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bel Baeza\Dropbox\Walsh\Aim 2 Lifetables\"/>
    </mc:Choice>
  </mc:AlternateContent>
  <xr:revisionPtr revIDLastSave="0" documentId="13_ncr:1_{7F89618D-86CB-4960-A701-644826C272AD}" xr6:coauthVersionLast="47" xr6:coauthVersionMax="47" xr10:uidLastSave="{00000000-0000-0000-0000-000000000000}"/>
  <bookViews>
    <workbookView xWindow="-108" yWindow="492" windowWidth="23256" windowHeight="12576" tabRatio="725" firstSheet="14" activeTab="14" xr2:uid="{00000000-000D-0000-FFFF-FFFF00000000}"/>
  </bookViews>
  <sheets>
    <sheet name="UVB exposure" sheetId="45" r:id="rId1"/>
    <sheet name="F1-Fed ctrl" sheetId="17" r:id="rId2"/>
    <sheet name="F1-Fed Low" sheetId="44" r:id="rId3"/>
    <sheet name="F1-Fed MID" sheetId="21" r:id="rId4"/>
    <sheet name="F1-Fed high" sheetId="4" r:id="rId5"/>
    <sheet name="F5-Fed ctrl" sheetId="19" r:id="rId6"/>
    <sheet name="F5-Fed Low" sheetId="42" r:id="rId7"/>
    <sheet name="F5-Fed MID" sheetId="27" r:id="rId8"/>
    <sheet name="F1-NF ctrl" sheetId="16" r:id="rId9"/>
    <sheet name="F1-NF Low" sheetId="29" r:id="rId10"/>
    <sheet name="F1-NF MID" sheetId="22" r:id="rId11"/>
    <sheet name="F1-NF high" sheetId="8" r:id="rId12"/>
    <sheet name="F5-NF ctrl" sheetId="20" r:id="rId13"/>
    <sheet name="F5-NF Low" sheetId="43" r:id="rId14"/>
    <sheet name="F5-NF MID" sheetId="28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9" i="45" l="1"/>
  <c r="G51" i="45" l="1"/>
  <c r="G50" i="45"/>
  <c r="G49" i="45"/>
  <c r="G48" i="45"/>
  <c r="G47" i="45"/>
  <c r="G46" i="45"/>
  <c r="G45" i="45"/>
  <c r="G44" i="45"/>
  <c r="G34" i="45"/>
  <c r="G33" i="45"/>
  <c r="G32" i="45"/>
  <c r="G31" i="45"/>
  <c r="G30" i="45"/>
  <c r="G29" i="45"/>
  <c r="G28" i="45"/>
  <c r="G27" i="45"/>
  <c r="G183" i="45" l="1"/>
  <c r="G184" i="45"/>
  <c r="G182" i="45"/>
  <c r="G179" i="45"/>
  <c r="G180" i="45"/>
  <c r="G178" i="45"/>
  <c r="G161" i="45"/>
  <c r="G163" i="45"/>
  <c r="G164" i="45"/>
  <c r="G165" i="45"/>
  <c r="G166" i="45"/>
  <c r="G167" i="45"/>
  <c r="G168" i="45"/>
  <c r="G169" i="45"/>
  <c r="G170" i="45"/>
  <c r="G171" i="45"/>
  <c r="G172" i="45"/>
  <c r="G173" i="45"/>
  <c r="G174" i="45"/>
  <c r="G175" i="45"/>
  <c r="G176" i="45"/>
  <c r="G162" i="45"/>
  <c r="G17" i="45"/>
  <c r="G23" i="45"/>
  <c r="G2" i="45"/>
  <c r="G14" i="45"/>
  <c r="G13" i="45"/>
  <c r="G10" i="45"/>
  <c r="G8" i="45"/>
  <c r="G6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43" i="45"/>
  <c r="G42" i="45"/>
  <c r="G41" i="45"/>
  <c r="G40" i="45"/>
  <c r="G39" i="45"/>
  <c r="G38" i="45"/>
  <c r="G37" i="45"/>
  <c r="G36" i="45"/>
  <c r="G26" i="45"/>
  <c r="G25" i="45"/>
  <c r="G24" i="45"/>
  <c r="G22" i="45"/>
  <c r="G21" i="45"/>
  <c r="G20" i="45"/>
  <c r="G19" i="45"/>
  <c r="G9" i="45"/>
  <c r="G7" i="45"/>
  <c r="G5" i="45"/>
  <c r="G3" i="45"/>
  <c r="H60" i="45" l="1"/>
  <c r="H61" i="45" s="1"/>
  <c r="H178" i="45"/>
  <c r="H179" i="45"/>
  <c r="H180" i="45" s="1"/>
  <c r="H165" i="45"/>
  <c r="H166" i="45"/>
  <c r="H167" i="45" s="1"/>
  <c r="H183" i="45"/>
  <c r="H184" i="45" s="1"/>
  <c r="H182" i="45"/>
  <c r="H40" i="45"/>
  <c r="H41" i="45"/>
  <c r="H42" i="45" s="1"/>
  <c r="H23" i="45"/>
  <c r="H24" i="45"/>
  <c r="H25" i="45" s="1"/>
  <c r="H113" i="45"/>
  <c r="H114" i="45" s="1"/>
  <c r="G4" i="45"/>
  <c r="G12" i="45"/>
  <c r="G16" i="45"/>
  <c r="G11" i="45"/>
  <c r="G15" i="45"/>
  <c r="H130" i="45"/>
  <c r="H131" i="45" s="1"/>
  <c r="H129" i="45"/>
  <c r="H146" i="45"/>
  <c r="H112" i="45"/>
  <c r="H147" i="45"/>
  <c r="H148" i="45" s="1"/>
  <c r="H77" i="45"/>
  <c r="H78" i="45" s="1"/>
  <c r="H76" i="45"/>
  <c r="H93" i="45"/>
  <c r="H94" i="45"/>
  <c r="H95" i="45" s="1"/>
  <c r="H6" i="45" l="1"/>
  <c r="H7" i="45"/>
  <c r="H8" i="45" s="1"/>
  <c r="IB4" i="44"/>
  <c r="IC4" i="44"/>
  <c r="IC16" i="44" s="1"/>
  <c r="IE4" i="44"/>
  <c r="IF4" i="44"/>
  <c r="IB5" i="44"/>
  <c r="IC5" i="44"/>
  <c r="IB6" i="44"/>
  <c r="IC6" i="44"/>
  <c r="IB7" i="44"/>
  <c r="IC7" i="44"/>
  <c r="IB8" i="44"/>
  <c r="IC8" i="44"/>
  <c r="IB9" i="44"/>
  <c r="IC9" i="44"/>
  <c r="IB10" i="44"/>
  <c r="IC10" i="44"/>
  <c r="IB11" i="44"/>
  <c r="IC11" i="44"/>
  <c r="IB12" i="44"/>
  <c r="IC12" i="44"/>
  <c r="B13" i="44"/>
  <c r="C13" i="44"/>
  <c r="B22" i="44" s="1"/>
  <c r="B23" i="44" s="1"/>
  <c r="B24" i="44" s="1"/>
  <c r="B25" i="44" s="1"/>
  <c r="D13" i="44"/>
  <c r="E13" i="44"/>
  <c r="F13" i="44"/>
  <c r="G13" i="44"/>
  <c r="F22" i="44" s="1"/>
  <c r="H13" i="44"/>
  <c r="I13" i="44"/>
  <c r="J13" i="44"/>
  <c r="K13" i="44"/>
  <c r="J22" i="44" s="1"/>
  <c r="J23" i="44" s="1"/>
  <c r="L13" i="44"/>
  <c r="M13" i="44"/>
  <c r="L22" i="44" s="1"/>
  <c r="N13" i="44"/>
  <c r="O13" i="44"/>
  <c r="N22" i="44" s="1"/>
  <c r="P13" i="44"/>
  <c r="Q13" i="44"/>
  <c r="R13" i="44"/>
  <c r="S13" i="44"/>
  <c r="R22" i="44" s="1"/>
  <c r="T13" i="44"/>
  <c r="U13" i="44"/>
  <c r="T22" i="44" s="1"/>
  <c r="V13" i="44"/>
  <c r="W13" i="44"/>
  <c r="V22" i="44" s="1"/>
  <c r="X13" i="44"/>
  <c r="Y13" i="44"/>
  <c r="Z13" i="44"/>
  <c r="AA13" i="44"/>
  <c r="Z22" i="44" s="1"/>
  <c r="AB13" i="44"/>
  <c r="AC13" i="44"/>
  <c r="AB22" i="44" s="1"/>
  <c r="AD13" i="44"/>
  <c r="AE13" i="44"/>
  <c r="AD22" i="44" s="1"/>
  <c r="AD26" i="44" s="1"/>
  <c r="AF13" i="44"/>
  <c r="AG13" i="44"/>
  <c r="AH13" i="44"/>
  <c r="AI13" i="44"/>
  <c r="AH22" i="44" s="1"/>
  <c r="AJ13" i="44"/>
  <c r="AK13" i="44"/>
  <c r="AJ22" i="44" s="1"/>
  <c r="AL13" i="44"/>
  <c r="AM13" i="44"/>
  <c r="AL22" i="44" s="1"/>
  <c r="AN13" i="44"/>
  <c r="AO13" i="44"/>
  <c r="AP13" i="44"/>
  <c r="AQ13" i="44"/>
  <c r="AP22" i="44" s="1"/>
  <c r="AP26" i="44" s="1"/>
  <c r="AR13" i="44"/>
  <c r="AS13" i="44"/>
  <c r="AR22" i="44" s="1"/>
  <c r="AT13" i="44"/>
  <c r="AU13" i="44"/>
  <c r="AT22" i="44" s="1"/>
  <c r="AT23" i="44" s="1"/>
  <c r="AV13" i="44"/>
  <c r="AW13" i="44"/>
  <c r="AX13" i="44"/>
  <c r="AY13" i="44"/>
  <c r="AX22" i="44" s="1"/>
  <c r="AZ13" i="44"/>
  <c r="BA13" i="44"/>
  <c r="AZ22" i="44" s="1"/>
  <c r="BB13" i="44"/>
  <c r="BC13" i="44"/>
  <c r="BB22" i="44" s="1"/>
  <c r="BD13" i="44"/>
  <c r="BE13" i="44"/>
  <c r="BF13" i="44"/>
  <c r="BG13" i="44"/>
  <c r="BH13" i="44"/>
  <c r="BI13" i="44"/>
  <c r="BH22" i="44" s="1"/>
  <c r="BJ13" i="44"/>
  <c r="BK13" i="44"/>
  <c r="BJ22" i="44" s="1"/>
  <c r="BJ26" i="44" s="1"/>
  <c r="BL13" i="44"/>
  <c r="BM13" i="44"/>
  <c r="BN13" i="44"/>
  <c r="BO13" i="44"/>
  <c r="BN22" i="44" s="1"/>
  <c r="BN26" i="44" s="1"/>
  <c r="BP13" i="44"/>
  <c r="BQ13" i="44"/>
  <c r="BP22" i="44" s="1"/>
  <c r="BR13" i="44"/>
  <c r="BS13" i="44"/>
  <c r="BR22" i="44" s="1"/>
  <c r="BT13" i="44"/>
  <c r="BU13" i="44"/>
  <c r="BV13" i="44"/>
  <c r="BW13" i="44"/>
  <c r="BV22" i="44" s="1"/>
  <c r="BV26" i="44" s="1"/>
  <c r="BX13" i="44"/>
  <c r="BY13" i="44"/>
  <c r="BX22" i="44" s="1"/>
  <c r="BZ13" i="44"/>
  <c r="CA13" i="44"/>
  <c r="BZ22" i="44" s="1"/>
  <c r="BZ26" i="44" s="1"/>
  <c r="CB13" i="44"/>
  <c r="CC13" i="44"/>
  <c r="CD13" i="44"/>
  <c r="CE13" i="44"/>
  <c r="CD22" i="44" s="1"/>
  <c r="CF13" i="44"/>
  <c r="CG13" i="44"/>
  <c r="CF22" i="44" s="1"/>
  <c r="CH13" i="44"/>
  <c r="CI13" i="44"/>
  <c r="CH22" i="44" s="1"/>
  <c r="CH26" i="44" s="1"/>
  <c r="CJ13" i="44"/>
  <c r="CK13" i="44"/>
  <c r="CL13" i="44"/>
  <c r="CM13" i="44"/>
  <c r="CL22" i="44" s="1"/>
  <c r="CN13" i="44"/>
  <c r="CO13" i="44"/>
  <c r="CN22" i="44" s="1"/>
  <c r="CP13" i="44"/>
  <c r="CQ13" i="44"/>
  <c r="CP22" i="44" s="1"/>
  <c r="CP26" i="44" s="1"/>
  <c r="CR13" i="44"/>
  <c r="CS13" i="44"/>
  <c r="CR22" i="44" s="1"/>
  <c r="CR23" i="44" s="1"/>
  <c r="CT13" i="44"/>
  <c r="CU13" i="44"/>
  <c r="CT22" i="44" s="1"/>
  <c r="CV13" i="44"/>
  <c r="CW13" i="44"/>
  <c r="CV22" i="44" s="1"/>
  <c r="CX13" i="44"/>
  <c r="CY13" i="44"/>
  <c r="CX22" i="44" s="1"/>
  <c r="CX26" i="44" s="1"/>
  <c r="CZ13" i="44"/>
  <c r="DA13" i="44"/>
  <c r="DB13" i="44"/>
  <c r="DC13" i="44"/>
  <c r="DB22" i="44" s="1"/>
  <c r="DB23" i="44" s="1"/>
  <c r="DD13" i="44"/>
  <c r="DE13" i="44"/>
  <c r="DD22" i="44" s="1"/>
  <c r="DF13" i="44"/>
  <c r="DG13" i="44"/>
  <c r="DF22" i="44" s="1"/>
  <c r="DH13" i="44"/>
  <c r="DI13" i="44"/>
  <c r="DJ13" i="44"/>
  <c r="DK13" i="44"/>
  <c r="DJ22" i="44" s="1"/>
  <c r="DL13" i="44"/>
  <c r="DM13" i="44"/>
  <c r="DL22" i="44" s="1"/>
  <c r="DN13" i="44"/>
  <c r="DO13" i="44"/>
  <c r="DN22" i="44" s="1"/>
  <c r="DP13" i="44"/>
  <c r="DQ13" i="44"/>
  <c r="DP22" i="44" s="1"/>
  <c r="DR13" i="44"/>
  <c r="DS13" i="44"/>
  <c r="DR22" i="44" s="1"/>
  <c r="DR23" i="44" s="1"/>
  <c r="DT13" i="44"/>
  <c r="DU13" i="44"/>
  <c r="DT22" i="44" s="1"/>
  <c r="DV13" i="44"/>
  <c r="DW13" i="44"/>
  <c r="DV22" i="44" s="1"/>
  <c r="DV26" i="44" s="1"/>
  <c r="DX13" i="44"/>
  <c r="DY13" i="44"/>
  <c r="DX22" i="44" s="1"/>
  <c r="DX23" i="44" s="1"/>
  <c r="DZ13" i="44"/>
  <c r="EA13" i="44"/>
  <c r="DZ22" i="44" s="1"/>
  <c r="DZ26" i="44" s="1"/>
  <c r="EB13" i="44"/>
  <c r="EC13" i="44"/>
  <c r="EB22" i="44" s="1"/>
  <c r="ED13" i="44"/>
  <c r="EE13" i="44"/>
  <c r="ED22" i="44" s="1"/>
  <c r="ED26" i="44" s="1"/>
  <c r="EF13" i="44"/>
  <c r="EG13" i="44"/>
  <c r="EH13" i="44"/>
  <c r="EI13" i="44"/>
  <c r="EH22" i="44" s="1"/>
  <c r="EJ13" i="44"/>
  <c r="EK13" i="44"/>
  <c r="EJ22" i="44" s="1"/>
  <c r="EL13" i="44"/>
  <c r="EM13" i="44"/>
  <c r="EL22" i="44" s="1"/>
  <c r="EN13" i="44"/>
  <c r="EO13" i="44"/>
  <c r="EN22" i="44" s="1"/>
  <c r="EN23" i="44" s="1"/>
  <c r="EP13" i="44"/>
  <c r="EQ13" i="44"/>
  <c r="EP22" i="44" s="1"/>
  <c r="ER13" i="44"/>
  <c r="ES13" i="44"/>
  <c r="ER22" i="44" s="1"/>
  <c r="ET13" i="44"/>
  <c r="EU13" i="44"/>
  <c r="ET22" i="44" s="1"/>
  <c r="EV13" i="44"/>
  <c r="EW13" i="44"/>
  <c r="EV22" i="44" s="1"/>
  <c r="EV23" i="44" s="1"/>
  <c r="EX13" i="44"/>
  <c r="EY13" i="44"/>
  <c r="EX22" i="44" s="1"/>
  <c r="EX23" i="44" s="1"/>
  <c r="EZ13" i="44"/>
  <c r="FA13" i="44"/>
  <c r="EZ22" i="44" s="1"/>
  <c r="FB13" i="44"/>
  <c r="FC13" i="44"/>
  <c r="FB22" i="44" s="1"/>
  <c r="FD13" i="44"/>
  <c r="FE13" i="44"/>
  <c r="FD22" i="44" s="1"/>
  <c r="FD23" i="44" s="1"/>
  <c r="FF13" i="44"/>
  <c r="FG13" i="44"/>
  <c r="FF22" i="44" s="1"/>
  <c r="FH13" i="44"/>
  <c r="FI13" i="44"/>
  <c r="FH22" i="44" s="1"/>
  <c r="FJ13" i="44"/>
  <c r="FK13" i="44"/>
  <c r="FJ22" i="44" s="1"/>
  <c r="FJ23" i="44" s="1"/>
  <c r="FL13" i="44"/>
  <c r="FM13" i="44"/>
  <c r="FN13" i="44"/>
  <c r="FO13" i="44"/>
  <c r="FN22" i="44" s="1"/>
  <c r="FN26" i="44" s="1"/>
  <c r="FP13" i="44"/>
  <c r="FQ13" i="44"/>
  <c r="FP22" i="44" s="1"/>
  <c r="FR13" i="44"/>
  <c r="FS13" i="44"/>
  <c r="FR22" i="44" s="1"/>
  <c r="FR23" i="44" s="1"/>
  <c r="FT13" i="44"/>
  <c r="FU13" i="44"/>
  <c r="FV13" i="44"/>
  <c r="FW13" i="44"/>
  <c r="FV22" i="44" s="1"/>
  <c r="FX13" i="44"/>
  <c r="FY13" i="44"/>
  <c r="FX22" i="44" s="1"/>
  <c r="FZ13" i="44"/>
  <c r="GA13" i="44"/>
  <c r="FZ22" i="44" s="1"/>
  <c r="GB13" i="44"/>
  <c r="GC13" i="44"/>
  <c r="GB22" i="44" s="1"/>
  <c r="GD13" i="44"/>
  <c r="GE13" i="44"/>
  <c r="GD22" i="44" s="1"/>
  <c r="GD26" i="44" s="1"/>
  <c r="GF13" i="44"/>
  <c r="GG13" i="44"/>
  <c r="GF22" i="44" s="1"/>
  <c r="GH13" i="44"/>
  <c r="GI13" i="44"/>
  <c r="GH22" i="44" s="1"/>
  <c r="GJ13" i="44"/>
  <c r="GK13" i="44"/>
  <c r="GJ22" i="44" s="1"/>
  <c r="GJ23" i="44" s="1"/>
  <c r="GL13" i="44"/>
  <c r="GM13" i="44"/>
  <c r="GL22" i="44" s="1"/>
  <c r="GN13" i="44"/>
  <c r="GO13" i="44"/>
  <c r="GN22" i="44" s="1"/>
  <c r="GP13" i="44"/>
  <c r="GQ13" i="44"/>
  <c r="GP22" i="44" s="1"/>
  <c r="GP23" i="44" s="1"/>
  <c r="GR13" i="44"/>
  <c r="GS13" i="44"/>
  <c r="GT13" i="44"/>
  <c r="GU13" i="44"/>
  <c r="GT22" i="44" s="1"/>
  <c r="GT26" i="44" s="1"/>
  <c r="GV13" i="44"/>
  <c r="GW13" i="44"/>
  <c r="GV22" i="44" s="1"/>
  <c r="GX13" i="44"/>
  <c r="GY13" i="44"/>
  <c r="GX22" i="44" s="1"/>
  <c r="GZ13" i="44"/>
  <c r="HA13" i="44"/>
  <c r="GZ22" i="44" s="1"/>
  <c r="GZ23" i="44" s="1"/>
  <c r="HB13" i="44"/>
  <c r="HC13" i="44"/>
  <c r="HB22" i="44" s="1"/>
  <c r="HB26" i="44" s="1"/>
  <c r="HD13" i="44"/>
  <c r="HE13" i="44"/>
  <c r="HD22" i="44" s="1"/>
  <c r="HF13" i="44"/>
  <c r="HG13" i="44"/>
  <c r="HH13" i="44"/>
  <c r="HI13" i="44"/>
  <c r="HH22" i="44" s="1"/>
  <c r="HJ13" i="44"/>
  <c r="HK13" i="44"/>
  <c r="HL13" i="44"/>
  <c r="HM13" i="44"/>
  <c r="HN13" i="44"/>
  <c r="HO13" i="44"/>
  <c r="HP13" i="44"/>
  <c r="HQ13" i="44"/>
  <c r="HR13" i="44"/>
  <c r="HS13" i="44"/>
  <c r="HT13" i="44"/>
  <c r="HU13" i="44"/>
  <c r="HV13" i="44"/>
  <c r="HW13" i="44"/>
  <c r="HX13" i="44"/>
  <c r="HY13" i="44"/>
  <c r="HZ13" i="44"/>
  <c r="IA13" i="44"/>
  <c r="ID13" i="44"/>
  <c r="ID14" i="44"/>
  <c r="B16" i="44"/>
  <c r="B18" i="44" s="1"/>
  <c r="D16" i="44"/>
  <c r="F16" i="44"/>
  <c r="H16" i="44"/>
  <c r="H18" i="44" s="1"/>
  <c r="J16" i="44"/>
  <c r="J18" i="44" s="1"/>
  <c r="L16" i="44"/>
  <c r="N16" i="44"/>
  <c r="N18" i="44" s="1"/>
  <c r="P16" i="44"/>
  <c r="P18" i="44" s="1"/>
  <c r="R16" i="44"/>
  <c r="R18" i="44" s="1"/>
  <c r="T16" i="44"/>
  <c r="V16" i="44"/>
  <c r="X16" i="44"/>
  <c r="X18" i="44" s="1"/>
  <c r="Z16" i="44"/>
  <c r="Z18" i="44" s="1"/>
  <c r="AB16" i="44"/>
  <c r="AD16" i="44"/>
  <c r="AD18" i="44" s="1"/>
  <c r="AF16" i="44"/>
  <c r="AH16" i="44"/>
  <c r="AH18" i="44" s="1"/>
  <c r="AJ16" i="44"/>
  <c r="AL16" i="44"/>
  <c r="AL18" i="44" s="1"/>
  <c r="AN16" i="44"/>
  <c r="AN18" i="44" s="1"/>
  <c r="AP16" i="44"/>
  <c r="AP18" i="44" s="1"/>
  <c r="AR16" i="44"/>
  <c r="AT16" i="44"/>
  <c r="AV16" i="44"/>
  <c r="AX16" i="44"/>
  <c r="AX18" i="44" s="1"/>
  <c r="AZ16" i="44"/>
  <c r="BB16" i="44"/>
  <c r="BD16" i="44"/>
  <c r="BF16" i="44"/>
  <c r="BF18" i="44" s="1"/>
  <c r="BH16" i="44"/>
  <c r="BJ16" i="44"/>
  <c r="BJ18" i="44" s="1"/>
  <c r="BL16" i="44"/>
  <c r="BL18" i="44" s="1"/>
  <c r="BN16" i="44"/>
  <c r="BN18" i="44" s="1"/>
  <c r="BP16" i="44"/>
  <c r="BR16" i="44"/>
  <c r="BT16" i="44"/>
  <c r="BT18" i="44" s="1"/>
  <c r="BV16" i="44"/>
  <c r="BV18" i="44" s="1"/>
  <c r="BX16" i="44"/>
  <c r="BZ16" i="44"/>
  <c r="BZ18" i="44" s="1"/>
  <c r="CB16" i="44"/>
  <c r="CB18" i="44" s="1"/>
  <c r="CD16" i="44"/>
  <c r="CD18" i="44" s="1"/>
  <c r="CF16" i="44"/>
  <c r="CH16" i="44"/>
  <c r="CJ16" i="44"/>
  <c r="CJ18" i="44" s="1"/>
  <c r="CL16" i="44"/>
  <c r="CL18" i="44" s="1"/>
  <c r="CN16" i="44"/>
  <c r="CP16" i="44"/>
  <c r="CP18" i="44" s="1"/>
  <c r="CR16" i="44"/>
  <c r="CT16" i="44"/>
  <c r="CT18" i="44" s="1"/>
  <c r="CV16" i="44"/>
  <c r="CX16" i="44"/>
  <c r="CX18" i="44" s="1"/>
  <c r="CZ16" i="44"/>
  <c r="CZ18" i="44" s="1"/>
  <c r="DB16" i="44"/>
  <c r="DB18" i="44" s="1"/>
  <c r="DD16" i="44"/>
  <c r="DF16" i="44"/>
  <c r="DH16" i="44"/>
  <c r="DJ16" i="44"/>
  <c r="DJ18" i="44" s="1"/>
  <c r="DL16" i="44"/>
  <c r="DN16" i="44"/>
  <c r="DP16" i="44"/>
  <c r="DR16" i="44"/>
  <c r="DR18" i="44" s="1"/>
  <c r="DT16" i="44"/>
  <c r="DV16" i="44"/>
  <c r="DV18" i="44" s="1"/>
  <c r="DX16" i="44"/>
  <c r="DX18" i="44" s="1"/>
  <c r="DZ16" i="44"/>
  <c r="DZ18" i="44" s="1"/>
  <c r="EB16" i="44"/>
  <c r="ED16" i="44"/>
  <c r="EF16" i="44"/>
  <c r="EF18" i="44" s="1"/>
  <c r="EH16" i="44"/>
  <c r="EH18" i="44" s="1"/>
  <c r="EJ16" i="44"/>
  <c r="EL16" i="44"/>
  <c r="EL18" i="44" s="1"/>
  <c r="EN16" i="44"/>
  <c r="EN18" i="44" s="1"/>
  <c r="EP16" i="44"/>
  <c r="EP18" i="44" s="1"/>
  <c r="ER16" i="44"/>
  <c r="ET16" i="44"/>
  <c r="EV16" i="44"/>
  <c r="EV18" i="44" s="1"/>
  <c r="EX16" i="44"/>
  <c r="EX18" i="44" s="1"/>
  <c r="EZ16" i="44"/>
  <c r="FB16" i="44"/>
  <c r="FB18" i="44" s="1"/>
  <c r="FD16" i="44"/>
  <c r="FD18" i="44" s="1"/>
  <c r="FF16" i="44"/>
  <c r="FF18" i="44" s="1"/>
  <c r="FH16" i="44"/>
  <c r="FJ16" i="44"/>
  <c r="FJ18" i="44" s="1"/>
  <c r="FL16" i="44"/>
  <c r="FL18" i="44" s="1"/>
  <c r="FN16" i="44"/>
  <c r="FN18" i="44" s="1"/>
  <c r="FP16" i="44"/>
  <c r="FR16" i="44"/>
  <c r="FT16" i="44"/>
  <c r="FT18" i="44" s="1"/>
  <c r="FV16" i="44"/>
  <c r="FV18" i="44" s="1"/>
  <c r="FX16" i="44"/>
  <c r="FZ16" i="44"/>
  <c r="GB16" i="44"/>
  <c r="GD16" i="44"/>
  <c r="GD18" i="44" s="1"/>
  <c r="GF16" i="44"/>
  <c r="GH16" i="44"/>
  <c r="GH18" i="44" s="1"/>
  <c r="GJ16" i="44"/>
  <c r="GJ18" i="44" s="1"/>
  <c r="GL16" i="44"/>
  <c r="GL18" i="44" s="1"/>
  <c r="GN16" i="44"/>
  <c r="GP16" i="44"/>
  <c r="GR16" i="44"/>
  <c r="GR18" i="44" s="1"/>
  <c r="GT16" i="44"/>
  <c r="GT18" i="44" s="1"/>
  <c r="GV16" i="44"/>
  <c r="GX16" i="44"/>
  <c r="GX18" i="44" s="1"/>
  <c r="GZ16" i="44"/>
  <c r="GZ18" i="44" s="1"/>
  <c r="HB16" i="44"/>
  <c r="HB18" i="44" s="1"/>
  <c r="HD16" i="44"/>
  <c r="HF16" i="44"/>
  <c r="HH16" i="44"/>
  <c r="HH18" i="44" s="1"/>
  <c r="HJ16" i="44"/>
  <c r="HL16" i="44"/>
  <c r="HN16" i="44"/>
  <c r="HP16" i="44"/>
  <c r="HR16" i="44"/>
  <c r="HT16" i="44"/>
  <c r="HV16" i="44"/>
  <c r="HX16" i="44"/>
  <c r="HZ16" i="44"/>
  <c r="B17" i="44"/>
  <c r="D17" i="44"/>
  <c r="F17" i="44"/>
  <c r="F19" i="44" s="1"/>
  <c r="H17" i="44"/>
  <c r="J17" i="44"/>
  <c r="L17" i="44"/>
  <c r="L26" i="44" s="1"/>
  <c r="N17" i="44"/>
  <c r="P17" i="44"/>
  <c r="R17" i="44"/>
  <c r="T17" i="44"/>
  <c r="V17" i="44"/>
  <c r="X17" i="44"/>
  <c r="Z17" i="44"/>
  <c r="AB17" i="44"/>
  <c r="AD17" i="44"/>
  <c r="AF17" i="44"/>
  <c r="AH17" i="44"/>
  <c r="AJ17" i="44"/>
  <c r="AL17" i="44"/>
  <c r="AL19" i="44" s="1"/>
  <c r="AN17" i="44"/>
  <c r="AP17" i="44"/>
  <c r="AR17" i="44"/>
  <c r="AR26" i="44" s="1"/>
  <c r="AT17" i="44"/>
  <c r="AV17" i="44"/>
  <c r="AX17" i="44"/>
  <c r="AZ17" i="44"/>
  <c r="AZ26" i="44" s="1"/>
  <c r="BB17" i="44"/>
  <c r="BD17" i="44"/>
  <c r="BF17" i="44"/>
  <c r="BH17" i="44"/>
  <c r="BH26" i="44" s="1"/>
  <c r="BJ17" i="44"/>
  <c r="BL17" i="44"/>
  <c r="BN17" i="44"/>
  <c r="BP17" i="44"/>
  <c r="BN19" i="44" s="1"/>
  <c r="BR17" i="44"/>
  <c r="BT17" i="44"/>
  <c r="BV17" i="44"/>
  <c r="BX17" i="44"/>
  <c r="BZ17" i="44"/>
  <c r="CB17" i="44"/>
  <c r="CD17" i="44"/>
  <c r="CF17" i="44"/>
  <c r="CH17" i="44"/>
  <c r="CH19" i="44" s="1"/>
  <c r="CJ17" i="44"/>
  <c r="CL17" i="44"/>
  <c r="CN17" i="44"/>
  <c r="CL19" i="44" s="1"/>
  <c r="CP17" i="44"/>
  <c r="CR17" i="44"/>
  <c r="CT17" i="44"/>
  <c r="CV17" i="44"/>
  <c r="CX17" i="44"/>
  <c r="CZ17" i="44"/>
  <c r="DB17" i="44"/>
  <c r="DD17" i="44"/>
  <c r="DD26" i="44" s="1"/>
  <c r="DF17" i="44"/>
  <c r="DH17" i="44"/>
  <c r="DJ17" i="44"/>
  <c r="DL17" i="44"/>
  <c r="DL26" i="44" s="1"/>
  <c r="DN17" i="44"/>
  <c r="DP17" i="44"/>
  <c r="DR17" i="44"/>
  <c r="DT17" i="44"/>
  <c r="DT26" i="44" s="1"/>
  <c r="DV17" i="44"/>
  <c r="DX17" i="44"/>
  <c r="DZ17" i="44"/>
  <c r="EB17" i="44"/>
  <c r="ED17" i="44"/>
  <c r="ED19" i="44" s="1"/>
  <c r="EF17" i="44"/>
  <c r="EH17" i="44"/>
  <c r="EJ17" i="44"/>
  <c r="EL17" i="44"/>
  <c r="EN17" i="44"/>
  <c r="EP17" i="44"/>
  <c r="ER17" i="44"/>
  <c r="ET17" i="44"/>
  <c r="ET19" i="44" s="1"/>
  <c r="EV17" i="44"/>
  <c r="EX17" i="44"/>
  <c r="EZ17" i="44"/>
  <c r="EZ26" i="44" s="1"/>
  <c r="FB17" i="44"/>
  <c r="FD17" i="44"/>
  <c r="FF17" i="44"/>
  <c r="FH17" i="44"/>
  <c r="FF19" i="44" s="1"/>
  <c r="FJ17" i="44"/>
  <c r="FJ19" i="44" s="1"/>
  <c r="FL17" i="44"/>
  <c r="FN17" i="44"/>
  <c r="FP17" i="44"/>
  <c r="FR17" i="44"/>
  <c r="FT17" i="44"/>
  <c r="FV17" i="44"/>
  <c r="FX17" i="44"/>
  <c r="FZ17" i="44"/>
  <c r="FZ19" i="44" s="1"/>
  <c r="GB17" i="44"/>
  <c r="GD17" i="44"/>
  <c r="GF17" i="44"/>
  <c r="GF26" i="44" s="1"/>
  <c r="GH17" i="44"/>
  <c r="GJ17" i="44"/>
  <c r="GL17" i="44"/>
  <c r="GN17" i="44"/>
  <c r="GP17" i="44"/>
  <c r="GP19" i="44" s="1"/>
  <c r="GR17" i="44"/>
  <c r="GT17" i="44"/>
  <c r="GV17" i="44"/>
  <c r="GT19" i="44" s="1"/>
  <c r="GX17" i="44"/>
  <c r="GZ17" i="44"/>
  <c r="HB17" i="44"/>
  <c r="HD17" i="44"/>
  <c r="HF17" i="44"/>
  <c r="HF19" i="44" s="1"/>
  <c r="HH17" i="44"/>
  <c r="HJ17" i="44"/>
  <c r="HL17" i="44"/>
  <c r="HL26" i="44" s="1"/>
  <c r="HN17" i="44"/>
  <c r="HP17" i="44"/>
  <c r="HR17" i="44"/>
  <c r="HT17" i="44"/>
  <c r="HV17" i="44"/>
  <c r="HV19" i="44" s="1"/>
  <c r="HX17" i="44"/>
  <c r="HZ17" i="44"/>
  <c r="HZ23" i="44" s="1"/>
  <c r="D18" i="44"/>
  <c r="F18" i="44"/>
  <c r="L18" i="44"/>
  <c r="T18" i="44"/>
  <c r="V18" i="44"/>
  <c r="AB18" i="44"/>
  <c r="AF18" i="44"/>
  <c r="AJ18" i="44"/>
  <c r="AR18" i="44"/>
  <c r="AT18" i="44"/>
  <c r="AV18" i="44"/>
  <c r="AZ18" i="44"/>
  <c r="BB18" i="44"/>
  <c r="BD18" i="44"/>
  <c r="BH18" i="44"/>
  <c r="BP18" i="44"/>
  <c r="BR18" i="44"/>
  <c r="BX18" i="44"/>
  <c r="CF18" i="44"/>
  <c r="CH18" i="44"/>
  <c r="CN18" i="44"/>
  <c r="CR18" i="44"/>
  <c r="CV18" i="44"/>
  <c r="DD18" i="44"/>
  <c r="DF18" i="44"/>
  <c r="DH18" i="44"/>
  <c r="DL18" i="44"/>
  <c r="DN18" i="44"/>
  <c r="DP18" i="44"/>
  <c r="DT18" i="44"/>
  <c r="EB18" i="44"/>
  <c r="ED18" i="44"/>
  <c r="EJ18" i="44"/>
  <c r="ER18" i="44"/>
  <c r="ET18" i="44"/>
  <c r="EZ18" i="44"/>
  <c r="FH18" i="44"/>
  <c r="FP18" i="44"/>
  <c r="FR18" i="44"/>
  <c r="FX18" i="44"/>
  <c r="FZ18" i="44"/>
  <c r="GB18" i="44"/>
  <c r="GF18" i="44"/>
  <c r="GN18" i="44"/>
  <c r="GP18" i="44"/>
  <c r="GV18" i="44"/>
  <c r="HD18" i="44"/>
  <c r="HF18" i="44"/>
  <c r="B19" i="44"/>
  <c r="J19" i="44"/>
  <c r="R19" i="44"/>
  <c r="AH19" i="44"/>
  <c r="AP19" i="44"/>
  <c r="AX19" i="44"/>
  <c r="BV19" i="44"/>
  <c r="CF19" i="44"/>
  <c r="CT19" i="44"/>
  <c r="DJ19" i="44"/>
  <c r="DR19" i="44"/>
  <c r="EH19" i="44"/>
  <c r="EP19" i="44"/>
  <c r="ER19" i="44"/>
  <c r="FN19" i="44"/>
  <c r="FV19" i="44"/>
  <c r="GL19" i="44"/>
  <c r="HB19" i="44"/>
  <c r="HJ19" i="44"/>
  <c r="HR19" i="44"/>
  <c r="HZ19" i="44"/>
  <c r="H22" i="44"/>
  <c r="P22" i="44"/>
  <c r="X22" i="44"/>
  <c r="AF22" i="44"/>
  <c r="AN22" i="44"/>
  <c r="AN23" i="44" s="1"/>
  <c r="AV22" i="44"/>
  <c r="AV23" i="44" s="1"/>
  <c r="BD22" i="44"/>
  <c r="BD23" i="44" s="1"/>
  <c r="BF22" i="44"/>
  <c r="BF26" i="44" s="1"/>
  <c r="BL22" i="44"/>
  <c r="BT22" i="44"/>
  <c r="CB22" i="44"/>
  <c r="CB23" i="44" s="1"/>
  <c r="CJ22" i="44"/>
  <c r="CZ22" i="44"/>
  <c r="CZ23" i="44" s="1"/>
  <c r="DH22" i="44"/>
  <c r="DH23" i="44" s="1"/>
  <c r="EF22" i="44"/>
  <c r="FL22" i="44"/>
  <c r="FT22" i="44"/>
  <c r="FT23" i="44" s="1"/>
  <c r="GR22" i="44"/>
  <c r="HF22" i="44"/>
  <c r="AF23" i="44"/>
  <c r="BL23" i="44"/>
  <c r="DP23" i="44"/>
  <c r="GB23" i="44"/>
  <c r="GT23" i="44"/>
  <c r="HH23" i="44"/>
  <c r="HJ23" i="44"/>
  <c r="HL23" i="44"/>
  <c r="HP23" i="44"/>
  <c r="HR23" i="44"/>
  <c r="HT23" i="44"/>
  <c r="HX23" i="44"/>
  <c r="B26" i="44"/>
  <c r="T26" i="44"/>
  <c r="AB26" i="44"/>
  <c r="AF26" i="44"/>
  <c r="AJ26" i="44"/>
  <c r="AN26" i="44"/>
  <c r="AV26" i="44"/>
  <c r="BD26" i="44"/>
  <c r="BL26" i="44"/>
  <c r="BP26" i="44"/>
  <c r="BX26" i="44"/>
  <c r="CF26" i="44"/>
  <c r="CN26" i="44"/>
  <c r="CR26" i="44"/>
  <c r="CV26" i="44"/>
  <c r="CZ26" i="44"/>
  <c r="DB26" i="44"/>
  <c r="DH26" i="44"/>
  <c r="DP26" i="44"/>
  <c r="DX26" i="44"/>
  <c r="EB26" i="44"/>
  <c r="EJ26" i="44"/>
  <c r="EN26" i="44"/>
  <c r="ER26" i="44"/>
  <c r="EV26" i="44"/>
  <c r="FD26" i="44"/>
  <c r="FH26" i="44"/>
  <c r="FP26" i="44"/>
  <c r="FT26" i="44"/>
  <c r="FX26" i="44"/>
  <c r="GB26" i="44"/>
  <c r="GJ26" i="44"/>
  <c r="GN26" i="44"/>
  <c r="GV26" i="44"/>
  <c r="GZ26" i="44"/>
  <c r="HD26" i="44"/>
  <c r="HH26" i="44"/>
  <c r="HJ26" i="44"/>
  <c r="HP26" i="44"/>
  <c r="HR26" i="44"/>
  <c r="HT26" i="44"/>
  <c r="HX26" i="44"/>
  <c r="HZ26" i="44"/>
  <c r="B29" i="44"/>
  <c r="D29" i="44"/>
  <c r="F29" i="44"/>
  <c r="H29" i="44"/>
  <c r="J29" i="44"/>
  <c r="L29" i="44"/>
  <c r="N29" i="44"/>
  <c r="P29" i="44"/>
  <c r="R29" i="44"/>
  <c r="T29" i="44"/>
  <c r="V29" i="44"/>
  <c r="X29" i="44"/>
  <c r="Z29" i="44"/>
  <c r="AB29" i="44"/>
  <c r="AD29" i="44"/>
  <c r="AF29" i="44"/>
  <c r="AH29" i="44"/>
  <c r="AJ29" i="44"/>
  <c r="AL29" i="44"/>
  <c r="AN29" i="44"/>
  <c r="AP29" i="44"/>
  <c r="AR29" i="44"/>
  <c r="AT29" i="44"/>
  <c r="AV29" i="44"/>
  <c r="AX29" i="44"/>
  <c r="AZ29" i="44"/>
  <c r="BB29" i="44"/>
  <c r="BD29" i="44"/>
  <c r="BF29" i="44"/>
  <c r="BH29" i="44"/>
  <c r="BJ29" i="44"/>
  <c r="BL29" i="44"/>
  <c r="BN29" i="44"/>
  <c r="BP29" i="44"/>
  <c r="BR29" i="44"/>
  <c r="BT29" i="44"/>
  <c r="BV29" i="44"/>
  <c r="BX29" i="44"/>
  <c r="BZ29" i="44"/>
  <c r="CB29" i="44"/>
  <c r="CD29" i="44"/>
  <c r="CF29" i="44"/>
  <c r="CH29" i="44"/>
  <c r="CJ29" i="44"/>
  <c r="CL29" i="44"/>
  <c r="CN29" i="44"/>
  <c r="CP29" i="44"/>
  <c r="CR29" i="44"/>
  <c r="CT29" i="44"/>
  <c r="CV29" i="44"/>
  <c r="CX29" i="44"/>
  <c r="CZ29" i="44"/>
  <c r="DB29" i="44"/>
  <c r="DD29" i="44"/>
  <c r="DF29" i="44"/>
  <c r="DH29" i="44"/>
  <c r="DJ29" i="44"/>
  <c r="DL29" i="44"/>
  <c r="DN29" i="44"/>
  <c r="DP29" i="44"/>
  <c r="DR29" i="44"/>
  <c r="DT29" i="44"/>
  <c r="DV29" i="44"/>
  <c r="DX29" i="44"/>
  <c r="DZ29" i="44"/>
  <c r="EB29" i="44"/>
  <c r="ED29" i="44"/>
  <c r="EF29" i="44"/>
  <c r="EH29" i="44"/>
  <c r="EJ29" i="44"/>
  <c r="EL29" i="44"/>
  <c r="EN29" i="44"/>
  <c r="EP29" i="44"/>
  <c r="ER29" i="44"/>
  <c r="ET29" i="44"/>
  <c r="EV29" i="44"/>
  <c r="EX29" i="44"/>
  <c r="EZ29" i="44"/>
  <c r="FB29" i="44"/>
  <c r="FD29" i="44"/>
  <c r="FF29" i="44"/>
  <c r="FH29" i="44"/>
  <c r="FJ29" i="44"/>
  <c r="FL29" i="44"/>
  <c r="FN29" i="44"/>
  <c r="FP29" i="44"/>
  <c r="FR29" i="44"/>
  <c r="FT29" i="44"/>
  <c r="FV29" i="44"/>
  <c r="FX29" i="44"/>
  <c r="FZ29" i="44"/>
  <c r="GB29" i="44"/>
  <c r="GD29" i="44"/>
  <c r="GF29" i="44"/>
  <c r="GH29" i="44"/>
  <c r="GJ29" i="44"/>
  <c r="GL29" i="44"/>
  <c r="GN29" i="44"/>
  <c r="GP29" i="44"/>
  <c r="GR29" i="44"/>
  <c r="GT29" i="44"/>
  <c r="GV29" i="44"/>
  <c r="GX29" i="44"/>
  <c r="GZ29" i="44"/>
  <c r="HB29" i="44"/>
  <c r="HD29" i="44"/>
  <c r="HF29" i="44"/>
  <c r="HH29" i="44"/>
  <c r="IB31" i="44"/>
  <c r="IC31" i="44"/>
  <c r="IB32" i="44"/>
  <c r="IC32" i="44"/>
  <c r="IB33" i="44"/>
  <c r="IC33" i="44"/>
  <c r="IB34" i="44"/>
  <c r="IC34" i="44"/>
  <c r="IB35" i="44"/>
  <c r="IC35" i="44"/>
  <c r="IB36" i="44"/>
  <c r="IC36" i="44"/>
  <c r="IB37" i="44"/>
  <c r="IC37" i="44"/>
  <c r="IB38" i="44"/>
  <c r="IC38" i="44"/>
  <c r="IB39" i="44"/>
  <c r="IC39" i="44"/>
  <c r="B40" i="44"/>
  <c r="C40" i="44"/>
  <c r="IC41" i="44" s="1"/>
  <c r="IC42" i="44" s="1"/>
  <c r="D40" i="44"/>
  <c r="E40" i="44"/>
  <c r="F40" i="44"/>
  <c r="G40" i="44"/>
  <c r="H40" i="44"/>
  <c r="I40" i="44"/>
  <c r="H49" i="44" s="1"/>
  <c r="J40" i="44"/>
  <c r="K40" i="44"/>
  <c r="L40" i="44"/>
  <c r="M40" i="44"/>
  <c r="N40" i="44"/>
  <c r="O40" i="44"/>
  <c r="P40" i="44"/>
  <c r="Q40" i="44"/>
  <c r="P49" i="44" s="1"/>
  <c r="R40" i="44"/>
  <c r="S40" i="44"/>
  <c r="T40" i="44"/>
  <c r="U40" i="44"/>
  <c r="V40" i="44"/>
  <c r="W40" i="44"/>
  <c r="X40" i="44"/>
  <c r="Y40" i="44"/>
  <c r="X49" i="44" s="1"/>
  <c r="Z40" i="44"/>
  <c r="AA40" i="44"/>
  <c r="AB40" i="44"/>
  <c r="AC40" i="44"/>
  <c r="AD40" i="44"/>
  <c r="AE40" i="44"/>
  <c r="AF40" i="44"/>
  <c r="AG40" i="44"/>
  <c r="AF49" i="44" s="1"/>
  <c r="AH40" i="44"/>
  <c r="AI40" i="44"/>
  <c r="AJ40" i="44"/>
  <c r="AK40" i="44"/>
  <c r="AL40" i="44"/>
  <c r="AM40" i="44"/>
  <c r="AN40" i="44"/>
  <c r="AO40" i="44"/>
  <c r="AN49" i="44" s="1"/>
  <c r="AP40" i="44"/>
  <c r="AQ40" i="44"/>
  <c r="AR40" i="44"/>
  <c r="AS40" i="44"/>
  <c r="AT40" i="44"/>
  <c r="AU40" i="44"/>
  <c r="AV40" i="44"/>
  <c r="AW40" i="44"/>
  <c r="AV49" i="44" s="1"/>
  <c r="AX40" i="44"/>
  <c r="AY40" i="44"/>
  <c r="AZ40" i="44"/>
  <c r="BA40" i="44"/>
  <c r="BB40" i="44"/>
  <c r="BC40" i="44"/>
  <c r="BD40" i="44"/>
  <c r="BE40" i="44"/>
  <c r="BD49" i="44" s="1"/>
  <c r="BF40" i="44"/>
  <c r="BG40" i="44"/>
  <c r="BH40" i="44"/>
  <c r="BI40" i="44"/>
  <c r="BJ40" i="44"/>
  <c r="BK40" i="44"/>
  <c r="BL40" i="44"/>
  <c r="BM40" i="44"/>
  <c r="BL49" i="44" s="1"/>
  <c r="BN40" i="44"/>
  <c r="BO40" i="44"/>
  <c r="BP40" i="44"/>
  <c r="BQ40" i="44"/>
  <c r="BR40" i="44"/>
  <c r="BS40" i="44"/>
  <c r="BT40" i="44"/>
  <c r="BU40" i="44"/>
  <c r="BT49" i="44" s="1"/>
  <c r="BV40" i="44"/>
  <c r="BW40" i="44"/>
  <c r="BX40" i="44"/>
  <c r="BY40" i="44"/>
  <c r="BZ40" i="44"/>
  <c r="CA40" i="44"/>
  <c r="CB40" i="44"/>
  <c r="CC40" i="44"/>
  <c r="CB49" i="44" s="1"/>
  <c r="CD40" i="44"/>
  <c r="CE40" i="44"/>
  <c r="CF40" i="44"/>
  <c r="CG40" i="44"/>
  <c r="CH40" i="44"/>
  <c r="CI40" i="44"/>
  <c r="CJ40" i="44"/>
  <c r="CK40" i="44"/>
  <c r="CJ49" i="44" s="1"/>
  <c r="CL40" i="44"/>
  <c r="CM40" i="44"/>
  <c r="CN40" i="44"/>
  <c r="CO40" i="44"/>
  <c r="CP40" i="44"/>
  <c r="CQ40" i="44"/>
  <c r="CR40" i="44"/>
  <c r="CS40" i="44"/>
  <c r="CR49" i="44" s="1"/>
  <c r="CT40" i="44"/>
  <c r="CU40" i="44"/>
  <c r="CV40" i="44"/>
  <c r="CW40" i="44"/>
  <c r="CX40" i="44"/>
  <c r="CY40" i="44"/>
  <c r="CZ40" i="44"/>
  <c r="DA40" i="44"/>
  <c r="CZ49" i="44" s="1"/>
  <c r="DB40" i="44"/>
  <c r="DC40" i="44"/>
  <c r="DD40" i="44"/>
  <c r="DE40" i="44"/>
  <c r="DF40" i="44"/>
  <c r="DG40" i="44"/>
  <c r="DH40" i="44"/>
  <c r="DI40" i="44"/>
  <c r="DH49" i="44" s="1"/>
  <c r="DJ40" i="44"/>
  <c r="DK40" i="44"/>
  <c r="DL40" i="44"/>
  <c r="DM40" i="44"/>
  <c r="DN40" i="44"/>
  <c r="DO40" i="44"/>
  <c r="DP40" i="44"/>
  <c r="DQ40" i="44"/>
  <c r="DP49" i="44" s="1"/>
  <c r="DR40" i="44"/>
  <c r="DS40" i="44"/>
  <c r="DT40" i="44"/>
  <c r="DU40" i="44"/>
  <c r="DV40" i="44"/>
  <c r="DW40" i="44"/>
  <c r="DX40" i="44"/>
  <c r="DY40" i="44"/>
  <c r="DX49" i="44" s="1"/>
  <c r="DZ40" i="44"/>
  <c r="EA40" i="44"/>
  <c r="EB40" i="44"/>
  <c r="EC40" i="44"/>
  <c r="ED40" i="44"/>
  <c r="EE40" i="44"/>
  <c r="EF40" i="44"/>
  <c r="EG40" i="44"/>
  <c r="EF49" i="44" s="1"/>
  <c r="EH40" i="44"/>
  <c r="EI40" i="44"/>
  <c r="EJ40" i="44"/>
  <c r="EK40" i="44"/>
  <c r="EL40" i="44"/>
  <c r="EM40" i="44"/>
  <c r="EN40" i="44"/>
  <c r="EO40" i="44"/>
  <c r="EN49" i="44" s="1"/>
  <c r="EP40" i="44"/>
  <c r="EQ40" i="44"/>
  <c r="ER40" i="44"/>
  <c r="ES40" i="44"/>
  <c r="ET40" i="44"/>
  <c r="EU40" i="44"/>
  <c r="EV40" i="44"/>
  <c r="EW40" i="44"/>
  <c r="EV49" i="44" s="1"/>
  <c r="EX40" i="44"/>
  <c r="EY40" i="44"/>
  <c r="EZ40" i="44"/>
  <c r="FA40" i="44"/>
  <c r="FB40" i="44"/>
  <c r="FC40" i="44"/>
  <c r="FD40" i="44"/>
  <c r="FE40" i="44"/>
  <c r="FD49" i="44" s="1"/>
  <c r="FF40" i="44"/>
  <c r="FG40" i="44"/>
  <c r="FH40" i="44"/>
  <c r="FI40" i="44"/>
  <c r="FJ40" i="44"/>
  <c r="FK40" i="44"/>
  <c r="FL40" i="44"/>
  <c r="FM40" i="44"/>
  <c r="FL49" i="44" s="1"/>
  <c r="FN40" i="44"/>
  <c r="FO40" i="44"/>
  <c r="FP40" i="44"/>
  <c r="FQ40" i="44"/>
  <c r="FR40" i="44"/>
  <c r="FS40" i="44"/>
  <c r="FT40" i="44"/>
  <c r="FU40" i="44"/>
  <c r="FT49" i="44" s="1"/>
  <c r="FV40" i="44"/>
  <c r="FW40" i="44"/>
  <c r="FX40" i="44"/>
  <c r="FY40" i="44"/>
  <c r="FZ40" i="44"/>
  <c r="GA40" i="44"/>
  <c r="GB40" i="44"/>
  <c r="GC40" i="44"/>
  <c r="GB49" i="44" s="1"/>
  <c r="GD40" i="44"/>
  <c r="GE40" i="44"/>
  <c r="GF40" i="44"/>
  <c r="GG40" i="44"/>
  <c r="GH40" i="44"/>
  <c r="GI40" i="44"/>
  <c r="GJ40" i="44"/>
  <c r="GK40" i="44"/>
  <c r="GJ49" i="44" s="1"/>
  <c r="GL40" i="44"/>
  <c r="GM40" i="44"/>
  <c r="GN40" i="44"/>
  <c r="GO40" i="44"/>
  <c r="GP40" i="44"/>
  <c r="GQ40" i="44"/>
  <c r="GR40" i="44"/>
  <c r="GS40" i="44"/>
  <c r="GR49" i="44" s="1"/>
  <c r="GT40" i="44"/>
  <c r="GU40" i="44"/>
  <c r="GV40" i="44"/>
  <c r="GW40" i="44"/>
  <c r="GX40" i="44"/>
  <c r="GY40" i="44"/>
  <c r="GZ40" i="44"/>
  <c r="HA40" i="44"/>
  <c r="GZ49" i="44" s="1"/>
  <c r="HB40" i="44"/>
  <c r="HC40" i="44"/>
  <c r="HD40" i="44"/>
  <c r="HE40" i="44"/>
  <c r="HF40" i="44"/>
  <c r="HG40" i="44"/>
  <c r="HH40" i="44"/>
  <c r="HI40" i="44"/>
  <c r="HH49" i="44" s="1"/>
  <c r="HJ40" i="44"/>
  <c r="HK40" i="44"/>
  <c r="HL40" i="44"/>
  <c r="HM40" i="44"/>
  <c r="HN40" i="44"/>
  <c r="HO40" i="44"/>
  <c r="HP40" i="44"/>
  <c r="HQ40" i="44"/>
  <c r="HR40" i="44"/>
  <c r="HS40" i="44"/>
  <c r="HT40" i="44"/>
  <c r="HU40" i="44"/>
  <c r="HV40" i="44"/>
  <c r="HW40" i="44"/>
  <c r="HX40" i="44"/>
  <c r="HY40" i="44"/>
  <c r="HZ40" i="44"/>
  <c r="IA40" i="44"/>
  <c r="ID40" i="44"/>
  <c r="IB41" i="44"/>
  <c r="ID41" i="44"/>
  <c r="B43" i="44"/>
  <c r="D43" i="44"/>
  <c r="F43" i="44"/>
  <c r="H43" i="44"/>
  <c r="J43" i="44"/>
  <c r="L43" i="44"/>
  <c r="N43" i="44"/>
  <c r="P43" i="44"/>
  <c r="R43" i="44"/>
  <c r="T43" i="44"/>
  <c r="V43" i="44"/>
  <c r="X43" i="44"/>
  <c r="Z43" i="44"/>
  <c r="AB43" i="44"/>
  <c r="AD43" i="44"/>
  <c r="AF43" i="44"/>
  <c r="AH43" i="44"/>
  <c r="AJ43" i="44"/>
  <c r="AL43" i="44"/>
  <c r="AN43" i="44"/>
  <c r="AP43" i="44"/>
  <c r="AR43" i="44"/>
  <c r="AT43" i="44"/>
  <c r="AV43" i="44"/>
  <c r="AX43" i="44"/>
  <c r="AZ43" i="44"/>
  <c r="BB43" i="44"/>
  <c r="BD43" i="44"/>
  <c r="BF43" i="44"/>
  <c r="BH43" i="44"/>
  <c r="BJ43" i="44"/>
  <c r="BL43" i="44"/>
  <c r="BN43" i="44"/>
  <c r="BP43" i="44"/>
  <c r="BR43" i="44"/>
  <c r="BT43" i="44"/>
  <c r="BV43" i="44"/>
  <c r="BX43" i="44"/>
  <c r="BZ43" i="44"/>
  <c r="CB43" i="44"/>
  <c r="CD43" i="44"/>
  <c r="CF43" i="44"/>
  <c r="CH43" i="44"/>
  <c r="CJ43" i="44"/>
  <c r="CL43" i="44"/>
  <c r="CN43" i="44"/>
  <c r="CP43" i="44"/>
  <c r="CR43" i="44"/>
  <c r="CT43" i="44"/>
  <c r="CV43" i="44"/>
  <c r="CX43" i="44"/>
  <c r="CZ43" i="44"/>
  <c r="DB43" i="44"/>
  <c r="DD43" i="44"/>
  <c r="DF43" i="44"/>
  <c r="DH43" i="44"/>
  <c r="DJ43" i="44"/>
  <c r="DL43" i="44"/>
  <c r="DN43" i="44"/>
  <c r="DP43" i="44"/>
  <c r="DR43" i="44"/>
  <c r="DT43" i="44"/>
  <c r="DV43" i="44"/>
  <c r="DX43" i="44"/>
  <c r="DZ43" i="44"/>
  <c r="EB43" i="44"/>
  <c r="ED43" i="44"/>
  <c r="EF43" i="44"/>
  <c r="EH43" i="44"/>
  <c r="EJ43" i="44"/>
  <c r="EL43" i="44"/>
  <c r="EN43" i="44"/>
  <c r="EP43" i="44"/>
  <c r="ER43" i="44"/>
  <c r="ET43" i="44"/>
  <c r="EV43" i="44"/>
  <c r="EX43" i="44"/>
  <c r="EZ43" i="44"/>
  <c r="FB43" i="44"/>
  <c r="FD43" i="44"/>
  <c r="FF43" i="44"/>
  <c r="FH43" i="44"/>
  <c r="FJ43" i="44"/>
  <c r="FL43" i="44"/>
  <c r="FN43" i="44"/>
  <c r="FP43" i="44"/>
  <c r="FR43" i="44"/>
  <c r="FT43" i="44"/>
  <c r="FV43" i="44"/>
  <c r="FX43" i="44"/>
  <c r="FZ43" i="44"/>
  <c r="GB43" i="44"/>
  <c r="GD43" i="44"/>
  <c r="GF43" i="44"/>
  <c r="GH43" i="44"/>
  <c r="GJ43" i="44"/>
  <c r="GL43" i="44"/>
  <c r="GN43" i="44"/>
  <c r="GP43" i="44"/>
  <c r="GR43" i="44"/>
  <c r="GT43" i="44"/>
  <c r="GV43" i="44"/>
  <c r="GX43" i="44"/>
  <c r="GZ43" i="44"/>
  <c r="HB43" i="44"/>
  <c r="HD43" i="44"/>
  <c r="HF43" i="44"/>
  <c r="HH43" i="44"/>
  <c r="HJ43" i="44"/>
  <c r="HL43" i="44"/>
  <c r="HN43" i="44"/>
  <c r="HP43" i="44"/>
  <c r="HR43" i="44"/>
  <c r="HT43" i="44"/>
  <c r="HV43" i="44"/>
  <c r="HX43" i="44"/>
  <c r="HZ43" i="44"/>
  <c r="IC43" i="44"/>
  <c r="B44" i="44"/>
  <c r="D44" i="44"/>
  <c r="F44" i="44"/>
  <c r="F46" i="44" s="1"/>
  <c r="H44" i="44"/>
  <c r="H46" i="44" s="1"/>
  <c r="J44" i="44"/>
  <c r="L44" i="44"/>
  <c r="J46" i="44" s="1"/>
  <c r="N44" i="44"/>
  <c r="L46" i="44" s="1"/>
  <c r="P44" i="44"/>
  <c r="P46" i="44" s="1"/>
  <c r="R44" i="44"/>
  <c r="T44" i="44"/>
  <c r="T46" i="44" s="1"/>
  <c r="V44" i="44"/>
  <c r="V46" i="44" s="1"/>
  <c r="X44" i="44"/>
  <c r="X46" i="44" s="1"/>
  <c r="Z44" i="44"/>
  <c r="AB44" i="44"/>
  <c r="Z46" i="44" s="1"/>
  <c r="AD44" i="44"/>
  <c r="AD53" i="44" s="1"/>
  <c r="AF44" i="44"/>
  <c r="AF46" i="44" s="1"/>
  <c r="AH44" i="44"/>
  <c r="AJ44" i="44"/>
  <c r="AJ46" i="44" s="1"/>
  <c r="AL44" i="44"/>
  <c r="AL46" i="44" s="1"/>
  <c r="AN44" i="44"/>
  <c r="AN46" i="44" s="1"/>
  <c r="AP44" i="44"/>
  <c r="AR44" i="44"/>
  <c r="AP46" i="44" s="1"/>
  <c r="AT44" i="44"/>
  <c r="AT53" i="44" s="1"/>
  <c r="AV44" i="44"/>
  <c r="AV46" i="44" s="1"/>
  <c r="AX44" i="44"/>
  <c r="AZ44" i="44"/>
  <c r="BB44" i="44"/>
  <c r="BB46" i="44" s="1"/>
  <c r="BD44" i="44"/>
  <c r="BD46" i="44" s="1"/>
  <c r="BF44" i="44"/>
  <c r="BH44" i="44"/>
  <c r="BH50" i="44" s="1"/>
  <c r="BJ44" i="44"/>
  <c r="BJ46" i="44" s="1"/>
  <c r="BL44" i="44"/>
  <c r="BL46" i="44" s="1"/>
  <c r="BN44" i="44"/>
  <c r="BP44" i="44"/>
  <c r="BR44" i="44"/>
  <c r="BR46" i="44" s="1"/>
  <c r="BT44" i="44"/>
  <c r="BT46" i="44" s="1"/>
  <c r="BV44" i="44"/>
  <c r="BX44" i="44"/>
  <c r="BZ44" i="44"/>
  <c r="BZ46" i="44" s="1"/>
  <c r="CB44" i="44"/>
  <c r="CB46" i="44" s="1"/>
  <c r="CD44" i="44"/>
  <c r="CF44" i="44"/>
  <c r="CH44" i="44"/>
  <c r="CH53" i="44" s="1"/>
  <c r="CJ44" i="44"/>
  <c r="CJ46" i="44" s="1"/>
  <c r="CL44" i="44"/>
  <c r="CN44" i="44"/>
  <c r="CN46" i="44" s="1"/>
  <c r="CP44" i="44"/>
  <c r="CP46" i="44" s="1"/>
  <c r="CR44" i="44"/>
  <c r="CR46" i="44" s="1"/>
  <c r="CT44" i="44"/>
  <c r="CV44" i="44"/>
  <c r="CT46" i="44" s="1"/>
  <c r="CX44" i="44"/>
  <c r="CX53" i="44" s="1"/>
  <c r="CZ44" i="44"/>
  <c r="CZ46" i="44" s="1"/>
  <c r="DB44" i="44"/>
  <c r="DD44" i="44"/>
  <c r="DF44" i="44"/>
  <c r="DF46" i="44" s="1"/>
  <c r="DH44" i="44"/>
  <c r="DH46" i="44" s="1"/>
  <c r="DJ44" i="44"/>
  <c r="DL44" i="44"/>
  <c r="DL46" i="44" s="1"/>
  <c r="DN44" i="44"/>
  <c r="DN50" i="44" s="1"/>
  <c r="DP44" i="44"/>
  <c r="DP46" i="44" s="1"/>
  <c r="DR44" i="44"/>
  <c r="DT44" i="44"/>
  <c r="DV44" i="44"/>
  <c r="DV46" i="44" s="1"/>
  <c r="DX44" i="44"/>
  <c r="DX46" i="44" s="1"/>
  <c r="DZ44" i="44"/>
  <c r="EB44" i="44"/>
  <c r="EB53" i="44" s="1"/>
  <c r="ED44" i="44"/>
  <c r="ED46" i="44" s="1"/>
  <c r="EF44" i="44"/>
  <c r="EF46" i="44" s="1"/>
  <c r="EH44" i="44"/>
  <c r="EJ44" i="44"/>
  <c r="EJ50" i="44" s="1"/>
  <c r="EL44" i="44"/>
  <c r="EL53" i="44" s="1"/>
  <c r="EN44" i="44"/>
  <c r="EN46" i="44" s="1"/>
  <c r="EP44" i="44"/>
  <c r="ER44" i="44"/>
  <c r="ER46" i="44" s="1"/>
  <c r="ET44" i="44"/>
  <c r="ET46" i="44" s="1"/>
  <c r="EV44" i="44"/>
  <c r="EV46" i="44" s="1"/>
  <c r="EX44" i="44"/>
  <c r="EZ44" i="44"/>
  <c r="EX46" i="44" s="1"/>
  <c r="FB44" i="44"/>
  <c r="FB53" i="44" s="1"/>
  <c r="FD44" i="44"/>
  <c r="FD46" i="44" s="1"/>
  <c r="FF44" i="44"/>
  <c r="FH44" i="44"/>
  <c r="FH46" i="44" s="1"/>
  <c r="FJ44" i="44"/>
  <c r="FJ46" i="44" s="1"/>
  <c r="FL44" i="44"/>
  <c r="FL46" i="44" s="1"/>
  <c r="FN44" i="44"/>
  <c r="FP44" i="44"/>
  <c r="FN46" i="44" s="1"/>
  <c r="FR44" i="44"/>
  <c r="FR53" i="44" s="1"/>
  <c r="FT44" i="44"/>
  <c r="FT46" i="44" s="1"/>
  <c r="FV44" i="44"/>
  <c r="FX44" i="44"/>
  <c r="FZ44" i="44"/>
  <c r="FZ46" i="44" s="1"/>
  <c r="GB44" i="44"/>
  <c r="GB46" i="44" s="1"/>
  <c r="GD44" i="44"/>
  <c r="GF44" i="44"/>
  <c r="GF53" i="44" s="1"/>
  <c r="GH44" i="44"/>
  <c r="GH53" i="44" s="1"/>
  <c r="GJ44" i="44"/>
  <c r="GJ46" i="44" s="1"/>
  <c r="GL44" i="44"/>
  <c r="GN44" i="44"/>
  <c r="GP44" i="44"/>
  <c r="GP53" i="44" s="1"/>
  <c r="GR44" i="44"/>
  <c r="GR46" i="44" s="1"/>
  <c r="GT44" i="44"/>
  <c r="GV44" i="44"/>
  <c r="GT46" i="44" s="1"/>
  <c r="GX44" i="44"/>
  <c r="GX53" i="44" s="1"/>
  <c r="GZ44" i="44"/>
  <c r="GZ46" i="44" s="1"/>
  <c r="HB44" i="44"/>
  <c r="HD44" i="44"/>
  <c r="HF44" i="44"/>
  <c r="HF46" i="44" s="1"/>
  <c r="HH44" i="44"/>
  <c r="HH46" i="44" s="1"/>
  <c r="HJ44" i="44"/>
  <c r="HL44" i="44"/>
  <c r="HL46" i="44" s="1"/>
  <c r="HN44" i="44"/>
  <c r="HN53" i="44" s="1"/>
  <c r="HP44" i="44"/>
  <c r="HP46" i="44" s="1"/>
  <c r="HR44" i="44"/>
  <c r="HT44" i="44"/>
  <c r="HR46" i="44" s="1"/>
  <c r="HV44" i="44"/>
  <c r="HV50" i="44" s="1"/>
  <c r="HX44" i="44"/>
  <c r="HX46" i="44" s="1"/>
  <c r="HZ44" i="44"/>
  <c r="IC44" i="44"/>
  <c r="B45" i="44"/>
  <c r="D45" i="44"/>
  <c r="F45" i="44"/>
  <c r="H45" i="44"/>
  <c r="J45" i="44"/>
  <c r="L45" i="44"/>
  <c r="N45" i="44"/>
  <c r="P45" i="44"/>
  <c r="R45" i="44"/>
  <c r="T45" i="44"/>
  <c r="V45" i="44"/>
  <c r="X45" i="44"/>
  <c r="Z45" i="44"/>
  <c r="AB45" i="44"/>
  <c r="AD45" i="44"/>
  <c r="AF45" i="44"/>
  <c r="AH45" i="44"/>
  <c r="AJ45" i="44"/>
  <c r="AL45" i="44"/>
  <c r="AN45" i="44"/>
  <c r="AP45" i="44"/>
  <c r="AR45" i="44"/>
  <c r="AT45" i="44"/>
  <c r="AV45" i="44"/>
  <c r="AX45" i="44"/>
  <c r="AZ45" i="44"/>
  <c r="BB45" i="44"/>
  <c r="BD45" i="44"/>
  <c r="BF45" i="44"/>
  <c r="BH45" i="44"/>
  <c r="BJ45" i="44"/>
  <c r="BL45" i="44"/>
  <c r="BN45" i="44"/>
  <c r="BP45" i="44"/>
  <c r="BR45" i="44"/>
  <c r="BT45" i="44"/>
  <c r="BV45" i="44"/>
  <c r="BX45" i="44"/>
  <c r="BZ45" i="44"/>
  <c r="CB45" i="44"/>
  <c r="CD45" i="44"/>
  <c r="CF45" i="44"/>
  <c r="CH45" i="44"/>
  <c r="CJ45" i="44"/>
  <c r="CL45" i="44"/>
  <c r="CN45" i="44"/>
  <c r="CP45" i="44"/>
  <c r="CR45" i="44"/>
  <c r="CT45" i="44"/>
  <c r="CV45" i="44"/>
  <c r="CX45" i="44"/>
  <c r="CZ45" i="44"/>
  <c r="DB45" i="44"/>
  <c r="DD45" i="44"/>
  <c r="DF45" i="44"/>
  <c r="DH45" i="44"/>
  <c r="DJ45" i="44"/>
  <c r="DL45" i="44"/>
  <c r="DN45" i="44"/>
  <c r="DP45" i="44"/>
  <c r="DR45" i="44"/>
  <c r="DT45" i="44"/>
  <c r="DV45" i="44"/>
  <c r="DX45" i="44"/>
  <c r="DZ45" i="44"/>
  <c r="EB45" i="44"/>
  <c r="ED45" i="44"/>
  <c r="EF45" i="44"/>
  <c r="EH45" i="44"/>
  <c r="EJ45" i="44"/>
  <c r="EL45" i="44"/>
  <c r="EN45" i="44"/>
  <c r="EP45" i="44"/>
  <c r="ER45" i="44"/>
  <c r="ET45" i="44"/>
  <c r="EV45" i="44"/>
  <c r="EX45" i="44"/>
  <c r="EZ45" i="44"/>
  <c r="FB45" i="44"/>
  <c r="FD45" i="44"/>
  <c r="FF45" i="44"/>
  <c r="FH45" i="44"/>
  <c r="FJ45" i="44"/>
  <c r="FL45" i="44"/>
  <c r="FN45" i="44"/>
  <c r="FP45" i="44"/>
  <c r="FR45" i="44"/>
  <c r="FT45" i="44"/>
  <c r="FV45" i="44"/>
  <c r="FX45" i="44"/>
  <c r="FZ45" i="44"/>
  <c r="GB45" i="44"/>
  <c r="GD45" i="44"/>
  <c r="GF45" i="44"/>
  <c r="GH45" i="44"/>
  <c r="GJ45" i="44"/>
  <c r="GL45" i="44"/>
  <c r="GN45" i="44"/>
  <c r="GP45" i="44"/>
  <c r="GR45" i="44"/>
  <c r="GT45" i="44"/>
  <c r="GV45" i="44"/>
  <c r="GX45" i="44"/>
  <c r="GZ45" i="44"/>
  <c r="HB45" i="44"/>
  <c r="HD45" i="44"/>
  <c r="HF45" i="44"/>
  <c r="HH45" i="44"/>
  <c r="HJ45" i="44"/>
  <c r="HL45" i="44"/>
  <c r="HN45" i="44"/>
  <c r="B46" i="44"/>
  <c r="D46" i="44"/>
  <c r="R46" i="44"/>
  <c r="AB46" i="44"/>
  <c r="AT46" i="44"/>
  <c r="BF46" i="44"/>
  <c r="CH46" i="44"/>
  <c r="CX46" i="44"/>
  <c r="DJ46" i="44"/>
  <c r="DN46" i="44"/>
  <c r="EL46" i="44"/>
  <c r="FP46" i="44"/>
  <c r="FR46" i="44"/>
  <c r="GP46" i="44"/>
  <c r="HT46" i="44"/>
  <c r="HV46" i="44"/>
  <c r="HZ46" i="44"/>
  <c r="B49" i="44"/>
  <c r="B50" i="44" s="1"/>
  <c r="D49" i="44"/>
  <c r="F49" i="44"/>
  <c r="J49" i="44"/>
  <c r="J50" i="44" s="1"/>
  <c r="L49" i="44"/>
  <c r="N49" i="44"/>
  <c r="N50" i="44" s="1"/>
  <c r="R49" i="44"/>
  <c r="R50" i="44" s="1"/>
  <c r="T49" i="44"/>
  <c r="T50" i="44" s="1"/>
  <c r="V49" i="44"/>
  <c r="Z49" i="44"/>
  <c r="Z50" i="44" s="1"/>
  <c r="AB49" i="44"/>
  <c r="AD49" i="44"/>
  <c r="AH49" i="44"/>
  <c r="AJ49" i="44"/>
  <c r="AJ50" i="44" s="1"/>
  <c r="AL49" i="44"/>
  <c r="AP49" i="44"/>
  <c r="AP50" i="44" s="1"/>
  <c r="AR49" i="44"/>
  <c r="AT49" i="44"/>
  <c r="AX49" i="44"/>
  <c r="AZ49" i="44"/>
  <c r="BB49" i="44"/>
  <c r="BF49" i="44"/>
  <c r="BF50" i="44" s="1"/>
  <c r="BH49" i="44"/>
  <c r="BJ49" i="44"/>
  <c r="BN49" i="44"/>
  <c r="BP49" i="44"/>
  <c r="BP50" i="44" s="1"/>
  <c r="BR49" i="44"/>
  <c r="BV49" i="44"/>
  <c r="BV50" i="44" s="1"/>
  <c r="BX49" i="44"/>
  <c r="BZ49" i="44"/>
  <c r="CD49" i="44"/>
  <c r="CF49" i="44"/>
  <c r="CH49" i="44"/>
  <c r="CL49" i="44"/>
  <c r="CL50" i="44" s="1"/>
  <c r="CN49" i="44"/>
  <c r="CP49" i="44"/>
  <c r="CT49" i="44"/>
  <c r="CV49" i="44"/>
  <c r="CV50" i="44" s="1"/>
  <c r="CX49" i="44"/>
  <c r="DB49" i="44"/>
  <c r="DB50" i="44" s="1"/>
  <c r="DD49" i="44"/>
  <c r="DF49" i="44"/>
  <c r="DF50" i="44" s="1"/>
  <c r="DJ49" i="44"/>
  <c r="DJ50" i="44" s="1"/>
  <c r="DL49" i="44"/>
  <c r="DN49" i="44"/>
  <c r="DR49" i="44"/>
  <c r="DR50" i="44" s="1"/>
  <c r="DT49" i="44"/>
  <c r="DV49" i="44"/>
  <c r="DZ49" i="44"/>
  <c r="DZ50" i="44" s="1"/>
  <c r="EB49" i="44"/>
  <c r="EB50" i="44" s="1"/>
  <c r="ED49" i="44"/>
  <c r="EH49" i="44"/>
  <c r="EH50" i="44" s="1"/>
  <c r="EJ49" i="44"/>
  <c r="EL49" i="44"/>
  <c r="EP49" i="44"/>
  <c r="EP50" i="44" s="1"/>
  <c r="ER49" i="44"/>
  <c r="ET49" i="44"/>
  <c r="EX49" i="44"/>
  <c r="EX50" i="44" s="1"/>
  <c r="EZ49" i="44"/>
  <c r="FB49" i="44"/>
  <c r="FF49" i="44"/>
  <c r="FH49" i="44"/>
  <c r="FH50" i="44" s="1"/>
  <c r="FJ49" i="44"/>
  <c r="FN49" i="44"/>
  <c r="FP49" i="44"/>
  <c r="FR49" i="44"/>
  <c r="FV49" i="44"/>
  <c r="FX49" i="44"/>
  <c r="FZ49" i="44"/>
  <c r="GD49" i="44"/>
  <c r="GD50" i="44" s="1"/>
  <c r="GF49" i="44"/>
  <c r="GH49" i="44"/>
  <c r="GL49" i="44"/>
  <c r="GN49" i="44"/>
  <c r="GN50" i="44" s="1"/>
  <c r="GP49" i="44"/>
  <c r="GT49" i="44"/>
  <c r="GV49" i="44"/>
  <c r="GX49" i="44"/>
  <c r="HB49" i="44"/>
  <c r="HD49" i="44"/>
  <c r="HF49" i="44"/>
  <c r="HJ49" i="44"/>
  <c r="HJ50" i="44" s="1"/>
  <c r="HL49" i="44"/>
  <c r="HN49" i="44"/>
  <c r="F50" i="44"/>
  <c r="L50" i="44"/>
  <c r="AB50" i="44"/>
  <c r="AH50" i="44"/>
  <c r="AX50" i="44"/>
  <c r="BB50" i="44"/>
  <c r="BJ50" i="44"/>
  <c r="BN50" i="44"/>
  <c r="BR50" i="44"/>
  <c r="CD50" i="44"/>
  <c r="CH50" i="44"/>
  <c r="CT50" i="44"/>
  <c r="DD50" i="44"/>
  <c r="DT50" i="44"/>
  <c r="DV50" i="44"/>
  <c r="EL50" i="44"/>
  <c r="ET50" i="44"/>
  <c r="FF50" i="44"/>
  <c r="FJ50" i="44"/>
  <c r="FN50" i="44"/>
  <c r="FV50" i="44"/>
  <c r="FZ50" i="44"/>
  <c r="GL50" i="44"/>
  <c r="GP50" i="44"/>
  <c r="GT50" i="44"/>
  <c r="HB50" i="44"/>
  <c r="HP50" i="44"/>
  <c r="HR50" i="44"/>
  <c r="HX50" i="44"/>
  <c r="HZ50" i="44"/>
  <c r="B53" i="44"/>
  <c r="H53" i="44"/>
  <c r="J53" i="44"/>
  <c r="L53" i="44"/>
  <c r="P53" i="44"/>
  <c r="R53" i="44"/>
  <c r="T53" i="44"/>
  <c r="X53" i="44"/>
  <c r="Z53" i="44"/>
  <c r="AF53" i="44"/>
  <c r="AH53" i="44"/>
  <c r="AN53" i="44"/>
  <c r="AP53" i="44"/>
  <c r="AV53" i="44"/>
  <c r="AX53" i="44"/>
  <c r="BD53" i="44"/>
  <c r="BF53" i="44"/>
  <c r="BL53" i="44"/>
  <c r="BN53" i="44"/>
  <c r="BT53" i="44"/>
  <c r="BV53" i="44"/>
  <c r="CB53" i="44"/>
  <c r="CD53" i="44"/>
  <c r="CJ53" i="44"/>
  <c r="CL53" i="44"/>
  <c r="CR53" i="44"/>
  <c r="CT53" i="44"/>
  <c r="CZ53" i="44"/>
  <c r="DB53" i="44"/>
  <c r="DH53" i="44"/>
  <c r="DJ53" i="44"/>
  <c r="DP53" i="44"/>
  <c r="DR53" i="44"/>
  <c r="DX53" i="44"/>
  <c r="DZ53" i="44"/>
  <c r="EF53" i="44"/>
  <c r="EH53" i="44"/>
  <c r="EN53" i="44"/>
  <c r="EP53" i="44"/>
  <c r="EV53" i="44"/>
  <c r="EX53" i="44"/>
  <c r="FD53" i="44"/>
  <c r="FF53" i="44"/>
  <c r="FL53" i="44"/>
  <c r="FN53" i="44"/>
  <c r="FT53" i="44"/>
  <c r="FV53" i="44"/>
  <c r="GB53" i="44"/>
  <c r="GD53" i="44"/>
  <c r="GJ53" i="44"/>
  <c r="GL53" i="44"/>
  <c r="GR53" i="44"/>
  <c r="GT53" i="44"/>
  <c r="GZ53" i="44"/>
  <c r="HB53" i="44"/>
  <c r="HH53" i="44"/>
  <c r="HJ53" i="44"/>
  <c r="HP53" i="44"/>
  <c r="B56" i="44"/>
  <c r="D56" i="44"/>
  <c r="F56" i="44"/>
  <c r="H56" i="44"/>
  <c r="J56" i="44"/>
  <c r="L56" i="44"/>
  <c r="N56" i="44"/>
  <c r="P56" i="44"/>
  <c r="R56" i="44"/>
  <c r="T56" i="44"/>
  <c r="V56" i="44"/>
  <c r="X56" i="44"/>
  <c r="Z56" i="44"/>
  <c r="AB56" i="44"/>
  <c r="AD56" i="44"/>
  <c r="AF56" i="44"/>
  <c r="AH56" i="44"/>
  <c r="AJ56" i="44"/>
  <c r="AL56" i="44"/>
  <c r="AN56" i="44"/>
  <c r="AP56" i="44"/>
  <c r="AR56" i="44"/>
  <c r="AT56" i="44"/>
  <c r="AV56" i="44"/>
  <c r="AX56" i="44"/>
  <c r="AZ56" i="44"/>
  <c r="BB56" i="44"/>
  <c r="BD56" i="44"/>
  <c r="BF56" i="44"/>
  <c r="BH56" i="44"/>
  <c r="BJ56" i="44"/>
  <c r="BL56" i="44"/>
  <c r="BN56" i="44"/>
  <c r="BP56" i="44"/>
  <c r="BR56" i="44"/>
  <c r="BT56" i="44"/>
  <c r="BV56" i="44"/>
  <c r="BX56" i="44"/>
  <c r="BZ56" i="44"/>
  <c r="CB56" i="44"/>
  <c r="CD56" i="44"/>
  <c r="CF56" i="44"/>
  <c r="CH56" i="44"/>
  <c r="CJ56" i="44"/>
  <c r="CL56" i="44"/>
  <c r="CN56" i="44"/>
  <c r="CP56" i="44"/>
  <c r="CR56" i="44"/>
  <c r="CT56" i="44"/>
  <c r="CV56" i="44"/>
  <c r="CX56" i="44"/>
  <c r="CZ56" i="44"/>
  <c r="DB56" i="44"/>
  <c r="DD56" i="44"/>
  <c r="DF56" i="44"/>
  <c r="DH56" i="44"/>
  <c r="DJ56" i="44"/>
  <c r="DL56" i="44"/>
  <c r="DN56" i="44"/>
  <c r="DP56" i="44"/>
  <c r="DR56" i="44"/>
  <c r="DT56" i="44"/>
  <c r="DV56" i="44"/>
  <c r="DX56" i="44"/>
  <c r="DZ56" i="44"/>
  <c r="EB56" i="44"/>
  <c r="ED56" i="44"/>
  <c r="EF56" i="44"/>
  <c r="EH56" i="44"/>
  <c r="EJ56" i="44"/>
  <c r="EL56" i="44"/>
  <c r="EN56" i="44"/>
  <c r="EP56" i="44"/>
  <c r="ER56" i="44"/>
  <c r="ET56" i="44"/>
  <c r="EV56" i="44"/>
  <c r="EX56" i="44"/>
  <c r="EZ56" i="44"/>
  <c r="FB56" i="44"/>
  <c r="FD56" i="44"/>
  <c r="FF56" i="44"/>
  <c r="FH56" i="44"/>
  <c r="FJ56" i="44"/>
  <c r="FL56" i="44"/>
  <c r="FN56" i="44"/>
  <c r="FP56" i="44"/>
  <c r="FR56" i="44"/>
  <c r="FT56" i="44"/>
  <c r="FV56" i="44"/>
  <c r="FX56" i="44"/>
  <c r="FZ56" i="44"/>
  <c r="GB56" i="44"/>
  <c r="GD56" i="44"/>
  <c r="GF56" i="44"/>
  <c r="GH56" i="44"/>
  <c r="GJ56" i="44"/>
  <c r="GL56" i="44"/>
  <c r="GN56" i="44"/>
  <c r="GP56" i="44"/>
  <c r="GR56" i="44"/>
  <c r="GT56" i="44"/>
  <c r="GV56" i="44"/>
  <c r="GX56" i="44"/>
  <c r="GZ56" i="44"/>
  <c r="HB56" i="44"/>
  <c r="HD56" i="44"/>
  <c r="HF56" i="44"/>
  <c r="HH56" i="44"/>
  <c r="HJ56" i="44"/>
  <c r="HL56" i="44"/>
  <c r="HN56" i="44"/>
  <c r="IB58" i="44"/>
  <c r="IC58" i="44"/>
  <c r="IC71" i="44" s="1"/>
  <c r="IB59" i="44"/>
  <c r="IC59" i="44"/>
  <c r="IB60" i="44"/>
  <c r="IC60" i="44"/>
  <c r="IB61" i="44"/>
  <c r="IC61" i="44"/>
  <c r="IB62" i="44"/>
  <c r="IC62" i="44"/>
  <c r="IB63" i="44"/>
  <c r="IC63" i="44"/>
  <c r="IB64" i="44"/>
  <c r="IC64" i="44"/>
  <c r="IB65" i="44"/>
  <c r="IC65" i="44"/>
  <c r="IB66" i="44"/>
  <c r="IC66" i="44"/>
  <c r="B67" i="44"/>
  <c r="C67" i="44"/>
  <c r="D67" i="44"/>
  <c r="E67" i="44"/>
  <c r="D76" i="44" s="1"/>
  <c r="F67" i="44"/>
  <c r="G67" i="44"/>
  <c r="H67" i="44"/>
  <c r="I67" i="44"/>
  <c r="H76" i="44" s="1"/>
  <c r="H77" i="44" s="1"/>
  <c r="J67" i="44"/>
  <c r="K67" i="44"/>
  <c r="L67" i="44"/>
  <c r="M67" i="44"/>
  <c r="L76" i="44" s="1"/>
  <c r="N67" i="44"/>
  <c r="O67" i="44"/>
  <c r="P67" i="44"/>
  <c r="Q67" i="44"/>
  <c r="P76" i="44" s="1"/>
  <c r="P77" i="44" s="1"/>
  <c r="R67" i="44"/>
  <c r="S67" i="44"/>
  <c r="T67" i="44"/>
  <c r="U67" i="44"/>
  <c r="T76" i="44" s="1"/>
  <c r="V67" i="44"/>
  <c r="W67" i="44"/>
  <c r="X67" i="44"/>
  <c r="Y67" i="44"/>
  <c r="X76" i="44" s="1"/>
  <c r="X77" i="44" s="1"/>
  <c r="Z67" i="44"/>
  <c r="AA67" i="44"/>
  <c r="AB67" i="44"/>
  <c r="AC67" i="44"/>
  <c r="AB76" i="44" s="1"/>
  <c r="AD67" i="44"/>
  <c r="AE67" i="44"/>
  <c r="AF67" i="44"/>
  <c r="AG67" i="44"/>
  <c r="AF76" i="44" s="1"/>
  <c r="AF77" i="44" s="1"/>
  <c r="AH67" i="44"/>
  <c r="AI67" i="44"/>
  <c r="AJ67" i="44"/>
  <c r="AK67" i="44"/>
  <c r="AJ76" i="44" s="1"/>
  <c r="AL67" i="44"/>
  <c r="AM67" i="44"/>
  <c r="AN67" i="44"/>
  <c r="AO67" i="44"/>
  <c r="AN76" i="44" s="1"/>
  <c r="AN77" i="44" s="1"/>
  <c r="AP67" i="44"/>
  <c r="AQ67" i="44"/>
  <c r="AR67" i="44"/>
  <c r="AS67" i="44"/>
  <c r="AR76" i="44" s="1"/>
  <c r="AT67" i="44"/>
  <c r="AU67" i="44"/>
  <c r="AV67" i="44"/>
  <c r="AW67" i="44"/>
  <c r="AV76" i="44" s="1"/>
  <c r="AV77" i="44" s="1"/>
  <c r="AX67" i="44"/>
  <c r="AY67" i="44"/>
  <c r="AZ67" i="44"/>
  <c r="BA67" i="44"/>
  <c r="AZ76" i="44" s="1"/>
  <c r="BB67" i="44"/>
  <c r="BC67" i="44"/>
  <c r="BD67" i="44"/>
  <c r="BE67" i="44"/>
  <c r="BD76" i="44" s="1"/>
  <c r="BD77" i="44" s="1"/>
  <c r="BF67" i="44"/>
  <c r="BG67" i="44"/>
  <c r="BH67" i="44"/>
  <c r="BI67" i="44"/>
  <c r="BH76" i="44" s="1"/>
  <c r="BJ67" i="44"/>
  <c r="BK67" i="44"/>
  <c r="BL67" i="44"/>
  <c r="BM67" i="44"/>
  <c r="BL76" i="44" s="1"/>
  <c r="BL77" i="44" s="1"/>
  <c r="BN67" i="44"/>
  <c r="BO67" i="44"/>
  <c r="BP67" i="44"/>
  <c r="BQ67" i="44"/>
  <c r="BP76" i="44" s="1"/>
  <c r="BR67" i="44"/>
  <c r="BS67" i="44"/>
  <c r="BT67" i="44"/>
  <c r="BU67" i="44"/>
  <c r="BT76" i="44" s="1"/>
  <c r="BT77" i="44" s="1"/>
  <c r="BV67" i="44"/>
  <c r="BW67" i="44"/>
  <c r="BX67" i="44"/>
  <c r="BY67" i="44"/>
  <c r="BX76" i="44" s="1"/>
  <c r="BZ67" i="44"/>
  <c r="CA67" i="44"/>
  <c r="CB67" i="44"/>
  <c r="CC67" i="44"/>
  <c r="CB76" i="44" s="1"/>
  <c r="CD67" i="44"/>
  <c r="CE67" i="44"/>
  <c r="CF67" i="44"/>
  <c r="CG67" i="44"/>
  <c r="CF76" i="44" s="1"/>
  <c r="CH67" i="44"/>
  <c r="CI67" i="44"/>
  <c r="CJ67" i="44"/>
  <c r="CK67" i="44"/>
  <c r="CJ76" i="44" s="1"/>
  <c r="CL67" i="44"/>
  <c r="CM67" i="44"/>
  <c r="CN67" i="44"/>
  <c r="CO67" i="44"/>
  <c r="CN76" i="44" s="1"/>
  <c r="CP67" i="44"/>
  <c r="CQ67" i="44"/>
  <c r="CR67" i="44"/>
  <c r="CS67" i="44"/>
  <c r="CR76" i="44" s="1"/>
  <c r="CR77" i="44" s="1"/>
  <c r="CT67" i="44"/>
  <c r="CU67" i="44"/>
  <c r="CV67" i="44"/>
  <c r="CW67" i="44"/>
  <c r="CV76" i="44" s="1"/>
  <c r="CX67" i="44"/>
  <c r="CY67" i="44"/>
  <c r="CZ67" i="44"/>
  <c r="DA67" i="44"/>
  <c r="CZ76" i="44" s="1"/>
  <c r="CZ77" i="44" s="1"/>
  <c r="DB67" i="44"/>
  <c r="DC67" i="44"/>
  <c r="DD67" i="44"/>
  <c r="DE67" i="44"/>
  <c r="DD76" i="44" s="1"/>
  <c r="DF67" i="44"/>
  <c r="DG67" i="44"/>
  <c r="DH67" i="44"/>
  <c r="DI67" i="44"/>
  <c r="DH76" i="44" s="1"/>
  <c r="DJ67" i="44"/>
  <c r="DK67" i="44"/>
  <c r="DL67" i="44"/>
  <c r="DM67" i="44"/>
  <c r="DL76" i="44" s="1"/>
  <c r="DN67" i="44"/>
  <c r="DO67" i="44"/>
  <c r="DP67" i="44"/>
  <c r="DQ67" i="44"/>
  <c r="DP76" i="44" s="1"/>
  <c r="DR67" i="44"/>
  <c r="DS67" i="44"/>
  <c r="DT67" i="44"/>
  <c r="DU67" i="44"/>
  <c r="DT76" i="44" s="1"/>
  <c r="DV67" i="44"/>
  <c r="DW67" i="44"/>
  <c r="DX67" i="44"/>
  <c r="DY67" i="44"/>
  <c r="DX76" i="44" s="1"/>
  <c r="DX77" i="44" s="1"/>
  <c r="DZ67" i="44"/>
  <c r="EA67" i="44"/>
  <c r="EB67" i="44"/>
  <c r="EC67" i="44"/>
  <c r="EB76" i="44" s="1"/>
  <c r="ED67" i="44"/>
  <c r="EE67" i="44"/>
  <c r="EF67" i="44"/>
  <c r="EG67" i="44"/>
  <c r="EF76" i="44" s="1"/>
  <c r="EF77" i="44" s="1"/>
  <c r="EH67" i="44"/>
  <c r="EI67" i="44"/>
  <c r="EJ67" i="44"/>
  <c r="EK67" i="44"/>
  <c r="EJ76" i="44" s="1"/>
  <c r="EL67" i="44"/>
  <c r="EM67" i="44"/>
  <c r="EN67" i="44"/>
  <c r="EO67" i="44"/>
  <c r="EN76" i="44" s="1"/>
  <c r="EP67" i="44"/>
  <c r="EQ67" i="44"/>
  <c r="ER67" i="44"/>
  <c r="ES67" i="44"/>
  <c r="ER76" i="44" s="1"/>
  <c r="ET67" i="44"/>
  <c r="EU67" i="44"/>
  <c r="EV67" i="44"/>
  <c r="EW67" i="44"/>
  <c r="EV76" i="44" s="1"/>
  <c r="EX67" i="44"/>
  <c r="EY67" i="44"/>
  <c r="EZ67" i="44"/>
  <c r="FA67" i="44"/>
  <c r="EZ76" i="44" s="1"/>
  <c r="FB67" i="44"/>
  <c r="FC67" i="44"/>
  <c r="FD67" i="44"/>
  <c r="FE67" i="44"/>
  <c r="FD76" i="44" s="1"/>
  <c r="FD77" i="44" s="1"/>
  <c r="FF67" i="44"/>
  <c r="FG67" i="44"/>
  <c r="FH67" i="44"/>
  <c r="FI67" i="44"/>
  <c r="FH76" i="44" s="1"/>
  <c r="FJ67" i="44"/>
  <c r="FK67" i="44"/>
  <c r="FL67" i="44"/>
  <c r="FM67" i="44"/>
  <c r="FL76" i="44" s="1"/>
  <c r="FL77" i="44" s="1"/>
  <c r="FN67" i="44"/>
  <c r="FO67" i="44"/>
  <c r="FP67" i="44"/>
  <c r="FQ67" i="44"/>
  <c r="FP76" i="44" s="1"/>
  <c r="FR67" i="44"/>
  <c r="FS67" i="44"/>
  <c r="FT67" i="44"/>
  <c r="FU67" i="44"/>
  <c r="FT76" i="44" s="1"/>
  <c r="FV67" i="44"/>
  <c r="FW67" i="44"/>
  <c r="FX67" i="44"/>
  <c r="FY67" i="44"/>
  <c r="FX76" i="44" s="1"/>
  <c r="FZ67" i="44"/>
  <c r="GA67" i="44"/>
  <c r="GB67" i="44"/>
  <c r="GC67" i="44"/>
  <c r="GB76" i="44" s="1"/>
  <c r="GD67" i="44"/>
  <c r="GE67" i="44"/>
  <c r="GF67" i="44"/>
  <c r="GG67" i="44"/>
  <c r="GF76" i="44" s="1"/>
  <c r="GH67" i="44"/>
  <c r="GI67" i="44"/>
  <c r="GJ67" i="44"/>
  <c r="GK67" i="44"/>
  <c r="GJ76" i="44" s="1"/>
  <c r="GJ77" i="44" s="1"/>
  <c r="GL67" i="44"/>
  <c r="GM67" i="44"/>
  <c r="GN67" i="44"/>
  <c r="GO67" i="44"/>
  <c r="GN76" i="44" s="1"/>
  <c r="GP67" i="44"/>
  <c r="GQ67" i="44"/>
  <c r="GR67" i="44"/>
  <c r="GS67" i="44"/>
  <c r="GR76" i="44" s="1"/>
  <c r="GR77" i="44" s="1"/>
  <c r="GT67" i="44"/>
  <c r="GU67" i="44"/>
  <c r="GV67" i="44"/>
  <c r="GW67" i="44"/>
  <c r="GV76" i="44" s="1"/>
  <c r="GX67" i="44"/>
  <c r="GY67" i="44"/>
  <c r="GZ67" i="44"/>
  <c r="HA67" i="44"/>
  <c r="GZ76" i="44" s="1"/>
  <c r="HB67" i="44"/>
  <c r="HC67" i="44"/>
  <c r="HD67" i="44"/>
  <c r="HE67" i="44"/>
  <c r="HD76" i="44" s="1"/>
  <c r="HF67" i="44"/>
  <c r="HG67" i="44"/>
  <c r="HH67" i="44"/>
  <c r="HI67" i="44"/>
  <c r="HH76" i="44" s="1"/>
  <c r="HJ67" i="44"/>
  <c r="HK67" i="44"/>
  <c r="HL67" i="44"/>
  <c r="HM67" i="44"/>
  <c r="HL76" i="44" s="1"/>
  <c r="HN67" i="44"/>
  <c r="HO67" i="44"/>
  <c r="HP67" i="44"/>
  <c r="HQ67" i="44"/>
  <c r="HP76" i="44" s="1"/>
  <c r="HP77" i="44" s="1"/>
  <c r="HR67" i="44"/>
  <c r="HS67" i="44"/>
  <c r="HT67" i="44"/>
  <c r="HU67" i="44"/>
  <c r="HT76" i="44" s="1"/>
  <c r="HV67" i="44"/>
  <c r="HW67" i="44"/>
  <c r="HX67" i="44"/>
  <c r="HY67" i="44"/>
  <c r="HX76" i="44" s="1"/>
  <c r="HX77" i="44" s="1"/>
  <c r="HZ67" i="44"/>
  <c r="IA67" i="44"/>
  <c r="ID67" i="44"/>
  <c r="IC68" i="44"/>
  <c r="ID68" i="44"/>
  <c r="B70" i="44"/>
  <c r="D70" i="44"/>
  <c r="F70" i="44"/>
  <c r="H70" i="44"/>
  <c r="J70" i="44"/>
  <c r="L70" i="44"/>
  <c r="N70" i="44"/>
  <c r="P70" i="44"/>
  <c r="R70" i="44"/>
  <c r="T70" i="44"/>
  <c r="V70" i="44"/>
  <c r="X70" i="44"/>
  <c r="Z70" i="44"/>
  <c r="AB70" i="44"/>
  <c r="AD70" i="44"/>
  <c r="AF70" i="44"/>
  <c r="AH70" i="44"/>
  <c r="AJ70" i="44"/>
  <c r="AL70" i="44"/>
  <c r="AN70" i="44"/>
  <c r="AP70" i="44"/>
  <c r="AR70" i="44"/>
  <c r="AT70" i="44"/>
  <c r="AV70" i="44"/>
  <c r="AX70" i="44"/>
  <c r="AZ70" i="44"/>
  <c r="BB70" i="44"/>
  <c r="BD70" i="44"/>
  <c r="BF70" i="44"/>
  <c r="BH70" i="44"/>
  <c r="BJ70" i="44"/>
  <c r="BL70" i="44"/>
  <c r="BN70" i="44"/>
  <c r="BP70" i="44"/>
  <c r="BR70" i="44"/>
  <c r="BT70" i="44"/>
  <c r="BV70" i="44"/>
  <c r="BX70" i="44"/>
  <c r="BZ70" i="44"/>
  <c r="CB70" i="44"/>
  <c r="CD70" i="44"/>
  <c r="CF70" i="44"/>
  <c r="CH70" i="44"/>
  <c r="CJ70" i="44"/>
  <c r="CL70" i="44"/>
  <c r="CN70" i="44"/>
  <c r="CP70" i="44"/>
  <c r="CR70" i="44"/>
  <c r="CT70" i="44"/>
  <c r="CV70" i="44"/>
  <c r="CX70" i="44"/>
  <c r="CZ70" i="44"/>
  <c r="DB70" i="44"/>
  <c r="DD70" i="44"/>
  <c r="DF70" i="44"/>
  <c r="DH70" i="44"/>
  <c r="DJ70" i="44"/>
  <c r="DL70" i="44"/>
  <c r="DN70" i="44"/>
  <c r="DP70" i="44"/>
  <c r="DR70" i="44"/>
  <c r="DT70" i="44"/>
  <c r="DV70" i="44"/>
  <c r="DX70" i="44"/>
  <c r="DZ70" i="44"/>
  <c r="EB70" i="44"/>
  <c r="ED70" i="44"/>
  <c r="EF70" i="44"/>
  <c r="EH70" i="44"/>
  <c r="EJ70" i="44"/>
  <c r="EL70" i="44"/>
  <c r="EN70" i="44"/>
  <c r="EP70" i="44"/>
  <c r="ER70" i="44"/>
  <c r="ET70" i="44"/>
  <c r="EV70" i="44"/>
  <c r="EX70" i="44"/>
  <c r="EZ70" i="44"/>
  <c r="FB70" i="44"/>
  <c r="FD70" i="44"/>
  <c r="FF70" i="44"/>
  <c r="FH70" i="44"/>
  <c r="FJ70" i="44"/>
  <c r="FL70" i="44"/>
  <c r="FN70" i="44"/>
  <c r="FP70" i="44"/>
  <c r="FR70" i="44"/>
  <c r="FT70" i="44"/>
  <c r="FV70" i="44"/>
  <c r="FX70" i="44"/>
  <c r="FZ70" i="44"/>
  <c r="GB70" i="44"/>
  <c r="GD70" i="44"/>
  <c r="GF70" i="44"/>
  <c r="GH70" i="44"/>
  <c r="GJ70" i="44"/>
  <c r="GL70" i="44"/>
  <c r="GN70" i="44"/>
  <c r="GP70" i="44"/>
  <c r="GR70" i="44"/>
  <c r="GT70" i="44"/>
  <c r="GV70" i="44"/>
  <c r="GX70" i="44"/>
  <c r="GZ70" i="44"/>
  <c r="HB70" i="44"/>
  <c r="HD70" i="44"/>
  <c r="HF70" i="44"/>
  <c r="HH70" i="44"/>
  <c r="HJ70" i="44"/>
  <c r="HL70" i="44"/>
  <c r="HN70" i="44"/>
  <c r="HP70" i="44"/>
  <c r="HR70" i="44"/>
  <c r="HT70" i="44"/>
  <c r="HV70" i="44"/>
  <c r="HX70" i="44"/>
  <c r="HZ70" i="44"/>
  <c r="B71" i="44"/>
  <c r="B80" i="44" s="1"/>
  <c r="D71" i="44"/>
  <c r="D73" i="44" s="1"/>
  <c r="F71" i="44"/>
  <c r="H71" i="44"/>
  <c r="J71" i="44"/>
  <c r="J80" i="44" s="1"/>
  <c r="L71" i="44"/>
  <c r="N71" i="44"/>
  <c r="P71" i="44"/>
  <c r="R71" i="44"/>
  <c r="R80" i="44" s="1"/>
  <c r="T71" i="44"/>
  <c r="V71" i="44"/>
  <c r="X71" i="44"/>
  <c r="Z71" i="44"/>
  <c r="Z80" i="44" s="1"/>
  <c r="AB71" i="44"/>
  <c r="AD71" i="44"/>
  <c r="AF71" i="44"/>
  <c r="AH71" i="44"/>
  <c r="AH80" i="44" s="1"/>
  <c r="AJ71" i="44"/>
  <c r="AJ73" i="44" s="1"/>
  <c r="AL71" i="44"/>
  <c r="AN71" i="44"/>
  <c r="AP71" i="44"/>
  <c r="AP80" i="44" s="1"/>
  <c r="AR71" i="44"/>
  <c r="AT71" i="44"/>
  <c r="AV71" i="44"/>
  <c r="AX71" i="44"/>
  <c r="AX80" i="44" s="1"/>
  <c r="AZ71" i="44"/>
  <c r="BB71" i="44"/>
  <c r="BD71" i="44"/>
  <c r="BF71" i="44"/>
  <c r="BH71" i="44"/>
  <c r="BJ71" i="44"/>
  <c r="BL71" i="44"/>
  <c r="BN71" i="44"/>
  <c r="BN80" i="44" s="1"/>
  <c r="BP71" i="44"/>
  <c r="BP73" i="44" s="1"/>
  <c r="BR71" i="44"/>
  <c r="BT71" i="44"/>
  <c r="BV71" i="44"/>
  <c r="BV80" i="44" s="1"/>
  <c r="BX71" i="44"/>
  <c r="BZ71" i="44"/>
  <c r="CB71" i="44"/>
  <c r="CD71" i="44"/>
  <c r="CD80" i="44" s="1"/>
  <c r="CF71" i="44"/>
  <c r="CH71" i="44"/>
  <c r="CJ71" i="44"/>
  <c r="CL71" i="44"/>
  <c r="CN71" i="44"/>
  <c r="CP71" i="44"/>
  <c r="CR71" i="44"/>
  <c r="CT71" i="44"/>
  <c r="CT80" i="44" s="1"/>
  <c r="CV71" i="44"/>
  <c r="CV73" i="44" s="1"/>
  <c r="CX71" i="44"/>
  <c r="CZ71" i="44"/>
  <c r="DB71" i="44"/>
  <c r="DB80" i="44" s="1"/>
  <c r="DD71" i="44"/>
  <c r="DF71" i="44"/>
  <c r="DH71" i="44"/>
  <c r="DJ71" i="44"/>
  <c r="DJ80" i="44" s="1"/>
  <c r="DL71" i="44"/>
  <c r="DN71" i="44"/>
  <c r="DP71" i="44"/>
  <c r="DR71" i="44"/>
  <c r="DT71" i="44"/>
  <c r="DV71" i="44"/>
  <c r="DX71" i="44"/>
  <c r="DZ71" i="44"/>
  <c r="DZ80" i="44" s="1"/>
  <c r="EB71" i="44"/>
  <c r="EB73" i="44" s="1"/>
  <c r="ED71" i="44"/>
  <c r="EF71" i="44"/>
  <c r="EH71" i="44"/>
  <c r="EH80" i="44" s="1"/>
  <c r="EJ71" i="44"/>
  <c r="EL71" i="44"/>
  <c r="EN71" i="44"/>
  <c r="EP71" i="44"/>
  <c r="EP80" i="44" s="1"/>
  <c r="ER71" i="44"/>
  <c r="ET71" i="44"/>
  <c r="EV71" i="44"/>
  <c r="EX71" i="44"/>
  <c r="EZ71" i="44"/>
  <c r="FB71" i="44"/>
  <c r="FD71" i="44"/>
  <c r="FF71" i="44"/>
  <c r="FF80" i="44" s="1"/>
  <c r="FH71" i="44"/>
  <c r="FH73" i="44" s="1"/>
  <c r="FJ71" i="44"/>
  <c r="FL71" i="44"/>
  <c r="FN71" i="44"/>
  <c r="FN80" i="44" s="1"/>
  <c r="FP71" i="44"/>
  <c r="FR71" i="44"/>
  <c r="FT71" i="44"/>
  <c r="FV71" i="44"/>
  <c r="FV80" i="44" s="1"/>
  <c r="FX71" i="44"/>
  <c r="FZ71" i="44"/>
  <c r="GB71" i="44"/>
  <c r="GD71" i="44"/>
  <c r="GF71" i="44"/>
  <c r="GH71" i="44"/>
  <c r="GJ71" i="44"/>
  <c r="GL71" i="44"/>
  <c r="GL80" i="44" s="1"/>
  <c r="GN71" i="44"/>
  <c r="GN73" i="44" s="1"/>
  <c r="GP71" i="44"/>
  <c r="GR71" i="44"/>
  <c r="GT71" i="44"/>
  <c r="GT80" i="44" s="1"/>
  <c r="GV71" i="44"/>
  <c r="GX71" i="44"/>
  <c r="GZ71" i="44"/>
  <c r="HB71" i="44"/>
  <c r="HB80" i="44" s="1"/>
  <c r="HD71" i="44"/>
  <c r="HF71" i="44"/>
  <c r="HH71" i="44"/>
  <c r="HJ71" i="44"/>
  <c r="HL71" i="44"/>
  <c r="HN71" i="44"/>
  <c r="HP71" i="44"/>
  <c r="HR71" i="44"/>
  <c r="HR80" i="44" s="1"/>
  <c r="HT71" i="44"/>
  <c r="HT73" i="44" s="1"/>
  <c r="HV71" i="44"/>
  <c r="HX71" i="44"/>
  <c r="HZ71" i="44"/>
  <c r="HZ73" i="44" s="1"/>
  <c r="B72" i="44"/>
  <c r="D72" i="44"/>
  <c r="F72" i="44"/>
  <c r="H72" i="44"/>
  <c r="J72" i="44"/>
  <c r="L72" i="44"/>
  <c r="N72" i="44"/>
  <c r="P72" i="44"/>
  <c r="R72" i="44"/>
  <c r="T72" i="44"/>
  <c r="V72" i="44"/>
  <c r="X72" i="44"/>
  <c r="Z72" i="44"/>
  <c r="AB72" i="44"/>
  <c r="AD72" i="44"/>
  <c r="AF72" i="44"/>
  <c r="AH72" i="44"/>
  <c r="AJ72" i="44"/>
  <c r="AL72" i="44"/>
  <c r="AN72" i="44"/>
  <c r="AP72" i="44"/>
  <c r="AR72" i="44"/>
  <c r="AT72" i="44"/>
  <c r="AV72" i="44"/>
  <c r="AX72" i="44"/>
  <c r="AZ72" i="44"/>
  <c r="BB72" i="44"/>
  <c r="BD72" i="44"/>
  <c r="BF72" i="44"/>
  <c r="BH72" i="44"/>
  <c r="BJ72" i="44"/>
  <c r="BL72" i="44"/>
  <c r="BN72" i="44"/>
  <c r="BP72" i="44"/>
  <c r="BR72" i="44"/>
  <c r="BT72" i="44"/>
  <c r="BV72" i="44"/>
  <c r="BX72" i="44"/>
  <c r="BZ72" i="44"/>
  <c r="CB72" i="44"/>
  <c r="CD72" i="44"/>
  <c r="CF72" i="44"/>
  <c r="CH72" i="44"/>
  <c r="CJ72" i="44"/>
  <c r="CL72" i="44"/>
  <c r="CN72" i="44"/>
  <c r="CP72" i="44"/>
  <c r="CR72" i="44"/>
  <c r="CT72" i="44"/>
  <c r="CV72" i="44"/>
  <c r="CX72" i="44"/>
  <c r="CZ72" i="44"/>
  <c r="DB72" i="44"/>
  <c r="DD72" i="44"/>
  <c r="DF72" i="44"/>
  <c r="DH72" i="44"/>
  <c r="DJ72" i="44"/>
  <c r="DL72" i="44"/>
  <c r="DN72" i="44"/>
  <c r="DP72" i="44"/>
  <c r="DR72" i="44"/>
  <c r="DT72" i="44"/>
  <c r="DV72" i="44"/>
  <c r="DX72" i="44"/>
  <c r="DZ72" i="44"/>
  <c r="EB72" i="44"/>
  <c r="ED72" i="44"/>
  <c r="EF72" i="44"/>
  <c r="EH72" i="44"/>
  <c r="EJ72" i="44"/>
  <c r="EL72" i="44"/>
  <c r="EN72" i="44"/>
  <c r="EP72" i="44"/>
  <c r="ER72" i="44"/>
  <c r="ET72" i="44"/>
  <c r="EV72" i="44"/>
  <c r="EX72" i="44"/>
  <c r="EZ72" i="44"/>
  <c r="FB72" i="44"/>
  <c r="FD72" i="44"/>
  <c r="FF72" i="44"/>
  <c r="FH72" i="44"/>
  <c r="FJ72" i="44"/>
  <c r="FL72" i="44"/>
  <c r="FN72" i="44"/>
  <c r="FP72" i="44"/>
  <c r="FR72" i="44"/>
  <c r="FT72" i="44"/>
  <c r="FV72" i="44"/>
  <c r="FX72" i="44"/>
  <c r="FZ72" i="44"/>
  <c r="GB72" i="44"/>
  <c r="GD72" i="44"/>
  <c r="GF72" i="44"/>
  <c r="GH72" i="44"/>
  <c r="GJ72" i="44"/>
  <c r="GL72" i="44"/>
  <c r="GN72" i="44"/>
  <c r="GP72" i="44"/>
  <c r="GR72" i="44"/>
  <c r="GT72" i="44"/>
  <c r="GV72" i="44"/>
  <c r="GX72" i="44"/>
  <c r="GZ72" i="44"/>
  <c r="HB72" i="44"/>
  <c r="HD72" i="44"/>
  <c r="HF72" i="44"/>
  <c r="HH72" i="44"/>
  <c r="HJ72" i="44"/>
  <c r="HL72" i="44"/>
  <c r="HN72" i="44"/>
  <c r="HP72" i="44"/>
  <c r="HR72" i="44"/>
  <c r="HT72" i="44"/>
  <c r="HV72" i="44"/>
  <c r="HX72" i="44"/>
  <c r="L73" i="44"/>
  <c r="T73" i="44"/>
  <c r="AB73" i="44"/>
  <c r="AR73" i="44"/>
  <c r="AZ73" i="44"/>
  <c r="BH73" i="44"/>
  <c r="BX73" i="44"/>
  <c r="CF73" i="44"/>
  <c r="CN73" i="44"/>
  <c r="DD73" i="44"/>
  <c r="DL73" i="44"/>
  <c r="DT73" i="44"/>
  <c r="EJ73" i="44"/>
  <c r="ER73" i="44"/>
  <c r="EZ73" i="44"/>
  <c r="FP73" i="44"/>
  <c r="FX73" i="44"/>
  <c r="GF73" i="44"/>
  <c r="GV73" i="44"/>
  <c r="HD73" i="44"/>
  <c r="HL73" i="44"/>
  <c r="B76" i="44"/>
  <c r="F76" i="44"/>
  <c r="J76" i="44"/>
  <c r="N76" i="44"/>
  <c r="R76" i="44"/>
  <c r="V76" i="44"/>
  <c r="Z76" i="44"/>
  <c r="AD76" i="44"/>
  <c r="AH76" i="44"/>
  <c r="AL76" i="44"/>
  <c r="AP76" i="44"/>
  <c r="AT76" i="44"/>
  <c r="AX76" i="44"/>
  <c r="BB76" i="44"/>
  <c r="BF76" i="44"/>
  <c r="BJ76" i="44"/>
  <c r="BN76" i="44"/>
  <c r="BR76" i="44"/>
  <c r="BV76" i="44"/>
  <c r="BZ76" i="44"/>
  <c r="CD76" i="44"/>
  <c r="CH76" i="44"/>
  <c r="CL76" i="44"/>
  <c r="CP76" i="44"/>
  <c r="CT76" i="44"/>
  <c r="CX76" i="44"/>
  <c r="DB76" i="44"/>
  <c r="DF76" i="44"/>
  <c r="DJ76" i="44"/>
  <c r="DN76" i="44"/>
  <c r="DR76" i="44"/>
  <c r="DV76" i="44"/>
  <c r="DZ76" i="44"/>
  <c r="ED76" i="44"/>
  <c r="EH76" i="44"/>
  <c r="EL76" i="44"/>
  <c r="EP76" i="44"/>
  <c r="ET76" i="44"/>
  <c r="EX76" i="44"/>
  <c r="FB76" i="44"/>
  <c r="FF76" i="44"/>
  <c r="FJ76" i="44"/>
  <c r="FN76" i="44"/>
  <c r="FR76" i="44"/>
  <c r="FV76" i="44"/>
  <c r="FZ76" i="44"/>
  <c r="GD76" i="44"/>
  <c r="GH76" i="44"/>
  <c r="GL76" i="44"/>
  <c r="GP76" i="44"/>
  <c r="GT76" i="44"/>
  <c r="GX76" i="44"/>
  <c r="HB76" i="44"/>
  <c r="HF76" i="44"/>
  <c r="HJ76" i="44"/>
  <c r="HN76" i="44"/>
  <c r="HR76" i="44"/>
  <c r="HV76" i="44"/>
  <c r="B77" i="44"/>
  <c r="B78" i="44" s="1"/>
  <c r="B79" i="44" s="1"/>
  <c r="F77" i="44"/>
  <c r="J77" i="44"/>
  <c r="N77" i="44"/>
  <c r="R77" i="44"/>
  <c r="V77" i="44"/>
  <c r="Z77" i="44"/>
  <c r="AD77" i="44"/>
  <c r="AH77" i="44"/>
  <c r="AL77" i="44"/>
  <c r="AP77" i="44"/>
  <c r="AT77" i="44"/>
  <c r="AX77" i="44"/>
  <c r="BB77" i="44"/>
  <c r="BF77" i="44"/>
  <c r="BJ77" i="44"/>
  <c r="BN77" i="44"/>
  <c r="BR77" i="44"/>
  <c r="BV77" i="44"/>
  <c r="BZ77" i="44"/>
  <c r="CD77" i="44"/>
  <c r="CH77" i="44"/>
  <c r="CL77" i="44"/>
  <c r="CP77" i="44"/>
  <c r="CT77" i="44"/>
  <c r="CX77" i="44"/>
  <c r="DB77" i="44"/>
  <c r="DF77" i="44"/>
  <c r="DJ77" i="44"/>
  <c r="DN77" i="44"/>
  <c r="DR77" i="44"/>
  <c r="DV77" i="44"/>
  <c r="DZ77" i="44"/>
  <c r="ED77" i="44"/>
  <c r="EH77" i="44"/>
  <c r="EL77" i="44"/>
  <c r="EP77" i="44"/>
  <c r="ET77" i="44"/>
  <c r="EX77" i="44"/>
  <c r="FB77" i="44"/>
  <c r="FF77" i="44"/>
  <c r="FJ77" i="44"/>
  <c r="FN77" i="44"/>
  <c r="FR77" i="44"/>
  <c r="FV77" i="44"/>
  <c r="FZ77" i="44"/>
  <c r="GD77" i="44"/>
  <c r="GH77" i="44"/>
  <c r="GL77" i="44"/>
  <c r="GP77" i="44"/>
  <c r="GT77" i="44"/>
  <c r="GX77" i="44"/>
  <c r="HB77" i="44"/>
  <c r="HF77" i="44"/>
  <c r="HJ77" i="44"/>
  <c r="HN77" i="44"/>
  <c r="HR77" i="44"/>
  <c r="HV77" i="44"/>
  <c r="HZ77" i="44"/>
  <c r="F80" i="44"/>
  <c r="N80" i="44"/>
  <c r="V80" i="44"/>
  <c r="AD80" i="44"/>
  <c r="AL80" i="44"/>
  <c r="AT80" i="44"/>
  <c r="BB80" i="44"/>
  <c r="BF80" i="44"/>
  <c r="BJ80" i="44"/>
  <c r="BR80" i="44"/>
  <c r="BZ80" i="44"/>
  <c r="CH80" i="44"/>
  <c r="CL80" i="44"/>
  <c r="CP80" i="44"/>
  <c r="CX80" i="44"/>
  <c r="DF80" i="44"/>
  <c r="DN80" i="44"/>
  <c r="DR80" i="44"/>
  <c r="DV80" i="44"/>
  <c r="ED80" i="44"/>
  <c r="EL80" i="44"/>
  <c r="ET80" i="44"/>
  <c r="EX80" i="44"/>
  <c r="FB80" i="44"/>
  <c r="FJ80" i="44"/>
  <c r="FR80" i="44"/>
  <c r="FZ80" i="44"/>
  <c r="GD80" i="44"/>
  <c r="GH80" i="44"/>
  <c r="GP80" i="44"/>
  <c r="GX80" i="44"/>
  <c r="HF80" i="44"/>
  <c r="HJ80" i="44"/>
  <c r="HN80" i="44"/>
  <c r="HV80" i="44"/>
  <c r="B83" i="44"/>
  <c r="D83" i="44"/>
  <c r="F83" i="44"/>
  <c r="H83" i="44"/>
  <c r="J83" i="44"/>
  <c r="L83" i="44"/>
  <c r="N83" i="44"/>
  <c r="P83" i="44"/>
  <c r="R83" i="44"/>
  <c r="T83" i="44"/>
  <c r="V83" i="44"/>
  <c r="X83" i="44"/>
  <c r="Z83" i="44"/>
  <c r="AB83" i="44"/>
  <c r="AD83" i="44"/>
  <c r="AF83" i="44"/>
  <c r="AH83" i="44"/>
  <c r="AJ83" i="44"/>
  <c r="AL83" i="44"/>
  <c r="AN83" i="44"/>
  <c r="AP83" i="44"/>
  <c r="AR83" i="44"/>
  <c r="AT83" i="44"/>
  <c r="AV83" i="44"/>
  <c r="AX83" i="44"/>
  <c r="AZ83" i="44"/>
  <c r="BB83" i="44"/>
  <c r="BD83" i="44"/>
  <c r="BF83" i="44"/>
  <c r="BH83" i="44"/>
  <c r="BJ83" i="44"/>
  <c r="BL83" i="44"/>
  <c r="BN83" i="44"/>
  <c r="BP83" i="44"/>
  <c r="BR83" i="44"/>
  <c r="BT83" i="44"/>
  <c r="BV83" i="44"/>
  <c r="BX83" i="44"/>
  <c r="BZ83" i="44"/>
  <c r="CB83" i="44"/>
  <c r="CD83" i="44"/>
  <c r="CF83" i="44"/>
  <c r="CH83" i="44"/>
  <c r="CJ83" i="44"/>
  <c r="CL83" i="44"/>
  <c r="CN83" i="44"/>
  <c r="CP83" i="44"/>
  <c r="CR83" i="44"/>
  <c r="CT83" i="44"/>
  <c r="CV83" i="44"/>
  <c r="CX83" i="44"/>
  <c r="CZ83" i="44"/>
  <c r="DB83" i="44"/>
  <c r="DD83" i="44"/>
  <c r="DF83" i="44"/>
  <c r="DH83" i="44"/>
  <c r="DJ83" i="44"/>
  <c r="DL83" i="44"/>
  <c r="DN83" i="44"/>
  <c r="DP83" i="44"/>
  <c r="DR83" i="44"/>
  <c r="DT83" i="44"/>
  <c r="DV83" i="44"/>
  <c r="DX83" i="44"/>
  <c r="DZ83" i="44"/>
  <c r="EB83" i="44"/>
  <c r="ED83" i="44"/>
  <c r="EF83" i="44"/>
  <c r="EH83" i="44"/>
  <c r="EJ83" i="44"/>
  <c r="EL83" i="44"/>
  <c r="EN83" i="44"/>
  <c r="EP83" i="44"/>
  <c r="ER83" i="44"/>
  <c r="ET83" i="44"/>
  <c r="EV83" i="44"/>
  <c r="EX83" i="44"/>
  <c r="EZ83" i="44"/>
  <c r="FB83" i="44"/>
  <c r="FD83" i="44"/>
  <c r="FF83" i="44"/>
  <c r="FH83" i="44"/>
  <c r="FJ83" i="44"/>
  <c r="FL83" i="44"/>
  <c r="FN83" i="44"/>
  <c r="FP83" i="44"/>
  <c r="FR83" i="44"/>
  <c r="FT83" i="44"/>
  <c r="FV83" i="44"/>
  <c r="FX83" i="44"/>
  <c r="FZ83" i="44"/>
  <c r="GB83" i="44"/>
  <c r="GD83" i="44"/>
  <c r="GF83" i="44"/>
  <c r="GH83" i="44"/>
  <c r="GJ83" i="44"/>
  <c r="GL83" i="44"/>
  <c r="GN83" i="44"/>
  <c r="GP83" i="44"/>
  <c r="GR83" i="44"/>
  <c r="GT83" i="44"/>
  <c r="GV83" i="44"/>
  <c r="GX83" i="44"/>
  <c r="GZ83" i="44"/>
  <c r="HB83" i="44"/>
  <c r="HD83" i="44"/>
  <c r="HF83" i="44"/>
  <c r="HH83" i="44"/>
  <c r="HJ83" i="44"/>
  <c r="HL83" i="44"/>
  <c r="HN83" i="44"/>
  <c r="HP83" i="44"/>
  <c r="HR83" i="44"/>
  <c r="HT83" i="44"/>
  <c r="HV83" i="44"/>
  <c r="HX83" i="44"/>
  <c r="AJ80" i="44" l="1"/>
  <c r="AJ77" i="44"/>
  <c r="AB80" i="44"/>
  <c r="AB77" i="44"/>
  <c r="T80" i="44"/>
  <c r="T77" i="44"/>
  <c r="L80" i="44"/>
  <c r="L77" i="44"/>
  <c r="D80" i="44"/>
  <c r="D77" i="44"/>
  <c r="DJ26" i="44"/>
  <c r="DJ23" i="44"/>
  <c r="CT26" i="44"/>
  <c r="CT23" i="44"/>
  <c r="R23" i="44"/>
  <c r="R26" i="44"/>
  <c r="HT80" i="44"/>
  <c r="HT77" i="44"/>
  <c r="HL80" i="44"/>
  <c r="HL77" i="44"/>
  <c r="HD80" i="44"/>
  <c r="HD77" i="44"/>
  <c r="GF80" i="44"/>
  <c r="GF77" i="44"/>
  <c r="FH80" i="44"/>
  <c r="FH77" i="44"/>
  <c r="EN80" i="44"/>
  <c r="EN77" i="44"/>
  <c r="EJ80" i="44"/>
  <c r="EJ77" i="44"/>
  <c r="EB80" i="44"/>
  <c r="EB77" i="44"/>
  <c r="DT80" i="44"/>
  <c r="DT77" i="44"/>
  <c r="DP77" i="44"/>
  <c r="DP80" i="44"/>
  <c r="DH80" i="44"/>
  <c r="DH77" i="44"/>
  <c r="DD80" i="44"/>
  <c r="DD77" i="44"/>
  <c r="CJ77" i="44"/>
  <c r="CJ80" i="44"/>
  <c r="CB80" i="44"/>
  <c r="CB77" i="44"/>
  <c r="BX80" i="44"/>
  <c r="BX77" i="44"/>
  <c r="AZ80" i="44"/>
  <c r="AZ77" i="44"/>
  <c r="BT78" i="44" s="1"/>
  <c r="BT79" i="44" s="1"/>
  <c r="AR77" i="44"/>
  <c r="AR80" i="44"/>
  <c r="FV23" i="44"/>
  <c r="FV26" i="44"/>
  <c r="HH77" i="44"/>
  <c r="HH80" i="44"/>
  <c r="GZ77" i="44"/>
  <c r="GZ80" i="44"/>
  <c r="GV80" i="44"/>
  <c r="GV77" i="44"/>
  <c r="GN80" i="44"/>
  <c r="GN77" i="44"/>
  <c r="GB77" i="44"/>
  <c r="GB80" i="44"/>
  <c r="FX80" i="44"/>
  <c r="FX77" i="44"/>
  <c r="FT77" i="44"/>
  <c r="FT80" i="44"/>
  <c r="FP80" i="44"/>
  <c r="FP77" i="44"/>
  <c r="EZ80" i="44"/>
  <c r="EZ77" i="44"/>
  <c r="EV77" i="44"/>
  <c r="EV80" i="44"/>
  <c r="ER80" i="44"/>
  <c r="ER77" i="44"/>
  <c r="DL80" i="44"/>
  <c r="DL77" i="44"/>
  <c r="CV80" i="44"/>
  <c r="CV77" i="44"/>
  <c r="CN80" i="44"/>
  <c r="CN77" i="44"/>
  <c r="CF80" i="44"/>
  <c r="CF77" i="44"/>
  <c r="BP80" i="44"/>
  <c r="BP77" i="44"/>
  <c r="BH80" i="44"/>
  <c r="BH77" i="44"/>
  <c r="HX80" i="44"/>
  <c r="HP80" i="44"/>
  <c r="GR80" i="44"/>
  <c r="GJ80" i="44"/>
  <c r="FL80" i="44"/>
  <c r="FD80" i="44"/>
  <c r="EF80" i="44"/>
  <c r="DX80" i="44"/>
  <c r="CZ80" i="44"/>
  <c r="CR80" i="44"/>
  <c r="BT80" i="44"/>
  <c r="BL80" i="44"/>
  <c r="D50" i="44"/>
  <c r="D53" i="44"/>
  <c r="AD47" i="44"/>
  <c r="AD48" i="44" s="1"/>
  <c r="FX46" i="44"/>
  <c r="FV46" i="44"/>
  <c r="DB46" i="44"/>
  <c r="DD46" i="44"/>
  <c r="CF46" i="44"/>
  <c r="CD46" i="44"/>
  <c r="AZ46" i="44"/>
  <c r="AX46" i="44"/>
  <c r="GL26" i="44"/>
  <c r="GL23" i="44"/>
  <c r="EP26" i="44"/>
  <c r="EP23" i="44"/>
  <c r="EH23" i="44"/>
  <c r="EH26" i="44"/>
  <c r="CL26" i="44"/>
  <c r="CL23" i="44"/>
  <c r="CD23" i="44"/>
  <c r="CD26" i="44"/>
  <c r="AX23" i="44"/>
  <c r="AX26" i="44"/>
  <c r="AR50" i="44"/>
  <c r="HJ46" i="44"/>
  <c r="BT23" i="44"/>
  <c r="BT26" i="44"/>
  <c r="IB14" i="44"/>
  <c r="HZ80" i="44"/>
  <c r="AH78" i="44"/>
  <c r="AH79" i="44" s="1"/>
  <c r="HF53" i="44"/>
  <c r="FZ53" i="44"/>
  <c r="FJ53" i="44"/>
  <c r="ET53" i="44"/>
  <c r="ED53" i="44"/>
  <c r="DV53" i="44"/>
  <c r="DN53" i="44"/>
  <c r="DF53" i="44"/>
  <c r="CP53" i="44"/>
  <c r="BZ53" i="44"/>
  <c r="BR53" i="44"/>
  <c r="BJ53" i="44"/>
  <c r="BB53" i="44"/>
  <c r="AL53" i="44"/>
  <c r="V53" i="44"/>
  <c r="N53" i="44"/>
  <c r="F53" i="44"/>
  <c r="HT50" i="44"/>
  <c r="HF50" i="44"/>
  <c r="ED50" i="44"/>
  <c r="CP50" i="44"/>
  <c r="BZ50" i="44"/>
  <c r="AL50" i="44"/>
  <c r="V50" i="44"/>
  <c r="HD50" i="44"/>
  <c r="FX50" i="44"/>
  <c r="GD46" i="44"/>
  <c r="EZ46" i="44"/>
  <c r="DZ46" i="44"/>
  <c r="CV46" i="44"/>
  <c r="AR46" i="44"/>
  <c r="AT47" i="44" s="1"/>
  <c r="AT48" i="44" s="1"/>
  <c r="N46" i="44"/>
  <c r="CJ47" i="44" s="1"/>
  <c r="CJ48" i="44" s="1"/>
  <c r="EX26" i="44"/>
  <c r="BV23" i="44"/>
  <c r="X23" i="44"/>
  <c r="X26" i="44"/>
  <c r="EL23" i="44"/>
  <c r="BH47" i="44"/>
  <c r="BH48" i="44" s="1"/>
  <c r="B47" i="44"/>
  <c r="B48" i="44" s="1"/>
  <c r="HD46" i="44"/>
  <c r="HB46" i="44"/>
  <c r="GL46" i="44"/>
  <c r="GN46" i="44"/>
  <c r="EH46" i="44"/>
  <c r="EJ46" i="44"/>
  <c r="DR46" i="44"/>
  <c r="DT46" i="44"/>
  <c r="BV46" i="44"/>
  <c r="BX47" i="44" s="1"/>
  <c r="BX48" i="44" s="1"/>
  <c r="BX50" i="44"/>
  <c r="BN46" i="44"/>
  <c r="BP46" i="44"/>
  <c r="FF23" i="44"/>
  <c r="FF26" i="44"/>
  <c r="AH26" i="44"/>
  <c r="AH23" i="44"/>
  <c r="Z26" i="44"/>
  <c r="Z23" i="44"/>
  <c r="IC70" i="44"/>
  <c r="EZ50" i="44"/>
  <c r="D47" i="44"/>
  <c r="D48" i="44" s="1"/>
  <c r="GF46" i="44"/>
  <c r="FF46" i="44"/>
  <c r="EB46" i="44"/>
  <c r="BX46" i="44"/>
  <c r="DR26" i="44"/>
  <c r="DZ78" i="44"/>
  <c r="DZ79" i="44" s="1"/>
  <c r="HR73" i="44"/>
  <c r="HJ73" i="44"/>
  <c r="HB73" i="44"/>
  <c r="GT73" i="44"/>
  <c r="GL73" i="44"/>
  <c r="GD73" i="44"/>
  <c r="FV73" i="44"/>
  <c r="FN73" i="44"/>
  <c r="FF73" i="44"/>
  <c r="EX73" i="44"/>
  <c r="EP73" i="44"/>
  <c r="EH73" i="44"/>
  <c r="DZ73" i="44"/>
  <c r="DR73" i="44"/>
  <c r="DJ73" i="44"/>
  <c r="DB73" i="44"/>
  <c r="CT73" i="44"/>
  <c r="CL73" i="44"/>
  <c r="CD73" i="44"/>
  <c r="BV73" i="44"/>
  <c r="BN73" i="44"/>
  <c r="BF73" i="44"/>
  <c r="AX73" i="44"/>
  <c r="AP73" i="44"/>
  <c r="AH73" i="44"/>
  <c r="Z73" i="44"/>
  <c r="R73" i="44"/>
  <c r="J73" i="44"/>
  <c r="B73" i="44"/>
  <c r="HL53" i="44"/>
  <c r="HD53" i="44"/>
  <c r="GV53" i="44"/>
  <c r="GN53" i="44"/>
  <c r="FX53" i="44"/>
  <c r="FP53" i="44"/>
  <c r="FH53" i="44"/>
  <c r="EZ53" i="44"/>
  <c r="ER53" i="44"/>
  <c r="EJ53" i="44"/>
  <c r="DT53" i="44"/>
  <c r="DL53" i="44"/>
  <c r="DD53" i="44"/>
  <c r="CV53" i="44"/>
  <c r="CN53" i="44"/>
  <c r="CF53" i="44"/>
  <c r="BX53" i="44"/>
  <c r="BP53" i="44"/>
  <c r="BH53" i="44"/>
  <c r="AZ53" i="44"/>
  <c r="AR53" i="44"/>
  <c r="AJ53" i="44"/>
  <c r="AB53" i="44"/>
  <c r="CN50" i="44"/>
  <c r="HL50" i="44"/>
  <c r="GF50" i="44"/>
  <c r="GD47" i="44"/>
  <c r="GD48" i="44" s="1"/>
  <c r="GV46" i="44"/>
  <c r="EP46" i="44"/>
  <c r="ER47" i="44" s="1"/>
  <c r="ER48" i="44" s="1"/>
  <c r="CL46" i="44"/>
  <c r="BH46" i="44"/>
  <c r="AH46" i="44"/>
  <c r="F47" i="44"/>
  <c r="F48" i="44" s="1"/>
  <c r="HN46" i="44"/>
  <c r="HN50" i="44"/>
  <c r="GX50" i="44"/>
  <c r="GX46" i="44"/>
  <c r="GZ47" i="44" s="1"/>
  <c r="GZ48" i="44" s="1"/>
  <c r="GH46" i="44"/>
  <c r="GH50" i="44"/>
  <c r="FR50" i="44"/>
  <c r="FB46" i="44"/>
  <c r="FB50" i="44"/>
  <c r="EV47" i="44"/>
  <c r="EV48" i="44" s="1"/>
  <c r="CX50" i="44"/>
  <c r="AT50" i="44"/>
  <c r="AD46" i="44"/>
  <c r="BF47" i="44" s="1"/>
  <c r="BF48" i="44" s="1"/>
  <c r="AD50" i="44"/>
  <c r="N47" i="44"/>
  <c r="N48" i="44" s="1"/>
  <c r="J26" i="44"/>
  <c r="BN23" i="44"/>
  <c r="GV50" i="44"/>
  <c r="FP50" i="44"/>
  <c r="F51" i="44"/>
  <c r="F52" i="44" s="1"/>
  <c r="HH50" i="44"/>
  <c r="GZ50" i="44"/>
  <c r="GR50" i="44"/>
  <c r="GJ50" i="44"/>
  <c r="GB50" i="44"/>
  <c r="FT50" i="44"/>
  <c r="FL50" i="44"/>
  <c r="FD50" i="44"/>
  <c r="EV50" i="44"/>
  <c r="EN50" i="44"/>
  <c r="EF50" i="44"/>
  <c r="DX50" i="44"/>
  <c r="DP50" i="44"/>
  <c r="DH50" i="44"/>
  <c r="CZ50" i="44"/>
  <c r="CR50" i="44"/>
  <c r="CJ50" i="44"/>
  <c r="CB50" i="44"/>
  <c r="BT50" i="44"/>
  <c r="BL50" i="44"/>
  <c r="BD50" i="44"/>
  <c r="AV50" i="44"/>
  <c r="AN50" i="44"/>
  <c r="AF50" i="44"/>
  <c r="X50" i="44"/>
  <c r="P50" i="44"/>
  <c r="X51" i="44" s="1"/>
  <c r="X52" i="44" s="1"/>
  <c r="H50" i="44"/>
  <c r="CJ26" i="44"/>
  <c r="CJ23" i="44"/>
  <c r="GX23" i="44"/>
  <c r="DN19" i="44"/>
  <c r="DN26" i="44"/>
  <c r="DF23" i="44"/>
  <c r="DF26" i="44"/>
  <c r="CX19" i="44"/>
  <c r="CX23" i="44"/>
  <c r="BZ23" i="44"/>
  <c r="BR19" i="44"/>
  <c r="BP19" i="44"/>
  <c r="BB19" i="44"/>
  <c r="BB26" i="44"/>
  <c r="AT26" i="44"/>
  <c r="V19" i="44"/>
  <c r="V26" i="44"/>
  <c r="N23" i="44"/>
  <c r="N26" i="44"/>
  <c r="ER50" i="44"/>
  <c r="DL50" i="44"/>
  <c r="CF50" i="44"/>
  <c r="AZ50" i="44"/>
  <c r="EH47" i="44"/>
  <c r="EH48" i="44" s="1"/>
  <c r="AP47" i="44"/>
  <c r="AP48" i="44" s="1"/>
  <c r="AH47" i="44"/>
  <c r="AH48" i="44" s="1"/>
  <c r="Z47" i="44"/>
  <c r="Z48" i="44" s="1"/>
  <c r="R47" i="44"/>
  <c r="R48" i="44" s="1"/>
  <c r="GR23" i="44"/>
  <c r="GR26" i="44"/>
  <c r="FL23" i="44"/>
  <c r="FL26" i="44"/>
  <c r="EF23" i="44"/>
  <c r="EF26" i="44"/>
  <c r="H23" i="44"/>
  <c r="H26" i="44"/>
  <c r="T19" i="44"/>
  <c r="P23" i="44"/>
  <c r="P26" i="44"/>
  <c r="HD19" i="44"/>
  <c r="EB19" i="44"/>
  <c r="D19" i="44"/>
  <c r="F20" i="44" s="1"/>
  <c r="F21" i="44" s="1"/>
  <c r="HD23" i="44"/>
  <c r="GV23" i="44"/>
  <c r="GN23" i="44"/>
  <c r="GF23" i="44"/>
  <c r="FX23" i="44"/>
  <c r="FP23" i="44"/>
  <c r="FH23" i="44"/>
  <c r="EZ23" i="44"/>
  <c r="ER23" i="44"/>
  <c r="EJ23" i="44"/>
  <c r="EB23" i="44"/>
  <c r="DT23" i="44"/>
  <c r="DL23" i="44"/>
  <c r="DD23" i="44"/>
  <c r="CB26" i="44"/>
  <c r="DZ19" i="44"/>
  <c r="HB23" i="44"/>
  <c r="GD19" i="44"/>
  <c r="GD23" i="44"/>
  <c r="FN23" i="44"/>
  <c r="EX19" i="44"/>
  <c r="DZ23" i="44"/>
  <c r="DB19" i="44"/>
  <c r="CD19" i="44"/>
  <c r="BF19" i="44"/>
  <c r="BF23" i="44"/>
  <c r="AP23" i="44"/>
  <c r="Z19" i="44"/>
  <c r="AB20" i="44" s="1"/>
  <c r="AB21" i="44" s="1"/>
  <c r="CV23" i="44"/>
  <c r="CN23" i="44"/>
  <c r="CF23" i="44"/>
  <c r="BX23" i="44"/>
  <c r="BP23" i="44"/>
  <c r="BH23" i="44"/>
  <c r="AZ23" i="44"/>
  <c r="AR23" i="44"/>
  <c r="AJ23" i="44"/>
  <c r="AB23" i="44"/>
  <c r="T23" i="44"/>
  <c r="L23" i="44"/>
  <c r="HX19" i="44"/>
  <c r="HP19" i="44"/>
  <c r="HH19" i="44"/>
  <c r="GZ19" i="44"/>
  <c r="GR19" i="44"/>
  <c r="GJ19" i="44"/>
  <c r="GB19" i="44"/>
  <c r="FT19" i="44"/>
  <c r="FL19" i="44"/>
  <c r="FD19" i="44"/>
  <c r="EV19" i="44"/>
  <c r="EN19" i="44"/>
  <c r="EF19" i="44"/>
  <c r="DX19" i="44"/>
  <c r="DP19" i="44"/>
  <c r="DH19" i="44"/>
  <c r="CZ19" i="44"/>
  <c r="CR19" i="44"/>
  <c r="CJ19" i="44"/>
  <c r="CB19" i="44"/>
  <c r="BT19" i="44"/>
  <c r="BL19" i="44"/>
  <c r="BD19" i="44"/>
  <c r="AV19" i="44"/>
  <c r="AN19" i="44"/>
  <c r="AF19" i="44"/>
  <c r="X19" i="44"/>
  <c r="P19" i="44"/>
  <c r="H19" i="44"/>
  <c r="CD78" i="44"/>
  <c r="CD79" i="44" s="1"/>
  <c r="H78" i="44"/>
  <c r="H79" i="44" s="1"/>
  <c r="P78" i="44"/>
  <c r="P79" i="44" s="1"/>
  <c r="X78" i="44"/>
  <c r="X79" i="44" s="1"/>
  <c r="AF78" i="44"/>
  <c r="AF79" i="44" s="1"/>
  <c r="AN78" i="44"/>
  <c r="AN79" i="44" s="1"/>
  <c r="AV78" i="44"/>
  <c r="AV79" i="44" s="1"/>
  <c r="BL78" i="44"/>
  <c r="BL79" i="44" s="1"/>
  <c r="CR78" i="44"/>
  <c r="CR79" i="44" s="1"/>
  <c r="DX78" i="44"/>
  <c r="DX79" i="44" s="1"/>
  <c r="FD78" i="44"/>
  <c r="FD79" i="44" s="1"/>
  <c r="GJ78" i="44"/>
  <c r="GJ79" i="44" s="1"/>
  <c r="HP78" i="44"/>
  <c r="HP79" i="44" s="1"/>
  <c r="D78" i="44"/>
  <c r="D79" i="44" s="1"/>
  <c r="L78" i="44"/>
  <c r="L79" i="44" s="1"/>
  <c r="T78" i="44"/>
  <c r="T79" i="44" s="1"/>
  <c r="AB78" i="44"/>
  <c r="AB79" i="44" s="1"/>
  <c r="AJ78" i="44"/>
  <c r="AJ79" i="44" s="1"/>
  <c r="AR78" i="44"/>
  <c r="AR79" i="44" s="1"/>
  <c r="AZ78" i="44"/>
  <c r="AZ79" i="44" s="1"/>
  <c r="CF78" i="44"/>
  <c r="CF79" i="44" s="1"/>
  <c r="DL78" i="44"/>
  <c r="DL79" i="44" s="1"/>
  <c r="ER78" i="44"/>
  <c r="ER79" i="44" s="1"/>
  <c r="FX78" i="44"/>
  <c r="FX79" i="44" s="1"/>
  <c r="HD78" i="44"/>
  <c r="HD79" i="44" s="1"/>
  <c r="F78" i="44"/>
  <c r="F79" i="44" s="1"/>
  <c r="V78" i="44"/>
  <c r="V79" i="44" s="1"/>
  <c r="AL78" i="44"/>
  <c r="AL79" i="44" s="1"/>
  <c r="CH78" i="44"/>
  <c r="CH79" i="44" s="1"/>
  <c r="ET78" i="44"/>
  <c r="ET79" i="44" s="1"/>
  <c r="HF78" i="44"/>
  <c r="HF79" i="44" s="1"/>
  <c r="J78" i="44"/>
  <c r="J79" i="44" s="1"/>
  <c r="Z78" i="44"/>
  <c r="Z79" i="44" s="1"/>
  <c r="AP78" i="44"/>
  <c r="AP79" i="44" s="1"/>
  <c r="DB78" i="44"/>
  <c r="DB79" i="44" s="1"/>
  <c r="FN78" i="44"/>
  <c r="FN79" i="44" s="1"/>
  <c r="HZ78" i="44"/>
  <c r="HZ79" i="44" s="1"/>
  <c r="N78" i="44"/>
  <c r="N79" i="44" s="1"/>
  <c r="AD78" i="44"/>
  <c r="AD79" i="44" s="1"/>
  <c r="AT78" i="44"/>
  <c r="AT79" i="44" s="1"/>
  <c r="BJ78" i="44"/>
  <c r="BJ79" i="44" s="1"/>
  <c r="DV78" i="44"/>
  <c r="DV79" i="44" s="1"/>
  <c r="GH78" i="44"/>
  <c r="GH79" i="44" s="1"/>
  <c r="DJ78" i="44"/>
  <c r="DJ79" i="44" s="1"/>
  <c r="AX78" i="44"/>
  <c r="AX79" i="44" s="1"/>
  <c r="D74" i="44"/>
  <c r="D75" i="44" s="1"/>
  <c r="IB68" i="44"/>
  <c r="IC69" i="44" s="1"/>
  <c r="B74" i="44"/>
  <c r="B75" i="44" s="1"/>
  <c r="HV73" i="44"/>
  <c r="HX73" i="44"/>
  <c r="HN73" i="44"/>
  <c r="HP73" i="44"/>
  <c r="HF73" i="44"/>
  <c r="HH73" i="44"/>
  <c r="GX73" i="44"/>
  <c r="GZ73" i="44"/>
  <c r="GP73" i="44"/>
  <c r="GR73" i="44"/>
  <c r="GH73" i="44"/>
  <c r="GJ73" i="44"/>
  <c r="FZ73" i="44"/>
  <c r="GB73" i="44"/>
  <c r="FR73" i="44"/>
  <c r="FT73" i="44"/>
  <c r="FJ73" i="44"/>
  <c r="FL73" i="44"/>
  <c r="FB73" i="44"/>
  <c r="FD73" i="44"/>
  <c r="ET73" i="44"/>
  <c r="EV73" i="44"/>
  <c r="EL73" i="44"/>
  <c r="EN73" i="44"/>
  <c r="ED73" i="44"/>
  <c r="EF73" i="44"/>
  <c r="DV73" i="44"/>
  <c r="DX73" i="44"/>
  <c r="DN73" i="44"/>
  <c r="DP73" i="44"/>
  <c r="DF73" i="44"/>
  <c r="DH73" i="44"/>
  <c r="CX73" i="44"/>
  <c r="CZ73" i="44"/>
  <c r="CP73" i="44"/>
  <c r="CR73" i="44"/>
  <c r="CH73" i="44"/>
  <c r="CJ73" i="44"/>
  <c r="BZ73" i="44"/>
  <c r="CB73" i="44"/>
  <c r="BR73" i="44"/>
  <c r="BT73" i="44"/>
  <c r="BJ73" i="44"/>
  <c r="BL73" i="44"/>
  <c r="BB73" i="44"/>
  <c r="BD73" i="44"/>
  <c r="BD80" i="44"/>
  <c r="AT73" i="44"/>
  <c r="AV73" i="44"/>
  <c r="AV80" i="44"/>
  <c r="AL73" i="44"/>
  <c r="AN73" i="44"/>
  <c r="AN80" i="44"/>
  <c r="AD73" i="44"/>
  <c r="AF73" i="44"/>
  <c r="AF80" i="44"/>
  <c r="V73" i="44"/>
  <c r="X73" i="44"/>
  <c r="X80" i="44"/>
  <c r="N73" i="44"/>
  <c r="P73" i="44"/>
  <c r="P80" i="44"/>
  <c r="F73" i="44"/>
  <c r="H74" i="44" s="1"/>
  <c r="H75" i="44" s="1"/>
  <c r="H73" i="44"/>
  <c r="H80" i="44"/>
  <c r="H51" i="44"/>
  <c r="H52" i="44" s="1"/>
  <c r="P51" i="44"/>
  <c r="P52" i="44" s="1"/>
  <c r="AV51" i="44"/>
  <c r="AV52" i="44" s="1"/>
  <c r="CB51" i="44"/>
  <c r="CB52" i="44" s="1"/>
  <c r="DH51" i="44"/>
  <c r="DH52" i="44" s="1"/>
  <c r="EN51" i="44"/>
  <c r="EN52" i="44" s="1"/>
  <c r="FT51" i="44"/>
  <c r="FT52" i="44" s="1"/>
  <c r="GZ51" i="44"/>
  <c r="GZ52" i="44" s="1"/>
  <c r="AR51" i="44"/>
  <c r="AR52" i="44" s="1"/>
  <c r="BX51" i="44"/>
  <c r="BX52" i="44" s="1"/>
  <c r="DD51" i="44"/>
  <c r="DD52" i="44" s="1"/>
  <c r="EJ51" i="44"/>
  <c r="EJ52" i="44" s="1"/>
  <c r="FP51" i="44"/>
  <c r="FP52" i="44" s="1"/>
  <c r="GV51" i="44"/>
  <c r="GV52" i="44" s="1"/>
  <c r="AJ51" i="44"/>
  <c r="AJ52" i="44" s="1"/>
  <c r="L51" i="44"/>
  <c r="L52" i="44" s="1"/>
  <c r="D51" i="44"/>
  <c r="D52" i="44" s="1"/>
  <c r="HB51" i="44"/>
  <c r="HB52" i="44" s="1"/>
  <c r="FV51" i="44"/>
  <c r="FV52" i="44" s="1"/>
  <c r="EP51" i="44"/>
  <c r="EP52" i="44" s="1"/>
  <c r="DJ51" i="44"/>
  <c r="DJ52" i="44" s="1"/>
  <c r="CD51" i="44"/>
  <c r="CD52" i="44" s="1"/>
  <c r="AX51" i="44"/>
  <c r="AX52" i="44" s="1"/>
  <c r="R51" i="44"/>
  <c r="R52" i="44" s="1"/>
  <c r="J51" i="44"/>
  <c r="J52" i="44" s="1"/>
  <c r="B51" i="44"/>
  <c r="B52" i="44" s="1"/>
  <c r="FZ47" i="44"/>
  <c r="FZ48" i="44" s="1"/>
  <c r="BB47" i="44"/>
  <c r="BB48" i="44" s="1"/>
  <c r="J47" i="44"/>
  <c r="J48" i="44" s="1"/>
  <c r="L47" i="44"/>
  <c r="L48" i="44" s="1"/>
  <c r="T47" i="44"/>
  <c r="T48" i="44" s="1"/>
  <c r="AB47" i="44"/>
  <c r="AB48" i="44" s="1"/>
  <c r="AJ47" i="44"/>
  <c r="AJ48" i="44" s="1"/>
  <c r="H47" i="44"/>
  <c r="H48" i="44" s="1"/>
  <c r="P47" i="44"/>
  <c r="P48" i="44" s="1"/>
  <c r="X47" i="44"/>
  <c r="X48" i="44" s="1"/>
  <c r="AF47" i="44"/>
  <c r="AF48" i="44" s="1"/>
  <c r="AN47" i="44"/>
  <c r="AN48" i="44" s="1"/>
  <c r="BD47" i="44"/>
  <c r="BD48" i="44" s="1"/>
  <c r="HV51" i="44"/>
  <c r="HV52" i="44" s="1"/>
  <c r="GP51" i="44"/>
  <c r="GP52" i="44" s="1"/>
  <c r="FJ51" i="44"/>
  <c r="FJ52" i="44" s="1"/>
  <c r="ED51" i="44"/>
  <c r="ED52" i="44" s="1"/>
  <c r="CX51" i="44"/>
  <c r="CX52" i="44" s="1"/>
  <c r="BR51" i="44"/>
  <c r="BR52" i="44" s="1"/>
  <c r="AL51" i="44"/>
  <c r="AL52" i="44" s="1"/>
  <c r="N51" i="44"/>
  <c r="N52" i="44" s="1"/>
  <c r="HV47" i="44"/>
  <c r="CX47" i="44"/>
  <c r="CX48" i="44" s="1"/>
  <c r="AL47" i="44"/>
  <c r="AL48" i="44" s="1"/>
  <c r="IF13" i="44"/>
  <c r="IE13" i="44"/>
  <c r="ED23" i="44"/>
  <c r="BR26" i="44"/>
  <c r="BR23" i="44"/>
  <c r="AL26" i="44"/>
  <c r="AL23" i="44"/>
  <c r="F26" i="44"/>
  <c r="F23" i="44"/>
  <c r="IE14" i="44"/>
  <c r="GN19" i="44"/>
  <c r="HN19" i="44"/>
  <c r="HL19" i="44"/>
  <c r="GX19" i="44"/>
  <c r="GV19" i="44"/>
  <c r="GH19" i="44"/>
  <c r="GF19" i="44"/>
  <c r="FR19" i="44"/>
  <c r="FP19" i="44"/>
  <c r="FB19" i="44"/>
  <c r="EZ19" i="44"/>
  <c r="EL19" i="44"/>
  <c r="EJ19" i="44"/>
  <c r="DV19" i="44"/>
  <c r="DT19" i="44"/>
  <c r="DF19" i="44"/>
  <c r="DD19" i="44"/>
  <c r="CP19" i="44"/>
  <c r="CN19" i="44"/>
  <c r="BZ19" i="44"/>
  <c r="BX19" i="44"/>
  <c r="BJ19" i="44"/>
  <c r="BH19" i="44"/>
  <c r="AT19" i="44"/>
  <c r="AR19" i="44"/>
  <c r="AD19" i="44"/>
  <c r="AB19" i="44"/>
  <c r="N19" i="44"/>
  <c r="P20" i="44" s="1"/>
  <c r="P21" i="44" s="1"/>
  <c r="L19" i="44"/>
  <c r="HV26" i="44"/>
  <c r="HN26" i="44"/>
  <c r="HF26" i="44"/>
  <c r="GX26" i="44"/>
  <c r="GP26" i="44"/>
  <c r="GH26" i="44"/>
  <c r="FZ26" i="44"/>
  <c r="FR26" i="44"/>
  <c r="FJ26" i="44"/>
  <c r="FB26" i="44"/>
  <c r="ET26" i="44"/>
  <c r="EL26" i="44"/>
  <c r="HV23" i="44"/>
  <c r="HN23" i="44"/>
  <c r="HF23" i="44"/>
  <c r="FZ23" i="44"/>
  <c r="ET23" i="44"/>
  <c r="DN23" i="44"/>
  <c r="CH23" i="44"/>
  <c r="BB23" i="44"/>
  <c r="V23" i="44"/>
  <c r="HT19" i="44"/>
  <c r="FH19" i="44"/>
  <c r="CV19" i="44"/>
  <c r="AJ19" i="44"/>
  <c r="GH23" i="44"/>
  <c r="FB23" i="44"/>
  <c r="DV23" i="44"/>
  <c r="CP23" i="44"/>
  <c r="BJ23" i="44"/>
  <c r="AD23" i="44"/>
  <c r="FX19" i="44"/>
  <c r="DL19" i="44"/>
  <c r="AZ19" i="44"/>
  <c r="BB20" i="44" s="1"/>
  <c r="BB21" i="44" s="1"/>
  <c r="IC14" i="44"/>
  <c r="IF14" i="44"/>
  <c r="D22" i="44"/>
  <c r="HT20" i="44"/>
  <c r="D20" i="44"/>
  <c r="D21" i="44" s="1"/>
  <c r="B20" i="44"/>
  <c r="B21" i="44" s="1"/>
  <c r="CN20" i="44"/>
  <c r="CN21" i="44" s="1"/>
  <c r="IC17" i="44"/>
  <c r="EL47" i="44" l="1"/>
  <c r="EL48" i="44" s="1"/>
  <c r="EX47" i="44"/>
  <c r="EX48" i="44" s="1"/>
  <c r="GL47" i="44"/>
  <c r="GL48" i="44" s="1"/>
  <c r="GF47" i="44"/>
  <c r="GF48" i="44" s="1"/>
  <c r="CZ47" i="44"/>
  <c r="CZ48" i="44" s="1"/>
  <c r="EZ20" i="44"/>
  <c r="EZ21" i="44" s="1"/>
  <c r="AJ20" i="44"/>
  <c r="AJ21" i="44" s="1"/>
  <c r="ED47" i="44"/>
  <c r="ED48" i="44" s="1"/>
  <c r="AT51" i="44"/>
  <c r="AT52" i="44" s="1"/>
  <c r="BZ51" i="44"/>
  <c r="BZ52" i="44" s="1"/>
  <c r="DF51" i="44"/>
  <c r="DF52" i="44" s="1"/>
  <c r="EL51" i="44"/>
  <c r="EL52" i="44" s="1"/>
  <c r="EL54" i="44" s="1"/>
  <c r="EL55" i="44" s="1"/>
  <c r="FR51" i="44"/>
  <c r="FR52" i="44" s="1"/>
  <c r="GX51" i="44"/>
  <c r="GX52" i="44" s="1"/>
  <c r="CB47" i="44"/>
  <c r="CB48" i="44" s="1"/>
  <c r="AV47" i="44"/>
  <c r="AV48" i="44" s="1"/>
  <c r="CH47" i="44"/>
  <c r="CH48" i="44" s="1"/>
  <c r="HF47" i="44"/>
  <c r="HF48" i="44" s="1"/>
  <c r="Z51" i="44"/>
  <c r="Z52" i="44" s="1"/>
  <c r="BF51" i="44"/>
  <c r="BF52" i="44" s="1"/>
  <c r="BF54" i="44" s="1"/>
  <c r="BF55" i="44" s="1"/>
  <c r="CL51" i="44"/>
  <c r="CL52" i="44" s="1"/>
  <c r="DR51" i="44"/>
  <c r="DR52" i="44" s="1"/>
  <c r="EX51" i="44"/>
  <c r="EX52" i="44" s="1"/>
  <c r="GD51" i="44"/>
  <c r="GD52" i="44" s="1"/>
  <c r="GD54" i="44" s="1"/>
  <c r="GD55" i="44" s="1"/>
  <c r="HJ51" i="44"/>
  <c r="HJ52" i="44" s="1"/>
  <c r="HT51" i="44"/>
  <c r="HT52" i="44" s="1"/>
  <c r="GN51" i="44"/>
  <c r="GN52" i="44" s="1"/>
  <c r="FH51" i="44"/>
  <c r="FH52" i="44" s="1"/>
  <c r="FH55" i="44" s="1"/>
  <c r="EB51" i="44"/>
  <c r="EB52" i="44" s="1"/>
  <c r="CV51" i="44"/>
  <c r="CV52" i="44" s="1"/>
  <c r="BP51" i="44"/>
  <c r="BP52" i="44" s="1"/>
  <c r="HX51" i="44"/>
  <c r="HX52" i="44" s="1"/>
  <c r="HX55" i="44" s="1"/>
  <c r="GR51" i="44"/>
  <c r="GR52" i="44" s="1"/>
  <c r="FL51" i="44"/>
  <c r="FL52" i="44" s="1"/>
  <c r="EF51" i="44"/>
  <c r="EF52" i="44" s="1"/>
  <c r="CZ51" i="44"/>
  <c r="CZ52" i="44" s="1"/>
  <c r="CZ55" i="44" s="1"/>
  <c r="BT51" i="44"/>
  <c r="BT52" i="44" s="1"/>
  <c r="AN51" i="44"/>
  <c r="AN52" i="44" s="1"/>
  <c r="FV78" i="44"/>
  <c r="FV79" i="44" s="1"/>
  <c r="FR78" i="44"/>
  <c r="FR79" i="44" s="1"/>
  <c r="FR81" i="44" s="1"/>
  <c r="FR82" i="44" s="1"/>
  <c r="DF78" i="44"/>
  <c r="DF79" i="44" s="1"/>
  <c r="HJ78" i="44"/>
  <c r="HJ79" i="44" s="1"/>
  <c r="EX78" i="44"/>
  <c r="EX79" i="44" s="1"/>
  <c r="CL78" i="44"/>
  <c r="CL79" i="44" s="1"/>
  <c r="CL81" i="44" s="1"/>
  <c r="CL82" i="44" s="1"/>
  <c r="GP78" i="44"/>
  <c r="GP79" i="44" s="1"/>
  <c r="ED78" i="44"/>
  <c r="ED79" i="44" s="1"/>
  <c r="BR78" i="44"/>
  <c r="BR79" i="44" s="1"/>
  <c r="GV78" i="44"/>
  <c r="GV79" i="44" s="1"/>
  <c r="GV81" i="44" s="1"/>
  <c r="GV82" i="44" s="1"/>
  <c r="FP78" i="44"/>
  <c r="FP79" i="44" s="1"/>
  <c r="EJ78" i="44"/>
  <c r="EJ79" i="44" s="1"/>
  <c r="DD78" i="44"/>
  <c r="DD79" i="44" s="1"/>
  <c r="BX78" i="44"/>
  <c r="BX79" i="44" s="1"/>
  <c r="BX81" i="44" s="1"/>
  <c r="BX82" i="44" s="1"/>
  <c r="HH78" i="44"/>
  <c r="HH79" i="44" s="1"/>
  <c r="GB78" i="44"/>
  <c r="GB79" i="44" s="1"/>
  <c r="EV78" i="44"/>
  <c r="EV79" i="44" s="1"/>
  <c r="DP78" i="44"/>
  <c r="DP79" i="44" s="1"/>
  <c r="CJ78" i="44"/>
  <c r="CJ79" i="44" s="1"/>
  <c r="BD78" i="44"/>
  <c r="BD79" i="44" s="1"/>
  <c r="EP78" i="44"/>
  <c r="EP79" i="44" s="1"/>
  <c r="FN47" i="44"/>
  <c r="FN48" i="44" s="1"/>
  <c r="DH47" i="44"/>
  <c r="DH48" i="44" s="1"/>
  <c r="GB47" i="44"/>
  <c r="GB48" i="44" s="1"/>
  <c r="GX47" i="44"/>
  <c r="GX48" i="44" s="1"/>
  <c r="GH47" i="44"/>
  <c r="GH48" i="44" s="1"/>
  <c r="CP47" i="44"/>
  <c r="CP48" i="44" s="1"/>
  <c r="EJ47" i="44"/>
  <c r="EJ48" i="44" s="1"/>
  <c r="CT47" i="44"/>
  <c r="CT48" i="44" s="1"/>
  <c r="FV47" i="44"/>
  <c r="FV48" i="44" s="1"/>
  <c r="DL47" i="44"/>
  <c r="DL48" i="44" s="1"/>
  <c r="FF47" i="44"/>
  <c r="FF48" i="44" s="1"/>
  <c r="GL78" i="44"/>
  <c r="GL79" i="44" s="1"/>
  <c r="CF47" i="44"/>
  <c r="CF48" i="44" s="1"/>
  <c r="FX47" i="44"/>
  <c r="FX48" i="44" s="1"/>
  <c r="FR47" i="44"/>
  <c r="FR48" i="44" s="1"/>
  <c r="CV47" i="44"/>
  <c r="CV48" i="44" s="1"/>
  <c r="BV47" i="44"/>
  <c r="BV48" i="44" s="1"/>
  <c r="R78" i="44"/>
  <c r="R79" i="44" s="1"/>
  <c r="CT78" i="44"/>
  <c r="CT79" i="44" s="1"/>
  <c r="HR78" i="44"/>
  <c r="HR79" i="44" s="1"/>
  <c r="GR47" i="44"/>
  <c r="GR48" i="44" s="1"/>
  <c r="L20" i="44"/>
  <c r="L21" i="44" s="1"/>
  <c r="HL20" i="44"/>
  <c r="CV20" i="44"/>
  <c r="CV21" i="44" s="1"/>
  <c r="H20" i="44"/>
  <c r="H21" i="44" s="1"/>
  <c r="FJ47" i="44"/>
  <c r="FJ48" i="44" s="1"/>
  <c r="V51" i="44"/>
  <c r="V52" i="44" s="1"/>
  <c r="BB51" i="44"/>
  <c r="BB52" i="44" s="1"/>
  <c r="CH51" i="44"/>
  <c r="CH52" i="44" s="1"/>
  <c r="CH54" i="44" s="1"/>
  <c r="DN51" i="44"/>
  <c r="DN52" i="44" s="1"/>
  <c r="ET51" i="44"/>
  <c r="ET52" i="44" s="1"/>
  <c r="FZ51" i="44"/>
  <c r="FZ52" i="44" s="1"/>
  <c r="HF51" i="44"/>
  <c r="HF52" i="44" s="1"/>
  <c r="HF54" i="44" s="1"/>
  <c r="HF55" i="44" s="1"/>
  <c r="BT47" i="44"/>
  <c r="BT48" i="44" s="1"/>
  <c r="DN47" i="44"/>
  <c r="DN48" i="44" s="1"/>
  <c r="AH51" i="44"/>
  <c r="AH52" i="44" s="1"/>
  <c r="BN51" i="44"/>
  <c r="BN52" i="44" s="1"/>
  <c r="BN55" i="44" s="1"/>
  <c r="CT51" i="44"/>
  <c r="CT52" i="44" s="1"/>
  <c r="DZ51" i="44"/>
  <c r="DZ52" i="44" s="1"/>
  <c r="FF51" i="44"/>
  <c r="FF52" i="44" s="1"/>
  <c r="GL51" i="44"/>
  <c r="GL52" i="44" s="1"/>
  <c r="GL54" i="44" s="1"/>
  <c r="GL55" i="44" s="1"/>
  <c r="HR51" i="44"/>
  <c r="HR52" i="44" s="1"/>
  <c r="T51" i="44"/>
  <c r="T52" i="44" s="1"/>
  <c r="HL51" i="44"/>
  <c r="HL52" i="44" s="1"/>
  <c r="GF51" i="44"/>
  <c r="GF52" i="44" s="1"/>
  <c r="EZ51" i="44"/>
  <c r="EZ52" i="44" s="1"/>
  <c r="DT51" i="44"/>
  <c r="DT52" i="44" s="1"/>
  <c r="CN51" i="44"/>
  <c r="CN52" i="44" s="1"/>
  <c r="BH51" i="44"/>
  <c r="BH52" i="44" s="1"/>
  <c r="BH54" i="44" s="1"/>
  <c r="BH55" i="44" s="1"/>
  <c r="HP51" i="44"/>
  <c r="HP52" i="44" s="1"/>
  <c r="GJ51" i="44"/>
  <c r="GJ52" i="44" s="1"/>
  <c r="FD51" i="44"/>
  <c r="FD52" i="44" s="1"/>
  <c r="DX51" i="44"/>
  <c r="DX52" i="44" s="1"/>
  <c r="DX54" i="44" s="1"/>
  <c r="DX55" i="44" s="1"/>
  <c r="CR51" i="44"/>
  <c r="CR52" i="44" s="1"/>
  <c r="BL51" i="44"/>
  <c r="BL52" i="44" s="1"/>
  <c r="AF51" i="44"/>
  <c r="AF52" i="44" s="1"/>
  <c r="HR81" i="44"/>
  <c r="HR82" i="44" s="1"/>
  <c r="R74" i="44"/>
  <c r="R75" i="44" s="1"/>
  <c r="HN78" i="44"/>
  <c r="HN79" i="44" s="1"/>
  <c r="FB78" i="44"/>
  <c r="FB79" i="44" s="1"/>
  <c r="CP78" i="44"/>
  <c r="CP79" i="44" s="1"/>
  <c r="CP81" i="44" s="1"/>
  <c r="CP82" i="44" s="1"/>
  <c r="GT78" i="44"/>
  <c r="GT79" i="44" s="1"/>
  <c r="EH78" i="44"/>
  <c r="EH79" i="44" s="1"/>
  <c r="BV78" i="44"/>
  <c r="BV79" i="44" s="1"/>
  <c r="FZ78" i="44"/>
  <c r="FZ79" i="44" s="1"/>
  <c r="FZ81" i="44" s="1"/>
  <c r="FZ82" i="44" s="1"/>
  <c r="DN78" i="44"/>
  <c r="DN79" i="44" s="1"/>
  <c r="BB78" i="44"/>
  <c r="BB79" i="44" s="1"/>
  <c r="HT78" i="44"/>
  <c r="HT79" i="44" s="1"/>
  <c r="GN78" i="44"/>
  <c r="GN79" i="44" s="1"/>
  <c r="GN81" i="44" s="1"/>
  <c r="GN82" i="44" s="1"/>
  <c r="FH78" i="44"/>
  <c r="FH79" i="44" s="1"/>
  <c r="EB78" i="44"/>
  <c r="EB79" i="44" s="1"/>
  <c r="CV78" i="44"/>
  <c r="CV79" i="44" s="1"/>
  <c r="BP78" i="44"/>
  <c r="BP79" i="44" s="1"/>
  <c r="BP81" i="44" s="1"/>
  <c r="BP82" i="44" s="1"/>
  <c r="GZ78" i="44"/>
  <c r="GZ79" i="44" s="1"/>
  <c r="FT78" i="44"/>
  <c r="FT79" i="44" s="1"/>
  <c r="EN78" i="44"/>
  <c r="EN79" i="44" s="1"/>
  <c r="DH78" i="44"/>
  <c r="DH79" i="44" s="1"/>
  <c r="CB78" i="44"/>
  <c r="CB79" i="44" s="1"/>
  <c r="HB78" i="44"/>
  <c r="HB79" i="44" s="1"/>
  <c r="AX47" i="44"/>
  <c r="AX48" i="44" s="1"/>
  <c r="GT47" i="44"/>
  <c r="GT48" i="44" s="1"/>
  <c r="DX47" i="44"/>
  <c r="DX48" i="44" s="1"/>
  <c r="FD47" i="44"/>
  <c r="FD48" i="44" s="1"/>
  <c r="BJ47" i="44"/>
  <c r="BJ48" i="44" s="1"/>
  <c r="BN47" i="44"/>
  <c r="BN48" i="44" s="1"/>
  <c r="BZ47" i="44"/>
  <c r="BZ48" i="44" s="1"/>
  <c r="BN78" i="44"/>
  <c r="BN79" i="44" s="1"/>
  <c r="BP47" i="44"/>
  <c r="BP48" i="44" s="1"/>
  <c r="DV47" i="44"/>
  <c r="DV48" i="44" s="1"/>
  <c r="HR47" i="44"/>
  <c r="CD47" i="44"/>
  <c r="CD48" i="44" s="1"/>
  <c r="DR47" i="44"/>
  <c r="DR48" i="44" s="1"/>
  <c r="EB47" i="44"/>
  <c r="EB48" i="44" s="1"/>
  <c r="HJ47" i="44"/>
  <c r="HJ48" i="44" s="1"/>
  <c r="FF78" i="44"/>
  <c r="FF79" i="44" s="1"/>
  <c r="V47" i="44"/>
  <c r="V48" i="44" s="1"/>
  <c r="EZ47" i="44"/>
  <c r="EZ48" i="44" s="1"/>
  <c r="FH47" i="44"/>
  <c r="FH48" i="44" s="1"/>
  <c r="HD47" i="44"/>
  <c r="HD48" i="44" s="1"/>
  <c r="DD47" i="44"/>
  <c r="DD48" i="44" s="1"/>
  <c r="HT47" i="44"/>
  <c r="FH20" i="44"/>
  <c r="FH21" i="44" s="1"/>
  <c r="IC15" i="44"/>
  <c r="HF20" i="44"/>
  <c r="HF21" i="44" s="1"/>
  <c r="BR47" i="44"/>
  <c r="BR48" i="44" s="1"/>
  <c r="GP47" i="44"/>
  <c r="GP48" i="44" s="1"/>
  <c r="AD51" i="44"/>
  <c r="AD52" i="44" s="1"/>
  <c r="BJ51" i="44"/>
  <c r="BJ52" i="44" s="1"/>
  <c r="CP51" i="44"/>
  <c r="CP52" i="44" s="1"/>
  <c r="CP54" i="44" s="1"/>
  <c r="DV51" i="44"/>
  <c r="DV52" i="44" s="1"/>
  <c r="FB51" i="44"/>
  <c r="FB52" i="44" s="1"/>
  <c r="GH51" i="44"/>
  <c r="GH52" i="44" s="1"/>
  <c r="HN51" i="44"/>
  <c r="HN52" i="44" s="1"/>
  <c r="HN55" i="44" s="1"/>
  <c r="BL47" i="44"/>
  <c r="BL48" i="44" s="1"/>
  <c r="ET47" i="44"/>
  <c r="ET48" i="44" s="1"/>
  <c r="AP51" i="44"/>
  <c r="AP52" i="44" s="1"/>
  <c r="BV51" i="44"/>
  <c r="BV52" i="44" s="1"/>
  <c r="BV54" i="44" s="1"/>
  <c r="BV55" i="44" s="1"/>
  <c r="DB51" i="44"/>
  <c r="DB52" i="44" s="1"/>
  <c r="EH51" i="44"/>
  <c r="EH52" i="44" s="1"/>
  <c r="FN51" i="44"/>
  <c r="FN52" i="44" s="1"/>
  <c r="GT51" i="44"/>
  <c r="GT52" i="44" s="1"/>
  <c r="GT54" i="44" s="1"/>
  <c r="HZ51" i="44"/>
  <c r="HZ52" i="44" s="1"/>
  <c r="AB51" i="44"/>
  <c r="AB52" i="44" s="1"/>
  <c r="HD51" i="44"/>
  <c r="HD52" i="44" s="1"/>
  <c r="FX51" i="44"/>
  <c r="FX52" i="44" s="1"/>
  <c r="FX54" i="44" s="1"/>
  <c r="FX55" i="44" s="1"/>
  <c r="ER51" i="44"/>
  <c r="ER52" i="44" s="1"/>
  <c r="DL51" i="44"/>
  <c r="DL52" i="44" s="1"/>
  <c r="CF51" i="44"/>
  <c r="CF52" i="44" s="1"/>
  <c r="AZ51" i="44"/>
  <c r="AZ52" i="44" s="1"/>
  <c r="AZ54" i="44" s="1"/>
  <c r="AZ55" i="44" s="1"/>
  <c r="HH51" i="44"/>
  <c r="HH52" i="44" s="1"/>
  <c r="GB51" i="44"/>
  <c r="GB52" i="44" s="1"/>
  <c r="EV51" i="44"/>
  <c r="EV52" i="44" s="1"/>
  <c r="DP51" i="44"/>
  <c r="DP52" i="44" s="1"/>
  <c r="DP54" i="44" s="1"/>
  <c r="DP55" i="44" s="1"/>
  <c r="CJ51" i="44"/>
  <c r="CJ52" i="44" s="1"/>
  <c r="BD51" i="44"/>
  <c r="BD52" i="44" s="1"/>
  <c r="GX78" i="44"/>
  <c r="GX79" i="44" s="1"/>
  <c r="EL78" i="44"/>
  <c r="EL79" i="44" s="1"/>
  <c r="EL81" i="44" s="1"/>
  <c r="BZ78" i="44"/>
  <c r="BZ79" i="44" s="1"/>
  <c r="GD78" i="44"/>
  <c r="GD79" i="44" s="1"/>
  <c r="DR78" i="44"/>
  <c r="DR79" i="44" s="1"/>
  <c r="BF78" i="44"/>
  <c r="BF79" i="44" s="1"/>
  <c r="BF82" i="44" s="1"/>
  <c r="HV78" i="44"/>
  <c r="HV79" i="44" s="1"/>
  <c r="FJ78" i="44"/>
  <c r="FJ79" i="44" s="1"/>
  <c r="CX78" i="44"/>
  <c r="CX79" i="44" s="1"/>
  <c r="HL78" i="44"/>
  <c r="HL79" i="44" s="1"/>
  <c r="GF78" i="44"/>
  <c r="GF79" i="44" s="1"/>
  <c r="EZ78" i="44"/>
  <c r="EZ79" i="44" s="1"/>
  <c r="DT78" i="44"/>
  <c r="DT79" i="44" s="1"/>
  <c r="CN78" i="44"/>
  <c r="CN79" i="44" s="1"/>
  <c r="CN81" i="44" s="1"/>
  <c r="CN82" i="44" s="1"/>
  <c r="BH78" i="44"/>
  <c r="BH79" i="44" s="1"/>
  <c r="HX78" i="44"/>
  <c r="HX79" i="44" s="1"/>
  <c r="GR78" i="44"/>
  <c r="GR79" i="44" s="1"/>
  <c r="FL78" i="44"/>
  <c r="FL79" i="44" s="1"/>
  <c r="FL81" i="44" s="1"/>
  <c r="FL82" i="44" s="1"/>
  <c r="EF78" i="44"/>
  <c r="EF79" i="44" s="1"/>
  <c r="CZ78" i="44"/>
  <c r="CZ79" i="44" s="1"/>
  <c r="J20" i="44"/>
  <c r="J21" i="44" s="1"/>
  <c r="DB47" i="44"/>
  <c r="DB48" i="44" s="1"/>
  <c r="HZ47" i="44"/>
  <c r="CR47" i="44"/>
  <c r="CR48" i="44" s="1"/>
  <c r="EF47" i="44"/>
  <c r="EF48" i="44" s="1"/>
  <c r="FL47" i="44"/>
  <c r="FL48" i="44" s="1"/>
  <c r="GJ47" i="44"/>
  <c r="GJ48" i="44" s="1"/>
  <c r="HP47" i="44"/>
  <c r="CN47" i="44"/>
  <c r="CN48" i="44" s="1"/>
  <c r="DZ47" i="44"/>
  <c r="DZ48" i="44" s="1"/>
  <c r="DJ47" i="44"/>
  <c r="DJ48" i="44" s="1"/>
  <c r="DT47" i="44"/>
  <c r="DT48" i="44" s="1"/>
  <c r="GN47" i="44"/>
  <c r="GN48" i="44" s="1"/>
  <c r="HB47" i="44"/>
  <c r="HB48" i="44" s="1"/>
  <c r="CL47" i="44"/>
  <c r="CL48" i="44" s="1"/>
  <c r="EP47" i="44"/>
  <c r="EP48" i="44" s="1"/>
  <c r="GV47" i="44"/>
  <c r="GV48" i="44" s="1"/>
  <c r="AR47" i="44"/>
  <c r="AR48" i="44" s="1"/>
  <c r="DP47" i="44"/>
  <c r="DP48" i="44" s="1"/>
  <c r="FT47" i="44"/>
  <c r="FT48" i="44" s="1"/>
  <c r="HX47" i="44"/>
  <c r="FB47" i="44"/>
  <c r="FB48" i="44" s="1"/>
  <c r="HL47" i="44"/>
  <c r="HL48" i="44" s="1"/>
  <c r="AZ47" i="44"/>
  <c r="AZ48" i="44" s="1"/>
  <c r="DF47" i="44"/>
  <c r="DF48" i="44" s="1"/>
  <c r="HN47" i="44"/>
  <c r="HN48" i="44" s="1"/>
  <c r="FP47" i="44"/>
  <c r="FP48" i="44" s="1"/>
  <c r="HH47" i="44"/>
  <c r="HH48" i="44" s="1"/>
  <c r="EN47" i="44"/>
  <c r="EN48" i="44" s="1"/>
  <c r="CL20" i="44"/>
  <c r="CL21" i="44" s="1"/>
  <c r="CB20" i="44"/>
  <c r="CB21" i="44" s="1"/>
  <c r="EN20" i="44"/>
  <c r="EN21" i="44" s="1"/>
  <c r="FL20" i="44"/>
  <c r="FL21" i="44" s="1"/>
  <c r="HX20" i="44"/>
  <c r="FV20" i="44"/>
  <c r="FV21" i="44" s="1"/>
  <c r="BB54" i="44"/>
  <c r="BB55" i="44" s="1"/>
  <c r="ET54" i="44"/>
  <c r="ET55" i="44" s="1"/>
  <c r="CT54" i="44"/>
  <c r="CT55" i="44" s="1"/>
  <c r="GF54" i="44"/>
  <c r="GF55" i="44" s="1"/>
  <c r="CN55" i="44"/>
  <c r="CN54" i="44"/>
  <c r="GJ54" i="44"/>
  <c r="GJ55" i="44" s="1"/>
  <c r="CR55" i="44"/>
  <c r="CR54" i="44"/>
  <c r="AF54" i="44"/>
  <c r="AF55" i="44" s="1"/>
  <c r="AX74" i="44"/>
  <c r="AX75" i="44" s="1"/>
  <c r="BT74" i="44"/>
  <c r="BT75" i="44" s="1"/>
  <c r="DP74" i="44"/>
  <c r="DP75" i="44" s="1"/>
  <c r="FL74" i="44"/>
  <c r="FL75" i="44" s="1"/>
  <c r="GR74" i="44"/>
  <c r="GR75" i="44" s="1"/>
  <c r="DF74" i="44"/>
  <c r="DF75" i="44" s="1"/>
  <c r="T74" i="44"/>
  <c r="T75" i="44" s="1"/>
  <c r="DL74" i="44"/>
  <c r="DL75" i="44" s="1"/>
  <c r="FX74" i="44"/>
  <c r="FX75" i="44" s="1"/>
  <c r="ET74" i="44"/>
  <c r="ET75" i="44" s="1"/>
  <c r="BR74" i="44"/>
  <c r="BR75" i="44" s="1"/>
  <c r="AT81" i="44"/>
  <c r="AT82" i="44" s="1"/>
  <c r="HJ81" i="44"/>
  <c r="HJ82" i="44" s="1"/>
  <c r="EX81" i="44"/>
  <c r="EX82" i="44" s="1"/>
  <c r="GP81" i="44"/>
  <c r="GP82" i="44" s="1"/>
  <c r="ED81" i="44"/>
  <c r="ED82" i="44" s="1"/>
  <c r="BR81" i="44"/>
  <c r="BR82" i="44" s="1"/>
  <c r="FP81" i="44"/>
  <c r="FP82" i="44" s="1"/>
  <c r="EJ81" i="44"/>
  <c r="EJ82" i="44" s="1"/>
  <c r="DD81" i="44"/>
  <c r="DD82" i="44" s="1"/>
  <c r="AR81" i="44"/>
  <c r="AR82" i="44" s="1"/>
  <c r="HH81" i="44"/>
  <c r="HH82" i="44" s="1"/>
  <c r="GB82" i="44"/>
  <c r="GB81" i="44"/>
  <c r="EV81" i="44"/>
  <c r="EV82" i="44" s="1"/>
  <c r="CJ81" i="44"/>
  <c r="CJ82" i="44" s="1"/>
  <c r="BD82" i="44"/>
  <c r="BD81" i="44"/>
  <c r="X81" i="44"/>
  <c r="X82" i="44" s="1"/>
  <c r="BN81" i="44"/>
  <c r="BN82" i="44" s="1"/>
  <c r="GL81" i="44"/>
  <c r="GL82" i="44" s="1"/>
  <c r="DV74" i="44"/>
  <c r="DV75" i="44" s="1"/>
  <c r="AR20" i="44"/>
  <c r="AR21" i="44" s="1"/>
  <c r="DD20" i="44"/>
  <c r="DD21" i="44" s="1"/>
  <c r="FP20" i="44"/>
  <c r="FP21" i="44" s="1"/>
  <c r="AZ20" i="44"/>
  <c r="AZ21" i="44" s="1"/>
  <c r="DL20" i="44"/>
  <c r="DL21" i="44" s="1"/>
  <c r="FX20" i="44"/>
  <c r="FX21" i="44" s="1"/>
  <c r="D23" i="44"/>
  <c r="D26" i="44"/>
  <c r="DN20" i="44"/>
  <c r="DN21" i="44" s="1"/>
  <c r="EX20" i="44"/>
  <c r="EX21" i="44" s="1"/>
  <c r="AL20" i="44"/>
  <c r="AL21" i="44" s="1"/>
  <c r="AP20" i="44"/>
  <c r="AP21" i="44" s="1"/>
  <c r="X20" i="44"/>
  <c r="X21" i="44" s="1"/>
  <c r="AT20" i="44"/>
  <c r="AT21" i="44" s="1"/>
  <c r="BL20" i="44"/>
  <c r="BL21" i="44" s="1"/>
  <c r="CJ20" i="44"/>
  <c r="CJ21" i="44" s="1"/>
  <c r="DF20" i="44"/>
  <c r="DF21" i="44" s="1"/>
  <c r="DX20" i="44"/>
  <c r="DX21" i="44" s="1"/>
  <c r="EV20" i="44"/>
  <c r="EV21" i="44" s="1"/>
  <c r="FR20" i="44"/>
  <c r="FR21" i="44" s="1"/>
  <c r="GJ20" i="44"/>
  <c r="GJ21" i="44" s="1"/>
  <c r="HH20" i="44"/>
  <c r="HH21" i="44" s="1"/>
  <c r="V20" i="44"/>
  <c r="V21" i="44" s="1"/>
  <c r="BN20" i="44"/>
  <c r="BN21" i="44" s="1"/>
  <c r="DZ20" i="44"/>
  <c r="DZ21" i="44" s="1"/>
  <c r="GL20" i="44"/>
  <c r="GL21" i="44" s="1"/>
  <c r="ED20" i="44"/>
  <c r="ED21" i="44" s="1"/>
  <c r="AD54" i="44"/>
  <c r="AD55" i="44"/>
  <c r="BJ54" i="44"/>
  <c r="BJ55" i="44" s="1"/>
  <c r="DV54" i="44"/>
  <c r="DV55" i="44" s="1"/>
  <c r="FB54" i="44"/>
  <c r="FB55" i="44" s="1"/>
  <c r="GH54" i="44"/>
  <c r="GH55" i="44" s="1"/>
  <c r="HN54" i="44"/>
  <c r="AP54" i="44"/>
  <c r="AP55" i="44" s="1"/>
  <c r="DB54" i="44"/>
  <c r="DB55" i="44" s="1"/>
  <c r="EH54" i="44"/>
  <c r="EH55" i="44" s="1"/>
  <c r="FN54" i="44"/>
  <c r="FN55" i="44" s="1"/>
  <c r="HZ54" i="44"/>
  <c r="HZ55" i="44" s="1"/>
  <c r="AB54" i="44"/>
  <c r="AB55" i="44" s="1"/>
  <c r="HD55" i="44"/>
  <c r="HD54" i="44"/>
  <c r="ER55" i="44"/>
  <c r="ER54" i="44"/>
  <c r="DL54" i="44"/>
  <c r="DL55" i="44" s="1"/>
  <c r="CF54" i="44"/>
  <c r="CF55" i="44" s="1"/>
  <c r="HH54" i="44"/>
  <c r="HH55" i="44" s="1"/>
  <c r="GB54" i="44"/>
  <c r="GB55" i="44" s="1"/>
  <c r="EV55" i="44"/>
  <c r="EV54" i="44"/>
  <c r="CJ55" i="44"/>
  <c r="CJ54" i="44"/>
  <c r="BD54" i="44"/>
  <c r="BD55" i="44" s="1"/>
  <c r="J74" i="44"/>
  <c r="J75" i="44" s="1"/>
  <c r="P74" i="44"/>
  <c r="P75" i="44" s="1"/>
  <c r="AP74" i="44"/>
  <c r="AP75" i="44" s="1"/>
  <c r="AV74" i="44"/>
  <c r="AV75" i="44" s="1"/>
  <c r="BN74" i="44"/>
  <c r="BN75" i="44" s="1"/>
  <c r="CD74" i="44"/>
  <c r="CD75" i="44" s="1"/>
  <c r="CT74" i="44"/>
  <c r="CT75" i="44" s="1"/>
  <c r="DJ74" i="44"/>
  <c r="DJ75" i="44" s="1"/>
  <c r="DZ74" i="44"/>
  <c r="DZ75" i="44" s="1"/>
  <c r="EP74" i="44"/>
  <c r="EP75" i="44" s="1"/>
  <c r="FF74" i="44"/>
  <c r="FF75" i="44" s="1"/>
  <c r="FV74" i="44"/>
  <c r="FV75" i="44" s="1"/>
  <c r="GL74" i="44"/>
  <c r="GL75" i="44" s="1"/>
  <c r="HB74" i="44"/>
  <c r="HB75" i="44" s="1"/>
  <c r="HR74" i="44"/>
  <c r="HR75" i="44" s="1"/>
  <c r="N74" i="44"/>
  <c r="N75" i="44" s="1"/>
  <c r="EL74" i="44"/>
  <c r="EL75" i="44" s="1"/>
  <c r="V74" i="44"/>
  <c r="V75" i="44" s="1"/>
  <c r="AB74" i="44"/>
  <c r="AB75" i="44" s="1"/>
  <c r="BH74" i="44"/>
  <c r="BH75" i="44" s="1"/>
  <c r="CN74" i="44"/>
  <c r="CN75" i="44" s="1"/>
  <c r="DT74" i="44"/>
  <c r="DT75" i="44" s="1"/>
  <c r="EZ74" i="44"/>
  <c r="EZ75" i="44" s="1"/>
  <c r="GF74" i="44"/>
  <c r="GF75" i="44" s="1"/>
  <c r="HL74" i="44"/>
  <c r="HL75" i="44" s="1"/>
  <c r="CP74" i="44"/>
  <c r="CP75" i="44" s="1"/>
  <c r="DN74" i="44"/>
  <c r="DN75" i="44" s="1"/>
  <c r="CX74" i="44"/>
  <c r="CX75" i="44" s="1"/>
  <c r="HV74" i="44"/>
  <c r="HV75" i="44" s="1"/>
  <c r="HN81" i="44"/>
  <c r="HN82" i="44" s="1"/>
  <c r="FB81" i="44"/>
  <c r="FB82" i="44" s="1"/>
  <c r="AD81" i="44"/>
  <c r="AD82" i="44" s="1"/>
  <c r="GT81" i="44"/>
  <c r="GT82" i="44" s="1"/>
  <c r="EH81" i="44"/>
  <c r="EH82" i="44" s="1"/>
  <c r="BV81" i="44"/>
  <c r="BV82" i="44" s="1"/>
  <c r="DN81" i="44"/>
  <c r="DN82" i="44" s="1"/>
  <c r="BB81" i="44"/>
  <c r="BB82" i="44" s="1"/>
  <c r="HT81" i="44"/>
  <c r="HT82" i="44" s="1"/>
  <c r="FH81" i="44"/>
  <c r="FH82" i="44" s="1"/>
  <c r="EB81" i="44"/>
  <c r="EB82" i="44" s="1"/>
  <c r="CV81" i="44"/>
  <c r="CV82" i="44" s="1"/>
  <c r="AJ81" i="44"/>
  <c r="AJ82" i="44" s="1"/>
  <c r="GZ81" i="44"/>
  <c r="GZ82" i="44" s="1"/>
  <c r="FT81" i="44"/>
  <c r="FT82" i="44" s="1"/>
  <c r="EN81" i="44"/>
  <c r="EN82" i="44" s="1"/>
  <c r="DH81" i="44"/>
  <c r="DH82" i="44" s="1"/>
  <c r="CB81" i="44"/>
  <c r="CB82" i="44" s="1"/>
  <c r="AV81" i="44"/>
  <c r="AV82" i="44" s="1"/>
  <c r="CD81" i="44"/>
  <c r="CD82" i="44" s="1"/>
  <c r="FB74" i="44"/>
  <c r="FB75" i="44" s="1"/>
  <c r="AH81" i="44"/>
  <c r="AH82" i="44" s="1"/>
  <c r="FF81" i="44"/>
  <c r="FF82" i="44" s="1"/>
  <c r="HZ20" i="44"/>
  <c r="AN20" i="44"/>
  <c r="AN21" i="44" s="1"/>
  <c r="CZ20" i="44"/>
  <c r="CZ21" i="44" s="1"/>
  <c r="GH20" i="44"/>
  <c r="GH21" i="44" s="1"/>
  <c r="AX20" i="44"/>
  <c r="AX21" i="44" s="1"/>
  <c r="BR20" i="44"/>
  <c r="BR21" i="44" s="1"/>
  <c r="DN54" i="44"/>
  <c r="DN55" i="44" s="1"/>
  <c r="AH54" i="44"/>
  <c r="AH55" i="44" s="1"/>
  <c r="DZ54" i="44"/>
  <c r="DZ55" i="44" s="1"/>
  <c r="HR54" i="44"/>
  <c r="HR55" i="44"/>
  <c r="EZ55" i="44"/>
  <c r="EZ54" i="44"/>
  <c r="HP54" i="44"/>
  <c r="HP55" i="44" s="1"/>
  <c r="BD74" i="44"/>
  <c r="BD75" i="44" s="1"/>
  <c r="CZ74" i="44"/>
  <c r="CZ75" i="44" s="1"/>
  <c r="EV74" i="44"/>
  <c r="EV75" i="44" s="1"/>
  <c r="HH74" i="44"/>
  <c r="HH75" i="44" s="1"/>
  <c r="CF74" i="44"/>
  <c r="CF75" i="44" s="1"/>
  <c r="HD74" i="44"/>
  <c r="HD75" i="44" s="1"/>
  <c r="GP74" i="44"/>
  <c r="GP75" i="44" s="1"/>
  <c r="BH20" i="44"/>
  <c r="BH21" i="44" s="1"/>
  <c r="EB20" i="44"/>
  <c r="EB21" i="44" s="1"/>
  <c r="GN20" i="44"/>
  <c r="GN21" i="44" s="1"/>
  <c r="FZ20" i="44"/>
  <c r="FZ21" i="44" s="1"/>
  <c r="DB20" i="44"/>
  <c r="DB21" i="44" s="1"/>
  <c r="AV20" i="44"/>
  <c r="AV21" i="44" s="1"/>
  <c r="DH20" i="44"/>
  <c r="DH21" i="44" s="1"/>
  <c r="EF20" i="44"/>
  <c r="EF21" i="44" s="1"/>
  <c r="HN20" i="44"/>
  <c r="CD20" i="44"/>
  <c r="CD21" i="44" s="1"/>
  <c r="HB20" i="44"/>
  <c r="HB21" i="44" s="1"/>
  <c r="GP20" i="44"/>
  <c r="GP21" i="44" s="1"/>
  <c r="CH20" i="44"/>
  <c r="CH21" i="44" s="1"/>
  <c r="AL54" i="44"/>
  <c r="AL55" i="44" s="1"/>
  <c r="BR54" i="44"/>
  <c r="BR55" i="44" s="1"/>
  <c r="CX54" i="44"/>
  <c r="CX55" i="44" s="1"/>
  <c r="ED54" i="44"/>
  <c r="ED55" i="44"/>
  <c r="FJ54" i="44"/>
  <c r="FJ55" i="44" s="1"/>
  <c r="GP54" i="44"/>
  <c r="GP55" i="44" s="1"/>
  <c r="HV54" i="44"/>
  <c r="HV55" i="44" s="1"/>
  <c r="AX54" i="44"/>
  <c r="AX55" i="44" s="1"/>
  <c r="CD54" i="44"/>
  <c r="CD55" i="44" s="1"/>
  <c r="DJ54" i="44"/>
  <c r="DJ55" i="44" s="1"/>
  <c r="EP54" i="44"/>
  <c r="EP55" i="44" s="1"/>
  <c r="FV54" i="44"/>
  <c r="FV55" i="44"/>
  <c r="HB54" i="44"/>
  <c r="HB55" i="44" s="1"/>
  <c r="AJ54" i="44"/>
  <c r="AJ55" i="44" s="1"/>
  <c r="GV54" i="44"/>
  <c r="GV55" i="44" s="1"/>
  <c r="FP54" i="44"/>
  <c r="FP55" i="44" s="1"/>
  <c r="EJ55" i="44"/>
  <c r="EJ54" i="44"/>
  <c r="DD54" i="44"/>
  <c r="DD55" i="44" s="1"/>
  <c r="BX55" i="44"/>
  <c r="BX54" i="44"/>
  <c r="AR54" i="44"/>
  <c r="AR55" i="44" s="1"/>
  <c r="GZ55" i="44"/>
  <c r="GZ54" i="44"/>
  <c r="FT54" i="44"/>
  <c r="FT55" i="44" s="1"/>
  <c r="EN54" i="44"/>
  <c r="EN55" i="44" s="1"/>
  <c r="DH54" i="44"/>
  <c r="DH55" i="44" s="1"/>
  <c r="CB55" i="44"/>
  <c r="CB54" i="44"/>
  <c r="AV54" i="44"/>
  <c r="AV55" i="44" s="1"/>
  <c r="AH74" i="44"/>
  <c r="AH75" i="44" s="1"/>
  <c r="AN74" i="44"/>
  <c r="AN75" i="44" s="1"/>
  <c r="BL74" i="44"/>
  <c r="BL75" i="44" s="1"/>
  <c r="CB74" i="44"/>
  <c r="CB75" i="44" s="1"/>
  <c r="CR74" i="44"/>
  <c r="CR75" i="44" s="1"/>
  <c r="DH74" i="44"/>
  <c r="DH75" i="44" s="1"/>
  <c r="DX74" i="44"/>
  <c r="DX75" i="44" s="1"/>
  <c r="EN74" i="44"/>
  <c r="EN75" i="44" s="1"/>
  <c r="FD74" i="44"/>
  <c r="FD75" i="44" s="1"/>
  <c r="FT74" i="44"/>
  <c r="FT75" i="44" s="1"/>
  <c r="GJ74" i="44"/>
  <c r="GJ75" i="44" s="1"/>
  <c r="GZ74" i="44"/>
  <c r="GZ75" i="44" s="1"/>
  <c r="HP74" i="44"/>
  <c r="HP75" i="44" s="1"/>
  <c r="AT74" i="44"/>
  <c r="AT75" i="44" s="1"/>
  <c r="FR74" i="44"/>
  <c r="FR75" i="44" s="1"/>
  <c r="BB74" i="44"/>
  <c r="BB75" i="44" s="1"/>
  <c r="AJ74" i="44"/>
  <c r="AJ75" i="44" s="1"/>
  <c r="BP74" i="44"/>
  <c r="BP75" i="44" s="1"/>
  <c r="CV74" i="44"/>
  <c r="CV75" i="44" s="1"/>
  <c r="EB74" i="44"/>
  <c r="EB75" i="44" s="1"/>
  <c r="FH74" i="44"/>
  <c r="FH75" i="44" s="1"/>
  <c r="GN74" i="44"/>
  <c r="GN75" i="44" s="1"/>
  <c r="HT74" i="44"/>
  <c r="HT75" i="44" s="1"/>
  <c r="HF74" i="44"/>
  <c r="HF75" i="44" s="1"/>
  <c r="F74" i="44"/>
  <c r="F75" i="44" s="1"/>
  <c r="ED74" i="44"/>
  <c r="ED75" i="44" s="1"/>
  <c r="AX81" i="44"/>
  <c r="AX82" i="44"/>
  <c r="GX81" i="44"/>
  <c r="GX82" i="44" s="1"/>
  <c r="BZ81" i="44"/>
  <c r="BZ82" i="44" s="1"/>
  <c r="GD81" i="44"/>
  <c r="GD82" i="44" s="1"/>
  <c r="DR81" i="44"/>
  <c r="DR82" i="44" s="1"/>
  <c r="BF81" i="44"/>
  <c r="HV81" i="44"/>
  <c r="HV82" i="44" s="1"/>
  <c r="FJ81" i="44"/>
  <c r="FJ82" i="44"/>
  <c r="CX81" i="44"/>
  <c r="CX82" i="44" s="1"/>
  <c r="AL81" i="44"/>
  <c r="AL82" i="44"/>
  <c r="HL81" i="44"/>
  <c r="HL82" i="44" s="1"/>
  <c r="GF81" i="44"/>
  <c r="GF82" i="44" s="1"/>
  <c r="EZ81" i="44"/>
  <c r="EZ82" i="44" s="1"/>
  <c r="DT81" i="44"/>
  <c r="DT82" i="44" s="1"/>
  <c r="BH81" i="44"/>
  <c r="BH82" i="44"/>
  <c r="AB81" i="44"/>
  <c r="AB82" i="44" s="1"/>
  <c r="HX81" i="44"/>
  <c r="HX82" i="44" s="1"/>
  <c r="GR81" i="44"/>
  <c r="GR82" i="44" s="1"/>
  <c r="EF81" i="44"/>
  <c r="EF82" i="44" s="1"/>
  <c r="CZ81" i="44"/>
  <c r="CZ82" i="44" s="1"/>
  <c r="BT82" i="44"/>
  <c r="BT81" i="44"/>
  <c r="AN81" i="44"/>
  <c r="AN82" i="44" s="1"/>
  <c r="DZ81" i="44"/>
  <c r="DZ82" i="44" s="1"/>
  <c r="EP81" i="44"/>
  <c r="EP82" i="44" s="1"/>
  <c r="GH74" i="44"/>
  <c r="GH75" i="44" s="1"/>
  <c r="HV20" i="44"/>
  <c r="BJ20" i="44"/>
  <c r="BJ21" i="44" s="1"/>
  <c r="DV20" i="44"/>
  <c r="DV21" i="44" s="1"/>
  <c r="GZ20" i="44"/>
  <c r="GZ21" i="44" s="1"/>
  <c r="DJ20" i="44"/>
  <c r="ET20" i="44"/>
  <c r="ET21" i="44" s="1"/>
  <c r="FZ54" i="44"/>
  <c r="FZ55" i="44" s="1"/>
  <c r="BN54" i="44"/>
  <c r="FF54" i="44"/>
  <c r="FF55" i="44" s="1"/>
  <c r="HL54" i="44"/>
  <c r="HL55" i="44" s="1"/>
  <c r="DT55" i="44"/>
  <c r="DT54" i="44"/>
  <c r="FD54" i="44"/>
  <c r="FD55" i="44" s="1"/>
  <c r="BL54" i="44"/>
  <c r="BL55" i="44" s="1"/>
  <c r="X74" i="44"/>
  <c r="X75" i="44" s="1"/>
  <c r="CJ74" i="44"/>
  <c r="CJ75" i="44" s="1"/>
  <c r="EF74" i="44"/>
  <c r="EF75" i="44" s="1"/>
  <c r="GB74" i="44"/>
  <c r="GB75" i="44" s="1"/>
  <c r="HX74" i="44"/>
  <c r="HX75" i="44" s="1"/>
  <c r="AZ74" i="44"/>
  <c r="AZ75" i="44" s="1"/>
  <c r="ER74" i="44"/>
  <c r="ER75" i="44" s="1"/>
  <c r="BJ74" i="44"/>
  <c r="BJ75" i="44" s="1"/>
  <c r="FV81" i="44"/>
  <c r="FV82" i="44" s="1"/>
  <c r="DF81" i="44"/>
  <c r="DF82" i="44"/>
  <c r="Z81" i="44"/>
  <c r="Z82" i="44" s="1"/>
  <c r="DT20" i="44"/>
  <c r="DT21" i="44" s="1"/>
  <c r="GF20" i="44"/>
  <c r="GF21" i="44" s="1"/>
  <c r="BP20" i="44"/>
  <c r="BP21" i="44" s="1"/>
  <c r="HJ20" i="44"/>
  <c r="CX20" i="44"/>
  <c r="CX21" i="44" s="1"/>
  <c r="AD20" i="44"/>
  <c r="AD21" i="44" s="1"/>
  <c r="BT20" i="44"/>
  <c r="BT21" i="44" s="1"/>
  <c r="CP20" i="44"/>
  <c r="CP21" i="44" s="1"/>
  <c r="FB20" i="44"/>
  <c r="FB21" i="44" s="1"/>
  <c r="FT20" i="44"/>
  <c r="FT21" i="44" s="1"/>
  <c r="GR20" i="44"/>
  <c r="GR21" i="44" s="1"/>
  <c r="R20" i="44"/>
  <c r="R21" i="44" s="1"/>
  <c r="EP20" i="44"/>
  <c r="EP21" i="44" s="1"/>
  <c r="BX20" i="44"/>
  <c r="BX21" i="44" s="1"/>
  <c r="EJ20" i="44"/>
  <c r="EJ21" i="44" s="1"/>
  <c r="GV20" i="44"/>
  <c r="GV21" i="44" s="1"/>
  <c r="T20" i="44"/>
  <c r="T21" i="44" s="1"/>
  <c r="CF20" i="44"/>
  <c r="CF21" i="44" s="1"/>
  <c r="ER20" i="44"/>
  <c r="ER21" i="44" s="1"/>
  <c r="HD20" i="44"/>
  <c r="HD21" i="44" s="1"/>
  <c r="Z20" i="44"/>
  <c r="Z21" i="44" s="1"/>
  <c r="FJ20" i="44"/>
  <c r="FJ21" i="44" s="1"/>
  <c r="FN20" i="44"/>
  <c r="FN21" i="44" s="1"/>
  <c r="N20" i="44"/>
  <c r="N21" i="44" s="1"/>
  <c r="BV20" i="44"/>
  <c r="BV21" i="44" s="1"/>
  <c r="EH20" i="44"/>
  <c r="EH21" i="44" s="1"/>
  <c r="GT20" i="44"/>
  <c r="GT21" i="44" s="1"/>
  <c r="DR20" i="44"/>
  <c r="GD20" i="44"/>
  <c r="GD21" i="44" s="1"/>
  <c r="BF20" i="44"/>
  <c r="BF21" i="44" s="1"/>
  <c r="AF20" i="44"/>
  <c r="AF21" i="44" s="1"/>
  <c r="BD20" i="44"/>
  <c r="BD21" i="44" s="1"/>
  <c r="BZ20" i="44"/>
  <c r="BZ21" i="44" s="1"/>
  <c r="CR20" i="44"/>
  <c r="CR21" i="44" s="1"/>
  <c r="DP20" i="44"/>
  <c r="DP21" i="44" s="1"/>
  <c r="EL20" i="44"/>
  <c r="EL21" i="44" s="1"/>
  <c r="FD20" i="44"/>
  <c r="FD21" i="44" s="1"/>
  <c r="GB20" i="44"/>
  <c r="GB21" i="44" s="1"/>
  <c r="GX20" i="44"/>
  <c r="GX21" i="44" s="1"/>
  <c r="HP20" i="44"/>
  <c r="AH20" i="44"/>
  <c r="AH21" i="44" s="1"/>
  <c r="CT20" i="44"/>
  <c r="CT21" i="44" s="1"/>
  <c r="FF20" i="44"/>
  <c r="FF21" i="44" s="1"/>
  <c r="HR20" i="44"/>
  <c r="AT54" i="44"/>
  <c r="AT55" i="44" s="1"/>
  <c r="BZ54" i="44"/>
  <c r="BZ55" i="44" s="1"/>
  <c r="DF54" i="44"/>
  <c r="DF55" i="44" s="1"/>
  <c r="FR54" i="44"/>
  <c r="FR55" i="44" s="1"/>
  <c r="GX54" i="44"/>
  <c r="GX55" i="44" s="1"/>
  <c r="Z54" i="44"/>
  <c r="Z55" i="44" s="1"/>
  <c r="CL54" i="44"/>
  <c r="CL55" i="44" s="1"/>
  <c r="DR54" i="44"/>
  <c r="DR55" i="44" s="1"/>
  <c r="EX54" i="44"/>
  <c r="EX55" i="44" s="1"/>
  <c r="HJ54" i="44"/>
  <c r="HJ55" i="44" s="1"/>
  <c r="HT54" i="44"/>
  <c r="HT55" i="44" s="1"/>
  <c r="GN55" i="44"/>
  <c r="GN54" i="44"/>
  <c r="FH54" i="44"/>
  <c r="EB55" i="44"/>
  <c r="EB54" i="44"/>
  <c r="CV54" i="44"/>
  <c r="CV55" i="44" s="1"/>
  <c r="BP55" i="44"/>
  <c r="BP54" i="44"/>
  <c r="HX54" i="44"/>
  <c r="GR55" i="44"/>
  <c r="GR54" i="44"/>
  <c r="FL54" i="44"/>
  <c r="FL55" i="44" s="1"/>
  <c r="EF55" i="44"/>
  <c r="EF54" i="44"/>
  <c r="CZ54" i="44"/>
  <c r="BT55" i="44"/>
  <c r="BT54" i="44"/>
  <c r="AN54" i="44"/>
  <c r="AN55" i="44" s="1"/>
  <c r="Z74" i="44"/>
  <c r="Z75" i="44" s="1"/>
  <c r="AF74" i="44"/>
  <c r="AF75" i="44" s="1"/>
  <c r="BF74" i="44"/>
  <c r="BF75" i="44" s="1"/>
  <c r="BV74" i="44"/>
  <c r="BV75" i="44" s="1"/>
  <c r="CL74" i="44"/>
  <c r="CL75" i="44" s="1"/>
  <c r="DB74" i="44"/>
  <c r="DB75" i="44" s="1"/>
  <c r="DR74" i="44"/>
  <c r="DR75" i="44" s="1"/>
  <c r="EH74" i="44"/>
  <c r="EH75" i="44" s="1"/>
  <c r="EX74" i="44"/>
  <c r="EX75" i="44" s="1"/>
  <c r="FN74" i="44"/>
  <c r="FN75" i="44" s="1"/>
  <c r="GD74" i="44"/>
  <c r="GD75" i="44" s="1"/>
  <c r="GT74" i="44"/>
  <c r="GT75" i="44" s="1"/>
  <c r="HJ74" i="44"/>
  <c r="HJ75" i="44" s="1"/>
  <c r="HZ74" i="44"/>
  <c r="BZ74" i="44"/>
  <c r="BZ75" i="44" s="1"/>
  <c r="GX74" i="44"/>
  <c r="GX75" i="44" s="1"/>
  <c r="CH74" i="44"/>
  <c r="CH75" i="44" s="1"/>
  <c r="L74" i="44"/>
  <c r="L75" i="44" s="1"/>
  <c r="AR74" i="44"/>
  <c r="AR75" i="44" s="1"/>
  <c r="BX74" i="44"/>
  <c r="BX75" i="44" s="1"/>
  <c r="DD74" i="44"/>
  <c r="DD75" i="44" s="1"/>
  <c r="EJ74" i="44"/>
  <c r="EJ75" i="44" s="1"/>
  <c r="FP74" i="44"/>
  <c r="FP75" i="44" s="1"/>
  <c r="GV74" i="44"/>
  <c r="GV75" i="44" s="1"/>
  <c r="AD74" i="44"/>
  <c r="AD75" i="44" s="1"/>
  <c r="FZ74" i="44"/>
  <c r="FZ75" i="44" s="1"/>
  <c r="AL74" i="44"/>
  <c r="AL75" i="44" s="1"/>
  <c r="FJ74" i="44"/>
  <c r="FJ75" i="44" s="1"/>
  <c r="DJ81" i="44"/>
  <c r="DJ82" i="44" s="1"/>
  <c r="GH81" i="44"/>
  <c r="GH82" i="44" s="1"/>
  <c r="DV81" i="44"/>
  <c r="DV82" i="44" s="1"/>
  <c r="BJ81" i="44"/>
  <c r="BJ82" i="44" s="1"/>
  <c r="HZ81" i="44"/>
  <c r="HZ82" i="44" s="1"/>
  <c r="FN81" i="44"/>
  <c r="FN82" i="44" s="1"/>
  <c r="DB81" i="44"/>
  <c r="DB82" i="44" s="1"/>
  <c r="AP81" i="44"/>
  <c r="AP82" i="44" s="1"/>
  <c r="HF81" i="44"/>
  <c r="HF82" i="44" s="1"/>
  <c r="ET81" i="44"/>
  <c r="ET82" i="44" s="1"/>
  <c r="CH81" i="44"/>
  <c r="CH82" i="44" s="1"/>
  <c r="V81" i="44"/>
  <c r="V82" i="44" s="1"/>
  <c r="HD81" i="44"/>
  <c r="HD82" i="44" s="1"/>
  <c r="FX81" i="44"/>
  <c r="FX82" i="44" s="1"/>
  <c r="ER81" i="44"/>
  <c r="ER82" i="44" s="1"/>
  <c r="DL81" i="44"/>
  <c r="DL82" i="44" s="1"/>
  <c r="CF81" i="44"/>
  <c r="CF82" i="44" s="1"/>
  <c r="AZ81" i="44"/>
  <c r="AZ82" i="44" s="1"/>
  <c r="T81" i="44"/>
  <c r="T82" i="44" s="1"/>
  <c r="HP82" i="44"/>
  <c r="HP81" i="44"/>
  <c r="GJ81" i="44"/>
  <c r="GJ82" i="44" s="1"/>
  <c r="FD82" i="44"/>
  <c r="FD81" i="44"/>
  <c r="DX81" i="44"/>
  <c r="DX82" i="44" s="1"/>
  <c r="CR82" i="44"/>
  <c r="CR81" i="44"/>
  <c r="BL81" i="44"/>
  <c r="BL82" i="44" s="1"/>
  <c r="AF82" i="44"/>
  <c r="AF81" i="44"/>
  <c r="HB81" i="44"/>
  <c r="HB82" i="44" s="1"/>
  <c r="HN74" i="44"/>
  <c r="HN75" i="44" s="1"/>
  <c r="CT81" i="44"/>
  <c r="CT82" i="44" s="1"/>
  <c r="EL82" i="44" l="1"/>
  <c r="CP55" i="44"/>
  <c r="CH55" i="44"/>
  <c r="GT55" i="44"/>
  <c r="DP81" i="44"/>
  <c r="DP82" i="44" s="1"/>
  <c r="DR21" i="44"/>
  <c r="DJ21" i="44"/>
  <c r="H24" i="44"/>
  <c r="H25" i="44" s="1"/>
  <c r="P24" i="44"/>
  <c r="P25" i="44" s="1"/>
  <c r="X24" i="44"/>
  <c r="X25" i="44" s="1"/>
  <c r="AF24" i="44"/>
  <c r="AF25" i="44" s="1"/>
  <c r="AN24" i="44"/>
  <c r="AN25" i="44" s="1"/>
  <c r="AV24" i="44"/>
  <c r="AV25" i="44" s="1"/>
  <c r="BD24" i="44"/>
  <c r="BD25" i="44" s="1"/>
  <c r="BL24" i="44"/>
  <c r="BL25" i="44" s="1"/>
  <c r="BT24" i="44"/>
  <c r="BT25" i="44" s="1"/>
  <c r="CB24" i="44"/>
  <c r="CB25" i="44" s="1"/>
  <c r="CJ24" i="44"/>
  <c r="CJ25" i="44" s="1"/>
  <c r="CR24" i="44"/>
  <c r="CR25" i="44" s="1"/>
  <c r="CZ24" i="44"/>
  <c r="CZ25" i="44" s="1"/>
  <c r="DH24" i="44"/>
  <c r="DH25" i="44" s="1"/>
  <c r="DP24" i="44"/>
  <c r="DP25" i="44" s="1"/>
  <c r="DX24" i="44"/>
  <c r="DX25" i="44" s="1"/>
  <c r="EF24" i="44"/>
  <c r="EF25" i="44" s="1"/>
  <c r="EN24" i="44"/>
  <c r="EN25" i="44" s="1"/>
  <c r="EV24" i="44"/>
  <c r="EV25" i="44" s="1"/>
  <c r="FD24" i="44"/>
  <c r="FD25" i="44" s="1"/>
  <c r="FL24" i="44"/>
  <c r="FL25" i="44" s="1"/>
  <c r="FT24" i="44"/>
  <c r="FT25" i="44" s="1"/>
  <c r="GB24" i="44"/>
  <c r="GB25" i="44" s="1"/>
  <c r="GJ24" i="44"/>
  <c r="GJ25" i="44" s="1"/>
  <c r="GR24" i="44"/>
  <c r="GR25" i="44" s="1"/>
  <c r="GZ24" i="44"/>
  <c r="GZ25" i="44" s="1"/>
  <c r="HH24" i="44"/>
  <c r="HH25" i="44" s="1"/>
  <c r="HP24" i="44"/>
  <c r="HP25" i="44" s="1"/>
  <c r="HX24" i="44"/>
  <c r="HX25" i="44" s="1"/>
  <c r="J24" i="44"/>
  <c r="R24" i="44"/>
  <c r="R25" i="44" s="1"/>
  <c r="Z24" i="44"/>
  <c r="Z25" i="44" s="1"/>
  <c r="AH24" i="44"/>
  <c r="AH25" i="44" s="1"/>
  <c r="AP24" i="44"/>
  <c r="AP25" i="44" s="1"/>
  <c r="AX24" i="44"/>
  <c r="AX25" i="44" s="1"/>
  <c r="BF24" i="44"/>
  <c r="BF25" i="44" s="1"/>
  <c r="BN24" i="44"/>
  <c r="BN25" i="44" s="1"/>
  <c r="BV24" i="44"/>
  <c r="BV25" i="44" s="1"/>
  <c r="CD24" i="44"/>
  <c r="CD25" i="44" s="1"/>
  <c r="CL24" i="44"/>
  <c r="CL25" i="44" s="1"/>
  <c r="CT24" i="44"/>
  <c r="CT25" i="44" s="1"/>
  <c r="DB24" i="44"/>
  <c r="DB25" i="44" s="1"/>
  <c r="DJ24" i="44"/>
  <c r="DJ25" i="44" s="1"/>
  <c r="DR24" i="44"/>
  <c r="DR25" i="44" s="1"/>
  <c r="DZ24" i="44"/>
  <c r="DZ25" i="44" s="1"/>
  <c r="EH24" i="44"/>
  <c r="EH25" i="44" s="1"/>
  <c r="EP24" i="44"/>
  <c r="EP25" i="44" s="1"/>
  <c r="EX24" i="44"/>
  <c r="EX25" i="44" s="1"/>
  <c r="FF24" i="44"/>
  <c r="FF25" i="44" s="1"/>
  <c r="FN24" i="44"/>
  <c r="FN25" i="44" s="1"/>
  <c r="FV24" i="44"/>
  <c r="FV25" i="44" s="1"/>
  <c r="GD24" i="44"/>
  <c r="GD25" i="44" s="1"/>
  <c r="GL24" i="44"/>
  <c r="GL25" i="44" s="1"/>
  <c r="GT24" i="44"/>
  <c r="GT25" i="44" s="1"/>
  <c r="HB24" i="44"/>
  <c r="HB25" i="44" s="1"/>
  <c r="HJ24" i="44"/>
  <c r="HJ25" i="44" s="1"/>
  <c r="HR24" i="44"/>
  <c r="HR25" i="44" s="1"/>
  <c r="HZ24" i="44"/>
  <c r="HZ25" i="44" s="1"/>
  <c r="N24" i="44"/>
  <c r="N25" i="44" s="1"/>
  <c r="AD24" i="44"/>
  <c r="AD25" i="44" s="1"/>
  <c r="AT24" i="44"/>
  <c r="AT25" i="44" s="1"/>
  <c r="BJ24" i="44"/>
  <c r="BJ25" i="44" s="1"/>
  <c r="BZ24" i="44"/>
  <c r="BZ25" i="44" s="1"/>
  <c r="CP24" i="44"/>
  <c r="CP25" i="44" s="1"/>
  <c r="DF24" i="44"/>
  <c r="DF25" i="44" s="1"/>
  <c r="DV24" i="44"/>
  <c r="DV25" i="44" s="1"/>
  <c r="EL24" i="44"/>
  <c r="EL25" i="44" s="1"/>
  <c r="FB24" i="44"/>
  <c r="FB25" i="44" s="1"/>
  <c r="FR24" i="44"/>
  <c r="FR25" i="44" s="1"/>
  <c r="GH24" i="44"/>
  <c r="GH25" i="44" s="1"/>
  <c r="GX24" i="44"/>
  <c r="GX25" i="44" s="1"/>
  <c r="HN24" i="44"/>
  <c r="HN25" i="44" s="1"/>
  <c r="D24" i="44"/>
  <c r="D25" i="44" s="1"/>
  <c r="T24" i="44"/>
  <c r="T25" i="44" s="1"/>
  <c r="AJ24" i="44"/>
  <c r="AJ25" i="44" s="1"/>
  <c r="AZ24" i="44"/>
  <c r="AZ25" i="44" s="1"/>
  <c r="BP24" i="44"/>
  <c r="BP25" i="44" s="1"/>
  <c r="CF24" i="44"/>
  <c r="CF25" i="44" s="1"/>
  <c r="CV24" i="44"/>
  <c r="CV25" i="44" s="1"/>
  <c r="DL24" i="44"/>
  <c r="DL25" i="44" s="1"/>
  <c r="EB24" i="44"/>
  <c r="EB25" i="44" s="1"/>
  <c r="ER24" i="44"/>
  <c r="ER25" i="44" s="1"/>
  <c r="FH24" i="44"/>
  <c r="FH25" i="44" s="1"/>
  <c r="FX24" i="44"/>
  <c r="FX25" i="44" s="1"/>
  <c r="GN24" i="44"/>
  <c r="GN25" i="44" s="1"/>
  <c r="HD24" i="44"/>
  <c r="HD25" i="44" s="1"/>
  <c r="HT24" i="44"/>
  <c r="HT25" i="44" s="1"/>
  <c r="AB24" i="44"/>
  <c r="AB25" i="44" s="1"/>
  <c r="BH24" i="44"/>
  <c r="BH25" i="44" s="1"/>
  <c r="CN24" i="44"/>
  <c r="CN25" i="44" s="1"/>
  <c r="DT24" i="44"/>
  <c r="DT25" i="44" s="1"/>
  <c r="EZ24" i="44"/>
  <c r="EZ25" i="44" s="1"/>
  <c r="GF24" i="44"/>
  <c r="GF25" i="44" s="1"/>
  <c r="HL24" i="44"/>
  <c r="HL25" i="44" s="1"/>
  <c r="F24" i="44"/>
  <c r="F25" i="44" s="1"/>
  <c r="AL24" i="44"/>
  <c r="AL25" i="44" s="1"/>
  <c r="BR24" i="44"/>
  <c r="BR25" i="44" s="1"/>
  <c r="CX24" i="44"/>
  <c r="CX25" i="44" s="1"/>
  <c r="ED24" i="44"/>
  <c r="ED25" i="44" s="1"/>
  <c r="FJ24" i="44"/>
  <c r="FJ25" i="44" s="1"/>
  <c r="GP24" i="44"/>
  <c r="GP25" i="44" s="1"/>
  <c r="HV24" i="44"/>
  <c r="HV25" i="44" s="1"/>
  <c r="L24" i="44"/>
  <c r="L25" i="44" s="1"/>
  <c r="AR24" i="44"/>
  <c r="AR25" i="44" s="1"/>
  <c r="BX24" i="44"/>
  <c r="DD24" i="44"/>
  <c r="DD25" i="44" s="1"/>
  <c r="EJ24" i="44"/>
  <c r="EJ25" i="44" s="1"/>
  <c r="FP24" i="44"/>
  <c r="FP25" i="44" s="1"/>
  <c r="GV24" i="44"/>
  <c r="GV25" i="44" s="1"/>
  <c r="V24" i="44"/>
  <c r="V25" i="44" s="1"/>
  <c r="BB24" i="44"/>
  <c r="BB25" i="44" s="1"/>
  <c r="CH24" i="44"/>
  <c r="CH25" i="44" s="1"/>
  <c r="DN24" i="44"/>
  <c r="DN25" i="44" s="1"/>
  <c r="ET24" i="44"/>
  <c r="ET25" i="44" s="1"/>
  <c r="FZ24" i="44"/>
  <c r="FZ25" i="44" s="1"/>
  <c r="HF24" i="44"/>
  <c r="HF25" i="44" s="1"/>
  <c r="EJ27" i="44" l="1"/>
  <c r="EJ28" i="44" s="1"/>
  <c r="DT27" i="44"/>
  <c r="DT28" i="44" s="1"/>
  <c r="CV27" i="44"/>
  <c r="CV28" i="44" s="1"/>
  <c r="AJ27" i="44"/>
  <c r="AJ28" i="44"/>
  <c r="EL27" i="44"/>
  <c r="EL28" i="44" s="1"/>
  <c r="EP27" i="44"/>
  <c r="EP28" i="44" s="1"/>
  <c r="CD28" i="44"/>
  <c r="CD27" i="44"/>
  <c r="AX27" i="44"/>
  <c r="AX28" i="44" s="1"/>
  <c r="EV27" i="44"/>
  <c r="EV28" i="44" s="1"/>
  <c r="DP27" i="44"/>
  <c r="DP28" i="44" s="1"/>
  <c r="CJ28" i="44"/>
  <c r="CJ27" i="44"/>
  <c r="BD27" i="44"/>
  <c r="BD28" i="44" s="1"/>
  <c r="X27" i="44"/>
  <c r="X28" i="44" s="1"/>
  <c r="ET27" i="44"/>
  <c r="ET28" i="44" s="1"/>
  <c r="V27" i="44"/>
  <c r="V28" i="44" s="1"/>
  <c r="DD27" i="44"/>
  <c r="DD28" i="44" s="1"/>
  <c r="HV27" i="44"/>
  <c r="HV28" i="44" s="1"/>
  <c r="CX27" i="44"/>
  <c r="CX28" i="44" s="1"/>
  <c r="HL27" i="44"/>
  <c r="HL28" i="44" s="1"/>
  <c r="CN27" i="44"/>
  <c r="CN28" i="44" s="1"/>
  <c r="HD27" i="44"/>
  <c r="HD28" i="44" s="1"/>
  <c r="ER27" i="44"/>
  <c r="ER28" i="44" s="1"/>
  <c r="CF27" i="44"/>
  <c r="CF28" i="44" s="1"/>
  <c r="T27" i="44"/>
  <c r="T28" i="44" s="1"/>
  <c r="GH27" i="44"/>
  <c r="GH28" i="44" s="1"/>
  <c r="DV27" i="44"/>
  <c r="DV28" i="44" s="1"/>
  <c r="BJ27" i="44"/>
  <c r="BJ28" i="44" s="1"/>
  <c r="HZ27" i="44"/>
  <c r="HZ28" i="44" s="1"/>
  <c r="GT27" i="44"/>
  <c r="GT28" i="44" s="1"/>
  <c r="FN27" i="44"/>
  <c r="FN28" i="44" s="1"/>
  <c r="EH27" i="44"/>
  <c r="EH28" i="44" s="1"/>
  <c r="DB27" i="44"/>
  <c r="DB28" i="44" s="1"/>
  <c r="BV27" i="44"/>
  <c r="BV28" i="44" s="1"/>
  <c r="AP27" i="44"/>
  <c r="AP28" i="44" s="1"/>
  <c r="J25" i="44"/>
  <c r="GZ27" i="44"/>
  <c r="GZ28" i="44" s="1"/>
  <c r="FT27" i="44"/>
  <c r="FT28" i="44" s="1"/>
  <c r="EN27" i="44"/>
  <c r="EN28" i="44" s="1"/>
  <c r="DH27" i="44"/>
  <c r="DH28" i="44" s="1"/>
  <c r="CB27" i="44"/>
  <c r="CB28" i="44" s="1"/>
  <c r="AV27" i="44"/>
  <c r="AV28" i="44" s="1"/>
  <c r="ED27" i="44"/>
  <c r="ED28" i="44" s="1"/>
  <c r="FH27" i="44"/>
  <c r="FH28" i="44" s="1"/>
  <c r="HB27" i="44"/>
  <c r="HB28" i="44" s="1"/>
  <c r="HH27" i="44"/>
  <c r="HH28" i="44" s="1"/>
  <c r="DN27" i="44"/>
  <c r="DN28" i="44" s="1"/>
  <c r="GV27" i="44"/>
  <c r="GV28" i="44" s="1"/>
  <c r="BX25" i="44"/>
  <c r="GP27" i="44"/>
  <c r="GP28" i="44" s="1"/>
  <c r="BR27" i="44"/>
  <c r="BR28" i="44" s="1"/>
  <c r="GF27" i="44"/>
  <c r="GF28" i="44" s="1"/>
  <c r="BH27" i="44"/>
  <c r="BH28" i="44" s="1"/>
  <c r="GN27" i="44"/>
  <c r="GN28" i="44" s="1"/>
  <c r="EB27" i="44"/>
  <c r="EB28" i="44" s="1"/>
  <c r="BP27" i="44"/>
  <c r="BP28" i="44" s="1"/>
  <c r="FR27" i="44"/>
  <c r="FR28" i="44" s="1"/>
  <c r="DF27" i="44"/>
  <c r="DF28" i="44" s="1"/>
  <c r="AT27" i="44"/>
  <c r="AT28" i="44" s="1"/>
  <c r="HR27" i="44"/>
  <c r="HR28" i="44" s="1"/>
  <c r="GL27" i="44"/>
  <c r="GL28" i="44" s="1"/>
  <c r="FF27" i="44"/>
  <c r="FF28" i="44" s="1"/>
  <c r="DZ27" i="44"/>
  <c r="DZ28" i="44" s="1"/>
  <c r="CT27" i="44"/>
  <c r="CT28" i="44" s="1"/>
  <c r="BN27" i="44"/>
  <c r="BN28" i="44" s="1"/>
  <c r="AH27" i="44"/>
  <c r="AH28" i="44" s="1"/>
  <c r="HX28" i="44"/>
  <c r="HX27" i="44"/>
  <c r="GR28" i="44"/>
  <c r="GR27" i="44"/>
  <c r="FL28" i="44"/>
  <c r="FL27" i="44"/>
  <c r="EF28" i="44"/>
  <c r="EF27" i="44"/>
  <c r="CZ28" i="44"/>
  <c r="CZ27" i="44"/>
  <c r="BT28" i="44"/>
  <c r="BT27" i="44"/>
  <c r="AN28" i="44"/>
  <c r="AN27" i="44"/>
  <c r="FZ27" i="44"/>
  <c r="FZ28" i="44" s="1"/>
  <c r="BB27" i="44"/>
  <c r="BB28" i="44" s="1"/>
  <c r="HT27" i="44"/>
  <c r="HT28" i="44" s="1"/>
  <c r="GX27" i="44"/>
  <c r="GX28" i="44" s="1"/>
  <c r="BZ27" i="44"/>
  <c r="BZ28" i="44" s="1"/>
  <c r="FV27" i="44"/>
  <c r="FV28" i="44" s="1"/>
  <c r="DJ27" i="44"/>
  <c r="GB27" i="44"/>
  <c r="GB28" i="44" s="1"/>
  <c r="HF27" i="44"/>
  <c r="HF28" i="44" s="1"/>
  <c r="CH27" i="44"/>
  <c r="CH28" i="44" s="1"/>
  <c r="FP27" i="44"/>
  <c r="FP28" i="44" s="1"/>
  <c r="AR27" i="44"/>
  <c r="AR28" i="44" s="1"/>
  <c r="FJ27" i="44"/>
  <c r="FJ28" i="44" s="1"/>
  <c r="AL27" i="44"/>
  <c r="AL28" i="44" s="1"/>
  <c r="EZ27" i="44"/>
  <c r="EZ28" i="44" s="1"/>
  <c r="AB27" i="44"/>
  <c r="AB28" i="44" s="1"/>
  <c r="FX27" i="44"/>
  <c r="FX28" i="44" s="1"/>
  <c r="DL27" i="44"/>
  <c r="DL28" i="44" s="1"/>
  <c r="AZ27" i="44"/>
  <c r="AZ28" i="44" s="1"/>
  <c r="HN27" i="44"/>
  <c r="HN28" i="44" s="1"/>
  <c r="FB27" i="44"/>
  <c r="FB28" i="44" s="1"/>
  <c r="CP27" i="44"/>
  <c r="CP28" i="44" s="1"/>
  <c r="AD27" i="44"/>
  <c r="AD28" i="44" s="1"/>
  <c r="HJ27" i="44"/>
  <c r="HJ28" i="44" s="1"/>
  <c r="GD27" i="44"/>
  <c r="GD28" i="44" s="1"/>
  <c r="EX27" i="44"/>
  <c r="EX28" i="44" s="1"/>
  <c r="DR27" i="44"/>
  <c r="DR28" i="44" s="1"/>
  <c r="CL27" i="44"/>
  <c r="CL28" i="44" s="1"/>
  <c r="BF27" i="44"/>
  <c r="BF28" i="44" s="1"/>
  <c r="Z27" i="44"/>
  <c r="Z28" i="44" s="1"/>
  <c r="HP27" i="44"/>
  <c r="HP28" i="44" s="1"/>
  <c r="GJ27" i="44"/>
  <c r="GJ28" i="44" s="1"/>
  <c r="FD27" i="44"/>
  <c r="FD28" i="44" s="1"/>
  <c r="DX27" i="44"/>
  <c r="DX28" i="44" s="1"/>
  <c r="CR27" i="44"/>
  <c r="CR28" i="44" s="1"/>
  <c r="BL27" i="44"/>
  <c r="BL28" i="44" s="1"/>
  <c r="AF27" i="44"/>
  <c r="AF28" i="44" s="1"/>
  <c r="DJ28" i="44" l="1"/>
  <c r="BX27" i="44"/>
  <c r="BX28" i="44" s="1"/>
  <c r="CP4" i="17" l="1"/>
  <c r="CO4" i="17"/>
  <c r="DN4" i="21"/>
  <c r="DM4" i="21"/>
  <c r="CP4" i="4"/>
  <c r="CO4" i="4"/>
  <c r="DL4" i="19"/>
  <c r="DK4" i="19"/>
  <c r="GL4" i="42"/>
  <c r="GK4" i="42"/>
  <c r="FJ4" i="27"/>
  <c r="FI4" i="27"/>
  <c r="CN4" i="16"/>
  <c r="CM4" i="16"/>
  <c r="EN4" i="28"/>
  <c r="EM4" i="28"/>
  <c r="GE4" i="43"/>
  <c r="GF4" i="43"/>
  <c r="CS4" i="20"/>
  <c r="CT4" i="20"/>
  <c r="DG4" i="8"/>
  <c r="DH4" i="8"/>
  <c r="DT4" i="22"/>
  <c r="DS4" i="22"/>
  <c r="FF4" i="29"/>
  <c r="FE4" i="29"/>
  <c r="FZ70" i="43"/>
  <c r="FZ71" i="43"/>
  <c r="FZ73" i="43" s="1"/>
  <c r="FZ77" i="43"/>
  <c r="FZ80" i="43"/>
  <c r="AH70" i="43"/>
  <c r="AJ70" i="43"/>
  <c r="AL70" i="43"/>
  <c r="AN70" i="43"/>
  <c r="AP70" i="43"/>
  <c r="AR70" i="43"/>
  <c r="AT70" i="43"/>
  <c r="AV70" i="43"/>
  <c r="AX70" i="43"/>
  <c r="AZ70" i="43"/>
  <c r="BB70" i="43"/>
  <c r="BD70" i="43"/>
  <c r="BF70" i="43"/>
  <c r="BH70" i="43"/>
  <c r="BJ70" i="43"/>
  <c r="BL70" i="43"/>
  <c r="BN70" i="43"/>
  <c r="BP70" i="43"/>
  <c r="BR70" i="43"/>
  <c r="BT70" i="43"/>
  <c r="BV70" i="43"/>
  <c r="BX70" i="43"/>
  <c r="BZ70" i="43"/>
  <c r="CB70" i="43"/>
  <c r="CD70" i="43"/>
  <c r="CF70" i="43"/>
  <c r="CH70" i="43"/>
  <c r="CJ70" i="43"/>
  <c r="CL70" i="43"/>
  <c r="CN70" i="43"/>
  <c r="CP70" i="43"/>
  <c r="CR70" i="43"/>
  <c r="CT70" i="43"/>
  <c r="CV70" i="43"/>
  <c r="CX70" i="43"/>
  <c r="CZ70" i="43"/>
  <c r="DB70" i="43"/>
  <c r="DD70" i="43"/>
  <c r="DF70" i="43"/>
  <c r="DH70" i="43"/>
  <c r="DJ70" i="43"/>
  <c r="DL70" i="43"/>
  <c r="DN70" i="43"/>
  <c r="DP70" i="43"/>
  <c r="DR70" i="43"/>
  <c r="DT70" i="43"/>
  <c r="DV70" i="43"/>
  <c r="DX70" i="43"/>
  <c r="DZ70" i="43"/>
  <c r="EB70" i="43"/>
  <c r="ED70" i="43"/>
  <c r="EF70" i="43"/>
  <c r="EH70" i="43"/>
  <c r="EJ70" i="43"/>
  <c r="EL70" i="43"/>
  <c r="EN70" i="43"/>
  <c r="EP70" i="43"/>
  <c r="ER70" i="43"/>
  <c r="ET70" i="43"/>
  <c r="EV70" i="43"/>
  <c r="EX70" i="43"/>
  <c r="EZ70" i="43"/>
  <c r="FB70" i="43"/>
  <c r="FD70" i="43"/>
  <c r="FF70" i="43"/>
  <c r="FH70" i="43"/>
  <c r="FJ70" i="43"/>
  <c r="FL70" i="43"/>
  <c r="FN70" i="43"/>
  <c r="FP70" i="43"/>
  <c r="FR70" i="43"/>
  <c r="FT70" i="43"/>
  <c r="FV70" i="43"/>
  <c r="FX70" i="43"/>
  <c r="AH71" i="43"/>
  <c r="AJ71" i="43"/>
  <c r="AL71" i="43"/>
  <c r="AN71" i="43"/>
  <c r="AP71" i="43"/>
  <c r="AR71" i="43"/>
  <c r="AR73" i="43" s="1"/>
  <c r="AT71" i="43"/>
  <c r="AV71" i="43"/>
  <c r="AX71" i="43"/>
  <c r="AZ71" i="43"/>
  <c r="BB71" i="43"/>
  <c r="BD71" i="43"/>
  <c r="BF71" i="43"/>
  <c r="BH71" i="43"/>
  <c r="BJ71" i="43"/>
  <c r="BL71" i="43"/>
  <c r="BN71" i="43"/>
  <c r="BP71" i="43"/>
  <c r="BR71" i="43"/>
  <c r="BT71" i="43"/>
  <c r="BV71" i="43"/>
  <c r="BX71" i="43"/>
  <c r="BZ71" i="43"/>
  <c r="CB71" i="43"/>
  <c r="CD71" i="43"/>
  <c r="CF71" i="43"/>
  <c r="CH71" i="43"/>
  <c r="CJ71" i="43"/>
  <c r="CL71" i="43"/>
  <c r="CN71" i="43"/>
  <c r="CP71" i="43"/>
  <c r="CR71" i="43"/>
  <c r="CT71" i="43"/>
  <c r="CV71" i="43"/>
  <c r="CX71" i="43"/>
  <c r="CZ71" i="43"/>
  <c r="DB71" i="43"/>
  <c r="DD71" i="43"/>
  <c r="DF71" i="43"/>
  <c r="DH71" i="43"/>
  <c r="DJ71" i="43"/>
  <c r="DL71" i="43"/>
  <c r="DN71" i="43"/>
  <c r="DP71" i="43"/>
  <c r="DR71" i="43"/>
  <c r="DT71" i="43"/>
  <c r="DV71" i="43"/>
  <c r="DX71" i="43"/>
  <c r="DZ71" i="43"/>
  <c r="EB71" i="43"/>
  <c r="ED71" i="43"/>
  <c r="EF71" i="43"/>
  <c r="EH71" i="43"/>
  <c r="EJ71" i="43"/>
  <c r="EL71" i="43"/>
  <c r="EN71" i="43"/>
  <c r="EP71" i="43"/>
  <c r="ER71" i="43"/>
  <c r="ET71" i="43"/>
  <c r="EV71" i="43"/>
  <c r="EX71" i="43"/>
  <c r="EZ71" i="43"/>
  <c r="FB71" i="43"/>
  <c r="FD71" i="43"/>
  <c r="FF71" i="43"/>
  <c r="FH71" i="43"/>
  <c r="FJ71" i="43"/>
  <c r="FL71" i="43"/>
  <c r="FN71" i="43"/>
  <c r="FP71" i="43"/>
  <c r="FR71" i="43"/>
  <c r="FT71" i="43"/>
  <c r="FV71" i="43"/>
  <c r="FX71" i="43"/>
  <c r="FX73" i="43" s="1"/>
  <c r="AH72" i="43"/>
  <c r="AJ72" i="43"/>
  <c r="AL72" i="43"/>
  <c r="AN72" i="43"/>
  <c r="AP72" i="43"/>
  <c r="AR72" i="43"/>
  <c r="AT72" i="43"/>
  <c r="AV72" i="43"/>
  <c r="AX72" i="43"/>
  <c r="AZ72" i="43"/>
  <c r="BB72" i="43"/>
  <c r="BD72" i="43"/>
  <c r="BF72" i="43"/>
  <c r="BH72" i="43"/>
  <c r="BJ72" i="43"/>
  <c r="BL72" i="43"/>
  <c r="BN72" i="43"/>
  <c r="BP72" i="43"/>
  <c r="BR72" i="43"/>
  <c r="BT72" i="43"/>
  <c r="BV72" i="43"/>
  <c r="BX72" i="43"/>
  <c r="BZ72" i="43"/>
  <c r="CB72" i="43"/>
  <c r="CD72" i="43"/>
  <c r="CF72" i="43"/>
  <c r="CH72" i="43"/>
  <c r="CJ72" i="43"/>
  <c r="CL72" i="43"/>
  <c r="CN72" i="43"/>
  <c r="CP72" i="43"/>
  <c r="CR72" i="43"/>
  <c r="CT72" i="43"/>
  <c r="CV72" i="43"/>
  <c r="CX72" i="43"/>
  <c r="CZ72" i="43"/>
  <c r="DB72" i="43"/>
  <c r="DD72" i="43"/>
  <c r="DF72" i="43"/>
  <c r="DH72" i="43"/>
  <c r="DJ72" i="43"/>
  <c r="DL72" i="43"/>
  <c r="DN72" i="43"/>
  <c r="DP72" i="43"/>
  <c r="DR72" i="43"/>
  <c r="DT72" i="43"/>
  <c r="DV72" i="43"/>
  <c r="DX72" i="43"/>
  <c r="DZ72" i="43"/>
  <c r="EB72" i="43"/>
  <c r="ED72" i="43"/>
  <c r="EF72" i="43"/>
  <c r="EH72" i="43"/>
  <c r="EJ72" i="43"/>
  <c r="EL72" i="43"/>
  <c r="EN72" i="43"/>
  <c r="EP72" i="43"/>
  <c r="ER72" i="43"/>
  <c r="ET72" i="43"/>
  <c r="EV72" i="43"/>
  <c r="EX72" i="43"/>
  <c r="EZ72" i="43"/>
  <c r="FB72" i="43"/>
  <c r="FD72" i="43"/>
  <c r="FF72" i="43"/>
  <c r="FH72" i="43"/>
  <c r="FJ72" i="43"/>
  <c r="FL72" i="43"/>
  <c r="FN72" i="43"/>
  <c r="FP72" i="43"/>
  <c r="FR72" i="43"/>
  <c r="FT72" i="43"/>
  <c r="FV72" i="43"/>
  <c r="FX72" i="43"/>
  <c r="AJ73" i="43"/>
  <c r="AL73" i="43"/>
  <c r="AT73" i="43"/>
  <c r="BJ73" i="43"/>
  <c r="BP73" i="43"/>
  <c r="BR73" i="43"/>
  <c r="CH73" i="43"/>
  <c r="CP73" i="43"/>
  <c r="CV73" i="43"/>
  <c r="DF73" i="43"/>
  <c r="DN73" i="43"/>
  <c r="DV73" i="43"/>
  <c r="ED73" i="43"/>
  <c r="EL73" i="43"/>
  <c r="ET73" i="43"/>
  <c r="FJ73" i="43"/>
  <c r="FR73" i="43"/>
  <c r="AH83" i="43"/>
  <c r="AJ83" i="43"/>
  <c r="AL83" i="43"/>
  <c r="AN83" i="43"/>
  <c r="AP83" i="43"/>
  <c r="AR83" i="43"/>
  <c r="AT83" i="43"/>
  <c r="AV83" i="43"/>
  <c r="AX83" i="43"/>
  <c r="AZ83" i="43"/>
  <c r="BB83" i="43"/>
  <c r="BD83" i="43"/>
  <c r="BF83" i="43"/>
  <c r="BH83" i="43"/>
  <c r="BJ83" i="43"/>
  <c r="BL83" i="43"/>
  <c r="BN83" i="43"/>
  <c r="BP83" i="43"/>
  <c r="BR83" i="43"/>
  <c r="BT83" i="43"/>
  <c r="BV83" i="43"/>
  <c r="BX83" i="43"/>
  <c r="BZ83" i="43"/>
  <c r="CB83" i="43"/>
  <c r="CD83" i="43"/>
  <c r="CF83" i="43"/>
  <c r="CH83" i="43"/>
  <c r="CJ83" i="43"/>
  <c r="CL83" i="43"/>
  <c r="CN83" i="43"/>
  <c r="CP83" i="43"/>
  <c r="CR83" i="43"/>
  <c r="CT83" i="43"/>
  <c r="CV83" i="43"/>
  <c r="CX83" i="43"/>
  <c r="CZ83" i="43"/>
  <c r="DB83" i="43"/>
  <c r="DD83" i="43"/>
  <c r="DF83" i="43"/>
  <c r="DH83" i="43"/>
  <c r="DJ83" i="43"/>
  <c r="DL83" i="43"/>
  <c r="DN83" i="43"/>
  <c r="DP83" i="43"/>
  <c r="DR83" i="43"/>
  <c r="DT83" i="43"/>
  <c r="DV83" i="43"/>
  <c r="DX83" i="43"/>
  <c r="DZ83" i="43"/>
  <c r="EB83" i="43"/>
  <c r="ED83" i="43"/>
  <c r="EF83" i="43"/>
  <c r="EH83" i="43"/>
  <c r="EJ83" i="43"/>
  <c r="EL83" i="43"/>
  <c r="EN83" i="43"/>
  <c r="EP83" i="43"/>
  <c r="ER83" i="43"/>
  <c r="ET83" i="43"/>
  <c r="EV83" i="43"/>
  <c r="EX83" i="43"/>
  <c r="EZ83" i="43"/>
  <c r="FB83" i="43"/>
  <c r="FD83" i="43"/>
  <c r="FF83" i="43"/>
  <c r="FH83" i="43"/>
  <c r="FJ83" i="43"/>
  <c r="FL83" i="43"/>
  <c r="FN83" i="43"/>
  <c r="FP83" i="43"/>
  <c r="FR83" i="43"/>
  <c r="FT83" i="43"/>
  <c r="FV83" i="43"/>
  <c r="L70" i="43"/>
  <c r="L72" i="43" s="1"/>
  <c r="N70" i="43"/>
  <c r="N72" i="43" s="1"/>
  <c r="P70" i="43"/>
  <c r="R70" i="43"/>
  <c r="T70" i="43"/>
  <c r="T72" i="43" s="1"/>
  <c r="V70" i="43"/>
  <c r="V72" i="43" s="1"/>
  <c r="X70" i="43"/>
  <c r="Z70" i="43"/>
  <c r="AB70" i="43"/>
  <c r="AB72" i="43" s="1"/>
  <c r="AD70" i="43"/>
  <c r="AD72" i="43" s="1"/>
  <c r="AF70" i="43"/>
  <c r="L71" i="43"/>
  <c r="N71" i="43"/>
  <c r="P71" i="43"/>
  <c r="R71" i="43"/>
  <c r="T71" i="43"/>
  <c r="V71" i="43"/>
  <c r="X71" i="43"/>
  <c r="Z71" i="43"/>
  <c r="AB71" i="43"/>
  <c r="Z73" i="43" s="1"/>
  <c r="AD71" i="43"/>
  <c r="AF71" i="43"/>
  <c r="P72" i="43"/>
  <c r="R72" i="43"/>
  <c r="X72" i="43"/>
  <c r="Z72" i="43"/>
  <c r="AF72" i="43"/>
  <c r="R73" i="43"/>
  <c r="T73" i="43"/>
  <c r="L83" i="43"/>
  <c r="N83" i="43"/>
  <c r="P83" i="43"/>
  <c r="R83" i="43"/>
  <c r="T83" i="43"/>
  <c r="V83" i="43"/>
  <c r="X83" i="43"/>
  <c r="Z83" i="43"/>
  <c r="AB83" i="43"/>
  <c r="AD83" i="43"/>
  <c r="AF83" i="43"/>
  <c r="C67" i="43"/>
  <c r="D67" i="43"/>
  <c r="E67" i="43"/>
  <c r="D76" i="43" s="1"/>
  <c r="F67" i="43"/>
  <c r="G67" i="43"/>
  <c r="H67" i="43"/>
  <c r="I67" i="43"/>
  <c r="J67" i="43"/>
  <c r="K67" i="43"/>
  <c r="L67" i="43"/>
  <c r="M67" i="43"/>
  <c r="L76" i="43" s="1"/>
  <c r="N67" i="43"/>
  <c r="O67" i="43"/>
  <c r="N76" i="43" s="1"/>
  <c r="P67" i="43"/>
  <c r="Q67" i="43"/>
  <c r="P76" i="43" s="1"/>
  <c r="R67" i="43"/>
  <c r="S67" i="43"/>
  <c r="R76" i="43" s="1"/>
  <c r="T67" i="43"/>
  <c r="U67" i="43"/>
  <c r="T76" i="43" s="1"/>
  <c r="V67" i="43"/>
  <c r="W67" i="43"/>
  <c r="V76" i="43" s="1"/>
  <c r="V77" i="43" s="1"/>
  <c r="X67" i="43"/>
  <c r="Y67" i="43"/>
  <c r="X76" i="43" s="1"/>
  <c r="Z67" i="43"/>
  <c r="AA67" i="43"/>
  <c r="Z76" i="43" s="1"/>
  <c r="AB67" i="43"/>
  <c r="AC67" i="43"/>
  <c r="AB76" i="43" s="1"/>
  <c r="AD67" i="43"/>
  <c r="AE67" i="43"/>
  <c r="AD76" i="43" s="1"/>
  <c r="AF67" i="43"/>
  <c r="AG67" i="43"/>
  <c r="AF76" i="43" s="1"/>
  <c r="AH67" i="43"/>
  <c r="AI67" i="43"/>
  <c r="AH76" i="43" s="1"/>
  <c r="AH77" i="43" s="1"/>
  <c r="AJ67" i="43"/>
  <c r="AK67" i="43"/>
  <c r="AJ76" i="43" s="1"/>
  <c r="AL67" i="43"/>
  <c r="AM67" i="43"/>
  <c r="AL76" i="43" s="1"/>
  <c r="AN67" i="43"/>
  <c r="AO67" i="43"/>
  <c r="AN76" i="43" s="1"/>
  <c r="AP67" i="43"/>
  <c r="AQ67" i="43"/>
  <c r="AP76" i="43" s="1"/>
  <c r="AR67" i="43"/>
  <c r="AS67" i="43"/>
  <c r="AR76" i="43" s="1"/>
  <c r="AT67" i="43"/>
  <c r="AU67" i="43"/>
  <c r="AT76" i="43" s="1"/>
  <c r="AV67" i="43"/>
  <c r="AW67" i="43"/>
  <c r="AV76" i="43" s="1"/>
  <c r="AV77" i="43" s="1"/>
  <c r="AX67" i="43"/>
  <c r="AY67" i="43"/>
  <c r="AX76" i="43" s="1"/>
  <c r="AZ67" i="43"/>
  <c r="BA67" i="43"/>
  <c r="AZ76" i="43" s="1"/>
  <c r="BB67" i="43"/>
  <c r="BC67" i="43"/>
  <c r="BB76" i="43" s="1"/>
  <c r="BD67" i="43"/>
  <c r="BE67" i="43"/>
  <c r="BD76" i="43" s="1"/>
  <c r="BD77" i="43" s="1"/>
  <c r="BF67" i="43"/>
  <c r="BG67" i="43"/>
  <c r="BF76" i="43" s="1"/>
  <c r="BH67" i="43"/>
  <c r="BI67" i="43"/>
  <c r="BH76" i="43" s="1"/>
  <c r="BJ67" i="43"/>
  <c r="BK67" i="43"/>
  <c r="BJ76" i="43" s="1"/>
  <c r="BL67" i="43"/>
  <c r="BM67" i="43"/>
  <c r="BL76" i="43" s="1"/>
  <c r="BN67" i="43"/>
  <c r="BO67" i="43"/>
  <c r="BN76" i="43" s="1"/>
  <c r="BP67" i="43"/>
  <c r="BQ67" i="43"/>
  <c r="BP76" i="43" s="1"/>
  <c r="BR67" i="43"/>
  <c r="BS67" i="43"/>
  <c r="BR76" i="43" s="1"/>
  <c r="BT67" i="43"/>
  <c r="BU67" i="43"/>
  <c r="BT76" i="43" s="1"/>
  <c r="BV67" i="43"/>
  <c r="BW67" i="43"/>
  <c r="BV76" i="43" s="1"/>
  <c r="BV80" i="43" s="1"/>
  <c r="BX67" i="43"/>
  <c r="BY67" i="43"/>
  <c r="BX76" i="43" s="1"/>
  <c r="BZ67" i="43"/>
  <c r="CA67" i="43"/>
  <c r="BZ76" i="43" s="1"/>
  <c r="CB67" i="43"/>
  <c r="CC67" i="43"/>
  <c r="CB76" i="43" s="1"/>
  <c r="CD67" i="43"/>
  <c r="CE67" i="43"/>
  <c r="CD76" i="43" s="1"/>
  <c r="CF67" i="43"/>
  <c r="CG67" i="43"/>
  <c r="CF76" i="43" s="1"/>
  <c r="CH67" i="43"/>
  <c r="CI67" i="43"/>
  <c r="CH76" i="43" s="1"/>
  <c r="CJ67" i="43"/>
  <c r="CK67" i="43"/>
  <c r="CJ76" i="43" s="1"/>
  <c r="CL67" i="43"/>
  <c r="CM67" i="43"/>
  <c r="CL76" i="43" s="1"/>
  <c r="CL80" i="43" s="1"/>
  <c r="CN67" i="43"/>
  <c r="CO67" i="43"/>
  <c r="CN76" i="43" s="1"/>
  <c r="CP67" i="43"/>
  <c r="CQ67" i="43"/>
  <c r="CP76" i="43" s="1"/>
  <c r="CR67" i="43"/>
  <c r="CS67" i="43"/>
  <c r="CR76" i="43" s="1"/>
  <c r="CT67" i="43"/>
  <c r="CU67" i="43"/>
  <c r="CT76" i="43" s="1"/>
  <c r="CV67" i="43"/>
  <c r="CW67" i="43"/>
  <c r="CV76" i="43" s="1"/>
  <c r="CX67" i="43"/>
  <c r="CY67" i="43"/>
  <c r="CX76" i="43" s="1"/>
  <c r="CZ67" i="43"/>
  <c r="DA67" i="43"/>
  <c r="CZ76" i="43" s="1"/>
  <c r="DB67" i="43"/>
  <c r="DC67" i="43"/>
  <c r="DB76" i="43" s="1"/>
  <c r="DD67" i="43"/>
  <c r="DE67" i="43"/>
  <c r="DD76" i="43" s="1"/>
  <c r="DF67" i="43"/>
  <c r="DG67" i="43"/>
  <c r="DF76" i="43" s="1"/>
  <c r="DH67" i="43"/>
  <c r="DI67" i="43"/>
  <c r="DH76" i="43" s="1"/>
  <c r="DH77" i="43" s="1"/>
  <c r="DJ67" i="43"/>
  <c r="DK67" i="43"/>
  <c r="DJ76" i="43" s="1"/>
  <c r="DL67" i="43"/>
  <c r="DM67" i="43"/>
  <c r="DL76" i="43" s="1"/>
  <c r="DN67" i="43"/>
  <c r="DO67" i="43"/>
  <c r="DN76" i="43" s="1"/>
  <c r="DP67" i="43"/>
  <c r="DQ67" i="43"/>
  <c r="DP76" i="43" s="1"/>
  <c r="DP77" i="43" s="1"/>
  <c r="DR67" i="43"/>
  <c r="DS67" i="43"/>
  <c r="DR76" i="43" s="1"/>
  <c r="DT67" i="43"/>
  <c r="DU67" i="43"/>
  <c r="DT76" i="43" s="1"/>
  <c r="DV67" i="43"/>
  <c r="DW67" i="43"/>
  <c r="DV76" i="43" s="1"/>
  <c r="DX67" i="43"/>
  <c r="DY67" i="43"/>
  <c r="DX76" i="43" s="1"/>
  <c r="DZ67" i="43"/>
  <c r="EA67" i="43"/>
  <c r="DZ76" i="43" s="1"/>
  <c r="EB67" i="43"/>
  <c r="EC67" i="43"/>
  <c r="EB76" i="43" s="1"/>
  <c r="ED67" i="43"/>
  <c r="EE67" i="43"/>
  <c r="ED76" i="43" s="1"/>
  <c r="ED77" i="43" s="1"/>
  <c r="EF67" i="43"/>
  <c r="EG67" i="43"/>
  <c r="EF76" i="43" s="1"/>
  <c r="EH67" i="43"/>
  <c r="EI67" i="43"/>
  <c r="EH76" i="43" s="1"/>
  <c r="EJ67" i="43"/>
  <c r="EK67" i="43"/>
  <c r="EJ76" i="43" s="1"/>
  <c r="EL67" i="43"/>
  <c r="EM67" i="43"/>
  <c r="EL76" i="43" s="1"/>
  <c r="EL77" i="43" s="1"/>
  <c r="EN67" i="43"/>
  <c r="EO67" i="43"/>
  <c r="EN76" i="43" s="1"/>
  <c r="EP67" i="43"/>
  <c r="EQ67" i="43"/>
  <c r="EP76" i="43" s="1"/>
  <c r="ER67" i="43"/>
  <c r="ES67" i="43"/>
  <c r="ER76" i="43" s="1"/>
  <c r="ET67" i="43"/>
  <c r="EU67" i="43"/>
  <c r="ET76" i="43" s="1"/>
  <c r="ET77" i="43" s="1"/>
  <c r="EV67" i="43"/>
  <c r="EW67" i="43"/>
  <c r="EV76" i="43" s="1"/>
  <c r="EV77" i="43" s="1"/>
  <c r="EX67" i="43"/>
  <c r="EY67" i="43"/>
  <c r="EX76" i="43" s="1"/>
  <c r="EX80" i="43" s="1"/>
  <c r="EZ67" i="43"/>
  <c r="FA67" i="43"/>
  <c r="EZ76" i="43" s="1"/>
  <c r="FB67" i="43"/>
  <c r="FC67" i="43"/>
  <c r="FB76" i="43" s="1"/>
  <c r="FD67" i="43"/>
  <c r="FE67" i="43"/>
  <c r="FD76" i="43" s="1"/>
  <c r="FF67" i="43"/>
  <c r="FG67" i="43"/>
  <c r="FF76" i="43" s="1"/>
  <c r="FF77" i="43" s="1"/>
  <c r="FH67" i="43"/>
  <c r="FI67" i="43"/>
  <c r="FH76" i="43" s="1"/>
  <c r="FJ67" i="43"/>
  <c r="FK67" i="43"/>
  <c r="FJ76" i="43" s="1"/>
  <c r="FJ77" i="43" s="1"/>
  <c r="FL67" i="43"/>
  <c r="FM67" i="43"/>
  <c r="FL76" i="43" s="1"/>
  <c r="FN67" i="43"/>
  <c r="FO67" i="43"/>
  <c r="FN76" i="43" s="1"/>
  <c r="FP67" i="43"/>
  <c r="FQ67" i="43"/>
  <c r="FP76" i="43" s="1"/>
  <c r="FR67" i="43"/>
  <c r="FS67" i="43"/>
  <c r="FR76" i="43" s="1"/>
  <c r="FR77" i="43" s="1"/>
  <c r="FT67" i="43"/>
  <c r="FU67" i="43"/>
  <c r="FT76" i="43" s="1"/>
  <c r="FT77" i="43" s="1"/>
  <c r="FV67" i="43"/>
  <c r="FW67" i="43"/>
  <c r="FV76" i="43" s="1"/>
  <c r="FX67" i="43"/>
  <c r="FY67" i="43"/>
  <c r="FX76" i="43" s="1"/>
  <c r="FZ67" i="43"/>
  <c r="GA67" i="43"/>
  <c r="B67" i="43"/>
  <c r="FZ43" i="43"/>
  <c r="FZ44" i="43"/>
  <c r="FZ46" i="43" s="1"/>
  <c r="FX44" i="43"/>
  <c r="FX50" i="43" s="1"/>
  <c r="FV44" i="43"/>
  <c r="FT44" i="43"/>
  <c r="FR44" i="43"/>
  <c r="FR46" i="43" s="1"/>
  <c r="FP44" i="43"/>
  <c r="FN44" i="43"/>
  <c r="FN53" i="43" s="1"/>
  <c r="FL44" i="43"/>
  <c r="FJ44" i="43"/>
  <c r="FJ46" i="43" s="1"/>
  <c r="FH44" i="43"/>
  <c r="FH50" i="43" s="1"/>
  <c r="FF44" i="43"/>
  <c r="FX43" i="43"/>
  <c r="FV43" i="43"/>
  <c r="FT43" i="43"/>
  <c r="FR43" i="43"/>
  <c r="FP43" i="43"/>
  <c r="FN43" i="43"/>
  <c r="FL43" i="43"/>
  <c r="FJ43" i="43"/>
  <c r="FH43" i="43"/>
  <c r="FF43" i="43"/>
  <c r="FB56" i="43"/>
  <c r="GD41" i="43"/>
  <c r="GD40" i="43"/>
  <c r="FZ16" i="43"/>
  <c r="FX23" i="43"/>
  <c r="FH19" i="43"/>
  <c r="EZ19" i="43"/>
  <c r="FZ17" i="43"/>
  <c r="FZ26" i="43" s="1"/>
  <c r="FX17" i="43"/>
  <c r="FV17" i="43"/>
  <c r="FV23" i="43" s="1"/>
  <c r="FT17" i="43"/>
  <c r="FT23" i="43" s="1"/>
  <c r="FR17" i="43"/>
  <c r="FR26" i="43" s="1"/>
  <c r="FP17" i="43"/>
  <c r="FP23" i="43" s="1"/>
  <c r="FN17" i="43"/>
  <c r="FN23" i="43" s="1"/>
  <c r="FL17" i="43"/>
  <c r="FL23" i="43" s="1"/>
  <c r="FJ17" i="43"/>
  <c r="FJ26" i="43" s="1"/>
  <c r="FH17" i="43"/>
  <c r="FF17" i="43"/>
  <c r="FF23" i="43" s="1"/>
  <c r="FD17" i="43"/>
  <c r="FD23" i="43" s="1"/>
  <c r="FB17" i="43"/>
  <c r="FB26" i="43" s="1"/>
  <c r="EZ17" i="43"/>
  <c r="EX17" i="43"/>
  <c r="EX23" i="43" s="1"/>
  <c r="EV17" i="43"/>
  <c r="EV23" i="43" s="1"/>
  <c r="ET17" i="43"/>
  <c r="ET26" i="43" s="1"/>
  <c r="ER17" i="43"/>
  <c r="ER23" i="43" s="1"/>
  <c r="EP17" i="43"/>
  <c r="EP23" i="43" s="1"/>
  <c r="EN17" i="43"/>
  <c r="EN26" i="43" s="1"/>
  <c r="EL17" i="43"/>
  <c r="EL26" i="43" s="1"/>
  <c r="EJ17" i="43"/>
  <c r="FX16" i="43"/>
  <c r="FV16" i="43"/>
  <c r="FT16" i="43"/>
  <c r="FR16" i="43"/>
  <c r="FP16" i="43"/>
  <c r="FN16" i="43"/>
  <c r="FL16" i="43"/>
  <c r="FJ16" i="43"/>
  <c r="FH16" i="43"/>
  <c r="FF16" i="43"/>
  <c r="FD16" i="43"/>
  <c r="FB16" i="43"/>
  <c r="EZ16" i="43"/>
  <c r="EX16" i="43"/>
  <c r="EV16" i="43"/>
  <c r="ET16" i="43"/>
  <c r="ER16" i="43"/>
  <c r="EP16" i="43"/>
  <c r="EN16" i="43"/>
  <c r="EL16" i="43"/>
  <c r="EJ16" i="43"/>
  <c r="EF29" i="43"/>
  <c r="GD14" i="43"/>
  <c r="GD13" i="43"/>
  <c r="EZ56" i="43"/>
  <c r="EX56" i="43"/>
  <c r="EV56" i="43"/>
  <c r="ET56" i="43"/>
  <c r="ER56" i="43"/>
  <c r="EP56" i="43"/>
  <c r="EN56" i="43"/>
  <c r="EL56" i="43"/>
  <c r="EJ56" i="43"/>
  <c r="EH56" i="43"/>
  <c r="EF56" i="43"/>
  <c r="ED56" i="43"/>
  <c r="EB56" i="43"/>
  <c r="DZ56" i="43"/>
  <c r="DX56" i="43"/>
  <c r="DV56" i="43"/>
  <c r="DT56" i="43"/>
  <c r="DR56" i="43"/>
  <c r="DP56" i="43"/>
  <c r="DN56" i="43"/>
  <c r="DL56" i="43"/>
  <c r="DJ56" i="43"/>
  <c r="DH56" i="43"/>
  <c r="DF56" i="43"/>
  <c r="DD56" i="43"/>
  <c r="DB56" i="43"/>
  <c r="CZ56" i="43"/>
  <c r="CX56" i="43"/>
  <c r="CV56" i="43"/>
  <c r="CT56" i="43"/>
  <c r="CR56" i="43"/>
  <c r="CP56" i="43"/>
  <c r="CN56" i="43"/>
  <c r="CL56" i="43"/>
  <c r="CJ56" i="43"/>
  <c r="CH56" i="43"/>
  <c r="CF56" i="43"/>
  <c r="CD56" i="43"/>
  <c r="CB56" i="43"/>
  <c r="BZ56" i="43"/>
  <c r="BX56" i="43"/>
  <c r="BV56" i="43"/>
  <c r="BT56" i="43"/>
  <c r="BR56" i="43"/>
  <c r="BP56" i="43"/>
  <c r="BN56" i="43"/>
  <c r="BL56" i="43"/>
  <c r="BJ56" i="43"/>
  <c r="BH56" i="43"/>
  <c r="BF56" i="43"/>
  <c r="BD56" i="43"/>
  <c r="BB56" i="43"/>
  <c r="AZ56" i="43"/>
  <c r="AX56" i="43"/>
  <c r="AV56" i="43"/>
  <c r="AT56" i="43"/>
  <c r="AR56" i="43"/>
  <c r="AP56" i="43"/>
  <c r="AN56" i="43"/>
  <c r="AL56" i="43"/>
  <c r="AJ56" i="43"/>
  <c r="AH56" i="43"/>
  <c r="AF56" i="43"/>
  <c r="AD56" i="43"/>
  <c r="AB56" i="43"/>
  <c r="Z56" i="43"/>
  <c r="X56" i="43"/>
  <c r="V56" i="43"/>
  <c r="T56" i="43"/>
  <c r="R56" i="43"/>
  <c r="P56" i="43"/>
  <c r="N56" i="43"/>
  <c r="L56" i="43"/>
  <c r="J56" i="43"/>
  <c r="H56" i="43"/>
  <c r="F56" i="43"/>
  <c r="D56" i="43"/>
  <c r="B56" i="43"/>
  <c r="D49" i="43"/>
  <c r="DR45" i="43"/>
  <c r="DB45" i="43"/>
  <c r="BF45" i="43"/>
  <c r="AP45" i="43"/>
  <c r="FD44" i="43"/>
  <c r="FD53" i="43" s="1"/>
  <c r="FB44" i="43"/>
  <c r="EZ44" i="43"/>
  <c r="EX44" i="43"/>
  <c r="EV44" i="43"/>
  <c r="EV53" i="43" s="1"/>
  <c r="ET44" i="43"/>
  <c r="ER44" i="43"/>
  <c r="EP44" i="43"/>
  <c r="EN44" i="43"/>
  <c r="EN53" i="43" s="1"/>
  <c r="EL44" i="43"/>
  <c r="EJ44" i="43"/>
  <c r="EH44" i="43"/>
  <c r="EF44" i="43"/>
  <c r="EF53" i="43" s="1"/>
  <c r="ED44" i="43"/>
  <c r="EB44" i="43"/>
  <c r="DZ44" i="43"/>
  <c r="DX44" i="43"/>
  <c r="DX53" i="43" s="1"/>
  <c r="DV44" i="43"/>
  <c r="DT44" i="43"/>
  <c r="DR44" i="43"/>
  <c r="DP44" i="43"/>
  <c r="DP53" i="43" s="1"/>
  <c r="DN44" i="43"/>
  <c r="DL44" i="43"/>
  <c r="DJ44" i="43"/>
  <c r="DH44" i="43"/>
  <c r="DH53" i="43" s="1"/>
  <c r="DF44" i="43"/>
  <c r="DF46" i="43" s="1"/>
  <c r="DD44" i="43"/>
  <c r="DB44" i="43"/>
  <c r="CZ44" i="43"/>
  <c r="CZ53" i="43" s="1"/>
  <c r="CX44" i="43"/>
  <c r="CV44" i="43"/>
  <c r="CT44" i="43"/>
  <c r="CR44" i="43"/>
  <c r="CR53" i="43" s="1"/>
  <c r="CP44" i="43"/>
  <c r="CN44" i="43"/>
  <c r="CL44" i="43"/>
  <c r="CJ44" i="43"/>
  <c r="CH44" i="43"/>
  <c r="CF44" i="43"/>
  <c r="CD44" i="43"/>
  <c r="CB44" i="43"/>
  <c r="BZ44" i="43"/>
  <c r="BZ46" i="43" s="1"/>
  <c r="BX44" i="43"/>
  <c r="BV44" i="43"/>
  <c r="BT44" i="43"/>
  <c r="BR44" i="43"/>
  <c r="BP44" i="43"/>
  <c r="BN44" i="43"/>
  <c r="BL44" i="43"/>
  <c r="BJ44" i="43"/>
  <c r="BH44" i="43"/>
  <c r="BH53" i="43" s="1"/>
  <c r="BF44" i="43"/>
  <c r="BD44" i="43"/>
  <c r="BB44" i="43"/>
  <c r="AZ44" i="43"/>
  <c r="AX44" i="43"/>
  <c r="AV44" i="43"/>
  <c r="AT44" i="43"/>
  <c r="AT46" i="43" s="1"/>
  <c r="AR44" i="43"/>
  <c r="AP44" i="43"/>
  <c r="AN44" i="43"/>
  <c r="AL44" i="43"/>
  <c r="AJ44" i="43"/>
  <c r="AH44" i="43"/>
  <c r="AF44" i="43"/>
  <c r="AF53" i="43" s="1"/>
  <c r="AD44" i="43"/>
  <c r="AB44" i="43"/>
  <c r="Z44" i="43"/>
  <c r="X44" i="43"/>
  <c r="X53" i="43" s="1"/>
  <c r="V44" i="43"/>
  <c r="T44" i="43"/>
  <c r="R44" i="43"/>
  <c r="P44" i="43"/>
  <c r="N44" i="43"/>
  <c r="L44" i="43"/>
  <c r="J44" i="43"/>
  <c r="H44" i="43"/>
  <c r="F44" i="43"/>
  <c r="D44" i="43"/>
  <c r="B44" i="43"/>
  <c r="FD43" i="43"/>
  <c r="FB43" i="43"/>
  <c r="FB45" i="43" s="1"/>
  <c r="EZ43" i="43"/>
  <c r="EZ45" i="43" s="1"/>
  <c r="EX43" i="43"/>
  <c r="EX45" i="43" s="1"/>
  <c r="EV43" i="43"/>
  <c r="EV45" i="43" s="1"/>
  <c r="ET43" i="43"/>
  <c r="ET45" i="43" s="1"/>
  <c r="ER43" i="43"/>
  <c r="ER45" i="43" s="1"/>
  <c r="EP43" i="43"/>
  <c r="EP45" i="43" s="1"/>
  <c r="EN43" i="43"/>
  <c r="EN45" i="43" s="1"/>
  <c r="EL43" i="43"/>
  <c r="EL45" i="43" s="1"/>
  <c r="EJ43" i="43"/>
  <c r="EJ45" i="43" s="1"/>
  <c r="EH43" i="43"/>
  <c r="EH45" i="43" s="1"/>
  <c r="EF43" i="43"/>
  <c r="EF45" i="43" s="1"/>
  <c r="ED43" i="43"/>
  <c r="ED45" i="43" s="1"/>
  <c r="EB43" i="43"/>
  <c r="EB45" i="43" s="1"/>
  <c r="DZ43" i="43"/>
  <c r="DZ45" i="43" s="1"/>
  <c r="DX43" i="43"/>
  <c r="DX45" i="43" s="1"/>
  <c r="DV43" i="43"/>
  <c r="DV45" i="43" s="1"/>
  <c r="DT43" i="43"/>
  <c r="DT45" i="43" s="1"/>
  <c r="DR43" i="43"/>
  <c r="DP43" i="43"/>
  <c r="DP45" i="43" s="1"/>
  <c r="DN43" i="43"/>
  <c r="DN45" i="43" s="1"/>
  <c r="DL43" i="43"/>
  <c r="DL45" i="43" s="1"/>
  <c r="DJ43" i="43"/>
  <c r="DJ45" i="43" s="1"/>
  <c r="DH43" i="43"/>
  <c r="DH45" i="43" s="1"/>
  <c r="DF43" i="43"/>
  <c r="DF45" i="43" s="1"/>
  <c r="DD43" i="43"/>
  <c r="DD45" i="43" s="1"/>
  <c r="DB43" i="43"/>
  <c r="CZ43" i="43"/>
  <c r="CZ45" i="43" s="1"/>
  <c r="CX43" i="43"/>
  <c r="CX45" i="43" s="1"/>
  <c r="CV43" i="43"/>
  <c r="CV45" i="43" s="1"/>
  <c r="CT43" i="43"/>
  <c r="CT45" i="43" s="1"/>
  <c r="CR43" i="43"/>
  <c r="CR45" i="43" s="1"/>
  <c r="CP43" i="43"/>
  <c r="CP45" i="43" s="1"/>
  <c r="CN43" i="43"/>
  <c r="CN45" i="43" s="1"/>
  <c r="CL43" i="43"/>
  <c r="CL45" i="43" s="1"/>
  <c r="CJ43" i="43"/>
  <c r="CJ45" i="43" s="1"/>
  <c r="CH43" i="43"/>
  <c r="CH45" i="43" s="1"/>
  <c r="CF43" i="43"/>
  <c r="CF45" i="43" s="1"/>
  <c r="CD43" i="43"/>
  <c r="CD45" i="43" s="1"/>
  <c r="CB43" i="43"/>
  <c r="CB45" i="43" s="1"/>
  <c r="BZ43" i="43"/>
  <c r="BZ45" i="43" s="1"/>
  <c r="BX43" i="43"/>
  <c r="BX45" i="43" s="1"/>
  <c r="BV43" i="43"/>
  <c r="BV45" i="43" s="1"/>
  <c r="BT43" i="43"/>
  <c r="BT45" i="43" s="1"/>
  <c r="BR43" i="43"/>
  <c r="BR45" i="43" s="1"/>
  <c r="BP43" i="43"/>
  <c r="BP45" i="43" s="1"/>
  <c r="BN43" i="43"/>
  <c r="BN45" i="43" s="1"/>
  <c r="BL43" i="43"/>
  <c r="BL45" i="43" s="1"/>
  <c r="BJ43" i="43"/>
  <c r="BJ45" i="43" s="1"/>
  <c r="BH43" i="43"/>
  <c r="BH45" i="43" s="1"/>
  <c r="BF43" i="43"/>
  <c r="BD43" i="43"/>
  <c r="BD45" i="43" s="1"/>
  <c r="BB43" i="43"/>
  <c r="BB45" i="43" s="1"/>
  <c r="AZ43" i="43"/>
  <c r="AZ45" i="43" s="1"/>
  <c r="AX43" i="43"/>
  <c r="AX45" i="43" s="1"/>
  <c r="AV43" i="43"/>
  <c r="AV45" i="43" s="1"/>
  <c r="AT43" i="43"/>
  <c r="AT45" i="43" s="1"/>
  <c r="AR43" i="43"/>
  <c r="AR45" i="43" s="1"/>
  <c r="AP43" i="43"/>
  <c r="AN43" i="43"/>
  <c r="AN45" i="43" s="1"/>
  <c r="AL43" i="43"/>
  <c r="AL45" i="43" s="1"/>
  <c r="AJ43" i="43"/>
  <c r="AJ45" i="43" s="1"/>
  <c r="AH43" i="43"/>
  <c r="AH45" i="43" s="1"/>
  <c r="AF43" i="43"/>
  <c r="AF45" i="43" s="1"/>
  <c r="AD43" i="43"/>
  <c r="AD45" i="43" s="1"/>
  <c r="AB43" i="43"/>
  <c r="AB45" i="43" s="1"/>
  <c r="Z43" i="43"/>
  <c r="Z45" i="43" s="1"/>
  <c r="X43" i="43"/>
  <c r="X45" i="43" s="1"/>
  <c r="V43" i="43"/>
  <c r="V45" i="43" s="1"/>
  <c r="T43" i="43"/>
  <c r="T45" i="43" s="1"/>
  <c r="R43" i="43"/>
  <c r="R45" i="43" s="1"/>
  <c r="P43" i="43"/>
  <c r="P45" i="43" s="1"/>
  <c r="N43" i="43"/>
  <c r="N45" i="43" s="1"/>
  <c r="L43" i="43"/>
  <c r="L45" i="43" s="1"/>
  <c r="J43" i="43"/>
  <c r="J45" i="43" s="1"/>
  <c r="H43" i="43"/>
  <c r="H45" i="43" s="1"/>
  <c r="F43" i="43"/>
  <c r="F45" i="43" s="1"/>
  <c r="D43" i="43"/>
  <c r="D45" i="43" s="1"/>
  <c r="B43" i="43"/>
  <c r="B45" i="43" s="1"/>
  <c r="GA40" i="43"/>
  <c r="FZ40" i="43"/>
  <c r="FY40" i="43"/>
  <c r="FX40" i="43"/>
  <c r="FW40" i="43"/>
  <c r="FV40" i="43"/>
  <c r="FU40" i="43"/>
  <c r="FT40" i="43"/>
  <c r="FS40" i="43"/>
  <c r="FR40" i="43"/>
  <c r="FQ40" i="43"/>
  <c r="FP40" i="43"/>
  <c r="FO40" i="43"/>
  <c r="FN40" i="43"/>
  <c r="FM40" i="43"/>
  <c r="FL40" i="43"/>
  <c r="FK40" i="43"/>
  <c r="FJ40" i="43"/>
  <c r="FI40" i="43"/>
  <c r="FH40" i="43"/>
  <c r="FG40" i="43"/>
  <c r="FF40" i="43"/>
  <c r="FE40" i="43"/>
  <c r="FD40" i="43"/>
  <c r="FC40" i="43"/>
  <c r="FB49" i="43" s="1"/>
  <c r="FB40" i="43"/>
  <c r="FA40" i="43"/>
  <c r="EZ49" i="43" s="1"/>
  <c r="EZ40" i="43"/>
  <c r="EY40" i="43"/>
  <c r="EX49" i="43" s="1"/>
  <c r="EX40" i="43"/>
  <c r="EW40" i="43"/>
  <c r="EV49" i="43" s="1"/>
  <c r="EV40" i="43"/>
  <c r="EU40" i="43"/>
  <c r="ET49" i="43" s="1"/>
  <c r="ET40" i="43"/>
  <c r="ES40" i="43"/>
  <c r="ER49" i="43" s="1"/>
  <c r="ER40" i="43"/>
  <c r="EQ40" i="43"/>
  <c r="EP49" i="43" s="1"/>
  <c r="EP40" i="43"/>
  <c r="EO40" i="43"/>
  <c r="EN49" i="43" s="1"/>
  <c r="EN40" i="43"/>
  <c r="EM40" i="43"/>
  <c r="EL49" i="43" s="1"/>
  <c r="EL40" i="43"/>
  <c r="EK40" i="43"/>
  <c r="EJ49" i="43" s="1"/>
  <c r="EJ40" i="43"/>
  <c r="EI40" i="43"/>
  <c r="EH49" i="43" s="1"/>
  <c r="EH40" i="43"/>
  <c r="EG40" i="43"/>
  <c r="EF49" i="43" s="1"/>
  <c r="EF40" i="43"/>
  <c r="EE40" i="43"/>
  <c r="ED49" i="43" s="1"/>
  <c r="ED40" i="43"/>
  <c r="EC40" i="43"/>
  <c r="EB49" i="43" s="1"/>
  <c r="EB40" i="43"/>
  <c r="EA40" i="43"/>
  <c r="DZ49" i="43" s="1"/>
  <c r="DZ40" i="43"/>
  <c r="DY40" i="43"/>
  <c r="DX49" i="43" s="1"/>
  <c r="DX40" i="43"/>
  <c r="DW40" i="43"/>
  <c r="DV49" i="43" s="1"/>
  <c r="DV40" i="43"/>
  <c r="DU40" i="43"/>
  <c r="DT49" i="43" s="1"/>
  <c r="DT40" i="43"/>
  <c r="DS40" i="43"/>
  <c r="DR49" i="43" s="1"/>
  <c r="DR40" i="43"/>
  <c r="DQ40" i="43"/>
  <c r="DP49" i="43" s="1"/>
  <c r="DP40" i="43"/>
  <c r="DO40" i="43"/>
  <c r="DN49" i="43" s="1"/>
  <c r="DN40" i="43"/>
  <c r="DM40" i="43"/>
  <c r="DL49" i="43" s="1"/>
  <c r="DL40" i="43"/>
  <c r="DK40" i="43"/>
  <c r="DJ40" i="43"/>
  <c r="DI40" i="43"/>
  <c r="DH49" i="43" s="1"/>
  <c r="DH40" i="43"/>
  <c r="DG40" i="43"/>
  <c r="DF49" i="43" s="1"/>
  <c r="DF40" i="43"/>
  <c r="DE40" i="43"/>
  <c r="DD49" i="43" s="1"/>
  <c r="DD40" i="43"/>
  <c r="DC40" i="43"/>
  <c r="DB49" i="43" s="1"/>
  <c r="DB40" i="43"/>
  <c r="DA40" i="43"/>
  <c r="CZ49" i="43" s="1"/>
  <c r="CZ40" i="43"/>
  <c r="CY40" i="43"/>
  <c r="CX49" i="43" s="1"/>
  <c r="CX40" i="43"/>
  <c r="CW40" i="43"/>
  <c r="CV49" i="43" s="1"/>
  <c r="CV40" i="43"/>
  <c r="CU40" i="43"/>
  <c r="CT49" i="43" s="1"/>
  <c r="CT40" i="43"/>
  <c r="CS40" i="43"/>
  <c r="CR49" i="43" s="1"/>
  <c r="CR40" i="43"/>
  <c r="CQ40" i="43"/>
  <c r="CP49" i="43" s="1"/>
  <c r="CP40" i="43"/>
  <c r="CO40" i="43"/>
  <c r="CN49" i="43" s="1"/>
  <c r="CN40" i="43"/>
  <c r="CM40" i="43"/>
  <c r="CL49" i="43" s="1"/>
  <c r="CL40" i="43"/>
  <c r="CK40" i="43"/>
  <c r="CJ49" i="43" s="1"/>
  <c r="CJ40" i="43"/>
  <c r="CI40" i="43"/>
  <c r="CH49" i="43" s="1"/>
  <c r="CH40" i="43"/>
  <c r="CG40" i="43"/>
  <c r="CF49" i="43" s="1"/>
  <c r="CF40" i="43"/>
  <c r="CE40" i="43"/>
  <c r="CD49" i="43" s="1"/>
  <c r="CD40" i="43"/>
  <c r="CC40" i="43"/>
  <c r="CB49" i="43" s="1"/>
  <c r="CB40" i="43"/>
  <c r="CA40" i="43"/>
  <c r="BZ49" i="43" s="1"/>
  <c r="BZ40" i="43"/>
  <c r="BY40" i="43"/>
  <c r="BX49" i="43" s="1"/>
  <c r="BX40" i="43"/>
  <c r="BW40" i="43"/>
  <c r="BV49" i="43" s="1"/>
  <c r="BV40" i="43"/>
  <c r="BU40" i="43"/>
  <c r="BT49" i="43" s="1"/>
  <c r="BT40" i="43"/>
  <c r="BS40" i="43"/>
  <c r="BR49" i="43" s="1"/>
  <c r="BR40" i="43"/>
  <c r="BQ40" i="43"/>
  <c r="BP49" i="43" s="1"/>
  <c r="BP40" i="43"/>
  <c r="BO40" i="43"/>
  <c r="BN49" i="43" s="1"/>
  <c r="BN40" i="43"/>
  <c r="BM40" i="43"/>
  <c r="BL49" i="43" s="1"/>
  <c r="BL40" i="43"/>
  <c r="BK40" i="43"/>
  <c r="BJ49" i="43" s="1"/>
  <c r="BJ40" i="43"/>
  <c r="BI40" i="43"/>
  <c r="BH49" i="43" s="1"/>
  <c r="BH40" i="43"/>
  <c r="BG40" i="43"/>
  <c r="BF49" i="43" s="1"/>
  <c r="BF40" i="43"/>
  <c r="BE40" i="43"/>
  <c r="BD49" i="43" s="1"/>
  <c r="BD40" i="43"/>
  <c r="BC40" i="43"/>
  <c r="BB49" i="43" s="1"/>
  <c r="BB40" i="43"/>
  <c r="BA40" i="43"/>
  <c r="AZ49" i="43" s="1"/>
  <c r="AZ40" i="43"/>
  <c r="AY40" i="43"/>
  <c r="AX49" i="43" s="1"/>
  <c r="AX40" i="43"/>
  <c r="AW40" i="43"/>
  <c r="AV49" i="43" s="1"/>
  <c r="AV40" i="43"/>
  <c r="AU40" i="43"/>
  <c r="AT49" i="43" s="1"/>
  <c r="AT40" i="43"/>
  <c r="AS40" i="43"/>
  <c r="AR49" i="43" s="1"/>
  <c r="AR40" i="43"/>
  <c r="AQ40" i="43"/>
  <c r="AP49" i="43" s="1"/>
  <c r="AP40" i="43"/>
  <c r="AO40" i="43"/>
  <c r="AN49" i="43" s="1"/>
  <c r="AN40" i="43"/>
  <c r="AM40" i="43"/>
  <c r="AL49" i="43" s="1"/>
  <c r="AL40" i="43"/>
  <c r="AK40" i="43"/>
  <c r="AJ49" i="43" s="1"/>
  <c r="AJ40" i="43"/>
  <c r="AI40" i="43"/>
  <c r="AH49" i="43" s="1"/>
  <c r="AH40" i="43"/>
  <c r="AG40" i="43"/>
  <c r="AF49" i="43" s="1"/>
  <c r="AF40" i="43"/>
  <c r="AE40" i="43"/>
  <c r="AD49" i="43" s="1"/>
  <c r="AD40" i="43"/>
  <c r="AC40" i="43"/>
  <c r="AB49" i="43" s="1"/>
  <c r="AB40" i="43"/>
  <c r="AA40" i="43"/>
  <c r="Z49" i="43" s="1"/>
  <c r="Z40" i="43"/>
  <c r="Y40" i="43"/>
  <c r="X49" i="43" s="1"/>
  <c r="X40" i="43"/>
  <c r="W40" i="43"/>
  <c r="V49" i="43" s="1"/>
  <c r="V40" i="43"/>
  <c r="U40" i="43"/>
  <c r="T49" i="43" s="1"/>
  <c r="T40" i="43"/>
  <c r="S40" i="43"/>
  <c r="R49" i="43" s="1"/>
  <c r="R40" i="43"/>
  <c r="Q40" i="43"/>
  <c r="P49" i="43" s="1"/>
  <c r="P40" i="43"/>
  <c r="O40" i="43"/>
  <c r="N49" i="43" s="1"/>
  <c r="N40" i="43"/>
  <c r="M40" i="43"/>
  <c r="L49" i="43" s="1"/>
  <c r="L40" i="43"/>
  <c r="K40" i="43"/>
  <c r="J49" i="43" s="1"/>
  <c r="J40" i="43"/>
  <c r="I40" i="43"/>
  <c r="H49" i="43" s="1"/>
  <c r="H40" i="43"/>
  <c r="G40" i="43"/>
  <c r="F49" i="43" s="1"/>
  <c r="F40" i="43"/>
  <c r="E40" i="43"/>
  <c r="D40" i="43"/>
  <c r="C40" i="43"/>
  <c r="GC41" i="43" s="1"/>
  <c r="B40" i="43"/>
  <c r="GB41" i="43" s="1"/>
  <c r="ED29" i="43"/>
  <c r="EB29" i="43"/>
  <c r="DZ29" i="43"/>
  <c r="DX29" i="43"/>
  <c r="DV29" i="43"/>
  <c r="DT29" i="43"/>
  <c r="DR29" i="43"/>
  <c r="DP29" i="43"/>
  <c r="DN29" i="43"/>
  <c r="DL29" i="43"/>
  <c r="DJ29" i="43"/>
  <c r="DH29" i="43"/>
  <c r="DF29" i="43"/>
  <c r="DD29" i="43"/>
  <c r="DB29" i="43"/>
  <c r="CZ29" i="43"/>
  <c r="CX29" i="43"/>
  <c r="CV29" i="43"/>
  <c r="CT29" i="43"/>
  <c r="CR29" i="43"/>
  <c r="CP29" i="43"/>
  <c r="CN29" i="43"/>
  <c r="CL29" i="43"/>
  <c r="CJ29" i="43"/>
  <c r="CH29" i="43"/>
  <c r="CF29" i="43"/>
  <c r="CD29" i="43"/>
  <c r="CB29" i="43"/>
  <c r="BZ29" i="43"/>
  <c r="BX29" i="43"/>
  <c r="BV29" i="43"/>
  <c r="BT29" i="43"/>
  <c r="BR29" i="43"/>
  <c r="BP29" i="43"/>
  <c r="BN29" i="43"/>
  <c r="BL29" i="43"/>
  <c r="BJ29" i="43"/>
  <c r="BH29" i="43"/>
  <c r="BF29" i="43"/>
  <c r="BD29" i="43"/>
  <c r="BB29" i="43"/>
  <c r="AZ29" i="43"/>
  <c r="AX29" i="43"/>
  <c r="AV29" i="43"/>
  <c r="AT29" i="43"/>
  <c r="AR29" i="43"/>
  <c r="AP29" i="43"/>
  <c r="AN29" i="43"/>
  <c r="AL29" i="43"/>
  <c r="AJ29" i="43"/>
  <c r="AH29" i="43"/>
  <c r="AF29" i="43"/>
  <c r="AD29" i="43"/>
  <c r="AB29" i="43"/>
  <c r="Z29" i="43"/>
  <c r="X29" i="43"/>
  <c r="V29" i="43"/>
  <c r="T29" i="43"/>
  <c r="R29" i="43"/>
  <c r="P29" i="43"/>
  <c r="N29" i="43"/>
  <c r="L29" i="43"/>
  <c r="J29" i="43"/>
  <c r="H29" i="43"/>
  <c r="F29" i="43"/>
  <c r="D29" i="43"/>
  <c r="B29" i="43"/>
  <c r="DR22" i="43"/>
  <c r="EH17" i="43"/>
  <c r="EF17" i="43"/>
  <c r="ED17" i="43"/>
  <c r="EB17" i="43"/>
  <c r="DZ17" i="43"/>
  <c r="DX17" i="43"/>
  <c r="DV17" i="43"/>
  <c r="DT17" i="43"/>
  <c r="DR17" i="43"/>
  <c r="DP17" i="43"/>
  <c r="DN17" i="43"/>
  <c r="DL17" i="43"/>
  <c r="DJ17" i="43"/>
  <c r="DH17" i="43"/>
  <c r="DF17" i="43"/>
  <c r="DD17" i="43"/>
  <c r="DB17" i="43"/>
  <c r="CZ17" i="43"/>
  <c r="CX17" i="43"/>
  <c r="CV17" i="43"/>
  <c r="CT17" i="43"/>
  <c r="CR17" i="43"/>
  <c r="CP17" i="43"/>
  <c r="CN17" i="43"/>
  <c r="CL17" i="43"/>
  <c r="CJ17" i="43"/>
  <c r="CH17" i="43"/>
  <c r="CF17" i="43"/>
  <c r="CD17" i="43"/>
  <c r="CB17" i="43"/>
  <c r="BZ17" i="43"/>
  <c r="BX17" i="43"/>
  <c r="BV17" i="43"/>
  <c r="BT17" i="43"/>
  <c r="BR17" i="43"/>
  <c r="BP17" i="43"/>
  <c r="BN17" i="43"/>
  <c r="BL17" i="43"/>
  <c r="BJ17" i="43"/>
  <c r="BH17" i="43"/>
  <c r="BF17" i="43"/>
  <c r="BD17" i="43"/>
  <c r="BB17" i="43"/>
  <c r="AZ17" i="43"/>
  <c r="AX17" i="43"/>
  <c r="AV17" i="43"/>
  <c r="AT17" i="43"/>
  <c r="AR17" i="43"/>
  <c r="AP17" i="43"/>
  <c r="AN17" i="43"/>
  <c r="AL17" i="43"/>
  <c r="AJ17" i="43"/>
  <c r="AH17" i="43"/>
  <c r="AF17" i="43"/>
  <c r="AD17" i="43"/>
  <c r="AB17" i="43"/>
  <c r="Z17" i="43"/>
  <c r="X17" i="43"/>
  <c r="V17" i="43"/>
  <c r="T17" i="43"/>
  <c r="R17" i="43"/>
  <c r="P17" i="43"/>
  <c r="N17" i="43"/>
  <c r="L17" i="43"/>
  <c r="J17" i="43"/>
  <c r="H17" i="43"/>
  <c r="F17" i="43"/>
  <c r="D17" i="43"/>
  <c r="B17" i="43"/>
  <c r="EH16" i="43"/>
  <c r="EF16" i="43"/>
  <c r="EF18" i="43" s="1"/>
  <c r="ED16" i="43"/>
  <c r="ED18" i="43" s="1"/>
  <c r="EB16" i="43"/>
  <c r="EB18" i="43" s="1"/>
  <c r="DZ16" i="43"/>
  <c r="DZ18" i="43" s="1"/>
  <c r="DX16" i="43"/>
  <c r="DX18" i="43" s="1"/>
  <c r="DV16" i="43"/>
  <c r="DV18" i="43" s="1"/>
  <c r="DT16" i="43"/>
  <c r="DT18" i="43" s="1"/>
  <c r="DR16" i="43"/>
  <c r="DR18" i="43" s="1"/>
  <c r="DP16" i="43"/>
  <c r="DP18" i="43" s="1"/>
  <c r="DN16" i="43"/>
  <c r="DN18" i="43" s="1"/>
  <c r="DL16" i="43"/>
  <c r="DL18" i="43" s="1"/>
  <c r="DJ16" i="43"/>
  <c r="DJ18" i="43" s="1"/>
  <c r="DH16" i="43"/>
  <c r="DH18" i="43" s="1"/>
  <c r="DF16" i="43"/>
  <c r="DF18" i="43" s="1"/>
  <c r="DD16" i="43"/>
  <c r="DD18" i="43" s="1"/>
  <c r="DB16" i="43"/>
  <c r="DB18" i="43" s="1"/>
  <c r="CZ16" i="43"/>
  <c r="CZ18" i="43" s="1"/>
  <c r="CX16" i="43"/>
  <c r="CX18" i="43" s="1"/>
  <c r="CV16" i="43"/>
  <c r="CV18" i="43" s="1"/>
  <c r="CT16" i="43"/>
  <c r="CT18" i="43" s="1"/>
  <c r="CR16" i="43"/>
  <c r="CR18" i="43" s="1"/>
  <c r="CP16" i="43"/>
  <c r="CP18" i="43" s="1"/>
  <c r="CN16" i="43"/>
  <c r="CN18" i="43" s="1"/>
  <c r="CL16" i="43"/>
  <c r="CL18" i="43" s="1"/>
  <c r="CJ16" i="43"/>
  <c r="CJ18" i="43" s="1"/>
  <c r="CH16" i="43"/>
  <c r="CH18" i="43" s="1"/>
  <c r="CF16" i="43"/>
  <c r="CF18" i="43" s="1"/>
  <c r="CD16" i="43"/>
  <c r="CD18" i="43" s="1"/>
  <c r="CB16" i="43"/>
  <c r="CB18" i="43" s="1"/>
  <c r="BZ16" i="43"/>
  <c r="BZ18" i="43" s="1"/>
  <c r="BX16" i="43"/>
  <c r="BX18" i="43" s="1"/>
  <c r="BV16" i="43"/>
  <c r="BV18" i="43" s="1"/>
  <c r="BT16" i="43"/>
  <c r="BT18" i="43" s="1"/>
  <c r="BR16" i="43"/>
  <c r="BR18" i="43" s="1"/>
  <c r="BP16" i="43"/>
  <c r="BP18" i="43" s="1"/>
  <c r="BN16" i="43"/>
  <c r="BN18" i="43" s="1"/>
  <c r="BL16" i="43"/>
  <c r="BL18" i="43" s="1"/>
  <c r="BJ16" i="43"/>
  <c r="BJ18" i="43" s="1"/>
  <c r="BH16" i="43"/>
  <c r="BH18" i="43" s="1"/>
  <c r="BF16" i="43"/>
  <c r="BF18" i="43" s="1"/>
  <c r="BD16" i="43"/>
  <c r="BD18" i="43" s="1"/>
  <c r="BB16" i="43"/>
  <c r="BB18" i="43" s="1"/>
  <c r="AZ16" i="43"/>
  <c r="AZ18" i="43" s="1"/>
  <c r="AX16" i="43"/>
  <c r="AX18" i="43" s="1"/>
  <c r="AV16" i="43"/>
  <c r="AV18" i="43" s="1"/>
  <c r="AT16" i="43"/>
  <c r="AT18" i="43" s="1"/>
  <c r="AR16" i="43"/>
  <c r="AR18" i="43" s="1"/>
  <c r="AP16" i="43"/>
  <c r="AP18" i="43" s="1"/>
  <c r="AN16" i="43"/>
  <c r="AN18" i="43" s="1"/>
  <c r="AL16" i="43"/>
  <c r="AL18" i="43" s="1"/>
  <c r="AJ16" i="43"/>
  <c r="AJ18" i="43" s="1"/>
  <c r="AH16" i="43"/>
  <c r="AH18" i="43" s="1"/>
  <c r="AF16" i="43"/>
  <c r="AF18" i="43" s="1"/>
  <c r="AD16" i="43"/>
  <c r="AD18" i="43" s="1"/>
  <c r="AB16" i="43"/>
  <c r="AB18" i="43" s="1"/>
  <c r="Z16" i="43"/>
  <c r="Z18" i="43" s="1"/>
  <c r="X16" i="43"/>
  <c r="X18" i="43" s="1"/>
  <c r="V16" i="43"/>
  <c r="V18" i="43" s="1"/>
  <c r="T16" i="43"/>
  <c r="T18" i="43" s="1"/>
  <c r="R16" i="43"/>
  <c r="R18" i="43" s="1"/>
  <c r="P16" i="43"/>
  <c r="P18" i="43" s="1"/>
  <c r="N16" i="43"/>
  <c r="N18" i="43" s="1"/>
  <c r="L16" i="43"/>
  <c r="L18" i="43" s="1"/>
  <c r="J16" i="43"/>
  <c r="J18" i="43" s="1"/>
  <c r="H16" i="43"/>
  <c r="H18" i="43" s="1"/>
  <c r="F16" i="43"/>
  <c r="F18" i="43" s="1"/>
  <c r="D16" i="43"/>
  <c r="D18" i="43" s="1"/>
  <c r="B16" i="43"/>
  <c r="B18" i="43" s="1"/>
  <c r="GA13" i="43"/>
  <c r="FZ13" i="43"/>
  <c r="FY13" i="43"/>
  <c r="FY380" i="43" s="1"/>
  <c r="FX13" i="43"/>
  <c r="FW13" i="43"/>
  <c r="FV13" i="43"/>
  <c r="FU13" i="43"/>
  <c r="FT13" i="43"/>
  <c r="FS13" i="43"/>
  <c r="FR13" i="43"/>
  <c r="FQ13" i="43"/>
  <c r="FP13" i="43"/>
  <c r="FO13" i="43"/>
  <c r="FN13" i="43"/>
  <c r="FM13" i="43"/>
  <c r="FL13" i="43"/>
  <c r="FK13" i="43"/>
  <c r="FJ13" i="43"/>
  <c r="FI13" i="43"/>
  <c r="FI380" i="43" s="1"/>
  <c r="FH13" i="43"/>
  <c r="FG13" i="43"/>
  <c r="FF13" i="43"/>
  <c r="FE13" i="43"/>
  <c r="FD13" i="43"/>
  <c r="FC13" i="43"/>
  <c r="FB13" i="43"/>
  <c r="FA13" i="43"/>
  <c r="EZ13" i="43"/>
  <c r="EY13" i="43"/>
  <c r="EX13" i="43"/>
  <c r="EW13" i="43"/>
  <c r="EW380" i="43" s="1"/>
  <c r="EV13" i="43"/>
  <c r="EU13" i="43"/>
  <c r="ET13" i="43"/>
  <c r="ES13" i="43"/>
  <c r="ER13" i="43"/>
  <c r="EQ13" i="43"/>
  <c r="EP13" i="43"/>
  <c r="EO13" i="43"/>
  <c r="EO380" i="43" s="1"/>
  <c r="EN13" i="43"/>
  <c r="EM13" i="43"/>
  <c r="EL13" i="43"/>
  <c r="EK13" i="43"/>
  <c r="EJ13" i="43"/>
  <c r="EI13" i="43"/>
  <c r="EH13" i="43"/>
  <c r="EG13" i="43"/>
  <c r="EF13" i="43"/>
  <c r="EE13" i="43"/>
  <c r="ED22" i="43" s="1"/>
  <c r="ED13" i="43"/>
  <c r="EC13" i="43"/>
  <c r="EB22" i="43" s="1"/>
  <c r="EB13" i="43"/>
  <c r="EA13" i="43"/>
  <c r="DZ22" i="43" s="1"/>
  <c r="DZ13" i="43"/>
  <c r="DY13" i="43"/>
  <c r="DX13" i="43"/>
  <c r="DW13" i="43"/>
  <c r="DV22" i="43" s="1"/>
  <c r="DV13" i="43"/>
  <c r="DU13" i="43"/>
  <c r="DT13" i="43"/>
  <c r="DS13" i="43"/>
  <c r="DR13" i="43"/>
  <c r="DQ13" i="43"/>
  <c r="DQ380" i="43" s="1"/>
  <c r="DP13" i="43"/>
  <c r="DO13" i="43"/>
  <c r="DN22" i="43" s="1"/>
  <c r="DN13" i="43"/>
  <c r="DM13" i="43"/>
  <c r="DL22" i="43" s="1"/>
  <c r="DL13" i="43"/>
  <c r="DK13" i="43"/>
  <c r="DJ22" i="43" s="1"/>
  <c r="DJ13" i="43"/>
  <c r="DI13" i="43"/>
  <c r="DH13" i="43"/>
  <c r="DG13" i="43"/>
  <c r="DF22" i="43" s="1"/>
  <c r="DF13" i="43"/>
  <c r="DE13" i="43"/>
  <c r="DD22" i="43" s="1"/>
  <c r="DD13" i="43"/>
  <c r="DC13" i="43"/>
  <c r="DB22" i="43" s="1"/>
  <c r="DB13" i="43"/>
  <c r="DA13" i="43"/>
  <c r="CZ13" i="43"/>
  <c r="CY13" i="43"/>
  <c r="CX22" i="43" s="1"/>
  <c r="CX13" i="43"/>
  <c r="CW13" i="43"/>
  <c r="CV22" i="43" s="1"/>
  <c r="CV13" i="43"/>
  <c r="CU13" i="43"/>
  <c r="CT22" i="43" s="1"/>
  <c r="CT13" i="43"/>
  <c r="CS13" i="43"/>
  <c r="CR13" i="43"/>
  <c r="CQ13" i="43"/>
  <c r="CP22" i="43" s="1"/>
  <c r="CP13" i="43"/>
  <c r="CO13" i="43"/>
  <c r="CN22" i="43" s="1"/>
  <c r="CN13" i="43"/>
  <c r="CM13" i="43"/>
  <c r="CL22" i="43" s="1"/>
  <c r="CL13" i="43"/>
  <c r="CK13" i="43"/>
  <c r="CJ13" i="43"/>
  <c r="CI13" i="43"/>
  <c r="CH22" i="43" s="1"/>
  <c r="CH13" i="43"/>
  <c r="CG13" i="43"/>
  <c r="CF22" i="43" s="1"/>
  <c r="CF13" i="43"/>
  <c r="CE13" i="43"/>
  <c r="CD22" i="43" s="1"/>
  <c r="CD13" i="43"/>
  <c r="CC13" i="43"/>
  <c r="CB13" i="43"/>
  <c r="CA13" i="43"/>
  <c r="BZ22" i="43" s="1"/>
  <c r="BZ13" i="43"/>
  <c r="BY13" i="43"/>
  <c r="BX13" i="43"/>
  <c r="BW13" i="43"/>
  <c r="BV22" i="43" s="1"/>
  <c r="BV13" i="43"/>
  <c r="BU13" i="43"/>
  <c r="BT13" i="43"/>
  <c r="BS13" i="43"/>
  <c r="BR22" i="43" s="1"/>
  <c r="BR13" i="43"/>
  <c r="BQ13" i="43"/>
  <c r="BP22" i="43" s="1"/>
  <c r="BP13" i="43"/>
  <c r="BO13" i="43"/>
  <c r="BN22" i="43" s="1"/>
  <c r="BN13" i="43"/>
  <c r="BM13" i="43"/>
  <c r="BL13" i="43"/>
  <c r="BK13" i="43"/>
  <c r="BJ22" i="43" s="1"/>
  <c r="BJ13" i="43"/>
  <c r="BI13" i="43"/>
  <c r="BH13" i="43"/>
  <c r="BG13" i="43"/>
  <c r="BF22" i="43" s="1"/>
  <c r="BF13" i="43"/>
  <c r="BE13" i="43"/>
  <c r="BD13" i="43"/>
  <c r="BC13" i="43"/>
  <c r="BB22" i="43" s="1"/>
  <c r="BB13" i="43"/>
  <c r="BA13" i="43"/>
  <c r="AZ22" i="43" s="1"/>
  <c r="AZ13" i="43"/>
  <c r="AY13" i="43"/>
  <c r="AX22" i="43" s="1"/>
  <c r="AX13" i="43"/>
  <c r="AW13" i="43"/>
  <c r="AV13" i="43"/>
  <c r="AU13" i="43"/>
  <c r="AT22" i="43" s="1"/>
  <c r="AT13" i="43"/>
  <c r="AS13" i="43"/>
  <c r="AR13" i="43"/>
  <c r="AQ13" i="43"/>
  <c r="AP22" i="43" s="1"/>
  <c r="AP13" i="43"/>
  <c r="AO13" i="43"/>
  <c r="AN13" i="43"/>
  <c r="AM13" i="43"/>
  <c r="AL22" i="43" s="1"/>
  <c r="AL13" i="43"/>
  <c r="AK13" i="43"/>
  <c r="AJ22" i="43" s="1"/>
  <c r="AJ13" i="43"/>
  <c r="AI13" i="43"/>
  <c r="AH22" i="43" s="1"/>
  <c r="AH13" i="43"/>
  <c r="AG13" i="43"/>
  <c r="AF22" i="43" s="1"/>
  <c r="AF13" i="43"/>
  <c r="AE13" i="43"/>
  <c r="AD22" i="43" s="1"/>
  <c r="AD13" i="43"/>
  <c r="AC13" i="43"/>
  <c r="AB13" i="43"/>
  <c r="AA13" i="43"/>
  <c r="Z22" i="43" s="1"/>
  <c r="Z13" i="43"/>
  <c r="Y13" i="43"/>
  <c r="X22" i="43" s="1"/>
  <c r="X13" i="43"/>
  <c r="W13" i="43"/>
  <c r="V22" i="43" s="1"/>
  <c r="V13" i="43"/>
  <c r="U13" i="43"/>
  <c r="T22" i="43" s="1"/>
  <c r="T13" i="43"/>
  <c r="S13" i="43"/>
  <c r="R22" i="43" s="1"/>
  <c r="R13" i="43"/>
  <c r="Q13" i="43"/>
  <c r="P13" i="43"/>
  <c r="O13" i="43"/>
  <c r="N22" i="43" s="1"/>
  <c r="N13" i="43"/>
  <c r="M13" i="43"/>
  <c r="L22" i="43" s="1"/>
  <c r="L13" i="43"/>
  <c r="K13" i="43"/>
  <c r="J22" i="43" s="1"/>
  <c r="J13" i="43"/>
  <c r="I13" i="43"/>
  <c r="H22" i="43" s="1"/>
  <c r="H13" i="43"/>
  <c r="G13" i="43"/>
  <c r="F22" i="43" s="1"/>
  <c r="F13" i="43"/>
  <c r="E13" i="43"/>
  <c r="D13" i="43"/>
  <c r="C13" i="43"/>
  <c r="B13" i="43"/>
  <c r="GB14" i="43" s="1"/>
  <c r="FN80" i="42"/>
  <c r="EX80" i="42"/>
  <c r="FT73" i="42"/>
  <c r="EN73" i="42"/>
  <c r="GF71" i="42"/>
  <c r="GF80" i="42" s="1"/>
  <c r="GD71" i="42"/>
  <c r="GD77" i="42" s="1"/>
  <c r="GB71" i="42"/>
  <c r="GB80" i="42" s="1"/>
  <c r="FZ71" i="42"/>
  <c r="FX71" i="42"/>
  <c r="FV71" i="42"/>
  <c r="FV77" i="42" s="1"/>
  <c r="FT71" i="42"/>
  <c r="FT80" i="42" s="1"/>
  <c r="FR71" i="42"/>
  <c r="FP71" i="42"/>
  <c r="FP73" i="42" s="1"/>
  <c r="FN71" i="42"/>
  <c r="FN77" i="42" s="1"/>
  <c r="FL71" i="42"/>
  <c r="FL80" i="42" s="1"/>
  <c r="FJ71" i="42"/>
  <c r="FH71" i="42"/>
  <c r="FF71" i="42"/>
  <c r="FF77" i="42" s="1"/>
  <c r="FD71" i="42"/>
  <c r="FD80" i="42" s="1"/>
  <c r="FB71" i="42"/>
  <c r="EZ71" i="42"/>
  <c r="EX71" i="42"/>
  <c r="EX77" i="42" s="1"/>
  <c r="EV71" i="42"/>
  <c r="EV80" i="42" s="1"/>
  <c r="ET71" i="42"/>
  <c r="ER71" i="42"/>
  <c r="ER73" i="42" s="1"/>
  <c r="EP71" i="42"/>
  <c r="EP77" i="42" s="1"/>
  <c r="EN71" i="42"/>
  <c r="EN80" i="42" s="1"/>
  <c r="GD70" i="42"/>
  <c r="GB70" i="42"/>
  <c r="FZ70" i="42"/>
  <c r="FX70" i="42"/>
  <c r="FV70" i="42"/>
  <c r="FT70" i="42"/>
  <c r="FR70" i="42"/>
  <c r="FP70" i="42"/>
  <c r="FN70" i="42"/>
  <c r="FL70" i="42"/>
  <c r="FJ70" i="42"/>
  <c r="FH70" i="42"/>
  <c r="FF70" i="42"/>
  <c r="FD70" i="42"/>
  <c r="FB70" i="42"/>
  <c r="EZ70" i="42"/>
  <c r="EX70" i="42"/>
  <c r="EV70" i="42"/>
  <c r="ET70" i="42"/>
  <c r="ER70" i="42"/>
  <c r="EP70" i="42"/>
  <c r="EN70" i="42"/>
  <c r="EJ83" i="42"/>
  <c r="B67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AE67" i="42"/>
  <c r="AF67" i="42"/>
  <c r="AG67" i="42"/>
  <c r="AH67" i="42"/>
  <c r="AI67" i="42"/>
  <c r="AJ67" i="42"/>
  <c r="AK67" i="42"/>
  <c r="AL67" i="42"/>
  <c r="AM67" i="42"/>
  <c r="AN67" i="42"/>
  <c r="AO67" i="42"/>
  <c r="AP67" i="42"/>
  <c r="AQ67" i="42"/>
  <c r="AR67" i="42"/>
  <c r="AS67" i="42"/>
  <c r="AT67" i="42"/>
  <c r="AU67" i="42"/>
  <c r="AV67" i="42"/>
  <c r="AW67" i="42"/>
  <c r="AX67" i="42"/>
  <c r="AY67" i="42"/>
  <c r="AZ67" i="42"/>
  <c r="BA67" i="42"/>
  <c r="BB67" i="42"/>
  <c r="BC67" i="42"/>
  <c r="BD67" i="42"/>
  <c r="BE67" i="42"/>
  <c r="BF67" i="42"/>
  <c r="BG67" i="42"/>
  <c r="BH67" i="42"/>
  <c r="BI67" i="42"/>
  <c r="BJ67" i="42"/>
  <c r="BK67" i="42"/>
  <c r="BL67" i="42"/>
  <c r="BM67" i="42"/>
  <c r="BN67" i="42"/>
  <c r="BO67" i="42"/>
  <c r="BP67" i="42"/>
  <c r="BQ67" i="42"/>
  <c r="BR67" i="42"/>
  <c r="BS67" i="42"/>
  <c r="BT67" i="42"/>
  <c r="BU67" i="42"/>
  <c r="BV67" i="42"/>
  <c r="BW67" i="42"/>
  <c r="BX67" i="42"/>
  <c r="BY67" i="42"/>
  <c r="BZ67" i="42"/>
  <c r="CA67" i="42"/>
  <c r="CB67" i="42"/>
  <c r="CC67" i="42"/>
  <c r="CD67" i="42"/>
  <c r="CE67" i="42"/>
  <c r="CF67" i="42"/>
  <c r="CG67" i="42"/>
  <c r="CH67" i="42"/>
  <c r="CI67" i="42"/>
  <c r="CJ67" i="42"/>
  <c r="CK67" i="42"/>
  <c r="CL67" i="42"/>
  <c r="CM67" i="42"/>
  <c r="CN67" i="42"/>
  <c r="CO67" i="42"/>
  <c r="CP67" i="42"/>
  <c r="CQ67" i="42"/>
  <c r="CR67" i="42"/>
  <c r="CS67" i="42"/>
  <c r="CT67" i="42"/>
  <c r="CU67" i="42"/>
  <c r="CV67" i="42"/>
  <c r="CW67" i="42"/>
  <c r="CX67" i="42"/>
  <c r="CY67" i="42"/>
  <c r="CZ67" i="42"/>
  <c r="DA67" i="42"/>
  <c r="DB67" i="42"/>
  <c r="DC67" i="42"/>
  <c r="DD67" i="42"/>
  <c r="DE67" i="42"/>
  <c r="DF67" i="42"/>
  <c r="DG67" i="42"/>
  <c r="DH67" i="42"/>
  <c r="DI67" i="42"/>
  <c r="DJ67" i="42"/>
  <c r="DK67" i="42"/>
  <c r="DL67" i="42"/>
  <c r="DM67" i="42"/>
  <c r="DN67" i="42"/>
  <c r="DO67" i="42"/>
  <c r="DP67" i="42"/>
  <c r="DQ67" i="42"/>
  <c r="DR67" i="42"/>
  <c r="DS67" i="42"/>
  <c r="DT67" i="42"/>
  <c r="DU67" i="42"/>
  <c r="DV67" i="42"/>
  <c r="DW67" i="42"/>
  <c r="DX67" i="42"/>
  <c r="DY67" i="42"/>
  <c r="DZ67" i="42"/>
  <c r="EA67" i="42"/>
  <c r="EB67" i="42"/>
  <c r="EC67" i="42"/>
  <c r="ED67" i="42"/>
  <c r="EE67" i="42"/>
  <c r="EF67" i="42"/>
  <c r="EG67" i="42"/>
  <c r="EH67" i="42"/>
  <c r="EI67" i="42"/>
  <c r="EJ67" i="42"/>
  <c r="EK67" i="42"/>
  <c r="EL67" i="42"/>
  <c r="EM67" i="42"/>
  <c r="EN67" i="42"/>
  <c r="EO67" i="42"/>
  <c r="EP67" i="42"/>
  <c r="EQ67" i="42"/>
  <c r="ER67" i="42"/>
  <c r="ES67" i="42"/>
  <c r="ET67" i="42"/>
  <c r="EU67" i="42"/>
  <c r="EV67" i="42"/>
  <c r="EW67" i="42"/>
  <c r="EX67" i="42"/>
  <c r="EY67" i="42"/>
  <c r="EZ67" i="42"/>
  <c r="FA67" i="42"/>
  <c r="FB67" i="42"/>
  <c r="FC67" i="42"/>
  <c r="FD67" i="42"/>
  <c r="FE67" i="42"/>
  <c r="FF67" i="42"/>
  <c r="FG67" i="42"/>
  <c r="FH67" i="42"/>
  <c r="FI67" i="42"/>
  <c r="FJ67" i="42"/>
  <c r="FK67" i="42"/>
  <c r="FL67" i="42"/>
  <c r="FM67" i="42"/>
  <c r="FN67" i="42"/>
  <c r="FO67" i="42"/>
  <c r="FP67" i="42"/>
  <c r="FQ67" i="42"/>
  <c r="FR67" i="42"/>
  <c r="FS67" i="42"/>
  <c r="FT67" i="42"/>
  <c r="FU67" i="42"/>
  <c r="FV67" i="42"/>
  <c r="FW67" i="42"/>
  <c r="FX67" i="42"/>
  <c r="FY67" i="42"/>
  <c r="FZ67" i="42"/>
  <c r="GA67" i="42"/>
  <c r="GB67" i="42"/>
  <c r="GC67" i="42"/>
  <c r="GE67" i="42"/>
  <c r="GF67" i="42"/>
  <c r="GG67" i="42"/>
  <c r="GD67" i="42"/>
  <c r="GI66" i="42"/>
  <c r="GH66" i="42"/>
  <c r="GI65" i="42"/>
  <c r="GH65" i="42"/>
  <c r="GI64" i="42"/>
  <c r="GH64" i="42"/>
  <c r="GI63" i="42"/>
  <c r="GH63" i="42"/>
  <c r="GI62" i="42"/>
  <c r="GH62" i="42"/>
  <c r="GI61" i="42"/>
  <c r="GH61" i="42"/>
  <c r="GI60" i="42"/>
  <c r="GH60" i="42"/>
  <c r="GI59" i="42"/>
  <c r="GH59" i="42"/>
  <c r="GI58" i="42"/>
  <c r="GI71" i="42" s="1"/>
  <c r="GH58" i="42"/>
  <c r="GI39" i="42"/>
  <c r="GH39" i="42"/>
  <c r="GI38" i="42"/>
  <c r="GH38" i="42"/>
  <c r="GI37" i="42"/>
  <c r="GH37" i="42"/>
  <c r="GI36" i="42"/>
  <c r="GH36" i="42"/>
  <c r="GI35" i="42"/>
  <c r="GH35" i="42"/>
  <c r="GI34" i="42"/>
  <c r="GH34" i="42"/>
  <c r="GI33" i="42"/>
  <c r="GH33" i="42"/>
  <c r="GI32" i="42"/>
  <c r="GH32" i="42"/>
  <c r="GI31" i="42"/>
  <c r="GI43" i="42" s="1"/>
  <c r="GH31" i="42"/>
  <c r="CL40" i="42"/>
  <c r="CM40" i="42"/>
  <c r="CN40" i="42"/>
  <c r="CO40" i="42"/>
  <c r="CN49" i="42" s="1"/>
  <c r="CN50" i="42" s="1"/>
  <c r="CP40" i="42"/>
  <c r="CQ40" i="42"/>
  <c r="CR40" i="42"/>
  <c r="CS40" i="42"/>
  <c r="CR49" i="42" s="1"/>
  <c r="CT40" i="42"/>
  <c r="CU40" i="42"/>
  <c r="CT49" i="42" s="1"/>
  <c r="CV40" i="42"/>
  <c r="CW40" i="42"/>
  <c r="CX40" i="42"/>
  <c r="CY40" i="42"/>
  <c r="CZ40" i="42"/>
  <c r="DA40" i="42"/>
  <c r="DB40" i="42"/>
  <c r="DC40" i="42"/>
  <c r="DB49" i="42" s="1"/>
  <c r="DD40" i="42"/>
  <c r="DE40" i="42"/>
  <c r="DD49" i="42" s="1"/>
  <c r="DF40" i="42"/>
  <c r="DG40" i="42"/>
  <c r="DH40" i="42"/>
  <c r="DI40" i="42"/>
  <c r="DH49" i="42" s="1"/>
  <c r="DJ40" i="42"/>
  <c r="DK40" i="42"/>
  <c r="DL40" i="42"/>
  <c r="DM40" i="42"/>
  <c r="DN40" i="42"/>
  <c r="DO40" i="42"/>
  <c r="DN49" i="42" s="1"/>
  <c r="DP40" i="42"/>
  <c r="DQ40" i="42"/>
  <c r="DP49" i="42" s="1"/>
  <c r="DR40" i="42"/>
  <c r="DS40" i="42"/>
  <c r="DR49" i="42" s="1"/>
  <c r="DT40" i="42"/>
  <c r="DU40" i="42"/>
  <c r="DT49" i="42" s="1"/>
  <c r="DT53" i="42" s="1"/>
  <c r="DV40" i="42"/>
  <c r="DW40" i="42"/>
  <c r="DX40" i="42"/>
  <c r="DY40" i="42"/>
  <c r="DX49" i="42" s="1"/>
  <c r="DZ40" i="42"/>
  <c r="EA40" i="42"/>
  <c r="DZ49" i="42" s="1"/>
  <c r="EB40" i="42"/>
  <c r="EC40" i="42"/>
  <c r="EB49" i="42" s="1"/>
  <c r="ED40" i="42"/>
  <c r="EE40" i="42"/>
  <c r="EF40" i="42"/>
  <c r="EG40" i="42"/>
  <c r="EF49" i="42" s="1"/>
  <c r="EH40" i="42"/>
  <c r="EI40" i="42"/>
  <c r="EJ40" i="42"/>
  <c r="EK40" i="42"/>
  <c r="EJ49" i="42" s="1"/>
  <c r="EJ50" i="42" s="1"/>
  <c r="EL40" i="42"/>
  <c r="EM40" i="42"/>
  <c r="EL49" i="42" s="1"/>
  <c r="EL50" i="42" s="1"/>
  <c r="EN40" i="42"/>
  <c r="EO40" i="42"/>
  <c r="EN49" i="42" s="1"/>
  <c r="EP40" i="42"/>
  <c r="EQ40" i="42"/>
  <c r="ER40" i="42"/>
  <c r="ES40" i="42"/>
  <c r="ER49" i="42" s="1"/>
  <c r="ER53" i="42" s="1"/>
  <c r="ET40" i="42"/>
  <c r="EU40" i="42"/>
  <c r="ET49" i="42" s="1"/>
  <c r="EV40" i="42"/>
  <c r="EW40" i="42"/>
  <c r="EV49" i="42" s="1"/>
  <c r="EX40" i="42"/>
  <c r="EY40" i="42"/>
  <c r="EZ40" i="42"/>
  <c r="FA40" i="42"/>
  <c r="FB40" i="42"/>
  <c r="FC40" i="42"/>
  <c r="FB49" i="42" s="1"/>
  <c r="FD40" i="42"/>
  <c r="FE40" i="42"/>
  <c r="FD49" i="42" s="1"/>
  <c r="FF40" i="42"/>
  <c r="FG40" i="42"/>
  <c r="FF49" i="42" s="1"/>
  <c r="FH40" i="42"/>
  <c r="FI40" i="42"/>
  <c r="FH49" i="42" s="1"/>
  <c r="FH50" i="42" s="1"/>
  <c r="FJ40" i="42"/>
  <c r="FK40" i="42"/>
  <c r="FL40" i="42"/>
  <c r="FM40" i="42"/>
  <c r="FL49" i="42" s="1"/>
  <c r="FN40" i="42"/>
  <c r="FO40" i="42"/>
  <c r="FP40" i="42"/>
  <c r="FQ40" i="42"/>
  <c r="FP49" i="42" s="1"/>
  <c r="FP53" i="42" s="1"/>
  <c r="FR40" i="42"/>
  <c r="FS40" i="42"/>
  <c r="FT40" i="42"/>
  <c r="FU40" i="42"/>
  <c r="FT49" i="42" s="1"/>
  <c r="FV40" i="42"/>
  <c r="FW40" i="42"/>
  <c r="FV49" i="42" s="1"/>
  <c r="FX40" i="42"/>
  <c r="FY40" i="42"/>
  <c r="FX49" i="42" s="1"/>
  <c r="FX50" i="42" s="1"/>
  <c r="FZ40" i="42"/>
  <c r="GA40" i="42"/>
  <c r="FZ49" i="42" s="1"/>
  <c r="GB40" i="42"/>
  <c r="GC40" i="42"/>
  <c r="GB49" i="42" s="1"/>
  <c r="GD40" i="42"/>
  <c r="GE40" i="42"/>
  <c r="GF40" i="42"/>
  <c r="GG40" i="42"/>
  <c r="BH43" i="42"/>
  <c r="BH45" i="42" s="1"/>
  <c r="BJ43" i="42"/>
  <c r="BL43" i="42"/>
  <c r="BN43" i="42"/>
  <c r="BN45" i="42" s="1"/>
  <c r="BP43" i="42"/>
  <c r="BP45" i="42" s="1"/>
  <c r="BR43" i="42"/>
  <c r="BT43" i="42"/>
  <c r="BT45" i="42" s="1"/>
  <c r="BV43" i="42"/>
  <c r="BV45" i="42" s="1"/>
  <c r="BX43" i="42"/>
  <c r="BX45" i="42" s="1"/>
  <c r="BZ43" i="42"/>
  <c r="BZ45" i="42" s="1"/>
  <c r="CB43" i="42"/>
  <c r="CB45" i="42" s="1"/>
  <c r="CD43" i="42"/>
  <c r="CD45" i="42" s="1"/>
  <c r="CF43" i="42"/>
  <c r="CF45" i="42" s="1"/>
  <c r="CH43" i="42"/>
  <c r="CJ43" i="42"/>
  <c r="CJ45" i="42" s="1"/>
  <c r="CL43" i="42"/>
  <c r="CL45" i="42" s="1"/>
  <c r="CN43" i="42"/>
  <c r="CN45" i="42" s="1"/>
  <c r="CP43" i="42"/>
  <c r="CR43" i="42"/>
  <c r="CR45" i="42" s="1"/>
  <c r="CT43" i="42"/>
  <c r="CT45" i="42" s="1"/>
  <c r="CV43" i="42"/>
  <c r="CV45" i="42" s="1"/>
  <c r="CX43" i="42"/>
  <c r="CZ43" i="42"/>
  <c r="CZ45" i="42" s="1"/>
  <c r="DB43" i="42"/>
  <c r="DB45" i="42" s="1"/>
  <c r="DD43" i="42"/>
  <c r="DD45" i="42" s="1"/>
  <c r="DF43" i="42"/>
  <c r="DF45" i="42" s="1"/>
  <c r="DH43" i="42"/>
  <c r="DH45" i="42" s="1"/>
  <c r="DJ43" i="42"/>
  <c r="DJ45" i="42" s="1"/>
  <c r="DL43" i="42"/>
  <c r="DL45" i="42" s="1"/>
  <c r="DN43" i="42"/>
  <c r="DN45" i="42" s="1"/>
  <c r="DP43" i="42"/>
  <c r="DP45" i="42" s="1"/>
  <c r="DR43" i="42"/>
  <c r="DR45" i="42" s="1"/>
  <c r="DT43" i="42"/>
  <c r="DT45" i="42" s="1"/>
  <c r="DV43" i="42"/>
  <c r="DX43" i="42"/>
  <c r="DX45" i="42" s="1"/>
  <c r="DZ43" i="42"/>
  <c r="DZ45" i="42" s="1"/>
  <c r="EB43" i="42"/>
  <c r="EB45" i="42" s="1"/>
  <c r="ED43" i="42"/>
  <c r="ED45" i="42" s="1"/>
  <c r="EF43" i="42"/>
  <c r="EF45" i="42" s="1"/>
  <c r="EH43" i="42"/>
  <c r="EH45" i="42" s="1"/>
  <c r="EJ43" i="42"/>
  <c r="EJ45" i="42" s="1"/>
  <c r="EL43" i="42"/>
  <c r="EL45" i="42" s="1"/>
  <c r="EN43" i="42"/>
  <c r="EN45" i="42" s="1"/>
  <c r="EP43" i="42"/>
  <c r="EP45" i="42" s="1"/>
  <c r="ER43" i="42"/>
  <c r="ER45" i="42" s="1"/>
  <c r="ET43" i="42"/>
  <c r="EV43" i="42"/>
  <c r="EV45" i="42" s="1"/>
  <c r="EX43" i="42"/>
  <c r="EX45" i="42" s="1"/>
  <c r="EZ43" i="42"/>
  <c r="EZ45" i="42" s="1"/>
  <c r="FB43" i="42"/>
  <c r="FD43" i="42"/>
  <c r="FD45" i="42" s="1"/>
  <c r="FF43" i="42"/>
  <c r="FF45" i="42" s="1"/>
  <c r="FH43" i="42"/>
  <c r="FH45" i="42" s="1"/>
  <c r="FJ43" i="42"/>
  <c r="FJ45" i="42" s="1"/>
  <c r="FL43" i="42"/>
  <c r="FL45" i="42" s="1"/>
  <c r="FN43" i="42"/>
  <c r="FN45" i="42" s="1"/>
  <c r="FP43" i="42"/>
  <c r="FP45" i="42" s="1"/>
  <c r="FR43" i="42"/>
  <c r="FT43" i="42"/>
  <c r="FV43" i="42"/>
  <c r="FV45" i="42" s="1"/>
  <c r="FX43" i="42"/>
  <c r="FX45" i="42" s="1"/>
  <c r="FZ43" i="42"/>
  <c r="FZ45" i="42" s="1"/>
  <c r="GB43" i="42"/>
  <c r="GB45" i="42" s="1"/>
  <c r="GD43" i="42"/>
  <c r="GD45" i="42" s="1"/>
  <c r="BH44" i="42"/>
  <c r="BJ44" i="42"/>
  <c r="BL44" i="42"/>
  <c r="BN44" i="42"/>
  <c r="BN46" i="42" s="1"/>
  <c r="BP44" i="42"/>
  <c r="BR44" i="42"/>
  <c r="BP46" i="42" s="1"/>
  <c r="BT44" i="42"/>
  <c r="BV44" i="42"/>
  <c r="BV46" i="42" s="1"/>
  <c r="BX44" i="42"/>
  <c r="BZ44" i="42"/>
  <c r="CB44" i="42"/>
  <c r="CD44" i="42"/>
  <c r="CD46" i="42" s="1"/>
  <c r="CF44" i="42"/>
  <c r="CH44" i="42"/>
  <c r="CF46" i="42" s="1"/>
  <c r="CJ44" i="42"/>
  <c r="CL44" i="42"/>
  <c r="CL46" i="42" s="1"/>
  <c r="CN44" i="42"/>
  <c r="CP44" i="42"/>
  <c r="CR44" i="42"/>
  <c r="CT44" i="42"/>
  <c r="CV44" i="42"/>
  <c r="CX44" i="42"/>
  <c r="CV46" i="42" s="1"/>
  <c r="CZ44" i="42"/>
  <c r="DB44" i="42"/>
  <c r="DB46" i="42" s="1"/>
  <c r="DD44" i="42"/>
  <c r="DF44" i="42"/>
  <c r="DD46" i="42" s="1"/>
  <c r="DH44" i="42"/>
  <c r="DJ44" i="42"/>
  <c r="DJ46" i="42" s="1"/>
  <c r="DL44" i="42"/>
  <c r="DN44" i="42"/>
  <c r="DN53" i="42" s="1"/>
  <c r="DP44" i="42"/>
  <c r="DR44" i="42"/>
  <c r="DR46" i="42" s="1"/>
  <c r="DT44" i="42"/>
  <c r="DV44" i="42"/>
  <c r="DX44" i="42"/>
  <c r="DZ44" i="42"/>
  <c r="DZ46" i="42" s="1"/>
  <c r="EB44" i="42"/>
  <c r="ED44" i="42"/>
  <c r="EB46" i="42" s="1"/>
  <c r="EF44" i="42"/>
  <c r="EH44" i="42"/>
  <c r="EH46" i="42" s="1"/>
  <c r="EJ44" i="42"/>
  <c r="EL44" i="42"/>
  <c r="EN44" i="42"/>
  <c r="EN46" i="42" s="1"/>
  <c r="EP44" i="42"/>
  <c r="ER44" i="42"/>
  <c r="ET44" i="42"/>
  <c r="ER46" i="42" s="1"/>
  <c r="EV44" i="42"/>
  <c r="EX44" i="42"/>
  <c r="EX46" i="42" s="1"/>
  <c r="EZ44" i="42"/>
  <c r="FB44" i="42"/>
  <c r="FD44" i="42"/>
  <c r="FF44" i="42"/>
  <c r="FF46" i="42" s="1"/>
  <c r="FH44" i="42"/>
  <c r="FJ44" i="42"/>
  <c r="FH46" i="42" s="1"/>
  <c r="FL44" i="42"/>
  <c r="FJ46" i="42" s="1"/>
  <c r="FN44" i="42"/>
  <c r="FN46" i="42" s="1"/>
  <c r="FP44" i="42"/>
  <c r="FR44" i="42"/>
  <c r="FT44" i="42"/>
  <c r="FR46" i="42" s="1"/>
  <c r="FV44" i="42"/>
  <c r="FV46" i="42" s="1"/>
  <c r="FX44" i="42"/>
  <c r="FZ44" i="42"/>
  <c r="GB44" i="42"/>
  <c r="GD44" i="42"/>
  <c r="GD46" i="42" s="1"/>
  <c r="GF44" i="42"/>
  <c r="BJ45" i="42"/>
  <c r="BL45" i="42"/>
  <c r="BR45" i="42"/>
  <c r="CH45" i="42"/>
  <c r="CP45" i="42"/>
  <c r="CX45" i="42"/>
  <c r="DV45" i="42"/>
  <c r="ET45" i="42"/>
  <c r="FB45" i="42"/>
  <c r="FR45" i="42"/>
  <c r="FT45" i="42"/>
  <c r="BH46" i="42"/>
  <c r="BX46" i="42"/>
  <c r="CN46" i="42"/>
  <c r="DT46" i="42"/>
  <c r="EJ46" i="42"/>
  <c r="FP46" i="42"/>
  <c r="GF46" i="42"/>
  <c r="CH49" i="42"/>
  <c r="CH50" i="42" s="1"/>
  <c r="CL49" i="42"/>
  <c r="CP49" i="42"/>
  <c r="CP50" i="42" s="1"/>
  <c r="CV49" i="42"/>
  <c r="CV50" i="42" s="1"/>
  <c r="CX49" i="42"/>
  <c r="DF49" i="42"/>
  <c r="DF50" i="42" s="1"/>
  <c r="DJ49" i="42"/>
  <c r="DJ50" i="42" s="1"/>
  <c r="DL49" i="42"/>
  <c r="DL50" i="42" s="1"/>
  <c r="DV49" i="42"/>
  <c r="DV50" i="42" s="1"/>
  <c r="ED49" i="42"/>
  <c r="EH49" i="42"/>
  <c r="EP49" i="42"/>
  <c r="EX49" i="42"/>
  <c r="EZ49" i="42"/>
  <c r="EZ53" i="42" s="1"/>
  <c r="FJ49" i="42"/>
  <c r="FN49" i="42"/>
  <c r="FN53" i="42" s="1"/>
  <c r="FR49" i="42"/>
  <c r="GD49" i="42"/>
  <c r="ED50" i="42"/>
  <c r="EZ50" i="42"/>
  <c r="GF50" i="42"/>
  <c r="CX53" i="42"/>
  <c r="DF53" i="42"/>
  <c r="FJ53" i="42"/>
  <c r="FR53" i="42"/>
  <c r="GF53" i="42"/>
  <c r="BH56" i="42"/>
  <c r="BJ56" i="42"/>
  <c r="BL56" i="42"/>
  <c r="BN56" i="42"/>
  <c r="BP56" i="42"/>
  <c r="BR56" i="42"/>
  <c r="BT56" i="42"/>
  <c r="BV56" i="42"/>
  <c r="BX56" i="42"/>
  <c r="BZ56" i="42"/>
  <c r="CB56" i="42"/>
  <c r="CD56" i="42"/>
  <c r="CF56" i="42"/>
  <c r="CH56" i="42"/>
  <c r="CJ56" i="42"/>
  <c r="CL56" i="42"/>
  <c r="CN56" i="42"/>
  <c r="CP56" i="42"/>
  <c r="CR56" i="42"/>
  <c r="CT56" i="42"/>
  <c r="CV56" i="42"/>
  <c r="CX56" i="42"/>
  <c r="CZ56" i="42"/>
  <c r="DB56" i="42"/>
  <c r="DD56" i="42"/>
  <c r="DF56" i="42"/>
  <c r="DH56" i="42"/>
  <c r="DJ56" i="42"/>
  <c r="DL56" i="42"/>
  <c r="DN56" i="42"/>
  <c r="DP56" i="42"/>
  <c r="DR56" i="42"/>
  <c r="DT56" i="42"/>
  <c r="DV56" i="42"/>
  <c r="DX56" i="42"/>
  <c r="DZ56" i="42"/>
  <c r="EB56" i="42"/>
  <c r="ED56" i="42"/>
  <c r="EF56" i="42"/>
  <c r="EH56" i="42"/>
  <c r="EJ56" i="42"/>
  <c r="EL56" i="42"/>
  <c r="EN56" i="42"/>
  <c r="EP56" i="42"/>
  <c r="ER56" i="42"/>
  <c r="ET56" i="42"/>
  <c r="EV56" i="42"/>
  <c r="EX56" i="42"/>
  <c r="EZ56" i="42"/>
  <c r="FB56" i="42"/>
  <c r="FD56" i="42"/>
  <c r="FF56" i="42"/>
  <c r="FH56" i="42"/>
  <c r="FJ56" i="42"/>
  <c r="FL56" i="42"/>
  <c r="FN56" i="42"/>
  <c r="FP56" i="42"/>
  <c r="FR56" i="42"/>
  <c r="FT56" i="42"/>
  <c r="FV56" i="42"/>
  <c r="FX56" i="42"/>
  <c r="FZ56" i="42"/>
  <c r="GB56" i="42"/>
  <c r="GJ68" i="42"/>
  <c r="GJ67" i="42"/>
  <c r="GK69" i="42" s="1"/>
  <c r="GJ41" i="42"/>
  <c r="GJ40" i="42"/>
  <c r="GK42" i="42" s="1"/>
  <c r="GJ14" i="42"/>
  <c r="GJ13" i="42"/>
  <c r="GH4" i="42"/>
  <c r="GI4" i="42"/>
  <c r="GI17" i="42" s="1"/>
  <c r="GH5" i="42"/>
  <c r="GI5" i="42"/>
  <c r="GH6" i="42"/>
  <c r="GI6" i="42"/>
  <c r="GH7" i="42"/>
  <c r="GI7" i="42"/>
  <c r="GH8" i="42"/>
  <c r="GI8" i="42"/>
  <c r="GH9" i="42"/>
  <c r="GI9" i="42"/>
  <c r="GH10" i="42"/>
  <c r="GI10" i="42"/>
  <c r="GH11" i="42"/>
  <c r="GI11" i="42"/>
  <c r="GI12" i="42"/>
  <c r="GH12" i="42"/>
  <c r="GF17" i="42"/>
  <c r="GF26" i="42" s="1"/>
  <c r="GD17" i="42"/>
  <c r="GB17" i="42"/>
  <c r="GB23" i="42" s="1"/>
  <c r="FZ17" i="42"/>
  <c r="FZ23" i="42" s="1"/>
  <c r="FX17" i="42"/>
  <c r="FX26" i="42" s="1"/>
  <c r="FV17" i="42"/>
  <c r="FV26" i="42" s="1"/>
  <c r="GD16" i="42"/>
  <c r="GB16" i="42"/>
  <c r="FZ16" i="42"/>
  <c r="FX16" i="42"/>
  <c r="FV16" i="42"/>
  <c r="FR29" i="42"/>
  <c r="AB16" i="42"/>
  <c r="AD16" i="42"/>
  <c r="AD18" i="42" s="1"/>
  <c r="AF16" i="42"/>
  <c r="AF18" i="42" s="1"/>
  <c r="AH16" i="42"/>
  <c r="AH18" i="42" s="1"/>
  <c r="AJ16" i="42"/>
  <c r="AL16" i="42"/>
  <c r="AN16" i="42"/>
  <c r="AP16" i="42"/>
  <c r="AP18" i="42" s="1"/>
  <c r="AR16" i="42"/>
  <c r="AT16" i="42"/>
  <c r="AT18" i="42" s="1"/>
  <c r="AV16" i="42"/>
  <c r="AV18" i="42" s="1"/>
  <c r="AX16" i="42"/>
  <c r="AX18" i="42" s="1"/>
  <c r="AZ16" i="42"/>
  <c r="BB16" i="42"/>
  <c r="BB18" i="42" s="1"/>
  <c r="BD16" i="42"/>
  <c r="BD18" i="42" s="1"/>
  <c r="BF16" i="42"/>
  <c r="BF18" i="42" s="1"/>
  <c r="BH16" i="42"/>
  <c r="BJ16" i="42"/>
  <c r="BL16" i="42"/>
  <c r="BL18" i="42" s="1"/>
  <c r="BN16" i="42"/>
  <c r="BN18" i="42" s="1"/>
  <c r="BP16" i="42"/>
  <c r="BR16" i="42"/>
  <c r="BR18" i="42" s="1"/>
  <c r="BT16" i="42"/>
  <c r="BT18" i="42" s="1"/>
  <c r="BV16" i="42"/>
  <c r="BV18" i="42" s="1"/>
  <c r="BX16" i="42"/>
  <c r="BZ16" i="42"/>
  <c r="CB16" i="42"/>
  <c r="CB18" i="42" s="1"/>
  <c r="CD16" i="42"/>
  <c r="CD18" i="42" s="1"/>
  <c r="CF16" i="42"/>
  <c r="CH16" i="42"/>
  <c r="CH18" i="42" s="1"/>
  <c r="CJ16" i="42"/>
  <c r="CJ18" i="42" s="1"/>
  <c r="CL16" i="42"/>
  <c r="CL18" i="42" s="1"/>
  <c r="CN16" i="42"/>
  <c r="CP16" i="42"/>
  <c r="CP18" i="42" s="1"/>
  <c r="CR16" i="42"/>
  <c r="CR18" i="42" s="1"/>
  <c r="CT16" i="42"/>
  <c r="CT18" i="42" s="1"/>
  <c r="CV16" i="42"/>
  <c r="CX16" i="42"/>
  <c r="CZ16" i="42"/>
  <c r="DB16" i="42"/>
  <c r="DB18" i="42" s="1"/>
  <c r="DD16" i="42"/>
  <c r="DF16" i="42"/>
  <c r="DF18" i="42" s="1"/>
  <c r="DH16" i="42"/>
  <c r="DH18" i="42" s="1"/>
  <c r="DJ16" i="42"/>
  <c r="DJ18" i="42" s="1"/>
  <c r="DL16" i="42"/>
  <c r="DN16" i="42"/>
  <c r="DN18" i="42" s="1"/>
  <c r="DP16" i="42"/>
  <c r="DP18" i="42" s="1"/>
  <c r="DR16" i="42"/>
  <c r="DR18" i="42" s="1"/>
  <c r="DT16" i="42"/>
  <c r="DV16" i="42"/>
  <c r="DX16" i="42"/>
  <c r="DX18" i="42" s="1"/>
  <c r="DZ16" i="42"/>
  <c r="DZ18" i="42" s="1"/>
  <c r="EB16" i="42"/>
  <c r="ED16" i="42"/>
  <c r="ED18" i="42" s="1"/>
  <c r="EF16" i="42"/>
  <c r="EF18" i="42" s="1"/>
  <c r="EH16" i="42"/>
  <c r="EH18" i="42" s="1"/>
  <c r="EJ16" i="42"/>
  <c r="EL16" i="42"/>
  <c r="EN16" i="42"/>
  <c r="EN18" i="42" s="1"/>
  <c r="EP16" i="42"/>
  <c r="EP18" i="42" s="1"/>
  <c r="ER16" i="42"/>
  <c r="ET16" i="42"/>
  <c r="ET18" i="42" s="1"/>
  <c r="EV16" i="42"/>
  <c r="EV18" i="42" s="1"/>
  <c r="EX16" i="42"/>
  <c r="EX18" i="42" s="1"/>
  <c r="EZ16" i="42"/>
  <c r="FB16" i="42"/>
  <c r="FB18" i="42" s="1"/>
  <c r="FD16" i="42"/>
  <c r="FD18" i="42" s="1"/>
  <c r="FF16" i="42"/>
  <c r="FF18" i="42" s="1"/>
  <c r="FH16" i="42"/>
  <c r="FJ16" i="42"/>
  <c r="FL16" i="42"/>
  <c r="FN16" i="42"/>
  <c r="FN18" i="42" s="1"/>
  <c r="FP16" i="42"/>
  <c r="FR16" i="42"/>
  <c r="FR18" i="42" s="1"/>
  <c r="FT16" i="42"/>
  <c r="AB17" i="42"/>
  <c r="AB26" i="42" s="1"/>
  <c r="AD17" i="42"/>
  <c r="AF17" i="42"/>
  <c r="AH17" i="42"/>
  <c r="AH19" i="42" s="1"/>
  <c r="AJ17" i="42"/>
  <c r="AJ19" i="42" s="1"/>
  <c r="AL17" i="42"/>
  <c r="AN17" i="42"/>
  <c r="AP17" i="42"/>
  <c r="AR17" i="42"/>
  <c r="AT17" i="42"/>
  <c r="AV17" i="42"/>
  <c r="AX17" i="42"/>
  <c r="AZ17" i="42"/>
  <c r="AZ19" i="42" s="1"/>
  <c r="BB17" i="42"/>
  <c r="BD17" i="42"/>
  <c r="BF17" i="42"/>
  <c r="BH17" i="42"/>
  <c r="BJ17" i="42"/>
  <c r="BL17" i="42"/>
  <c r="BN17" i="42"/>
  <c r="BN19" i="42" s="1"/>
  <c r="BP17" i="42"/>
  <c r="BP19" i="42" s="1"/>
  <c r="BR17" i="42"/>
  <c r="BT17" i="42"/>
  <c r="BV17" i="42"/>
  <c r="BX17" i="42"/>
  <c r="BZ17" i="42"/>
  <c r="CB17" i="42"/>
  <c r="CD17" i="42"/>
  <c r="CD19" i="42" s="1"/>
  <c r="CF17" i="42"/>
  <c r="CF19" i="42" s="1"/>
  <c r="CH17" i="42"/>
  <c r="CJ17" i="42"/>
  <c r="CL17" i="42"/>
  <c r="CN17" i="42"/>
  <c r="CP17" i="42"/>
  <c r="CR17" i="42"/>
  <c r="CT17" i="42"/>
  <c r="CT19" i="42" s="1"/>
  <c r="CV17" i="42"/>
  <c r="CV19" i="42" s="1"/>
  <c r="CX17" i="42"/>
  <c r="CZ17" i="42"/>
  <c r="DB17" i="42"/>
  <c r="DD17" i="42"/>
  <c r="DD26" i="42" s="1"/>
  <c r="DF17" i="42"/>
  <c r="DH17" i="42"/>
  <c r="DJ17" i="42"/>
  <c r="DL17" i="42"/>
  <c r="DL19" i="42" s="1"/>
  <c r="DN17" i="42"/>
  <c r="DP17" i="42"/>
  <c r="DR17" i="42"/>
  <c r="DR19" i="42" s="1"/>
  <c r="DT17" i="42"/>
  <c r="DT19" i="42" s="1"/>
  <c r="DV17" i="42"/>
  <c r="DX17" i="42"/>
  <c r="DZ17" i="42"/>
  <c r="DZ19" i="42" s="1"/>
  <c r="EB17" i="42"/>
  <c r="EB19" i="42" s="1"/>
  <c r="ED17" i="42"/>
  <c r="EF17" i="42"/>
  <c r="EH17" i="42"/>
  <c r="EJ17" i="42"/>
  <c r="EJ19" i="42" s="1"/>
  <c r="EL17" i="42"/>
  <c r="EN17" i="42"/>
  <c r="EP17" i="42"/>
  <c r="EP19" i="42" s="1"/>
  <c r="ER17" i="42"/>
  <c r="ER19" i="42" s="1"/>
  <c r="ET17" i="42"/>
  <c r="EV17" i="42"/>
  <c r="EX17" i="42"/>
  <c r="EZ17" i="42"/>
  <c r="EZ19" i="42" s="1"/>
  <c r="FB17" i="42"/>
  <c r="FD17" i="42"/>
  <c r="FF17" i="42"/>
  <c r="FF19" i="42" s="1"/>
  <c r="FH17" i="42"/>
  <c r="FH19" i="42" s="1"/>
  <c r="FJ17" i="42"/>
  <c r="FL17" i="42"/>
  <c r="FN17" i="42"/>
  <c r="FN19" i="42" s="1"/>
  <c r="FP17" i="42"/>
  <c r="FP19" i="42" s="1"/>
  <c r="FR17" i="42"/>
  <c r="FT17" i="42"/>
  <c r="FT23" i="42" s="1"/>
  <c r="AB18" i="42"/>
  <c r="AJ18" i="42"/>
  <c r="AL18" i="42"/>
  <c r="AN18" i="42"/>
  <c r="AR18" i="42"/>
  <c r="AZ18" i="42"/>
  <c r="BH18" i="42"/>
  <c r="BJ18" i="42"/>
  <c r="BP18" i="42"/>
  <c r="BX18" i="42"/>
  <c r="BZ18" i="42"/>
  <c r="CF18" i="42"/>
  <c r="CN18" i="42"/>
  <c r="CV18" i="42"/>
  <c r="CX18" i="42"/>
  <c r="CZ18" i="42"/>
  <c r="DD18" i="42"/>
  <c r="DL18" i="42"/>
  <c r="DT18" i="42"/>
  <c r="DV18" i="42"/>
  <c r="EB18" i="42"/>
  <c r="EJ18" i="42"/>
  <c r="EL18" i="42"/>
  <c r="ER18" i="42"/>
  <c r="EZ18" i="42"/>
  <c r="FH18" i="42"/>
  <c r="FJ18" i="42"/>
  <c r="FL18" i="42"/>
  <c r="FP18" i="42"/>
  <c r="AX19" i="42"/>
  <c r="DJ19" i="42"/>
  <c r="AB22" i="42"/>
  <c r="AZ22" i="42"/>
  <c r="BH22" i="42"/>
  <c r="BH26" i="42" s="1"/>
  <c r="CF22" i="42"/>
  <c r="AB29" i="42"/>
  <c r="AD29" i="42"/>
  <c r="AF29" i="42"/>
  <c r="AH29" i="42"/>
  <c r="AJ29" i="42"/>
  <c r="AL29" i="42"/>
  <c r="AN29" i="42"/>
  <c r="AP29" i="42"/>
  <c r="AR29" i="42"/>
  <c r="AT29" i="42"/>
  <c r="AV29" i="42"/>
  <c r="AX29" i="42"/>
  <c r="AZ29" i="42"/>
  <c r="BB29" i="42"/>
  <c r="BD29" i="42"/>
  <c r="BF29" i="42"/>
  <c r="BH29" i="42"/>
  <c r="BJ29" i="42"/>
  <c r="BL29" i="42"/>
  <c r="BN29" i="42"/>
  <c r="BP29" i="42"/>
  <c r="BR29" i="42"/>
  <c r="BT29" i="42"/>
  <c r="BV29" i="42"/>
  <c r="BX29" i="42"/>
  <c r="BZ29" i="42"/>
  <c r="CB29" i="42"/>
  <c r="CD29" i="42"/>
  <c r="CF29" i="42"/>
  <c r="CH29" i="42"/>
  <c r="CJ29" i="42"/>
  <c r="CL29" i="42"/>
  <c r="CN29" i="42"/>
  <c r="CP29" i="42"/>
  <c r="CR29" i="42"/>
  <c r="CT29" i="42"/>
  <c r="CV29" i="42"/>
  <c r="CX29" i="42"/>
  <c r="CZ29" i="42"/>
  <c r="DB29" i="42"/>
  <c r="DD29" i="42"/>
  <c r="DF29" i="42"/>
  <c r="DH29" i="42"/>
  <c r="DJ29" i="42"/>
  <c r="DL29" i="42"/>
  <c r="DN29" i="42"/>
  <c r="DP29" i="42"/>
  <c r="DR29" i="42"/>
  <c r="DT29" i="42"/>
  <c r="DV29" i="42"/>
  <c r="DX29" i="42"/>
  <c r="DZ29" i="42"/>
  <c r="EB29" i="42"/>
  <c r="ED29" i="42"/>
  <c r="EF29" i="42"/>
  <c r="EH29" i="42"/>
  <c r="EJ29" i="42"/>
  <c r="EL29" i="42"/>
  <c r="EN29" i="42"/>
  <c r="EP29" i="42"/>
  <c r="ER29" i="42"/>
  <c r="ET29" i="42"/>
  <c r="EV29" i="42"/>
  <c r="EX29" i="42"/>
  <c r="EZ29" i="42"/>
  <c r="FB29" i="42"/>
  <c r="FD29" i="42"/>
  <c r="FF29" i="42"/>
  <c r="FH29" i="42"/>
  <c r="FJ29" i="42"/>
  <c r="FL29" i="42"/>
  <c r="FN29" i="42"/>
  <c r="FP29" i="42"/>
  <c r="CV13" i="42"/>
  <c r="CW13" i="42"/>
  <c r="CV22" i="42" s="1"/>
  <c r="CX13" i="42"/>
  <c r="CY13" i="42"/>
  <c r="CX22" i="42" s="1"/>
  <c r="CZ13" i="42"/>
  <c r="DA13" i="42"/>
  <c r="CZ22" i="42" s="1"/>
  <c r="DB13" i="42"/>
  <c r="DC13" i="42"/>
  <c r="DB22" i="42" s="1"/>
  <c r="DB23" i="42" s="1"/>
  <c r="DD13" i="42"/>
  <c r="DE13" i="42"/>
  <c r="DD22" i="42" s="1"/>
  <c r="DF13" i="42"/>
  <c r="DG13" i="42"/>
  <c r="DF22" i="42" s="1"/>
  <c r="DH13" i="42"/>
  <c r="DI13" i="42"/>
  <c r="DH22" i="42" s="1"/>
  <c r="DJ13" i="42"/>
  <c r="DK13" i="42"/>
  <c r="DJ22" i="42" s="1"/>
  <c r="DL13" i="42"/>
  <c r="DM13" i="42"/>
  <c r="DL22" i="42" s="1"/>
  <c r="DN13" i="42"/>
  <c r="DO13" i="42"/>
  <c r="DN22" i="42" s="1"/>
  <c r="DP13" i="42"/>
  <c r="DQ13" i="42"/>
  <c r="DP22" i="42" s="1"/>
  <c r="DR13" i="42"/>
  <c r="DS13" i="42"/>
  <c r="DR22" i="42" s="1"/>
  <c r="DT13" i="42"/>
  <c r="DU13" i="42"/>
  <c r="DT22" i="42" s="1"/>
  <c r="DV13" i="42"/>
  <c r="DW13" i="42"/>
  <c r="DV22" i="42" s="1"/>
  <c r="DX13" i="42"/>
  <c r="DY13" i="42"/>
  <c r="DX22" i="42" s="1"/>
  <c r="DZ13" i="42"/>
  <c r="EA13" i="42"/>
  <c r="DZ22" i="42" s="1"/>
  <c r="EB13" i="42"/>
  <c r="EC13" i="42"/>
  <c r="EB22" i="42" s="1"/>
  <c r="ED13" i="42"/>
  <c r="EE13" i="42"/>
  <c r="ED22" i="42" s="1"/>
  <c r="EF13" i="42"/>
  <c r="EG13" i="42"/>
  <c r="EF22" i="42" s="1"/>
  <c r="EH13" i="42"/>
  <c r="EI13" i="42"/>
  <c r="EH22" i="42" s="1"/>
  <c r="EH26" i="42" s="1"/>
  <c r="EJ13" i="42"/>
  <c r="EK13" i="42"/>
  <c r="EJ22" i="42" s="1"/>
  <c r="EL13" i="42"/>
  <c r="EM13" i="42"/>
  <c r="EL22" i="42" s="1"/>
  <c r="EN13" i="42"/>
  <c r="EO13" i="42"/>
  <c r="EN22" i="42" s="1"/>
  <c r="EP13" i="42"/>
  <c r="EQ13" i="42"/>
  <c r="EP22" i="42" s="1"/>
  <c r="EP23" i="42" s="1"/>
  <c r="ER13" i="42"/>
  <c r="ES13" i="42"/>
  <c r="ER22" i="42" s="1"/>
  <c r="ET13" i="42"/>
  <c r="EU13" i="42"/>
  <c r="ET22" i="42" s="1"/>
  <c r="EV13" i="42"/>
  <c r="EW13" i="42"/>
  <c r="EV22" i="42" s="1"/>
  <c r="EX13" i="42"/>
  <c r="EY13" i="42"/>
  <c r="EX22" i="42" s="1"/>
  <c r="EX26" i="42" s="1"/>
  <c r="EZ13" i="42"/>
  <c r="FA13" i="42"/>
  <c r="EZ22" i="42" s="1"/>
  <c r="FB13" i="42"/>
  <c r="FC13" i="42"/>
  <c r="FB22" i="42" s="1"/>
  <c r="FD13" i="42"/>
  <c r="FE13" i="42"/>
  <c r="FD22" i="42" s="1"/>
  <c r="FF13" i="42"/>
  <c r="FG13" i="42"/>
  <c r="FF22" i="42" s="1"/>
  <c r="FF23" i="42" s="1"/>
  <c r="FH13" i="42"/>
  <c r="FI13" i="42"/>
  <c r="FH22" i="42" s="1"/>
  <c r="FJ13" i="42"/>
  <c r="FK13" i="42"/>
  <c r="FJ22" i="42" s="1"/>
  <c r="FL13" i="42"/>
  <c r="FM13" i="42"/>
  <c r="FL22" i="42" s="1"/>
  <c r="FN13" i="42"/>
  <c r="FO13" i="42"/>
  <c r="FN22" i="42" s="1"/>
  <c r="FP13" i="42"/>
  <c r="FQ13" i="42"/>
  <c r="FP22" i="42" s="1"/>
  <c r="FR13" i="42"/>
  <c r="FS13" i="42"/>
  <c r="FR22" i="42" s="1"/>
  <c r="FT13" i="42"/>
  <c r="FU13" i="42"/>
  <c r="FV13" i="42"/>
  <c r="FW13" i="42"/>
  <c r="FX13" i="42"/>
  <c r="FY13" i="42"/>
  <c r="FZ13" i="42"/>
  <c r="GA13" i="42"/>
  <c r="GB13" i="42"/>
  <c r="GC13" i="42"/>
  <c r="GD13" i="42"/>
  <c r="GE13" i="42"/>
  <c r="GF13" i="42"/>
  <c r="GG13" i="42"/>
  <c r="CL13" i="42"/>
  <c r="CM13" i="42"/>
  <c r="CL22" i="42" s="1"/>
  <c r="CL26" i="42" s="1"/>
  <c r="CN13" i="42"/>
  <c r="CO13" i="42"/>
  <c r="CN22" i="42" s="1"/>
  <c r="CP13" i="42"/>
  <c r="CQ13" i="42"/>
  <c r="CP22" i="42" s="1"/>
  <c r="CR13" i="42"/>
  <c r="CS13" i="42"/>
  <c r="CR22" i="42" s="1"/>
  <c r="CT13" i="42"/>
  <c r="CU13" i="42"/>
  <c r="CT22" i="42" s="1"/>
  <c r="BF56" i="42"/>
  <c r="BD56" i="42"/>
  <c r="BB56" i="42"/>
  <c r="AZ56" i="42"/>
  <c r="AX56" i="42"/>
  <c r="AV56" i="42"/>
  <c r="AT56" i="42"/>
  <c r="AR56" i="42"/>
  <c r="AP56" i="42"/>
  <c r="AN56" i="42"/>
  <c r="AL56" i="42"/>
  <c r="AJ56" i="42"/>
  <c r="AH56" i="42"/>
  <c r="AF56" i="42"/>
  <c r="AD56" i="42"/>
  <c r="AB56" i="42"/>
  <c r="Z56" i="42"/>
  <c r="X56" i="42"/>
  <c r="V56" i="42"/>
  <c r="T56" i="42"/>
  <c r="R56" i="42"/>
  <c r="P56" i="42"/>
  <c r="N56" i="42"/>
  <c r="L56" i="42"/>
  <c r="J56" i="42"/>
  <c r="H56" i="42"/>
  <c r="F56" i="42"/>
  <c r="D56" i="42"/>
  <c r="B56" i="42"/>
  <c r="BF44" i="42"/>
  <c r="BD44" i="42"/>
  <c r="BB44" i="42"/>
  <c r="AZ44" i="42"/>
  <c r="AX44" i="42"/>
  <c r="AV44" i="42"/>
  <c r="AT44" i="42"/>
  <c r="AR44" i="42"/>
  <c r="AP44" i="42"/>
  <c r="AN44" i="42"/>
  <c r="AL44" i="42"/>
  <c r="AJ44" i="42"/>
  <c r="AH44" i="42"/>
  <c r="AF44" i="42"/>
  <c r="AD44" i="42"/>
  <c r="AB44" i="42"/>
  <c r="Z44" i="42"/>
  <c r="X44" i="42"/>
  <c r="V44" i="42"/>
  <c r="V53" i="42" s="1"/>
  <c r="T44" i="42"/>
  <c r="R44" i="42"/>
  <c r="P44" i="42"/>
  <c r="N44" i="42"/>
  <c r="L44" i="42"/>
  <c r="J44" i="42"/>
  <c r="H44" i="42"/>
  <c r="F44" i="42"/>
  <c r="D44" i="42"/>
  <c r="B44" i="42"/>
  <c r="BF43" i="42"/>
  <c r="BF45" i="42" s="1"/>
  <c r="BD43" i="42"/>
  <c r="BD45" i="42" s="1"/>
  <c r="BB43" i="42"/>
  <c r="BB45" i="42" s="1"/>
  <c r="AZ43" i="42"/>
  <c r="AZ45" i="42" s="1"/>
  <c r="AX43" i="42"/>
  <c r="AX45" i="42" s="1"/>
  <c r="AV43" i="42"/>
  <c r="AV45" i="42" s="1"/>
  <c r="AT43" i="42"/>
  <c r="AT45" i="42" s="1"/>
  <c r="AR43" i="42"/>
  <c r="AR45" i="42" s="1"/>
  <c r="AP43" i="42"/>
  <c r="AP45" i="42" s="1"/>
  <c r="AN43" i="42"/>
  <c r="AN45" i="42" s="1"/>
  <c r="AL43" i="42"/>
  <c r="AL45" i="42" s="1"/>
  <c r="AJ43" i="42"/>
  <c r="AJ45" i="42" s="1"/>
  <c r="AH43" i="42"/>
  <c r="AH45" i="42" s="1"/>
  <c r="AF43" i="42"/>
  <c r="AF45" i="42" s="1"/>
  <c r="AD43" i="42"/>
  <c r="AD45" i="42" s="1"/>
  <c r="AB43" i="42"/>
  <c r="AB45" i="42" s="1"/>
  <c r="Z43" i="42"/>
  <c r="Z45" i="42" s="1"/>
  <c r="X43" i="42"/>
  <c r="X45" i="42" s="1"/>
  <c r="V43" i="42"/>
  <c r="V45" i="42" s="1"/>
  <c r="T43" i="42"/>
  <c r="T45" i="42" s="1"/>
  <c r="R43" i="42"/>
  <c r="R45" i="42" s="1"/>
  <c r="P43" i="42"/>
  <c r="P45" i="42" s="1"/>
  <c r="N43" i="42"/>
  <c r="N45" i="42" s="1"/>
  <c r="L43" i="42"/>
  <c r="L45" i="42" s="1"/>
  <c r="J43" i="42"/>
  <c r="J45" i="42" s="1"/>
  <c r="H43" i="42"/>
  <c r="H45" i="42" s="1"/>
  <c r="F43" i="42"/>
  <c r="F45" i="42" s="1"/>
  <c r="D43" i="42"/>
  <c r="D45" i="42" s="1"/>
  <c r="B43" i="42"/>
  <c r="B45" i="42" s="1"/>
  <c r="CK40" i="42"/>
  <c r="CJ49" i="42" s="1"/>
  <c r="CJ40" i="42"/>
  <c r="CI40" i="42"/>
  <c r="CH40" i="42"/>
  <c r="CG40" i="42"/>
  <c r="CF49" i="42" s="1"/>
  <c r="CF40" i="42"/>
  <c r="CE40" i="42"/>
  <c r="CD49" i="42" s="1"/>
  <c r="CD40" i="42"/>
  <c r="CC40" i="42"/>
  <c r="CB49" i="42" s="1"/>
  <c r="CB40" i="42"/>
  <c r="CA40" i="42"/>
  <c r="BZ49" i="42" s="1"/>
  <c r="BZ40" i="42"/>
  <c r="BY40" i="42"/>
  <c r="BX49" i="42" s="1"/>
  <c r="BX53" i="42" s="1"/>
  <c r="BX40" i="42"/>
  <c r="BW40" i="42"/>
  <c r="BV49" i="42" s="1"/>
  <c r="BV40" i="42"/>
  <c r="BU40" i="42"/>
  <c r="BT49" i="42" s="1"/>
  <c r="BT40" i="42"/>
  <c r="BS40" i="42"/>
  <c r="BR49" i="42" s="1"/>
  <c r="BR40" i="42"/>
  <c r="BQ40" i="42"/>
  <c r="BP49" i="42" s="1"/>
  <c r="BP40" i="42"/>
  <c r="BO40" i="42"/>
  <c r="BN49" i="42" s="1"/>
  <c r="BN50" i="42" s="1"/>
  <c r="BN40" i="42"/>
  <c r="BM40" i="42"/>
  <c r="BL49" i="42" s="1"/>
  <c r="BL40" i="42"/>
  <c r="BK40" i="42"/>
  <c r="BJ49" i="42" s="1"/>
  <c r="BJ40" i="42"/>
  <c r="BI40" i="42"/>
  <c r="BH49" i="42" s="1"/>
  <c r="BH40" i="42"/>
  <c r="BG40" i="42"/>
  <c r="BF49" i="42" s="1"/>
  <c r="BF40" i="42"/>
  <c r="BE40" i="42"/>
  <c r="BD49" i="42" s="1"/>
  <c r="BD40" i="42"/>
  <c r="BC40" i="42"/>
  <c r="BB49" i="42" s="1"/>
  <c r="BB40" i="42"/>
  <c r="BA40" i="42"/>
  <c r="AZ49" i="42" s="1"/>
  <c r="AZ40" i="42"/>
  <c r="AY40" i="42"/>
  <c r="AX49" i="42" s="1"/>
  <c r="AX40" i="42"/>
  <c r="AW40" i="42"/>
  <c r="AV49" i="42" s="1"/>
  <c r="AV40" i="42"/>
  <c r="AU40" i="42"/>
  <c r="AT49" i="42" s="1"/>
  <c r="AT40" i="42"/>
  <c r="AS40" i="42"/>
  <c r="AR49" i="42" s="1"/>
  <c r="AR40" i="42"/>
  <c r="AQ40" i="42"/>
  <c r="AP49" i="42" s="1"/>
  <c r="AP40" i="42"/>
  <c r="AO40" i="42"/>
  <c r="AN49" i="42" s="1"/>
  <c r="AN40" i="42"/>
  <c r="AM40" i="42"/>
  <c r="AL49" i="42" s="1"/>
  <c r="AL40" i="42"/>
  <c r="AK40" i="42"/>
  <c r="AJ49" i="42" s="1"/>
  <c r="AJ40" i="42"/>
  <c r="AI40" i="42"/>
  <c r="AH49" i="42" s="1"/>
  <c r="AH40" i="42"/>
  <c r="AG40" i="42"/>
  <c r="AF49" i="42" s="1"/>
  <c r="AF40" i="42"/>
  <c r="AE40" i="42"/>
  <c r="AD49" i="42" s="1"/>
  <c r="AD40" i="42"/>
  <c r="AC40" i="42"/>
  <c r="AB49" i="42" s="1"/>
  <c r="AB40" i="42"/>
  <c r="AA40" i="42"/>
  <c r="Z49" i="42" s="1"/>
  <c r="Z40" i="42"/>
  <c r="Y40" i="42"/>
  <c r="X49" i="42" s="1"/>
  <c r="X40" i="42"/>
  <c r="W40" i="42"/>
  <c r="V49" i="42" s="1"/>
  <c r="V40" i="42"/>
  <c r="U40" i="42"/>
  <c r="T49" i="42" s="1"/>
  <c r="T40" i="42"/>
  <c r="S40" i="42"/>
  <c r="R49" i="42" s="1"/>
  <c r="R40" i="42"/>
  <c r="Q40" i="42"/>
  <c r="P49" i="42" s="1"/>
  <c r="P50" i="42" s="1"/>
  <c r="P40" i="42"/>
  <c r="O40" i="42"/>
  <c r="N49" i="42" s="1"/>
  <c r="N40" i="42"/>
  <c r="M40" i="42"/>
  <c r="L49" i="42" s="1"/>
  <c r="L40" i="42"/>
  <c r="K40" i="42"/>
  <c r="J49" i="42" s="1"/>
  <c r="J40" i="42"/>
  <c r="I40" i="42"/>
  <c r="H49" i="42" s="1"/>
  <c r="H40" i="42"/>
  <c r="G40" i="42"/>
  <c r="F49" i="42" s="1"/>
  <c r="F40" i="42"/>
  <c r="E40" i="42"/>
  <c r="D49" i="42" s="1"/>
  <c r="D40" i="42"/>
  <c r="C40" i="42"/>
  <c r="B40" i="42"/>
  <c r="Z29" i="42"/>
  <c r="X29" i="42"/>
  <c r="V29" i="42"/>
  <c r="T29" i="42"/>
  <c r="R29" i="42"/>
  <c r="P29" i="42"/>
  <c r="N29" i="42"/>
  <c r="L29" i="42"/>
  <c r="J29" i="42"/>
  <c r="H29" i="42"/>
  <c r="F29" i="42"/>
  <c r="D29" i="42"/>
  <c r="B29" i="42"/>
  <c r="Z17" i="42"/>
  <c r="X17" i="42"/>
  <c r="V17" i="42"/>
  <c r="T17" i="42"/>
  <c r="R17" i="42"/>
  <c r="P17" i="42"/>
  <c r="P19" i="42" s="1"/>
  <c r="N17" i="42"/>
  <c r="L17" i="42"/>
  <c r="J17" i="42"/>
  <c r="H17" i="42"/>
  <c r="F17" i="42"/>
  <c r="D17" i="42"/>
  <c r="B17" i="42"/>
  <c r="Z16" i="42"/>
  <c r="Z18" i="42" s="1"/>
  <c r="X16" i="42"/>
  <c r="X18" i="42" s="1"/>
  <c r="V16" i="42"/>
  <c r="V18" i="42" s="1"/>
  <c r="T16" i="42"/>
  <c r="T18" i="42" s="1"/>
  <c r="R16" i="42"/>
  <c r="R18" i="42" s="1"/>
  <c r="P16" i="42"/>
  <c r="P18" i="42" s="1"/>
  <c r="N16" i="42"/>
  <c r="N18" i="42" s="1"/>
  <c r="L16" i="42"/>
  <c r="L18" i="42" s="1"/>
  <c r="J16" i="42"/>
  <c r="J18" i="42" s="1"/>
  <c r="H16" i="42"/>
  <c r="H18" i="42" s="1"/>
  <c r="F16" i="42"/>
  <c r="F18" i="42" s="1"/>
  <c r="D16" i="42"/>
  <c r="D18" i="42" s="1"/>
  <c r="B16" i="42"/>
  <c r="B18" i="42" s="1"/>
  <c r="CK13" i="42"/>
  <c r="CJ22" i="42" s="1"/>
  <c r="CJ13" i="42"/>
  <c r="CI13" i="42"/>
  <c r="CH22" i="42" s="1"/>
  <c r="CH13" i="42"/>
  <c r="CG13" i="42"/>
  <c r="CF13" i="42"/>
  <c r="CE13" i="42"/>
  <c r="CD22" i="42" s="1"/>
  <c r="CD13" i="42"/>
  <c r="CC13" i="42"/>
  <c r="CB22" i="42" s="1"/>
  <c r="CB13" i="42"/>
  <c r="CA13" i="42"/>
  <c r="BZ22" i="42" s="1"/>
  <c r="BZ13" i="42"/>
  <c r="BY13" i="42"/>
  <c r="BX22" i="42" s="1"/>
  <c r="BX23" i="42" s="1"/>
  <c r="BX13" i="42"/>
  <c r="BW13" i="42"/>
  <c r="BV22" i="42" s="1"/>
  <c r="BV13" i="42"/>
  <c r="BU13" i="42"/>
  <c r="BT22" i="42" s="1"/>
  <c r="BT13" i="42"/>
  <c r="BS13" i="42"/>
  <c r="BR22" i="42" s="1"/>
  <c r="BR13" i="42"/>
  <c r="BQ13" i="42"/>
  <c r="BP22" i="42" s="1"/>
  <c r="BP13" i="42"/>
  <c r="BO13" i="42"/>
  <c r="BN22" i="42" s="1"/>
  <c r="BN13" i="42"/>
  <c r="BM13" i="42"/>
  <c r="BL22" i="42" s="1"/>
  <c r="BL13" i="42"/>
  <c r="BK13" i="42"/>
  <c r="BJ22" i="42" s="1"/>
  <c r="BJ13" i="42"/>
  <c r="BI13" i="42"/>
  <c r="BH13" i="42"/>
  <c r="BG13" i="42"/>
  <c r="BF22" i="42" s="1"/>
  <c r="BF13" i="42"/>
  <c r="BE13" i="42"/>
  <c r="BD22" i="42" s="1"/>
  <c r="BD13" i="42"/>
  <c r="BC13" i="42"/>
  <c r="BB22" i="42" s="1"/>
  <c r="BB13" i="42"/>
  <c r="BA13" i="42"/>
  <c r="AZ13" i="42"/>
  <c r="AY13" i="42"/>
  <c r="AX22" i="42" s="1"/>
  <c r="AX13" i="42"/>
  <c r="AW13" i="42"/>
  <c r="AV22" i="42" s="1"/>
  <c r="AV13" i="42"/>
  <c r="AU13" i="42"/>
  <c r="AT22" i="42" s="1"/>
  <c r="AT13" i="42"/>
  <c r="AS13" i="42"/>
  <c r="AR22" i="42" s="1"/>
  <c r="AR23" i="42" s="1"/>
  <c r="AR13" i="42"/>
  <c r="AQ13" i="42"/>
  <c r="AP22" i="42" s="1"/>
  <c r="AP13" i="42"/>
  <c r="AO13" i="42"/>
  <c r="AN22" i="42" s="1"/>
  <c r="AN13" i="42"/>
  <c r="AM13" i="42"/>
  <c r="AL22" i="42" s="1"/>
  <c r="AL13" i="42"/>
  <c r="AK13" i="42"/>
  <c r="AJ22" i="42" s="1"/>
  <c r="AJ13" i="42"/>
  <c r="AI13" i="42"/>
  <c r="AH22" i="42" s="1"/>
  <c r="AH13" i="42"/>
  <c r="AG13" i="42"/>
  <c r="AF22" i="42" s="1"/>
  <c r="AF13" i="42"/>
  <c r="AE13" i="42"/>
  <c r="AD22" i="42" s="1"/>
  <c r="AD13" i="42"/>
  <c r="AC13" i="42"/>
  <c r="AB13" i="42"/>
  <c r="AA13" i="42"/>
  <c r="Z22" i="42" s="1"/>
  <c r="Z13" i="42"/>
  <c r="Y13" i="42"/>
  <c r="X22" i="42" s="1"/>
  <c r="X13" i="42"/>
  <c r="W13" i="42"/>
  <c r="V22" i="42" s="1"/>
  <c r="V23" i="42" s="1"/>
  <c r="V13" i="42"/>
  <c r="U13" i="42"/>
  <c r="T22" i="42" s="1"/>
  <c r="T13" i="42"/>
  <c r="S13" i="42"/>
  <c r="R22" i="42" s="1"/>
  <c r="R13" i="42"/>
  <c r="Q13" i="42"/>
  <c r="P22" i="42" s="1"/>
  <c r="P13" i="42"/>
  <c r="O13" i="42"/>
  <c r="N22" i="42" s="1"/>
  <c r="N26" i="42" s="1"/>
  <c r="N13" i="42"/>
  <c r="M13" i="42"/>
  <c r="L22" i="42" s="1"/>
  <c r="L13" i="42"/>
  <c r="K13" i="42"/>
  <c r="J22" i="42" s="1"/>
  <c r="J13" i="42"/>
  <c r="I13" i="42"/>
  <c r="H22" i="42" s="1"/>
  <c r="H13" i="42"/>
  <c r="G13" i="42"/>
  <c r="F22" i="42" s="1"/>
  <c r="F23" i="42" s="1"/>
  <c r="F13" i="42"/>
  <c r="E13" i="42"/>
  <c r="D22" i="42" s="1"/>
  <c r="D13" i="42"/>
  <c r="C13" i="42"/>
  <c r="B13" i="42"/>
  <c r="GA380" i="43"/>
  <c r="FW380" i="43"/>
  <c r="FU380" i="43"/>
  <c r="FS380" i="43"/>
  <c r="FO380" i="43"/>
  <c r="FK380" i="43"/>
  <c r="FG380" i="43"/>
  <c r="FC380" i="43"/>
  <c r="EY380" i="43"/>
  <c r="EU380" i="43"/>
  <c r="EQ380" i="43"/>
  <c r="EM380" i="43"/>
  <c r="EI380" i="43"/>
  <c r="EE380" i="43"/>
  <c r="EA380" i="43"/>
  <c r="DW380" i="43"/>
  <c r="DO380" i="43"/>
  <c r="DK380" i="43"/>
  <c r="J83" i="43"/>
  <c r="H83" i="43"/>
  <c r="F83" i="43"/>
  <c r="D83" i="43"/>
  <c r="B83" i="43"/>
  <c r="J71" i="43"/>
  <c r="H71" i="43"/>
  <c r="F71" i="43"/>
  <c r="D71" i="43"/>
  <c r="B71" i="43"/>
  <c r="J70" i="43"/>
  <c r="J72" i="43" s="1"/>
  <c r="H70" i="43"/>
  <c r="H72" i="43" s="1"/>
  <c r="F70" i="43"/>
  <c r="F72" i="43" s="1"/>
  <c r="D70" i="43"/>
  <c r="D72" i="43" s="1"/>
  <c r="B70" i="43"/>
  <c r="B72" i="43" s="1"/>
  <c r="F76" i="43"/>
  <c r="GC66" i="43"/>
  <c r="GB66" i="43"/>
  <c r="GC65" i="43"/>
  <c r="GB65" i="43"/>
  <c r="GC64" i="43"/>
  <c r="GB64" i="43"/>
  <c r="GC63" i="43"/>
  <c r="GB63" i="43"/>
  <c r="GC62" i="43"/>
  <c r="GB62" i="43"/>
  <c r="GE61" i="43"/>
  <c r="GC61" i="43"/>
  <c r="GB61" i="43"/>
  <c r="GC60" i="43"/>
  <c r="GB60" i="43"/>
  <c r="GC59" i="43"/>
  <c r="GB59" i="43"/>
  <c r="GC58" i="43"/>
  <c r="GB58" i="43"/>
  <c r="GC39" i="43"/>
  <c r="GB39" i="43"/>
  <c r="GC38" i="43"/>
  <c r="GB38" i="43"/>
  <c r="GC37" i="43"/>
  <c r="GB37" i="43"/>
  <c r="GC36" i="43"/>
  <c r="GB36" i="43"/>
  <c r="GC35" i="43"/>
  <c r="GB35" i="43"/>
  <c r="GE34" i="43"/>
  <c r="GC34" i="43"/>
  <c r="GB34" i="43"/>
  <c r="GC33" i="43"/>
  <c r="GB33" i="43"/>
  <c r="GC32" i="43"/>
  <c r="GB32" i="43"/>
  <c r="GC31" i="43"/>
  <c r="GB31" i="43"/>
  <c r="GC12" i="43"/>
  <c r="GB12" i="43"/>
  <c r="GC11" i="43"/>
  <c r="GB11" i="43"/>
  <c r="GC10" i="43"/>
  <c r="GB10" i="43"/>
  <c r="GC9" i="43"/>
  <c r="GB9" i="43"/>
  <c r="GC8" i="43"/>
  <c r="GB8" i="43"/>
  <c r="GC7" i="43"/>
  <c r="GB7" i="43"/>
  <c r="GC6" i="43"/>
  <c r="GB6" i="43"/>
  <c r="GC5" i="43"/>
  <c r="GB5" i="43"/>
  <c r="GC4" i="43"/>
  <c r="GB4" i="43"/>
  <c r="R77" i="43" l="1"/>
  <c r="R80" i="43"/>
  <c r="FL77" i="43"/>
  <c r="FL80" i="43"/>
  <c r="DX77" i="43"/>
  <c r="DX80" i="43"/>
  <c r="CR77" i="43"/>
  <c r="CR80" i="43"/>
  <c r="AB77" i="43"/>
  <c r="AB80" i="43"/>
  <c r="T77" i="43"/>
  <c r="T80" i="43"/>
  <c r="L80" i="43"/>
  <c r="L77" i="43"/>
  <c r="FH46" i="43"/>
  <c r="FZ53" i="43"/>
  <c r="FJ50" i="43"/>
  <c r="FB73" i="43"/>
  <c r="CX73" i="43"/>
  <c r="BZ73" i="43"/>
  <c r="BB73" i="43"/>
  <c r="FH53" i="43"/>
  <c r="V80" i="43"/>
  <c r="AV80" i="43"/>
  <c r="DD73" i="43"/>
  <c r="AN53" i="43"/>
  <c r="AV53" i="43"/>
  <c r="BL53" i="43"/>
  <c r="BT53" i="43"/>
  <c r="CB53" i="43"/>
  <c r="DP50" i="43"/>
  <c r="FJ53" i="43"/>
  <c r="FD73" i="43"/>
  <c r="DX73" i="43"/>
  <c r="AP23" i="42"/>
  <c r="N46" i="42"/>
  <c r="AD46" i="42"/>
  <c r="GD73" i="42"/>
  <c r="GH14" i="42"/>
  <c r="GF16" i="42" s="1"/>
  <c r="GI41" i="42"/>
  <c r="N50" i="42"/>
  <c r="BJ50" i="42"/>
  <c r="BR53" i="42"/>
  <c r="BV50" i="42"/>
  <c r="BZ50" i="42"/>
  <c r="CD50" i="42"/>
  <c r="CN26" i="42"/>
  <c r="FH23" i="42"/>
  <c r="EZ23" i="42"/>
  <c r="ER23" i="42"/>
  <c r="EJ23" i="42"/>
  <c r="EF23" i="42"/>
  <c r="EB23" i="42"/>
  <c r="DT23" i="42"/>
  <c r="DL23" i="42"/>
  <c r="DD23" i="42"/>
  <c r="GJ69" i="42"/>
  <c r="ET53" i="42"/>
  <c r="GH68" i="42"/>
  <c r="GF70" i="42" s="1"/>
  <c r="EX73" i="42"/>
  <c r="ER77" i="42"/>
  <c r="BF26" i="42"/>
  <c r="BV23" i="42"/>
  <c r="GH41" i="42"/>
  <c r="GF43" i="42" s="1"/>
  <c r="F46" i="42"/>
  <c r="V46" i="42"/>
  <c r="AV53" i="42"/>
  <c r="H23" i="42"/>
  <c r="F19" i="42"/>
  <c r="N19" i="42"/>
  <c r="V19" i="42"/>
  <c r="BX26" i="42"/>
  <c r="BH23" i="42"/>
  <c r="AR26" i="42"/>
  <c r="AB23" i="42"/>
  <c r="FV23" i="42"/>
  <c r="GJ42" i="42"/>
  <c r="ED53" i="42"/>
  <c r="FT50" i="42"/>
  <c r="FD73" i="42"/>
  <c r="ER80" i="42"/>
  <c r="FP23" i="42"/>
  <c r="FP26" i="42"/>
  <c r="CN23" i="42"/>
  <c r="EB53" i="42"/>
  <c r="EB50" i="42"/>
  <c r="BH50" i="42"/>
  <c r="BH53" i="42"/>
  <c r="BP53" i="42"/>
  <c r="BP50" i="42"/>
  <c r="CF50" i="42"/>
  <c r="CF53" i="42"/>
  <c r="CT26" i="42"/>
  <c r="CT23" i="42"/>
  <c r="CP26" i="42"/>
  <c r="CP23" i="42"/>
  <c r="FR26" i="42"/>
  <c r="FR23" i="42"/>
  <c r="FN23" i="42"/>
  <c r="FN26" i="42"/>
  <c r="FJ26" i="42"/>
  <c r="FJ23" i="42"/>
  <c r="FB23" i="42"/>
  <c r="FB26" i="42"/>
  <c r="ET26" i="42"/>
  <c r="ET23" i="42"/>
  <c r="EL23" i="42"/>
  <c r="EL26" i="42"/>
  <c r="ED26" i="42"/>
  <c r="ED23" i="42"/>
  <c r="DZ26" i="42"/>
  <c r="DZ23" i="42"/>
  <c r="DV23" i="42"/>
  <c r="DV26" i="42"/>
  <c r="DR26" i="42"/>
  <c r="DR23" i="42"/>
  <c r="DN26" i="42"/>
  <c r="DN23" i="42"/>
  <c r="DJ23" i="42"/>
  <c r="DJ26" i="42"/>
  <c r="DF23" i="42"/>
  <c r="DF26" i="42"/>
  <c r="CX23" i="42"/>
  <c r="CX26" i="42"/>
  <c r="FF26" i="42"/>
  <c r="EX23" i="42"/>
  <c r="EP26" i="42"/>
  <c r="EH23" i="42"/>
  <c r="DB26" i="42"/>
  <c r="CL23" i="42"/>
  <c r="BV26" i="42"/>
  <c r="BF23" i="42"/>
  <c r="AP26" i="42"/>
  <c r="AD26" i="42"/>
  <c r="AD23" i="42"/>
  <c r="AH26" i="42"/>
  <c r="AH23" i="42"/>
  <c r="AL23" i="42"/>
  <c r="AL26" i="42"/>
  <c r="AT23" i="42"/>
  <c r="AT26" i="42"/>
  <c r="AX23" i="42"/>
  <c r="AX26" i="42"/>
  <c r="BB26" i="42"/>
  <c r="BB23" i="42"/>
  <c r="BJ26" i="42"/>
  <c r="BJ23" i="42"/>
  <c r="BN26" i="42"/>
  <c r="BN23" i="42"/>
  <c r="BR23" i="42"/>
  <c r="BR26" i="42"/>
  <c r="BZ23" i="42"/>
  <c r="BZ26" i="42"/>
  <c r="CD23" i="42"/>
  <c r="CD26" i="42"/>
  <c r="CH26" i="42"/>
  <c r="CH23" i="42"/>
  <c r="FL23" i="42"/>
  <c r="DD53" i="42"/>
  <c r="DD50" i="42"/>
  <c r="D22" i="43"/>
  <c r="GC14" i="43"/>
  <c r="DV77" i="43"/>
  <c r="DV80" i="43"/>
  <c r="Z77" i="43"/>
  <c r="Z80" i="43"/>
  <c r="AF77" i="43"/>
  <c r="AF80" i="43"/>
  <c r="X77" i="43"/>
  <c r="X80" i="43"/>
  <c r="P77" i="43"/>
  <c r="P80" i="43"/>
  <c r="CT46" i="42"/>
  <c r="CT53" i="42"/>
  <c r="EJ26" i="42"/>
  <c r="CV26" i="42"/>
  <c r="BP26" i="42"/>
  <c r="AJ26" i="42"/>
  <c r="CF23" i="42"/>
  <c r="AZ23" i="42"/>
  <c r="DD19" i="42"/>
  <c r="CN19" i="42"/>
  <c r="BX19" i="42"/>
  <c r="BH19" i="42"/>
  <c r="AR19" i="42"/>
  <c r="AB19" i="42"/>
  <c r="FV19" i="42"/>
  <c r="GK13" i="42"/>
  <c r="GL13" i="42"/>
  <c r="EL53" i="42"/>
  <c r="CD53" i="42"/>
  <c r="BN53" i="42"/>
  <c r="BX50" i="42"/>
  <c r="EH50" i="42"/>
  <c r="CB46" i="42"/>
  <c r="EZ73" i="42"/>
  <c r="EZ80" i="42"/>
  <c r="EZ77" i="42"/>
  <c r="FH73" i="42"/>
  <c r="FH80" i="42"/>
  <c r="FH77" i="42"/>
  <c r="FX73" i="42"/>
  <c r="FX80" i="42"/>
  <c r="GF73" i="42"/>
  <c r="GF77" i="42"/>
  <c r="FN73" i="42"/>
  <c r="FP77" i="42"/>
  <c r="BT77" i="43"/>
  <c r="BT80" i="43"/>
  <c r="GC17" i="43"/>
  <c r="GC16" i="43"/>
  <c r="GF14" i="43"/>
  <c r="GE14" i="43"/>
  <c r="EP46" i="42"/>
  <c r="EP53" i="42"/>
  <c r="GC43" i="43"/>
  <c r="GC44" i="43"/>
  <c r="V26" i="42"/>
  <c r="AT46" i="42"/>
  <c r="EX19" i="42"/>
  <c r="EH19" i="42"/>
  <c r="DB19" i="42"/>
  <c r="CL19" i="42"/>
  <c r="BV19" i="42"/>
  <c r="BF19" i="42"/>
  <c r="AP19" i="42"/>
  <c r="EN23" i="42"/>
  <c r="DH23" i="42"/>
  <c r="GD53" i="42"/>
  <c r="CV53" i="42"/>
  <c r="DR50" i="42"/>
  <c r="DB50" i="42"/>
  <c r="FX46" i="42"/>
  <c r="FZ53" i="42"/>
  <c r="FJ50" i="42"/>
  <c r="EZ46" i="42"/>
  <c r="FB53" i="42"/>
  <c r="CX46" i="42"/>
  <c r="BZ53" i="42"/>
  <c r="BR50" i="42"/>
  <c r="FZ50" i="42"/>
  <c r="FF53" i="42"/>
  <c r="ET50" i="42"/>
  <c r="DZ50" i="42"/>
  <c r="DN50" i="42"/>
  <c r="CT50" i="42"/>
  <c r="GI68" i="42"/>
  <c r="GI69" i="42" s="1"/>
  <c r="FX77" i="42"/>
  <c r="FP80" i="42"/>
  <c r="GI44" i="42"/>
  <c r="GF13" i="43"/>
  <c r="GE13" i="43"/>
  <c r="GI14" i="42"/>
  <c r="H53" i="42"/>
  <c r="X53" i="42"/>
  <c r="AN53" i="42"/>
  <c r="BD53" i="42"/>
  <c r="F50" i="42"/>
  <c r="N53" i="42"/>
  <c r="V50" i="42"/>
  <c r="AL50" i="42"/>
  <c r="BB53" i="42"/>
  <c r="F53" i="42"/>
  <c r="CF26" i="42"/>
  <c r="AZ26" i="42"/>
  <c r="CV23" i="42"/>
  <c r="BP23" i="42"/>
  <c r="AJ23" i="42"/>
  <c r="GB19" i="42"/>
  <c r="GD19" i="42"/>
  <c r="GD23" i="42"/>
  <c r="FV53" i="42"/>
  <c r="EX53" i="42"/>
  <c r="DR53" i="42"/>
  <c r="CH53" i="42"/>
  <c r="BV53" i="42"/>
  <c r="CX50" i="42"/>
  <c r="FR50" i="42"/>
  <c r="FB50" i="42"/>
  <c r="EP50" i="42"/>
  <c r="CL50" i="42"/>
  <c r="DL46" i="42"/>
  <c r="P19" i="43"/>
  <c r="AF19" i="43"/>
  <c r="AV19" i="43"/>
  <c r="BL19" i="43"/>
  <c r="CB19" i="43"/>
  <c r="DH19" i="43"/>
  <c r="DX19" i="43"/>
  <c r="FB77" i="43"/>
  <c r="FB80" i="43"/>
  <c r="EF77" i="43"/>
  <c r="EF80" i="43"/>
  <c r="BD53" i="43"/>
  <c r="BD50" i="43"/>
  <c r="CJ53" i="43"/>
  <c r="CJ50" i="43"/>
  <c r="EN77" i="43"/>
  <c r="EN80" i="43"/>
  <c r="CJ77" i="43"/>
  <c r="CJ80" i="43"/>
  <c r="CB77" i="43"/>
  <c r="CB80" i="43"/>
  <c r="AD80" i="43"/>
  <c r="AB73" i="43"/>
  <c r="N73" i="43"/>
  <c r="N80" i="43"/>
  <c r="DP80" i="43"/>
  <c r="BL77" i="43"/>
  <c r="BL80" i="43"/>
  <c r="GK14" i="42"/>
  <c r="GL14" i="42"/>
  <c r="GI16" i="42"/>
  <c r="GI70" i="42"/>
  <c r="EP73" i="42"/>
  <c r="FF73" i="42"/>
  <c r="FV73" i="42"/>
  <c r="FV80" i="42"/>
  <c r="EJ26" i="43"/>
  <c r="EJ19" i="43"/>
  <c r="ER26" i="43"/>
  <c r="ER19" i="43"/>
  <c r="EZ26" i="43"/>
  <c r="EZ23" i="43"/>
  <c r="FH26" i="43"/>
  <c r="FH23" i="43"/>
  <c r="FP26" i="43"/>
  <c r="FP19" i="43"/>
  <c r="FX26" i="43"/>
  <c r="FX19" i="43"/>
  <c r="EJ23" i="43"/>
  <c r="FF53" i="43"/>
  <c r="FF46" i="43"/>
  <c r="FV53" i="43"/>
  <c r="FV46" i="43"/>
  <c r="FN46" i="43"/>
  <c r="AD73" i="43"/>
  <c r="L73" i="43"/>
  <c r="EV80" i="43"/>
  <c r="DH80" i="43"/>
  <c r="DZ77" i="43"/>
  <c r="CZ77" i="43"/>
  <c r="CZ80" i="43"/>
  <c r="AN77" i="43"/>
  <c r="AN80" i="43"/>
  <c r="FH80" i="43"/>
  <c r="FH73" i="43"/>
  <c r="EB80" i="43"/>
  <c r="EB73" i="43"/>
  <c r="DL77" i="43"/>
  <c r="CV80" i="43"/>
  <c r="BP80" i="43"/>
  <c r="AZ77" i="43"/>
  <c r="AJ80" i="43"/>
  <c r="DH50" i="42"/>
  <c r="EV73" i="42"/>
  <c r="FL73" i="42"/>
  <c r="GB73" i="42"/>
  <c r="EP80" i="42"/>
  <c r="FF80" i="42"/>
  <c r="GD80" i="42"/>
  <c r="BV23" i="43"/>
  <c r="J23" i="43"/>
  <c r="X50" i="43"/>
  <c r="FP50" i="43"/>
  <c r="FP53" i="43"/>
  <c r="FP46" i="43"/>
  <c r="FX46" i="43"/>
  <c r="FX53" i="43"/>
  <c r="AD77" i="43"/>
  <c r="N77" i="43"/>
  <c r="V73" i="43"/>
  <c r="FT80" i="43"/>
  <c r="BD80" i="43"/>
  <c r="FD77" i="43"/>
  <c r="FD80" i="43"/>
  <c r="FV80" i="43"/>
  <c r="EP80" i="43"/>
  <c r="DR80" i="43"/>
  <c r="DB80" i="43"/>
  <c r="CR73" i="43"/>
  <c r="CT77" i="43"/>
  <c r="BL73" i="43"/>
  <c r="BN77" i="43"/>
  <c r="BF80" i="43"/>
  <c r="AP80" i="43"/>
  <c r="AH80" i="43"/>
  <c r="R19" i="43"/>
  <c r="AH19" i="43"/>
  <c r="BN19" i="43"/>
  <c r="CD19" i="43"/>
  <c r="CT19" i="43"/>
  <c r="DZ19" i="43"/>
  <c r="FR50" i="43"/>
  <c r="AH23" i="43"/>
  <c r="CT23" i="43"/>
  <c r="EH23" i="43"/>
  <c r="DT53" i="43"/>
  <c r="FL46" i="43"/>
  <c r="FT46" i="43"/>
  <c r="FZ50" i="43"/>
  <c r="FR53" i="43"/>
  <c r="X73" i="43"/>
  <c r="P73" i="43"/>
  <c r="DN77" i="43"/>
  <c r="DN80" i="43"/>
  <c r="DF77" i="43"/>
  <c r="DF80" i="43"/>
  <c r="CP77" i="43"/>
  <c r="CP80" i="43"/>
  <c r="BZ77" i="43"/>
  <c r="BZ80" i="43"/>
  <c r="BJ77" i="43"/>
  <c r="BJ80" i="43"/>
  <c r="AT77" i="43"/>
  <c r="AT80" i="43"/>
  <c r="FP80" i="43"/>
  <c r="FP77" i="43"/>
  <c r="EZ73" i="43"/>
  <c r="EZ80" i="43"/>
  <c r="EZ77" i="43"/>
  <c r="ER80" i="43"/>
  <c r="ER73" i="43"/>
  <c r="EJ80" i="43"/>
  <c r="EJ77" i="43"/>
  <c r="DT73" i="43"/>
  <c r="DT80" i="43"/>
  <c r="DT77" i="43"/>
  <c r="CF80" i="43"/>
  <c r="CF73" i="43"/>
  <c r="BX80" i="43"/>
  <c r="BX77" i="43"/>
  <c r="FJ80" i="43"/>
  <c r="ED80" i="43"/>
  <c r="FX77" i="43"/>
  <c r="ER77" i="43"/>
  <c r="CF77" i="43"/>
  <c r="FF73" i="43"/>
  <c r="DZ73" i="43"/>
  <c r="CT73" i="43"/>
  <c r="BN73" i="43"/>
  <c r="AH73" i="43"/>
  <c r="FT73" i="43"/>
  <c r="FV73" i="43"/>
  <c r="FL73" i="43"/>
  <c r="FN77" i="43"/>
  <c r="FN73" i="43"/>
  <c r="EV73" i="43"/>
  <c r="EX77" i="43"/>
  <c r="EN73" i="43"/>
  <c r="EP73" i="43"/>
  <c r="EF73" i="43"/>
  <c r="EH77" i="43"/>
  <c r="EH73" i="43"/>
  <c r="DP73" i="43"/>
  <c r="DR77" i="43"/>
  <c r="DH73" i="43"/>
  <c r="DJ73" i="43"/>
  <c r="CZ73" i="43"/>
  <c r="DB77" i="43"/>
  <c r="DB73" i="43"/>
  <c r="CJ73" i="43"/>
  <c r="CL77" i="43"/>
  <c r="CB73" i="43"/>
  <c r="CD73" i="43"/>
  <c r="BT73" i="43"/>
  <c r="BV77" i="43"/>
  <c r="BV73" i="43"/>
  <c r="BD73" i="43"/>
  <c r="BF77" i="43"/>
  <c r="AV73" i="43"/>
  <c r="AX73" i="43"/>
  <c r="AN73" i="43"/>
  <c r="AP77" i="43"/>
  <c r="AP73" i="43"/>
  <c r="AF73" i="43"/>
  <c r="FR80" i="43"/>
  <c r="FF80" i="43"/>
  <c r="EL80" i="43"/>
  <c r="DZ80" i="43"/>
  <c r="FV77" i="43"/>
  <c r="EP77" i="43"/>
  <c r="DJ77" i="43"/>
  <c r="CD77" i="43"/>
  <c r="AX77" i="43"/>
  <c r="FP73" i="43"/>
  <c r="EJ73" i="43"/>
  <c r="BX73" i="43"/>
  <c r="CX77" i="43"/>
  <c r="CX80" i="43"/>
  <c r="CH77" i="43"/>
  <c r="CH80" i="43"/>
  <c r="BR77" i="43"/>
  <c r="BR80" i="43"/>
  <c r="BB77" i="43"/>
  <c r="BB80" i="43"/>
  <c r="AL77" i="43"/>
  <c r="AL80" i="43"/>
  <c r="DL80" i="43"/>
  <c r="DL73" i="43"/>
  <c r="DD80" i="43"/>
  <c r="DD77" i="43"/>
  <c r="CN73" i="43"/>
  <c r="CN80" i="43"/>
  <c r="CN77" i="43"/>
  <c r="BH73" i="43"/>
  <c r="BH80" i="43"/>
  <c r="BH77" i="43"/>
  <c r="AZ80" i="43"/>
  <c r="AZ73" i="43"/>
  <c r="AR80" i="43"/>
  <c r="AR77" i="43"/>
  <c r="FX80" i="43"/>
  <c r="FN80" i="43"/>
  <c r="ET80" i="43"/>
  <c r="EH80" i="43"/>
  <c r="DJ80" i="43"/>
  <c r="CT80" i="43"/>
  <c r="CD80" i="43"/>
  <c r="BN80" i="43"/>
  <c r="AX80" i="43"/>
  <c r="FH77" i="43"/>
  <c r="EB77" i="43"/>
  <c r="CV77" i="43"/>
  <c r="BP77" i="43"/>
  <c r="AJ77" i="43"/>
  <c r="EX73" i="43"/>
  <c r="DR73" i="43"/>
  <c r="CL73" i="43"/>
  <c r="BF73" i="43"/>
  <c r="D73" i="43"/>
  <c r="FF50" i="43"/>
  <c r="FN50" i="43"/>
  <c r="FV50" i="43"/>
  <c r="FL53" i="43"/>
  <c r="FT53" i="43"/>
  <c r="FL50" i="43"/>
  <c r="FT50" i="43"/>
  <c r="EP53" i="43"/>
  <c r="EL46" i="43"/>
  <c r="EV50" i="43"/>
  <c r="EV26" i="43"/>
  <c r="FL26" i="43"/>
  <c r="EL19" i="43"/>
  <c r="ET19" i="43"/>
  <c r="FB19" i="43"/>
  <c r="FJ19" i="43"/>
  <c r="FR19" i="43"/>
  <c r="FZ19" i="43"/>
  <c r="EL23" i="43"/>
  <c r="ET23" i="43"/>
  <c r="FB23" i="43"/>
  <c r="FJ23" i="43"/>
  <c r="FR23" i="43"/>
  <c r="FZ23" i="43"/>
  <c r="EP26" i="43"/>
  <c r="EX26" i="43"/>
  <c r="FF26" i="43"/>
  <c r="FN26" i="43"/>
  <c r="FV26" i="43"/>
  <c r="FD26" i="43"/>
  <c r="FT26" i="43"/>
  <c r="EN19" i="43"/>
  <c r="EV19" i="43"/>
  <c r="FD19" i="43"/>
  <c r="FL19" i="43"/>
  <c r="FT19" i="43"/>
  <c r="EN23" i="43"/>
  <c r="EP19" i="43"/>
  <c r="EX19" i="43"/>
  <c r="FF19" i="43"/>
  <c r="FN19" i="43"/>
  <c r="FV19" i="43"/>
  <c r="DN23" i="43"/>
  <c r="CR19" i="43"/>
  <c r="BB23" i="43"/>
  <c r="B49" i="43"/>
  <c r="N53" i="43"/>
  <c r="N50" i="43"/>
  <c r="AL50" i="43"/>
  <c r="BB53" i="43"/>
  <c r="BB50" i="43"/>
  <c r="BR50" i="43"/>
  <c r="BR53" i="43"/>
  <c r="CH53" i="43"/>
  <c r="CH50" i="43"/>
  <c r="CX50" i="43"/>
  <c r="CX53" i="43"/>
  <c r="DN53" i="43"/>
  <c r="DN50" i="43"/>
  <c r="ED50" i="43"/>
  <c r="ED53" i="43"/>
  <c r="ET53" i="43"/>
  <c r="ET50" i="43"/>
  <c r="AL46" i="43"/>
  <c r="CX46" i="43"/>
  <c r="DJ49" i="43"/>
  <c r="H76" i="43"/>
  <c r="N46" i="43"/>
  <c r="GE42" i="43"/>
  <c r="GD42" i="43"/>
  <c r="F50" i="43"/>
  <c r="F53" i="43"/>
  <c r="V53" i="43"/>
  <c r="V50" i="43"/>
  <c r="AD53" i="43"/>
  <c r="AD50" i="43"/>
  <c r="AT50" i="43"/>
  <c r="AT53" i="43"/>
  <c r="BJ53" i="43"/>
  <c r="BJ50" i="43"/>
  <c r="BZ53" i="43"/>
  <c r="BZ50" i="43"/>
  <c r="CP53" i="43"/>
  <c r="CP50" i="43"/>
  <c r="DF50" i="43"/>
  <c r="DF53" i="43"/>
  <c r="DV53" i="43"/>
  <c r="DV50" i="43"/>
  <c r="EL53" i="43"/>
  <c r="EL50" i="43"/>
  <c r="FB53" i="43"/>
  <c r="FB50" i="43"/>
  <c r="F46" i="43"/>
  <c r="BR46" i="43"/>
  <c r="ED46" i="43"/>
  <c r="B76" i="43"/>
  <c r="B80" i="43" s="1"/>
  <c r="J76" i="43"/>
  <c r="V46" i="43"/>
  <c r="BB46" i="43"/>
  <c r="CH46" i="43"/>
  <c r="DN46" i="43"/>
  <c r="ET46" i="43"/>
  <c r="AL53" i="43"/>
  <c r="P22" i="43"/>
  <c r="P26" i="43" s="1"/>
  <c r="AF23" i="43"/>
  <c r="AN22" i="43"/>
  <c r="AV22" i="43"/>
  <c r="AV26" i="43" s="1"/>
  <c r="BD22" i="43"/>
  <c r="BD23" i="43" s="1"/>
  <c r="BL22" i="43"/>
  <c r="BT22" i="43"/>
  <c r="BT23" i="43" s="1"/>
  <c r="CB22" i="43"/>
  <c r="CJ22" i="43"/>
  <c r="CR22" i="43"/>
  <c r="CR23" i="43" s="1"/>
  <c r="CZ22" i="43"/>
  <c r="DH22" i="43"/>
  <c r="DH26" i="43" s="1"/>
  <c r="DP22" i="43"/>
  <c r="DP23" i="43" s="1"/>
  <c r="DX22" i="43"/>
  <c r="DY380" i="43"/>
  <c r="EF22" i="43"/>
  <c r="EF26" i="43" s="1"/>
  <c r="EG380" i="43"/>
  <c r="FE380" i="43"/>
  <c r="FM380" i="43"/>
  <c r="AD46" i="43"/>
  <c r="BJ46" i="43"/>
  <c r="CP46" i="43"/>
  <c r="DV46" i="43"/>
  <c r="FB46" i="43"/>
  <c r="H53" i="43"/>
  <c r="P53" i="43"/>
  <c r="H46" i="43"/>
  <c r="P46" i="43"/>
  <c r="X46" i="43"/>
  <c r="AF46" i="43"/>
  <c r="AN46" i="43"/>
  <c r="AV46" i="43"/>
  <c r="BD46" i="43"/>
  <c r="BL46" i="43"/>
  <c r="BT46" i="43"/>
  <c r="CB46" i="43"/>
  <c r="CJ46" i="43"/>
  <c r="CR46" i="43"/>
  <c r="CZ46" i="43"/>
  <c r="DH46" i="43"/>
  <c r="DP46" i="43"/>
  <c r="DX46" i="43"/>
  <c r="EF46" i="43"/>
  <c r="EN46" i="43"/>
  <c r="EV46" i="43"/>
  <c r="FD46" i="43"/>
  <c r="AF50" i="43"/>
  <c r="BL50" i="43"/>
  <c r="CR50" i="43"/>
  <c r="DX50" i="43"/>
  <c r="FD50" i="43"/>
  <c r="AP23" i="43"/>
  <c r="DB23" i="43"/>
  <c r="B53" i="43"/>
  <c r="B50" i="43"/>
  <c r="J53" i="43"/>
  <c r="J50" i="43"/>
  <c r="R50" i="43"/>
  <c r="Z53" i="43"/>
  <c r="Z50" i="43"/>
  <c r="AH53" i="43"/>
  <c r="AH50" i="43"/>
  <c r="AP53" i="43"/>
  <c r="AP50" i="43"/>
  <c r="AX53" i="43"/>
  <c r="AX50" i="43"/>
  <c r="BF53" i="43"/>
  <c r="BF50" i="43"/>
  <c r="BN53" i="43"/>
  <c r="BN50" i="43"/>
  <c r="BV53" i="43"/>
  <c r="BV50" i="43"/>
  <c r="CD50" i="43"/>
  <c r="CL53" i="43"/>
  <c r="CL50" i="43"/>
  <c r="CT53" i="43"/>
  <c r="CT50" i="43"/>
  <c r="DB53" i="43"/>
  <c r="DB50" i="43"/>
  <c r="DJ53" i="43"/>
  <c r="DJ50" i="43"/>
  <c r="DR53" i="43"/>
  <c r="DR50" i="43"/>
  <c r="DZ53" i="43"/>
  <c r="DZ50" i="43"/>
  <c r="EH53" i="43"/>
  <c r="EH50" i="43"/>
  <c r="EP50" i="43"/>
  <c r="EX53" i="43"/>
  <c r="EX50" i="43"/>
  <c r="B46" i="43"/>
  <c r="J46" i="43"/>
  <c r="R46" i="43"/>
  <c r="Z46" i="43"/>
  <c r="AH46" i="43"/>
  <c r="AP46" i="43"/>
  <c r="AX46" i="43"/>
  <c r="BF46" i="43"/>
  <c r="BN46" i="43"/>
  <c r="BV46" i="43"/>
  <c r="CD46" i="43"/>
  <c r="CL46" i="43"/>
  <c r="CT46" i="43"/>
  <c r="DB46" i="43"/>
  <c r="DJ46" i="43"/>
  <c r="DR46" i="43"/>
  <c r="DZ46" i="43"/>
  <c r="EH46" i="43"/>
  <c r="EP46" i="43"/>
  <c r="EX46" i="43"/>
  <c r="H50" i="43"/>
  <c r="AN50" i="43"/>
  <c r="BT50" i="43"/>
  <c r="CZ50" i="43"/>
  <c r="EF50" i="43"/>
  <c r="CD53" i="43"/>
  <c r="D50" i="43"/>
  <c r="D53" i="43"/>
  <c r="L53" i="43"/>
  <c r="L50" i="43"/>
  <c r="T53" i="43"/>
  <c r="T50" i="43"/>
  <c r="AB53" i="43"/>
  <c r="AB50" i="43"/>
  <c r="AJ53" i="43"/>
  <c r="AJ50" i="43"/>
  <c r="AR53" i="43"/>
  <c r="AR50" i="43"/>
  <c r="AZ53" i="43"/>
  <c r="AZ50" i="43"/>
  <c r="BH50" i="43"/>
  <c r="BP50" i="43"/>
  <c r="BP53" i="43"/>
  <c r="BX53" i="43"/>
  <c r="BX50" i="43"/>
  <c r="CF53" i="43"/>
  <c r="CF50" i="43"/>
  <c r="CN53" i="43"/>
  <c r="CN50" i="43"/>
  <c r="CV53" i="43"/>
  <c r="CV50" i="43"/>
  <c r="DD53" i="43"/>
  <c r="DD50" i="43"/>
  <c r="DL53" i="43"/>
  <c r="DL50" i="43"/>
  <c r="DT50" i="43"/>
  <c r="EB50" i="43"/>
  <c r="EB53" i="43"/>
  <c r="EJ53" i="43"/>
  <c r="EJ50" i="43"/>
  <c r="ER53" i="43"/>
  <c r="ER50" i="43"/>
  <c r="EZ53" i="43"/>
  <c r="EZ50" i="43"/>
  <c r="D46" i="43"/>
  <c r="L46" i="43"/>
  <c r="T46" i="43"/>
  <c r="AB46" i="43"/>
  <c r="AJ46" i="43"/>
  <c r="AR46" i="43"/>
  <c r="AZ46" i="43"/>
  <c r="BH46" i="43"/>
  <c r="BP46" i="43"/>
  <c r="BX46" i="43"/>
  <c r="CF46" i="43"/>
  <c r="CN46" i="43"/>
  <c r="CV46" i="43"/>
  <c r="DD46" i="43"/>
  <c r="DL46" i="43"/>
  <c r="DT46" i="43"/>
  <c r="EB46" i="43"/>
  <c r="EJ46" i="43"/>
  <c r="ER46" i="43"/>
  <c r="EZ46" i="43"/>
  <c r="P50" i="43"/>
  <c r="AV50" i="43"/>
  <c r="CB50" i="43"/>
  <c r="DH50" i="43"/>
  <c r="EN50" i="43"/>
  <c r="R53" i="43"/>
  <c r="D26" i="43"/>
  <c r="AZ26" i="43"/>
  <c r="DD26" i="43"/>
  <c r="L23" i="43"/>
  <c r="L19" i="43"/>
  <c r="AB19" i="43"/>
  <c r="AR19" i="43"/>
  <c r="BH19" i="43"/>
  <c r="BX19" i="43"/>
  <c r="CN23" i="43"/>
  <c r="CN19" i="43"/>
  <c r="DL23" i="43"/>
  <c r="DL26" i="43"/>
  <c r="DL19" i="43"/>
  <c r="DT19" i="43"/>
  <c r="F26" i="43"/>
  <c r="F19" i="43"/>
  <c r="F23" i="43"/>
  <c r="N19" i="43"/>
  <c r="N26" i="43"/>
  <c r="V26" i="43"/>
  <c r="V19" i="43"/>
  <c r="AD23" i="43"/>
  <c r="AD19" i="43"/>
  <c r="AL26" i="43"/>
  <c r="AL19" i="43"/>
  <c r="AL23" i="43"/>
  <c r="AT26" i="43"/>
  <c r="AT19" i="43"/>
  <c r="BB26" i="43"/>
  <c r="BB19" i="43"/>
  <c r="BJ26" i="43"/>
  <c r="BJ23" i="43"/>
  <c r="BJ19" i="43"/>
  <c r="BR26" i="43"/>
  <c r="BR19" i="43"/>
  <c r="BR23" i="43"/>
  <c r="BZ26" i="43"/>
  <c r="BZ19" i="43"/>
  <c r="CH26" i="43"/>
  <c r="CH19" i="43"/>
  <c r="CP26" i="43"/>
  <c r="CP23" i="43"/>
  <c r="CP19" i="43"/>
  <c r="CX26" i="43"/>
  <c r="CX19" i="43"/>
  <c r="CX23" i="43"/>
  <c r="DF26" i="43"/>
  <c r="DF19" i="43"/>
  <c r="DN26" i="43"/>
  <c r="DN19" i="43"/>
  <c r="DV26" i="43"/>
  <c r="DV23" i="43"/>
  <c r="DV19" i="43"/>
  <c r="ED26" i="43"/>
  <c r="ED19" i="43"/>
  <c r="ED23" i="43"/>
  <c r="B19" i="43"/>
  <c r="AX19" i="43"/>
  <c r="DJ19" i="43"/>
  <c r="AB22" i="43"/>
  <c r="AB26" i="43" s="1"/>
  <c r="AR22" i="43"/>
  <c r="AR26" i="43" s="1"/>
  <c r="BH22" i="43"/>
  <c r="BH26" i="43" s="1"/>
  <c r="BX22" i="43"/>
  <c r="BX23" i="43" s="1"/>
  <c r="DT22" i="43"/>
  <c r="DT23" i="43" s="1"/>
  <c r="N23" i="43"/>
  <c r="BZ23" i="43"/>
  <c r="AD26" i="43"/>
  <c r="DM380" i="43"/>
  <c r="EC380" i="43"/>
  <c r="EK380" i="43"/>
  <c r="ES380" i="43"/>
  <c r="FA380" i="43"/>
  <c r="FQ380" i="43"/>
  <c r="GD16" i="43"/>
  <c r="H26" i="43"/>
  <c r="H23" i="43"/>
  <c r="X26" i="43"/>
  <c r="AF26" i="43"/>
  <c r="AN26" i="43"/>
  <c r="AN23" i="43"/>
  <c r="BL26" i="43"/>
  <c r="BT26" i="43"/>
  <c r="CB26" i="43"/>
  <c r="CB23" i="43"/>
  <c r="CJ26" i="43"/>
  <c r="CR26" i="43"/>
  <c r="CZ26" i="43"/>
  <c r="CZ23" i="43"/>
  <c r="DH23" i="43"/>
  <c r="DP26" i="43"/>
  <c r="DX26" i="43"/>
  <c r="EF23" i="43"/>
  <c r="H19" i="43"/>
  <c r="X19" i="43"/>
  <c r="AN19" i="43"/>
  <c r="BD19" i="43"/>
  <c r="BT19" i="43"/>
  <c r="CJ19" i="43"/>
  <c r="CZ19" i="43"/>
  <c r="DP19" i="43"/>
  <c r="EF19" i="43"/>
  <c r="B22" i="43"/>
  <c r="B26" i="43" s="1"/>
  <c r="V23" i="43"/>
  <c r="BL23" i="43"/>
  <c r="CH23" i="43"/>
  <c r="DX23" i="43"/>
  <c r="D23" i="43"/>
  <c r="D19" i="43"/>
  <c r="T23" i="43"/>
  <c r="T26" i="43"/>
  <c r="T19" i="43"/>
  <c r="AJ23" i="43"/>
  <c r="AJ26" i="43"/>
  <c r="AJ19" i="43"/>
  <c r="AZ23" i="43"/>
  <c r="AZ19" i="43"/>
  <c r="BP26" i="43"/>
  <c r="BP23" i="43"/>
  <c r="BP19" i="43"/>
  <c r="CF23" i="43"/>
  <c r="CF26" i="43"/>
  <c r="CF19" i="43"/>
  <c r="CV26" i="43"/>
  <c r="CV23" i="43"/>
  <c r="CV19" i="43"/>
  <c r="DD23" i="43"/>
  <c r="DD19" i="43"/>
  <c r="EB26" i="43"/>
  <c r="EB23" i="43"/>
  <c r="EB19" i="43"/>
  <c r="CN26" i="43"/>
  <c r="J26" i="43"/>
  <c r="R26" i="43"/>
  <c r="R23" i="43"/>
  <c r="Z26" i="43"/>
  <c r="Z23" i="43"/>
  <c r="AH26" i="43"/>
  <c r="AP26" i="43"/>
  <c r="AX26" i="43"/>
  <c r="AX23" i="43"/>
  <c r="BF26" i="43"/>
  <c r="BF23" i="43"/>
  <c r="BN26" i="43"/>
  <c r="BV26" i="43"/>
  <c r="CD26" i="43"/>
  <c r="CD23" i="43"/>
  <c r="CL26" i="43"/>
  <c r="CL23" i="43"/>
  <c r="CT26" i="43"/>
  <c r="DB26" i="43"/>
  <c r="DJ26" i="43"/>
  <c r="DJ23" i="43"/>
  <c r="DR26" i="43"/>
  <c r="DR23" i="43"/>
  <c r="DZ26" i="43"/>
  <c r="EH26" i="43"/>
  <c r="J19" i="43"/>
  <c r="Z19" i="43"/>
  <c r="AP19" i="43"/>
  <c r="BF19" i="43"/>
  <c r="BV19" i="43"/>
  <c r="CL19" i="43"/>
  <c r="DB19" i="43"/>
  <c r="DR19" i="43"/>
  <c r="EH19" i="43"/>
  <c r="B23" i="43"/>
  <c r="X23" i="43"/>
  <c r="AT23" i="43"/>
  <c r="BN23" i="43"/>
  <c r="CJ23" i="43"/>
  <c r="DF23" i="43"/>
  <c r="DZ23" i="43"/>
  <c r="L26" i="43"/>
  <c r="ET73" i="42"/>
  <c r="ET80" i="42"/>
  <c r="ET77" i="42"/>
  <c r="FB73" i="42"/>
  <c r="FB80" i="42"/>
  <c r="FB77" i="42"/>
  <c r="FJ73" i="42"/>
  <c r="FJ80" i="42"/>
  <c r="FJ77" i="42"/>
  <c r="FR73" i="42"/>
  <c r="FR80" i="42"/>
  <c r="FR77" i="42"/>
  <c r="FZ73" i="42"/>
  <c r="FZ80" i="42"/>
  <c r="FZ77" i="42"/>
  <c r="EN77" i="42"/>
  <c r="EV77" i="42"/>
  <c r="FD77" i="42"/>
  <c r="FL77" i="42"/>
  <c r="FT77" i="42"/>
  <c r="GB77" i="42"/>
  <c r="FH53" i="42"/>
  <c r="FP50" i="42"/>
  <c r="ER50" i="42"/>
  <c r="DT50" i="42"/>
  <c r="EJ53" i="42"/>
  <c r="DZ53" i="42"/>
  <c r="DL53" i="42"/>
  <c r="DB53" i="42"/>
  <c r="CN53" i="42"/>
  <c r="CZ49" i="42"/>
  <c r="CZ53" i="42" s="1"/>
  <c r="FX53" i="42"/>
  <c r="EH53" i="42"/>
  <c r="DJ53" i="42"/>
  <c r="CL53" i="42"/>
  <c r="FL46" i="42"/>
  <c r="FL50" i="42"/>
  <c r="FB46" i="42"/>
  <c r="FD46" i="42"/>
  <c r="FD50" i="42"/>
  <c r="ET46" i="42"/>
  <c r="EV46" i="42"/>
  <c r="EV50" i="42"/>
  <c r="EN53" i="42"/>
  <c r="EL46" i="42"/>
  <c r="EF46" i="42"/>
  <c r="EF50" i="42"/>
  <c r="EF53" i="42"/>
  <c r="DV46" i="42"/>
  <c r="DX53" i="42"/>
  <c r="DX46" i="42"/>
  <c r="DX50" i="42"/>
  <c r="DP53" i="42"/>
  <c r="DN46" i="42"/>
  <c r="DP46" i="42"/>
  <c r="DP50" i="42"/>
  <c r="DH53" i="42"/>
  <c r="DF46" i="42"/>
  <c r="CZ46" i="42"/>
  <c r="CP46" i="42"/>
  <c r="CR53" i="42"/>
  <c r="CR46" i="42"/>
  <c r="CR50" i="42"/>
  <c r="CJ53" i="42"/>
  <c r="CH46" i="42"/>
  <c r="CJ46" i="42"/>
  <c r="CJ50" i="42"/>
  <c r="CB53" i="42"/>
  <c r="BZ46" i="42"/>
  <c r="BT46" i="42"/>
  <c r="BT50" i="42"/>
  <c r="BT53" i="42"/>
  <c r="BJ46" i="42"/>
  <c r="BL53" i="42"/>
  <c r="BL46" i="42"/>
  <c r="BL50" i="42"/>
  <c r="DV53" i="42"/>
  <c r="CP53" i="42"/>
  <c r="BJ53" i="42"/>
  <c r="FZ46" i="42"/>
  <c r="GB46" i="42"/>
  <c r="GB50" i="42"/>
  <c r="EN50" i="42"/>
  <c r="CB50" i="42"/>
  <c r="FT46" i="42"/>
  <c r="ED46" i="42"/>
  <c r="DH46" i="42"/>
  <c r="BR46" i="42"/>
  <c r="GB53" i="42"/>
  <c r="FT53" i="42"/>
  <c r="FL53" i="42"/>
  <c r="FD53" i="42"/>
  <c r="EV53" i="42"/>
  <c r="GD50" i="42"/>
  <c r="FV50" i="42"/>
  <c r="FN50" i="42"/>
  <c r="FF50" i="42"/>
  <c r="EX50" i="42"/>
  <c r="BB46" i="42"/>
  <c r="BB50" i="42"/>
  <c r="AV50" i="42"/>
  <c r="AT53" i="42"/>
  <c r="AT50" i="42"/>
  <c r="AL53" i="42"/>
  <c r="AL46" i="42"/>
  <c r="AF50" i="42"/>
  <c r="AD53" i="42"/>
  <c r="AD50" i="42"/>
  <c r="GJ15" i="42"/>
  <c r="FX19" i="42"/>
  <c r="GF19" i="42"/>
  <c r="FX23" i="42"/>
  <c r="GF23" i="42"/>
  <c r="GB26" i="42"/>
  <c r="FZ26" i="42"/>
  <c r="FZ19" i="42"/>
  <c r="GD26" i="42"/>
  <c r="FJ19" i="42"/>
  <c r="FL19" i="42"/>
  <c r="FL26" i="42"/>
  <c r="ET19" i="42"/>
  <c r="EV19" i="42"/>
  <c r="EV26" i="42"/>
  <c r="ED19" i="42"/>
  <c r="EF19" i="42"/>
  <c r="EF26" i="42"/>
  <c r="DN19" i="42"/>
  <c r="DP19" i="42"/>
  <c r="DP26" i="42"/>
  <c r="CP19" i="42"/>
  <c r="CR19" i="42"/>
  <c r="CR26" i="42"/>
  <c r="BZ19" i="42"/>
  <c r="CB19" i="42"/>
  <c r="CB26" i="42"/>
  <c r="BJ19" i="42"/>
  <c r="BL19" i="42"/>
  <c r="BL26" i="42"/>
  <c r="AT19" i="42"/>
  <c r="AV19" i="42"/>
  <c r="AV23" i="42"/>
  <c r="AV26" i="42"/>
  <c r="AD19" i="42"/>
  <c r="AF19" i="42"/>
  <c r="AF23" i="42"/>
  <c r="AF26" i="42"/>
  <c r="DL26" i="42"/>
  <c r="CR23" i="42"/>
  <c r="CB23" i="42"/>
  <c r="EZ26" i="42"/>
  <c r="DT26" i="42"/>
  <c r="EV23" i="42"/>
  <c r="DP23" i="42"/>
  <c r="FR19" i="42"/>
  <c r="FT19" i="42"/>
  <c r="FT26" i="42"/>
  <c r="FB19" i="42"/>
  <c r="FD19" i="42"/>
  <c r="FD26" i="42"/>
  <c r="EL19" i="42"/>
  <c r="EN19" i="42"/>
  <c r="EN26" i="42"/>
  <c r="DV19" i="42"/>
  <c r="DX19" i="42"/>
  <c r="DX26" i="42"/>
  <c r="DF19" i="42"/>
  <c r="DH19" i="42"/>
  <c r="DH26" i="42"/>
  <c r="CX19" i="42"/>
  <c r="CZ19" i="42"/>
  <c r="CZ26" i="42"/>
  <c r="CH19" i="42"/>
  <c r="CJ19" i="42"/>
  <c r="CJ26" i="42"/>
  <c r="BR19" i="42"/>
  <c r="BT19" i="42"/>
  <c r="BT26" i="42"/>
  <c r="BB19" i="42"/>
  <c r="BD19" i="42"/>
  <c r="BD23" i="42"/>
  <c r="BD26" i="42"/>
  <c r="AL19" i="42"/>
  <c r="AN19" i="42"/>
  <c r="AN23" i="42"/>
  <c r="AN26" i="42"/>
  <c r="ER26" i="42"/>
  <c r="CZ23" i="42"/>
  <c r="CJ23" i="42"/>
  <c r="BT23" i="42"/>
  <c r="BL23" i="42"/>
  <c r="FH26" i="42"/>
  <c r="EB26" i="42"/>
  <c r="FD23" i="42"/>
  <c r="DX23" i="42"/>
  <c r="X19" i="42"/>
  <c r="H50" i="42"/>
  <c r="P53" i="42"/>
  <c r="X50" i="42"/>
  <c r="AF53" i="42"/>
  <c r="AN50" i="42"/>
  <c r="BD50" i="42"/>
  <c r="F26" i="42"/>
  <c r="B46" i="42"/>
  <c r="J53" i="42"/>
  <c r="J50" i="42"/>
  <c r="J46" i="42"/>
  <c r="H46" i="42"/>
  <c r="R53" i="42"/>
  <c r="R50" i="42"/>
  <c r="R46" i="42"/>
  <c r="P46" i="42"/>
  <c r="Z53" i="42"/>
  <c r="Z50" i="42"/>
  <c r="Z46" i="42"/>
  <c r="X46" i="42"/>
  <c r="AH53" i="42"/>
  <c r="AH50" i="42"/>
  <c r="AH46" i="42"/>
  <c r="AF46" i="42"/>
  <c r="AP53" i="42"/>
  <c r="AP50" i="42"/>
  <c r="AP46" i="42"/>
  <c r="AN46" i="42"/>
  <c r="AX53" i="42"/>
  <c r="AX50" i="42"/>
  <c r="AX46" i="42"/>
  <c r="AV46" i="42"/>
  <c r="BF53" i="42"/>
  <c r="BF50" i="42"/>
  <c r="BF46" i="42"/>
  <c r="BD46" i="42"/>
  <c r="D53" i="42"/>
  <c r="D50" i="42"/>
  <c r="L53" i="42"/>
  <c r="L50" i="42"/>
  <c r="T53" i="42"/>
  <c r="T50" i="42"/>
  <c r="AB53" i="42"/>
  <c r="AB50" i="42"/>
  <c r="AJ53" i="42"/>
  <c r="AJ50" i="42"/>
  <c r="AR53" i="42"/>
  <c r="AR50" i="42"/>
  <c r="AZ53" i="42"/>
  <c r="AZ50" i="42"/>
  <c r="B49" i="42"/>
  <c r="B53" i="42" s="1"/>
  <c r="D46" i="42"/>
  <c r="F47" i="42" s="1"/>
  <c r="L46" i="42"/>
  <c r="T46" i="42"/>
  <c r="AB46" i="42"/>
  <c r="AD47" i="42" s="1"/>
  <c r="AJ46" i="42"/>
  <c r="AR46" i="42"/>
  <c r="AZ46" i="42"/>
  <c r="D26" i="42"/>
  <c r="D23" i="42"/>
  <c r="D19" i="42"/>
  <c r="T26" i="42"/>
  <c r="T23" i="42"/>
  <c r="R19" i="42"/>
  <c r="T19" i="42"/>
  <c r="Z19" i="42"/>
  <c r="P26" i="42"/>
  <c r="X23" i="42"/>
  <c r="B19" i="42"/>
  <c r="L26" i="42"/>
  <c r="L23" i="42"/>
  <c r="L19" i="42"/>
  <c r="N23" i="42"/>
  <c r="B22" i="42"/>
  <c r="B23" i="42" s="1"/>
  <c r="B26" i="42"/>
  <c r="J26" i="42"/>
  <c r="J23" i="42"/>
  <c r="R26" i="42"/>
  <c r="R23" i="42"/>
  <c r="Z26" i="42"/>
  <c r="Z23" i="42"/>
  <c r="J19" i="42"/>
  <c r="H26" i="42"/>
  <c r="P23" i="42"/>
  <c r="X26" i="42"/>
  <c r="H19" i="42"/>
  <c r="H80" i="43"/>
  <c r="H77" i="43"/>
  <c r="H73" i="43"/>
  <c r="F73" i="43"/>
  <c r="B73" i="43"/>
  <c r="J80" i="43"/>
  <c r="J73" i="43"/>
  <c r="J77" i="43"/>
  <c r="D80" i="43"/>
  <c r="D77" i="43"/>
  <c r="F80" i="43"/>
  <c r="F77" i="43"/>
  <c r="FZ74" i="43" l="1"/>
  <c r="AR23" i="43"/>
  <c r="GI15" i="42"/>
  <c r="BR20" i="42"/>
  <c r="BR21" i="42" s="1"/>
  <c r="FV24" i="42"/>
  <c r="FV25" i="42" s="1"/>
  <c r="BN24" i="42"/>
  <c r="BN25" i="42" s="1"/>
  <c r="BN27" i="42" s="1"/>
  <c r="BN28" i="42" s="1"/>
  <c r="GI42" i="42"/>
  <c r="AL47" i="42"/>
  <c r="BF47" i="42"/>
  <c r="AX47" i="42"/>
  <c r="AX48" i="42" s="1"/>
  <c r="AP47" i="42"/>
  <c r="AH47" i="42"/>
  <c r="Z47" i="42"/>
  <c r="R47" i="42"/>
  <c r="R48" i="42" s="1"/>
  <c r="J47" i="42"/>
  <c r="D47" i="42"/>
  <c r="AP20" i="42"/>
  <c r="AP21" i="42" s="1"/>
  <c r="FV20" i="42"/>
  <c r="AH20" i="42"/>
  <c r="AH21" i="42" s="1"/>
  <c r="FZ20" i="42"/>
  <c r="BT47" i="42"/>
  <c r="BV47" i="42"/>
  <c r="BV48" i="42" s="1"/>
  <c r="CL47" i="42"/>
  <c r="CT47" i="42"/>
  <c r="CZ50" i="42"/>
  <c r="FN47" i="42"/>
  <c r="EJ20" i="43"/>
  <c r="DN47" i="42"/>
  <c r="AF47" i="42"/>
  <c r="FB47" i="42"/>
  <c r="FB48" i="42" s="1"/>
  <c r="BJ47" i="42"/>
  <c r="BR47" i="42"/>
  <c r="BX47" i="42"/>
  <c r="EJ47" i="42"/>
  <c r="EJ48" i="42" s="1"/>
  <c r="X47" i="42"/>
  <c r="EB47" i="42"/>
  <c r="ET47" i="42"/>
  <c r="ET48" i="42" s="1"/>
  <c r="AZ47" i="42"/>
  <c r="AZ48" i="42" s="1"/>
  <c r="AJ47" i="42"/>
  <c r="T47" i="42"/>
  <c r="GF24" i="42"/>
  <c r="GF25" i="42" s="1"/>
  <c r="GF27" i="42" s="1"/>
  <c r="GF28" i="42" s="1"/>
  <c r="AN47" i="42"/>
  <c r="AN48" i="42" s="1"/>
  <c r="DJ47" i="42"/>
  <c r="GD47" i="42"/>
  <c r="BL47" i="42"/>
  <c r="BL48" i="42" s="1"/>
  <c r="CB47" i="42"/>
  <c r="CJ47" i="42"/>
  <c r="DB47" i="42"/>
  <c r="DR47" i="42"/>
  <c r="DR48" i="42" s="1"/>
  <c r="DZ47" i="42"/>
  <c r="FF47" i="42"/>
  <c r="AT74" i="43"/>
  <c r="AT75" i="43" s="1"/>
  <c r="GD20" i="42"/>
  <c r="DL47" i="42"/>
  <c r="DL48" i="42" s="1"/>
  <c r="CZ47" i="42"/>
  <c r="CP47" i="42"/>
  <c r="AV47" i="42"/>
  <c r="AV48" i="42" s="1"/>
  <c r="BP47" i="42"/>
  <c r="BP48" i="42" s="1"/>
  <c r="ER47" i="42"/>
  <c r="CX47" i="42"/>
  <c r="EZ47" i="42"/>
  <c r="FP47" i="42"/>
  <c r="BH47" i="42"/>
  <c r="AR47" i="42"/>
  <c r="AB47" i="42"/>
  <c r="L47" i="42"/>
  <c r="L48" i="42" s="1"/>
  <c r="AD24" i="42"/>
  <c r="AD25" i="42" s="1"/>
  <c r="AD27" i="42" s="1"/>
  <c r="AD28" i="42" s="1"/>
  <c r="AB24" i="42"/>
  <c r="AB25" i="42" s="1"/>
  <c r="AB27" i="42" s="1"/>
  <c r="AB28" i="42" s="1"/>
  <c r="BB47" i="42"/>
  <c r="V47" i="42"/>
  <c r="GB20" i="42"/>
  <c r="FZ24" i="42"/>
  <c r="FZ25" i="42" s="1"/>
  <c r="EF47" i="42"/>
  <c r="GB47" i="42"/>
  <c r="GB48" i="42" s="1"/>
  <c r="CR47" i="42"/>
  <c r="DH47" i="42"/>
  <c r="DP47" i="42"/>
  <c r="DP48" i="42" s="1"/>
  <c r="EH47" i="42"/>
  <c r="EH48" i="42" s="1"/>
  <c r="EX47" i="42"/>
  <c r="FD47" i="42"/>
  <c r="BH74" i="43"/>
  <c r="BH75" i="43" s="1"/>
  <c r="AR74" i="43"/>
  <c r="AR75" i="43" s="1"/>
  <c r="FX47" i="42"/>
  <c r="ED47" i="42"/>
  <c r="DV47" i="42"/>
  <c r="CN47" i="42"/>
  <c r="CN48" i="42" s="1"/>
  <c r="FH47" i="42"/>
  <c r="CD47" i="42"/>
  <c r="EL47" i="42"/>
  <c r="CV47" i="42"/>
  <c r="CV48" i="42" s="1"/>
  <c r="GF47" i="42"/>
  <c r="FR47" i="42"/>
  <c r="P47" i="42"/>
  <c r="P48" i="42" s="1"/>
  <c r="B20" i="42"/>
  <c r="B21" i="42" s="1"/>
  <c r="D20" i="42"/>
  <c r="AT47" i="42"/>
  <c r="N47" i="42"/>
  <c r="ED20" i="42"/>
  <c r="ED21" i="42" s="1"/>
  <c r="AX24" i="42"/>
  <c r="AX25" i="42" s="1"/>
  <c r="FX24" i="42"/>
  <c r="FX25" i="42" s="1"/>
  <c r="GF20" i="42"/>
  <c r="BD47" i="42"/>
  <c r="FV47" i="42"/>
  <c r="BN47" i="42"/>
  <c r="DX47" i="42"/>
  <c r="DX48" i="42" s="1"/>
  <c r="EN47" i="42"/>
  <c r="EV47" i="42"/>
  <c r="H20" i="43"/>
  <c r="H21" i="43" s="1"/>
  <c r="EZ20" i="43"/>
  <c r="EV20" i="43"/>
  <c r="EP47" i="42"/>
  <c r="FZ47" i="42"/>
  <c r="FJ47" i="42"/>
  <c r="DT47" i="42"/>
  <c r="DF47" i="42"/>
  <c r="FT47" i="42"/>
  <c r="FL47" i="42"/>
  <c r="FX20" i="42"/>
  <c r="DD47" i="42"/>
  <c r="BZ47" i="42"/>
  <c r="CF47" i="42"/>
  <c r="CH47" i="42"/>
  <c r="H47" i="42"/>
  <c r="DN74" i="43"/>
  <c r="DN75" i="43" s="1"/>
  <c r="FR74" i="43"/>
  <c r="FR75" i="43" s="1"/>
  <c r="AX74" i="43"/>
  <c r="AX75" i="43" s="1"/>
  <c r="DD74" i="43"/>
  <c r="DD75" i="43" s="1"/>
  <c r="EP74" i="43"/>
  <c r="EP75" i="43" s="1"/>
  <c r="FV74" i="43"/>
  <c r="FV75" i="43" s="1"/>
  <c r="EB74" i="43"/>
  <c r="EB75" i="43" s="1"/>
  <c r="CN74" i="43"/>
  <c r="CN75" i="43" s="1"/>
  <c r="CP74" i="43"/>
  <c r="CP75" i="43" s="1"/>
  <c r="AJ74" i="43"/>
  <c r="AJ75" i="43" s="1"/>
  <c r="FH74" i="43"/>
  <c r="FH75" i="43" s="1"/>
  <c r="BX74" i="43"/>
  <c r="BX75" i="43" s="1"/>
  <c r="DJ74" i="43"/>
  <c r="DJ75" i="43" s="1"/>
  <c r="EJ74" i="43"/>
  <c r="EJ75" i="43" s="1"/>
  <c r="FP74" i="43"/>
  <c r="FP75" i="43" s="1"/>
  <c r="DT74" i="43"/>
  <c r="DT75" i="43" s="1"/>
  <c r="BB74" i="43"/>
  <c r="BB75" i="43" s="1"/>
  <c r="BJ74" i="43"/>
  <c r="BJ75" i="43" s="1"/>
  <c r="BZ74" i="43"/>
  <c r="BZ75" i="43" s="1"/>
  <c r="AP74" i="43"/>
  <c r="AP75" i="43" s="1"/>
  <c r="BF74" i="43"/>
  <c r="BF75" i="43" s="1"/>
  <c r="BV74" i="43"/>
  <c r="BV75" i="43" s="1"/>
  <c r="CL74" i="43"/>
  <c r="CL75" i="43" s="1"/>
  <c r="DB74" i="43"/>
  <c r="DB75" i="43" s="1"/>
  <c r="DR74" i="43"/>
  <c r="DR75" i="43" s="1"/>
  <c r="EH74" i="43"/>
  <c r="EH75" i="43" s="1"/>
  <c r="EX74" i="43"/>
  <c r="EX75" i="43" s="1"/>
  <c r="FN74" i="43"/>
  <c r="FN75" i="43" s="1"/>
  <c r="BP74" i="43"/>
  <c r="BP75" i="43" s="1"/>
  <c r="ET74" i="43"/>
  <c r="ET75" i="43" s="1"/>
  <c r="FB74" i="43"/>
  <c r="FB75" i="43" s="1"/>
  <c r="CD74" i="43"/>
  <c r="CD75" i="43" s="1"/>
  <c r="EZ74" i="43"/>
  <c r="EZ75" i="43" s="1"/>
  <c r="EL74" i="43"/>
  <c r="EL75" i="43" s="1"/>
  <c r="AH74" i="43"/>
  <c r="AH75" i="43" s="1"/>
  <c r="AV74" i="43"/>
  <c r="AV75" i="43" s="1"/>
  <c r="BL74" i="43"/>
  <c r="BL75" i="43" s="1"/>
  <c r="CB74" i="43"/>
  <c r="CB75" i="43" s="1"/>
  <c r="CR74" i="43"/>
  <c r="CR75" i="43" s="1"/>
  <c r="DH74" i="43"/>
  <c r="DH75" i="43" s="1"/>
  <c r="DX74" i="43"/>
  <c r="DX75" i="43" s="1"/>
  <c r="EN74" i="43"/>
  <c r="EN75" i="43" s="1"/>
  <c r="FD74" i="43"/>
  <c r="FD75" i="43" s="1"/>
  <c r="FT74" i="43"/>
  <c r="FT75" i="43" s="1"/>
  <c r="AN74" i="43"/>
  <c r="AN75" i="43" s="1"/>
  <c r="BT74" i="43"/>
  <c r="BT75" i="43" s="1"/>
  <c r="CZ74" i="43"/>
  <c r="CZ75" i="43" s="1"/>
  <c r="EF74" i="43"/>
  <c r="EF75" i="43" s="1"/>
  <c r="FL74" i="43"/>
  <c r="FL75" i="43" s="1"/>
  <c r="BR74" i="43"/>
  <c r="BR75" i="43" s="1"/>
  <c r="ED74" i="43"/>
  <c r="ED75" i="43" s="1"/>
  <c r="FJ74" i="43"/>
  <c r="FJ75" i="43" s="1"/>
  <c r="BD74" i="43"/>
  <c r="BD75" i="43" s="1"/>
  <c r="CJ74" i="43"/>
  <c r="CJ75" i="43" s="1"/>
  <c r="DP74" i="43"/>
  <c r="DP75" i="43" s="1"/>
  <c r="EV74" i="43"/>
  <c r="EV75" i="43" s="1"/>
  <c r="AL74" i="43"/>
  <c r="AL75" i="43" s="1"/>
  <c r="CX74" i="43"/>
  <c r="CX75" i="43" s="1"/>
  <c r="AZ74" i="43"/>
  <c r="AZ75" i="43" s="1"/>
  <c r="BN74" i="43"/>
  <c r="BN75" i="43" s="1"/>
  <c r="CF74" i="43"/>
  <c r="CF75" i="43" s="1"/>
  <c r="CT74" i="43"/>
  <c r="CT75" i="43" s="1"/>
  <c r="DL74" i="43"/>
  <c r="DL75" i="43" s="1"/>
  <c r="DZ74" i="43"/>
  <c r="DZ75" i="43" s="1"/>
  <c r="ER74" i="43"/>
  <c r="ER75" i="43" s="1"/>
  <c r="FF74" i="43"/>
  <c r="FF75" i="43" s="1"/>
  <c r="FX74" i="43"/>
  <c r="FX75" i="43" s="1"/>
  <c r="CV74" i="43"/>
  <c r="CV75" i="43" s="1"/>
  <c r="CH74" i="43"/>
  <c r="CH75" i="43" s="1"/>
  <c r="DV74" i="43"/>
  <c r="DV75" i="43" s="1"/>
  <c r="DF74" i="43"/>
  <c r="DF75" i="43" s="1"/>
  <c r="L74" i="43"/>
  <c r="L75" i="43" s="1"/>
  <c r="T74" i="43"/>
  <c r="T75" i="43" s="1"/>
  <c r="AB74" i="43"/>
  <c r="AB75" i="43" s="1"/>
  <c r="Z74" i="43"/>
  <c r="Z75" i="43" s="1"/>
  <c r="N74" i="43"/>
  <c r="N75" i="43" s="1"/>
  <c r="V74" i="43"/>
  <c r="V75" i="43" s="1"/>
  <c r="AD74" i="43"/>
  <c r="AD75" i="43" s="1"/>
  <c r="R74" i="43"/>
  <c r="R75" i="43" s="1"/>
  <c r="P74" i="43"/>
  <c r="P75" i="43" s="1"/>
  <c r="X74" i="43"/>
  <c r="X75" i="43" s="1"/>
  <c r="AF74" i="43"/>
  <c r="AF75" i="43" s="1"/>
  <c r="B77" i="43"/>
  <c r="AJ78" i="43" s="1"/>
  <c r="AJ79" i="43" s="1"/>
  <c r="FV47" i="43"/>
  <c r="FN47" i="43"/>
  <c r="FF47" i="43"/>
  <c r="FZ47" i="43"/>
  <c r="FJ47" i="43"/>
  <c r="FP47" i="43"/>
  <c r="FT47" i="43"/>
  <c r="FL47" i="43"/>
  <c r="FR47" i="43"/>
  <c r="FX47" i="43"/>
  <c r="FH47" i="43"/>
  <c r="FZ51" i="43"/>
  <c r="FZ52" i="43" s="1"/>
  <c r="FR51" i="43"/>
  <c r="FR52" i="43" s="1"/>
  <c r="FJ51" i="43"/>
  <c r="FJ52" i="43" s="1"/>
  <c r="FN51" i="43"/>
  <c r="FN52" i="43" s="1"/>
  <c r="FT51" i="43"/>
  <c r="FT52" i="43" s="1"/>
  <c r="FX51" i="43"/>
  <c r="FX52" i="43" s="1"/>
  <c r="FP51" i="43"/>
  <c r="FP52" i="43" s="1"/>
  <c r="FH51" i="43"/>
  <c r="FH52" i="43" s="1"/>
  <c r="FV51" i="43"/>
  <c r="FV52" i="43" s="1"/>
  <c r="FF51" i="43"/>
  <c r="FF52" i="43" s="1"/>
  <c r="FL51" i="43"/>
  <c r="FL52" i="43" s="1"/>
  <c r="FN20" i="43"/>
  <c r="FX20" i="43"/>
  <c r="ER20" i="43"/>
  <c r="FF20" i="43"/>
  <c r="FT20" i="43"/>
  <c r="EN20" i="43"/>
  <c r="FJ20" i="43"/>
  <c r="EL20" i="43"/>
  <c r="FB20" i="43"/>
  <c r="FP20" i="43"/>
  <c r="EX20" i="43"/>
  <c r="FL20" i="43"/>
  <c r="FR20" i="43"/>
  <c r="FZ20" i="43"/>
  <c r="GC68" i="43"/>
  <c r="FH20" i="43"/>
  <c r="FV20" i="43"/>
  <c r="EP20" i="43"/>
  <c r="FD20" i="43"/>
  <c r="ET20" i="43"/>
  <c r="AV23" i="43"/>
  <c r="P23" i="43"/>
  <c r="BP20" i="43"/>
  <c r="BP21" i="43" s="1"/>
  <c r="BX20" i="43"/>
  <c r="BX21" i="43" s="1"/>
  <c r="L20" i="43"/>
  <c r="L21" i="43" s="1"/>
  <c r="BD26" i="43"/>
  <c r="FD47" i="43"/>
  <c r="EV47" i="43"/>
  <c r="EV48" i="43" s="1"/>
  <c r="EN47" i="43"/>
  <c r="EN48" i="43" s="1"/>
  <c r="EF47" i="43"/>
  <c r="EF48" i="43" s="1"/>
  <c r="DX47" i="43"/>
  <c r="DX48" i="43" s="1"/>
  <c r="DP47" i="43"/>
  <c r="DP48" i="43" s="1"/>
  <c r="DH47" i="43"/>
  <c r="DH48" i="43" s="1"/>
  <c r="CZ47" i="43"/>
  <c r="CZ48" i="43" s="1"/>
  <c r="CR47" i="43"/>
  <c r="CR48" i="43" s="1"/>
  <c r="CJ47" i="43"/>
  <c r="CJ48" i="43" s="1"/>
  <c r="CB47" i="43"/>
  <c r="CB48" i="43" s="1"/>
  <c r="BT47" i="43"/>
  <c r="BT48" i="43" s="1"/>
  <c r="BL47" i="43"/>
  <c r="BL48" i="43" s="1"/>
  <c r="BD47" i="43"/>
  <c r="BD48" i="43" s="1"/>
  <c r="AV47" i="43"/>
  <c r="AV48" i="43" s="1"/>
  <c r="AN47" i="43"/>
  <c r="AN48" i="43" s="1"/>
  <c r="AF47" i="43"/>
  <c r="AF48" i="43" s="1"/>
  <c r="X47" i="43"/>
  <c r="X48" i="43" s="1"/>
  <c r="P47" i="43"/>
  <c r="P48" i="43" s="1"/>
  <c r="H47" i="43"/>
  <c r="H48" i="43" s="1"/>
  <c r="FB47" i="43"/>
  <c r="FB48" i="43" s="1"/>
  <c r="ET47" i="43"/>
  <c r="ET48" i="43" s="1"/>
  <c r="EL47" i="43"/>
  <c r="EL48" i="43" s="1"/>
  <c r="ED47" i="43"/>
  <c r="ED48" i="43" s="1"/>
  <c r="DV47" i="43"/>
  <c r="DV48" i="43" s="1"/>
  <c r="DN47" i="43"/>
  <c r="DN48" i="43" s="1"/>
  <c r="DF47" i="43"/>
  <c r="DF48" i="43" s="1"/>
  <c r="CX47" i="43"/>
  <c r="CX48" i="43" s="1"/>
  <c r="CP47" i="43"/>
  <c r="CP48" i="43" s="1"/>
  <c r="CH47" i="43"/>
  <c r="CH48" i="43" s="1"/>
  <c r="BZ47" i="43"/>
  <c r="BZ48" i="43" s="1"/>
  <c r="BR47" i="43"/>
  <c r="BR48" i="43" s="1"/>
  <c r="BJ47" i="43"/>
  <c r="BJ48" i="43" s="1"/>
  <c r="BB47" i="43"/>
  <c r="BB48" i="43" s="1"/>
  <c r="AT47" i="43"/>
  <c r="AT48" i="43" s="1"/>
  <c r="AL47" i="43"/>
  <c r="AL48" i="43" s="1"/>
  <c r="AD47" i="43"/>
  <c r="AD48" i="43" s="1"/>
  <c r="V47" i="43"/>
  <c r="V48" i="43" s="1"/>
  <c r="N47" i="43"/>
  <c r="N48" i="43" s="1"/>
  <c r="F47" i="43"/>
  <c r="F48" i="43" s="1"/>
  <c r="EZ47" i="43"/>
  <c r="EZ48" i="43" s="1"/>
  <c r="ER47" i="43"/>
  <c r="ER48" i="43" s="1"/>
  <c r="EJ47" i="43"/>
  <c r="EJ48" i="43" s="1"/>
  <c r="EB47" i="43"/>
  <c r="EB48" i="43" s="1"/>
  <c r="DT47" i="43"/>
  <c r="DT48" i="43" s="1"/>
  <c r="DL47" i="43"/>
  <c r="DL48" i="43" s="1"/>
  <c r="DD47" i="43"/>
  <c r="DD48" i="43" s="1"/>
  <c r="CV47" i="43"/>
  <c r="CV48" i="43" s="1"/>
  <c r="CN47" i="43"/>
  <c r="CN48" i="43" s="1"/>
  <c r="CF47" i="43"/>
  <c r="CF48" i="43" s="1"/>
  <c r="BX47" i="43"/>
  <c r="BX48" i="43" s="1"/>
  <c r="BP47" i="43"/>
  <c r="BP48" i="43" s="1"/>
  <c r="BH47" i="43"/>
  <c r="BH48" i="43" s="1"/>
  <c r="AZ47" i="43"/>
  <c r="AZ48" i="43" s="1"/>
  <c r="AR47" i="43"/>
  <c r="AR48" i="43" s="1"/>
  <c r="AJ47" i="43"/>
  <c r="AJ48" i="43" s="1"/>
  <c r="AB47" i="43"/>
  <c r="AB48" i="43" s="1"/>
  <c r="T47" i="43"/>
  <c r="T48" i="43" s="1"/>
  <c r="L47" i="43"/>
  <c r="L48" i="43" s="1"/>
  <c r="D47" i="43"/>
  <c r="D48" i="43" s="1"/>
  <c r="DZ47" i="43"/>
  <c r="DZ48" i="43" s="1"/>
  <c r="CT47" i="43"/>
  <c r="CT48" i="43" s="1"/>
  <c r="BN47" i="43"/>
  <c r="BN48" i="43" s="1"/>
  <c r="AH47" i="43"/>
  <c r="AH48" i="43" s="1"/>
  <c r="B47" i="43"/>
  <c r="B48" i="43" s="1"/>
  <c r="EX47" i="43"/>
  <c r="EX48" i="43" s="1"/>
  <c r="DR47" i="43"/>
  <c r="DR48" i="43" s="1"/>
  <c r="CL47" i="43"/>
  <c r="CL48" i="43" s="1"/>
  <c r="BF47" i="43"/>
  <c r="BF48" i="43" s="1"/>
  <c r="Z47" i="43"/>
  <c r="Z48" i="43" s="1"/>
  <c r="EH47" i="43"/>
  <c r="EH48" i="43" s="1"/>
  <c r="BV47" i="43"/>
  <c r="BV48" i="43" s="1"/>
  <c r="J47" i="43"/>
  <c r="J48" i="43" s="1"/>
  <c r="EP47" i="43"/>
  <c r="EP48" i="43" s="1"/>
  <c r="DJ47" i="43"/>
  <c r="DJ48" i="43" s="1"/>
  <c r="CD47" i="43"/>
  <c r="CD48" i="43" s="1"/>
  <c r="AX47" i="43"/>
  <c r="AX48" i="43" s="1"/>
  <c r="R47" i="43"/>
  <c r="R48" i="43" s="1"/>
  <c r="DB47" i="43"/>
  <c r="DB48" i="43" s="1"/>
  <c r="AP47" i="43"/>
  <c r="AP48" i="43" s="1"/>
  <c r="EZ51" i="43"/>
  <c r="EZ52" i="43" s="1"/>
  <c r="ER51" i="43"/>
  <c r="ER52" i="43" s="1"/>
  <c r="EJ51" i="43"/>
  <c r="EJ52" i="43" s="1"/>
  <c r="EB51" i="43"/>
  <c r="EB52" i="43" s="1"/>
  <c r="DT51" i="43"/>
  <c r="DT52" i="43" s="1"/>
  <c r="DL51" i="43"/>
  <c r="DL52" i="43" s="1"/>
  <c r="DD51" i="43"/>
  <c r="DD52" i="43" s="1"/>
  <c r="CV51" i="43"/>
  <c r="CV52" i="43" s="1"/>
  <c r="CN51" i="43"/>
  <c r="CN52" i="43" s="1"/>
  <c r="CF51" i="43"/>
  <c r="CF52" i="43" s="1"/>
  <c r="BX51" i="43"/>
  <c r="BX52" i="43" s="1"/>
  <c r="BP51" i="43"/>
  <c r="BP52" i="43" s="1"/>
  <c r="BH51" i="43"/>
  <c r="BH52" i="43" s="1"/>
  <c r="AZ51" i="43"/>
  <c r="AZ52" i="43" s="1"/>
  <c r="AR51" i="43"/>
  <c r="AR52" i="43" s="1"/>
  <c r="AJ51" i="43"/>
  <c r="AJ52" i="43" s="1"/>
  <c r="AB51" i="43"/>
  <c r="AB52" i="43" s="1"/>
  <c r="T51" i="43"/>
  <c r="T52" i="43" s="1"/>
  <c r="L51" i="43"/>
  <c r="L52" i="43" s="1"/>
  <c r="D51" i="43"/>
  <c r="D52" i="43" s="1"/>
  <c r="EX51" i="43"/>
  <c r="EX52" i="43" s="1"/>
  <c r="EP51" i="43"/>
  <c r="EP52" i="43" s="1"/>
  <c r="EH51" i="43"/>
  <c r="EH52" i="43" s="1"/>
  <c r="DZ51" i="43"/>
  <c r="DZ52" i="43" s="1"/>
  <c r="DR51" i="43"/>
  <c r="DR52" i="43" s="1"/>
  <c r="DJ51" i="43"/>
  <c r="DJ52" i="43" s="1"/>
  <c r="DB51" i="43"/>
  <c r="DB52" i="43" s="1"/>
  <c r="CT51" i="43"/>
  <c r="CT52" i="43" s="1"/>
  <c r="CL51" i="43"/>
  <c r="CL52" i="43" s="1"/>
  <c r="CD51" i="43"/>
  <c r="CD52" i="43" s="1"/>
  <c r="BV51" i="43"/>
  <c r="BV52" i="43" s="1"/>
  <c r="BN51" i="43"/>
  <c r="BN52" i="43" s="1"/>
  <c r="BF51" i="43"/>
  <c r="BF52" i="43" s="1"/>
  <c r="AX51" i="43"/>
  <c r="AX52" i="43" s="1"/>
  <c r="AP51" i="43"/>
  <c r="AP52" i="43" s="1"/>
  <c r="AH51" i="43"/>
  <c r="AH52" i="43" s="1"/>
  <c r="Z51" i="43"/>
  <c r="Z52" i="43" s="1"/>
  <c r="R51" i="43"/>
  <c r="R52" i="43" s="1"/>
  <c r="FB51" i="43"/>
  <c r="FB52" i="43" s="1"/>
  <c r="EL51" i="43"/>
  <c r="EL52" i="43" s="1"/>
  <c r="DV51" i="43"/>
  <c r="DV52" i="43" s="1"/>
  <c r="DF51" i="43"/>
  <c r="DF52" i="43" s="1"/>
  <c r="CP51" i="43"/>
  <c r="CP52" i="43" s="1"/>
  <c r="BZ51" i="43"/>
  <c r="BZ52" i="43" s="1"/>
  <c r="BJ51" i="43"/>
  <c r="BJ52" i="43" s="1"/>
  <c r="AT51" i="43"/>
  <c r="AT52" i="43" s="1"/>
  <c r="AD51" i="43"/>
  <c r="AD52" i="43" s="1"/>
  <c r="N51" i="43"/>
  <c r="N52" i="43" s="1"/>
  <c r="B51" i="43"/>
  <c r="B52" i="43" s="1"/>
  <c r="EV51" i="43"/>
  <c r="EV52" i="43" s="1"/>
  <c r="EF51" i="43"/>
  <c r="EF52" i="43" s="1"/>
  <c r="DP51" i="43"/>
  <c r="DP52" i="43" s="1"/>
  <c r="CZ51" i="43"/>
  <c r="CZ52" i="43" s="1"/>
  <c r="CJ51" i="43"/>
  <c r="CJ52" i="43" s="1"/>
  <c r="BT51" i="43"/>
  <c r="BT52" i="43" s="1"/>
  <c r="BD51" i="43"/>
  <c r="BD52" i="43" s="1"/>
  <c r="AN51" i="43"/>
  <c r="AN52" i="43" s="1"/>
  <c r="X51" i="43"/>
  <c r="X52" i="43" s="1"/>
  <c r="J51" i="43"/>
  <c r="J52" i="43" s="1"/>
  <c r="ET51" i="43"/>
  <c r="ET52" i="43" s="1"/>
  <c r="ED51" i="43"/>
  <c r="ED52" i="43" s="1"/>
  <c r="DN51" i="43"/>
  <c r="DN52" i="43" s="1"/>
  <c r="CX51" i="43"/>
  <c r="CX52" i="43" s="1"/>
  <c r="CH51" i="43"/>
  <c r="CH52" i="43" s="1"/>
  <c r="BR51" i="43"/>
  <c r="BR52" i="43" s="1"/>
  <c r="BB51" i="43"/>
  <c r="BB52" i="43" s="1"/>
  <c r="AL51" i="43"/>
  <c r="AL52" i="43" s="1"/>
  <c r="V51" i="43"/>
  <c r="V52" i="43" s="1"/>
  <c r="H51" i="43"/>
  <c r="H52" i="43" s="1"/>
  <c r="FD51" i="43"/>
  <c r="FD52" i="43" s="1"/>
  <c r="CR51" i="43"/>
  <c r="CR52" i="43" s="1"/>
  <c r="AF51" i="43"/>
  <c r="AF52" i="43" s="1"/>
  <c r="EN51" i="43"/>
  <c r="EN52" i="43" s="1"/>
  <c r="CB51" i="43"/>
  <c r="CB52" i="43" s="1"/>
  <c r="P51" i="43"/>
  <c r="P52" i="43" s="1"/>
  <c r="DX51" i="43"/>
  <c r="DX52" i="43" s="1"/>
  <c r="BL51" i="43"/>
  <c r="BL52" i="43" s="1"/>
  <c r="F51" i="43"/>
  <c r="F52" i="43" s="1"/>
  <c r="DH51" i="43"/>
  <c r="DH52" i="43" s="1"/>
  <c r="AV51" i="43"/>
  <c r="AV52" i="43" s="1"/>
  <c r="GC42" i="43"/>
  <c r="EF20" i="43"/>
  <c r="CR20" i="43"/>
  <c r="BT20" i="43"/>
  <c r="AF20" i="43"/>
  <c r="AX20" i="43"/>
  <c r="AX21" i="43" s="1"/>
  <c r="DV20" i="43"/>
  <c r="DV21" i="43" s="1"/>
  <c r="BZ20" i="43"/>
  <c r="BZ21" i="43" s="1"/>
  <c r="BH23" i="43"/>
  <c r="AD20" i="43"/>
  <c r="AD21" i="43" s="1"/>
  <c r="EB20" i="43"/>
  <c r="X24" i="43"/>
  <c r="X25" i="43" s="1"/>
  <c r="P24" i="43"/>
  <c r="P25" i="43" s="1"/>
  <c r="H24" i="43"/>
  <c r="H25" i="43" s="1"/>
  <c r="V24" i="43"/>
  <c r="V25" i="43" s="1"/>
  <c r="L24" i="43"/>
  <c r="L25" i="43" s="1"/>
  <c r="B24" i="43"/>
  <c r="B25" i="43" s="1"/>
  <c r="T24" i="43"/>
  <c r="T25" i="43" s="1"/>
  <c r="J24" i="43"/>
  <c r="J25" i="43" s="1"/>
  <c r="F24" i="43"/>
  <c r="F25" i="43" s="1"/>
  <c r="N24" i="43"/>
  <c r="N25" i="43" s="1"/>
  <c r="Z24" i="43"/>
  <c r="Z25" i="43" s="1"/>
  <c r="D24" i="43"/>
  <c r="D25" i="43" s="1"/>
  <c r="R24" i="43"/>
  <c r="R25" i="43" s="1"/>
  <c r="CX20" i="43"/>
  <c r="CX21" i="43" s="1"/>
  <c r="Z20" i="43"/>
  <c r="Z21" i="43" s="1"/>
  <c r="AZ20" i="43"/>
  <c r="AZ21" i="43" s="1"/>
  <c r="DH20" i="43"/>
  <c r="AV20" i="43"/>
  <c r="CD20" i="43"/>
  <c r="DN20" i="43"/>
  <c r="DN21" i="43" s="1"/>
  <c r="DT20" i="43"/>
  <c r="F20" i="43"/>
  <c r="F21" i="43" s="1"/>
  <c r="BV20" i="43"/>
  <c r="BV21" i="43" s="1"/>
  <c r="J20" i="43"/>
  <c r="J21" i="43" s="1"/>
  <c r="B20" i="43"/>
  <c r="D20" i="43"/>
  <c r="DD20" i="43"/>
  <c r="AR20" i="43"/>
  <c r="BN20" i="43"/>
  <c r="DF20" i="43"/>
  <c r="DF21" i="43" s="1"/>
  <c r="BR20" i="43"/>
  <c r="BR21" i="43" s="1"/>
  <c r="V20" i="43"/>
  <c r="DR20" i="43"/>
  <c r="DR21" i="43" s="1"/>
  <c r="BF20" i="43"/>
  <c r="BF21" i="43" s="1"/>
  <c r="DP20" i="43"/>
  <c r="DP21" i="43" s="1"/>
  <c r="CB20" i="43"/>
  <c r="BD20" i="43"/>
  <c r="BD21" i="43" s="1"/>
  <c r="P20" i="43"/>
  <c r="R20" i="43"/>
  <c r="DT26" i="43"/>
  <c r="BX26" i="43"/>
  <c r="AT20" i="43"/>
  <c r="AT21" i="43" s="1"/>
  <c r="AB23" i="43"/>
  <c r="CR24" i="43" s="1"/>
  <c r="CR25" i="43" s="1"/>
  <c r="GC15" i="43"/>
  <c r="DZ20" i="43"/>
  <c r="CL20" i="43"/>
  <c r="CL21" i="43" s="1"/>
  <c r="CJ20" i="43"/>
  <c r="CJ21" i="43" s="1"/>
  <c r="BJ20" i="43"/>
  <c r="CF20" i="43"/>
  <c r="T20" i="43"/>
  <c r="BH20" i="43"/>
  <c r="BH21" i="43" s="1"/>
  <c r="CT20" i="43"/>
  <c r="BB20" i="43"/>
  <c r="BB21" i="43" s="1"/>
  <c r="EH20" i="43"/>
  <c r="CN20" i="43"/>
  <c r="AB20" i="43"/>
  <c r="AH20" i="43"/>
  <c r="ED20" i="43"/>
  <c r="ED21" i="43" s="1"/>
  <c r="CH20" i="43"/>
  <c r="CH21" i="43" s="1"/>
  <c r="AL20" i="43"/>
  <c r="AL21" i="43" s="1"/>
  <c r="DB20" i="43"/>
  <c r="AP20" i="43"/>
  <c r="DL20" i="43"/>
  <c r="DL21" i="43" s="1"/>
  <c r="DX20" i="43"/>
  <c r="CZ20" i="43"/>
  <c r="CZ21" i="43" s="1"/>
  <c r="BL20" i="43"/>
  <c r="AN20" i="43"/>
  <c r="AN21" i="43" s="1"/>
  <c r="X20" i="43"/>
  <c r="X21" i="43" s="1"/>
  <c r="DJ20" i="43"/>
  <c r="CP20" i="43"/>
  <c r="CP21" i="43" s="1"/>
  <c r="N20" i="43"/>
  <c r="CV20" i="43"/>
  <c r="AJ20" i="43"/>
  <c r="BT48" i="42"/>
  <c r="CB48" i="42"/>
  <c r="CJ48" i="42"/>
  <c r="CR48" i="42"/>
  <c r="CZ48" i="42"/>
  <c r="DH48" i="42"/>
  <c r="EF48" i="42"/>
  <c r="EN48" i="42"/>
  <c r="EV48" i="42"/>
  <c r="FD48" i="42"/>
  <c r="FL48" i="42"/>
  <c r="FT48" i="42"/>
  <c r="BH48" i="42"/>
  <c r="BR48" i="42"/>
  <c r="CD48" i="42"/>
  <c r="CX48" i="42"/>
  <c r="DJ48" i="42"/>
  <c r="DT48" i="42"/>
  <c r="ED48" i="42"/>
  <c r="EP48" i="42"/>
  <c r="EZ48" i="42"/>
  <c r="FJ48" i="42"/>
  <c r="FV48" i="42"/>
  <c r="BJ48" i="42"/>
  <c r="CF48" i="42"/>
  <c r="CP48" i="42"/>
  <c r="DB48" i="42"/>
  <c r="DV48" i="42"/>
  <c r="ER48" i="42"/>
  <c r="FN48" i="42"/>
  <c r="FX48" i="42"/>
  <c r="BN48" i="42"/>
  <c r="BX48" i="42"/>
  <c r="CH48" i="42"/>
  <c r="CT48" i="42"/>
  <c r="DD48" i="42"/>
  <c r="DN48" i="42"/>
  <c r="DZ48" i="42"/>
  <c r="FF48" i="42"/>
  <c r="FP48" i="42"/>
  <c r="FZ48" i="42"/>
  <c r="DF48" i="42"/>
  <c r="EX48" i="42"/>
  <c r="BZ48" i="42"/>
  <c r="FH48" i="42"/>
  <c r="CL48" i="42"/>
  <c r="EB48" i="42"/>
  <c r="FR48" i="42"/>
  <c r="EL48" i="42"/>
  <c r="GD48" i="42"/>
  <c r="GD24" i="42"/>
  <c r="GD25" i="42" s="1"/>
  <c r="FX27" i="42"/>
  <c r="FX28" i="42" s="1"/>
  <c r="FZ27" i="42"/>
  <c r="FZ28" i="42" s="1"/>
  <c r="FV27" i="42"/>
  <c r="FV28" i="42" s="1"/>
  <c r="GB24" i="42"/>
  <c r="GB25" i="42" s="1"/>
  <c r="AX27" i="42"/>
  <c r="AX28" i="42" s="1"/>
  <c r="BT20" i="42"/>
  <c r="BT21" i="42" s="1"/>
  <c r="DJ20" i="42"/>
  <c r="DJ21" i="42" s="1"/>
  <c r="CB20" i="42"/>
  <c r="CB21" i="42" s="1"/>
  <c r="EH20" i="42"/>
  <c r="EH21" i="42" s="1"/>
  <c r="BJ20" i="42"/>
  <c r="BJ21" i="42" s="1"/>
  <c r="BV24" i="42"/>
  <c r="BV25" i="42" s="1"/>
  <c r="ET20" i="42"/>
  <c r="ET21" i="42" s="1"/>
  <c r="AN20" i="42"/>
  <c r="AN21" i="42" s="1"/>
  <c r="DH20" i="42"/>
  <c r="DH21" i="42" s="1"/>
  <c r="FT20" i="42"/>
  <c r="AX20" i="42"/>
  <c r="AX21" i="42" s="1"/>
  <c r="EF20" i="42"/>
  <c r="EF21" i="42" s="1"/>
  <c r="CP20" i="42"/>
  <c r="CP21" i="42" s="1"/>
  <c r="AB20" i="42"/>
  <c r="AB21" i="42" s="1"/>
  <c r="AJ20" i="42"/>
  <c r="AJ21" i="42" s="1"/>
  <c r="AR20" i="42"/>
  <c r="AR21" i="42" s="1"/>
  <c r="AZ20" i="42"/>
  <c r="AZ21" i="42" s="1"/>
  <c r="BH20" i="42"/>
  <c r="BH21" i="42" s="1"/>
  <c r="BP20" i="42"/>
  <c r="BP21" i="42" s="1"/>
  <c r="BX20" i="42"/>
  <c r="BX21" i="42" s="1"/>
  <c r="CF20" i="42"/>
  <c r="CF21" i="42" s="1"/>
  <c r="CN20" i="42"/>
  <c r="CN21" i="42" s="1"/>
  <c r="CV20" i="42"/>
  <c r="CV21" i="42" s="1"/>
  <c r="DD20" i="42"/>
  <c r="DD21" i="42" s="1"/>
  <c r="DL20" i="42"/>
  <c r="DL21" i="42" s="1"/>
  <c r="DT20" i="42"/>
  <c r="DT21" i="42" s="1"/>
  <c r="EB20" i="42"/>
  <c r="EB21" i="42" s="1"/>
  <c r="EJ20" i="42"/>
  <c r="EJ21" i="42" s="1"/>
  <c r="ER20" i="42"/>
  <c r="ER21" i="42" s="1"/>
  <c r="EZ20" i="42"/>
  <c r="EZ21" i="42" s="1"/>
  <c r="FH20" i="42"/>
  <c r="FH21" i="42" s="1"/>
  <c r="FP20" i="42"/>
  <c r="FP21" i="42" s="1"/>
  <c r="AL20" i="42"/>
  <c r="AL21" i="42" s="1"/>
  <c r="CX20" i="42"/>
  <c r="CX21" i="42" s="1"/>
  <c r="FJ20" i="42"/>
  <c r="FJ21" i="42" s="1"/>
  <c r="CL20" i="42"/>
  <c r="CL21" i="42" s="1"/>
  <c r="CZ20" i="42"/>
  <c r="CZ21" i="42" s="1"/>
  <c r="EP20" i="42"/>
  <c r="EP21" i="42" s="1"/>
  <c r="FD20" i="42"/>
  <c r="FD21" i="42" s="1"/>
  <c r="AD20" i="42"/>
  <c r="AD21" i="42" s="1"/>
  <c r="FR20" i="42"/>
  <c r="FR21" i="42" s="1"/>
  <c r="AF20" i="42"/>
  <c r="AF21" i="42" s="1"/>
  <c r="AV20" i="42"/>
  <c r="AV21" i="42" s="1"/>
  <c r="CT20" i="42"/>
  <c r="CT21" i="42" s="1"/>
  <c r="DP20" i="42"/>
  <c r="DP21" i="42" s="1"/>
  <c r="FN20" i="42"/>
  <c r="FN21" i="42" s="1"/>
  <c r="DV20" i="42"/>
  <c r="DV21" i="42" s="1"/>
  <c r="BF20" i="42"/>
  <c r="BF21" i="42" s="1"/>
  <c r="DX20" i="42"/>
  <c r="DX21" i="42" s="1"/>
  <c r="DF20" i="42"/>
  <c r="DF21" i="42" s="1"/>
  <c r="CD24" i="42"/>
  <c r="CD25" i="42" s="1"/>
  <c r="CL24" i="42"/>
  <c r="CL25" i="42" s="1"/>
  <c r="CT24" i="42"/>
  <c r="CT25" i="42" s="1"/>
  <c r="DB24" i="42"/>
  <c r="DB25" i="42" s="1"/>
  <c r="DJ24" i="42"/>
  <c r="DJ25" i="42" s="1"/>
  <c r="DR24" i="42"/>
  <c r="DR25" i="42" s="1"/>
  <c r="DZ24" i="42"/>
  <c r="DZ25" i="42" s="1"/>
  <c r="EH24" i="42"/>
  <c r="EH25" i="42" s="1"/>
  <c r="EP24" i="42"/>
  <c r="EP25" i="42" s="1"/>
  <c r="EX24" i="42"/>
  <c r="EX25" i="42" s="1"/>
  <c r="FF24" i="42"/>
  <c r="FF25" i="42" s="1"/>
  <c r="FN24" i="42"/>
  <c r="FN25" i="42" s="1"/>
  <c r="AJ24" i="42"/>
  <c r="AJ25" i="42" s="1"/>
  <c r="AR24" i="42"/>
  <c r="AR25" i="42" s="1"/>
  <c r="AZ24" i="42"/>
  <c r="AZ25" i="42" s="1"/>
  <c r="BH24" i="42"/>
  <c r="BH25" i="42" s="1"/>
  <c r="BP24" i="42"/>
  <c r="BP25" i="42" s="1"/>
  <c r="BX24" i="42"/>
  <c r="BX25" i="42" s="1"/>
  <c r="CF24" i="42"/>
  <c r="CF25" i="42" s="1"/>
  <c r="CN24" i="42"/>
  <c r="CN25" i="42" s="1"/>
  <c r="CV24" i="42"/>
  <c r="CV25" i="42" s="1"/>
  <c r="DD24" i="42"/>
  <c r="DD25" i="42" s="1"/>
  <c r="DL24" i="42"/>
  <c r="DL25" i="42" s="1"/>
  <c r="DT24" i="42"/>
  <c r="DT25" i="42" s="1"/>
  <c r="EB24" i="42"/>
  <c r="EB25" i="42" s="1"/>
  <c r="EJ24" i="42"/>
  <c r="EJ25" i="42" s="1"/>
  <c r="ER24" i="42"/>
  <c r="ER25" i="42" s="1"/>
  <c r="EZ24" i="42"/>
  <c r="EZ25" i="42" s="1"/>
  <c r="FH24" i="42"/>
  <c r="FH25" i="42" s="1"/>
  <c r="FP24" i="42"/>
  <c r="FP25" i="42" s="1"/>
  <c r="AT24" i="42"/>
  <c r="AT25" i="42" s="1"/>
  <c r="BJ24" i="42"/>
  <c r="BJ25" i="42" s="1"/>
  <c r="BZ24" i="42"/>
  <c r="BZ25" i="42" s="1"/>
  <c r="CP24" i="42"/>
  <c r="CP25" i="42" s="1"/>
  <c r="DF24" i="42"/>
  <c r="DF25" i="42" s="1"/>
  <c r="DV24" i="42"/>
  <c r="DV25" i="42" s="1"/>
  <c r="EL24" i="42"/>
  <c r="EL25" i="42" s="1"/>
  <c r="FB24" i="42"/>
  <c r="FB25" i="42" s="1"/>
  <c r="FR24" i="42"/>
  <c r="FR25" i="42" s="1"/>
  <c r="AL24" i="42"/>
  <c r="AL25" i="42" s="1"/>
  <c r="BR24" i="42"/>
  <c r="BR25" i="42" s="1"/>
  <c r="CX24" i="42"/>
  <c r="CX25" i="42" s="1"/>
  <c r="ED24" i="42"/>
  <c r="ED25" i="42" s="1"/>
  <c r="FJ24" i="42"/>
  <c r="FJ25" i="42" s="1"/>
  <c r="AN24" i="42"/>
  <c r="AN25" i="42" s="1"/>
  <c r="BT24" i="42"/>
  <c r="BT25" i="42" s="1"/>
  <c r="CZ24" i="42"/>
  <c r="CZ25" i="42" s="1"/>
  <c r="EF24" i="42"/>
  <c r="EF25" i="42" s="1"/>
  <c r="FL24" i="42"/>
  <c r="FL25" i="42" s="1"/>
  <c r="AF24" i="42"/>
  <c r="AF25" i="42" s="1"/>
  <c r="AV24" i="42"/>
  <c r="AV25" i="42" s="1"/>
  <c r="BL24" i="42"/>
  <c r="BL25" i="42" s="1"/>
  <c r="CB24" i="42"/>
  <c r="CB25" i="42" s="1"/>
  <c r="CR24" i="42"/>
  <c r="CR25" i="42" s="1"/>
  <c r="DH24" i="42"/>
  <c r="DH25" i="42" s="1"/>
  <c r="DX24" i="42"/>
  <c r="DX25" i="42" s="1"/>
  <c r="EN24" i="42"/>
  <c r="EN25" i="42" s="1"/>
  <c r="FD24" i="42"/>
  <c r="FD25" i="42" s="1"/>
  <c r="FT24" i="42"/>
  <c r="FT25" i="42" s="1"/>
  <c r="BB24" i="42"/>
  <c r="BB25" i="42" s="1"/>
  <c r="CH24" i="42"/>
  <c r="CH25" i="42" s="1"/>
  <c r="DN24" i="42"/>
  <c r="DN25" i="42" s="1"/>
  <c r="ET24" i="42"/>
  <c r="ET25" i="42" s="1"/>
  <c r="BD24" i="42"/>
  <c r="BD25" i="42" s="1"/>
  <c r="CJ24" i="42"/>
  <c r="CJ25" i="42" s="1"/>
  <c r="DP24" i="42"/>
  <c r="DP25" i="42" s="1"/>
  <c r="EV24" i="42"/>
  <c r="EV25" i="42" s="1"/>
  <c r="BN20" i="42"/>
  <c r="BN21" i="42" s="1"/>
  <c r="EV20" i="42"/>
  <c r="EV21" i="42" s="1"/>
  <c r="AP24" i="42"/>
  <c r="AP25" i="42" s="1"/>
  <c r="CH20" i="42"/>
  <c r="CH21" i="42" s="1"/>
  <c r="BD20" i="42"/>
  <c r="BD21" i="42" s="1"/>
  <c r="DB20" i="42"/>
  <c r="DB21" i="42" s="1"/>
  <c r="FF20" i="42"/>
  <c r="FF21" i="42" s="1"/>
  <c r="EL20" i="42"/>
  <c r="EL21" i="42" s="1"/>
  <c r="BL20" i="42"/>
  <c r="BL21" i="42" s="1"/>
  <c r="DR20" i="42"/>
  <c r="DR21" i="42" s="1"/>
  <c r="BF24" i="42"/>
  <c r="BF25" i="42" s="1"/>
  <c r="BB20" i="42"/>
  <c r="BB21" i="42" s="1"/>
  <c r="DN20" i="42"/>
  <c r="DN21" i="42" s="1"/>
  <c r="BV20" i="42"/>
  <c r="BV21" i="42" s="1"/>
  <c r="CJ20" i="42"/>
  <c r="CJ21" i="42" s="1"/>
  <c r="DZ20" i="42"/>
  <c r="DZ21" i="42" s="1"/>
  <c r="EN20" i="42"/>
  <c r="EN21" i="42" s="1"/>
  <c r="BZ20" i="42"/>
  <c r="BZ21" i="42" s="1"/>
  <c r="AH24" i="42"/>
  <c r="AH25" i="42" s="1"/>
  <c r="CD20" i="42"/>
  <c r="CD21" i="42" s="1"/>
  <c r="CR20" i="42"/>
  <c r="CR21" i="42" s="1"/>
  <c r="EX20" i="42"/>
  <c r="EX21" i="42" s="1"/>
  <c r="FL20" i="42"/>
  <c r="FL21" i="42" s="1"/>
  <c r="AT20" i="42"/>
  <c r="AT21" i="42" s="1"/>
  <c r="FB20" i="42"/>
  <c r="FB21" i="42" s="1"/>
  <c r="B50" i="42"/>
  <c r="J20" i="42"/>
  <c r="J21" i="42" s="1"/>
  <c r="X20" i="42"/>
  <c r="X21" i="42" s="1"/>
  <c r="R20" i="42"/>
  <c r="R21" i="42" s="1"/>
  <c r="AR48" i="42"/>
  <c r="AJ48" i="42"/>
  <c r="AB48" i="42"/>
  <c r="T48" i="42"/>
  <c r="D48" i="42"/>
  <c r="BF48" i="42"/>
  <c r="AP48" i="42"/>
  <c r="AH48" i="42"/>
  <c r="Z48" i="42"/>
  <c r="J48" i="42"/>
  <c r="B47" i="42"/>
  <c r="B48" i="42" s="1"/>
  <c r="BD48" i="42"/>
  <c r="AF48" i="42"/>
  <c r="X48" i="42"/>
  <c r="H48" i="42"/>
  <c r="BB48" i="42"/>
  <c r="V48" i="42"/>
  <c r="AD48" i="42"/>
  <c r="AT48" i="42"/>
  <c r="N48" i="42"/>
  <c r="AL48" i="42"/>
  <c r="F48" i="42"/>
  <c r="T24" i="42"/>
  <c r="T25" i="42" s="1"/>
  <c r="L24" i="42"/>
  <c r="L25" i="42" s="1"/>
  <c r="D24" i="42"/>
  <c r="D25" i="42" s="1"/>
  <c r="Z24" i="42"/>
  <c r="Z25" i="42" s="1"/>
  <c r="R24" i="42"/>
  <c r="R25" i="42" s="1"/>
  <c r="J24" i="42"/>
  <c r="J25" i="42" s="1"/>
  <c r="B24" i="42"/>
  <c r="B25" i="42" s="1"/>
  <c r="X24" i="42"/>
  <c r="X25" i="42" s="1"/>
  <c r="H24" i="42"/>
  <c r="H25" i="42" s="1"/>
  <c r="P24" i="42"/>
  <c r="P25" i="42" s="1"/>
  <c r="V24" i="42"/>
  <c r="V25" i="42" s="1"/>
  <c r="N24" i="42"/>
  <c r="N25" i="42" s="1"/>
  <c r="F24" i="42"/>
  <c r="F25" i="42" s="1"/>
  <c r="N20" i="42"/>
  <c r="N21" i="42" s="1"/>
  <c r="D21" i="42"/>
  <c r="P20" i="42"/>
  <c r="P21" i="42" s="1"/>
  <c r="V20" i="42"/>
  <c r="V21" i="42" s="1"/>
  <c r="F20" i="42"/>
  <c r="F21" i="42" s="1"/>
  <c r="L20" i="42"/>
  <c r="L21" i="42" s="1"/>
  <c r="H20" i="42"/>
  <c r="H21" i="42" s="1"/>
  <c r="Z20" i="42"/>
  <c r="Z21" i="42" s="1"/>
  <c r="T20" i="42"/>
  <c r="T21" i="42" s="1"/>
  <c r="H74" i="43"/>
  <c r="H75" i="43" s="1"/>
  <c r="F74" i="43"/>
  <c r="F75" i="43" s="1"/>
  <c r="F78" i="43"/>
  <c r="F79" i="43" s="1"/>
  <c r="D78" i="43"/>
  <c r="D79" i="43" s="1"/>
  <c r="J78" i="43"/>
  <c r="J79" i="43" s="1"/>
  <c r="B78" i="43"/>
  <c r="B79" i="43" s="1"/>
  <c r="H78" i="43"/>
  <c r="H79" i="43" s="1"/>
  <c r="J74" i="43"/>
  <c r="J75" i="43" s="1"/>
  <c r="D74" i="43"/>
  <c r="D75" i="43" s="1"/>
  <c r="B74" i="43"/>
  <c r="B75" i="43" s="1"/>
  <c r="FH24" i="43" l="1"/>
  <c r="FH25" i="43" s="1"/>
  <c r="FN51" i="42"/>
  <c r="FN52" i="42" s="1"/>
  <c r="FN54" i="42" s="1"/>
  <c r="FN55" i="42" s="1"/>
  <c r="FH27" i="43"/>
  <c r="FH28" i="43" s="1"/>
  <c r="EZ51" i="42"/>
  <c r="EZ52" i="42" s="1"/>
  <c r="FB51" i="42"/>
  <c r="FB52" i="42" s="1"/>
  <c r="FB54" i="42" s="1"/>
  <c r="FB55" i="42" s="1"/>
  <c r="FL51" i="42"/>
  <c r="FL52" i="42" s="1"/>
  <c r="FF51" i="42"/>
  <c r="FF52" i="42" s="1"/>
  <c r="BZ51" i="42"/>
  <c r="BZ52" i="42" s="1"/>
  <c r="FH51" i="42"/>
  <c r="FH52" i="42" s="1"/>
  <c r="FH54" i="42" s="1"/>
  <c r="FH55" i="42" s="1"/>
  <c r="DF51" i="42"/>
  <c r="DF52" i="42" s="1"/>
  <c r="DF54" i="42" s="1"/>
  <c r="DF55" i="42" s="1"/>
  <c r="DR51" i="42"/>
  <c r="DR52" i="42" s="1"/>
  <c r="DR54" i="42" s="1"/>
  <c r="DR55" i="42" s="1"/>
  <c r="DP51" i="42"/>
  <c r="DP52" i="42" s="1"/>
  <c r="DP54" i="42" s="1"/>
  <c r="DP55" i="42" s="1"/>
  <c r="BH24" i="43"/>
  <c r="BH25" i="43" s="1"/>
  <c r="DF24" i="43"/>
  <c r="DF25" i="43" s="1"/>
  <c r="EN24" i="43"/>
  <c r="EN25" i="43" s="1"/>
  <c r="FV24" i="43"/>
  <c r="FV25" i="43" s="1"/>
  <c r="FV27" i="43" s="1"/>
  <c r="FV28" i="43" s="1"/>
  <c r="CD78" i="43"/>
  <c r="CD79" i="43" s="1"/>
  <c r="DD78" i="43"/>
  <c r="DD79" i="43" s="1"/>
  <c r="AN78" i="43"/>
  <c r="AN79" i="43" s="1"/>
  <c r="AL78" i="43"/>
  <c r="AL79" i="43" s="1"/>
  <c r="AL81" i="43" s="1"/>
  <c r="AL82" i="43" s="1"/>
  <c r="AZ78" i="43"/>
  <c r="AZ79" i="43" s="1"/>
  <c r="EB78" i="43"/>
  <c r="EB79" i="43" s="1"/>
  <c r="FB78" i="43"/>
  <c r="FB79" i="43" s="1"/>
  <c r="CB78" i="43"/>
  <c r="CB79" i="43" s="1"/>
  <c r="CB81" i="43" s="1"/>
  <c r="CB82" i="43" s="1"/>
  <c r="BP78" i="43"/>
  <c r="BP79" i="43" s="1"/>
  <c r="DF78" i="43"/>
  <c r="DF79" i="43" s="1"/>
  <c r="BZ78" i="43"/>
  <c r="BZ79" i="43" s="1"/>
  <c r="FD78" i="43"/>
  <c r="FD79" i="43" s="1"/>
  <c r="FD81" i="43" s="1"/>
  <c r="DZ78" i="43"/>
  <c r="DZ79" i="43" s="1"/>
  <c r="CH78" i="43"/>
  <c r="CH79" i="43" s="1"/>
  <c r="ED78" i="43"/>
  <c r="ED79" i="43" s="1"/>
  <c r="AV78" i="43"/>
  <c r="AV79" i="43" s="1"/>
  <c r="AV81" i="43" s="1"/>
  <c r="AV82" i="43" s="1"/>
  <c r="EL78" i="43"/>
  <c r="EL79" i="43" s="1"/>
  <c r="FF24" i="43"/>
  <c r="FF25" i="43" s="1"/>
  <c r="FF27" i="43" s="1"/>
  <c r="FF28" i="43" s="1"/>
  <c r="FZ24" i="43"/>
  <c r="FZ25" i="43" s="1"/>
  <c r="FZ27" i="43" s="1"/>
  <c r="FZ28" i="43" s="1"/>
  <c r="EX24" i="43"/>
  <c r="EX25" i="43" s="1"/>
  <c r="EX27" i="43" s="1"/>
  <c r="EX28" i="43" s="1"/>
  <c r="CB51" i="42"/>
  <c r="CB52" i="42" s="1"/>
  <c r="CV51" i="42"/>
  <c r="CV52" i="42" s="1"/>
  <c r="BV51" i="42"/>
  <c r="BV52" i="42" s="1"/>
  <c r="BX51" i="42"/>
  <c r="BX52" i="42" s="1"/>
  <c r="BX54" i="42" s="1"/>
  <c r="BX55" i="42" s="1"/>
  <c r="BH51" i="42"/>
  <c r="BH52" i="42" s="1"/>
  <c r="DD51" i="42"/>
  <c r="DD52" i="42" s="1"/>
  <c r="DD54" i="42" s="1"/>
  <c r="DD55" i="42" s="1"/>
  <c r="CF51" i="42"/>
  <c r="CF52" i="42" s="1"/>
  <c r="CF54" i="42" s="1"/>
  <c r="CF55" i="42" s="1"/>
  <c r="CH51" i="42"/>
  <c r="CH52" i="42" s="1"/>
  <c r="CH54" i="42" s="1"/>
  <c r="CH55" i="42" s="1"/>
  <c r="EX51" i="42"/>
  <c r="EX52" i="42" s="1"/>
  <c r="EX54" i="42" s="1"/>
  <c r="EX55" i="42" s="1"/>
  <c r="BL51" i="42"/>
  <c r="BL52" i="42" s="1"/>
  <c r="BR51" i="42"/>
  <c r="BR52" i="42" s="1"/>
  <c r="BR54" i="42" s="1"/>
  <c r="BR55" i="42" s="1"/>
  <c r="ER51" i="42"/>
  <c r="ER52" i="42" s="1"/>
  <c r="ER54" i="42" s="1"/>
  <c r="ER55" i="42" s="1"/>
  <c r="CX51" i="42"/>
  <c r="CX52" i="42" s="1"/>
  <c r="CX54" i="42" s="1"/>
  <c r="CX55" i="42" s="1"/>
  <c r="CR51" i="42"/>
  <c r="CR52" i="42" s="1"/>
  <c r="CR54" i="42" s="1"/>
  <c r="CR55" i="42" s="1"/>
  <c r="CL51" i="42"/>
  <c r="CL52" i="42" s="1"/>
  <c r="BT51" i="42"/>
  <c r="BT52" i="42" s="1"/>
  <c r="BT54" i="42" s="1"/>
  <c r="BT55" i="42" s="1"/>
  <c r="CD51" i="42"/>
  <c r="CD52" i="42" s="1"/>
  <c r="BJ51" i="42"/>
  <c r="BJ52" i="42" s="1"/>
  <c r="EL51" i="42"/>
  <c r="EL52" i="42" s="1"/>
  <c r="EL54" i="42" s="1"/>
  <c r="EL55" i="42" s="1"/>
  <c r="EN51" i="42"/>
  <c r="EN52" i="42" s="1"/>
  <c r="EN54" i="42" s="1"/>
  <c r="EN55" i="42" s="1"/>
  <c r="CJ51" i="42"/>
  <c r="CJ52" i="42" s="1"/>
  <c r="CJ54" i="42" s="1"/>
  <c r="CJ55" i="42" s="1"/>
  <c r="GF51" i="42"/>
  <c r="GF52" i="42" s="1"/>
  <c r="BN51" i="42"/>
  <c r="BN52" i="42" s="1"/>
  <c r="GD51" i="42"/>
  <c r="GD52" i="42" s="1"/>
  <c r="GD55" i="42" s="1"/>
  <c r="DZ51" i="42"/>
  <c r="DZ52" i="42" s="1"/>
  <c r="DZ54" i="42" s="1"/>
  <c r="DZ55" i="42" s="1"/>
  <c r="FJ51" i="42"/>
  <c r="FJ52" i="42" s="1"/>
  <c r="FT51" i="42"/>
  <c r="FT52" i="42" s="1"/>
  <c r="ET51" i="42"/>
  <c r="ET52" i="42" s="1"/>
  <c r="ET54" i="42" s="1"/>
  <c r="ET55" i="42" s="1"/>
  <c r="EH51" i="42"/>
  <c r="EH52" i="42" s="1"/>
  <c r="EH54" i="42" s="1"/>
  <c r="EH55" i="42" s="1"/>
  <c r="FD51" i="42"/>
  <c r="FD52" i="42" s="1"/>
  <c r="FD54" i="42" s="1"/>
  <c r="FD55" i="42" s="1"/>
  <c r="EJ51" i="42"/>
  <c r="EJ52" i="42" s="1"/>
  <c r="EJ54" i="42" s="1"/>
  <c r="EJ55" i="42" s="1"/>
  <c r="FN24" i="43"/>
  <c r="FN25" i="43" s="1"/>
  <c r="FN27" i="43" s="1"/>
  <c r="FN28" i="43" s="1"/>
  <c r="DV78" i="43"/>
  <c r="DV79" i="43" s="1"/>
  <c r="DJ78" i="43"/>
  <c r="DJ79" i="43" s="1"/>
  <c r="BB78" i="43"/>
  <c r="BB79" i="43" s="1"/>
  <c r="CZ78" i="43"/>
  <c r="CZ79" i="43" s="1"/>
  <c r="CZ81" i="43" s="1"/>
  <c r="CZ82" i="43" s="1"/>
  <c r="EP78" i="43"/>
  <c r="EP79" i="43" s="1"/>
  <c r="FX78" i="43"/>
  <c r="FX79" i="43" s="1"/>
  <c r="BF78" i="43"/>
  <c r="BF79" i="43" s="1"/>
  <c r="CF78" i="43"/>
  <c r="CF79" i="43" s="1"/>
  <c r="FH78" i="43"/>
  <c r="FH79" i="43" s="1"/>
  <c r="CX78" i="43"/>
  <c r="CX79" i="43" s="1"/>
  <c r="AT78" i="43"/>
  <c r="AT79" i="43" s="1"/>
  <c r="BL78" i="43"/>
  <c r="BL79" i="43" s="1"/>
  <c r="BL82" i="43" s="1"/>
  <c r="BH78" i="43"/>
  <c r="BH79" i="43" s="1"/>
  <c r="EJ78" i="43"/>
  <c r="EJ79" i="43" s="1"/>
  <c r="FJ78" i="43"/>
  <c r="FJ79" i="43" s="1"/>
  <c r="EJ24" i="43"/>
  <c r="EJ25" i="43" s="1"/>
  <c r="EJ27" i="43" s="1"/>
  <c r="EJ28" i="43" s="1"/>
  <c r="ER24" i="43"/>
  <c r="ER25" i="43" s="1"/>
  <c r="EZ24" i="43"/>
  <c r="EZ25" i="43" s="1"/>
  <c r="EZ27" i="43" s="1"/>
  <c r="EZ28" i="43" s="1"/>
  <c r="DL51" i="42"/>
  <c r="DL52" i="42" s="1"/>
  <c r="DL54" i="42" s="1"/>
  <c r="DL55" i="42" s="1"/>
  <c r="BP51" i="42"/>
  <c r="BP52" i="42" s="1"/>
  <c r="GB51" i="42"/>
  <c r="GB52" i="42" s="1"/>
  <c r="GB54" i="42" s="1"/>
  <c r="GB55" i="42" s="1"/>
  <c r="FX51" i="42"/>
  <c r="FX52" i="42" s="1"/>
  <c r="FZ51" i="42"/>
  <c r="FZ52" i="42" s="1"/>
  <c r="CN51" i="42"/>
  <c r="CN52" i="42" s="1"/>
  <c r="CP51" i="42"/>
  <c r="CP52" i="42" s="1"/>
  <c r="CZ51" i="42"/>
  <c r="CZ52" i="42" s="1"/>
  <c r="EP51" i="42"/>
  <c r="EP52" i="42" s="1"/>
  <c r="CT51" i="42"/>
  <c r="CT52" i="42" s="1"/>
  <c r="DH51" i="42"/>
  <c r="DH52" i="42" s="1"/>
  <c r="DH54" i="42" s="1"/>
  <c r="DH55" i="42" s="1"/>
  <c r="EB51" i="42"/>
  <c r="EB52" i="42" s="1"/>
  <c r="EB54" i="42" s="1"/>
  <c r="EB55" i="42" s="1"/>
  <c r="FP51" i="42"/>
  <c r="FP52" i="42" s="1"/>
  <c r="FP54" i="42" s="1"/>
  <c r="FP55" i="42" s="1"/>
  <c r="ED51" i="42"/>
  <c r="ED52" i="42" s="1"/>
  <c r="ED54" i="42" s="1"/>
  <c r="ED55" i="42" s="1"/>
  <c r="BF24" i="43"/>
  <c r="BF25" i="43" s="1"/>
  <c r="BV24" i="43"/>
  <c r="BV25" i="43" s="1"/>
  <c r="AF24" i="43"/>
  <c r="AF25" i="43" s="1"/>
  <c r="EF24" i="43"/>
  <c r="EF25" i="43" s="1"/>
  <c r="EF27" i="43" s="1"/>
  <c r="EF28" i="43" s="1"/>
  <c r="FD24" i="43"/>
  <c r="FD25" i="43" s="1"/>
  <c r="FJ24" i="43"/>
  <c r="FJ25" i="43" s="1"/>
  <c r="R78" i="43"/>
  <c r="R79" i="43" s="1"/>
  <c r="L78" i="43"/>
  <c r="L79" i="43" s="1"/>
  <c r="Z78" i="43"/>
  <c r="Z79" i="43" s="1"/>
  <c r="N78" i="43"/>
  <c r="N79" i="43" s="1"/>
  <c r="P78" i="43"/>
  <c r="P79" i="43" s="1"/>
  <c r="AF78" i="43"/>
  <c r="AF79" i="43" s="1"/>
  <c r="V78" i="43"/>
  <c r="V79" i="43" s="1"/>
  <c r="X78" i="43"/>
  <c r="X79" i="43" s="1"/>
  <c r="X81" i="43" s="1"/>
  <c r="X82" i="43" s="1"/>
  <c r="AB78" i="43"/>
  <c r="AB79" i="43" s="1"/>
  <c r="T78" i="43"/>
  <c r="T79" i="43" s="1"/>
  <c r="FZ78" i="43"/>
  <c r="FZ79" i="43" s="1"/>
  <c r="FZ81" i="43" s="1"/>
  <c r="FZ82" i="43" s="1"/>
  <c r="AH78" i="43"/>
  <c r="AH79" i="43" s="1"/>
  <c r="AH81" i="43" s="1"/>
  <c r="AH82" i="43" s="1"/>
  <c r="AD78" i="43"/>
  <c r="AD79" i="43" s="1"/>
  <c r="DX78" i="43"/>
  <c r="DX79" i="43" s="1"/>
  <c r="DX81" i="43" s="1"/>
  <c r="DX82" i="43" s="1"/>
  <c r="AR78" i="43"/>
  <c r="AR79" i="43" s="1"/>
  <c r="DN78" i="43"/>
  <c r="DN79" i="43" s="1"/>
  <c r="ET78" i="43"/>
  <c r="ET79" i="43" s="1"/>
  <c r="FR78" i="43"/>
  <c r="FR79" i="43" s="1"/>
  <c r="FR81" i="43" s="1"/>
  <c r="FR82" i="43" s="1"/>
  <c r="FV78" i="43"/>
  <c r="FV79" i="43" s="1"/>
  <c r="FT78" i="43"/>
  <c r="FT79" i="43" s="1"/>
  <c r="CL78" i="43"/>
  <c r="CL79" i="43" s="1"/>
  <c r="DL78" i="43"/>
  <c r="DL79" i="43" s="1"/>
  <c r="BD78" i="43"/>
  <c r="BD79" i="43" s="1"/>
  <c r="AP78" i="43"/>
  <c r="AP79" i="43" s="1"/>
  <c r="CJ78" i="43"/>
  <c r="CJ79" i="43" s="1"/>
  <c r="EV78" i="43"/>
  <c r="EV79" i="43" s="1"/>
  <c r="EV81" i="43" s="1"/>
  <c r="EV82" i="43" s="1"/>
  <c r="BN78" i="43"/>
  <c r="BN79" i="43" s="1"/>
  <c r="CN78" i="43"/>
  <c r="CN79" i="43" s="1"/>
  <c r="FP78" i="43"/>
  <c r="FP79" i="43" s="1"/>
  <c r="CV78" i="43"/>
  <c r="CV79" i="43" s="1"/>
  <c r="CV81" i="43" s="1"/>
  <c r="CV82" i="43" s="1"/>
  <c r="EH78" i="43"/>
  <c r="EH79" i="43" s="1"/>
  <c r="EL24" i="43"/>
  <c r="EL25" i="43" s="1"/>
  <c r="EL27" i="43" s="1"/>
  <c r="EL28" i="43" s="1"/>
  <c r="FF78" i="43"/>
  <c r="FF79" i="43" s="1"/>
  <c r="FX24" i="43"/>
  <c r="FX25" i="43" s="1"/>
  <c r="EV24" i="43"/>
  <c r="EV25" i="43" s="1"/>
  <c r="EV27" i="43" s="1"/>
  <c r="EV28" i="43" s="1"/>
  <c r="FR24" i="43"/>
  <c r="FR25" i="43" s="1"/>
  <c r="FR27" i="43" s="1"/>
  <c r="FR28" i="43" s="1"/>
  <c r="FR51" i="42"/>
  <c r="FR52" i="42" s="1"/>
  <c r="DT51" i="42"/>
  <c r="DT52" i="42" s="1"/>
  <c r="DV51" i="42"/>
  <c r="DV52" i="42" s="1"/>
  <c r="DV55" i="42" s="1"/>
  <c r="EF51" i="42"/>
  <c r="EF52" i="42" s="1"/>
  <c r="DJ51" i="42"/>
  <c r="DJ52" i="42" s="1"/>
  <c r="FV51" i="42"/>
  <c r="FV52" i="42" s="1"/>
  <c r="FV54" i="42" s="1"/>
  <c r="FV55" i="42" s="1"/>
  <c r="EV51" i="42"/>
  <c r="EV52" i="42" s="1"/>
  <c r="EV54" i="42" s="1"/>
  <c r="EV55" i="42" s="1"/>
  <c r="DN51" i="42"/>
  <c r="DN52" i="42" s="1"/>
  <c r="DN54" i="42" s="1"/>
  <c r="DN55" i="42" s="1"/>
  <c r="DB51" i="42"/>
  <c r="DB52" i="42" s="1"/>
  <c r="DB54" i="42" s="1"/>
  <c r="DB55" i="42" s="1"/>
  <c r="DX51" i="42"/>
  <c r="DX52" i="42" s="1"/>
  <c r="AT24" i="43"/>
  <c r="AT25" i="43" s="1"/>
  <c r="DL24" i="43"/>
  <c r="DL25" i="43" s="1"/>
  <c r="EP24" i="43"/>
  <c r="EP25" i="43" s="1"/>
  <c r="FP24" i="43"/>
  <c r="FP25" i="43" s="1"/>
  <c r="FP27" i="43" s="1"/>
  <c r="FP28" i="43" s="1"/>
  <c r="FT24" i="43"/>
  <c r="FT25" i="43" s="1"/>
  <c r="AX78" i="43"/>
  <c r="AX79" i="43" s="1"/>
  <c r="BX78" i="43"/>
  <c r="BX79" i="43" s="1"/>
  <c r="EZ78" i="43"/>
  <c r="EZ79" i="43" s="1"/>
  <c r="DH78" i="43"/>
  <c r="DH79" i="43" s="1"/>
  <c r="DB78" i="43"/>
  <c r="DB79" i="43" s="1"/>
  <c r="DB81" i="43" s="1"/>
  <c r="DB82" i="43" s="1"/>
  <c r="BJ78" i="43"/>
  <c r="BJ79" i="43" s="1"/>
  <c r="CR78" i="43"/>
  <c r="CR79" i="43" s="1"/>
  <c r="CR81" i="43" s="1"/>
  <c r="CR82" i="43" s="1"/>
  <c r="CP78" i="43"/>
  <c r="CP79" i="43" s="1"/>
  <c r="DR78" i="43"/>
  <c r="DR79" i="43" s="1"/>
  <c r="BR78" i="43"/>
  <c r="BR79" i="43" s="1"/>
  <c r="DP78" i="43"/>
  <c r="DP79" i="43" s="1"/>
  <c r="DP82" i="43" s="1"/>
  <c r="FN78" i="43"/>
  <c r="FN79" i="43" s="1"/>
  <c r="FN81" i="43" s="1"/>
  <c r="BV78" i="43"/>
  <c r="BV79" i="43" s="1"/>
  <c r="FL78" i="43"/>
  <c r="FL79" i="43" s="1"/>
  <c r="EF78" i="43"/>
  <c r="EF79" i="43" s="1"/>
  <c r="EF81" i="43" s="1"/>
  <c r="EF82" i="43" s="1"/>
  <c r="CT78" i="43"/>
  <c r="CT79" i="43" s="1"/>
  <c r="DT78" i="43"/>
  <c r="DT79" i="43" s="1"/>
  <c r="DT81" i="43" s="1"/>
  <c r="DT82" i="43" s="1"/>
  <c r="BT78" i="43"/>
  <c r="BT79" i="43" s="1"/>
  <c r="EX78" i="43"/>
  <c r="EX79" i="43" s="1"/>
  <c r="EX81" i="43" s="1"/>
  <c r="EX82" i="43" s="1"/>
  <c r="EN78" i="43"/>
  <c r="EN79" i="43" s="1"/>
  <c r="ER78" i="43"/>
  <c r="ER79" i="43" s="1"/>
  <c r="FL24" i="43"/>
  <c r="FL25" i="43" s="1"/>
  <c r="ET24" i="43"/>
  <c r="ET25" i="43" s="1"/>
  <c r="ET27" i="43" s="1"/>
  <c r="ET28" i="43" s="1"/>
  <c r="FB24" i="43"/>
  <c r="FB25" i="43" s="1"/>
  <c r="FB27" i="43" s="1"/>
  <c r="FB28" i="43" s="1"/>
  <c r="ET81" i="43"/>
  <c r="ET82" i="43" s="1"/>
  <c r="FV81" i="43"/>
  <c r="FV82" i="43"/>
  <c r="CL81" i="43"/>
  <c r="CL82" i="43" s="1"/>
  <c r="BD81" i="43"/>
  <c r="BD82" i="43"/>
  <c r="AP81" i="43"/>
  <c r="AP82" i="43" s="1"/>
  <c r="CJ81" i="43"/>
  <c r="CJ82" i="43"/>
  <c r="FJ81" i="43"/>
  <c r="FJ82" i="43" s="1"/>
  <c r="AX81" i="43"/>
  <c r="BX81" i="43"/>
  <c r="BX82" i="43" s="1"/>
  <c r="EZ81" i="43"/>
  <c r="EZ82" i="43" s="1"/>
  <c r="DH81" i="43"/>
  <c r="BJ81" i="43"/>
  <c r="BJ82" i="43" s="1"/>
  <c r="CP81" i="43"/>
  <c r="CP82" i="43" s="1"/>
  <c r="DR81" i="43"/>
  <c r="BR81" i="43"/>
  <c r="BR82" i="43" s="1"/>
  <c r="DP81" i="43"/>
  <c r="BV81" i="43"/>
  <c r="BV82" i="43" s="1"/>
  <c r="FL81" i="43"/>
  <c r="FL82" i="43"/>
  <c r="BN81" i="43"/>
  <c r="BN82" i="43" s="1"/>
  <c r="CN81" i="43"/>
  <c r="CN82" i="43" s="1"/>
  <c r="FP81" i="43"/>
  <c r="FP82" i="43" s="1"/>
  <c r="EH81" i="43"/>
  <c r="EH82" i="43"/>
  <c r="DN81" i="43"/>
  <c r="DN82" i="43" s="1"/>
  <c r="FT81" i="43"/>
  <c r="FT82" i="43" s="1"/>
  <c r="BH81" i="43"/>
  <c r="BH82" i="43" s="1"/>
  <c r="CD81" i="43"/>
  <c r="CD82" i="43" s="1"/>
  <c r="DD81" i="43"/>
  <c r="DD82" i="43" s="1"/>
  <c r="AN81" i="43"/>
  <c r="AN82" i="43" s="1"/>
  <c r="AZ81" i="43"/>
  <c r="AZ82" i="43" s="1"/>
  <c r="EB81" i="43"/>
  <c r="EB82" i="43" s="1"/>
  <c r="FB81" i="43"/>
  <c r="FB82" i="43" s="1"/>
  <c r="BP81" i="43"/>
  <c r="BP82" i="43" s="1"/>
  <c r="DF81" i="43"/>
  <c r="DF82" i="43" s="1"/>
  <c r="BZ81" i="43"/>
  <c r="BZ82" i="43" s="1"/>
  <c r="CT81" i="43"/>
  <c r="CT82" i="43" s="1"/>
  <c r="BT81" i="43"/>
  <c r="BT82" i="43" s="1"/>
  <c r="EN81" i="43"/>
  <c r="EN82" i="43" s="1"/>
  <c r="ER81" i="43"/>
  <c r="ER82" i="43" s="1"/>
  <c r="AR81" i="43"/>
  <c r="AR82" i="43" s="1"/>
  <c r="DL81" i="43"/>
  <c r="DL82" i="43" s="1"/>
  <c r="EJ81" i="43"/>
  <c r="EJ82" i="43" s="1"/>
  <c r="AJ81" i="43"/>
  <c r="AJ82" i="43" s="1"/>
  <c r="DV81" i="43"/>
  <c r="DV82" i="43" s="1"/>
  <c r="DJ81" i="43"/>
  <c r="DJ82" i="43" s="1"/>
  <c r="BB81" i="43"/>
  <c r="BB82" i="43" s="1"/>
  <c r="EP81" i="43"/>
  <c r="EP82" i="43" s="1"/>
  <c r="FX81" i="43"/>
  <c r="FX82" i="43" s="1"/>
  <c r="BF81" i="43"/>
  <c r="BF82" i="43" s="1"/>
  <c r="CF81" i="43"/>
  <c r="CF82" i="43" s="1"/>
  <c r="FH81" i="43"/>
  <c r="FH82" i="43" s="1"/>
  <c r="CX81" i="43"/>
  <c r="CX82" i="43" s="1"/>
  <c r="AT81" i="43"/>
  <c r="AT82" i="43" s="1"/>
  <c r="BL81" i="43"/>
  <c r="DZ81" i="43"/>
  <c r="DZ82" i="43" s="1"/>
  <c r="CH81" i="43"/>
  <c r="CH82" i="43" s="1"/>
  <c r="ED81" i="43"/>
  <c r="ED82" i="43" s="1"/>
  <c r="EL81" i="43"/>
  <c r="EL82" i="43" s="1"/>
  <c r="FT54" i="43"/>
  <c r="FT55" i="43" s="1"/>
  <c r="FN54" i="43"/>
  <c r="FN55" i="43" s="1"/>
  <c r="FL54" i="43"/>
  <c r="FL55" i="43" s="1"/>
  <c r="FP54" i="43"/>
  <c r="FP55" i="43" s="1"/>
  <c r="FJ54" i="43"/>
  <c r="FJ55" i="43" s="1"/>
  <c r="FV54" i="43"/>
  <c r="FV55" i="43" s="1"/>
  <c r="FZ55" i="43"/>
  <c r="FZ54" i="43"/>
  <c r="FH54" i="43"/>
  <c r="FH55" i="43"/>
  <c r="FF55" i="43"/>
  <c r="FF54" i="43"/>
  <c r="FX54" i="43"/>
  <c r="FX55" i="43"/>
  <c r="FR54" i="43"/>
  <c r="FR55" i="43" s="1"/>
  <c r="EP27" i="43"/>
  <c r="EP28" i="43" s="1"/>
  <c r="FJ27" i="43"/>
  <c r="FJ28" i="43" s="1"/>
  <c r="EN27" i="43"/>
  <c r="EN28" i="43" s="1"/>
  <c r="FT27" i="43"/>
  <c r="FT28" i="43" s="1"/>
  <c r="FD27" i="43"/>
  <c r="FD28" i="43" s="1"/>
  <c r="GC71" i="43"/>
  <c r="GC70" i="43"/>
  <c r="DX24" i="43"/>
  <c r="DX25" i="43" s="1"/>
  <c r="CR54" i="43"/>
  <c r="CR55" i="43" s="1"/>
  <c r="AL54" i="43"/>
  <c r="AL55" i="43" s="1"/>
  <c r="CX54" i="43"/>
  <c r="CX55" i="43" s="1"/>
  <c r="AN54" i="43"/>
  <c r="AN55" i="43" s="1"/>
  <c r="AD54" i="43"/>
  <c r="AD55" i="43" s="1"/>
  <c r="FB54" i="43"/>
  <c r="FB55" i="43" s="1"/>
  <c r="AH54" i="43"/>
  <c r="AH55" i="43" s="1"/>
  <c r="CT54" i="43"/>
  <c r="CT55" i="43" s="1"/>
  <c r="DZ54" i="43"/>
  <c r="DZ55" i="43" s="1"/>
  <c r="AJ54" i="43"/>
  <c r="AJ55" i="43" s="1"/>
  <c r="CV54" i="43"/>
  <c r="CV55" i="43" s="1"/>
  <c r="FD54" i="43"/>
  <c r="FD55" i="43"/>
  <c r="BB54" i="43"/>
  <c r="BB55" i="43" s="1"/>
  <c r="DN54" i="43"/>
  <c r="DN55" i="43" s="1"/>
  <c r="BD54" i="43"/>
  <c r="BD55" i="43" s="1"/>
  <c r="DP54" i="43"/>
  <c r="DP55" i="43" s="1"/>
  <c r="AT54" i="43"/>
  <c r="AT55" i="43" s="1"/>
  <c r="AP54" i="43"/>
  <c r="AP55" i="43" s="1"/>
  <c r="DB54" i="43"/>
  <c r="DB55" i="43" s="1"/>
  <c r="AR54" i="43"/>
  <c r="AR55" i="43" s="1"/>
  <c r="BX54" i="43"/>
  <c r="BX55" i="43" s="1"/>
  <c r="DD54" i="43"/>
  <c r="DD55" i="43" s="1"/>
  <c r="EJ54" i="43"/>
  <c r="EJ55" i="43" s="1"/>
  <c r="DR24" i="43"/>
  <c r="DR25" i="43" s="1"/>
  <c r="BR24" i="43"/>
  <c r="BR25" i="43" s="1"/>
  <c r="AD24" i="43"/>
  <c r="AD25" i="43" s="1"/>
  <c r="AD27" i="43" s="1"/>
  <c r="AD28" i="43" s="1"/>
  <c r="BB24" i="43"/>
  <c r="BB25" i="43" s="1"/>
  <c r="BB27" i="43" s="1"/>
  <c r="AN24" i="43"/>
  <c r="AN25" i="43" s="1"/>
  <c r="AV54" i="43"/>
  <c r="AV55" i="43"/>
  <c r="BL54" i="43"/>
  <c r="BL55" i="43" s="1"/>
  <c r="EN54" i="43"/>
  <c r="EN55" i="43" s="1"/>
  <c r="BR54" i="43"/>
  <c r="BR55" i="43" s="1"/>
  <c r="ED54" i="43"/>
  <c r="ED55" i="43" s="1"/>
  <c r="BT54" i="43"/>
  <c r="BT55" i="43" s="1"/>
  <c r="EF54" i="43"/>
  <c r="EF55" i="43" s="1"/>
  <c r="BJ54" i="43"/>
  <c r="BJ55" i="43" s="1"/>
  <c r="DV54" i="43"/>
  <c r="DV55" i="43" s="1"/>
  <c r="AX54" i="43"/>
  <c r="AX55" i="43" s="1"/>
  <c r="CD55" i="43"/>
  <c r="CD54" i="43"/>
  <c r="DJ54" i="43"/>
  <c r="DJ55" i="43" s="1"/>
  <c r="EP54" i="43"/>
  <c r="EP55" i="43" s="1"/>
  <c r="T55" i="43"/>
  <c r="T54" i="43"/>
  <c r="AZ54" i="43"/>
  <c r="AZ55" i="43" s="1"/>
  <c r="CF55" i="43"/>
  <c r="CF54" i="43"/>
  <c r="DL54" i="43"/>
  <c r="DL55" i="43" s="1"/>
  <c r="ER54" i="43"/>
  <c r="ER55" i="43" s="1"/>
  <c r="CZ54" i="43"/>
  <c r="CZ55" i="43" s="1"/>
  <c r="CP54" i="43"/>
  <c r="CP55" i="43" s="1"/>
  <c r="BN54" i="43"/>
  <c r="BN55" i="43" s="1"/>
  <c r="BP54" i="43"/>
  <c r="BP55" i="43" s="1"/>
  <c r="EB54" i="43"/>
  <c r="EB55" i="43" s="1"/>
  <c r="CB54" i="43"/>
  <c r="CB55" i="43" s="1"/>
  <c r="DF54" i="43"/>
  <c r="DF55" i="43" s="1"/>
  <c r="BV54" i="43"/>
  <c r="BV55" i="43" s="1"/>
  <c r="EH54" i="43"/>
  <c r="EH55" i="43" s="1"/>
  <c r="AP24" i="43"/>
  <c r="AP25" i="43" s="1"/>
  <c r="AP27" i="43" s="1"/>
  <c r="AP28" i="43" s="1"/>
  <c r="CT24" i="43"/>
  <c r="CT25" i="43" s="1"/>
  <c r="CT27" i="43" s="1"/>
  <c r="CT28" i="43" s="1"/>
  <c r="BL24" i="43"/>
  <c r="BL25" i="43" s="1"/>
  <c r="DH54" i="43"/>
  <c r="DH55" i="43" s="1"/>
  <c r="DX54" i="43"/>
  <c r="DX55" i="43"/>
  <c r="AF54" i="43"/>
  <c r="AF55" i="43" s="1"/>
  <c r="V54" i="43"/>
  <c r="V55" i="43" s="1"/>
  <c r="CH54" i="43"/>
  <c r="CH55" i="43" s="1"/>
  <c r="ET54" i="43"/>
  <c r="ET55" i="43" s="1"/>
  <c r="X54" i="43"/>
  <c r="X55" i="43" s="1"/>
  <c r="CJ54" i="43"/>
  <c r="CJ55" i="43" s="1"/>
  <c r="EV54" i="43"/>
  <c r="EV55" i="43" s="1"/>
  <c r="BZ54" i="43"/>
  <c r="BZ55" i="43" s="1"/>
  <c r="EL54" i="43"/>
  <c r="EL55" i="43" s="1"/>
  <c r="Z54" i="43"/>
  <c r="Z55" i="43" s="1"/>
  <c r="BF54" i="43"/>
  <c r="BF55" i="43" s="1"/>
  <c r="CL54" i="43"/>
  <c r="CL55" i="43" s="1"/>
  <c r="DR54" i="43"/>
  <c r="DR55" i="43" s="1"/>
  <c r="EX54" i="43"/>
  <c r="EX55" i="43" s="1"/>
  <c r="AB54" i="43"/>
  <c r="AB55" i="43" s="1"/>
  <c r="BH54" i="43"/>
  <c r="BH55" i="43" s="1"/>
  <c r="CN54" i="43"/>
  <c r="CN55" i="43" s="1"/>
  <c r="DT54" i="43"/>
  <c r="DT55" i="43" s="1"/>
  <c r="EZ54" i="43"/>
  <c r="EZ55" i="43" s="1"/>
  <c r="BL21" i="43"/>
  <c r="CT21" i="43"/>
  <c r="CB21" i="43"/>
  <c r="V21" i="43"/>
  <c r="BH27" i="43"/>
  <c r="BH28" i="43" s="1"/>
  <c r="DF27" i="43"/>
  <c r="DF28" i="43" s="1"/>
  <c r="DL27" i="43"/>
  <c r="DL28" i="43" s="1"/>
  <c r="CR27" i="43"/>
  <c r="CR28" i="43" s="1"/>
  <c r="CR21" i="43"/>
  <c r="CD24" i="43"/>
  <c r="CD25" i="43" s="1"/>
  <c r="AT27" i="43"/>
  <c r="AT28" i="43" s="1"/>
  <c r="EB24" i="43"/>
  <c r="EB25" i="43" s="1"/>
  <c r="CN24" i="43"/>
  <c r="CN25" i="43" s="1"/>
  <c r="DV24" i="43"/>
  <c r="DD24" i="43"/>
  <c r="DD25" i="43" s="1"/>
  <c r="AN27" i="43"/>
  <c r="AN28" i="43" s="1"/>
  <c r="CZ24" i="43"/>
  <c r="EF21" i="43"/>
  <c r="AJ21" i="43"/>
  <c r="N21" i="43"/>
  <c r="DX21" i="43"/>
  <c r="DB21" i="43"/>
  <c r="CN21" i="43"/>
  <c r="CF21" i="43"/>
  <c r="DZ21" i="43"/>
  <c r="P21" i="43"/>
  <c r="DT21" i="43"/>
  <c r="AV21" i="43"/>
  <c r="AJ24" i="43"/>
  <c r="AJ25" i="43" s="1"/>
  <c r="CX24" i="43"/>
  <c r="CX25" i="43" s="1"/>
  <c r="BP24" i="43"/>
  <c r="CV24" i="43"/>
  <c r="CV25" i="43" s="1"/>
  <c r="AB24" i="43"/>
  <c r="AB25" i="43" s="1"/>
  <c r="DJ24" i="43"/>
  <c r="DJ25" i="43" s="1"/>
  <c r="AZ24" i="43"/>
  <c r="AZ25" i="43" s="1"/>
  <c r="CP24" i="43"/>
  <c r="EH24" i="43"/>
  <c r="AH24" i="43"/>
  <c r="AH25" i="43" s="1"/>
  <c r="BX24" i="43"/>
  <c r="DN24" i="43"/>
  <c r="DN25" i="43" s="1"/>
  <c r="AV24" i="43"/>
  <c r="AV25" i="43" s="1"/>
  <c r="CB24" i="43"/>
  <c r="CB25" i="43" s="1"/>
  <c r="DH24" i="43"/>
  <c r="DH25" i="43" s="1"/>
  <c r="AF21" i="43"/>
  <c r="BJ21" i="43"/>
  <c r="BN21" i="43"/>
  <c r="AR21" i="43"/>
  <c r="D21" i="43"/>
  <c r="Z27" i="43"/>
  <c r="Z28" i="43" s="1"/>
  <c r="BR27" i="43"/>
  <c r="BR28" i="43" s="1"/>
  <c r="BV27" i="43"/>
  <c r="AF27" i="43"/>
  <c r="DX27" i="43"/>
  <c r="EB21" i="43"/>
  <c r="DJ21" i="43"/>
  <c r="AP21" i="43"/>
  <c r="AB21" i="43"/>
  <c r="T21" i="43"/>
  <c r="DD21" i="43"/>
  <c r="B21" i="43"/>
  <c r="CD21" i="43"/>
  <c r="BF27" i="43"/>
  <c r="CF24" i="43"/>
  <c r="CF25" i="43" s="1"/>
  <c r="BN24" i="43"/>
  <c r="BN25" i="43" s="1"/>
  <c r="BT24" i="43"/>
  <c r="BT25" i="43" s="1"/>
  <c r="CV21" i="43"/>
  <c r="AH21" i="43"/>
  <c r="R21" i="43"/>
  <c r="DH21" i="43"/>
  <c r="BZ24" i="43"/>
  <c r="BZ25" i="43" s="1"/>
  <c r="AL24" i="43"/>
  <c r="DT24" i="43"/>
  <c r="DT25" i="43" s="1"/>
  <c r="CL24" i="43"/>
  <c r="CL25" i="43" s="1"/>
  <c r="AX24" i="43"/>
  <c r="AX25" i="43" s="1"/>
  <c r="ED24" i="43"/>
  <c r="ED25" i="43" s="1"/>
  <c r="BJ24" i="43"/>
  <c r="BJ25" i="43" s="1"/>
  <c r="DB24" i="43"/>
  <c r="DB25" i="43" s="1"/>
  <c r="AR24" i="43"/>
  <c r="AR25" i="43" s="1"/>
  <c r="CH24" i="43"/>
  <c r="CH25" i="43" s="1"/>
  <c r="DZ24" i="43"/>
  <c r="DZ25" i="43" s="1"/>
  <c r="X28" i="43"/>
  <c r="X27" i="43"/>
  <c r="BD24" i="43"/>
  <c r="BD25" i="43" s="1"/>
  <c r="CJ24" i="43"/>
  <c r="DP24" i="43"/>
  <c r="DP25" i="43" s="1"/>
  <c r="BT21" i="43"/>
  <c r="CN54" i="42"/>
  <c r="CN55" i="42" s="1"/>
  <c r="CP54" i="42"/>
  <c r="CP55" i="42" s="1"/>
  <c r="CZ54" i="42"/>
  <c r="CZ55" i="42" s="1"/>
  <c r="EP54" i="42"/>
  <c r="EP55" i="42" s="1"/>
  <c r="CT54" i="42"/>
  <c r="CT55" i="42" s="1"/>
  <c r="BP54" i="42"/>
  <c r="BP55" i="42" s="1"/>
  <c r="FZ54" i="42"/>
  <c r="FZ55" i="42" s="1"/>
  <c r="DT54" i="42"/>
  <c r="DT55" i="42" s="1"/>
  <c r="DV54" i="42"/>
  <c r="EF54" i="42"/>
  <c r="EF55" i="42" s="1"/>
  <c r="DJ54" i="42"/>
  <c r="DJ55" i="42"/>
  <c r="FT54" i="42"/>
  <c r="FT55" i="42" s="1"/>
  <c r="FR54" i="42"/>
  <c r="FR55" i="42" s="1"/>
  <c r="FX54" i="42"/>
  <c r="FX55" i="42" s="1"/>
  <c r="EZ54" i="42"/>
  <c r="EZ55" i="42" s="1"/>
  <c r="FL54" i="42"/>
  <c r="FL55" i="42" s="1"/>
  <c r="FF54" i="42"/>
  <c r="FF55" i="42" s="1"/>
  <c r="BZ54" i="42"/>
  <c r="BZ55" i="42" s="1"/>
  <c r="FJ54" i="42"/>
  <c r="FJ55" i="42" s="1"/>
  <c r="GF54" i="42"/>
  <c r="GF55" i="42" s="1"/>
  <c r="BN54" i="42"/>
  <c r="BN55" i="42" s="1"/>
  <c r="GD54" i="42"/>
  <c r="GD27" i="42"/>
  <c r="GD28" i="42" s="1"/>
  <c r="GB27" i="42"/>
  <c r="GB28" i="42" s="1"/>
  <c r="DN27" i="42"/>
  <c r="DN28" i="42" s="1"/>
  <c r="CR27" i="42"/>
  <c r="CR28" i="42"/>
  <c r="BT27" i="42"/>
  <c r="BT28" i="42" s="1"/>
  <c r="CX27" i="42"/>
  <c r="CX28" i="42"/>
  <c r="CP27" i="42"/>
  <c r="CP28" i="42" s="1"/>
  <c r="EZ27" i="42"/>
  <c r="EZ28" i="42"/>
  <c r="CN27" i="42"/>
  <c r="CN28" i="42"/>
  <c r="DR27" i="42"/>
  <c r="DR28" i="42"/>
  <c r="BF27" i="42"/>
  <c r="BF28" i="42"/>
  <c r="BD27" i="42"/>
  <c r="BD28" i="42"/>
  <c r="EN27" i="42"/>
  <c r="EN28" i="42"/>
  <c r="CB27" i="42"/>
  <c r="CB28" i="42"/>
  <c r="AN27" i="42"/>
  <c r="AN28" i="42"/>
  <c r="BR27" i="42"/>
  <c r="BR28" i="42" s="1"/>
  <c r="BZ27" i="42"/>
  <c r="BZ28" i="42" s="1"/>
  <c r="ER27" i="42"/>
  <c r="ER28" i="42" s="1"/>
  <c r="CF27" i="42"/>
  <c r="CF28" i="42" s="1"/>
  <c r="AZ27" i="42"/>
  <c r="AZ28" i="42" s="1"/>
  <c r="EP27" i="42"/>
  <c r="EP28" i="42" s="1"/>
  <c r="CD27" i="42"/>
  <c r="CD28" i="42" s="1"/>
  <c r="BV27" i="42"/>
  <c r="BV28" i="42" s="1"/>
  <c r="AP27" i="42"/>
  <c r="AP28" i="42" s="1"/>
  <c r="EV27" i="42"/>
  <c r="EV28" i="42" s="1"/>
  <c r="BB27" i="42"/>
  <c r="BB28" i="42"/>
  <c r="DX27" i="42"/>
  <c r="DX28" i="42" s="1"/>
  <c r="BL27" i="42"/>
  <c r="BL28" i="42" s="1"/>
  <c r="EF27" i="42"/>
  <c r="EF28" i="42"/>
  <c r="FJ27" i="42"/>
  <c r="FJ28" i="42" s="1"/>
  <c r="AL27" i="42"/>
  <c r="AL28" i="42"/>
  <c r="DV27" i="42"/>
  <c r="DV28" i="42" s="1"/>
  <c r="BJ27" i="42"/>
  <c r="BJ28" i="42" s="1"/>
  <c r="FP27" i="42"/>
  <c r="FP28" i="42"/>
  <c r="EJ27" i="42"/>
  <c r="EJ28" i="42" s="1"/>
  <c r="DD27" i="42"/>
  <c r="DD28" i="42" s="1"/>
  <c r="BX27" i="42"/>
  <c r="BX28" i="42" s="1"/>
  <c r="AR27" i="42"/>
  <c r="AR28" i="42" s="1"/>
  <c r="FN27" i="42"/>
  <c r="FN28" i="42" s="1"/>
  <c r="EH27" i="42"/>
  <c r="EH28" i="42"/>
  <c r="DB27" i="42"/>
  <c r="DB28" i="42" s="1"/>
  <c r="AH27" i="42"/>
  <c r="AH28" i="42" s="1"/>
  <c r="CJ27" i="42"/>
  <c r="CJ28" i="42"/>
  <c r="FD27" i="42"/>
  <c r="FD28" i="42" s="1"/>
  <c r="AF27" i="42"/>
  <c r="AF28" i="42"/>
  <c r="FB27" i="42"/>
  <c r="FB28" i="42" s="1"/>
  <c r="DT27" i="42"/>
  <c r="DT28" i="42" s="1"/>
  <c r="BH27" i="42"/>
  <c r="BH28" i="42"/>
  <c r="EX27" i="42"/>
  <c r="EX28" i="42" s="1"/>
  <c r="CL27" i="42"/>
  <c r="CL28" i="42"/>
  <c r="CH27" i="42"/>
  <c r="CH28" i="42" s="1"/>
  <c r="FL27" i="42"/>
  <c r="FL28" i="42"/>
  <c r="EL27" i="42"/>
  <c r="EL28" i="42" s="1"/>
  <c r="DL27" i="42"/>
  <c r="DL28" i="42" s="1"/>
  <c r="DJ27" i="42"/>
  <c r="DJ28" i="42" s="1"/>
  <c r="DP27" i="42"/>
  <c r="DP28" i="42" s="1"/>
  <c r="ET27" i="42"/>
  <c r="ET28" i="42" s="1"/>
  <c r="FT27" i="42"/>
  <c r="FT28" i="42"/>
  <c r="DH27" i="42"/>
  <c r="DH28" i="42" s="1"/>
  <c r="AV27" i="42"/>
  <c r="AV28" i="42" s="1"/>
  <c r="CZ27" i="42"/>
  <c r="CZ28" i="42" s="1"/>
  <c r="ED27" i="42"/>
  <c r="ED28" i="42" s="1"/>
  <c r="FR27" i="42"/>
  <c r="FR28" i="42" s="1"/>
  <c r="DF27" i="42"/>
  <c r="DF28" i="42" s="1"/>
  <c r="AT27" i="42"/>
  <c r="AT28" i="42" s="1"/>
  <c r="FH27" i="42"/>
  <c r="FH28" i="42" s="1"/>
  <c r="EB27" i="42"/>
  <c r="EB28" i="42"/>
  <c r="CV27" i="42"/>
  <c r="CV28" i="42" s="1"/>
  <c r="BP27" i="42"/>
  <c r="BP28" i="42"/>
  <c r="AJ27" i="42"/>
  <c r="AJ28" i="42" s="1"/>
  <c r="FF27" i="42"/>
  <c r="FF28" i="42" s="1"/>
  <c r="DZ27" i="42"/>
  <c r="DZ28" i="42" s="1"/>
  <c r="CT27" i="42"/>
  <c r="CT28" i="42" s="1"/>
  <c r="AZ51" i="42"/>
  <c r="AZ52" i="42" s="1"/>
  <c r="AR51" i="42"/>
  <c r="AR52" i="42" s="1"/>
  <c r="AJ51" i="42"/>
  <c r="AJ52" i="42" s="1"/>
  <c r="AB51" i="42"/>
  <c r="AB52" i="42" s="1"/>
  <c r="T51" i="42"/>
  <c r="T52" i="42" s="1"/>
  <c r="L51" i="42"/>
  <c r="L52" i="42" s="1"/>
  <c r="D51" i="42"/>
  <c r="D52" i="42" s="1"/>
  <c r="BF51" i="42"/>
  <c r="BF52" i="42" s="1"/>
  <c r="AX51" i="42"/>
  <c r="AX52" i="42" s="1"/>
  <c r="AP51" i="42"/>
  <c r="AP52" i="42" s="1"/>
  <c r="AH51" i="42"/>
  <c r="AH52" i="42" s="1"/>
  <c r="Z51" i="42"/>
  <c r="Z52" i="42" s="1"/>
  <c r="R51" i="42"/>
  <c r="R52" i="42" s="1"/>
  <c r="J51" i="42"/>
  <c r="J52" i="42" s="1"/>
  <c r="B51" i="42"/>
  <c r="B52" i="42" s="1"/>
  <c r="AV51" i="42"/>
  <c r="AV52" i="42" s="1"/>
  <c r="AF51" i="42"/>
  <c r="AF52" i="42" s="1"/>
  <c r="P51" i="42"/>
  <c r="P52" i="42" s="1"/>
  <c r="AT51" i="42"/>
  <c r="AT52" i="42" s="1"/>
  <c r="AD51" i="42"/>
  <c r="AD52" i="42" s="1"/>
  <c r="N51" i="42"/>
  <c r="N52" i="42" s="1"/>
  <c r="BD51" i="42"/>
  <c r="BD52" i="42" s="1"/>
  <c r="AN51" i="42"/>
  <c r="AN52" i="42" s="1"/>
  <c r="X51" i="42"/>
  <c r="X52" i="42" s="1"/>
  <c r="H51" i="42"/>
  <c r="H52" i="42" s="1"/>
  <c r="V51" i="42"/>
  <c r="V52" i="42" s="1"/>
  <c r="F51" i="42"/>
  <c r="F52" i="42" s="1"/>
  <c r="AL51" i="42"/>
  <c r="AL52" i="42" s="1"/>
  <c r="BB51" i="42"/>
  <c r="BB52" i="42" s="1"/>
  <c r="X27" i="42"/>
  <c r="X28" i="42" s="1"/>
  <c r="Z27" i="42"/>
  <c r="Z28" i="42" s="1"/>
  <c r="V27" i="42"/>
  <c r="V28" i="42" s="1"/>
  <c r="FD82" i="43" l="1"/>
  <c r="DR82" i="43"/>
  <c r="AX82" i="43"/>
  <c r="DH82" i="43"/>
  <c r="V81" i="43"/>
  <c r="V82" i="43" s="1"/>
  <c r="Z81" i="43"/>
  <c r="Z82" i="43" s="1"/>
  <c r="ER27" i="43"/>
  <c r="ER28" i="43" s="1"/>
  <c r="CD54" i="42"/>
  <c r="CD55" i="42"/>
  <c r="BH54" i="42"/>
  <c r="BH55" i="42"/>
  <c r="CB54" i="42"/>
  <c r="CB55" i="42" s="1"/>
  <c r="FN82" i="43"/>
  <c r="DX54" i="42"/>
  <c r="DX55" i="42"/>
  <c r="FX27" i="43"/>
  <c r="FX28" i="43" s="1"/>
  <c r="T81" i="43"/>
  <c r="T82" i="43" s="1"/>
  <c r="AF81" i="43"/>
  <c r="AF82" i="43" s="1"/>
  <c r="FL27" i="43"/>
  <c r="FL28" i="43" s="1"/>
  <c r="FF81" i="43"/>
  <c r="FF82" i="43" s="1"/>
  <c r="AD81" i="43"/>
  <c r="AD82" i="43" s="1"/>
  <c r="AB81" i="43"/>
  <c r="AB82" i="43" s="1"/>
  <c r="CL54" i="42"/>
  <c r="CL55" i="42" s="1"/>
  <c r="BV54" i="42"/>
  <c r="BV55" i="42" s="1"/>
  <c r="BJ54" i="42"/>
  <c r="BJ55" i="42" s="1"/>
  <c r="BL54" i="42"/>
  <c r="BL55" i="42" s="1"/>
  <c r="CV55" i="42"/>
  <c r="CV54" i="42"/>
  <c r="DR27" i="43"/>
  <c r="DR28" i="43" s="1"/>
  <c r="BL27" i="43"/>
  <c r="BL28" i="43" s="1"/>
  <c r="GB68" i="43"/>
  <c r="DP27" i="43"/>
  <c r="DP28" i="43" s="1"/>
  <c r="AR28" i="43"/>
  <c r="AR27" i="43"/>
  <c r="ED27" i="43"/>
  <c r="ED28" i="43" s="1"/>
  <c r="CL27" i="43"/>
  <c r="CL28" i="43" s="1"/>
  <c r="CJ25" i="43"/>
  <c r="AX27" i="43"/>
  <c r="DT27" i="43"/>
  <c r="DT28" i="43" s="1"/>
  <c r="BN27" i="43"/>
  <c r="DH27" i="43"/>
  <c r="DH28" i="43" s="1"/>
  <c r="DN27" i="43"/>
  <c r="DN28" i="43" s="1"/>
  <c r="EH25" i="43"/>
  <c r="AB27" i="43"/>
  <c r="BD27" i="43"/>
  <c r="BD28" i="43" s="1"/>
  <c r="DZ27" i="43"/>
  <c r="DB27" i="43"/>
  <c r="DB28" i="43" s="1"/>
  <c r="AL25" i="43"/>
  <c r="BF28" i="43"/>
  <c r="DX28" i="43"/>
  <c r="AF28" i="43"/>
  <c r="BB28" i="43"/>
  <c r="BV28" i="43"/>
  <c r="GD67" i="43"/>
  <c r="CB27" i="43"/>
  <c r="CB28" i="43" s="1"/>
  <c r="BX25" i="43"/>
  <c r="CP25" i="43"/>
  <c r="CV27" i="43"/>
  <c r="CX27" i="43"/>
  <c r="CX28" i="43" s="1"/>
  <c r="CN27" i="43"/>
  <c r="CN28" i="43" s="1"/>
  <c r="CD27" i="43"/>
  <c r="CH27" i="43"/>
  <c r="CH28" i="43" s="1"/>
  <c r="BJ27" i="43"/>
  <c r="BJ28" i="43" s="1"/>
  <c r="BZ27" i="43"/>
  <c r="BZ28" i="43" s="1"/>
  <c r="BT27" i="43"/>
  <c r="CF27" i="43"/>
  <c r="CF28" i="43" s="1"/>
  <c r="AV27" i="43"/>
  <c r="AV28" i="43" s="1"/>
  <c r="AH27" i="43"/>
  <c r="AZ27" i="43"/>
  <c r="AJ27" i="43"/>
  <c r="DV25" i="43"/>
  <c r="EB27" i="43"/>
  <c r="DJ27" i="43"/>
  <c r="DJ28" i="43" s="1"/>
  <c r="DJ380" i="43" s="1"/>
  <c r="DL380" i="43" s="1"/>
  <c r="BP25" i="43"/>
  <c r="DD27" i="43"/>
  <c r="CZ25" i="43"/>
  <c r="V54" i="42"/>
  <c r="V55" i="42" s="1"/>
  <c r="BD54" i="42"/>
  <c r="Z54" i="42"/>
  <c r="Z55" i="42" s="1"/>
  <c r="AT54" i="42"/>
  <c r="AT55" i="42" s="1"/>
  <c r="AF54" i="42"/>
  <c r="AF55" i="42" s="1"/>
  <c r="AH54" i="42"/>
  <c r="AH55" i="42" s="1"/>
  <c r="AR54" i="42"/>
  <c r="AR55" i="42" s="1"/>
  <c r="BB54" i="42"/>
  <c r="BB55" i="42" s="1"/>
  <c r="AN54" i="42"/>
  <c r="AN55" i="42" s="1"/>
  <c r="AX54" i="42"/>
  <c r="AX55" i="42" s="1"/>
  <c r="AB54" i="42"/>
  <c r="AB55" i="42" s="1"/>
  <c r="AL54" i="42"/>
  <c r="AL55" i="42" s="1"/>
  <c r="AD54" i="42"/>
  <c r="AD55" i="42" s="1"/>
  <c r="BF54" i="42"/>
  <c r="BF55" i="42" s="1"/>
  <c r="AJ54" i="42"/>
  <c r="AJ55" i="42" s="1"/>
  <c r="X54" i="42"/>
  <c r="AV54" i="42"/>
  <c r="AP54" i="42"/>
  <c r="AP55" i="42" s="1"/>
  <c r="T54" i="42"/>
  <c r="T55" i="42" s="1"/>
  <c r="AZ54" i="42"/>
  <c r="AZ55" i="42" s="1"/>
  <c r="EH83" i="42"/>
  <c r="EF83" i="42"/>
  <c r="ED83" i="42"/>
  <c r="EB83" i="42"/>
  <c r="DZ83" i="42"/>
  <c r="DX83" i="42"/>
  <c r="DV83" i="42"/>
  <c r="DT83" i="42"/>
  <c r="DR83" i="42"/>
  <c r="DP83" i="42"/>
  <c r="DN83" i="42"/>
  <c r="DL83" i="42"/>
  <c r="DJ83" i="42"/>
  <c r="DH83" i="42"/>
  <c r="DF83" i="42"/>
  <c r="DD83" i="42"/>
  <c r="DB83" i="42"/>
  <c r="CZ83" i="42"/>
  <c r="CX83" i="42"/>
  <c r="CV83" i="42"/>
  <c r="CT83" i="42"/>
  <c r="CR83" i="42"/>
  <c r="CP83" i="42"/>
  <c r="CN83" i="42"/>
  <c r="CL83" i="42"/>
  <c r="CJ83" i="42"/>
  <c r="CH83" i="42"/>
  <c r="CF83" i="42"/>
  <c r="CD83" i="42"/>
  <c r="CB83" i="42"/>
  <c r="BZ83" i="42"/>
  <c r="BX83" i="42"/>
  <c r="BV83" i="42"/>
  <c r="BT83" i="42"/>
  <c r="BR83" i="42"/>
  <c r="BP83" i="42"/>
  <c r="BN83" i="42"/>
  <c r="BL83" i="42"/>
  <c r="BJ83" i="42"/>
  <c r="BH83" i="42"/>
  <c r="BF83" i="42"/>
  <c r="BD83" i="42"/>
  <c r="BB83" i="42"/>
  <c r="AZ83" i="42"/>
  <c r="AX83" i="42"/>
  <c r="AV83" i="42"/>
  <c r="AT83" i="42"/>
  <c r="AR83" i="42"/>
  <c r="AP83" i="42"/>
  <c r="AN83" i="42"/>
  <c r="AL83" i="42"/>
  <c r="AJ83" i="42"/>
  <c r="AH83" i="42"/>
  <c r="AF83" i="42"/>
  <c r="AD83" i="42"/>
  <c r="AB83" i="42"/>
  <c r="Z83" i="42"/>
  <c r="X83" i="42"/>
  <c r="V83" i="42"/>
  <c r="T83" i="42"/>
  <c r="R83" i="42"/>
  <c r="P83" i="42"/>
  <c r="N83" i="42"/>
  <c r="L83" i="42"/>
  <c r="J83" i="42"/>
  <c r="H83" i="42"/>
  <c r="F83" i="42"/>
  <c r="D83" i="42"/>
  <c r="B83" i="42"/>
  <c r="CF76" i="42"/>
  <c r="EL71" i="42"/>
  <c r="EJ71" i="42"/>
  <c r="EH71" i="42"/>
  <c r="EF71" i="42"/>
  <c r="ED71" i="42"/>
  <c r="EB71" i="42"/>
  <c r="DZ71" i="42"/>
  <c r="DX71" i="42"/>
  <c r="DV71" i="42"/>
  <c r="DT71" i="42"/>
  <c r="DR71" i="42"/>
  <c r="DP71" i="42"/>
  <c r="DN71" i="42"/>
  <c r="DL71" i="42"/>
  <c r="DJ71" i="42"/>
  <c r="DH71" i="42"/>
  <c r="DF71" i="42"/>
  <c r="DD71" i="42"/>
  <c r="DB71" i="42"/>
  <c r="CZ71" i="42"/>
  <c r="CX71" i="42"/>
  <c r="CV71" i="42"/>
  <c r="CT71" i="42"/>
  <c r="CR71" i="42"/>
  <c r="CP71" i="42"/>
  <c r="CN71" i="42"/>
  <c r="CL71" i="42"/>
  <c r="CJ71" i="42"/>
  <c r="CH71" i="42"/>
  <c r="CF71" i="42"/>
  <c r="CD71" i="42"/>
  <c r="CB71" i="42"/>
  <c r="BZ71" i="42"/>
  <c r="BX71" i="42"/>
  <c r="BV71" i="42"/>
  <c r="BT71" i="42"/>
  <c r="BR71" i="42"/>
  <c r="BP71" i="42"/>
  <c r="BN71" i="42"/>
  <c r="BL71" i="42"/>
  <c r="BJ71" i="42"/>
  <c r="BH71" i="42"/>
  <c r="BF71" i="42"/>
  <c r="BD71" i="42"/>
  <c r="BB71" i="42"/>
  <c r="AZ71" i="42"/>
  <c r="AX71" i="42"/>
  <c r="AV71" i="42"/>
  <c r="AT71" i="42"/>
  <c r="AR71" i="42"/>
  <c r="AP71" i="42"/>
  <c r="AN71" i="42"/>
  <c r="AL71" i="42"/>
  <c r="AJ71" i="42"/>
  <c r="AH71" i="42"/>
  <c r="AF71" i="42"/>
  <c r="AD71" i="42"/>
  <c r="AB71" i="42"/>
  <c r="Z71" i="42"/>
  <c r="X71" i="42"/>
  <c r="V71" i="42"/>
  <c r="T71" i="42"/>
  <c r="R71" i="42"/>
  <c r="P71" i="42"/>
  <c r="N71" i="42"/>
  <c r="L71" i="42"/>
  <c r="J71" i="42"/>
  <c r="H71" i="42"/>
  <c r="F71" i="42"/>
  <c r="D71" i="42"/>
  <c r="B71" i="42"/>
  <c r="EL70" i="42"/>
  <c r="EJ70" i="42"/>
  <c r="EJ72" i="42" s="1"/>
  <c r="EH70" i="42"/>
  <c r="EH72" i="42" s="1"/>
  <c r="EF70" i="42"/>
  <c r="EF72" i="42" s="1"/>
  <c r="ED70" i="42"/>
  <c r="ED72" i="42" s="1"/>
  <c r="EB70" i="42"/>
  <c r="EB72" i="42" s="1"/>
  <c r="DZ70" i="42"/>
  <c r="DZ72" i="42" s="1"/>
  <c r="DX70" i="42"/>
  <c r="DX72" i="42" s="1"/>
  <c r="DV70" i="42"/>
  <c r="DV72" i="42" s="1"/>
  <c r="DT70" i="42"/>
  <c r="DT72" i="42" s="1"/>
  <c r="DR70" i="42"/>
  <c r="DR72" i="42" s="1"/>
  <c r="DP70" i="42"/>
  <c r="DP72" i="42" s="1"/>
  <c r="DN70" i="42"/>
  <c r="DN72" i="42" s="1"/>
  <c r="DL70" i="42"/>
  <c r="DL72" i="42" s="1"/>
  <c r="DJ70" i="42"/>
  <c r="DJ72" i="42" s="1"/>
  <c r="DH70" i="42"/>
  <c r="DH72" i="42" s="1"/>
  <c r="DF70" i="42"/>
  <c r="DF72" i="42" s="1"/>
  <c r="DD70" i="42"/>
  <c r="DD72" i="42" s="1"/>
  <c r="DB70" i="42"/>
  <c r="DB72" i="42" s="1"/>
  <c r="CZ70" i="42"/>
  <c r="CZ72" i="42" s="1"/>
  <c r="CX70" i="42"/>
  <c r="CX72" i="42" s="1"/>
  <c r="CV70" i="42"/>
  <c r="CV72" i="42" s="1"/>
  <c r="CT70" i="42"/>
  <c r="CT72" i="42" s="1"/>
  <c r="CR70" i="42"/>
  <c r="CR72" i="42" s="1"/>
  <c r="CP70" i="42"/>
  <c r="CP72" i="42" s="1"/>
  <c r="CN70" i="42"/>
  <c r="CN72" i="42" s="1"/>
  <c r="CL70" i="42"/>
  <c r="CL72" i="42" s="1"/>
  <c r="CJ70" i="42"/>
  <c r="CJ72" i="42" s="1"/>
  <c r="CH70" i="42"/>
  <c r="CH72" i="42" s="1"/>
  <c r="CF70" i="42"/>
  <c r="CF72" i="42" s="1"/>
  <c r="CD70" i="42"/>
  <c r="CD72" i="42" s="1"/>
  <c r="CB70" i="42"/>
  <c r="CB72" i="42" s="1"/>
  <c r="BZ70" i="42"/>
  <c r="BZ72" i="42" s="1"/>
  <c r="BX70" i="42"/>
  <c r="BX72" i="42" s="1"/>
  <c r="BV70" i="42"/>
  <c r="BV72" i="42" s="1"/>
  <c r="BT70" i="42"/>
  <c r="BT72" i="42" s="1"/>
  <c r="BR70" i="42"/>
  <c r="BR72" i="42" s="1"/>
  <c r="BP70" i="42"/>
  <c r="BP72" i="42" s="1"/>
  <c r="BN70" i="42"/>
  <c r="BN72" i="42" s="1"/>
  <c r="BL70" i="42"/>
  <c r="BL72" i="42" s="1"/>
  <c r="BJ70" i="42"/>
  <c r="BJ72" i="42" s="1"/>
  <c r="BH70" i="42"/>
  <c r="BH72" i="42" s="1"/>
  <c r="BF70" i="42"/>
  <c r="BF72" i="42" s="1"/>
  <c r="BD70" i="42"/>
  <c r="BD72" i="42" s="1"/>
  <c r="BB70" i="42"/>
  <c r="BB72" i="42" s="1"/>
  <c r="AZ70" i="42"/>
  <c r="AZ72" i="42" s="1"/>
  <c r="AX70" i="42"/>
  <c r="AX72" i="42" s="1"/>
  <c r="AV70" i="42"/>
  <c r="AV72" i="42" s="1"/>
  <c r="AT70" i="42"/>
  <c r="AT72" i="42" s="1"/>
  <c r="AR70" i="42"/>
  <c r="AR72" i="42" s="1"/>
  <c r="AP70" i="42"/>
  <c r="AP72" i="42" s="1"/>
  <c r="AN70" i="42"/>
  <c r="AN72" i="42" s="1"/>
  <c r="AL70" i="42"/>
  <c r="AL72" i="42" s="1"/>
  <c r="AJ70" i="42"/>
  <c r="AJ72" i="42" s="1"/>
  <c r="AH70" i="42"/>
  <c r="AH72" i="42" s="1"/>
  <c r="AF70" i="42"/>
  <c r="AF72" i="42" s="1"/>
  <c r="AD70" i="42"/>
  <c r="AD72" i="42" s="1"/>
  <c r="AB70" i="42"/>
  <c r="AB72" i="42" s="1"/>
  <c r="Z70" i="42"/>
  <c r="Z72" i="42" s="1"/>
  <c r="X70" i="42"/>
  <c r="X72" i="42" s="1"/>
  <c r="V70" i="42"/>
  <c r="V72" i="42" s="1"/>
  <c r="T70" i="42"/>
  <c r="T72" i="42" s="1"/>
  <c r="R70" i="42"/>
  <c r="R72" i="42" s="1"/>
  <c r="P70" i="42"/>
  <c r="P72" i="42" s="1"/>
  <c r="N70" i="42"/>
  <c r="N72" i="42" s="1"/>
  <c r="L70" i="42"/>
  <c r="L72" i="42" s="1"/>
  <c r="J70" i="42"/>
  <c r="J72" i="42" s="1"/>
  <c r="H70" i="42"/>
  <c r="H72" i="42" s="1"/>
  <c r="F70" i="42"/>
  <c r="F72" i="42" s="1"/>
  <c r="D70" i="42"/>
  <c r="D72" i="42" s="1"/>
  <c r="B70" i="42"/>
  <c r="B72" i="42" s="1"/>
  <c r="EJ76" i="42"/>
  <c r="EH76" i="42"/>
  <c r="EF76" i="42"/>
  <c r="ED76" i="42"/>
  <c r="EB76" i="42"/>
  <c r="DZ76" i="42"/>
  <c r="DX76" i="42"/>
  <c r="DV76" i="42"/>
  <c r="DT76" i="42"/>
  <c r="DR76" i="42"/>
  <c r="DP76" i="42"/>
  <c r="DN76" i="42"/>
  <c r="DL76" i="42"/>
  <c r="DJ76" i="42"/>
  <c r="DH76" i="42"/>
  <c r="DF76" i="42"/>
  <c r="DD76" i="42"/>
  <c r="DB76" i="42"/>
  <c r="CZ76" i="42"/>
  <c r="CV76" i="42"/>
  <c r="CT76" i="42"/>
  <c r="CR76" i="42"/>
  <c r="CP76" i="42"/>
  <c r="CN76" i="42"/>
  <c r="CL76" i="42"/>
  <c r="CJ76" i="42"/>
  <c r="CH76" i="42"/>
  <c r="CD76" i="42"/>
  <c r="CB76" i="42"/>
  <c r="BZ76" i="42"/>
  <c r="BX76" i="42"/>
  <c r="BV76" i="42"/>
  <c r="BT76" i="42"/>
  <c r="BR76" i="42"/>
  <c r="BP76" i="42"/>
  <c r="BN76" i="42"/>
  <c r="BL76" i="42"/>
  <c r="BJ76" i="42"/>
  <c r="BH76" i="42"/>
  <c r="BF76" i="42"/>
  <c r="BD76" i="42"/>
  <c r="BB76" i="42"/>
  <c r="AZ76" i="42"/>
  <c r="AX76" i="42"/>
  <c r="AV76" i="42"/>
  <c r="AT76" i="42"/>
  <c r="AR76" i="42"/>
  <c r="AP76" i="42"/>
  <c r="AN76" i="42"/>
  <c r="AL76" i="42"/>
  <c r="AJ76" i="42"/>
  <c r="AH76" i="42"/>
  <c r="AF76" i="42"/>
  <c r="AD76" i="42"/>
  <c r="AB76" i="42"/>
  <c r="Z76" i="42"/>
  <c r="X76" i="42"/>
  <c r="V76" i="42"/>
  <c r="T76" i="42"/>
  <c r="R76" i="42"/>
  <c r="P76" i="42"/>
  <c r="N76" i="42"/>
  <c r="L76" i="42"/>
  <c r="J76" i="42"/>
  <c r="H76" i="42"/>
  <c r="F76" i="42"/>
  <c r="D76" i="42"/>
  <c r="B76" i="42"/>
  <c r="GK61" i="42"/>
  <c r="GK34" i="42"/>
  <c r="B67" i="28"/>
  <c r="EL68" i="28"/>
  <c r="EL67" i="28"/>
  <c r="EL41" i="28"/>
  <c r="EL40" i="28"/>
  <c r="EL14" i="28"/>
  <c r="EL13" i="28"/>
  <c r="EH43" i="28"/>
  <c r="CD43" i="28"/>
  <c r="CD45" i="28" s="1"/>
  <c r="CF43" i="28"/>
  <c r="CH43" i="28"/>
  <c r="CH45" i="28" s="1"/>
  <c r="CJ43" i="28"/>
  <c r="CL43" i="28"/>
  <c r="CL45" i="28" s="1"/>
  <c r="CN43" i="28"/>
  <c r="CN45" i="28" s="1"/>
  <c r="CP43" i="28"/>
  <c r="CP45" i="28" s="1"/>
  <c r="CR43" i="28"/>
  <c r="CT43" i="28"/>
  <c r="CV43" i="28"/>
  <c r="CV45" i="28" s="1"/>
  <c r="CX43" i="28"/>
  <c r="CX45" i="28" s="1"/>
  <c r="CZ43" i="28"/>
  <c r="DB43" i="28"/>
  <c r="DD43" i="28"/>
  <c r="DD45" i="28" s="1"/>
  <c r="DF43" i="28"/>
  <c r="DH43" i="28"/>
  <c r="DJ43" i="28"/>
  <c r="DL43" i="28"/>
  <c r="DN43" i="28"/>
  <c r="DP43" i="28"/>
  <c r="DR43" i="28"/>
  <c r="DT43" i="28"/>
  <c r="DV43" i="28"/>
  <c r="DX43" i="28"/>
  <c r="DZ43" i="28"/>
  <c r="EB43" i="28"/>
  <c r="ED43" i="28"/>
  <c r="EF43" i="28"/>
  <c r="DD56" i="28"/>
  <c r="CF45" i="28"/>
  <c r="CJ45" i="28"/>
  <c r="CR45" i="28"/>
  <c r="CT45" i="28"/>
  <c r="CZ45" i="28"/>
  <c r="DB45" i="28"/>
  <c r="EH16" i="28"/>
  <c r="EH17" i="28"/>
  <c r="EF17" i="28"/>
  <c r="ED17" i="28"/>
  <c r="EB17" i="28"/>
  <c r="DZ17" i="28"/>
  <c r="DX17" i="28"/>
  <c r="DV17" i="28"/>
  <c r="EF16" i="28"/>
  <c r="ED16" i="28"/>
  <c r="EB16" i="28"/>
  <c r="DZ16" i="28"/>
  <c r="DX16" i="28"/>
  <c r="DV16" i="28"/>
  <c r="DR29" i="28"/>
  <c r="CN29" i="28"/>
  <c r="CP29" i="28"/>
  <c r="CR29" i="28"/>
  <c r="CT29" i="28"/>
  <c r="CV29" i="28"/>
  <c r="CX29" i="28"/>
  <c r="CZ29" i="28"/>
  <c r="DB29" i="28"/>
  <c r="DD29" i="28"/>
  <c r="DF29" i="28"/>
  <c r="DH29" i="28"/>
  <c r="DJ29" i="28"/>
  <c r="DL29" i="28"/>
  <c r="DN29" i="28"/>
  <c r="DP29" i="28"/>
  <c r="EH13" i="28"/>
  <c r="EI13" i="28"/>
  <c r="DJ13" i="28"/>
  <c r="DK13" i="28"/>
  <c r="DL13" i="28"/>
  <c r="DM13" i="28"/>
  <c r="DL22" i="28" s="1"/>
  <c r="DN13" i="28"/>
  <c r="DO13" i="28"/>
  <c r="DP13" i="28"/>
  <c r="DQ13" i="28"/>
  <c r="DP22" i="28" s="1"/>
  <c r="DR13" i="28"/>
  <c r="DS13" i="28"/>
  <c r="DR22" i="28" s="1"/>
  <c r="DT13" i="28"/>
  <c r="DU13" i="28"/>
  <c r="DV13" i="28"/>
  <c r="DW13" i="28"/>
  <c r="DX13" i="28"/>
  <c r="DY13" i="28"/>
  <c r="DZ13" i="28"/>
  <c r="EA13" i="28"/>
  <c r="EB13" i="28"/>
  <c r="EC13" i="28"/>
  <c r="ED13" i="28"/>
  <c r="EE13" i="28"/>
  <c r="EF13" i="28"/>
  <c r="EG13" i="28"/>
  <c r="DH13" i="28"/>
  <c r="DI13" i="28"/>
  <c r="DH22" i="28" s="1"/>
  <c r="DJ44" i="28"/>
  <c r="DJ46" i="28" s="1"/>
  <c r="DL44" i="28"/>
  <c r="DN44" i="28"/>
  <c r="DP44" i="28"/>
  <c r="DP50" i="28" s="1"/>
  <c r="DR44" i="28"/>
  <c r="DR46" i="28" s="1"/>
  <c r="DT44" i="28"/>
  <c r="DV44" i="28"/>
  <c r="DV46" i="28" s="1"/>
  <c r="DX44" i="28"/>
  <c r="DX46" i="28" s="1"/>
  <c r="DZ44" i="28"/>
  <c r="DZ46" i="28" s="1"/>
  <c r="EB44" i="28"/>
  <c r="EB46" i="28" s="1"/>
  <c r="ED44" i="28"/>
  <c r="ED50" i="28" s="1"/>
  <c r="EF44" i="28"/>
  <c r="EF46" i="28" s="1"/>
  <c r="EH44" i="28"/>
  <c r="EH46" i="28" s="1"/>
  <c r="DL46" i="28"/>
  <c r="DN46" i="28"/>
  <c r="DP46" i="28"/>
  <c r="DT46" i="28"/>
  <c r="ED46" i="28"/>
  <c r="DL50" i="28"/>
  <c r="DN50" i="28"/>
  <c r="DT50" i="28"/>
  <c r="DV50" i="28"/>
  <c r="EB50" i="28"/>
  <c r="EF50" i="28"/>
  <c r="DL53" i="28"/>
  <c r="DN53" i="28"/>
  <c r="DP53" i="28"/>
  <c r="DT53" i="28"/>
  <c r="DV53" i="28"/>
  <c r="EB53" i="28"/>
  <c r="EF53" i="28"/>
  <c r="DH44" i="28"/>
  <c r="DH46" i="28" s="1"/>
  <c r="DH53" i="28"/>
  <c r="CX44" i="28"/>
  <c r="CX50" i="28" s="1"/>
  <c r="CZ44" i="28"/>
  <c r="CZ53" i="28" s="1"/>
  <c r="DB44" i="28"/>
  <c r="DB46" i="28" s="1"/>
  <c r="DD44" i="28"/>
  <c r="DD46" i="28" s="1"/>
  <c r="DF44" i="28"/>
  <c r="DF50" i="28" s="1"/>
  <c r="DD53" i="28"/>
  <c r="CX56" i="28"/>
  <c r="CZ56" i="28"/>
  <c r="DB56" i="28"/>
  <c r="DH40" i="28"/>
  <c r="DI40" i="28"/>
  <c r="DJ40" i="28"/>
  <c r="DK40" i="28"/>
  <c r="DL40" i="28"/>
  <c r="DM40" i="28"/>
  <c r="DN40" i="28"/>
  <c r="DO40" i="28"/>
  <c r="DP40" i="28"/>
  <c r="DQ40" i="28"/>
  <c r="DR40" i="28"/>
  <c r="DS40" i="28"/>
  <c r="DT40" i="28"/>
  <c r="DU40" i="28"/>
  <c r="DV40" i="28"/>
  <c r="DW40" i="28"/>
  <c r="DX40" i="28"/>
  <c r="DY40" i="28"/>
  <c r="DZ40" i="28"/>
  <c r="EA40" i="28"/>
  <c r="EB40" i="28"/>
  <c r="EC40" i="28"/>
  <c r="ED40" i="28"/>
  <c r="EE40" i="28"/>
  <c r="EF40" i="28"/>
  <c r="EG40" i="28"/>
  <c r="EH40" i="28"/>
  <c r="EI40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AA67" i="28"/>
  <c r="AB67" i="28"/>
  <c r="AC67" i="28"/>
  <c r="AD67" i="28"/>
  <c r="AE67" i="28"/>
  <c r="AF67" i="28"/>
  <c r="AG67" i="28"/>
  <c r="AH67" i="28"/>
  <c r="AI67" i="28"/>
  <c r="AJ67" i="28"/>
  <c r="AK67" i="28"/>
  <c r="AL67" i="28"/>
  <c r="AM67" i="28"/>
  <c r="AN67" i="28"/>
  <c r="AO67" i="28"/>
  <c r="AP67" i="28"/>
  <c r="AQ67" i="28"/>
  <c r="AR67" i="28"/>
  <c r="AS67" i="28"/>
  <c r="AT67" i="28"/>
  <c r="AU67" i="28"/>
  <c r="AV67" i="28"/>
  <c r="AW67" i="28"/>
  <c r="AX67" i="28"/>
  <c r="AY67" i="28"/>
  <c r="AZ67" i="28"/>
  <c r="BA67" i="28"/>
  <c r="BB67" i="28"/>
  <c r="BC67" i="28"/>
  <c r="BD67" i="28"/>
  <c r="BE67" i="28"/>
  <c r="BF67" i="28"/>
  <c r="BG67" i="28"/>
  <c r="BH67" i="28"/>
  <c r="BI67" i="28"/>
  <c r="BJ67" i="28"/>
  <c r="BK67" i="28"/>
  <c r="BL67" i="28"/>
  <c r="BM67" i="28"/>
  <c r="BN67" i="28"/>
  <c r="BO67" i="28"/>
  <c r="BP67" i="28"/>
  <c r="BQ67" i="28"/>
  <c r="BR67" i="28"/>
  <c r="BS67" i="28"/>
  <c r="BT67" i="28"/>
  <c r="BU67" i="28"/>
  <c r="BV67" i="28"/>
  <c r="BW67" i="28"/>
  <c r="BX67" i="28"/>
  <c r="BY67" i="28"/>
  <c r="BZ67" i="28"/>
  <c r="CA67" i="28"/>
  <c r="CB67" i="28"/>
  <c r="CC67" i="28"/>
  <c r="CD67" i="28"/>
  <c r="CE67" i="28"/>
  <c r="CF67" i="28"/>
  <c r="CG67" i="28"/>
  <c r="CH67" i="28"/>
  <c r="CI67" i="28"/>
  <c r="CJ67" i="28"/>
  <c r="CK67" i="28"/>
  <c r="CL67" i="28"/>
  <c r="CM67" i="28"/>
  <c r="CN67" i="28"/>
  <c r="CO67" i="28"/>
  <c r="CP67" i="28"/>
  <c r="CQ67" i="28"/>
  <c r="CR67" i="28"/>
  <c r="CS67" i="28"/>
  <c r="CT67" i="28"/>
  <c r="CU67" i="28"/>
  <c r="CV67" i="28"/>
  <c r="CW67" i="28"/>
  <c r="CX67" i="28"/>
  <c r="CY67" i="28"/>
  <c r="CZ67" i="28"/>
  <c r="DA67" i="28"/>
  <c r="DB67" i="28"/>
  <c r="DC67" i="28"/>
  <c r="DD67" i="28"/>
  <c r="DE67" i="28"/>
  <c r="DF67" i="28"/>
  <c r="DG67" i="28"/>
  <c r="DH67" i="28"/>
  <c r="DI67" i="28"/>
  <c r="DJ67" i="28"/>
  <c r="DK67" i="28"/>
  <c r="DL67" i="28"/>
  <c r="DM67" i="28"/>
  <c r="DN67" i="28"/>
  <c r="DO67" i="28"/>
  <c r="DP67" i="28"/>
  <c r="DQ67" i="28"/>
  <c r="DR67" i="28"/>
  <c r="DS67" i="28"/>
  <c r="DT67" i="28"/>
  <c r="DU67" i="28"/>
  <c r="DV67" i="28"/>
  <c r="DW67" i="28"/>
  <c r="DX67" i="28"/>
  <c r="DY67" i="28"/>
  <c r="DZ67" i="28"/>
  <c r="EA67" i="28"/>
  <c r="EB67" i="28"/>
  <c r="EC67" i="28"/>
  <c r="ED67" i="28"/>
  <c r="EE67" i="28"/>
  <c r="EF67" i="28"/>
  <c r="EG67" i="28"/>
  <c r="EH67" i="28"/>
  <c r="EI67" i="28"/>
  <c r="CV56" i="28"/>
  <c r="CT56" i="28"/>
  <c r="CR56" i="28"/>
  <c r="CP56" i="28"/>
  <c r="CN56" i="28"/>
  <c r="CL56" i="28"/>
  <c r="CJ56" i="28"/>
  <c r="CH56" i="28"/>
  <c r="CF56" i="28"/>
  <c r="CD56" i="28"/>
  <c r="CB56" i="28"/>
  <c r="BZ56" i="28"/>
  <c r="BX56" i="28"/>
  <c r="BV56" i="28"/>
  <c r="BT56" i="28"/>
  <c r="BR56" i="28"/>
  <c r="BP56" i="28"/>
  <c r="BN56" i="28"/>
  <c r="BL56" i="28"/>
  <c r="BJ56" i="28"/>
  <c r="BH56" i="28"/>
  <c r="BF56" i="28"/>
  <c r="BD56" i="28"/>
  <c r="BB56" i="28"/>
  <c r="AZ56" i="28"/>
  <c r="AX56" i="28"/>
  <c r="AV56" i="28"/>
  <c r="AT56" i="28"/>
  <c r="AR56" i="28"/>
  <c r="AP56" i="28"/>
  <c r="AN56" i="28"/>
  <c r="AL56" i="28"/>
  <c r="AJ56" i="28"/>
  <c r="AH56" i="28"/>
  <c r="AF56" i="28"/>
  <c r="AD56" i="28"/>
  <c r="AB56" i="28"/>
  <c r="Z56" i="28"/>
  <c r="X56" i="28"/>
  <c r="V56" i="28"/>
  <c r="T56" i="28"/>
  <c r="R56" i="28"/>
  <c r="P56" i="28"/>
  <c r="N56" i="28"/>
  <c r="L56" i="28"/>
  <c r="J56" i="28"/>
  <c r="H56" i="28"/>
  <c r="F56" i="28"/>
  <c r="D56" i="28"/>
  <c r="B56" i="28"/>
  <c r="CV44" i="28"/>
  <c r="CV53" i="28" s="1"/>
  <c r="CT44" i="28"/>
  <c r="CT46" i="28" s="1"/>
  <c r="CR44" i="28"/>
  <c r="CR46" i="28" s="1"/>
  <c r="CP44" i="28"/>
  <c r="CP46" i="28" s="1"/>
  <c r="CN44" i="28"/>
  <c r="CL44" i="28"/>
  <c r="CL46" i="28" s="1"/>
  <c r="CJ44" i="28"/>
  <c r="CJ46" i="28" s="1"/>
  <c r="CH44" i="28"/>
  <c r="CH53" i="28" s="1"/>
  <c r="CF44" i="28"/>
  <c r="CD44" i="28"/>
  <c r="CD46" i="28" s="1"/>
  <c r="CB44" i="28"/>
  <c r="BZ44" i="28"/>
  <c r="BX44" i="28"/>
  <c r="BV44" i="28"/>
  <c r="BV46" i="28" s="1"/>
  <c r="BT44" i="28"/>
  <c r="BR44" i="28"/>
  <c r="BP44" i="28"/>
  <c r="BN44" i="28"/>
  <c r="BN46" i="28" s="1"/>
  <c r="BL44" i="28"/>
  <c r="BJ44" i="28"/>
  <c r="BH44" i="28"/>
  <c r="BF44" i="28"/>
  <c r="BF46" i="28" s="1"/>
  <c r="BD44" i="28"/>
  <c r="BB44" i="28"/>
  <c r="AZ44" i="28"/>
  <c r="AX44" i="28"/>
  <c r="AX46" i="28" s="1"/>
  <c r="AV44" i="28"/>
  <c r="AT44" i="28"/>
  <c r="AR44" i="28"/>
  <c r="AP44" i="28"/>
  <c r="AP46" i="28" s="1"/>
  <c r="AN44" i="28"/>
  <c r="AL44" i="28"/>
  <c r="AJ44" i="28"/>
  <c r="AH44" i="28"/>
  <c r="AH46" i="28" s="1"/>
  <c r="AF44" i="28"/>
  <c r="AD44" i="28"/>
  <c r="AB44" i="28"/>
  <c r="Z44" i="28"/>
  <c r="X44" i="28"/>
  <c r="V44" i="28"/>
  <c r="T44" i="28"/>
  <c r="R44" i="28"/>
  <c r="R46" i="28" s="1"/>
  <c r="P44" i="28"/>
  <c r="N44" i="28"/>
  <c r="L44" i="28"/>
  <c r="J44" i="28"/>
  <c r="H44" i="28"/>
  <c r="F44" i="28"/>
  <c r="D44" i="28"/>
  <c r="B44" i="28"/>
  <c r="B46" i="28" s="1"/>
  <c r="CB43" i="28"/>
  <c r="CB45" i="28" s="1"/>
  <c r="BZ43" i="28"/>
  <c r="BZ45" i="28" s="1"/>
  <c r="BX43" i="28"/>
  <c r="BX45" i="28" s="1"/>
  <c r="BV43" i="28"/>
  <c r="BV45" i="28" s="1"/>
  <c r="BT43" i="28"/>
  <c r="BT45" i="28" s="1"/>
  <c r="BR43" i="28"/>
  <c r="BR45" i="28" s="1"/>
  <c r="BP43" i="28"/>
  <c r="BP45" i="28" s="1"/>
  <c r="BN43" i="28"/>
  <c r="BN45" i="28" s="1"/>
  <c r="BL43" i="28"/>
  <c r="BL45" i="28" s="1"/>
  <c r="BJ43" i="28"/>
  <c r="BJ45" i="28" s="1"/>
  <c r="BH43" i="28"/>
  <c r="BH45" i="28" s="1"/>
  <c r="BF43" i="28"/>
  <c r="BF45" i="28" s="1"/>
  <c r="BD43" i="28"/>
  <c r="BD45" i="28" s="1"/>
  <c r="BB43" i="28"/>
  <c r="BB45" i="28" s="1"/>
  <c r="AZ43" i="28"/>
  <c r="AZ45" i="28" s="1"/>
  <c r="AX43" i="28"/>
  <c r="AX45" i="28" s="1"/>
  <c r="AV43" i="28"/>
  <c r="AV45" i="28" s="1"/>
  <c r="AT43" i="28"/>
  <c r="AT45" i="28" s="1"/>
  <c r="AR43" i="28"/>
  <c r="AR45" i="28" s="1"/>
  <c r="AP43" i="28"/>
  <c r="AP45" i="28" s="1"/>
  <c r="AN43" i="28"/>
  <c r="AN45" i="28" s="1"/>
  <c r="AL43" i="28"/>
  <c r="AL45" i="28" s="1"/>
  <c r="AJ43" i="28"/>
  <c r="AJ45" i="28" s="1"/>
  <c r="AH43" i="28"/>
  <c r="AH45" i="28" s="1"/>
  <c r="AF43" i="28"/>
  <c r="AF45" i="28" s="1"/>
  <c r="AD43" i="28"/>
  <c r="AD45" i="28" s="1"/>
  <c r="AB43" i="28"/>
  <c r="AB45" i="28" s="1"/>
  <c r="Z43" i="28"/>
  <c r="Z45" i="28" s="1"/>
  <c r="X43" i="28"/>
  <c r="X45" i="28" s="1"/>
  <c r="V43" i="28"/>
  <c r="V45" i="28" s="1"/>
  <c r="T43" i="28"/>
  <c r="T45" i="28" s="1"/>
  <c r="R43" i="28"/>
  <c r="R45" i="28" s="1"/>
  <c r="P43" i="28"/>
  <c r="P45" i="28" s="1"/>
  <c r="N43" i="28"/>
  <c r="N45" i="28" s="1"/>
  <c r="L43" i="28"/>
  <c r="L45" i="28" s="1"/>
  <c r="J43" i="28"/>
  <c r="J45" i="28" s="1"/>
  <c r="H43" i="28"/>
  <c r="H45" i="28" s="1"/>
  <c r="F43" i="28"/>
  <c r="F45" i="28" s="1"/>
  <c r="D43" i="28"/>
  <c r="D45" i="28" s="1"/>
  <c r="B43" i="28"/>
  <c r="B45" i="28" s="1"/>
  <c r="DG40" i="28"/>
  <c r="DF40" i="28"/>
  <c r="DE40" i="28"/>
  <c r="DD40" i="28"/>
  <c r="DC40" i="28"/>
  <c r="DB40" i="28"/>
  <c r="DA40" i="28"/>
  <c r="CZ40" i="28"/>
  <c r="CY40" i="28"/>
  <c r="CX40" i="28"/>
  <c r="CW40" i="28"/>
  <c r="CV40" i="28"/>
  <c r="CU40" i="28"/>
  <c r="CT40" i="28"/>
  <c r="CS40" i="28"/>
  <c r="CR40" i="28"/>
  <c r="CQ40" i="28"/>
  <c r="CP40" i="28"/>
  <c r="CO40" i="28"/>
  <c r="CN40" i="28"/>
  <c r="CM40" i="28"/>
  <c r="CL40" i="28"/>
  <c r="CK40" i="28"/>
  <c r="CJ40" i="28"/>
  <c r="CI40" i="28"/>
  <c r="CH40" i="28"/>
  <c r="CG40" i="28"/>
  <c r="CF40" i="28"/>
  <c r="CE40" i="28"/>
  <c r="CD40" i="28"/>
  <c r="CC40" i="28"/>
  <c r="CB40" i="28"/>
  <c r="CA40" i="28"/>
  <c r="BZ40" i="28"/>
  <c r="BY40" i="28"/>
  <c r="BX40" i="28"/>
  <c r="BW40" i="28"/>
  <c r="BV40" i="28"/>
  <c r="BU40" i="28"/>
  <c r="BT40" i="28"/>
  <c r="BS40" i="28"/>
  <c r="BR49" i="28" s="1"/>
  <c r="BR40" i="28"/>
  <c r="BQ40" i="28"/>
  <c r="BP49" i="28" s="1"/>
  <c r="BP40" i="28"/>
  <c r="BO40" i="28"/>
  <c r="BN49" i="28" s="1"/>
  <c r="BN40" i="28"/>
  <c r="BM40" i="28"/>
  <c r="BL49" i="28" s="1"/>
  <c r="BL40" i="28"/>
  <c r="BK40" i="28"/>
  <c r="BJ49" i="28" s="1"/>
  <c r="BJ40" i="28"/>
  <c r="BI40" i="28"/>
  <c r="BH49" i="28" s="1"/>
  <c r="BH40" i="28"/>
  <c r="BG40" i="28"/>
  <c r="BF49" i="28" s="1"/>
  <c r="BF40" i="28"/>
  <c r="BE40" i="28"/>
  <c r="BD49" i="28" s="1"/>
  <c r="BD40" i="28"/>
  <c r="BC40" i="28"/>
  <c r="BB49" i="28" s="1"/>
  <c r="BB40" i="28"/>
  <c r="BA40" i="28"/>
  <c r="AZ49" i="28" s="1"/>
  <c r="AZ40" i="28"/>
  <c r="AY40" i="28"/>
  <c r="AX49" i="28" s="1"/>
  <c r="AX40" i="28"/>
  <c r="AW40" i="28"/>
  <c r="AV49" i="28" s="1"/>
  <c r="AV40" i="28"/>
  <c r="AU40" i="28"/>
  <c r="AT49" i="28" s="1"/>
  <c r="AT40" i="28"/>
  <c r="AS40" i="28"/>
  <c r="AR49" i="28" s="1"/>
  <c r="AR40" i="28"/>
  <c r="AQ40" i="28"/>
  <c r="AP49" i="28" s="1"/>
  <c r="AP40" i="28"/>
  <c r="AO40" i="28"/>
  <c r="AN49" i="28" s="1"/>
  <c r="AN40" i="28"/>
  <c r="AM40" i="28"/>
  <c r="AL49" i="28" s="1"/>
  <c r="AL40" i="28"/>
  <c r="AK40" i="28"/>
  <c r="AJ49" i="28" s="1"/>
  <c r="AJ40" i="28"/>
  <c r="AI40" i="28"/>
  <c r="AH49" i="28" s="1"/>
  <c r="AH40" i="28"/>
  <c r="AG40" i="28"/>
  <c r="AF49" i="28" s="1"/>
  <c r="AF40" i="28"/>
  <c r="AE40" i="28"/>
  <c r="AD49" i="28" s="1"/>
  <c r="AD40" i="28"/>
  <c r="AC40" i="28"/>
  <c r="AB49" i="28" s="1"/>
  <c r="AB40" i="28"/>
  <c r="AA40" i="28"/>
  <c r="Z49" i="28" s="1"/>
  <c r="Z40" i="28"/>
  <c r="Y40" i="28"/>
  <c r="X49" i="28" s="1"/>
  <c r="X40" i="28"/>
  <c r="W40" i="28"/>
  <c r="V49" i="28" s="1"/>
  <c r="V40" i="28"/>
  <c r="U40" i="28"/>
  <c r="T49" i="28" s="1"/>
  <c r="T40" i="28"/>
  <c r="S40" i="28"/>
  <c r="R49" i="28" s="1"/>
  <c r="R40" i="28"/>
  <c r="Q40" i="28"/>
  <c r="P49" i="28" s="1"/>
  <c r="P40" i="28"/>
  <c r="O40" i="28"/>
  <c r="N49" i="28" s="1"/>
  <c r="N40" i="28"/>
  <c r="M40" i="28"/>
  <c r="L49" i="28" s="1"/>
  <c r="L40" i="28"/>
  <c r="K40" i="28"/>
  <c r="J49" i="28" s="1"/>
  <c r="J40" i="28"/>
  <c r="I40" i="28"/>
  <c r="H49" i="28" s="1"/>
  <c r="H40" i="28"/>
  <c r="G40" i="28"/>
  <c r="F49" i="28" s="1"/>
  <c r="F40" i="28"/>
  <c r="E40" i="28"/>
  <c r="D49" i="28" s="1"/>
  <c r="D40" i="28"/>
  <c r="C40" i="28"/>
  <c r="B40" i="28"/>
  <c r="DL16" i="28"/>
  <c r="DL18" i="28" s="1"/>
  <c r="DN16" i="28"/>
  <c r="DN18" i="28" s="1"/>
  <c r="DP16" i="28"/>
  <c r="DP18" i="28" s="1"/>
  <c r="DR16" i="28"/>
  <c r="DR18" i="28" s="1"/>
  <c r="DT16" i="28"/>
  <c r="DL17" i="28"/>
  <c r="DN17" i="28"/>
  <c r="DP17" i="28"/>
  <c r="DR17" i="28"/>
  <c r="DT17" i="28"/>
  <c r="DN22" i="28"/>
  <c r="DH16" i="28"/>
  <c r="DH18" i="28" s="1"/>
  <c r="DJ16" i="28"/>
  <c r="DJ18" i="28" s="1"/>
  <c r="DH17" i="28"/>
  <c r="DJ17" i="28"/>
  <c r="DJ22" i="28"/>
  <c r="CT16" i="28"/>
  <c r="CT18" i="28" s="1"/>
  <c r="CV16" i="28"/>
  <c r="CV18" i="28" s="1"/>
  <c r="CX16" i="28"/>
  <c r="CX18" i="28" s="1"/>
  <c r="CZ16" i="28"/>
  <c r="CZ18" i="28" s="1"/>
  <c r="DB16" i="28"/>
  <c r="DB18" i="28" s="1"/>
  <c r="DD16" i="28"/>
  <c r="DD18" i="28" s="1"/>
  <c r="DF16" i="28"/>
  <c r="DF18" i="28" s="1"/>
  <c r="CT17" i="28"/>
  <c r="CV17" i="28"/>
  <c r="CX17" i="28"/>
  <c r="CZ17" i="28"/>
  <c r="DB17" i="28"/>
  <c r="DD17" i="28"/>
  <c r="DF17" i="28"/>
  <c r="CR16" i="28"/>
  <c r="CR18" i="28" s="1"/>
  <c r="CR17" i="28"/>
  <c r="CL29" i="28"/>
  <c r="CJ29" i="28"/>
  <c r="CH29" i="28"/>
  <c r="CF29" i="28"/>
  <c r="CD29" i="28"/>
  <c r="CB29" i="28"/>
  <c r="BZ29" i="28"/>
  <c r="BX29" i="28"/>
  <c r="BV29" i="28"/>
  <c r="BT29" i="28"/>
  <c r="BR29" i="28"/>
  <c r="BP29" i="28"/>
  <c r="BN29" i="28"/>
  <c r="BL29" i="28"/>
  <c r="BJ29" i="28"/>
  <c r="BH29" i="28"/>
  <c r="BF29" i="28"/>
  <c r="BD29" i="28"/>
  <c r="BB29" i="28"/>
  <c r="AZ29" i="28"/>
  <c r="AX29" i="28"/>
  <c r="AV29" i="28"/>
  <c r="AT29" i="28"/>
  <c r="AR29" i="28"/>
  <c r="AP29" i="28"/>
  <c r="AN29" i="28"/>
  <c r="AL29" i="28"/>
  <c r="AJ29" i="28"/>
  <c r="AH29" i="28"/>
  <c r="AF29" i="28"/>
  <c r="AD29" i="28"/>
  <c r="AB29" i="28"/>
  <c r="Z29" i="28"/>
  <c r="X29" i="28"/>
  <c r="V29" i="28"/>
  <c r="T29" i="28"/>
  <c r="R29" i="28"/>
  <c r="P29" i="28"/>
  <c r="N29" i="28"/>
  <c r="L29" i="28"/>
  <c r="J29" i="28"/>
  <c r="H29" i="28"/>
  <c r="F29" i="28"/>
  <c r="D29" i="28"/>
  <c r="B29" i="28"/>
  <c r="CP17" i="28"/>
  <c r="CN17" i="28"/>
  <c r="CL17" i="28"/>
  <c r="CJ17" i="28"/>
  <c r="CH17" i="28"/>
  <c r="CF17" i="28"/>
  <c r="CD17" i="28"/>
  <c r="CB17" i="28"/>
  <c r="BZ17" i="28"/>
  <c r="BX17" i="28"/>
  <c r="BX19" i="28" s="1"/>
  <c r="BV17" i="28"/>
  <c r="BT17" i="28"/>
  <c r="BR17" i="28"/>
  <c r="BP17" i="28"/>
  <c r="BN17" i="28"/>
  <c r="BL17" i="28"/>
  <c r="BJ17" i="28"/>
  <c r="BH17" i="28"/>
  <c r="BF17" i="28"/>
  <c r="BD17" i="28"/>
  <c r="BB17" i="28"/>
  <c r="AZ17" i="28"/>
  <c r="AX17" i="28"/>
  <c r="AV17" i="28"/>
  <c r="AT17" i="28"/>
  <c r="AR17" i="28"/>
  <c r="AR19" i="28" s="1"/>
  <c r="AP17" i="28"/>
  <c r="AN17" i="28"/>
  <c r="AL17" i="28"/>
  <c r="AJ17" i="28"/>
  <c r="AH17" i="28"/>
  <c r="AF17" i="28"/>
  <c r="AD17" i="28"/>
  <c r="AB17" i="28"/>
  <c r="Z17" i="28"/>
  <c r="X17" i="28"/>
  <c r="V17" i="28"/>
  <c r="T17" i="28"/>
  <c r="R17" i="28"/>
  <c r="P17" i="28"/>
  <c r="N17" i="28"/>
  <c r="L17" i="28"/>
  <c r="L19" i="28" s="1"/>
  <c r="J17" i="28"/>
  <c r="H17" i="28"/>
  <c r="F17" i="28"/>
  <c r="D17" i="28"/>
  <c r="B17" i="28"/>
  <c r="CP16" i="28"/>
  <c r="CP18" i="28" s="1"/>
  <c r="CN16" i="28"/>
  <c r="CN18" i="28" s="1"/>
  <c r="CL16" i="28"/>
  <c r="CL18" i="28" s="1"/>
  <c r="CJ16" i="28"/>
  <c r="CJ18" i="28" s="1"/>
  <c r="CH16" i="28"/>
  <c r="CH18" i="28" s="1"/>
  <c r="CF16" i="28"/>
  <c r="CF18" i="28" s="1"/>
  <c r="CD16" i="28"/>
  <c r="CD18" i="28" s="1"/>
  <c r="CB16" i="28"/>
  <c r="CB18" i="28" s="1"/>
  <c r="BZ16" i="28"/>
  <c r="BZ18" i="28" s="1"/>
  <c r="BX16" i="28"/>
  <c r="BX18" i="28" s="1"/>
  <c r="BV16" i="28"/>
  <c r="BV18" i="28" s="1"/>
  <c r="BT16" i="28"/>
  <c r="BT18" i="28" s="1"/>
  <c r="BR16" i="28"/>
  <c r="BR18" i="28" s="1"/>
  <c r="BP16" i="28"/>
  <c r="BP18" i="28" s="1"/>
  <c r="BN16" i="28"/>
  <c r="BN18" i="28" s="1"/>
  <c r="BL16" i="28"/>
  <c r="BL18" i="28" s="1"/>
  <c r="BJ16" i="28"/>
  <c r="BJ18" i="28" s="1"/>
  <c r="BH16" i="28"/>
  <c r="BH18" i="28" s="1"/>
  <c r="BF16" i="28"/>
  <c r="BF18" i="28" s="1"/>
  <c r="BD16" i="28"/>
  <c r="BD18" i="28" s="1"/>
  <c r="BB16" i="28"/>
  <c r="BB18" i="28" s="1"/>
  <c r="AZ16" i="28"/>
  <c r="AZ18" i="28" s="1"/>
  <c r="AX16" i="28"/>
  <c r="AX18" i="28" s="1"/>
  <c r="AV16" i="28"/>
  <c r="AV18" i="28" s="1"/>
  <c r="AT16" i="28"/>
  <c r="AT18" i="28" s="1"/>
  <c r="AR16" i="28"/>
  <c r="AR18" i="28" s="1"/>
  <c r="AP16" i="28"/>
  <c r="AP18" i="28" s="1"/>
  <c r="AN16" i="28"/>
  <c r="AN18" i="28" s="1"/>
  <c r="AL16" i="28"/>
  <c r="AL18" i="28" s="1"/>
  <c r="AJ16" i="28"/>
  <c r="AJ18" i="28" s="1"/>
  <c r="AH16" i="28"/>
  <c r="AH18" i="28" s="1"/>
  <c r="AF16" i="28"/>
  <c r="AF18" i="28" s="1"/>
  <c r="AD16" i="28"/>
  <c r="AD18" i="28" s="1"/>
  <c r="AB16" i="28"/>
  <c r="AB18" i="28" s="1"/>
  <c r="Z16" i="28"/>
  <c r="Z18" i="28" s="1"/>
  <c r="X16" i="28"/>
  <c r="X18" i="28" s="1"/>
  <c r="V16" i="28"/>
  <c r="V18" i="28" s="1"/>
  <c r="T16" i="28"/>
  <c r="T18" i="28" s="1"/>
  <c r="R16" i="28"/>
  <c r="R18" i="28" s="1"/>
  <c r="P16" i="28"/>
  <c r="P18" i="28" s="1"/>
  <c r="N16" i="28"/>
  <c r="N18" i="28" s="1"/>
  <c r="L16" i="28"/>
  <c r="L18" i="28" s="1"/>
  <c r="J16" i="28"/>
  <c r="J18" i="28" s="1"/>
  <c r="H16" i="28"/>
  <c r="H18" i="28" s="1"/>
  <c r="F16" i="28"/>
  <c r="F18" i="28" s="1"/>
  <c r="D16" i="28"/>
  <c r="D18" i="28" s="1"/>
  <c r="B16" i="28"/>
  <c r="B18" i="28" s="1"/>
  <c r="DG13" i="28"/>
  <c r="DF22" i="28" s="1"/>
  <c r="DF23" i="28" s="1"/>
  <c r="DF13" i="28"/>
  <c r="DE13" i="28"/>
  <c r="DD22" i="28" s="1"/>
  <c r="DD13" i="28"/>
  <c r="DC13" i="28"/>
  <c r="DB22" i="28" s="1"/>
  <c r="DB13" i="28"/>
  <c r="DA13" i="28"/>
  <c r="CZ22" i="28" s="1"/>
  <c r="CZ23" i="28" s="1"/>
  <c r="CZ13" i="28"/>
  <c r="CY13" i="28"/>
  <c r="CX22" i="28" s="1"/>
  <c r="CX13" i="28"/>
  <c r="CW13" i="28"/>
  <c r="CV22" i="28" s="1"/>
  <c r="CV13" i="28"/>
  <c r="CU13" i="28"/>
  <c r="CT22" i="28" s="1"/>
  <c r="CT13" i="28"/>
  <c r="CS13" i="28"/>
  <c r="CR22" i="28" s="1"/>
  <c r="CR13" i="28"/>
  <c r="CQ13" i="28"/>
  <c r="CP22" i="28" s="1"/>
  <c r="CP13" i="28"/>
  <c r="CO13" i="28"/>
  <c r="CN22" i="28" s="1"/>
  <c r="CN13" i="28"/>
  <c r="CM13" i="28"/>
  <c r="CL22" i="28" s="1"/>
  <c r="CL13" i="28"/>
  <c r="CK13" i="28"/>
  <c r="CJ22" i="28" s="1"/>
  <c r="CJ13" i="28"/>
  <c r="CI13" i="28"/>
  <c r="CH22" i="28" s="1"/>
  <c r="CH13" i="28"/>
  <c r="CG13" i="28"/>
  <c r="CF22" i="28" s="1"/>
  <c r="CF13" i="28"/>
  <c r="CE13" i="28"/>
  <c r="CD22" i="28" s="1"/>
  <c r="CD13" i="28"/>
  <c r="CC13" i="28"/>
  <c r="CB22" i="28" s="1"/>
  <c r="CB13" i="28"/>
  <c r="CA13" i="28"/>
  <c r="BZ22" i="28" s="1"/>
  <c r="BZ13" i="28"/>
  <c r="BY13" i="28"/>
  <c r="BX22" i="28" s="1"/>
  <c r="BX13" i="28"/>
  <c r="BW13" i="28"/>
  <c r="BV22" i="28" s="1"/>
  <c r="BV13" i="28"/>
  <c r="BU13" i="28"/>
  <c r="BT22" i="28" s="1"/>
  <c r="BT13" i="28"/>
  <c r="BS13" i="28"/>
  <c r="BR22" i="28" s="1"/>
  <c r="BR13" i="28"/>
  <c r="BQ13" i="28"/>
  <c r="BP22" i="28" s="1"/>
  <c r="BP13" i="28"/>
  <c r="BO13" i="28"/>
  <c r="BN22" i="28" s="1"/>
  <c r="BN13" i="28"/>
  <c r="BM13" i="28"/>
  <c r="BL22" i="28" s="1"/>
  <c r="BL13" i="28"/>
  <c r="BK13" i="28"/>
  <c r="BJ22" i="28" s="1"/>
  <c r="BJ13" i="28"/>
  <c r="BI13" i="28"/>
  <c r="BH22" i="28" s="1"/>
  <c r="BH13" i="28"/>
  <c r="BG13" i="28"/>
  <c r="BF22" i="28" s="1"/>
  <c r="BF13" i="28"/>
  <c r="BE13" i="28"/>
  <c r="BD22" i="28" s="1"/>
  <c r="BD13" i="28"/>
  <c r="BC13" i="28"/>
  <c r="BB22" i="28" s="1"/>
  <c r="BB13" i="28"/>
  <c r="BA13" i="28"/>
  <c r="AZ22" i="28" s="1"/>
  <c r="AZ13" i="28"/>
  <c r="AY13" i="28"/>
  <c r="AX22" i="28" s="1"/>
  <c r="AX13" i="28"/>
  <c r="AW13" i="28"/>
  <c r="AV22" i="28" s="1"/>
  <c r="AV13" i="28"/>
  <c r="AU13" i="28"/>
  <c r="AT22" i="28" s="1"/>
  <c r="AT13" i="28"/>
  <c r="AS13" i="28"/>
  <c r="AR22" i="28" s="1"/>
  <c r="AR13" i="28"/>
  <c r="AQ13" i="28"/>
  <c r="AP22" i="28" s="1"/>
  <c r="AP13" i="28"/>
  <c r="AO13" i="28"/>
  <c r="AN22" i="28" s="1"/>
  <c r="AN13" i="28"/>
  <c r="AM13" i="28"/>
  <c r="AL22" i="28" s="1"/>
  <c r="AL13" i="28"/>
  <c r="AK13" i="28"/>
  <c r="AJ22" i="28" s="1"/>
  <c r="AJ13" i="28"/>
  <c r="AI13" i="28"/>
  <c r="AH22" i="28" s="1"/>
  <c r="AH13" i="28"/>
  <c r="AG13" i="28"/>
  <c r="AF22" i="28" s="1"/>
  <c r="AF13" i="28"/>
  <c r="AE13" i="28"/>
  <c r="AD13" i="28"/>
  <c r="AC13" i="28"/>
  <c r="AB22" i="28" s="1"/>
  <c r="AB13" i="28"/>
  <c r="AA13" i="28"/>
  <c r="Z22" i="28" s="1"/>
  <c r="Z13" i="28"/>
  <c r="Y13" i="28"/>
  <c r="X22" i="28" s="1"/>
  <c r="X13" i="28"/>
  <c r="W13" i="28"/>
  <c r="V22" i="28" s="1"/>
  <c r="V13" i="28"/>
  <c r="U13" i="28"/>
  <c r="T22" i="28" s="1"/>
  <c r="T13" i="28"/>
  <c r="S13" i="28"/>
  <c r="R22" i="28" s="1"/>
  <c r="R13" i="28"/>
  <c r="Q13" i="28"/>
  <c r="P22" i="28" s="1"/>
  <c r="P13" i="28"/>
  <c r="O13" i="28"/>
  <c r="N22" i="28" s="1"/>
  <c r="N13" i="28"/>
  <c r="M13" i="28"/>
  <c r="L22" i="28" s="1"/>
  <c r="L13" i="28"/>
  <c r="K13" i="28"/>
  <c r="J22" i="28" s="1"/>
  <c r="J13" i="28"/>
  <c r="I13" i="28"/>
  <c r="H22" i="28" s="1"/>
  <c r="H13" i="28"/>
  <c r="G13" i="28"/>
  <c r="F22" i="28" s="1"/>
  <c r="F26" i="28" s="1"/>
  <c r="F13" i="28"/>
  <c r="E13" i="28"/>
  <c r="D22" i="28" s="1"/>
  <c r="D13" i="28"/>
  <c r="C13" i="28"/>
  <c r="B13" i="28"/>
  <c r="EJ14" i="28" s="1"/>
  <c r="FD71" i="27"/>
  <c r="FD80" i="27" s="1"/>
  <c r="FB71" i="27"/>
  <c r="FB80" i="27" s="1"/>
  <c r="EZ71" i="27"/>
  <c r="EZ80" i="27" s="1"/>
  <c r="EX71" i="27"/>
  <c r="EX80" i="27" s="1"/>
  <c r="B67" i="27"/>
  <c r="B71" i="27"/>
  <c r="B70" i="27"/>
  <c r="FD43" i="27"/>
  <c r="FB56" i="27"/>
  <c r="CF43" i="27"/>
  <c r="CH43" i="27"/>
  <c r="CJ43" i="27"/>
  <c r="CL43" i="27"/>
  <c r="CN43" i="27"/>
  <c r="CP43" i="27"/>
  <c r="CR43" i="27"/>
  <c r="CT43" i="27"/>
  <c r="CV43" i="27"/>
  <c r="CX43" i="27"/>
  <c r="CZ43" i="27"/>
  <c r="DB43" i="27"/>
  <c r="DD43" i="27"/>
  <c r="DF43" i="27"/>
  <c r="DH43" i="27"/>
  <c r="DJ43" i="27"/>
  <c r="DL43" i="27"/>
  <c r="DN43" i="27"/>
  <c r="DP43" i="27"/>
  <c r="DR43" i="27"/>
  <c r="DT43" i="27"/>
  <c r="DV43" i="27"/>
  <c r="DX43" i="27"/>
  <c r="DZ43" i="27"/>
  <c r="EB43" i="27"/>
  <c r="ED43" i="27"/>
  <c r="EF43" i="27"/>
  <c r="EH43" i="27"/>
  <c r="EJ43" i="27"/>
  <c r="EL43" i="27"/>
  <c r="EN43" i="27"/>
  <c r="EP43" i="27"/>
  <c r="ER43" i="27"/>
  <c r="ET43" i="27"/>
  <c r="EV43" i="27"/>
  <c r="EX43" i="27"/>
  <c r="EZ43" i="27"/>
  <c r="FB43" i="27"/>
  <c r="CF44" i="27"/>
  <c r="CF53" i="27" s="1"/>
  <c r="CH44" i="27"/>
  <c r="CJ44" i="27"/>
  <c r="CL44" i="27"/>
  <c r="CL50" i="27" s="1"/>
  <c r="CN44" i="27"/>
  <c r="CN53" i="27" s="1"/>
  <c r="CP44" i="27"/>
  <c r="CR44" i="27"/>
  <c r="CT44" i="27"/>
  <c r="CT46" i="27" s="1"/>
  <c r="CV44" i="27"/>
  <c r="CX44" i="27"/>
  <c r="CX53" i="27" s="1"/>
  <c r="CZ44" i="27"/>
  <c r="DB44" i="27"/>
  <c r="DB50" i="27" s="1"/>
  <c r="DD44" i="27"/>
  <c r="DF44" i="27"/>
  <c r="DH44" i="27"/>
  <c r="DJ44" i="27"/>
  <c r="DJ46" i="27" s="1"/>
  <c r="DL44" i="27"/>
  <c r="DL53" i="27" s="1"/>
  <c r="DN44" i="27"/>
  <c r="DN53" i="27" s="1"/>
  <c r="DP44" i="27"/>
  <c r="DR44" i="27"/>
  <c r="DR50" i="27" s="1"/>
  <c r="DT44" i="27"/>
  <c r="DT53" i="27" s="1"/>
  <c r="DV44" i="27"/>
  <c r="DX44" i="27"/>
  <c r="DZ44" i="27"/>
  <c r="DZ46" i="27" s="1"/>
  <c r="EB44" i="27"/>
  <c r="ED44" i="27"/>
  <c r="ED53" i="27" s="1"/>
  <c r="EF44" i="27"/>
  <c r="EH44" i="27"/>
  <c r="EH50" i="27" s="1"/>
  <c r="EJ44" i="27"/>
  <c r="EJ53" i="27" s="1"/>
  <c r="EL44" i="27"/>
  <c r="EN44" i="27"/>
  <c r="EP44" i="27"/>
  <c r="EP46" i="27" s="1"/>
  <c r="ER44" i="27"/>
  <c r="ER53" i="27" s="1"/>
  <c r="ET44" i="27"/>
  <c r="ET53" i="27" s="1"/>
  <c r="EV44" i="27"/>
  <c r="EX44" i="27"/>
  <c r="EX50" i="27" s="1"/>
  <c r="EZ44" i="27"/>
  <c r="EZ53" i="27" s="1"/>
  <c r="FB44" i="27"/>
  <c r="DH46" i="27"/>
  <c r="CJ50" i="27"/>
  <c r="CR50" i="27"/>
  <c r="CZ50" i="27"/>
  <c r="DH50" i="27"/>
  <c r="DJ50" i="27"/>
  <c r="DP50" i="27"/>
  <c r="DX50" i="27"/>
  <c r="EF50" i="27"/>
  <c r="EN50" i="27"/>
  <c r="EV50" i="27"/>
  <c r="CJ53" i="27"/>
  <c r="CR53" i="27"/>
  <c r="CV53" i="27"/>
  <c r="CZ53" i="27"/>
  <c r="DH53" i="27"/>
  <c r="DP53" i="27"/>
  <c r="DR53" i="27"/>
  <c r="DX53" i="27"/>
  <c r="EB53" i="27"/>
  <c r="EF53" i="27"/>
  <c r="EN53" i="27"/>
  <c r="EV53" i="27"/>
  <c r="CF56" i="27"/>
  <c r="CH56" i="27"/>
  <c r="CJ56" i="27"/>
  <c r="CL56" i="27"/>
  <c r="CN56" i="27"/>
  <c r="CP56" i="27"/>
  <c r="CR56" i="27"/>
  <c r="CT56" i="27"/>
  <c r="CV56" i="27"/>
  <c r="CX56" i="27"/>
  <c r="CZ56" i="27"/>
  <c r="DB56" i="27"/>
  <c r="DD56" i="27"/>
  <c r="DF56" i="27"/>
  <c r="DH56" i="27"/>
  <c r="DJ56" i="27"/>
  <c r="DL56" i="27"/>
  <c r="DN56" i="27"/>
  <c r="DP56" i="27"/>
  <c r="DR56" i="27"/>
  <c r="DT56" i="27"/>
  <c r="DV56" i="27"/>
  <c r="DX56" i="27"/>
  <c r="DZ56" i="27"/>
  <c r="EB56" i="27"/>
  <c r="ED56" i="27"/>
  <c r="EF56" i="27"/>
  <c r="EH56" i="27"/>
  <c r="EJ56" i="27"/>
  <c r="EL56" i="27"/>
  <c r="EN56" i="27"/>
  <c r="EP56" i="27"/>
  <c r="ER56" i="27"/>
  <c r="ET56" i="27"/>
  <c r="EV56" i="27"/>
  <c r="EX56" i="27"/>
  <c r="EZ56" i="27"/>
  <c r="DJ40" i="27"/>
  <c r="DK40" i="27"/>
  <c r="DL40" i="27"/>
  <c r="DM40" i="27"/>
  <c r="DN40" i="27"/>
  <c r="DO40" i="27"/>
  <c r="DP40" i="27"/>
  <c r="DQ40" i="27"/>
  <c r="DR40" i="27"/>
  <c r="DS40" i="27"/>
  <c r="DT40" i="27"/>
  <c r="DU40" i="27"/>
  <c r="DV40" i="27"/>
  <c r="DW40" i="27"/>
  <c r="DX40" i="27"/>
  <c r="DY40" i="27"/>
  <c r="DZ40" i="27"/>
  <c r="EA40" i="27"/>
  <c r="EB40" i="27"/>
  <c r="EC40" i="27"/>
  <c r="ED40" i="27"/>
  <c r="EE40" i="27"/>
  <c r="EF40" i="27"/>
  <c r="EG40" i="27"/>
  <c r="EH40" i="27"/>
  <c r="EI40" i="27"/>
  <c r="EJ40" i="27"/>
  <c r="EK40" i="27"/>
  <c r="EL40" i="27"/>
  <c r="EM40" i="27"/>
  <c r="EN40" i="27"/>
  <c r="EO40" i="27"/>
  <c r="EP40" i="27"/>
  <c r="EQ40" i="27"/>
  <c r="ER40" i="27"/>
  <c r="ES40" i="27"/>
  <c r="ET40" i="27"/>
  <c r="EU40" i="27"/>
  <c r="EV40" i="27"/>
  <c r="EW40" i="27"/>
  <c r="EX40" i="27"/>
  <c r="EY40" i="27"/>
  <c r="EZ40" i="27"/>
  <c r="FA40" i="27"/>
  <c r="FB40" i="27"/>
  <c r="FC40" i="27"/>
  <c r="FD40" i="27"/>
  <c r="FE40" i="27"/>
  <c r="DH40" i="27"/>
  <c r="DI40" i="27"/>
  <c r="FD44" i="27"/>
  <c r="FD46" i="27" s="1"/>
  <c r="FD50" i="27"/>
  <c r="FD53" i="27"/>
  <c r="FD16" i="27"/>
  <c r="FD17" i="27"/>
  <c r="FB17" i="27"/>
  <c r="EZ17" i="27"/>
  <c r="EZ23" i="27" s="1"/>
  <c r="EX17" i="27"/>
  <c r="EX23" i="27" s="1"/>
  <c r="EV17" i="27"/>
  <c r="ET17" i="27"/>
  <c r="ER17" i="27"/>
  <c r="ER23" i="27" s="1"/>
  <c r="EP17" i="27"/>
  <c r="EP26" i="27" s="1"/>
  <c r="EN17" i="27"/>
  <c r="EL17" i="27"/>
  <c r="FB16" i="27"/>
  <c r="EZ16" i="27"/>
  <c r="EX16" i="27"/>
  <c r="EV16" i="27"/>
  <c r="ET16" i="27"/>
  <c r="ER16" i="27"/>
  <c r="EP16" i="27"/>
  <c r="EN16" i="27"/>
  <c r="EL16" i="27"/>
  <c r="EH29" i="27"/>
  <c r="EZ13" i="27"/>
  <c r="FA13" i="27"/>
  <c r="FB13" i="27"/>
  <c r="FC13" i="27"/>
  <c r="FD13" i="27"/>
  <c r="FE13" i="27"/>
  <c r="DJ13" i="27"/>
  <c r="DK13" i="27"/>
  <c r="DL13" i="27"/>
  <c r="DM13" i="27"/>
  <c r="DL22" i="27" s="1"/>
  <c r="DN13" i="27"/>
  <c r="DO13" i="27"/>
  <c r="DP13" i="27"/>
  <c r="DQ13" i="27"/>
  <c r="DP22" i="27" s="1"/>
  <c r="DR13" i="27"/>
  <c r="DS13" i="27"/>
  <c r="DT13" i="27"/>
  <c r="DU13" i="27"/>
  <c r="DT22" i="27" s="1"/>
  <c r="DV13" i="27"/>
  <c r="DW13" i="27"/>
  <c r="DX13" i="27"/>
  <c r="DY13" i="27"/>
  <c r="DX22" i="27" s="1"/>
  <c r="DZ13" i="27"/>
  <c r="EA13" i="27"/>
  <c r="EB13" i="27"/>
  <c r="EC13" i="27"/>
  <c r="EB22" i="27" s="1"/>
  <c r="ED13" i="27"/>
  <c r="EE13" i="27"/>
  <c r="ED22" i="27" s="1"/>
  <c r="EF13" i="27"/>
  <c r="EG13" i="27"/>
  <c r="EF22" i="27" s="1"/>
  <c r="EH13" i="27"/>
  <c r="EI13" i="27"/>
  <c r="EJ13" i="27"/>
  <c r="EK13" i="27"/>
  <c r="EL13" i="27"/>
  <c r="EM13" i="27"/>
  <c r="EN13" i="27"/>
  <c r="EO13" i="27"/>
  <c r="EP13" i="27"/>
  <c r="EQ13" i="27"/>
  <c r="ER13" i="27"/>
  <c r="ES13" i="27"/>
  <c r="ET13" i="27"/>
  <c r="EU13" i="27"/>
  <c r="EV13" i="27"/>
  <c r="EW13" i="27"/>
  <c r="EX13" i="27"/>
  <c r="EY13" i="27"/>
  <c r="DJ16" i="27"/>
  <c r="DJ18" i="27" s="1"/>
  <c r="DL16" i="27"/>
  <c r="DL18" i="27" s="1"/>
  <c r="DN16" i="27"/>
  <c r="DN18" i="27" s="1"/>
  <c r="DP16" i="27"/>
  <c r="DP18" i="27" s="1"/>
  <c r="DR16" i="27"/>
  <c r="DR18" i="27" s="1"/>
  <c r="DT16" i="27"/>
  <c r="DT18" i="27" s="1"/>
  <c r="DV16" i="27"/>
  <c r="DV18" i="27" s="1"/>
  <c r="DX16" i="27"/>
  <c r="DX18" i="27" s="1"/>
  <c r="DZ16" i="27"/>
  <c r="DZ18" i="27" s="1"/>
  <c r="EB16" i="27"/>
  <c r="EB18" i="27" s="1"/>
  <c r="ED16" i="27"/>
  <c r="ED18" i="27" s="1"/>
  <c r="EF16" i="27"/>
  <c r="EF18" i="27" s="1"/>
  <c r="EH16" i="27"/>
  <c r="EH18" i="27" s="1"/>
  <c r="EJ16" i="27"/>
  <c r="DJ17" i="27"/>
  <c r="DJ23" i="27" s="1"/>
  <c r="DL17" i="27"/>
  <c r="DN17" i="27"/>
  <c r="DP17" i="27"/>
  <c r="DN19" i="27" s="1"/>
  <c r="DR17" i="27"/>
  <c r="DT17" i="27"/>
  <c r="DV17" i="27"/>
  <c r="DX17" i="27"/>
  <c r="DV19" i="27" s="1"/>
  <c r="DZ17" i="27"/>
  <c r="EB17" i="27"/>
  <c r="ED17" i="27"/>
  <c r="EF17" i="27"/>
  <c r="ED19" i="27" s="1"/>
  <c r="EH17" i="27"/>
  <c r="EJ17" i="27"/>
  <c r="DJ22" i="27"/>
  <c r="DN22" i="27"/>
  <c r="DN23" i="27" s="1"/>
  <c r="DR22" i="27"/>
  <c r="DV22" i="27"/>
  <c r="DV26" i="27" s="1"/>
  <c r="DZ22" i="27"/>
  <c r="EH22" i="27"/>
  <c r="DV23" i="27"/>
  <c r="DN26" i="27"/>
  <c r="DJ29" i="27"/>
  <c r="DL29" i="27"/>
  <c r="DN29" i="27"/>
  <c r="DP29" i="27"/>
  <c r="DR29" i="27"/>
  <c r="DT29" i="27"/>
  <c r="DV29" i="27"/>
  <c r="DX29" i="27"/>
  <c r="DZ29" i="27"/>
  <c r="EB29" i="27"/>
  <c r="ED29" i="27"/>
  <c r="EF29" i="27"/>
  <c r="AL16" i="27"/>
  <c r="AL18" i="27" s="1"/>
  <c r="AN16" i="27"/>
  <c r="AP16" i="27"/>
  <c r="AP18" i="27" s="1"/>
  <c r="AR16" i="27"/>
  <c r="AR18" i="27" s="1"/>
  <c r="AT16" i="27"/>
  <c r="AT18" i="27" s="1"/>
  <c r="AV16" i="27"/>
  <c r="AX16" i="27"/>
  <c r="AZ16" i="27"/>
  <c r="BB16" i="27"/>
  <c r="BB18" i="27" s="1"/>
  <c r="BD16" i="27"/>
  <c r="BF16" i="27"/>
  <c r="BF18" i="27" s="1"/>
  <c r="BH16" i="27"/>
  <c r="BH18" i="27" s="1"/>
  <c r="BJ16" i="27"/>
  <c r="BJ18" i="27" s="1"/>
  <c r="BL16" i="27"/>
  <c r="BN16" i="27"/>
  <c r="BP16" i="27"/>
  <c r="BR16" i="27"/>
  <c r="BT16" i="27"/>
  <c r="BV16" i="27"/>
  <c r="BX16" i="27"/>
  <c r="BZ16" i="27"/>
  <c r="CB16" i="27"/>
  <c r="CD16" i="27"/>
  <c r="CF16" i="27"/>
  <c r="CF18" i="27" s="1"/>
  <c r="CH16" i="27"/>
  <c r="CH18" i="27" s="1"/>
  <c r="CJ16" i="27"/>
  <c r="CL16" i="27"/>
  <c r="CL18" i="27" s="1"/>
  <c r="CN16" i="27"/>
  <c r="CN18" i="27" s="1"/>
  <c r="CP16" i="27"/>
  <c r="CP18" i="27" s="1"/>
  <c r="CR16" i="27"/>
  <c r="CT16" i="27"/>
  <c r="CT18" i="27" s="1"/>
  <c r="CV16" i="27"/>
  <c r="CV18" i="27" s="1"/>
  <c r="CX16" i="27"/>
  <c r="CX18" i="27" s="1"/>
  <c r="CZ16" i="27"/>
  <c r="DB16" i="27"/>
  <c r="DD16" i="27"/>
  <c r="DF16" i="27"/>
  <c r="DF18" i="27" s="1"/>
  <c r="DH16" i="27"/>
  <c r="AL17" i="27"/>
  <c r="AN17" i="27"/>
  <c r="AP17" i="27"/>
  <c r="AR17" i="27"/>
  <c r="AT17" i="27"/>
  <c r="AR19" i="27" s="1"/>
  <c r="AV17" i="27"/>
  <c r="AX17" i="27"/>
  <c r="AX19" i="27" s="1"/>
  <c r="AZ17" i="27"/>
  <c r="BB17" i="27"/>
  <c r="BD17" i="27"/>
  <c r="BF17" i="27"/>
  <c r="BH17" i="27"/>
  <c r="BJ17" i="27"/>
  <c r="BH19" i="27" s="1"/>
  <c r="BL17" i="27"/>
  <c r="BL19" i="27" s="1"/>
  <c r="BN17" i="27"/>
  <c r="BN19" i="27" s="1"/>
  <c r="BP17" i="27"/>
  <c r="BR17" i="27"/>
  <c r="BP19" i="27" s="1"/>
  <c r="BT17" i="27"/>
  <c r="BT19" i="27" s="1"/>
  <c r="BV17" i="27"/>
  <c r="BV19" i="27" s="1"/>
  <c r="BX17" i="27"/>
  <c r="BZ17" i="27"/>
  <c r="CB17" i="27"/>
  <c r="CD17" i="27"/>
  <c r="CD19" i="27" s="1"/>
  <c r="CF17" i="27"/>
  <c r="CH17" i="27"/>
  <c r="CJ17" i="27"/>
  <c r="CL17" i="27"/>
  <c r="CN17" i="27"/>
  <c r="CP17" i="27"/>
  <c r="CN19" i="27" s="1"/>
  <c r="CR17" i="27"/>
  <c r="CR19" i="27" s="1"/>
  <c r="CT17" i="27"/>
  <c r="CV17" i="27"/>
  <c r="CX17" i="27"/>
  <c r="CZ17" i="27"/>
  <c r="DB17" i="27"/>
  <c r="DB19" i="27" s="1"/>
  <c r="DD17" i="27"/>
  <c r="DF17" i="27"/>
  <c r="DD19" i="27" s="1"/>
  <c r="DH17" i="27"/>
  <c r="DH19" i="27" s="1"/>
  <c r="AN18" i="27"/>
  <c r="AV18" i="27"/>
  <c r="AX18" i="27"/>
  <c r="AZ18" i="27"/>
  <c r="BD18" i="27"/>
  <c r="BL18" i="27"/>
  <c r="BN18" i="27"/>
  <c r="BP18" i="27"/>
  <c r="BR18" i="27"/>
  <c r="BT18" i="27"/>
  <c r="BV18" i="27"/>
  <c r="BX18" i="27"/>
  <c r="BZ18" i="27"/>
  <c r="CB18" i="27"/>
  <c r="CD18" i="27"/>
  <c r="CJ18" i="27"/>
  <c r="CR18" i="27"/>
  <c r="CZ18" i="27"/>
  <c r="DB18" i="27"/>
  <c r="DD18" i="27"/>
  <c r="DH18" i="27"/>
  <c r="AZ19" i="27"/>
  <c r="BD19" i="27"/>
  <c r="BX19" i="27"/>
  <c r="CB19" i="27"/>
  <c r="CV19" i="27"/>
  <c r="AL29" i="27"/>
  <c r="AN29" i="27"/>
  <c r="AP29" i="27"/>
  <c r="AR29" i="27"/>
  <c r="AT29" i="27"/>
  <c r="AV29" i="27"/>
  <c r="AX29" i="27"/>
  <c r="AZ29" i="27"/>
  <c r="BB29" i="27"/>
  <c r="BD29" i="27"/>
  <c r="BF29" i="27"/>
  <c r="BH29" i="27"/>
  <c r="BJ29" i="27"/>
  <c r="BL29" i="27"/>
  <c r="BN29" i="27"/>
  <c r="BP29" i="27"/>
  <c r="BR29" i="27"/>
  <c r="BT29" i="27"/>
  <c r="BV29" i="27"/>
  <c r="BX29" i="27"/>
  <c r="BZ29" i="27"/>
  <c r="CB29" i="27"/>
  <c r="CD29" i="27"/>
  <c r="CF29" i="27"/>
  <c r="CH29" i="27"/>
  <c r="CJ29" i="27"/>
  <c r="CL29" i="27"/>
  <c r="CN29" i="27"/>
  <c r="CP29" i="27"/>
  <c r="CR29" i="27"/>
  <c r="CT29" i="27"/>
  <c r="CV29" i="27"/>
  <c r="CX29" i="27"/>
  <c r="CZ29" i="27"/>
  <c r="DB29" i="27"/>
  <c r="DD29" i="27"/>
  <c r="DF29" i="27"/>
  <c r="DH29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Y67" i="27"/>
  <c r="Z67" i="27"/>
  <c r="AA67" i="27"/>
  <c r="AB67" i="27"/>
  <c r="AC67" i="27"/>
  <c r="AD67" i="27"/>
  <c r="AE67" i="27"/>
  <c r="AF67" i="27"/>
  <c r="AG67" i="27"/>
  <c r="AH67" i="27"/>
  <c r="AI67" i="27"/>
  <c r="AJ67" i="27"/>
  <c r="AK67" i="27"/>
  <c r="AL67" i="27"/>
  <c r="AM67" i="27"/>
  <c r="AN67" i="27"/>
  <c r="AO67" i="27"/>
  <c r="AP67" i="27"/>
  <c r="AQ67" i="27"/>
  <c r="AR67" i="27"/>
  <c r="AS67" i="27"/>
  <c r="AT67" i="27"/>
  <c r="AU67" i="27"/>
  <c r="AV67" i="27"/>
  <c r="AW67" i="27"/>
  <c r="AX67" i="27"/>
  <c r="AY67" i="27"/>
  <c r="AZ67" i="27"/>
  <c r="BA67" i="27"/>
  <c r="BB67" i="27"/>
  <c r="BC67" i="27"/>
  <c r="BD67" i="27"/>
  <c r="BE67" i="27"/>
  <c r="BF67" i="27"/>
  <c r="BG67" i="27"/>
  <c r="BH67" i="27"/>
  <c r="BI67" i="27"/>
  <c r="BJ67" i="27"/>
  <c r="BK67" i="27"/>
  <c r="BL67" i="27"/>
  <c r="BM67" i="27"/>
  <c r="BN67" i="27"/>
  <c r="BO67" i="27"/>
  <c r="BP67" i="27"/>
  <c r="BQ67" i="27"/>
  <c r="BR67" i="27"/>
  <c r="BS67" i="27"/>
  <c r="BT67" i="27"/>
  <c r="BU67" i="27"/>
  <c r="BV67" i="27"/>
  <c r="BW67" i="27"/>
  <c r="BX67" i="27"/>
  <c r="BY67" i="27"/>
  <c r="BZ67" i="27"/>
  <c r="CA67" i="27"/>
  <c r="CB67" i="27"/>
  <c r="CC67" i="27"/>
  <c r="CD67" i="27"/>
  <c r="CE67" i="27"/>
  <c r="CF67" i="27"/>
  <c r="CG67" i="27"/>
  <c r="CH67" i="27"/>
  <c r="CI67" i="27"/>
  <c r="CJ67" i="27"/>
  <c r="CK67" i="27"/>
  <c r="CL67" i="27"/>
  <c r="CM67" i="27"/>
  <c r="CN67" i="27"/>
  <c r="CO67" i="27"/>
  <c r="CP67" i="27"/>
  <c r="CQ67" i="27"/>
  <c r="CR67" i="27"/>
  <c r="CS67" i="27"/>
  <c r="CT67" i="27"/>
  <c r="CU67" i="27"/>
  <c r="CV67" i="27"/>
  <c r="CW67" i="27"/>
  <c r="CX67" i="27"/>
  <c r="CY67" i="27"/>
  <c r="CZ67" i="27"/>
  <c r="DA67" i="27"/>
  <c r="DB67" i="27"/>
  <c r="DC67" i="27"/>
  <c r="DD67" i="27"/>
  <c r="DE67" i="27"/>
  <c r="DF67" i="27"/>
  <c r="DG67" i="27"/>
  <c r="DH67" i="27"/>
  <c r="DI67" i="27"/>
  <c r="DJ67" i="27"/>
  <c r="DK67" i="27"/>
  <c r="DL67" i="27"/>
  <c r="DM67" i="27"/>
  <c r="DN67" i="27"/>
  <c r="DO67" i="27"/>
  <c r="DP67" i="27"/>
  <c r="DQ67" i="27"/>
  <c r="DR67" i="27"/>
  <c r="DS67" i="27"/>
  <c r="DT67" i="27"/>
  <c r="DU67" i="27"/>
  <c r="DV67" i="27"/>
  <c r="DW67" i="27"/>
  <c r="DX67" i="27"/>
  <c r="DY67" i="27"/>
  <c r="DZ67" i="27"/>
  <c r="EA67" i="27"/>
  <c r="EB67" i="27"/>
  <c r="EC67" i="27"/>
  <c r="ED67" i="27"/>
  <c r="EE67" i="27"/>
  <c r="EF67" i="27"/>
  <c r="EG67" i="27"/>
  <c r="EH67" i="27"/>
  <c r="EI67" i="27"/>
  <c r="EJ67" i="27"/>
  <c r="EK67" i="27"/>
  <c r="EL67" i="27"/>
  <c r="EM67" i="27"/>
  <c r="EN67" i="27"/>
  <c r="EO67" i="27"/>
  <c r="EP67" i="27"/>
  <c r="EQ67" i="27"/>
  <c r="ER67" i="27"/>
  <c r="ES67" i="27"/>
  <c r="ET67" i="27"/>
  <c r="EU67" i="27"/>
  <c r="EV67" i="27"/>
  <c r="EW67" i="27"/>
  <c r="EX67" i="27"/>
  <c r="EY67" i="27"/>
  <c r="EZ67" i="27"/>
  <c r="FA67" i="27"/>
  <c r="FB67" i="27"/>
  <c r="FC67" i="27"/>
  <c r="FD67" i="27"/>
  <c r="FE67" i="27"/>
  <c r="FH68" i="27"/>
  <c r="FG68" i="27"/>
  <c r="FH67" i="27"/>
  <c r="FH41" i="27"/>
  <c r="FH40" i="27"/>
  <c r="FH14" i="27"/>
  <c r="FH13" i="27"/>
  <c r="CD56" i="27"/>
  <c r="CB56" i="27"/>
  <c r="BZ56" i="27"/>
  <c r="BX56" i="27"/>
  <c r="BV56" i="27"/>
  <c r="BT56" i="27"/>
  <c r="BR56" i="27"/>
  <c r="BP56" i="27"/>
  <c r="BN56" i="27"/>
  <c r="BL56" i="27"/>
  <c r="BJ56" i="27"/>
  <c r="BH56" i="27"/>
  <c r="BF56" i="27"/>
  <c r="BD56" i="27"/>
  <c r="BB56" i="27"/>
  <c r="AZ56" i="27"/>
  <c r="AX56" i="27"/>
  <c r="AV56" i="27"/>
  <c r="AT56" i="27"/>
  <c r="AR56" i="27"/>
  <c r="AP56" i="27"/>
  <c r="AN56" i="27"/>
  <c r="AL56" i="27"/>
  <c r="AJ56" i="27"/>
  <c r="AH56" i="27"/>
  <c r="AF56" i="27"/>
  <c r="AD56" i="27"/>
  <c r="AB56" i="27"/>
  <c r="Z56" i="27"/>
  <c r="X56" i="27"/>
  <c r="V56" i="27"/>
  <c r="T56" i="27"/>
  <c r="R56" i="27"/>
  <c r="P56" i="27"/>
  <c r="N56" i="27"/>
  <c r="L56" i="27"/>
  <c r="J56" i="27"/>
  <c r="H56" i="27"/>
  <c r="F56" i="27"/>
  <c r="D56" i="27"/>
  <c r="B56" i="27"/>
  <c r="CD44" i="27"/>
  <c r="CB44" i="27"/>
  <c r="BZ44" i="27"/>
  <c r="BX44" i="27"/>
  <c r="BV44" i="27"/>
  <c r="BT44" i="27"/>
  <c r="BR44" i="27"/>
  <c r="BP44" i="27"/>
  <c r="BN44" i="27"/>
  <c r="BL44" i="27"/>
  <c r="BJ44" i="27"/>
  <c r="BH44" i="27"/>
  <c r="BF44" i="27"/>
  <c r="BD44" i="27"/>
  <c r="BB44" i="27"/>
  <c r="AZ44" i="27"/>
  <c r="AX44" i="27"/>
  <c r="AV44" i="27"/>
  <c r="AT44" i="27"/>
  <c r="AR44" i="27"/>
  <c r="AP44" i="27"/>
  <c r="AN44" i="27"/>
  <c r="AL44" i="27"/>
  <c r="AJ44" i="27"/>
  <c r="AH44" i="27"/>
  <c r="AF44" i="27"/>
  <c r="AD44" i="27"/>
  <c r="AB44" i="27"/>
  <c r="Z44" i="27"/>
  <c r="X44" i="27"/>
  <c r="V44" i="27"/>
  <c r="T44" i="27"/>
  <c r="R44" i="27"/>
  <c r="P44" i="27"/>
  <c r="N44" i="27"/>
  <c r="L44" i="27"/>
  <c r="J44" i="27"/>
  <c r="H44" i="27"/>
  <c r="F44" i="27"/>
  <c r="D44" i="27"/>
  <c r="B44" i="27"/>
  <c r="CD43" i="27"/>
  <c r="CB43" i="27"/>
  <c r="BZ43" i="27"/>
  <c r="BX43" i="27"/>
  <c r="BV43" i="27"/>
  <c r="BT43" i="27"/>
  <c r="BR43" i="27"/>
  <c r="BR45" i="27" s="1"/>
  <c r="BP43" i="27"/>
  <c r="BP45" i="27" s="1"/>
  <c r="BN43" i="27"/>
  <c r="BN45" i="27" s="1"/>
  <c r="BL43" i="27"/>
  <c r="BL45" i="27" s="1"/>
  <c r="BJ43" i="27"/>
  <c r="BJ45" i="27" s="1"/>
  <c r="BH43" i="27"/>
  <c r="BH45" i="27" s="1"/>
  <c r="BF43" i="27"/>
  <c r="BF45" i="27" s="1"/>
  <c r="BD43" i="27"/>
  <c r="BD45" i="27" s="1"/>
  <c r="BB43" i="27"/>
  <c r="BB45" i="27" s="1"/>
  <c r="AZ43" i="27"/>
  <c r="AZ45" i="27" s="1"/>
  <c r="AX43" i="27"/>
  <c r="AX45" i="27" s="1"/>
  <c r="AV43" i="27"/>
  <c r="AV45" i="27" s="1"/>
  <c r="AT43" i="27"/>
  <c r="AT45" i="27" s="1"/>
  <c r="AR43" i="27"/>
  <c r="AR45" i="27" s="1"/>
  <c r="AP43" i="27"/>
  <c r="AP45" i="27" s="1"/>
  <c r="AN43" i="27"/>
  <c r="AN45" i="27" s="1"/>
  <c r="AL43" i="27"/>
  <c r="AL45" i="27" s="1"/>
  <c r="AJ43" i="27"/>
  <c r="AJ45" i="27" s="1"/>
  <c r="AH43" i="27"/>
  <c r="AH45" i="27" s="1"/>
  <c r="AF43" i="27"/>
  <c r="AF45" i="27" s="1"/>
  <c r="AD43" i="27"/>
  <c r="AD45" i="27" s="1"/>
  <c r="AB43" i="27"/>
  <c r="AB45" i="27" s="1"/>
  <c r="Z43" i="27"/>
  <c r="Z45" i="27" s="1"/>
  <c r="X43" i="27"/>
  <c r="X45" i="27" s="1"/>
  <c r="V43" i="27"/>
  <c r="V45" i="27" s="1"/>
  <c r="T43" i="27"/>
  <c r="T45" i="27" s="1"/>
  <c r="R43" i="27"/>
  <c r="R45" i="27" s="1"/>
  <c r="P43" i="27"/>
  <c r="P45" i="27" s="1"/>
  <c r="N43" i="27"/>
  <c r="N45" i="27" s="1"/>
  <c r="L43" i="27"/>
  <c r="L45" i="27" s="1"/>
  <c r="J43" i="27"/>
  <c r="J45" i="27" s="1"/>
  <c r="H43" i="27"/>
  <c r="H45" i="27" s="1"/>
  <c r="F43" i="27"/>
  <c r="F45" i="27" s="1"/>
  <c r="D43" i="27"/>
  <c r="D45" i="27" s="1"/>
  <c r="B43" i="27"/>
  <c r="B45" i="27" s="1"/>
  <c r="DG40" i="27"/>
  <c r="DF40" i="27"/>
  <c r="DE40" i="27"/>
  <c r="DD40" i="27"/>
  <c r="DC40" i="27"/>
  <c r="DB40" i="27"/>
  <c r="DA40" i="27"/>
  <c r="CZ40" i="27"/>
  <c r="CY40" i="27"/>
  <c r="CX40" i="27"/>
  <c r="CW40" i="27"/>
  <c r="CV40" i="27"/>
  <c r="CU40" i="27"/>
  <c r="CT40" i="27"/>
  <c r="CS40" i="27"/>
  <c r="CR40" i="27"/>
  <c r="CQ40" i="27"/>
  <c r="CP40" i="27"/>
  <c r="CO40" i="27"/>
  <c r="CN40" i="27"/>
  <c r="CM40" i="27"/>
  <c r="CL40" i="27"/>
  <c r="CK40" i="27"/>
  <c r="CJ40" i="27"/>
  <c r="CI40" i="27"/>
  <c r="CH40" i="27"/>
  <c r="CG40" i="27"/>
  <c r="CF40" i="27"/>
  <c r="CE40" i="27"/>
  <c r="CD40" i="27"/>
  <c r="CC40" i="27"/>
  <c r="CB40" i="27"/>
  <c r="CA40" i="27"/>
  <c r="BZ40" i="27"/>
  <c r="BY40" i="27"/>
  <c r="BX40" i="27"/>
  <c r="BW40" i="27"/>
  <c r="BV40" i="27"/>
  <c r="BU40" i="27"/>
  <c r="BT40" i="27"/>
  <c r="BS40" i="27"/>
  <c r="BR49" i="27" s="1"/>
  <c r="BR53" i="27" s="1"/>
  <c r="BR40" i="27"/>
  <c r="BQ40" i="27"/>
  <c r="BP49" i="27" s="1"/>
  <c r="BP40" i="27"/>
  <c r="BO40" i="27"/>
  <c r="BN49" i="27" s="1"/>
  <c r="BN40" i="27"/>
  <c r="BM40" i="27"/>
  <c r="BL49" i="27" s="1"/>
  <c r="BL40" i="27"/>
  <c r="BK40" i="27"/>
  <c r="BJ49" i="27" s="1"/>
  <c r="BJ40" i="27"/>
  <c r="BI40" i="27"/>
  <c r="BH49" i="27" s="1"/>
  <c r="BH40" i="27"/>
  <c r="BG40" i="27"/>
  <c r="BF49" i="27" s="1"/>
  <c r="BF40" i="27"/>
  <c r="BE40" i="27"/>
  <c r="BD49" i="27" s="1"/>
  <c r="BD40" i="27"/>
  <c r="BC40" i="27"/>
  <c r="BB49" i="27" s="1"/>
  <c r="BB53" i="27" s="1"/>
  <c r="BB40" i="27"/>
  <c r="BA40" i="27"/>
  <c r="AZ49" i="27" s="1"/>
  <c r="AZ40" i="27"/>
  <c r="AY40" i="27"/>
  <c r="AX49" i="27" s="1"/>
  <c r="AX40" i="27"/>
  <c r="AW40" i="27"/>
  <c r="AV49" i="27" s="1"/>
  <c r="AV40" i="27"/>
  <c r="AU40" i="27"/>
  <c r="AT49" i="27" s="1"/>
  <c r="AT40" i="27"/>
  <c r="AS40" i="27"/>
  <c r="AR49" i="27" s="1"/>
  <c r="AR40" i="27"/>
  <c r="AQ40" i="27"/>
  <c r="AP49" i="27" s="1"/>
  <c r="AP40" i="27"/>
  <c r="AO40" i="27"/>
  <c r="AN49" i="27" s="1"/>
  <c r="AN40" i="27"/>
  <c r="AM40" i="27"/>
  <c r="AL49" i="27" s="1"/>
  <c r="AL53" i="27" s="1"/>
  <c r="AL40" i="27"/>
  <c r="AK40" i="27"/>
  <c r="AJ49" i="27" s="1"/>
  <c r="AJ40" i="27"/>
  <c r="AI40" i="27"/>
  <c r="AH49" i="27" s="1"/>
  <c r="AH40" i="27"/>
  <c r="AG40" i="27"/>
  <c r="AF49" i="27" s="1"/>
  <c r="AF40" i="27"/>
  <c r="AE40" i="27"/>
  <c r="AD49" i="27" s="1"/>
  <c r="AD40" i="27"/>
  <c r="AC40" i="27"/>
  <c r="AB49" i="27" s="1"/>
  <c r="AB40" i="27"/>
  <c r="AA40" i="27"/>
  <c r="Z49" i="27" s="1"/>
  <c r="Z40" i="27"/>
  <c r="Y40" i="27"/>
  <c r="X49" i="27" s="1"/>
  <c r="X40" i="27"/>
  <c r="W40" i="27"/>
  <c r="V49" i="27" s="1"/>
  <c r="V53" i="27" s="1"/>
  <c r="V40" i="27"/>
  <c r="U40" i="27"/>
  <c r="T49" i="27" s="1"/>
  <c r="T40" i="27"/>
  <c r="S40" i="27"/>
  <c r="R49" i="27" s="1"/>
  <c r="R40" i="27"/>
  <c r="Q40" i="27"/>
  <c r="P49" i="27" s="1"/>
  <c r="P40" i="27"/>
  <c r="O40" i="27"/>
  <c r="N49" i="27" s="1"/>
  <c r="N40" i="27"/>
  <c r="M40" i="27"/>
  <c r="L49" i="27" s="1"/>
  <c r="L40" i="27"/>
  <c r="K40" i="27"/>
  <c r="J49" i="27" s="1"/>
  <c r="J40" i="27"/>
  <c r="I40" i="27"/>
  <c r="H49" i="27" s="1"/>
  <c r="H40" i="27"/>
  <c r="G40" i="27"/>
  <c r="F49" i="27" s="1"/>
  <c r="F53" i="27" s="1"/>
  <c r="F40" i="27"/>
  <c r="E40" i="27"/>
  <c r="D49" i="27" s="1"/>
  <c r="D40" i="27"/>
  <c r="C40" i="27"/>
  <c r="B40" i="27"/>
  <c r="B16" i="27"/>
  <c r="B18" i="27" s="1"/>
  <c r="AJ29" i="27"/>
  <c r="AH29" i="27"/>
  <c r="AF29" i="27"/>
  <c r="AD29" i="27"/>
  <c r="AB29" i="27"/>
  <c r="Z29" i="27"/>
  <c r="X29" i="27"/>
  <c r="V29" i="27"/>
  <c r="T29" i="27"/>
  <c r="R29" i="27"/>
  <c r="P29" i="27"/>
  <c r="N29" i="27"/>
  <c r="L29" i="27"/>
  <c r="J29" i="27"/>
  <c r="H29" i="27"/>
  <c r="F29" i="27"/>
  <c r="D29" i="27"/>
  <c r="B29" i="27"/>
  <c r="AJ17" i="27"/>
  <c r="AH17" i="27"/>
  <c r="AF17" i="27"/>
  <c r="AD17" i="27"/>
  <c r="AB17" i="27"/>
  <c r="Z17" i="27"/>
  <c r="X17" i="27"/>
  <c r="V17" i="27"/>
  <c r="T17" i="27"/>
  <c r="R17" i="27"/>
  <c r="P17" i="27"/>
  <c r="N17" i="27"/>
  <c r="L17" i="27"/>
  <c r="J17" i="27"/>
  <c r="H17" i="27"/>
  <c r="F17" i="27"/>
  <c r="D17" i="27"/>
  <c r="B17" i="27"/>
  <c r="AJ16" i="27"/>
  <c r="AJ18" i="27" s="1"/>
  <c r="AH16" i="27"/>
  <c r="AH18" i="27" s="1"/>
  <c r="AF16" i="27"/>
  <c r="AF18" i="27" s="1"/>
  <c r="AD16" i="27"/>
  <c r="AD18" i="27" s="1"/>
  <c r="AB16" i="27"/>
  <c r="AB18" i="27" s="1"/>
  <c r="Z16" i="27"/>
  <c r="Z18" i="27" s="1"/>
  <c r="X16" i="27"/>
  <c r="X18" i="27" s="1"/>
  <c r="V16" i="27"/>
  <c r="V18" i="27" s="1"/>
  <c r="T16" i="27"/>
  <c r="T18" i="27" s="1"/>
  <c r="R16" i="27"/>
  <c r="R18" i="27" s="1"/>
  <c r="P16" i="27"/>
  <c r="P18" i="27" s="1"/>
  <c r="N16" i="27"/>
  <c r="N18" i="27" s="1"/>
  <c r="L16" i="27"/>
  <c r="L18" i="27" s="1"/>
  <c r="J16" i="27"/>
  <c r="J18" i="27" s="1"/>
  <c r="H16" i="27"/>
  <c r="H18" i="27" s="1"/>
  <c r="F16" i="27"/>
  <c r="F18" i="27" s="1"/>
  <c r="D16" i="27"/>
  <c r="D18" i="27" s="1"/>
  <c r="DI13" i="27"/>
  <c r="DH22" i="27" s="1"/>
  <c r="DH23" i="27" s="1"/>
  <c r="DH13" i="27"/>
  <c r="DG13" i="27"/>
  <c r="DF22" i="27" s="1"/>
  <c r="DF13" i="27"/>
  <c r="DE13" i="27"/>
  <c r="DD22" i="27" s="1"/>
  <c r="DD23" i="27" s="1"/>
  <c r="DD13" i="27"/>
  <c r="DC13" i="27"/>
  <c r="DB22" i="27" s="1"/>
  <c r="DB13" i="27"/>
  <c r="DA13" i="27"/>
  <c r="CZ22" i="27" s="1"/>
  <c r="CZ23" i="27" s="1"/>
  <c r="CZ13" i="27"/>
  <c r="CY13" i="27"/>
  <c r="CX22" i="27" s="1"/>
  <c r="CX13" i="27"/>
  <c r="CW13" i="27"/>
  <c r="CV22" i="27" s="1"/>
  <c r="CV13" i="27"/>
  <c r="CU13" i="27"/>
  <c r="CT22" i="27" s="1"/>
  <c r="CT13" i="27"/>
  <c r="CS13" i="27"/>
  <c r="CR22" i="27" s="1"/>
  <c r="CR23" i="27" s="1"/>
  <c r="CR13" i="27"/>
  <c r="CQ13" i="27"/>
  <c r="CP22" i="27" s="1"/>
  <c r="CP23" i="27" s="1"/>
  <c r="CP13" i="27"/>
  <c r="CO13" i="27"/>
  <c r="CN22" i="27" s="1"/>
  <c r="CN13" i="27"/>
  <c r="CM13" i="27"/>
  <c r="CL22" i="27" s="1"/>
  <c r="CL13" i="27"/>
  <c r="CK13" i="27"/>
  <c r="CJ22" i="27" s="1"/>
  <c r="CJ23" i="27" s="1"/>
  <c r="CJ13" i="27"/>
  <c r="CI13" i="27"/>
  <c r="CH22" i="27" s="1"/>
  <c r="CH13" i="27"/>
  <c r="CG13" i="27"/>
  <c r="CF22" i="27" s="1"/>
  <c r="CF13" i="27"/>
  <c r="CE13" i="27"/>
  <c r="CD22" i="27" s="1"/>
  <c r="CD13" i="27"/>
  <c r="CC13" i="27"/>
  <c r="CB22" i="27" s="1"/>
  <c r="CB23" i="27" s="1"/>
  <c r="CB13" i="27"/>
  <c r="CA13" i="27"/>
  <c r="BZ22" i="27" s="1"/>
  <c r="BZ13" i="27"/>
  <c r="BY13" i="27"/>
  <c r="BX22" i="27" s="1"/>
  <c r="BX23" i="27" s="1"/>
  <c r="BX13" i="27"/>
  <c r="BW13" i="27"/>
  <c r="BV22" i="27" s="1"/>
  <c r="BV13" i="27"/>
  <c r="BU13" i="27"/>
  <c r="BT22" i="27" s="1"/>
  <c r="BT23" i="27" s="1"/>
  <c r="BT13" i="27"/>
  <c r="BS13" i="27"/>
  <c r="BR22" i="27" s="1"/>
  <c r="BR13" i="27"/>
  <c r="BQ13" i="27"/>
  <c r="BP22" i="27" s="1"/>
  <c r="BP13" i="27"/>
  <c r="BO13" i="27"/>
  <c r="BN22" i="27" s="1"/>
  <c r="BN13" i="27"/>
  <c r="BM13" i="27"/>
  <c r="BL22" i="27" s="1"/>
  <c r="BL23" i="27" s="1"/>
  <c r="BL13" i="27"/>
  <c r="BK13" i="27"/>
  <c r="BJ22" i="27" s="1"/>
  <c r="BJ23" i="27" s="1"/>
  <c r="BJ13" i="27"/>
  <c r="BI13" i="27"/>
  <c r="BH22" i="27" s="1"/>
  <c r="BH23" i="27" s="1"/>
  <c r="BH13" i="27"/>
  <c r="BG13" i="27"/>
  <c r="BF22" i="27" s="1"/>
  <c r="BF13" i="27"/>
  <c r="BE13" i="27"/>
  <c r="BD22" i="27" s="1"/>
  <c r="BD23" i="27" s="1"/>
  <c r="BD13" i="27"/>
  <c r="BC13" i="27"/>
  <c r="BB22" i="27" s="1"/>
  <c r="BB13" i="27"/>
  <c r="BA13" i="27"/>
  <c r="AZ22" i="27" s="1"/>
  <c r="AZ13" i="27"/>
  <c r="AY13" i="27"/>
  <c r="AX22" i="27" s="1"/>
  <c r="AX13" i="27"/>
  <c r="AW13" i="27"/>
  <c r="AV22" i="27" s="1"/>
  <c r="AV23" i="27" s="1"/>
  <c r="AV13" i="27"/>
  <c r="AU13" i="27"/>
  <c r="AT22" i="27" s="1"/>
  <c r="AT13" i="27"/>
  <c r="AS13" i="27"/>
  <c r="AR22" i="27" s="1"/>
  <c r="AR13" i="27"/>
  <c r="AQ13" i="27"/>
  <c r="AP22" i="27" s="1"/>
  <c r="AP13" i="27"/>
  <c r="AO13" i="27"/>
  <c r="AN22" i="27" s="1"/>
  <c r="AN23" i="27" s="1"/>
  <c r="AN13" i="27"/>
  <c r="AM13" i="27"/>
  <c r="AL22" i="27" s="1"/>
  <c r="AL13" i="27"/>
  <c r="AK13" i="27"/>
  <c r="AJ22" i="27" s="1"/>
  <c r="AJ13" i="27"/>
  <c r="AI13" i="27"/>
  <c r="AH22" i="27" s="1"/>
  <c r="AH13" i="27"/>
  <c r="AG13" i="27"/>
  <c r="AF22" i="27" s="1"/>
  <c r="AF13" i="27"/>
  <c r="AE13" i="27"/>
  <c r="AD22" i="27" s="1"/>
  <c r="AD13" i="27"/>
  <c r="AC13" i="27"/>
  <c r="AB22" i="27" s="1"/>
  <c r="AB13" i="27"/>
  <c r="AA13" i="27"/>
  <c r="Z22" i="27" s="1"/>
  <c r="Z13" i="27"/>
  <c r="Y13" i="27"/>
  <c r="X22" i="27" s="1"/>
  <c r="X13" i="27"/>
  <c r="W13" i="27"/>
  <c r="V22" i="27" s="1"/>
  <c r="V13" i="27"/>
  <c r="U13" i="27"/>
  <c r="T22" i="27" s="1"/>
  <c r="T13" i="27"/>
  <c r="S13" i="27"/>
  <c r="R22" i="27" s="1"/>
  <c r="R26" i="27" s="1"/>
  <c r="R13" i="27"/>
  <c r="Q13" i="27"/>
  <c r="P22" i="27" s="1"/>
  <c r="P13" i="27"/>
  <c r="O13" i="27"/>
  <c r="N22" i="27" s="1"/>
  <c r="N13" i="27"/>
  <c r="M13" i="27"/>
  <c r="L22" i="27" s="1"/>
  <c r="L13" i="27"/>
  <c r="K13" i="27"/>
  <c r="J22" i="27" s="1"/>
  <c r="J13" i="27"/>
  <c r="I13" i="27"/>
  <c r="H22" i="27" s="1"/>
  <c r="H13" i="27"/>
  <c r="G13" i="27"/>
  <c r="F22" i="27" s="1"/>
  <c r="F13" i="27"/>
  <c r="E13" i="27"/>
  <c r="D22" i="27" s="1"/>
  <c r="D13" i="27"/>
  <c r="C13" i="27"/>
  <c r="B22" i="27" s="1"/>
  <c r="B13" i="27"/>
  <c r="CN43" i="20"/>
  <c r="CN44" i="20"/>
  <c r="CL44" i="20"/>
  <c r="CJ44" i="20"/>
  <c r="CJ50" i="20" s="1"/>
  <c r="CH44" i="20"/>
  <c r="CF44" i="20"/>
  <c r="CD44" i="20"/>
  <c r="CB44" i="20"/>
  <c r="CB50" i="20" s="1"/>
  <c r="BZ44" i="20"/>
  <c r="BX44" i="20"/>
  <c r="BV44" i="20"/>
  <c r="BT44" i="20"/>
  <c r="BT50" i="20" s="1"/>
  <c r="BR44" i="20"/>
  <c r="BP44" i="20"/>
  <c r="BN44" i="20"/>
  <c r="CL43" i="20"/>
  <c r="CJ43" i="20"/>
  <c r="CH43" i="20"/>
  <c r="CF43" i="20"/>
  <c r="CD43" i="20"/>
  <c r="CB43" i="20"/>
  <c r="BZ43" i="20"/>
  <c r="BX43" i="20"/>
  <c r="BV43" i="20"/>
  <c r="BT43" i="20"/>
  <c r="BR43" i="20"/>
  <c r="BP43" i="20"/>
  <c r="BN43" i="20"/>
  <c r="BJ56" i="20"/>
  <c r="CN16" i="20"/>
  <c r="CN17" i="20"/>
  <c r="CN26" i="20" s="1"/>
  <c r="CL17" i="20"/>
  <c r="CL26" i="20" s="1"/>
  <c r="CJ17" i="20"/>
  <c r="CJ23" i="20" s="1"/>
  <c r="CH17" i="20"/>
  <c r="CF17" i="20"/>
  <c r="CF26" i="20" s="1"/>
  <c r="CD17" i="20"/>
  <c r="CD26" i="20" s="1"/>
  <c r="CL16" i="20"/>
  <c r="CJ16" i="20"/>
  <c r="CH16" i="20"/>
  <c r="CF16" i="20"/>
  <c r="CD16" i="20"/>
  <c r="BZ29" i="20"/>
  <c r="B71" i="20"/>
  <c r="B70" i="20"/>
  <c r="B72" i="20" s="1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M67" i="20"/>
  <c r="AN67" i="20"/>
  <c r="AO67" i="20"/>
  <c r="AP67" i="20"/>
  <c r="AQ67" i="20"/>
  <c r="AR67" i="20"/>
  <c r="AS67" i="20"/>
  <c r="AT67" i="20"/>
  <c r="AU67" i="20"/>
  <c r="AV67" i="20"/>
  <c r="AW67" i="20"/>
  <c r="AX67" i="20"/>
  <c r="AY67" i="20"/>
  <c r="AZ67" i="20"/>
  <c r="BA67" i="20"/>
  <c r="BB67" i="20"/>
  <c r="BC67" i="20"/>
  <c r="BD67" i="20"/>
  <c r="BE67" i="20"/>
  <c r="BF67" i="20"/>
  <c r="BG67" i="20"/>
  <c r="BH67" i="20"/>
  <c r="BI67" i="20"/>
  <c r="BJ67" i="20"/>
  <c r="BK67" i="20"/>
  <c r="BL67" i="20"/>
  <c r="BM67" i="20"/>
  <c r="BN67" i="20"/>
  <c r="BO67" i="20"/>
  <c r="BP67" i="20"/>
  <c r="BQ67" i="20"/>
  <c r="BR67" i="20"/>
  <c r="BS67" i="20"/>
  <c r="BT67" i="20"/>
  <c r="BU67" i="20"/>
  <c r="BV67" i="20"/>
  <c r="BW67" i="20"/>
  <c r="BX67" i="20"/>
  <c r="BY67" i="20"/>
  <c r="BZ67" i="20"/>
  <c r="CA67" i="20"/>
  <c r="CB67" i="20"/>
  <c r="CC67" i="20"/>
  <c r="CD67" i="20"/>
  <c r="CE67" i="20"/>
  <c r="CF67" i="20"/>
  <c r="CG67" i="20"/>
  <c r="CH67" i="20"/>
  <c r="CI67" i="20"/>
  <c r="CJ67" i="20"/>
  <c r="CK67" i="20"/>
  <c r="CL67" i="20"/>
  <c r="CM67" i="20"/>
  <c r="CN67" i="20"/>
  <c r="CO67" i="20"/>
  <c r="B67" i="20"/>
  <c r="CR68" i="20"/>
  <c r="CR67" i="20"/>
  <c r="CR41" i="20"/>
  <c r="CR40" i="20"/>
  <c r="CN40" i="20"/>
  <c r="CO40" i="20"/>
  <c r="CL40" i="20"/>
  <c r="CM40" i="20"/>
  <c r="BH56" i="20"/>
  <c r="BF56" i="20"/>
  <c r="BD56" i="20"/>
  <c r="BB56" i="20"/>
  <c r="AZ56" i="20"/>
  <c r="AX56" i="20"/>
  <c r="AV56" i="20"/>
  <c r="AT56" i="20"/>
  <c r="AR56" i="20"/>
  <c r="AP56" i="20"/>
  <c r="AN56" i="20"/>
  <c r="AL56" i="20"/>
  <c r="AJ56" i="20"/>
  <c r="AH56" i="20"/>
  <c r="AF56" i="20"/>
  <c r="AD56" i="20"/>
  <c r="AB56" i="20"/>
  <c r="Z56" i="20"/>
  <c r="X56" i="20"/>
  <c r="V56" i="20"/>
  <c r="T56" i="20"/>
  <c r="R56" i="20"/>
  <c r="P56" i="20"/>
  <c r="N56" i="20"/>
  <c r="L56" i="20"/>
  <c r="J56" i="20"/>
  <c r="H56" i="20"/>
  <c r="F56" i="20"/>
  <c r="D56" i="20"/>
  <c r="B56" i="20"/>
  <c r="BL44" i="20"/>
  <c r="BJ44" i="20"/>
  <c r="BH44" i="20"/>
  <c r="BF44" i="20"/>
  <c r="BD44" i="20"/>
  <c r="BD46" i="20" s="1"/>
  <c r="BB44" i="20"/>
  <c r="BB46" i="20" s="1"/>
  <c r="AZ44" i="20"/>
  <c r="AX44" i="20"/>
  <c r="AV44" i="20"/>
  <c r="AT44" i="20"/>
  <c r="AR44" i="20"/>
  <c r="AP44" i="20"/>
  <c r="AN44" i="20"/>
  <c r="AL44" i="20"/>
  <c r="AJ44" i="20"/>
  <c r="AH44" i="20"/>
  <c r="AF44" i="20"/>
  <c r="AD44" i="20"/>
  <c r="AB44" i="20"/>
  <c r="Z44" i="20"/>
  <c r="X44" i="20"/>
  <c r="X46" i="20" s="1"/>
  <c r="V44" i="20"/>
  <c r="T44" i="20"/>
  <c r="R44" i="20"/>
  <c r="P44" i="20"/>
  <c r="N44" i="20"/>
  <c r="L44" i="20"/>
  <c r="J44" i="20"/>
  <c r="H44" i="20"/>
  <c r="H46" i="20" s="1"/>
  <c r="F44" i="20"/>
  <c r="F46" i="20" s="1"/>
  <c r="D44" i="20"/>
  <c r="B44" i="20"/>
  <c r="BL43" i="20"/>
  <c r="BJ43" i="20"/>
  <c r="BJ45" i="20" s="1"/>
  <c r="BH43" i="20"/>
  <c r="BH45" i="20" s="1"/>
  <c r="BF43" i="20"/>
  <c r="BF45" i="20" s="1"/>
  <c r="BD43" i="20"/>
  <c r="BD45" i="20" s="1"/>
  <c r="BB43" i="20"/>
  <c r="BB45" i="20" s="1"/>
  <c r="AZ43" i="20"/>
  <c r="AZ45" i="20" s="1"/>
  <c r="AX43" i="20"/>
  <c r="AX45" i="20" s="1"/>
  <c r="AV43" i="20"/>
  <c r="AV45" i="20" s="1"/>
  <c r="AT43" i="20"/>
  <c r="AT45" i="20" s="1"/>
  <c r="AR43" i="20"/>
  <c r="AR45" i="20" s="1"/>
  <c r="AP43" i="20"/>
  <c r="AP45" i="20" s="1"/>
  <c r="AN43" i="20"/>
  <c r="AN45" i="20" s="1"/>
  <c r="AL43" i="20"/>
  <c r="AL45" i="20" s="1"/>
  <c r="AJ43" i="20"/>
  <c r="AJ45" i="20" s="1"/>
  <c r="AH43" i="20"/>
  <c r="AH45" i="20" s="1"/>
  <c r="AF43" i="20"/>
  <c r="AF45" i="20" s="1"/>
  <c r="AD43" i="20"/>
  <c r="AD45" i="20" s="1"/>
  <c r="AB43" i="20"/>
  <c r="AB45" i="20" s="1"/>
  <c r="Z43" i="20"/>
  <c r="Z45" i="20" s="1"/>
  <c r="X43" i="20"/>
  <c r="X45" i="20" s="1"/>
  <c r="V43" i="20"/>
  <c r="V45" i="20" s="1"/>
  <c r="T43" i="20"/>
  <c r="T45" i="20" s="1"/>
  <c r="R43" i="20"/>
  <c r="R45" i="20" s="1"/>
  <c r="P43" i="20"/>
  <c r="P45" i="20" s="1"/>
  <c r="N43" i="20"/>
  <c r="N45" i="20" s="1"/>
  <c r="L43" i="20"/>
  <c r="L45" i="20" s="1"/>
  <c r="J43" i="20"/>
  <c r="J45" i="20" s="1"/>
  <c r="H43" i="20"/>
  <c r="H45" i="20" s="1"/>
  <c r="F43" i="20"/>
  <c r="F45" i="20" s="1"/>
  <c r="D43" i="20"/>
  <c r="D45" i="20" s="1"/>
  <c r="B43" i="20"/>
  <c r="B45" i="20" s="1"/>
  <c r="CK40" i="20"/>
  <c r="CJ40" i="20"/>
  <c r="CI40" i="20"/>
  <c r="CH40" i="20"/>
  <c r="CG40" i="20"/>
  <c r="CF40" i="20"/>
  <c r="CE40" i="20"/>
  <c r="CD40" i="20"/>
  <c r="CC40" i="20"/>
  <c r="CB40" i="20"/>
  <c r="CA40" i="20"/>
  <c r="BZ40" i="20"/>
  <c r="BY40" i="20"/>
  <c r="BX40" i="20"/>
  <c r="BW40" i="20"/>
  <c r="BV40" i="20"/>
  <c r="BU40" i="20"/>
  <c r="BT40" i="20"/>
  <c r="BS40" i="20"/>
  <c r="BR40" i="20"/>
  <c r="BQ40" i="20"/>
  <c r="BP40" i="20"/>
  <c r="BO40" i="20"/>
  <c r="BN40" i="20"/>
  <c r="BM40" i="20"/>
  <c r="BL40" i="20"/>
  <c r="BK40" i="20"/>
  <c r="BJ49" i="20" s="1"/>
  <c r="BJ40" i="20"/>
  <c r="BI40" i="20"/>
  <c r="BH49" i="20" s="1"/>
  <c r="BH40" i="20"/>
  <c r="BG40" i="20"/>
  <c r="BF49" i="20" s="1"/>
  <c r="BF40" i="20"/>
  <c r="BE40" i="20"/>
  <c r="BD49" i="20" s="1"/>
  <c r="BD50" i="20" s="1"/>
  <c r="BD40" i="20"/>
  <c r="BC40" i="20"/>
  <c r="BB49" i="20" s="1"/>
  <c r="BB40" i="20"/>
  <c r="BA40" i="20"/>
  <c r="AZ49" i="20" s="1"/>
  <c r="AZ40" i="20"/>
  <c r="AY40" i="20"/>
  <c r="AX49" i="20" s="1"/>
  <c r="AX40" i="20"/>
  <c r="AW40" i="20"/>
  <c r="AV49" i="20" s="1"/>
  <c r="AV40" i="20"/>
  <c r="AU40" i="20"/>
  <c r="AT49" i="20" s="1"/>
  <c r="AT40" i="20"/>
  <c r="AS40" i="20"/>
  <c r="AR49" i="20" s="1"/>
  <c r="AR40" i="20"/>
  <c r="AQ40" i="20"/>
  <c r="AP49" i="20" s="1"/>
  <c r="AP40" i="20"/>
  <c r="AO40" i="20"/>
  <c r="AN49" i="20" s="1"/>
  <c r="AN40" i="20"/>
  <c r="AM40" i="20"/>
  <c r="AL49" i="20" s="1"/>
  <c r="AL40" i="20"/>
  <c r="AK40" i="20"/>
  <c r="AJ49" i="20" s="1"/>
  <c r="AJ40" i="20"/>
  <c r="AI40" i="20"/>
  <c r="AH49" i="20" s="1"/>
  <c r="AH40" i="20"/>
  <c r="AG40" i="20"/>
  <c r="AF49" i="20" s="1"/>
  <c r="AF40" i="20"/>
  <c r="AE40" i="20"/>
  <c r="AD49" i="20" s="1"/>
  <c r="AD40" i="20"/>
  <c r="AC40" i="20"/>
  <c r="AB49" i="20" s="1"/>
  <c r="AB40" i="20"/>
  <c r="AA40" i="20"/>
  <c r="Z49" i="20" s="1"/>
  <c r="Z40" i="20"/>
  <c r="Y40" i="20"/>
  <c r="X49" i="20" s="1"/>
  <c r="X40" i="20"/>
  <c r="W40" i="20"/>
  <c r="V49" i="20" s="1"/>
  <c r="V40" i="20"/>
  <c r="U40" i="20"/>
  <c r="T40" i="20"/>
  <c r="CP41" i="20" s="1"/>
  <c r="S40" i="20"/>
  <c r="R49" i="20" s="1"/>
  <c r="R40" i="20"/>
  <c r="Q40" i="20"/>
  <c r="P49" i="20" s="1"/>
  <c r="P40" i="20"/>
  <c r="O40" i="20"/>
  <c r="N49" i="20" s="1"/>
  <c r="N40" i="20"/>
  <c r="M40" i="20"/>
  <c r="L49" i="20" s="1"/>
  <c r="L40" i="20"/>
  <c r="K40" i="20"/>
  <c r="J49" i="20" s="1"/>
  <c r="J40" i="20"/>
  <c r="I40" i="20"/>
  <c r="H49" i="20" s="1"/>
  <c r="H50" i="20" s="1"/>
  <c r="H40" i="20"/>
  <c r="G40" i="20"/>
  <c r="F49" i="20" s="1"/>
  <c r="F40" i="20"/>
  <c r="E40" i="20"/>
  <c r="D49" i="20" s="1"/>
  <c r="D40" i="20"/>
  <c r="C40" i="20"/>
  <c r="B49" i="20" s="1"/>
  <c r="B40" i="20"/>
  <c r="B17" i="20"/>
  <c r="B16" i="20"/>
  <c r="B18" i="20" s="1"/>
  <c r="CR14" i="20"/>
  <c r="CR13" i="20"/>
  <c r="BX29" i="20"/>
  <c r="BV29" i="20"/>
  <c r="BT29" i="20"/>
  <c r="BR29" i="20"/>
  <c r="BP29" i="20"/>
  <c r="BN29" i="20"/>
  <c r="BL29" i="20"/>
  <c r="BJ29" i="20"/>
  <c r="BH29" i="20"/>
  <c r="BF29" i="20"/>
  <c r="BD29" i="20"/>
  <c r="BB29" i="20"/>
  <c r="AZ29" i="20"/>
  <c r="AX29" i="20"/>
  <c r="AV29" i="20"/>
  <c r="AT29" i="20"/>
  <c r="AR29" i="20"/>
  <c r="AP29" i="20"/>
  <c r="AN29" i="20"/>
  <c r="AL29" i="20"/>
  <c r="AJ29" i="20"/>
  <c r="AH29" i="20"/>
  <c r="AF29" i="20"/>
  <c r="AD29" i="20"/>
  <c r="AB29" i="20"/>
  <c r="Z29" i="20"/>
  <c r="X29" i="20"/>
  <c r="V29" i="20"/>
  <c r="T29" i="20"/>
  <c r="R29" i="20"/>
  <c r="P29" i="20"/>
  <c r="N29" i="20"/>
  <c r="L29" i="20"/>
  <c r="J29" i="20"/>
  <c r="H29" i="20"/>
  <c r="F29" i="20"/>
  <c r="D29" i="20"/>
  <c r="B29" i="20"/>
  <c r="CB17" i="20"/>
  <c r="BZ17" i="20"/>
  <c r="BX17" i="20"/>
  <c r="BV17" i="20"/>
  <c r="BT17" i="20"/>
  <c r="BR17" i="20"/>
  <c r="BP17" i="20"/>
  <c r="BN17" i="20"/>
  <c r="BL17" i="20"/>
  <c r="BJ17" i="20"/>
  <c r="BH17" i="20"/>
  <c r="BF17" i="20"/>
  <c r="BD17" i="20"/>
  <c r="BB17" i="20"/>
  <c r="AZ17" i="20"/>
  <c r="AX17" i="20"/>
  <c r="AV17" i="20"/>
  <c r="AT17" i="20"/>
  <c r="AR17" i="20"/>
  <c r="AP17" i="20"/>
  <c r="AN17" i="20"/>
  <c r="AL17" i="20"/>
  <c r="AJ17" i="20"/>
  <c r="AH17" i="20"/>
  <c r="AF17" i="20"/>
  <c r="AD17" i="20"/>
  <c r="AB17" i="20"/>
  <c r="Z17" i="20"/>
  <c r="X17" i="20"/>
  <c r="V17" i="20"/>
  <c r="T17" i="20"/>
  <c r="R17" i="20"/>
  <c r="P17" i="20"/>
  <c r="N17" i="20"/>
  <c r="L17" i="20"/>
  <c r="J17" i="20"/>
  <c r="H17" i="20"/>
  <c r="F17" i="20"/>
  <c r="D17" i="20"/>
  <c r="CB16" i="20"/>
  <c r="BZ16" i="20"/>
  <c r="BZ18" i="20" s="1"/>
  <c r="BX16" i="20"/>
  <c r="BX18" i="20" s="1"/>
  <c r="BV16" i="20"/>
  <c r="BV18" i="20" s="1"/>
  <c r="BT16" i="20"/>
  <c r="BT18" i="20" s="1"/>
  <c r="BR16" i="20"/>
  <c r="BR18" i="20" s="1"/>
  <c r="BP16" i="20"/>
  <c r="BP18" i="20" s="1"/>
  <c r="BN16" i="20"/>
  <c r="BN18" i="20" s="1"/>
  <c r="BL16" i="20"/>
  <c r="BL18" i="20" s="1"/>
  <c r="BJ16" i="20"/>
  <c r="BJ18" i="20" s="1"/>
  <c r="BH16" i="20"/>
  <c r="BH18" i="20" s="1"/>
  <c r="BF16" i="20"/>
  <c r="BF18" i="20" s="1"/>
  <c r="BD16" i="20"/>
  <c r="BD18" i="20" s="1"/>
  <c r="BB16" i="20"/>
  <c r="BB18" i="20" s="1"/>
  <c r="AZ16" i="20"/>
  <c r="AZ18" i="20" s="1"/>
  <c r="AX16" i="20"/>
  <c r="AX18" i="20" s="1"/>
  <c r="AV16" i="20"/>
  <c r="AV18" i="20" s="1"/>
  <c r="AT16" i="20"/>
  <c r="AT18" i="20" s="1"/>
  <c r="AR16" i="20"/>
  <c r="AR18" i="20" s="1"/>
  <c r="AP16" i="20"/>
  <c r="AP18" i="20" s="1"/>
  <c r="AN16" i="20"/>
  <c r="AN18" i="20" s="1"/>
  <c r="AL16" i="20"/>
  <c r="AL18" i="20" s="1"/>
  <c r="AJ16" i="20"/>
  <c r="AJ18" i="20" s="1"/>
  <c r="AH16" i="20"/>
  <c r="AH18" i="20" s="1"/>
  <c r="AF16" i="20"/>
  <c r="AF18" i="20" s="1"/>
  <c r="AD16" i="20"/>
  <c r="AD18" i="20" s="1"/>
  <c r="AB16" i="20"/>
  <c r="AB18" i="20" s="1"/>
  <c r="Z16" i="20"/>
  <c r="Z18" i="20" s="1"/>
  <c r="X16" i="20"/>
  <c r="X18" i="20" s="1"/>
  <c r="V16" i="20"/>
  <c r="V18" i="20" s="1"/>
  <c r="T16" i="20"/>
  <c r="T18" i="20" s="1"/>
  <c r="R16" i="20"/>
  <c r="R18" i="20" s="1"/>
  <c r="P16" i="20"/>
  <c r="P18" i="20" s="1"/>
  <c r="N16" i="20"/>
  <c r="N18" i="20" s="1"/>
  <c r="L16" i="20"/>
  <c r="L18" i="20" s="1"/>
  <c r="J16" i="20"/>
  <c r="J18" i="20" s="1"/>
  <c r="H16" i="20"/>
  <c r="H18" i="20" s="1"/>
  <c r="F16" i="20"/>
  <c r="F18" i="20" s="1"/>
  <c r="D16" i="20"/>
  <c r="D18" i="20" s="1"/>
  <c r="CO13" i="20"/>
  <c r="CN13" i="20"/>
  <c r="CM13" i="20"/>
  <c r="CL13" i="20"/>
  <c r="CK13" i="20"/>
  <c r="CJ13" i="20"/>
  <c r="CI13" i="20"/>
  <c r="CH13" i="20"/>
  <c r="CG13" i="20"/>
  <c r="CF13" i="20"/>
  <c r="CE13" i="20"/>
  <c r="CD13" i="20"/>
  <c r="CC13" i="20"/>
  <c r="CB13" i="20"/>
  <c r="CA13" i="20"/>
  <c r="BZ22" i="20" s="1"/>
  <c r="BZ13" i="20"/>
  <c r="BY13" i="20"/>
  <c r="BX22" i="20" s="1"/>
  <c r="BX13" i="20"/>
  <c r="BW13" i="20"/>
  <c r="BV22" i="20" s="1"/>
  <c r="BV13" i="20"/>
  <c r="BU13" i="20"/>
  <c r="BT22" i="20" s="1"/>
  <c r="BT13" i="20"/>
  <c r="BS13" i="20"/>
  <c r="BR22" i="20" s="1"/>
  <c r="BR26" i="20" s="1"/>
  <c r="BR13" i="20"/>
  <c r="BQ13" i="20"/>
  <c r="BP22" i="20" s="1"/>
  <c r="BP13" i="20"/>
  <c r="BO13" i="20"/>
  <c r="BN22" i="20" s="1"/>
  <c r="BN13" i="20"/>
  <c r="BM13" i="20"/>
  <c r="BL22" i="20" s="1"/>
  <c r="BL13" i="20"/>
  <c r="BK13" i="20"/>
  <c r="BJ22" i="20" s="1"/>
  <c r="BJ26" i="20" s="1"/>
  <c r="BJ13" i="20"/>
  <c r="BI13" i="20"/>
  <c r="BH22" i="20" s="1"/>
  <c r="BH13" i="20"/>
  <c r="BG13" i="20"/>
  <c r="BF22" i="20" s="1"/>
  <c r="BF13" i="20"/>
  <c r="BE13" i="20"/>
  <c r="BD22" i="20" s="1"/>
  <c r="BD13" i="20"/>
  <c r="BC13" i="20"/>
  <c r="BB22" i="20" s="1"/>
  <c r="BB26" i="20" s="1"/>
  <c r="BB13" i="20"/>
  <c r="BA13" i="20"/>
  <c r="AZ22" i="20" s="1"/>
  <c r="AZ13" i="20"/>
  <c r="AY13" i="20"/>
  <c r="AX22" i="20" s="1"/>
  <c r="AX13" i="20"/>
  <c r="AW13" i="20"/>
  <c r="AV22" i="20" s="1"/>
  <c r="AV13" i="20"/>
  <c r="AU13" i="20"/>
  <c r="AT22" i="20" s="1"/>
  <c r="AT13" i="20"/>
  <c r="AS13" i="20"/>
  <c r="AR22" i="20" s="1"/>
  <c r="AR13" i="20"/>
  <c r="AQ13" i="20"/>
  <c r="AP22" i="20" s="1"/>
  <c r="AP13" i="20"/>
  <c r="AO13" i="20"/>
  <c r="AN22" i="20" s="1"/>
  <c r="AN13" i="20"/>
  <c r="AM13" i="20"/>
  <c r="AL22" i="20" s="1"/>
  <c r="AL26" i="20" s="1"/>
  <c r="AL13" i="20"/>
  <c r="AK13" i="20"/>
  <c r="AJ22" i="20" s="1"/>
  <c r="AJ13" i="20"/>
  <c r="AI13" i="20"/>
  <c r="AH22" i="20" s="1"/>
  <c r="AH13" i="20"/>
  <c r="AG13" i="20"/>
  <c r="AF22" i="20" s="1"/>
  <c r="AF13" i="20"/>
  <c r="AE13" i="20"/>
  <c r="AD22" i="20" s="1"/>
  <c r="AD26" i="20" s="1"/>
  <c r="AD13" i="20"/>
  <c r="AC13" i="20"/>
  <c r="AB22" i="20" s="1"/>
  <c r="AB13" i="20"/>
  <c r="AA13" i="20"/>
  <c r="Z22" i="20" s="1"/>
  <c r="Z13" i="20"/>
  <c r="Y13" i="20"/>
  <c r="X22" i="20" s="1"/>
  <c r="X13" i="20"/>
  <c r="W13" i="20"/>
  <c r="V13" i="20"/>
  <c r="U13" i="20"/>
  <c r="T13" i="20"/>
  <c r="CP14" i="20" s="1"/>
  <c r="S13" i="20"/>
  <c r="R22" i="20" s="1"/>
  <c r="R13" i="20"/>
  <c r="Q13" i="20"/>
  <c r="P22" i="20" s="1"/>
  <c r="P13" i="20"/>
  <c r="O13" i="20"/>
  <c r="N22" i="20" s="1"/>
  <c r="N13" i="20"/>
  <c r="M13" i="20"/>
  <c r="L22" i="20" s="1"/>
  <c r="L13" i="20"/>
  <c r="K13" i="20"/>
  <c r="J22" i="20" s="1"/>
  <c r="J13" i="20"/>
  <c r="I13" i="20"/>
  <c r="H22" i="20" s="1"/>
  <c r="H26" i="20" s="1"/>
  <c r="H13" i="20"/>
  <c r="G13" i="20"/>
  <c r="F22" i="20" s="1"/>
  <c r="F26" i="20" s="1"/>
  <c r="F13" i="20"/>
  <c r="E13" i="20"/>
  <c r="D22" i="20" s="1"/>
  <c r="D13" i="20"/>
  <c r="C13" i="20"/>
  <c r="B22" i="20" s="1"/>
  <c r="B13" i="20"/>
  <c r="DB83" i="19"/>
  <c r="DF70" i="19"/>
  <c r="AF70" i="19"/>
  <c r="AH70" i="19"/>
  <c r="AJ70" i="19"/>
  <c r="AJ72" i="19" s="1"/>
  <c r="AL70" i="19"/>
  <c r="AL72" i="19" s="1"/>
  <c r="AN70" i="19"/>
  <c r="AP70" i="19"/>
  <c r="AR70" i="19"/>
  <c r="AR72" i="19" s="1"/>
  <c r="AT70" i="19"/>
  <c r="AT72" i="19" s="1"/>
  <c r="AV70" i="19"/>
  <c r="AX70" i="19"/>
  <c r="AZ70" i="19"/>
  <c r="AZ72" i="19" s="1"/>
  <c r="BB70" i="19"/>
  <c r="BB72" i="19" s="1"/>
  <c r="BD70" i="19"/>
  <c r="BF70" i="19"/>
  <c r="BH70" i="19"/>
  <c r="BH72" i="19" s="1"/>
  <c r="BJ70" i="19"/>
  <c r="BJ72" i="19" s="1"/>
  <c r="BL70" i="19"/>
  <c r="BN70" i="19"/>
  <c r="BP70" i="19"/>
  <c r="BP72" i="19" s="1"/>
  <c r="BR70" i="19"/>
  <c r="BR72" i="19" s="1"/>
  <c r="BT70" i="19"/>
  <c r="BV70" i="19"/>
  <c r="BX70" i="19"/>
  <c r="BX72" i="19" s="1"/>
  <c r="BZ70" i="19"/>
  <c r="BZ72" i="19" s="1"/>
  <c r="CB70" i="19"/>
  <c r="CD70" i="19"/>
  <c r="CF70" i="19"/>
  <c r="CF72" i="19" s="1"/>
  <c r="CH70" i="19"/>
  <c r="CH72" i="19" s="1"/>
  <c r="CJ70" i="19"/>
  <c r="CL70" i="19"/>
  <c r="CN70" i="19"/>
  <c r="CN72" i="19" s="1"/>
  <c r="CP70" i="19"/>
  <c r="CP72" i="19" s="1"/>
  <c r="CR70" i="19"/>
  <c r="CT70" i="19"/>
  <c r="CV70" i="19"/>
  <c r="CV72" i="19" s="1"/>
  <c r="CX70" i="19"/>
  <c r="CX72" i="19" s="1"/>
  <c r="CZ70" i="19"/>
  <c r="DB70" i="19"/>
  <c r="DD70" i="19"/>
  <c r="AF71" i="19"/>
  <c r="AF73" i="19" s="1"/>
  <c r="AH71" i="19"/>
  <c r="AH73" i="19" s="1"/>
  <c r="AJ71" i="19"/>
  <c r="AL71" i="19"/>
  <c r="AJ73" i="19" s="1"/>
  <c r="AN71" i="19"/>
  <c r="AP71" i="19"/>
  <c r="AR71" i="19"/>
  <c r="AT71" i="19"/>
  <c r="AR73" i="19" s="1"/>
  <c r="AV71" i="19"/>
  <c r="AV73" i="19" s="1"/>
  <c r="AX71" i="19"/>
  <c r="AZ71" i="19"/>
  <c r="BB71" i="19"/>
  <c r="AZ73" i="19" s="1"/>
  <c r="BD71" i="19"/>
  <c r="BD73" i="19" s="1"/>
  <c r="BF71" i="19"/>
  <c r="BH71" i="19"/>
  <c r="BJ71" i="19"/>
  <c r="BH73" i="19" s="1"/>
  <c r="BL71" i="19"/>
  <c r="BL73" i="19" s="1"/>
  <c r="BN71" i="19"/>
  <c r="BN73" i="19" s="1"/>
  <c r="BP71" i="19"/>
  <c r="BR71" i="19"/>
  <c r="BP73" i="19" s="1"/>
  <c r="BT71" i="19"/>
  <c r="BT73" i="19" s="1"/>
  <c r="BV71" i="19"/>
  <c r="BX71" i="19"/>
  <c r="BZ71" i="19"/>
  <c r="BX73" i="19" s="1"/>
  <c r="CB71" i="19"/>
  <c r="CB73" i="19" s="1"/>
  <c r="CD71" i="19"/>
  <c r="CF71" i="19"/>
  <c r="CH71" i="19"/>
  <c r="CF73" i="19" s="1"/>
  <c r="CJ71" i="19"/>
  <c r="CJ73" i="19" s="1"/>
  <c r="CL71" i="19"/>
  <c r="CN71" i="19"/>
  <c r="CP71" i="19"/>
  <c r="CN73" i="19" s="1"/>
  <c r="CR71" i="19"/>
  <c r="CR73" i="19" s="1"/>
  <c r="CT71" i="19"/>
  <c r="CT73" i="19" s="1"/>
  <c r="CV71" i="19"/>
  <c r="CX71" i="19"/>
  <c r="CV73" i="19" s="1"/>
  <c r="CZ71" i="19"/>
  <c r="CZ73" i="19" s="1"/>
  <c r="DB71" i="19"/>
  <c r="DD71" i="19"/>
  <c r="DF71" i="19"/>
  <c r="DF73" i="19" s="1"/>
  <c r="AF72" i="19"/>
  <c r="AH72" i="19"/>
  <c r="AN72" i="19"/>
  <c r="AP72" i="19"/>
  <c r="AV72" i="19"/>
  <c r="AX72" i="19"/>
  <c r="BD72" i="19"/>
  <c r="BF72" i="19"/>
  <c r="BL72" i="19"/>
  <c r="BN72" i="19"/>
  <c r="BT72" i="19"/>
  <c r="BV72" i="19"/>
  <c r="CB72" i="19"/>
  <c r="CD72" i="19"/>
  <c r="CJ72" i="19"/>
  <c r="CL72" i="19"/>
  <c r="CR72" i="19"/>
  <c r="CT72" i="19"/>
  <c r="CZ72" i="19"/>
  <c r="DB72" i="19"/>
  <c r="AN73" i="19"/>
  <c r="AP73" i="19"/>
  <c r="AX73" i="19"/>
  <c r="BF73" i="19"/>
  <c r="BV73" i="19"/>
  <c r="CD73" i="19"/>
  <c r="CL73" i="19"/>
  <c r="DB73" i="19"/>
  <c r="DD77" i="19"/>
  <c r="DD80" i="19"/>
  <c r="AF83" i="19"/>
  <c r="AH83" i="19"/>
  <c r="AJ83" i="19"/>
  <c r="AL83" i="19"/>
  <c r="AN83" i="19"/>
  <c r="AP83" i="19"/>
  <c r="AR83" i="19"/>
  <c r="AT83" i="19"/>
  <c r="AV83" i="19"/>
  <c r="AX83" i="19"/>
  <c r="AZ83" i="19"/>
  <c r="BB83" i="19"/>
  <c r="BD83" i="19"/>
  <c r="BF83" i="19"/>
  <c r="BH83" i="19"/>
  <c r="BJ83" i="19"/>
  <c r="BL83" i="19"/>
  <c r="BN83" i="19"/>
  <c r="BP83" i="19"/>
  <c r="BR83" i="19"/>
  <c r="BT83" i="19"/>
  <c r="BV83" i="19"/>
  <c r="BX83" i="19"/>
  <c r="BZ83" i="19"/>
  <c r="CB83" i="19"/>
  <c r="CD83" i="19"/>
  <c r="CF83" i="19"/>
  <c r="CH83" i="19"/>
  <c r="CJ83" i="19"/>
  <c r="CL83" i="19"/>
  <c r="CN83" i="19"/>
  <c r="CP83" i="19"/>
  <c r="CR83" i="19"/>
  <c r="CT83" i="19"/>
  <c r="CV83" i="19"/>
  <c r="CX83" i="19"/>
  <c r="CZ83" i="19"/>
  <c r="AD71" i="19"/>
  <c r="AD70" i="19"/>
  <c r="AD72" i="19" s="1"/>
  <c r="N70" i="19"/>
  <c r="P70" i="19"/>
  <c r="P72" i="19" s="1"/>
  <c r="R70" i="19"/>
  <c r="R72" i="19" s="1"/>
  <c r="T70" i="19"/>
  <c r="T72" i="19" s="1"/>
  <c r="V70" i="19"/>
  <c r="X70" i="19"/>
  <c r="X72" i="19" s="1"/>
  <c r="Z70" i="19"/>
  <c r="Z72" i="19" s="1"/>
  <c r="AB70" i="19"/>
  <c r="AB72" i="19" s="1"/>
  <c r="L70" i="19"/>
  <c r="L72" i="19" s="1"/>
  <c r="B70" i="19"/>
  <c r="D70" i="19"/>
  <c r="F70" i="19"/>
  <c r="H70" i="19"/>
  <c r="J70" i="19"/>
  <c r="B71" i="19"/>
  <c r="D71" i="19"/>
  <c r="F71" i="19"/>
  <c r="D73" i="19" s="1"/>
  <c r="H71" i="19"/>
  <c r="J71" i="19"/>
  <c r="L71" i="19"/>
  <c r="N71" i="19"/>
  <c r="P71" i="19"/>
  <c r="R71" i="19"/>
  <c r="T71" i="19"/>
  <c r="V71" i="19"/>
  <c r="T73" i="19" s="1"/>
  <c r="X71" i="19"/>
  <c r="X73" i="19" s="1"/>
  <c r="Z71" i="19"/>
  <c r="AB71" i="19"/>
  <c r="AB73" i="19" s="1"/>
  <c r="B72" i="19"/>
  <c r="D72" i="19"/>
  <c r="F72" i="19"/>
  <c r="H72" i="19"/>
  <c r="J72" i="19"/>
  <c r="N72" i="19"/>
  <c r="V72" i="19"/>
  <c r="L73" i="19"/>
  <c r="B83" i="19"/>
  <c r="D83" i="19"/>
  <c r="F83" i="19"/>
  <c r="H83" i="19"/>
  <c r="J83" i="19"/>
  <c r="L83" i="19"/>
  <c r="N83" i="19"/>
  <c r="P83" i="19"/>
  <c r="R83" i="19"/>
  <c r="T83" i="19"/>
  <c r="V83" i="19"/>
  <c r="X83" i="19"/>
  <c r="Z83" i="19"/>
  <c r="AB83" i="19"/>
  <c r="AD83" i="19"/>
  <c r="B70" i="8"/>
  <c r="DJ68" i="19"/>
  <c r="DJ67" i="19"/>
  <c r="DJ41" i="19"/>
  <c r="DJ40" i="19"/>
  <c r="DI60" i="19"/>
  <c r="DH60" i="19"/>
  <c r="DI59" i="19"/>
  <c r="DH59" i="19"/>
  <c r="DI58" i="19"/>
  <c r="DH58" i="19"/>
  <c r="CF19" i="27" l="1"/>
  <c r="EX53" i="27"/>
  <c r="CT53" i="27"/>
  <c r="DZ50" i="27"/>
  <c r="CR46" i="27"/>
  <c r="AH50" i="27"/>
  <c r="BN50" i="27"/>
  <c r="F46" i="27"/>
  <c r="N46" i="27"/>
  <c r="AD46" i="27"/>
  <c r="AL46" i="27"/>
  <c r="BZ46" i="27"/>
  <c r="AN19" i="27"/>
  <c r="EH23" i="27"/>
  <c r="DZ53" i="27"/>
  <c r="EP50" i="27"/>
  <c r="EN46" i="27"/>
  <c r="X46" i="27"/>
  <c r="BD46" i="27"/>
  <c r="EF26" i="27"/>
  <c r="DZ23" i="27"/>
  <c r="DR26" i="27"/>
  <c r="CL53" i="27"/>
  <c r="CT50" i="27"/>
  <c r="DX46" i="27"/>
  <c r="DB46" i="27"/>
  <c r="V73" i="19"/>
  <c r="H73" i="19"/>
  <c r="DF77" i="19"/>
  <c r="CP73" i="19"/>
  <c r="N73" i="19"/>
  <c r="F73" i="19"/>
  <c r="BJ73" i="19"/>
  <c r="CX73" i="19"/>
  <c r="BR73" i="19"/>
  <c r="AL73" i="19"/>
  <c r="DR23" i="28"/>
  <c r="DD50" i="28"/>
  <c r="DH50" i="28"/>
  <c r="DX53" i="28"/>
  <c r="DX50" i="28"/>
  <c r="EB19" i="28"/>
  <c r="EK14" i="28"/>
  <c r="EK15" i="28" s="1"/>
  <c r="DR50" i="28"/>
  <c r="N46" i="28"/>
  <c r="AD46" i="28"/>
  <c r="AT46" i="28"/>
  <c r="BJ46" i="28"/>
  <c r="CQ68" i="20"/>
  <c r="FF14" i="27"/>
  <c r="EH46" i="27"/>
  <c r="ED53" i="28"/>
  <c r="DR23" i="27"/>
  <c r="DD53" i="27"/>
  <c r="EX46" i="27"/>
  <c r="DR46" i="27"/>
  <c r="CL46" i="27"/>
  <c r="P73" i="19"/>
  <c r="BZ73" i="19"/>
  <c r="AT73" i="19"/>
  <c r="N19" i="20"/>
  <c r="V19" i="20"/>
  <c r="BZ19" i="20"/>
  <c r="AP23" i="27"/>
  <c r="AX26" i="27"/>
  <c r="H50" i="27"/>
  <c r="AF50" i="27"/>
  <c r="AN50" i="27"/>
  <c r="EF23" i="27"/>
  <c r="EH53" i="27"/>
  <c r="DB53" i="27"/>
  <c r="EV46" i="27"/>
  <c r="EF46" i="27"/>
  <c r="DP46" i="27"/>
  <c r="CZ46" i="27"/>
  <c r="CJ46" i="27"/>
  <c r="DR19" i="28"/>
  <c r="EJ41" i="28"/>
  <c r="DR53" i="28"/>
  <c r="DJ26" i="27"/>
  <c r="CH73" i="19"/>
  <c r="BB73" i="19"/>
  <c r="BN23" i="20"/>
  <c r="BD19" i="20"/>
  <c r="D19" i="27"/>
  <c r="FF41" i="27"/>
  <c r="D46" i="27"/>
  <c r="AB46" i="27"/>
  <c r="AJ46" i="27"/>
  <c r="BH46" i="27"/>
  <c r="EH19" i="27"/>
  <c r="DR19" i="27"/>
  <c r="DJ19" i="27"/>
  <c r="EP53" i="27"/>
  <c r="DJ53" i="27"/>
  <c r="H23" i="28"/>
  <c r="P23" i="28"/>
  <c r="X26" i="28"/>
  <c r="BT23" i="28"/>
  <c r="CR26" i="28"/>
  <c r="N19" i="28"/>
  <c r="V19" i="28"/>
  <c r="CH19" i="28"/>
  <c r="EK41" i="28"/>
  <c r="EK42" i="28" s="1"/>
  <c r="F50" i="28"/>
  <c r="R50" i="28"/>
  <c r="AT50" i="28"/>
  <c r="BB50" i="28"/>
  <c r="H46" i="28"/>
  <c r="P46" i="28"/>
  <c r="AV46" i="28"/>
  <c r="BD46" i="28"/>
  <c r="BL46" i="28"/>
  <c r="BT46" i="28"/>
  <c r="CB46" i="28"/>
  <c r="CX46" i="28"/>
  <c r="DN380" i="43"/>
  <c r="DP380" i="43" s="1"/>
  <c r="GD68" i="43"/>
  <c r="GD69" i="43" s="1"/>
  <c r="GC69" i="43"/>
  <c r="DD28" i="43"/>
  <c r="DZ28" i="43"/>
  <c r="BN28" i="43"/>
  <c r="AX28" i="43"/>
  <c r="CZ27" i="43"/>
  <c r="CZ28" i="43" s="1"/>
  <c r="BP27" i="43"/>
  <c r="BP28" i="43" s="1"/>
  <c r="EH27" i="43"/>
  <c r="EH28" i="43" s="1"/>
  <c r="CP27" i="43"/>
  <c r="CP28" i="43" s="1"/>
  <c r="AJ28" i="43"/>
  <c r="AZ28" i="43"/>
  <c r="DV27" i="43"/>
  <c r="CV28" i="43"/>
  <c r="EB28" i="43"/>
  <c r="AH28" i="43"/>
  <c r="BT28" i="43"/>
  <c r="CD28" i="43"/>
  <c r="BX27" i="43"/>
  <c r="AL27" i="43"/>
  <c r="AL28" i="43" s="1"/>
  <c r="AB28" i="43"/>
  <c r="CJ27" i="43"/>
  <c r="X55" i="42"/>
  <c r="CX76" i="42"/>
  <c r="CX77" i="42" s="1"/>
  <c r="AV55" i="42"/>
  <c r="BD55" i="42"/>
  <c r="B77" i="42"/>
  <c r="J73" i="42"/>
  <c r="R77" i="42"/>
  <c r="Z73" i="42"/>
  <c r="AH73" i="42"/>
  <c r="AP73" i="42"/>
  <c r="AX77" i="42"/>
  <c r="BF73" i="42"/>
  <c r="BN77" i="42"/>
  <c r="BV73" i="42"/>
  <c r="CD77" i="42"/>
  <c r="CL73" i="42"/>
  <c r="CT73" i="42"/>
  <c r="DB73" i="42"/>
  <c r="DR73" i="42"/>
  <c r="DZ77" i="42"/>
  <c r="EH73" i="42"/>
  <c r="DJ77" i="42"/>
  <c r="D80" i="42"/>
  <c r="D77" i="42"/>
  <c r="L77" i="42"/>
  <c r="L80" i="42"/>
  <c r="T80" i="42"/>
  <c r="T77" i="42"/>
  <c r="AB77" i="42"/>
  <c r="AJ80" i="42"/>
  <c r="AJ77" i="42"/>
  <c r="AR77" i="42"/>
  <c r="AR80" i="42"/>
  <c r="AZ80" i="42"/>
  <c r="AZ77" i="42"/>
  <c r="BH77" i="42"/>
  <c r="BH80" i="42"/>
  <c r="BP80" i="42"/>
  <c r="BP77" i="42"/>
  <c r="BX80" i="42"/>
  <c r="BX77" i="42"/>
  <c r="CF80" i="42"/>
  <c r="CF77" i="42"/>
  <c r="CN80" i="42"/>
  <c r="CN77" i="42"/>
  <c r="CV80" i="42"/>
  <c r="CV77" i="42"/>
  <c r="DD80" i="42"/>
  <c r="DD77" i="42"/>
  <c r="DL80" i="42"/>
  <c r="DL77" i="42"/>
  <c r="DT80" i="42"/>
  <c r="DT77" i="42"/>
  <c r="EB80" i="42"/>
  <c r="EB77" i="42"/>
  <c r="EJ80" i="42"/>
  <c r="EJ77" i="42"/>
  <c r="B73" i="42"/>
  <c r="R73" i="42"/>
  <c r="AX73" i="42"/>
  <c r="BN73" i="42"/>
  <c r="CD73" i="42"/>
  <c r="DJ73" i="42"/>
  <c r="DZ73" i="42"/>
  <c r="AB80" i="42"/>
  <c r="F80" i="42"/>
  <c r="F77" i="42"/>
  <c r="N80" i="42"/>
  <c r="N77" i="42"/>
  <c r="V80" i="42"/>
  <c r="V77" i="42"/>
  <c r="AD80" i="42"/>
  <c r="AD77" i="42"/>
  <c r="AL80" i="42"/>
  <c r="AL77" i="42"/>
  <c r="AT80" i="42"/>
  <c r="AT77" i="42"/>
  <c r="BB80" i="42"/>
  <c r="BB77" i="42"/>
  <c r="BJ80" i="42"/>
  <c r="BJ77" i="42"/>
  <c r="BR80" i="42"/>
  <c r="BR77" i="42"/>
  <c r="BZ77" i="42"/>
  <c r="BZ80" i="42"/>
  <c r="CH80" i="42"/>
  <c r="CH77" i="42"/>
  <c r="CP80" i="42"/>
  <c r="CP77" i="42"/>
  <c r="CX80" i="42"/>
  <c r="DF77" i="42"/>
  <c r="DN80" i="42"/>
  <c r="DN77" i="42"/>
  <c r="DV80" i="42"/>
  <c r="DV77" i="42"/>
  <c r="ED80" i="42"/>
  <c r="ED77" i="42"/>
  <c r="EL77" i="42"/>
  <c r="EL80" i="42"/>
  <c r="D73" i="42"/>
  <c r="L73" i="42"/>
  <c r="T73" i="42"/>
  <c r="AB73" i="42"/>
  <c r="AJ73" i="42"/>
  <c r="AR73" i="42"/>
  <c r="AZ73" i="42"/>
  <c r="BH73" i="42"/>
  <c r="BP73" i="42"/>
  <c r="BX73" i="42"/>
  <c r="CF73" i="42"/>
  <c r="CN73" i="42"/>
  <c r="CV73" i="42"/>
  <c r="DD73" i="42"/>
  <c r="DL73" i="42"/>
  <c r="DT73" i="42"/>
  <c r="EB73" i="42"/>
  <c r="EJ73" i="42"/>
  <c r="DF80" i="42"/>
  <c r="H80" i="42"/>
  <c r="H77" i="42"/>
  <c r="P80" i="42"/>
  <c r="P77" i="42"/>
  <c r="X80" i="42"/>
  <c r="X77" i="42"/>
  <c r="AF80" i="42"/>
  <c r="AF77" i="42"/>
  <c r="AN80" i="42"/>
  <c r="AN77" i="42"/>
  <c r="AV80" i="42"/>
  <c r="AV77" i="42"/>
  <c r="BD80" i="42"/>
  <c r="BD77" i="42"/>
  <c r="BL80" i="42"/>
  <c r="BL77" i="42"/>
  <c r="BT80" i="42"/>
  <c r="BT77" i="42"/>
  <c r="CB80" i="42"/>
  <c r="CB77" i="42"/>
  <c r="CJ80" i="42"/>
  <c r="CJ77" i="42"/>
  <c r="CR80" i="42"/>
  <c r="CR77" i="42"/>
  <c r="CZ80" i="42"/>
  <c r="CZ77" i="42"/>
  <c r="DH80" i="42"/>
  <c r="DH77" i="42"/>
  <c r="DP80" i="42"/>
  <c r="DP77" i="42"/>
  <c r="DX80" i="42"/>
  <c r="DX77" i="42"/>
  <c r="EF80" i="42"/>
  <c r="EF77" i="42"/>
  <c r="F73" i="42"/>
  <c r="N73" i="42"/>
  <c r="V73" i="42"/>
  <c r="AD73" i="42"/>
  <c r="AL73" i="42"/>
  <c r="AT73" i="42"/>
  <c r="BB73" i="42"/>
  <c r="BJ73" i="42"/>
  <c r="BR73" i="42"/>
  <c r="BZ73" i="42"/>
  <c r="CH73" i="42"/>
  <c r="CP73" i="42"/>
  <c r="CX73" i="42"/>
  <c r="DF73" i="42"/>
  <c r="DN73" i="42"/>
  <c r="DV73" i="42"/>
  <c r="ED73" i="42"/>
  <c r="EL73" i="42"/>
  <c r="B80" i="42"/>
  <c r="J80" i="42"/>
  <c r="J77" i="42"/>
  <c r="R80" i="42"/>
  <c r="Z80" i="42"/>
  <c r="Z77" i="42"/>
  <c r="AH80" i="42"/>
  <c r="AP80" i="42"/>
  <c r="AP77" i="42"/>
  <c r="AX80" i="42"/>
  <c r="BF80" i="42"/>
  <c r="BF77" i="42"/>
  <c r="BN80" i="42"/>
  <c r="BV80" i="42"/>
  <c r="BV77" i="42"/>
  <c r="CD80" i="42"/>
  <c r="CL80" i="42"/>
  <c r="CL77" i="42"/>
  <c r="CT80" i="42"/>
  <c r="DB80" i="42"/>
  <c r="DB77" i="42"/>
  <c r="DJ80" i="42"/>
  <c r="DR80" i="42"/>
  <c r="DR77" i="42"/>
  <c r="DZ80" i="42"/>
  <c r="EH80" i="42"/>
  <c r="EH77" i="42"/>
  <c r="H73" i="42"/>
  <c r="P73" i="42"/>
  <c r="X73" i="42"/>
  <c r="AF73" i="42"/>
  <c r="AN73" i="42"/>
  <c r="AV73" i="42"/>
  <c r="BD73" i="42"/>
  <c r="BL73" i="42"/>
  <c r="BT73" i="42"/>
  <c r="CB73" i="42"/>
  <c r="CJ73" i="42"/>
  <c r="CR73" i="42"/>
  <c r="CZ73" i="42"/>
  <c r="DH73" i="42"/>
  <c r="DP73" i="42"/>
  <c r="DX73" i="42"/>
  <c r="EF73" i="42"/>
  <c r="AH77" i="42"/>
  <c r="CT77" i="42"/>
  <c r="DD73" i="19"/>
  <c r="DF80" i="19"/>
  <c r="X23" i="20"/>
  <c r="BT26" i="20"/>
  <c r="T49" i="20"/>
  <c r="CQ41" i="20"/>
  <c r="CQ42" i="20" s="1"/>
  <c r="N50" i="20"/>
  <c r="N46" i="20"/>
  <c r="P50" i="20"/>
  <c r="AF50" i="20"/>
  <c r="BJ50" i="20"/>
  <c r="CP68" i="20"/>
  <c r="CH23" i="20"/>
  <c r="CH19" i="20"/>
  <c r="BN53" i="20"/>
  <c r="BN50" i="20"/>
  <c r="BN46" i="20"/>
  <c r="BP53" i="20"/>
  <c r="BP50" i="20"/>
  <c r="BP46" i="20"/>
  <c r="BV53" i="20"/>
  <c r="BV50" i="20"/>
  <c r="BV46" i="20"/>
  <c r="BX53" i="20"/>
  <c r="BX50" i="20"/>
  <c r="BX46" i="20"/>
  <c r="CD53" i="20"/>
  <c r="CD50" i="20"/>
  <c r="CD46" i="20"/>
  <c r="CF53" i="20"/>
  <c r="CF50" i="20"/>
  <c r="CF46" i="20"/>
  <c r="CL53" i="20"/>
  <c r="CL50" i="20"/>
  <c r="CL46" i="20"/>
  <c r="CN53" i="20"/>
  <c r="CN50" i="20"/>
  <c r="CN46" i="20"/>
  <c r="AL23" i="27"/>
  <c r="AL26" i="27"/>
  <c r="AR23" i="27"/>
  <c r="AR26" i="27"/>
  <c r="AT23" i="27"/>
  <c r="AT26" i="27"/>
  <c r="AZ23" i="27"/>
  <c r="AZ26" i="27"/>
  <c r="BB23" i="27"/>
  <c r="BB26" i="27"/>
  <c r="BF23" i="27"/>
  <c r="BF26" i="27"/>
  <c r="BN23" i="27"/>
  <c r="BN26" i="27"/>
  <c r="BP23" i="27"/>
  <c r="BP26" i="27"/>
  <c r="BR23" i="27"/>
  <c r="BR26" i="27"/>
  <c r="BV23" i="27"/>
  <c r="BV26" i="27"/>
  <c r="BZ23" i="27"/>
  <c r="BZ26" i="27"/>
  <c r="CD23" i="27"/>
  <c r="CD26" i="27"/>
  <c r="CF23" i="27"/>
  <c r="CF26" i="27"/>
  <c r="CH23" i="27"/>
  <c r="CH26" i="27"/>
  <c r="CN23" i="27"/>
  <c r="CN26" i="27"/>
  <c r="CV23" i="27"/>
  <c r="CV26" i="27"/>
  <c r="CX23" i="27"/>
  <c r="CX26" i="27"/>
  <c r="DF23" i="27"/>
  <c r="DF26" i="27"/>
  <c r="L26" i="27"/>
  <c r="H53" i="27"/>
  <c r="P53" i="27"/>
  <c r="P50" i="27"/>
  <c r="AF53" i="27"/>
  <c r="AV53" i="27"/>
  <c r="BL53" i="27"/>
  <c r="BP46" i="27"/>
  <c r="BR46" i="27"/>
  <c r="BT53" i="27"/>
  <c r="BT50" i="27"/>
  <c r="CB53" i="27"/>
  <c r="CB50" i="27"/>
  <c r="FH15" i="27"/>
  <c r="FI42" i="27"/>
  <c r="FH42" i="27"/>
  <c r="FI69" i="27"/>
  <c r="FH69" i="27"/>
  <c r="FF68" i="27"/>
  <c r="FG69" i="27" s="1"/>
  <c r="DH26" i="27"/>
  <c r="DB23" i="27"/>
  <c r="CT19" i="27"/>
  <c r="CL23" i="27"/>
  <c r="CJ26" i="27"/>
  <c r="CB26" i="27"/>
  <c r="BT26" i="27"/>
  <c r="BF19" i="27"/>
  <c r="BD26" i="27"/>
  <c r="AX23" i="27"/>
  <c r="AN26" i="27"/>
  <c r="ED23" i="27"/>
  <c r="DZ26" i="27"/>
  <c r="EL26" i="27"/>
  <c r="EL23" i="27"/>
  <c r="EL19" i="27"/>
  <c r="EN26" i="27"/>
  <c r="EN23" i="27"/>
  <c r="ET26" i="27"/>
  <c r="ET23" i="27"/>
  <c r="ET19" i="27"/>
  <c r="EV26" i="27"/>
  <c r="EV23" i="27"/>
  <c r="FB26" i="27"/>
  <c r="FB23" i="27"/>
  <c r="FB19" i="27"/>
  <c r="FD26" i="27"/>
  <c r="FD23" i="27"/>
  <c r="FD19" i="27"/>
  <c r="FG41" i="27"/>
  <c r="FG42" i="27" s="1"/>
  <c r="CV23" i="28"/>
  <c r="CV26" i="28"/>
  <c r="D23" i="28"/>
  <c r="H26" i="28"/>
  <c r="AF19" i="28"/>
  <c r="AN26" i="28"/>
  <c r="BD19" i="28"/>
  <c r="BP23" i="28"/>
  <c r="BT26" i="28"/>
  <c r="DF26" i="28"/>
  <c r="J50" i="28"/>
  <c r="AJ53" i="28"/>
  <c r="BZ53" i="28"/>
  <c r="BZ46" i="28"/>
  <c r="EJ68" i="28"/>
  <c r="EK68" i="28"/>
  <c r="EK69" i="28" s="1"/>
  <c r="DV26" i="28"/>
  <c r="DV19" i="28"/>
  <c r="DX23" i="28"/>
  <c r="DX26" i="28"/>
  <c r="DX19" i="28"/>
  <c r="DZ26" i="28"/>
  <c r="DZ23" i="28"/>
  <c r="ED26" i="28"/>
  <c r="ED19" i="28"/>
  <c r="EF23" i="28"/>
  <c r="EF26" i="28"/>
  <c r="EF19" i="28"/>
  <c r="EH26" i="28"/>
  <c r="EH23" i="28"/>
  <c r="EH19" i="28"/>
  <c r="EL16" i="28"/>
  <c r="EL15" i="28"/>
  <c r="EM42" i="28"/>
  <c r="EL42" i="28"/>
  <c r="EM69" i="28"/>
  <c r="EL69" i="28"/>
  <c r="EH50" i="28"/>
  <c r="EH53" i="28"/>
  <c r="DZ53" i="28"/>
  <c r="DZ50" i="28"/>
  <c r="DJ53" i="28"/>
  <c r="DJ50" i="28"/>
  <c r="DF46" i="28"/>
  <c r="DF53" i="28"/>
  <c r="CZ46" i="28"/>
  <c r="CX53" i="28"/>
  <c r="AN46" i="28"/>
  <c r="AF46" i="28"/>
  <c r="Z46" i="28"/>
  <c r="X46" i="28"/>
  <c r="EB23" i="28"/>
  <c r="DZ19" i="28"/>
  <c r="DV23" i="28"/>
  <c r="ED23" i="28"/>
  <c r="EB26" i="28"/>
  <c r="DR26" i="28"/>
  <c r="DP26" i="28"/>
  <c r="DJ19" i="28"/>
  <c r="DT23" i="28"/>
  <c r="DT26" i="28"/>
  <c r="DL23" i="28"/>
  <c r="DL26" i="28"/>
  <c r="CB23" i="28"/>
  <c r="BR26" i="28"/>
  <c r="BB19" i="28"/>
  <c r="AN23" i="28"/>
  <c r="AJ19" i="28"/>
  <c r="DB50" i="28"/>
  <c r="DB53" i="28"/>
  <c r="CZ50" i="28"/>
  <c r="BX23" i="28"/>
  <c r="CX26" i="28"/>
  <c r="CX19" i="28"/>
  <c r="CX23" i="28"/>
  <c r="CZ26" i="28"/>
  <c r="DD23" i="28"/>
  <c r="DD26" i="28"/>
  <c r="B47" i="28"/>
  <c r="B48" i="28" s="1"/>
  <c r="D19" i="28"/>
  <c r="BP19" i="28"/>
  <c r="DL19" i="28"/>
  <c r="DN26" i="28"/>
  <c r="B49" i="28"/>
  <c r="B50" i="28" s="1"/>
  <c r="D50" i="28"/>
  <c r="D46" i="28"/>
  <c r="D53" i="28"/>
  <c r="L50" i="28"/>
  <c r="L46" i="28"/>
  <c r="L53" i="28"/>
  <c r="T50" i="28"/>
  <c r="T46" i="28"/>
  <c r="T53" i="28"/>
  <c r="AB50" i="28"/>
  <c r="AB53" i="28"/>
  <c r="AB46" i="28"/>
  <c r="AJ50" i="28"/>
  <c r="AJ46" i="28"/>
  <c r="AR50" i="28"/>
  <c r="AR46" i="28"/>
  <c r="AR53" i="28"/>
  <c r="AZ50" i="28"/>
  <c r="AZ46" i="28"/>
  <c r="AZ53" i="28"/>
  <c r="BH50" i="28"/>
  <c r="BH53" i="28"/>
  <c r="BH46" i="28"/>
  <c r="BP50" i="28"/>
  <c r="BP46" i="28"/>
  <c r="BP53" i="28"/>
  <c r="BX50" i="28"/>
  <c r="BX46" i="28"/>
  <c r="BX53" i="28"/>
  <c r="CF50" i="28"/>
  <c r="CF46" i="28"/>
  <c r="CF53" i="28"/>
  <c r="CN50" i="28"/>
  <c r="CN53" i="28"/>
  <c r="CN46" i="28"/>
  <c r="AD22" i="28"/>
  <c r="AD23" i="28" s="1"/>
  <c r="CL23" i="28"/>
  <c r="CR23" i="28"/>
  <c r="DN23" i="28"/>
  <c r="DT19" i="28"/>
  <c r="L23" i="28"/>
  <c r="F19" i="28"/>
  <c r="AL19" i="28"/>
  <c r="BR19" i="28"/>
  <c r="DH26" i="28"/>
  <c r="F53" i="28"/>
  <c r="N53" i="28"/>
  <c r="N50" i="28"/>
  <c r="V53" i="28"/>
  <c r="AD53" i="28"/>
  <c r="AD50" i="28"/>
  <c r="AL53" i="28"/>
  <c r="AL50" i="28"/>
  <c r="AT53" i="28"/>
  <c r="BB53" i="28"/>
  <c r="BJ53" i="28"/>
  <c r="BJ50" i="28"/>
  <c r="BR53" i="28"/>
  <c r="BR50" i="28"/>
  <c r="CP53" i="28"/>
  <c r="CP50" i="28"/>
  <c r="F46" i="28"/>
  <c r="V46" i="28"/>
  <c r="AL46" i="28"/>
  <c r="BB46" i="28"/>
  <c r="BR46" i="28"/>
  <c r="CH46" i="28"/>
  <c r="BZ50" i="28"/>
  <c r="CV50" i="28"/>
  <c r="CV46" i="28"/>
  <c r="P26" i="28"/>
  <c r="AF26" i="28"/>
  <c r="AV26" i="28"/>
  <c r="BL26" i="28"/>
  <c r="CB26" i="28"/>
  <c r="AT19" i="28"/>
  <c r="BZ19" i="28"/>
  <c r="AV23" i="28"/>
  <c r="AL26" i="28"/>
  <c r="CZ19" i="28"/>
  <c r="CR19" i="28"/>
  <c r="DN19" i="28"/>
  <c r="DP23" i="28"/>
  <c r="V50" i="28"/>
  <c r="CH50" i="28"/>
  <c r="H53" i="28"/>
  <c r="H50" i="28"/>
  <c r="P53" i="28"/>
  <c r="P50" i="28"/>
  <c r="X53" i="28"/>
  <c r="X50" i="28"/>
  <c r="AF53" i="28"/>
  <c r="AF50" i="28"/>
  <c r="AN53" i="28"/>
  <c r="AN50" i="28"/>
  <c r="AV53" i="28"/>
  <c r="AV50" i="28"/>
  <c r="BD53" i="28"/>
  <c r="BD50" i="28"/>
  <c r="BL53" i="28"/>
  <c r="BL50" i="28"/>
  <c r="BT53" i="28"/>
  <c r="BT50" i="28"/>
  <c r="CB53" i="28"/>
  <c r="CB50" i="28"/>
  <c r="CJ53" i="28"/>
  <c r="CJ50" i="28"/>
  <c r="CR53" i="28"/>
  <c r="CR50" i="28"/>
  <c r="J46" i="28"/>
  <c r="L47" i="28" s="1"/>
  <c r="L48" i="28" s="1"/>
  <c r="DP19" i="28"/>
  <c r="B53" i="28"/>
  <c r="J53" i="28"/>
  <c r="R53" i="28"/>
  <c r="Z53" i="28"/>
  <c r="Z50" i="28"/>
  <c r="AH53" i="28"/>
  <c r="AH50" i="28"/>
  <c r="AP53" i="28"/>
  <c r="AP50" i="28"/>
  <c r="AX53" i="28"/>
  <c r="AX50" i="28"/>
  <c r="BF53" i="28"/>
  <c r="BF50" i="28"/>
  <c r="BN53" i="28"/>
  <c r="BN50" i="28"/>
  <c r="BV53" i="28"/>
  <c r="BV50" i="28"/>
  <c r="CD53" i="28"/>
  <c r="CD50" i="28"/>
  <c r="CL53" i="28"/>
  <c r="CL50" i="28"/>
  <c r="CT53" i="28"/>
  <c r="CT50" i="28"/>
  <c r="DF19" i="28"/>
  <c r="DJ26" i="28"/>
  <c r="DJ23" i="28"/>
  <c r="DH23" i="28"/>
  <c r="DH19" i="28"/>
  <c r="DB26" i="28"/>
  <c r="CT26" i="28"/>
  <c r="DD19" i="28"/>
  <c r="CV19" i="28"/>
  <c r="DB23" i="28"/>
  <c r="CT23" i="28"/>
  <c r="DB19" i="28"/>
  <c r="CT19" i="28"/>
  <c r="CJ26" i="28"/>
  <c r="CJ23" i="28"/>
  <c r="J26" i="28"/>
  <c r="J23" i="28"/>
  <c r="J19" i="28"/>
  <c r="H19" i="28"/>
  <c r="Z26" i="28"/>
  <c r="Z19" i="28"/>
  <c r="AP26" i="28"/>
  <c r="AP23" i="28"/>
  <c r="AP19" i="28"/>
  <c r="AN19" i="28"/>
  <c r="AX26" i="28"/>
  <c r="AX19" i="28"/>
  <c r="AX23" i="28"/>
  <c r="AV19" i="28"/>
  <c r="BN26" i="28"/>
  <c r="BN19" i="28"/>
  <c r="BN23" i="28"/>
  <c r="CD26" i="28"/>
  <c r="CD19" i="28"/>
  <c r="CD23" i="28"/>
  <c r="CB19" i="28"/>
  <c r="Z23" i="28"/>
  <c r="B22" i="28"/>
  <c r="B26" i="28" s="1"/>
  <c r="BL19" i="28"/>
  <c r="B19" i="28"/>
  <c r="B23" i="28"/>
  <c r="R26" i="28"/>
  <c r="R19" i="28"/>
  <c r="R23" i="28"/>
  <c r="P19" i="28"/>
  <c r="AH26" i="28"/>
  <c r="AH19" i="28"/>
  <c r="AH23" i="28"/>
  <c r="BF26" i="28"/>
  <c r="BF19" i="28"/>
  <c r="BF23" i="28"/>
  <c r="BV26" i="28"/>
  <c r="BV23" i="28"/>
  <c r="BV19" i="28"/>
  <c r="BT19" i="28"/>
  <c r="CL26" i="28"/>
  <c r="CL19" i="28"/>
  <c r="BD26" i="28"/>
  <c r="BD23" i="28"/>
  <c r="V26" i="28"/>
  <c r="BB26" i="28"/>
  <c r="CH26" i="28"/>
  <c r="X19" i="28"/>
  <c r="CJ19" i="28"/>
  <c r="D26" i="28"/>
  <c r="L26" i="28"/>
  <c r="T26" i="28"/>
  <c r="T23" i="28"/>
  <c r="AB26" i="28"/>
  <c r="AB23" i="28"/>
  <c r="AJ26" i="28"/>
  <c r="AR26" i="28"/>
  <c r="AZ26" i="28"/>
  <c r="AZ23" i="28"/>
  <c r="BH26" i="28"/>
  <c r="BH23" i="28"/>
  <c r="BP26" i="28"/>
  <c r="BX26" i="28"/>
  <c r="CF26" i="28"/>
  <c r="CF23" i="28"/>
  <c r="CN26" i="28"/>
  <c r="CN23" i="28"/>
  <c r="AB19" i="28"/>
  <c r="BH19" i="28"/>
  <c r="CN19" i="28"/>
  <c r="AJ23" i="28"/>
  <c r="F23" i="28"/>
  <c r="N23" i="28"/>
  <c r="N26" i="28"/>
  <c r="V23" i="28"/>
  <c r="AL23" i="28"/>
  <c r="AT23" i="28"/>
  <c r="AT26" i="28"/>
  <c r="BB23" i="28"/>
  <c r="BJ23" i="28"/>
  <c r="BJ26" i="28"/>
  <c r="BR23" i="28"/>
  <c r="BZ23" i="28"/>
  <c r="BZ26" i="28"/>
  <c r="CH23" i="28"/>
  <c r="CP23" i="28"/>
  <c r="CP26" i="28"/>
  <c r="T19" i="28"/>
  <c r="AD19" i="28"/>
  <c r="AZ19" i="28"/>
  <c r="BJ19" i="28"/>
  <c r="CF19" i="28"/>
  <c r="CP19" i="28"/>
  <c r="X23" i="28"/>
  <c r="AR23" i="28"/>
  <c r="AF23" i="28"/>
  <c r="BL23" i="28"/>
  <c r="EX73" i="27"/>
  <c r="EZ73" i="27"/>
  <c r="EZ77" i="27"/>
  <c r="EX77" i="27"/>
  <c r="FB73" i="27"/>
  <c r="FB77" i="27"/>
  <c r="FD73" i="27"/>
  <c r="FD77" i="27"/>
  <c r="FB46" i="27"/>
  <c r="FB50" i="27"/>
  <c r="EL46" i="27"/>
  <c r="EL50" i="27"/>
  <c r="DV46" i="27"/>
  <c r="DV50" i="27"/>
  <c r="DF46" i="27"/>
  <c r="DF50" i="27"/>
  <c r="CP46" i="27"/>
  <c r="CP50" i="27"/>
  <c r="CP53" i="27"/>
  <c r="EZ46" i="27"/>
  <c r="EJ46" i="27"/>
  <c r="DL46" i="27"/>
  <c r="DD46" i="27"/>
  <c r="CF46" i="27"/>
  <c r="ET46" i="27"/>
  <c r="ET50" i="27"/>
  <c r="ED46" i="27"/>
  <c r="ED50" i="27"/>
  <c r="DN46" i="27"/>
  <c r="DN50" i="27"/>
  <c r="CX46" i="27"/>
  <c r="CX50" i="27"/>
  <c r="CH46" i="27"/>
  <c r="CH50" i="27"/>
  <c r="FB53" i="27"/>
  <c r="EL53" i="27"/>
  <c r="DV53" i="27"/>
  <c r="DF53" i="27"/>
  <c r="CH53" i="27"/>
  <c r="ER46" i="27"/>
  <c r="EB46" i="27"/>
  <c r="DT46" i="27"/>
  <c r="CV46" i="27"/>
  <c r="CN46" i="27"/>
  <c r="EZ50" i="27"/>
  <c r="ER50" i="27"/>
  <c r="EJ50" i="27"/>
  <c r="EB50" i="27"/>
  <c r="DT50" i="27"/>
  <c r="DL50" i="27"/>
  <c r="DD50" i="27"/>
  <c r="CV50" i="27"/>
  <c r="CN50" i="27"/>
  <c r="CF50" i="27"/>
  <c r="BL50" i="27"/>
  <c r="BJ46" i="27"/>
  <c r="AT46" i="27"/>
  <c r="AV50" i="27"/>
  <c r="EX26" i="27"/>
  <c r="EN19" i="27"/>
  <c r="EV19" i="27"/>
  <c r="ER26" i="27"/>
  <c r="EP19" i="27"/>
  <c r="EX19" i="27"/>
  <c r="EP23" i="27"/>
  <c r="EZ26" i="27"/>
  <c r="ER19" i="27"/>
  <c r="EZ19" i="27"/>
  <c r="EH26" i="27"/>
  <c r="EF19" i="27"/>
  <c r="ED26" i="27"/>
  <c r="DZ19" i="27"/>
  <c r="DX23" i="27"/>
  <c r="DX26" i="27"/>
  <c r="DX19" i="27"/>
  <c r="DP26" i="27"/>
  <c r="DP23" i="27"/>
  <c r="DP19" i="27"/>
  <c r="CZ19" i="27"/>
  <c r="DB26" i="27"/>
  <c r="CZ26" i="27"/>
  <c r="CT26" i="27"/>
  <c r="CT23" i="27"/>
  <c r="CR26" i="27"/>
  <c r="CP26" i="27"/>
  <c r="CL26" i="27"/>
  <c r="CJ19" i="27"/>
  <c r="CL19" i="27"/>
  <c r="BL26" i="27"/>
  <c r="BJ26" i="27"/>
  <c r="BH26" i="27"/>
  <c r="AV19" i="27"/>
  <c r="AV26" i="27"/>
  <c r="AP19" i="27"/>
  <c r="AP26" i="27"/>
  <c r="AJ23" i="27"/>
  <c r="FG14" i="27"/>
  <c r="FG15" i="27" s="1"/>
  <c r="EJ26" i="27"/>
  <c r="EB26" i="27"/>
  <c r="DT26" i="27"/>
  <c r="DL26" i="27"/>
  <c r="EJ23" i="27"/>
  <c r="EB23" i="27"/>
  <c r="DT23" i="27"/>
  <c r="DL23" i="27"/>
  <c r="EJ19" i="27"/>
  <c r="EB19" i="27"/>
  <c r="DT19" i="27"/>
  <c r="DL19" i="27"/>
  <c r="DD26" i="27"/>
  <c r="BX26" i="27"/>
  <c r="DF19" i="27"/>
  <c r="CX19" i="27"/>
  <c r="CP19" i="27"/>
  <c r="CH19" i="27"/>
  <c r="BZ19" i="27"/>
  <c r="BR19" i="27"/>
  <c r="BJ19" i="27"/>
  <c r="BB19" i="27"/>
  <c r="AT19" i="27"/>
  <c r="AL19" i="27"/>
  <c r="X50" i="27"/>
  <c r="X53" i="27"/>
  <c r="BD50" i="27"/>
  <c r="BD53" i="27"/>
  <c r="AH19" i="27"/>
  <c r="L23" i="27"/>
  <c r="B19" i="27"/>
  <c r="B20" i="27" s="1"/>
  <c r="B21" i="27" s="1"/>
  <c r="B46" i="27"/>
  <c r="R53" i="27"/>
  <c r="R46" i="27"/>
  <c r="AH53" i="27"/>
  <c r="AH46" i="27"/>
  <c r="AX53" i="27"/>
  <c r="AX46" i="27"/>
  <c r="BN53" i="27"/>
  <c r="BN46" i="27"/>
  <c r="CD53" i="27"/>
  <c r="CD46" i="27"/>
  <c r="P46" i="27"/>
  <c r="AV46" i="27"/>
  <c r="B49" i="27"/>
  <c r="B50" i="27" s="1"/>
  <c r="T23" i="27"/>
  <c r="T19" i="27"/>
  <c r="T26" i="27"/>
  <c r="AJ19" i="27"/>
  <c r="J53" i="27"/>
  <c r="J50" i="27"/>
  <c r="J46" i="27"/>
  <c r="Z53" i="27"/>
  <c r="Z50" i="27"/>
  <c r="Z46" i="27"/>
  <c r="AP53" i="27"/>
  <c r="AP50" i="27"/>
  <c r="AP46" i="27"/>
  <c r="BF53" i="27"/>
  <c r="BF50" i="27"/>
  <c r="BF46" i="27"/>
  <c r="BV53" i="27"/>
  <c r="BV50" i="27"/>
  <c r="BV46" i="27"/>
  <c r="CB46" i="27"/>
  <c r="AN53" i="27"/>
  <c r="D53" i="27"/>
  <c r="D50" i="27"/>
  <c r="L53" i="27"/>
  <c r="L50" i="27"/>
  <c r="T53" i="27"/>
  <c r="T50" i="27"/>
  <c r="AB53" i="27"/>
  <c r="AB50" i="27"/>
  <c r="AJ53" i="27"/>
  <c r="AJ50" i="27"/>
  <c r="AR53" i="27"/>
  <c r="AR50" i="27"/>
  <c r="AZ53" i="27"/>
  <c r="AZ50" i="27"/>
  <c r="BH53" i="27"/>
  <c r="BH50" i="27"/>
  <c r="BP53" i="27"/>
  <c r="BP50" i="27"/>
  <c r="BX53" i="27"/>
  <c r="BX50" i="27"/>
  <c r="H46" i="27"/>
  <c r="T46" i="27"/>
  <c r="AN46" i="27"/>
  <c r="AZ46" i="27"/>
  <c r="BT46" i="27"/>
  <c r="R50" i="27"/>
  <c r="AX50" i="27"/>
  <c r="R19" i="27"/>
  <c r="F50" i="27"/>
  <c r="N50" i="27"/>
  <c r="N53" i="27"/>
  <c r="V50" i="27"/>
  <c r="AD50" i="27"/>
  <c r="AD53" i="27"/>
  <c r="AL50" i="27"/>
  <c r="AT50" i="27"/>
  <c r="AT53" i="27"/>
  <c r="BB50" i="27"/>
  <c r="BJ50" i="27"/>
  <c r="BJ53" i="27"/>
  <c r="BR50" i="27"/>
  <c r="BZ50" i="27"/>
  <c r="BZ53" i="27"/>
  <c r="L46" i="27"/>
  <c r="V46" i="27"/>
  <c r="AF46" i="27"/>
  <c r="AR46" i="27"/>
  <c r="BB46" i="27"/>
  <c r="BL46" i="27"/>
  <c r="BX46" i="27"/>
  <c r="CD50" i="27"/>
  <c r="R23" i="27"/>
  <c r="B23" i="27"/>
  <c r="J26" i="27"/>
  <c r="J23" i="27"/>
  <c r="Z26" i="27"/>
  <c r="Z23" i="27"/>
  <c r="AH26" i="27"/>
  <c r="D23" i="27"/>
  <c r="D26" i="27"/>
  <c r="AB23" i="27"/>
  <c r="AB26" i="27"/>
  <c r="J19" i="27"/>
  <c r="Z19" i="27"/>
  <c r="D20" i="27"/>
  <c r="D21" i="27" s="1"/>
  <c r="AH23" i="27"/>
  <c r="AJ26" i="27"/>
  <c r="F26" i="27"/>
  <c r="F23" i="27"/>
  <c r="F19" i="27"/>
  <c r="N26" i="27"/>
  <c r="N23" i="27"/>
  <c r="N19" i="27"/>
  <c r="V26" i="27"/>
  <c r="V23" i="27"/>
  <c r="V19" i="27"/>
  <c r="AD26" i="27"/>
  <c r="AD23" i="27"/>
  <c r="AD19" i="27"/>
  <c r="L19" i="27"/>
  <c r="AB19" i="27"/>
  <c r="B26" i="27"/>
  <c r="H26" i="27"/>
  <c r="H23" i="27"/>
  <c r="P26" i="27"/>
  <c r="P23" i="27"/>
  <c r="X26" i="27"/>
  <c r="X23" i="27"/>
  <c r="AF26" i="27"/>
  <c r="AF23" i="27"/>
  <c r="H19" i="27"/>
  <c r="P19" i="27"/>
  <c r="X19" i="27"/>
  <c r="AF19" i="27"/>
  <c r="BR53" i="20"/>
  <c r="CH53" i="20"/>
  <c r="CB53" i="20"/>
  <c r="BR46" i="20"/>
  <c r="BZ46" i="20"/>
  <c r="CH46" i="20"/>
  <c r="BR50" i="20"/>
  <c r="BZ50" i="20"/>
  <c r="CH50" i="20"/>
  <c r="BZ53" i="20"/>
  <c r="BT53" i="20"/>
  <c r="CJ53" i="20"/>
  <c r="BT46" i="20"/>
  <c r="CB46" i="20"/>
  <c r="CJ46" i="20"/>
  <c r="BL50" i="20"/>
  <c r="BJ46" i="20"/>
  <c r="AV50" i="20"/>
  <c r="AT50" i="20"/>
  <c r="AT46" i="20"/>
  <c r="AN46" i="20"/>
  <c r="AN50" i="20"/>
  <c r="AL46" i="20"/>
  <c r="AD46" i="20"/>
  <c r="AD50" i="20"/>
  <c r="X50" i="20"/>
  <c r="V46" i="20"/>
  <c r="CD19" i="20"/>
  <c r="CL19" i="20"/>
  <c r="CD23" i="20"/>
  <c r="CL23" i="20"/>
  <c r="CH26" i="20"/>
  <c r="CF19" i="20"/>
  <c r="CN19" i="20"/>
  <c r="CF23" i="20"/>
  <c r="CN23" i="20"/>
  <c r="CJ26" i="20"/>
  <c r="CJ19" i="20"/>
  <c r="BB19" i="20"/>
  <c r="AT19" i="20"/>
  <c r="AF19" i="20"/>
  <c r="CQ69" i="20"/>
  <c r="CQ14" i="20"/>
  <c r="B53" i="20"/>
  <c r="B50" i="20"/>
  <c r="B46" i="20"/>
  <c r="J53" i="20"/>
  <c r="J50" i="20"/>
  <c r="J46" i="20"/>
  <c r="R53" i="20"/>
  <c r="R50" i="20"/>
  <c r="R46" i="20"/>
  <c r="Z53" i="20"/>
  <c r="Z50" i="20"/>
  <c r="Z46" i="20"/>
  <c r="AH53" i="20"/>
  <c r="AH50" i="20"/>
  <c r="AH46" i="20"/>
  <c r="AP53" i="20"/>
  <c r="AP50" i="20"/>
  <c r="AP46" i="20"/>
  <c r="AX53" i="20"/>
  <c r="AX50" i="20"/>
  <c r="AX46" i="20"/>
  <c r="BF53" i="20"/>
  <c r="BF50" i="20"/>
  <c r="BF46" i="20"/>
  <c r="B23" i="20"/>
  <c r="F19" i="20"/>
  <c r="P23" i="20"/>
  <c r="AL19" i="20"/>
  <c r="AV19" i="20"/>
  <c r="BD23" i="20"/>
  <c r="BR19" i="20"/>
  <c r="CB23" i="20"/>
  <c r="AV23" i="20"/>
  <c r="D50" i="20"/>
  <c r="D53" i="20"/>
  <c r="L50" i="20"/>
  <c r="L53" i="20"/>
  <c r="T50" i="20"/>
  <c r="T53" i="20"/>
  <c r="AB50" i="20"/>
  <c r="AB53" i="20"/>
  <c r="AJ50" i="20"/>
  <c r="AJ53" i="20"/>
  <c r="AR50" i="20"/>
  <c r="AR53" i="20"/>
  <c r="AZ50" i="20"/>
  <c r="AZ53" i="20"/>
  <c r="BH50" i="20"/>
  <c r="BH53" i="20"/>
  <c r="P46" i="20"/>
  <c r="AF46" i="20"/>
  <c r="AV46" i="20"/>
  <c r="BL46" i="20"/>
  <c r="T22" i="20"/>
  <c r="T23" i="20" s="1"/>
  <c r="F53" i="20"/>
  <c r="N53" i="20"/>
  <c r="V53" i="20"/>
  <c r="AD53" i="20"/>
  <c r="AL53" i="20"/>
  <c r="AT53" i="20"/>
  <c r="BB53" i="20"/>
  <c r="BJ53" i="20"/>
  <c r="AR26" i="20"/>
  <c r="AV26" i="20"/>
  <c r="H53" i="20"/>
  <c r="P53" i="20"/>
  <c r="X53" i="20"/>
  <c r="AF53" i="20"/>
  <c r="AN53" i="20"/>
  <c r="AV53" i="20"/>
  <c r="BD53" i="20"/>
  <c r="BL53" i="20"/>
  <c r="D46" i="20"/>
  <c r="F47" i="20" s="1"/>
  <c r="F48" i="20" s="1"/>
  <c r="L46" i="20"/>
  <c r="T46" i="20"/>
  <c r="AB46" i="20"/>
  <c r="AJ46" i="20"/>
  <c r="AR46" i="20"/>
  <c r="AZ46" i="20"/>
  <c r="BH46" i="20"/>
  <c r="F50" i="20"/>
  <c r="V50" i="20"/>
  <c r="AL50" i="20"/>
  <c r="BB50" i="20"/>
  <c r="D26" i="20"/>
  <c r="D23" i="20"/>
  <c r="L26" i="20"/>
  <c r="L23" i="20"/>
  <c r="T19" i="20"/>
  <c r="AB23" i="20"/>
  <c r="AB19" i="20"/>
  <c r="AJ26" i="20"/>
  <c r="AJ23" i="20"/>
  <c r="AZ23" i="20"/>
  <c r="AZ19" i="20"/>
  <c r="AZ26" i="20"/>
  <c r="BH23" i="20"/>
  <c r="BH26" i="20"/>
  <c r="BH19" i="20"/>
  <c r="BP26" i="20"/>
  <c r="BP23" i="20"/>
  <c r="BX26" i="20"/>
  <c r="BX23" i="20"/>
  <c r="V22" i="20"/>
  <c r="V26" i="20" s="1"/>
  <c r="L19" i="20"/>
  <c r="BX19" i="20"/>
  <c r="AJ19" i="20"/>
  <c r="B26" i="20"/>
  <c r="B19" i="20"/>
  <c r="J26" i="20"/>
  <c r="J23" i="20"/>
  <c r="J19" i="20"/>
  <c r="R26" i="20"/>
  <c r="R19" i="20"/>
  <c r="R23" i="20"/>
  <c r="Z26" i="20"/>
  <c r="Z19" i="20"/>
  <c r="Z23" i="20"/>
  <c r="AH26" i="20"/>
  <c r="AH19" i="20"/>
  <c r="AH23" i="20"/>
  <c r="AP26" i="20"/>
  <c r="AP23" i="20"/>
  <c r="AP19" i="20"/>
  <c r="AX26" i="20"/>
  <c r="AX19" i="20"/>
  <c r="AX23" i="20"/>
  <c r="BF26" i="20"/>
  <c r="BF19" i="20"/>
  <c r="BF23" i="20"/>
  <c r="BN26" i="20"/>
  <c r="BN19" i="20"/>
  <c r="BV26" i="20"/>
  <c r="BV23" i="20"/>
  <c r="BV19" i="20"/>
  <c r="AR19" i="20"/>
  <c r="BL19" i="20"/>
  <c r="AR23" i="20"/>
  <c r="AB26" i="20"/>
  <c r="D19" i="20"/>
  <c r="X19" i="20"/>
  <c r="BP19" i="20"/>
  <c r="P19" i="20"/>
  <c r="CB19" i="20"/>
  <c r="P26" i="20"/>
  <c r="CB26" i="20"/>
  <c r="H23" i="20"/>
  <c r="X26" i="20"/>
  <c r="AF23" i="20"/>
  <c r="AF26" i="20"/>
  <c r="AN23" i="20"/>
  <c r="BD26" i="20"/>
  <c r="BL23" i="20"/>
  <c r="BL26" i="20"/>
  <c r="BT23" i="20"/>
  <c r="H19" i="20"/>
  <c r="AD19" i="20"/>
  <c r="AN19" i="20"/>
  <c r="BJ19" i="20"/>
  <c r="BT19" i="20"/>
  <c r="AN26" i="20"/>
  <c r="F23" i="20"/>
  <c r="N23" i="20"/>
  <c r="AD23" i="20"/>
  <c r="AL23" i="20"/>
  <c r="AT23" i="20"/>
  <c r="BB23" i="20"/>
  <c r="BJ23" i="20"/>
  <c r="BR23" i="20"/>
  <c r="BZ23" i="20"/>
  <c r="N26" i="20"/>
  <c r="AT26" i="20"/>
  <c r="BZ26" i="20"/>
  <c r="Z73" i="19"/>
  <c r="R73" i="19"/>
  <c r="J73" i="19"/>
  <c r="B73" i="19"/>
  <c r="AD73" i="19"/>
  <c r="N47" i="27" l="1"/>
  <c r="N48" i="27" s="1"/>
  <c r="BD74" i="19"/>
  <c r="BD75" i="19" s="1"/>
  <c r="N47" i="20"/>
  <c r="N48" i="20" s="1"/>
  <c r="B78" i="42"/>
  <c r="B79" i="42" s="1"/>
  <c r="FH78" i="42"/>
  <c r="FH79" i="42" s="1"/>
  <c r="FH81" i="42" s="1"/>
  <c r="FH82" i="42" s="1"/>
  <c r="FL78" i="42"/>
  <c r="FL79" i="42" s="1"/>
  <c r="FV78" i="42"/>
  <c r="FV79" i="42" s="1"/>
  <c r="EP78" i="42"/>
  <c r="EP79" i="42" s="1"/>
  <c r="FR78" i="42"/>
  <c r="FR79" i="42" s="1"/>
  <c r="FR81" i="42" s="1"/>
  <c r="FR82" i="42" s="1"/>
  <c r="GF78" i="42"/>
  <c r="GF79" i="42" s="1"/>
  <c r="GF81" i="42" s="1"/>
  <c r="GF82" i="42" s="1"/>
  <c r="EZ78" i="42"/>
  <c r="EZ79" i="42" s="1"/>
  <c r="EZ81" i="42" s="1"/>
  <c r="EZ82" i="42" s="1"/>
  <c r="EN78" i="42"/>
  <c r="EN79" i="42" s="1"/>
  <c r="FN78" i="42"/>
  <c r="FN79" i="42" s="1"/>
  <c r="GB78" i="42"/>
  <c r="GB79" i="42" s="1"/>
  <c r="FZ78" i="42"/>
  <c r="FZ79" i="42" s="1"/>
  <c r="FX78" i="42"/>
  <c r="FX79" i="42" s="1"/>
  <c r="FX81" i="42" s="1"/>
  <c r="FX82" i="42" s="1"/>
  <c r="ER78" i="42"/>
  <c r="ER79" i="42" s="1"/>
  <c r="ER81" i="42" s="1"/>
  <c r="ER82" i="42" s="1"/>
  <c r="FJ78" i="42"/>
  <c r="FJ79" i="42" s="1"/>
  <c r="FF78" i="42"/>
  <c r="FF79" i="42" s="1"/>
  <c r="FD78" i="42"/>
  <c r="FD79" i="42" s="1"/>
  <c r="FB78" i="42"/>
  <c r="FB79" i="42" s="1"/>
  <c r="FP78" i="42"/>
  <c r="FP79" i="42" s="1"/>
  <c r="FP81" i="42" s="1"/>
  <c r="FP82" i="42" s="1"/>
  <c r="FT78" i="42"/>
  <c r="FT79" i="42" s="1"/>
  <c r="FT81" i="42" s="1"/>
  <c r="FT82" i="42" s="1"/>
  <c r="GD78" i="42"/>
  <c r="GD79" i="42" s="1"/>
  <c r="EX78" i="42"/>
  <c r="EX79" i="42" s="1"/>
  <c r="EV78" i="42"/>
  <c r="EV79" i="42" s="1"/>
  <c r="ET78" i="42"/>
  <c r="ET79" i="42" s="1"/>
  <c r="J47" i="27"/>
  <c r="J48" i="27" s="1"/>
  <c r="GE69" i="43"/>
  <c r="CJ28" i="43"/>
  <c r="BX28" i="43"/>
  <c r="DV28" i="43"/>
  <c r="EN74" i="42"/>
  <c r="FF74" i="42"/>
  <c r="GD74" i="42"/>
  <c r="EX74" i="42"/>
  <c r="FR74" i="42"/>
  <c r="GF74" i="42"/>
  <c r="ER74" i="42"/>
  <c r="FP74" i="42"/>
  <c r="FN74" i="42"/>
  <c r="ET74" i="42"/>
  <c r="FZ74" i="42"/>
  <c r="FH74" i="42"/>
  <c r="FJ74" i="42"/>
  <c r="EP74" i="42"/>
  <c r="FB74" i="42"/>
  <c r="EZ74" i="42"/>
  <c r="FX74" i="42"/>
  <c r="FV74" i="42"/>
  <c r="FL74" i="42"/>
  <c r="EV74" i="42"/>
  <c r="FT74" i="42"/>
  <c r="GB74" i="42"/>
  <c r="FD74" i="42"/>
  <c r="AH78" i="42"/>
  <c r="AH79" i="42" s="1"/>
  <c r="AH81" i="42" s="1"/>
  <c r="AH82" i="42" s="1"/>
  <c r="AR74" i="42"/>
  <c r="AR75" i="42" s="1"/>
  <c r="D78" i="42"/>
  <c r="D79" i="42" s="1"/>
  <c r="DR74" i="42"/>
  <c r="DR75" i="42" s="1"/>
  <c r="CL74" i="42"/>
  <c r="CL75" i="42" s="1"/>
  <c r="BF74" i="42"/>
  <c r="BF75" i="42" s="1"/>
  <c r="Z74" i="42"/>
  <c r="Z75" i="42" s="1"/>
  <c r="H74" i="42"/>
  <c r="H75" i="42" s="1"/>
  <c r="R74" i="42"/>
  <c r="R75" i="42" s="1"/>
  <c r="DZ74" i="42"/>
  <c r="DZ75" i="42" s="1"/>
  <c r="CT74" i="42"/>
  <c r="CT75" i="42" s="1"/>
  <c r="BN74" i="42"/>
  <c r="BN75" i="42" s="1"/>
  <c r="AH74" i="42"/>
  <c r="AH75" i="42" s="1"/>
  <c r="DH74" i="42"/>
  <c r="DH75" i="42" s="1"/>
  <c r="CB74" i="42"/>
  <c r="CB75" i="42" s="1"/>
  <c r="AV74" i="42"/>
  <c r="AV75" i="42" s="1"/>
  <c r="P74" i="42"/>
  <c r="P75" i="42" s="1"/>
  <c r="ED74" i="42"/>
  <c r="ED75" i="42" s="1"/>
  <c r="CX74" i="42"/>
  <c r="CX75" i="42" s="1"/>
  <c r="BR74" i="42"/>
  <c r="BR75" i="42" s="1"/>
  <c r="AL74" i="42"/>
  <c r="AL75" i="42" s="1"/>
  <c r="F74" i="42"/>
  <c r="F75" i="42" s="1"/>
  <c r="BP74" i="42"/>
  <c r="BP75" i="42" s="1"/>
  <c r="BX74" i="42"/>
  <c r="BX75" i="42" s="1"/>
  <c r="AB74" i="42"/>
  <c r="AB75" i="42" s="1"/>
  <c r="BX78" i="42"/>
  <c r="BX79" i="42" s="1"/>
  <c r="AZ78" i="42"/>
  <c r="AZ79" i="42" s="1"/>
  <c r="F78" i="42"/>
  <c r="F79" i="42" s="1"/>
  <c r="CN78" i="42"/>
  <c r="CN79" i="42" s="1"/>
  <c r="AB78" i="42"/>
  <c r="AB79" i="42" s="1"/>
  <c r="EJ78" i="42"/>
  <c r="EJ79" i="42" s="1"/>
  <c r="R78" i="42"/>
  <c r="R79" i="42" s="1"/>
  <c r="AX78" i="42"/>
  <c r="AX79" i="42" s="1"/>
  <c r="CD78" i="42"/>
  <c r="CD79" i="42" s="1"/>
  <c r="DL78" i="42"/>
  <c r="DL79" i="42" s="1"/>
  <c r="BB78" i="42"/>
  <c r="BB79" i="42" s="1"/>
  <c r="CH78" i="42"/>
  <c r="CH79" i="42" s="1"/>
  <c r="DP78" i="42"/>
  <c r="DP79" i="42" s="1"/>
  <c r="H78" i="42"/>
  <c r="H79" i="42" s="1"/>
  <c r="AN78" i="42"/>
  <c r="AN79" i="42" s="1"/>
  <c r="BT78" i="42"/>
  <c r="BT79" i="42" s="1"/>
  <c r="CZ78" i="42"/>
  <c r="CZ79" i="42" s="1"/>
  <c r="EH78" i="42"/>
  <c r="EH79" i="42" s="1"/>
  <c r="EF74" i="42"/>
  <c r="EF75" i="42" s="1"/>
  <c r="CZ74" i="42"/>
  <c r="CZ75" i="42" s="1"/>
  <c r="BT74" i="42"/>
  <c r="BT75" i="42" s="1"/>
  <c r="AN74" i="42"/>
  <c r="AN75" i="42" s="1"/>
  <c r="DV74" i="42"/>
  <c r="DV75" i="42" s="1"/>
  <c r="CP74" i="42"/>
  <c r="CP75" i="42" s="1"/>
  <c r="BJ74" i="42"/>
  <c r="BJ75" i="42" s="1"/>
  <c r="AD74" i="42"/>
  <c r="AD75" i="42" s="1"/>
  <c r="EB74" i="42"/>
  <c r="EB75" i="42" s="1"/>
  <c r="AZ74" i="42"/>
  <c r="AZ75" i="42" s="1"/>
  <c r="DD74" i="42"/>
  <c r="DD75" i="42" s="1"/>
  <c r="BH74" i="42"/>
  <c r="BH75" i="42" s="1"/>
  <c r="L74" i="42"/>
  <c r="L75" i="42" s="1"/>
  <c r="N78" i="42"/>
  <c r="N79" i="42" s="1"/>
  <c r="CF78" i="42"/>
  <c r="CF79" i="42" s="1"/>
  <c r="V78" i="42"/>
  <c r="V79" i="42" s="1"/>
  <c r="DX78" i="42"/>
  <c r="DX79" i="42" s="1"/>
  <c r="AR78" i="42"/>
  <c r="AR79" i="42" s="1"/>
  <c r="Z78" i="42"/>
  <c r="Z79" i="42" s="1"/>
  <c r="BF78" i="42"/>
  <c r="BF79" i="42" s="1"/>
  <c r="CL78" i="42"/>
  <c r="CL79" i="42" s="1"/>
  <c r="DV78" i="42"/>
  <c r="DV79" i="42" s="1"/>
  <c r="BJ78" i="42"/>
  <c r="BJ79" i="42" s="1"/>
  <c r="CP78" i="42"/>
  <c r="CP79" i="42" s="1"/>
  <c r="EB78" i="42"/>
  <c r="EB79" i="42" s="1"/>
  <c r="P78" i="42"/>
  <c r="P79" i="42" s="1"/>
  <c r="AV78" i="42"/>
  <c r="AV79" i="42" s="1"/>
  <c r="CB78" i="42"/>
  <c r="CB79" i="42" s="1"/>
  <c r="DH78" i="42"/>
  <c r="DH79" i="42" s="1"/>
  <c r="DJ78" i="42"/>
  <c r="DJ79" i="42" s="1"/>
  <c r="DJ74" i="42"/>
  <c r="DJ75" i="42" s="1"/>
  <c r="CD74" i="42"/>
  <c r="CD75" i="42" s="1"/>
  <c r="AX74" i="42"/>
  <c r="AX75" i="42" s="1"/>
  <c r="DX74" i="42"/>
  <c r="DX75" i="42" s="1"/>
  <c r="CR74" i="42"/>
  <c r="CR75" i="42" s="1"/>
  <c r="BL74" i="42"/>
  <c r="BL75" i="42" s="1"/>
  <c r="AF74" i="42"/>
  <c r="AF75" i="42" s="1"/>
  <c r="DN74" i="42"/>
  <c r="DN75" i="42" s="1"/>
  <c r="CH74" i="42"/>
  <c r="CH75" i="42" s="1"/>
  <c r="BB74" i="42"/>
  <c r="BB75" i="42" s="1"/>
  <c r="V74" i="42"/>
  <c r="V75" i="42" s="1"/>
  <c r="DL74" i="42"/>
  <c r="DL75" i="42" s="1"/>
  <c r="T74" i="42"/>
  <c r="T75" i="42" s="1"/>
  <c r="EJ74" i="42"/>
  <c r="EJ75" i="42" s="1"/>
  <c r="CV74" i="42"/>
  <c r="CV75" i="42" s="1"/>
  <c r="AT78" i="42"/>
  <c r="AT79" i="42" s="1"/>
  <c r="DD78" i="42"/>
  <c r="DD79" i="42" s="1"/>
  <c r="T78" i="42"/>
  <c r="T79" i="42" s="1"/>
  <c r="DN78" i="42"/>
  <c r="DN79" i="42" s="1"/>
  <c r="AL78" i="42"/>
  <c r="AL79" i="42" s="1"/>
  <c r="BP78" i="42"/>
  <c r="BP79" i="42" s="1"/>
  <c r="BN78" i="42"/>
  <c r="BN79" i="42" s="1"/>
  <c r="CT78" i="42"/>
  <c r="CT79" i="42" s="1"/>
  <c r="EF78" i="42"/>
  <c r="EF79" i="42" s="1"/>
  <c r="BR78" i="42"/>
  <c r="BR79" i="42" s="1"/>
  <c r="CX78" i="42"/>
  <c r="CX79" i="42" s="1"/>
  <c r="EL78" i="42"/>
  <c r="EL79" i="42" s="1"/>
  <c r="X78" i="42"/>
  <c r="X79" i="42" s="1"/>
  <c r="BD78" i="42"/>
  <c r="BD79" i="42" s="1"/>
  <c r="CJ78" i="42"/>
  <c r="CJ79" i="42" s="1"/>
  <c r="DT78" i="42"/>
  <c r="DT79" i="42" s="1"/>
  <c r="DR78" i="42"/>
  <c r="DR79" i="42" s="1"/>
  <c r="EH74" i="42"/>
  <c r="EH75" i="42" s="1"/>
  <c r="DB74" i="42"/>
  <c r="DB75" i="42" s="1"/>
  <c r="BV74" i="42"/>
  <c r="BV75" i="42" s="1"/>
  <c r="AP74" i="42"/>
  <c r="AP75" i="42" s="1"/>
  <c r="J74" i="42"/>
  <c r="J75" i="42" s="1"/>
  <c r="DP74" i="42"/>
  <c r="DP75" i="42" s="1"/>
  <c r="CJ74" i="42"/>
  <c r="CJ75" i="42" s="1"/>
  <c r="BD74" i="42"/>
  <c r="BD75" i="42" s="1"/>
  <c r="X74" i="42"/>
  <c r="X75" i="42" s="1"/>
  <c r="EL74" i="42"/>
  <c r="DF74" i="42"/>
  <c r="DF75" i="42" s="1"/>
  <c r="BZ74" i="42"/>
  <c r="BZ75" i="42" s="1"/>
  <c r="AT74" i="42"/>
  <c r="AT75" i="42" s="1"/>
  <c r="N74" i="42"/>
  <c r="N75" i="42" s="1"/>
  <c r="CF74" i="42"/>
  <c r="CF75" i="42" s="1"/>
  <c r="D74" i="42"/>
  <c r="D75" i="42" s="1"/>
  <c r="B74" i="42"/>
  <c r="B75" i="42" s="1"/>
  <c r="DT74" i="42"/>
  <c r="DT75" i="42" s="1"/>
  <c r="CN74" i="42"/>
  <c r="CN75" i="42" s="1"/>
  <c r="AJ74" i="42"/>
  <c r="AJ75" i="42" s="1"/>
  <c r="AD78" i="42"/>
  <c r="AD79" i="42" s="1"/>
  <c r="AJ78" i="42"/>
  <c r="AJ79" i="42" s="1"/>
  <c r="BH78" i="42"/>
  <c r="BH79" i="42" s="1"/>
  <c r="L78" i="42"/>
  <c r="L79" i="42" s="1"/>
  <c r="CV78" i="42"/>
  <c r="CV79" i="42" s="1"/>
  <c r="J78" i="42"/>
  <c r="J79" i="42" s="1"/>
  <c r="AP78" i="42"/>
  <c r="AP79" i="42" s="1"/>
  <c r="BV78" i="42"/>
  <c r="BV79" i="42" s="1"/>
  <c r="DB78" i="42"/>
  <c r="DB79" i="42" s="1"/>
  <c r="BZ78" i="42"/>
  <c r="BZ79" i="42" s="1"/>
  <c r="DF78" i="42"/>
  <c r="DF79" i="42" s="1"/>
  <c r="AF78" i="42"/>
  <c r="AF79" i="42" s="1"/>
  <c r="BL78" i="42"/>
  <c r="BL79" i="42" s="1"/>
  <c r="CR78" i="42"/>
  <c r="CR79" i="42" s="1"/>
  <c r="ED78" i="42"/>
  <c r="ED79" i="42" s="1"/>
  <c r="DZ78" i="42"/>
  <c r="DZ79" i="42" s="1"/>
  <c r="B74" i="19"/>
  <c r="B75" i="19" s="1"/>
  <c r="BZ74" i="19"/>
  <c r="BZ75" i="19" s="1"/>
  <c r="AL74" i="19"/>
  <c r="AL75" i="19" s="1"/>
  <c r="CF74" i="19"/>
  <c r="CF75" i="19" s="1"/>
  <c r="AR74" i="19"/>
  <c r="AR75" i="19" s="1"/>
  <c r="BT74" i="19"/>
  <c r="BT75" i="19" s="1"/>
  <c r="DF74" i="19"/>
  <c r="AV74" i="19"/>
  <c r="AV75" i="19" s="1"/>
  <c r="F74" i="19"/>
  <c r="F75" i="19" s="1"/>
  <c r="L74" i="19"/>
  <c r="L75" i="19" s="1"/>
  <c r="CD20" i="20"/>
  <c r="BZ47" i="20"/>
  <c r="D24" i="20"/>
  <c r="D25" i="20" s="1"/>
  <c r="BP47" i="20"/>
  <c r="BT51" i="20"/>
  <c r="BT52" i="20" s="1"/>
  <c r="BN51" i="20"/>
  <c r="BN52" i="20" s="1"/>
  <c r="BV51" i="20"/>
  <c r="BV52" i="20" s="1"/>
  <c r="CD51" i="20"/>
  <c r="CD52" i="20" s="1"/>
  <c r="CL51" i="20"/>
  <c r="CL52" i="20" s="1"/>
  <c r="BR51" i="20"/>
  <c r="BR52" i="20" s="1"/>
  <c r="CB51" i="20"/>
  <c r="CB52" i="20" s="1"/>
  <c r="BP51" i="20"/>
  <c r="BP52" i="20" s="1"/>
  <c r="BX51" i="20"/>
  <c r="BX52" i="20" s="1"/>
  <c r="CF51" i="20"/>
  <c r="CF52" i="20" s="1"/>
  <c r="CL20" i="20"/>
  <c r="CH20" i="20"/>
  <c r="CD47" i="20"/>
  <c r="BV47" i="20"/>
  <c r="CH51" i="20"/>
  <c r="CH52" i="20" s="1"/>
  <c r="BZ51" i="20"/>
  <c r="BZ52" i="20" s="1"/>
  <c r="CN47" i="20"/>
  <c r="H20" i="27"/>
  <c r="H21" i="27" s="1"/>
  <c r="FD24" i="27"/>
  <c r="FD25" i="27" s="1"/>
  <c r="EL24" i="27"/>
  <c r="EL25" i="27" s="1"/>
  <c r="ET24" i="27"/>
  <c r="ET25" i="27" s="1"/>
  <c r="FB24" i="27"/>
  <c r="FB25" i="27" s="1"/>
  <c r="FB27" i="27" s="1"/>
  <c r="FB28" i="27" s="1"/>
  <c r="EP24" i="27"/>
  <c r="EP25" i="27" s="1"/>
  <c r="EZ24" i="27"/>
  <c r="EZ25" i="27" s="1"/>
  <c r="EN24" i="27"/>
  <c r="EN25" i="27" s="1"/>
  <c r="EV24" i="27"/>
  <c r="EV25" i="27" s="1"/>
  <c r="AB47" i="27"/>
  <c r="AB48" i="27" s="1"/>
  <c r="CF47" i="27"/>
  <c r="T47" i="27"/>
  <c r="T48" i="27" s="1"/>
  <c r="P47" i="27"/>
  <c r="P48" i="27" s="1"/>
  <c r="F47" i="27"/>
  <c r="F48" i="27" s="1"/>
  <c r="EL20" i="27"/>
  <c r="ET20" i="27"/>
  <c r="EX24" i="27"/>
  <c r="EX25" i="27" s="1"/>
  <c r="EX27" i="27" s="1"/>
  <c r="EX28" i="27" s="1"/>
  <c r="DZ20" i="28"/>
  <c r="DV20" i="28"/>
  <c r="DF51" i="28"/>
  <c r="CX51" i="28"/>
  <c r="CX52" i="28" s="1"/>
  <c r="CX54" i="28" s="1"/>
  <c r="CX55" i="28" s="1"/>
  <c r="DV47" i="28"/>
  <c r="DN47" i="28"/>
  <c r="ED47" i="28"/>
  <c r="DL47" i="28"/>
  <c r="DJ47" i="28"/>
  <c r="DT47" i="28"/>
  <c r="DL51" i="28"/>
  <c r="DL52" i="28" s="1"/>
  <c r="DT51" i="28"/>
  <c r="DT52" i="28" s="1"/>
  <c r="EB51" i="28"/>
  <c r="EB52" i="28" s="1"/>
  <c r="EB54" i="28" s="1"/>
  <c r="DX51" i="28"/>
  <c r="DX52" i="28" s="1"/>
  <c r="DX54" i="28" s="1"/>
  <c r="DJ51" i="28"/>
  <c r="DJ52" i="28" s="1"/>
  <c r="DZ51" i="28"/>
  <c r="DZ52" i="28" s="1"/>
  <c r="DZ54" i="28" s="1"/>
  <c r="DN51" i="28"/>
  <c r="DN52" i="28" s="1"/>
  <c r="DN54" i="28" s="1"/>
  <c r="DV51" i="28"/>
  <c r="DV52" i="28" s="1"/>
  <c r="DV54" i="28" s="1"/>
  <c r="ED51" i="28"/>
  <c r="ED52" i="28" s="1"/>
  <c r="DH51" i="28"/>
  <c r="DH52" i="28" s="1"/>
  <c r="DP51" i="28"/>
  <c r="DP52" i="28" s="1"/>
  <c r="DP54" i="28" s="1"/>
  <c r="EF51" i="28"/>
  <c r="EF52" i="28" s="1"/>
  <c r="DR51" i="28"/>
  <c r="DR52" i="28" s="1"/>
  <c r="DR54" i="28" s="1"/>
  <c r="EH51" i="28"/>
  <c r="EH52" i="28" s="1"/>
  <c r="EH54" i="28" s="1"/>
  <c r="EH55" i="28" s="1"/>
  <c r="DD47" i="28"/>
  <c r="EB47" i="28"/>
  <c r="DR47" i="28"/>
  <c r="CZ47" i="28"/>
  <c r="DD51" i="28"/>
  <c r="DD52" i="28" s="1"/>
  <c r="DD54" i="28" s="1"/>
  <c r="DD55" i="28" s="1"/>
  <c r="DF47" i="28"/>
  <c r="DX47" i="28"/>
  <c r="CX47" i="28"/>
  <c r="DZ47" i="28"/>
  <c r="DH47" i="28"/>
  <c r="DF52" i="28"/>
  <c r="DF54" i="28" s="1"/>
  <c r="DF55" i="28" s="1"/>
  <c r="EF47" i="28"/>
  <c r="DB47" i="28"/>
  <c r="EH47" i="28"/>
  <c r="DP47" i="28"/>
  <c r="EH24" i="28"/>
  <c r="EH25" i="28" s="1"/>
  <c r="DZ24" i="28"/>
  <c r="DZ25" i="28" s="1"/>
  <c r="EF24" i="28"/>
  <c r="EF25" i="28" s="1"/>
  <c r="DX24" i="28"/>
  <c r="DX25" i="28" s="1"/>
  <c r="ED24" i="28"/>
  <c r="ED25" i="28" s="1"/>
  <c r="DV24" i="28"/>
  <c r="DV25" i="28" s="1"/>
  <c r="EB24" i="28"/>
  <c r="EB25" i="28" s="1"/>
  <c r="EB20" i="28"/>
  <c r="DX20" i="28"/>
  <c r="ED20" i="28"/>
  <c r="EF20" i="28"/>
  <c r="EH20" i="28"/>
  <c r="DT20" i="28"/>
  <c r="DP20" i="28"/>
  <c r="DP21" i="28" s="1"/>
  <c r="DL20" i="28"/>
  <c r="DL21" i="28" s="1"/>
  <c r="DB51" i="28"/>
  <c r="DB52" i="28" s="1"/>
  <c r="CZ51" i="28"/>
  <c r="CZ52" i="28" s="1"/>
  <c r="DL24" i="28"/>
  <c r="DL25" i="28" s="1"/>
  <c r="DT24" i="28"/>
  <c r="DT25" i="28" s="1"/>
  <c r="DJ24" i="28"/>
  <c r="DJ25" i="28" s="1"/>
  <c r="CV24" i="28"/>
  <c r="CV25" i="28" s="1"/>
  <c r="DD24" i="28"/>
  <c r="DD25" i="28" s="1"/>
  <c r="DN24" i="28"/>
  <c r="DN25" i="28" s="1"/>
  <c r="CX24" i="28"/>
  <c r="CX25" i="28" s="1"/>
  <c r="DF24" i="28"/>
  <c r="DF25" i="28" s="1"/>
  <c r="DP24" i="28"/>
  <c r="DP25" i="28" s="1"/>
  <c r="CT24" i="28"/>
  <c r="CT25" i="28" s="1"/>
  <c r="CZ24" i="28"/>
  <c r="CZ25" i="28" s="1"/>
  <c r="DB24" i="28"/>
  <c r="DB25" i="28" s="1"/>
  <c r="DR24" i="28"/>
  <c r="DR25" i="28" s="1"/>
  <c r="DH24" i="28"/>
  <c r="DH25" i="28" s="1"/>
  <c r="CX20" i="28"/>
  <c r="CX21" i="28" s="1"/>
  <c r="AN47" i="28"/>
  <c r="AN48" i="28" s="1"/>
  <c r="BV47" i="28"/>
  <c r="CP47" i="28"/>
  <c r="CH47" i="28"/>
  <c r="BJ47" i="28"/>
  <c r="BJ48" i="28" s="1"/>
  <c r="BB47" i="28"/>
  <c r="BB48" i="28" s="1"/>
  <c r="CP51" i="28"/>
  <c r="CP52" i="28" s="1"/>
  <c r="CH51" i="28"/>
  <c r="CH52" i="28" s="1"/>
  <c r="BZ51" i="28"/>
  <c r="BZ52" i="28" s="1"/>
  <c r="BR51" i="28"/>
  <c r="BR52" i="28" s="1"/>
  <c r="BJ51" i="28"/>
  <c r="BJ52" i="28" s="1"/>
  <c r="BB51" i="28"/>
  <c r="BB52" i="28" s="1"/>
  <c r="AT51" i="28"/>
  <c r="AT52" i="28" s="1"/>
  <c r="AL51" i="28"/>
  <c r="AL52" i="28" s="1"/>
  <c r="AD51" i="28"/>
  <c r="AD52" i="28" s="1"/>
  <c r="V51" i="28"/>
  <c r="V52" i="28" s="1"/>
  <c r="N51" i="28"/>
  <c r="N52" i="28" s="1"/>
  <c r="F51" i="28"/>
  <c r="F52" i="28" s="1"/>
  <c r="CV51" i="28"/>
  <c r="CV52" i="28" s="1"/>
  <c r="CN51" i="28"/>
  <c r="CN52" i="28" s="1"/>
  <c r="CF51" i="28"/>
  <c r="CF52" i="28" s="1"/>
  <c r="BX51" i="28"/>
  <c r="BX52" i="28" s="1"/>
  <c r="BP51" i="28"/>
  <c r="BP52" i="28" s="1"/>
  <c r="BH51" i="28"/>
  <c r="BH52" i="28" s="1"/>
  <c r="AZ51" i="28"/>
  <c r="AZ52" i="28" s="1"/>
  <c r="AR51" i="28"/>
  <c r="AR52" i="28" s="1"/>
  <c r="AJ51" i="28"/>
  <c r="AJ52" i="28" s="1"/>
  <c r="AB51" i="28"/>
  <c r="AB52" i="28" s="1"/>
  <c r="T51" i="28"/>
  <c r="T52" i="28" s="1"/>
  <c r="L51" i="28"/>
  <c r="L52" i="28" s="1"/>
  <c r="D51" i="28"/>
  <c r="D52" i="28" s="1"/>
  <c r="CT51" i="28"/>
  <c r="CT52" i="28" s="1"/>
  <c r="CL51" i="28"/>
  <c r="CL52" i="28" s="1"/>
  <c r="CD51" i="28"/>
  <c r="CD52" i="28" s="1"/>
  <c r="BV51" i="28"/>
  <c r="BV52" i="28" s="1"/>
  <c r="BN51" i="28"/>
  <c r="BN52" i="28" s="1"/>
  <c r="BF51" i="28"/>
  <c r="BF52" i="28" s="1"/>
  <c r="AX51" i="28"/>
  <c r="AX52" i="28" s="1"/>
  <c r="AP51" i="28"/>
  <c r="AP52" i="28" s="1"/>
  <c r="AH51" i="28"/>
  <c r="AH52" i="28" s="1"/>
  <c r="Z51" i="28"/>
  <c r="Z52" i="28" s="1"/>
  <c r="R51" i="28"/>
  <c r="R52" i="28" s="1"/>
  <c r="J51" i="28"/>
  <c r="J52" i="28" s="1"/>
  <c r="B51" i="28"/>
  <c r="B52" i="28" s="1"/>
  <c r="CJ51" i="28"/>
  <c r="CJ52" i="28" s="1"/>
  <c r="BD51" i="28"/>
  <c r="BD52" i="28" s="1"/>
  <c r="X51" i="28"/>
  <c r="X52" i="28" s="1"/>
  <c r="CB51" i="28"/>
  <c r="CB52" i="28" s="1"/>
  <c r="AV51" i="28"/>
  <c r="AV52" i="28" s="1"/>
  <c r="P51" i="28"/>
  <c r="P52" i="28" s="1"/>
  <c r="AN51" i="28"/>
  <c r="AN52" i="28" s="1"/>
  <c r="BT51" i="28"/>
  <c r="BT52" i="28" s="1"/>
  <c r="H51" i="28"/>
  <c r="H52" i="28" s="1"/>
  <c r="CR51" i="28"/>
  <c r="CR52" i="28" s="1"/>
  <c r="AF51" i="28"/>
  <c r="AF52" i="28" s="1"/>
  <c r="BL51" i="28"/>
  <c r="BL52" i="28" s="1"/>
  <c r="CD47" i="28"/>
  <c r="BX47" i="28"/>
  <c r="CV47" i="28"/>
  <c r="AJ47" i="28"/>
  <c r="AJ48" i="28" s="1"/>
  <c r="BF47" i="28"/>
  <c r="BF48" i="28" s="1"/>
  <c r="AD26" i="28"/>
  <c r="AL20" i="28"/>
  <c r="AL21" i="28" s="1"/>
  <c r="DR20" i="28"/>
  <c r="DR21" i="28" s="1"/>
  <c r="CJ47" i="28"/>
  <c r="X47" i="28"/>
  <c r="X48" i="28" s="1"/>
  <c r="AX47" i="28"/>
  <c r="AX48" i="28" s="1"/>
  <c r="CR24" i="28"/>
  <c r="CR25" i="28" s="1"/>
  <c r="CL47" i="28"/>
  <c r="AL47" i="28"/>
  <c r="AL48" i="28" s="1"/>
  <c r="F47" i="28"/>
  <c r="F48" i="28" s="1"/>
  <c r="AF47" i="28"/>
  <c r="AF48" i="28" s="1"/>
  <c r="CR47" i="28"/>
  <c r="AP47" i="28"/>
  <c r="AP48" i="28" s="1"/>
  <c r="BH47" i="28"/>
  <c r="BH48" i="28" s="1"/>
  <c r="AH47" i="28"/>
  <c r="AH48" i="28" s="1"/>
  <c r="AV47" i="28"/>
  <c r="AV48" i="28" s="1"/>
  <c r="CF47" i="28"/>
  <c r="T47" i="28"/>
  <c r="T48" i="28" s="1"/>
  <c r="CB47" i="28"/>
  <c r="BB20" i="28"/>
  <c r="BB21" i="28" s="1"/>
  <c r="AD20" i="28"/>
  <c r="AD21" i="28" s="1"/>
  <c r="CT20" i="28"/>
  <c r="CT21" i="28" s="1"/>
  <c r="DJ20" i="28"/>
  <c r="DJ21" i="28" s="1"/>
  <c r="DN20" i="28"/>
  <c r="DN21" i="28" s="1"/>
  <c r="BT47" i="28"/>
  <c r="H47" i="28"/>
  <c r="H48" i="28" s="1"/>
  <c r="J47" i="28"/>
  <c r="J48" i="28" s="1"/>
  <c r="BN47" i="28"/>
  <c r="BN48" i="28" s="1"/>
  <c r="BR47" i="28"/>
  <c r="BR48" i="28" s="1"/>
  <c r="N47" i="28"/>
  <c r="N48" i="28" s="1"/>
  <c r="AR47" i="28"/>
  <c r="AR48" i="28" s="1"/>
  <c r="BP47" i="28"/>
  <c r="BP48" i="28" s="1"/>
  <c r="P47" i="28"/>
  <c r="P48" i="28" s="1"/>
  <c r="CR20" i="28"/>
  <c r="CR21" i="28" s="1"/>
  <c r="DD20" i="28"/>
  <c r="DD21" i="28" s="1"/>
  <c r="BD47" i="28"/>
  <c r="BD48" i="28" s="1"/>
  <c r="Z47" i="28"/>
  <c r="Z48" i="28" s="1"/>
  <c r="BZ47" i="28"/>
  <c r="AT47" i="28"/>
  <c r="AT48" i="28" s="1"/>
  <c r="AD47" i="28"/>
  <c r="AD48" i="28" s="1"/>
  <c r="V47" i="28"/>
  <c r="V48" i="28" s="1"/>
  <c r="CN47" i="28"/>
  <c r="AB47" i="28"/>
  <c r="AB48" i="28" s="1"/>
  <c r="R47" i="28"/>
  <c r="R48" i="28" s="1"/>
  <c r="AZ47" i="28"/>
  <c r="AZ48" i="28" s="1"/>
  <c r="D47" i="28"/>
  <c r="D48" i="28" s="1"/>
  <c r="CT47" i="28"/>
  <c r="BL47" i="28"/>
  <c r="BL48" i="28" s="1"/>
  <c r="DH20" i="28"/>
  <c r="DH21" i="28" s="1"/>
  <c r="CZ20" i="28"/>
  <c r="CZ21" i="28" s="1"/>
  <c r="DF20" i="28"/>
  <c r="DF21" i="28" s="1"/>
  <c r="CV20" i="28"/>
  <c r="CV21" i="28" s="1"/>
  <c r="DB20" i="28"/>
  <c r="DB21" i="28" s="1"/>
  <c r="AB20" i="28"/>
  <c r="AB21" i="28" s="1"/>
  <c r="AF20" i="28"/>
  <c r="AF21" i="28" s="1"/>
  <c r="AV20" i="28"/>
  <c r="AV21" i="28" s="1"/>
  <c r="BV20" i="28"/>
  <c r="BV21" i="28" s="1"/>
  <c r="AJ20" i="28"/>
  <c r="AJ21" i="28" s="1"/>
  <c r="T20" i="28"/>
  <c r="T21" i="28" s="1"/>
  <c r="CJ20" i="28"/>
  <c r="CJ21" i="28" s="1"/>
  <c r="CD20" i="28"/>
  <c r="CD21" i="28" s="1"/>
  <c r="AR20" i="28"/>
  <c r="AR21" i="28" s="1"/>
  <c r="BR20" i="28"/>
  <c r="BR21" i="28" s="1"/>
  <c r="D20" i="28"/>
  <c r="D21" i="28" s="1"/>
  <c r="B20" i="28"/>
  <c r="B21" i="28" s="1"/>
  <c r="AN20" i="28"/>
  <c r="AN21" i="28" s="1"/>
  <c r="BT20" i="28"/>
  <c r="BT21" i="28" s="1"/>
  <c r="H20" i="28"/>
  <c r="H21" i="28" s="1"/>
  <c r="X20" i="28"/>
  <c r="X21" i="28" s="1"/>
  <c r="AP20" i="28"/>
  <c r="AP21" i="28" s="1"/>
  <c r="N20" i="28"/>
  <c r="N21" i="28" s="1"/>
  <c r="CB20" i="28"/>
  <c r="CB21" i="28" s="1"/>
  <c r="CH20" i="28"/>
  <c r="CH21" i="28" s="1"/>
  <c r="V20" i="28"/>
  <c r="V21" i="28" s="1"/>
  <c r="CP20" i="28"/>
  <c r="CP21" i="28" s="1"/>
  <c r="Z20" i="28"/>
  <c r="Z21" i="28" s="1"/>
  <c r="P20" i="28"/>
  <c r="P21" i="28" s="1"/>
  <c r="BX20" i="28"/>
  <c r="BX21" i="28" s="1"/>
  <c r="BH20" i="28"/>
  <c r="BH21" i="28" s="1"/>
  <c r="BN20" i="28"/>
  <c r="BN21" i="28" s="1"/>
  <c r="BP20" i="28"/>
  <c r="BP21" i="28" s="1"/>
  <c r="AZ20" i="28"/>
  <c r="AZ21" i="28" s="1"/>
  <c r="J20" i="28"/>
  <c r="J21" i="28" s="1"/>
  <c r="BZ20" i="28"/>
  <c r="BZ21" i="28" s="1"/>
  <c r="AX20" i="28"/>
  <c r="AX21" i="28" s="1"/>
  <c r="BL20" i="28"/>
  <c r="BL21" i="28" s="1"/>
  <c r="BJ20" i="28"/>
  <c r="BJ21" i="28" s="1"/>
  <c r="CL20" i="28"/>
  <c r="CL21" i="28" s="1"/>
  <c r="F20" i="28"/>
  <c r="F21" i="28" s="1"/>
  <c r="CN20" i="28"/>
  <c r="CN21" i="28" s="1"/>
  <c r="R20" i="28"/>
  <c r="R21" i="28" s="1"/>
  <c r="CJ24" i="28"/>
  <c r="CJ25" i="28" s="1"/>
  <c r="CB24" i="28"/>
  <c r="CB25" i="28" s="1"/>
  <c r="BT24" i="28"/>
  <c r="BT25" i="28" s="1"/>
  <c r="BL24" i="28"/>
  <c r="BL25" i="28" s="1"/>
  <c r="BD24" i="28"/>
  <c r="BD25" i="28" s="1"/>
  <c r="AV24" i="28"/>
  <c r="AV25" i="28" s="1"/>
  <c r="AN24" i="28"/>
  <c r="AN25" i="28" s="1"/>
  <c r="AF24" i="28"/>
  <c r="AF25" i="28" s="1"/>
  <c r="X24" i="28"/>
  <c r="X25" i="28" s="1"/>
  <c r="P24" i="28"/>
  <c r="P25" i="28" s="1"/>
  <c r="H24" i="28"/>
  <c r="H25" i="28" s="1"/>
  <c r="CP24" i="28"/>
  <c r="CP25" i="28" s="1"/>
  <c r="CH24" i="28"/>
  <c r="CH25" i="28" s="1"/>
  <c r="BZ24" i="28"/>
  <c r="BZ25" i="28" s="1"/>
  <c r="BR24" i="28"/>
  <c r="BR25" i="28" s="1"/>
  <c r="BJ24" i="28"/>
  <c r="BJ25" i="28" s="1"/>
  <c r="CN24" i="28"/>
  <c r="CN25" i="28" s="1"/>
  <c r="BX24" i="28"/>
  <c r="BX25" i="28" s="1"/>
  <c r="BH24" i="28"/>
  <c r="BH25" i="28" s="1"/>
  <c r="AX24" i="28"/>
  <c r="AX25" i="28" s="1"/>
  <c r="AL24" i="28"/>
  <c r="AL25" i="28" s="1"/>
  <c r="AB24" i="28"/>
  <c r="AB25" i="28" s="1"/>
  <c r="R24" i="28"/>
  <c r="R25" i="28" s="1"/>
  <c r="F24" i="28"/>
  <c r="F25" i="28" s="1"/>
  <c r="CL24" i="28"/>
  <c r="CL25" i="28" s="1"/>
  <c r="BV24" i="28"/>
  <c r="BV25" i="28" s="1"/>
  <c r="BF24" i="28"/>
  <c r="BF25" i="28" s="1"/>
  <c r="AT24" i="28"/>
  <c r="AT25" i="28" s="1"/>
  <c r="AJ24" i="28"/>
  <c r="AJ25" i="28" s="1"/>
  <c r="Z24" i="28"/>
  <c r="Z25" i="28" s="1"/>
  <c r="N24" i="28"/>
  <c r="N25" i="28" s="1"/>
  <c r="D24" i="28"/>
  <c r="D25" i="28" s="1"/>
  <c r="CF24" i="28"/>
  <c r="CF25" i="28" s="1"/>
  <c r="BB24" i="28"/>
  <c r="BB25" i="28" s="1"/>
  <c r="AH24" i="28"/>
  <c r="AH25" i="28" s="1"/>
  <c r="L24" i="28"/>
  <c r="L25" i="28" s="1"/>
  <c r="BP24" i="28"/>
  <c r="BP25" i="28" s="1"/>
  <c r="AR24" i="28"/>
  <c r="AR25" i="28" s="1"/>
  <c r="B24" i="28"/>
  <c r="B25" i="28" s="1"/>
  <c r="CD24" i="28"/>
  <c r="CD25" i="28" s="1"/>
  <c r="AZ24" i="28"/>
  <c r="AZ25" i="28" s="1"/>
  <c r="AD24" i="28"/>
  <c r="AD25" i="28" s="1"/>
  <c r="J24" i="28"/>
  <c r="J25" i="28" s="1"/>
  <c r="V24" i="28"/>
  <c r="V25" i="28" s="1"/>
  <c r="AP24" i="28"/>
  <c r="AP25" i="28" s="1"/>
  <c r="T24" i="28"/>
  <c r="T25" i="28" s="1"/>
  <c r="BN24" i="28"/>
  <c r="BN25" i="28" s="1"/>
  <c r="AH20" i="28"/>
  <c r="AH21" i="28" s="1"/>
  <c r="AT20" i="28"/>
  <c r="AT21" i="28" s="1"/>
  <c r="CF20" i="28"/>
  <c r="CF21" i="28" s="1"/>
  <c r="L20" i="28"/>
  <c r="L21" i="28" s="1"/>
  <c r="BD20" i="28"/>
  <c r="BD21" i="28" s="1"/>
  <c r="BF20" i="28"/>
  <c r="BF21" i="28" s="1"/>
  <c r="DB47" i="27"/>
  <c r="DT47" i="27"/>
  <c r="CJ51" i="27"/>
  <c r="CJ52" i="27" s="1"/>
  <c r="CR51" i="27"/>
  <c r="CR52" i="27" s="1"/>
  <c r="CZ51" i="27"/>
  <c r="CZ52" i="27" s="1"/>
  <c r="DH51" i="27"/>
  <c r="DH52" i="27" s="1"/>
  <c r="DP51" i="27"/>
  <c r="DP52" i="27" s="1"/>
  <c r="DX51" i="27"/>
  <c r="DX52" i="27" s="1"/>
  <c r="EF51" i="27"/>
  <c r="EF52" i="27" s="1"/>
  <c r="EN51" i="27"/>
  <c r="EN52" i="27" s="1"/>
  <c r="EV51" i="27"/>
  <c r="EV52" i="27" s="1"/>
  <c r="CN51" i="27"/>
  <c r="CN52" i="27" s="1"/>
  <c r="CV51" i="27"/>
  <c r="CV52" i="27" s="1"/>
  <c r="DL51" i="27"/>
  <c r="DL52" i="27" s="1"/>
  <c r="EB51" i="27"/>
  <c r="EB52" i="27" s="1"/>
  <c r="ER51" i="27"/>
  <c r="ER52" i="27" s="1"/>
  <c r="CL51" i="27"/>
  <c r="CL52" i="27" s="1"/>
  <c r="CT51" i="27"/>
  <c r="CT52" i="27" s="1"/>
  <c r="DB51" i="27"/>
  <c r="DB52" i="27" s="1"/>
  <c r="DJ51" i="27"/>
  <c r="DJ52" i="27" s="1"/>
  <c r="DR51" i="27"/>
  <c r="DR52" i="27" s="1"/>
  <c r="DZ51" i="27"/>
  <c r="DZ52" i="27" s="1"/>
  <c r="EH51" i="27"/>
  <c r="EH52" i="27" s="1"/>
  <c r="EP51" i="27"/>
  <c r="EP52" i="27" s="1"/>
  <c r="EX51" i="27"/>
  <c r="EX52" i="27" s="1"/>
  <c r="CF51" i="27"/>
  <c r="CF52" i="27" s="1"/>
  <c r="DD51" i="27"/>
  <c r="DD52" i="27" s="1"/>
  <c r="DT51" i="27"/>
  <c r="DT52" i="27" s="1"/>
  <c r="EJ51" i="27"/>
  <c r="EJ52" i="27" s="1"/>
  <c r="EZ51" i="27"/>
  <c r="EZ52" i="27" s="1"/>
  <c r="CX51" i="27"/>
  <c r="CX52" i="27" s="1"/>
  <c r="ED51" i="27"/>
  <c r="ED52" i="27" s="1"/>
  <c r="DN51" i="27"/>
  <c r="DN52" i="27" s="1"/>
  <c r="CP51" i="27"/>
  <c r="CP52" i="27" s="1"/>
  <c r="FB51" i="27"/>
  <c r="FB52" i="27" s="1"/>
  <c r="DF51" i="27"/>
  <c r="DF52" i="27" s="1"/>
  <c r="EL51" i="27"/>
  <c r="EL52" i="27" s="1"/>
  <c r="CH51" i="27"/>
  <c r="CH52" i="27" s="1"/>
  <c r="ET51" i="27"/>
  <c r="ET52" i="27" s="1"/>
  <c r="DV51" i="27"/>
  <c r="DV52" i="27" s="1"/>
  <c r="DR47" i="27"/>
  <c r="CP47" i="27"/>
  <c r="ET47" i="27"/>
  <c r="CN47" i="27"/>
  <c r="CH47" i="27"/>
  <c r="FB47" i="27"/>
  <c r="EH47" i="27"/>
  <c r="CX47" i="27"/>
  <c r="CT47" i="27"/>
  <c r="CJ47" i="27"/>
  <c r="DP47" i="27"/>
  <c r="EV47" i="27"/>
  <c r="DD47" i="27"/>
  <c r="DF47" i="27"/>
  <c r="DJ47" i="27"/>
  <c r="CR47" i="27"/>
  <c r="DX47" i="27"/>
  <c r="CL47" i="27"/>
  <c r="EX47" i="27"/>
  <c r="DV47" i="27"/>
  <c r="DZ47" i="27"/>
  <c r="CV47" i="27"/>
  <c r="EJ47" i="27"/>
  <c r="DN47" i="27"/>
  <c r="EP47" i="27"/>
  <c r="DL47" i="27"/>
  <c r="ED47" i="27"/>
  <c r="CZ47" i="27"/>
  <c r="EF47" i="27"/>
  <c r="ER47" i="27"/>
  <c r="EZ47" i="27"/>
  <c r="EL47" i="27"/>
  <c r="DH47" i="27"/>
  <c r="EN47" i="27"/>
  <c r="EB47" i="27"/>
  <c r="AT47" i="27"/>
  <c r="AT48" i="27" s="1"/>
  <c r="FD47" i="27"/>
  <c r="FD51" i="27"/>
  <c r="FD52" i="27" s="1"/>
  <c r="EZ20" i="27"/>
  <c r="EV20" i="27"/>
  <c r="EX20" i="27"/>
  <c r="EV27" i="27"/>
  <c r="EV28" i="27" s="1"/>
  <c r="ET27" i="27"/>
  <c r="ET28" i="27" s="1"/>
  <c r="ER20" i="27"/>
  <c r="EP20" i="27"/>
  <c r="FD27" i="27"/>
  <c r="FD28" i="27" s="1"/>
  <c r="EN27" i="27"/>
  <c r="EN28" i="27" s="1"/>
  <c r="EZ27" i="27"/>
  <c r="EZ28" i="27" s="1"/>
  <c r="EL27" i="27"/>
  <c r="EL28" i="27" s="1"/>
  <c r="EN20" i="27"/>
  <c r="FB20" i="27"/>
  <c r="EP27" i="27"/>
  <c r="EP28" i="27" s="1"/>
  <c r="ER24" i="27"/>
  <c r="ER25" i="27" s="1"/>
  <c r="FD20" i="27"/>
  <c r="CR24" i="27"/>
  <c r="CR25" i="27" s="1"/>
  <c r="CR27" i="27" s="1"/>
  <c r="CR28" i="27" s="1"/>
  <c r="DF24" i="27"/>
  <c r="DF25" i="27" s="1"/>
  <c r="DF27" i="27" s="1"/>
  <c r="DF28" i="27" s="1"/>
  <c r="AT24" i="27"/>
  <c r="AT25" i="27" s="1"/>
  <c r="AT27" i="27" s="1"/>
  <c r="AT28" i="27" s="1"/>
  <c r="BZ24" i="27"/>
  <c r="BZ25" i="27" s="1"/>
  <c r="BZ27" i="27" s="1"/>
  <c r="BZ28" i="27" s="1"/>
  <c r="AX24" i="27"/>
  <c r="AX25" i="27" s="1"/>
  <c r="AX27" i="27" s="1"/>
  <c r="AX28" i="27" s="1"/>
  <c r="DL20" i="27"/>
  <c r="DL21" i="27" s="1"/>
  <c r="BL24" i="27"/>
  <c r="BL25" i="27" s="1"/>
  <c r="BL27" i="27" s="1"/>
  <c r="BL28" i="27" s="1"/>
  <c r="DJ20" i="27"/>
  <c r="DJ21" i="27" s="1"/>
  <c r="CD24" i="27"/>
  <c r="CD25" i="27" s="1"/>
  <c r="CD27" i="27" s="1"/>
  <c r="CD28" i="27" s="1"/>
  <c r="DP20" i="27"/>
  <c r="DP21" i="27" s="1"/>
  <c r="DL24" i="27"/>
  <c r="DL25" i="27" s="1"/>
  <c r="DT24" i="27"/>
  <c r="DT25" i="27" s="1"/>
  <c r="DT27" i="27" s="1"/>
  <c r="EB24" i="27"/>
  <c r="EB25" i="27" s="1"/>
  <c r="EB27" i="27" s="1"/>
  <c r="EJ24" i="27"/>
  <c r="EJ25" i="27" s="1"/>
  <c r="EJ27" i="27" s="1"/>
  <c r="BH24" i="27"/>
  <c r="BH25" i="27" s="1"/>
  <c r="BH27" i="27" s="1"/>
  <c r="BH28" i="27" s="1"/>
  <c r="CV24" i="27"/>
  <c r="CV25" i="27" s="1"/>
  <c r="CV27" i="27" s="1"/>
  <c r="CV28" i="27" s="1"/>
  <c r="DN24" i="27"/>
  <c r="DN25" i="27" s="1"/>
  <c r="DV24" i="27"/>
  <c r="DV25" i="27" s="1"/>
  <c r="DV27" i="27" s="1"/>
  <c r="ED24" i="27"/>
  <c r="ED25" i="27" s="1"/>
  <c r="ED27" i="27" s="1"/>
  <c r="BP24" i="27"/>
  <c r="BP25" i="27" s="1"/>
  <c r="BP27" i="27" s="1"/>
  <c r="BP28" i="27" s="1"/>
  <c r="DD24" i="27"/>
  <c r="DD25" i="27" s="1"/>
  <c r="DD27" i="27" s="1"/>
  <c r="DD28" i="27" s="1"/>
  <c r="DP24" i="27"/>
  <c r="DP25" i="27" s="1"/>
  <c r="DP27" i="27" s="1"/>
  <c r="DX24" i="27"/>
  <c r="DX25" i="27" s="1"/>
  <c r="DX27" i="27" s="1"/>
  <c r="EF24" i="27"/>
  <c r="EF25" i="27" s="1"/>
  <c r="EF27" i="27" s="1"/>
  <c r="BX24" i="27"/>
  <c r="BX25" i="27" s="1"/>
  <c r="BX27" i="27" s="1"/>
  <c r="BX28" i="27" s="1"/>
  <c r="DJ24" i="27"/>
  <c r="DJ25" i="27" s="1"/>
  <c r="DJ27" i="27" s="1"/>
  <c r="DR24" i="27"/>
  <c r="DR25" i="27" s="1"/>
  <c r="DZ24" i="27"/>
  <c r="DZ25" i="27" s="1"/>
  <c r="DZ27" i="27" s="1"/>
  <c r="EH24" i="27"/>
  <c r="EH25" i="27" s="1"/>
  <c r="EH27" i="27" s="1"/>
  <c r="AR24" i="27"/>
  <c r="AR25" i="27" s="1"/>
  <c r="CN24" i="27"/>
  <c r="CN25" i="27" s="1"/>
  <c r="CN27" i="27" s="1"/>
  <c r="CN28" i="27" s="1"/>
  <c r="BV24" i="27"/>
  <c r="BV25" i="27" s="1"/>
  <c r="BV27" i="27" s="1"/>
  <c r="BV28" i="27" s="1"/>
  <c r="CJ24" i="27"/>
  <c r="CJ25" i="27" s="1"/>
  <c r="CJ27" i="27" s="1"/>
  <c r="CJ28" i="27" s="1"/>
  <c r="BD24" i="27"/>
  <c r="BD25" i="27" s="1"/>
  <c r="BD27" i="27" s="1"/>
  <c r="BD28" i="27" s="1"/>
  <c r="BR24" i="27"/>
  <c r="BR25" i="27" s="1"/>
  <c r="BR27" i="27" s="1"/>
  <c r="BR28" i="27" s="1"/>
  <c r="AL24" i="27"/>
  <c r="AL25" i="27" s="1"/>
  <c r="AL27" i="27" s="1"/>
  <c r="AL28" i="27" s="1"/>
  <c r="DR20" i="27"/>
  <c r="DR21" i="27" s="1"/>
  <c r="CT20" i="27"/>
  <c r="CT21" i="27" s="1"/>
  <c r="CT24" i="27"/>
  <c r="CT25" i="27" s="1"/>
  <c r="CT27" i="27" s="1"/>
  <c r="CT28" i="27" s="1"/>
  <c r="BN24" i="27"/>
  <c r="BN25" i="27" s="1"/>
  <c r="BN27" i="27" s="1"/>
  <c r="BN28" i="27" s="1"/>
  <c r="DH24" i="27"/>
  <c r="DH25" i="27" s="1"/>
  <c r="DH27" i="27" s="1"/>
  <c r="DH28" i="27" s="1"/>
  <c r="CB24" i="27"/>
  <c r="CB25" i="27" s="1"/>
  <c r="CB27" i="27" s="1"/>
  <c r="CB28" i="27" s="1"/>
  <c r="AV24" i="27"/>
  <c r="AV25" i="27" s="1"/>
  <c r="AV27" i="27" s="1"/>
  <c r="AV28" i="27" s="1"/>
  <c r="CP24" i="27"/>
  <c r="CP25" i="27" s="1"/>
  <c r="CP27" i="27" s="1"/>
  <c r="CP28" i="27" s="1"/>
  <c r="BJ24" i="27"/>
  <c r="BJ25" i="27" s="1"/>
  <c r="BJ27" i="27" s="1"/>
  <c r="BJ28" i="27" s="1"/>
  <c r="ED20" i="27"/>
  <c r="ED21" i="27" s="1"/>
  <c r="DV20" i="27"/>
  <c r="DV21" i="27" s="1"/>
  <c r="DB24" i="27"/>
  <c r="DB25" i="27" s="1"/>
  <c r="DB27" i="27" s="1"/>
  <c r="DB28" i="27" s="1"/>
  <c r="AP24" i="27"/>
  <c r="AP25" i="27" s="1"/>
  <c r="CX24" i="27"/>
  <c r="CX25" i="27" s="1"/>
  <c r="CX27" i="27" s="1"/>
  <c r="CX28" i="27" s="1"/>
  <c r="R20" i="27"/>
  <c r="R21" i="27" s="1"/>
  <c r="BD20" i="27"/>
  <c r="BD21" i="27" s="1"/>
  <c r="CJ20" i="27"/>
  <c r="CJ21" i="27" s="1"/>
  <c r="AZ24" i="27"/>
  <c r="AZ25" i="27" s="1"/>
  <c r="AZ27" i="27" s="1"/>
  <c r="AZ28" i="27" s="1"/>
  <c r="CL24" i="27"/>
  <c r="CL25" i="27" s="1"/>
  <c r="CL27" i="27" s="1"/>
  <c r="CL28" i="27" s="1"/>
  <c r="BF24" i="27"/>
  <c r="BF25" i="27" s="1"/>
  <c r="BF27" i="27" s="1"/>
  <c r="BF28" i="27" s="1"/>
  <c r="CZ24" i="27"/>
  <c r="CZ25" i="27" s="1"/>
  <c r="CZ27" i="27" s="1"/>
  <c r="CZ28" i="27" s="1"/>
  <c r="BT24" i="27"/>
  <c r="BT25" i="27" s="1"/>
  <c r="BT27" i="27" s="1"/>
  <c r="BT28" i="27" s="1"/>
  <c r="AN24" i="27"/>
  <c r="AN25" i="27" s="1"/>
  <c r="CH24" i="27"/>
  <c r="CH25" i="27" s="1"/>
  <c r="CH27" i="27" s="1"/>
  <c r="CH28" i="27" s="1"/>
  <c r="BB24" i="27"/>
  <c r="BB25" i="27" s="1"/>
  <c r="BB27" i="27" s="1"/>
  <c r="BB28" i="27" s="1"/>
  <c r="DN20" i="27"/>
  <c r="DN21" i="27" s="1"/>
  <c r="CF24" i="27"/>
  <c r="CF25" i="27" s="1"/>
  <c r="CF27" i="27" s="1"/>
  <c r="CF28" i="27" s="1"/>
  <c r="EB20" i="27"/>
  <c r="EB21" i="27" s="1"/>
  <c r="DZ20" i="27"/>
  <c r="DZ21" i="27" s="1"/>
  <c r="EH20" i="27"/>
  <c r="EH21" i="27" s="1"/>
  <c r="EF20" i="27"/>
  <c r="EF21" i="27" s="1"/>
  <c r="DT20" i="27"/>
  <c r="DT21" i="27" s="1"/>
  <c r="DX20" i="27"/>
  <c r="DX21" i="27" s="1"/>
  <c r="EJ20" i="27"/>
  <c r="BV20" i="27"/>
  <c r="BV21" i="27" s="1"/>
  <c r="BF20" i="27"/>
  <c r="BF21" i="27" s="1"/>
  <c r="BN20" i="27"/>
  <c r="BN21" i="27" s="1"/>
  <c r="CR20" i="27"/>
  <c r="CR21" i="27" s="1"/>
  <c r="AN20" i="27"/>
  <c r="AN21" i="27" s="1"/>
  <c r="BT20" i="27"/>
  <c r="BT21" i="27" s="1"/>
  <c r="CZ20" i="27"/>
  <c r="CZ21" i="27" s="1"/>
  <c r="AX20" i="27"/>
  <c r="AX21" i="27" s="1"/>
  <c r="BL20" i="27"/>
  <c r="BL21" i="27" s="1"/>
  <c r="CL20" i="27"/>
  <c r="CL21" i="27" s="1"/>
  <c r="DB20" i="27"/>
  <c r="DB21" i="27" s="1"/>
  <c r="AL20" i="27"/>
  <c r="AL21" i="27" s="1"/>
  <c r="AT20" i="27"/>
  <c r="AT21" i="27" s="1"/>
  <c r="BB20" i="27"/>
  <c r="BB21" i="27" s="1"/>
  <c r="BJ20" i="27"/>
  <c r="BJ21" i="27" s="1"/>
  <c r="BR20" i="27"/>
  <c r="BR21" i="27" s="1"/>
  <c r="BZ20" i="27"/>
  <c r="BZ21" i="27" s="1"/>
  <c r="CH20" i="27"/>
  <c r="CH21" i="27" s="1"/>
  <c r="CP20" i="27"/>
  <c r="CP21" i="27" s="1"/>
  <c r="CX20" i="27"/>
  <c r="CX21" i="27" s="1"/>
  <c r="DF20" i="27"/>
  <c r="DF21" i="27" s="1"/>
  <c r="AR20" i="27"/>
  <c r="AR21" i="27" s="1"/>
  <c r="BH20" i="27"/>
  <c r="BH21" i="27" s="1"/>
  <c r="BP20" i="27"/>
  <c r="BP21" i="27" s="1"/>
  <c r="CF20" i="27"/>
  <c r="CF21" i="27" s="1"/>
  <c r="CN20" i="27"/>
  <c r="CN21" i="27" s="1"/>
  <c r="CV20" i="27"/>
  <c r="CV21" i="27" s="1"/>
  <c r="DD20" i="27"/>
  <c r="DD21" i="27" s="1"/>
  <c r="AZ20" i="27"/>
  <c r="AZ21" i="27" s="1"/>
  <c r="BX20" i="27"/>
  <c r="BX21" i="27" s="1"/>
  <c r="AV20" i="27"/>
  <c r="AV21" i="27" s="1"/>
  <c r="CB20" i="27"/>
  <c r="CB21" i="27" s="1"/>
  <c r="DH20" i="27"/>
  <c r="DH21" i="27" s="1"/>
  <c r="CD20" i="27"/>
  <c r="CD21" i="27" s="1"/>
  <c r="AP20" i="27"/>
  <c r="AP21" i="27" s="1"/>
  <c r="BB47" i="27"/>
  <c r="BB48" i="27" s="1"/>
  <c r="CD47" i="27"/>
  <c r="CB51" i="27"/>
  <c r="CB52" i="27" s="1"/>
  <c r="BT51" i="27"/>
  <c r="BT52" i="27" s="1"/>
  <c r="BL51" i="27"/>
  <c r="BL52" i="27" s="1"/>
  <c r="BD51" i="27"/>
  <c r="BD52" i="27" s="1"/>
  <c r="AV51" i="27"/>
  <c r="AV52" i="27" s="1"/>
  <c r="AN51" i="27"/>
  <c r="AN52" i="27" s="1"/>
  <c r="AF51" i="27"/>
  <c r="AF52" i="27" s="1"/>
  <c r="X51" i="27"/>
  <c r="X52" i="27" s="1"/>
  <c r="P51" i="27"/>
  <c r="P52" i="27" s="1"/>
  <c r="H51" i="27"/>
  <c r="H52" i="27" s="1"/>
  <c r="BZ51" i="27"/>
  <c r="BZ52" i="27" s="1"/>
  <c r="BR51" i="27"/>
  <c r="BR52" i="27" s="1"/>
  <c r="BJ51" i="27"/>
  <c r="BJ52" i="27" s="1"/>
  <c r="BB51" i="27"/>
  <c r="BB52" i="27" s="1"/>
  <c r="AT51" i="27"/>
  <c r="AT52" i="27" s="1"/>
  <c r="AL51" i="27"/>
  <c r="AL52" i="27" s="1"/>
  <c r="AD51" i="27"/>
  <c r="AD52" i="27" s="1"/>
  <c r="V51" i="27"/>
  <c r="V52" i="27" s="1"/>
  <c r="N51" i="27"/>
  <c r="N52" i="27" s="1"/>
  <c r="F51" i="27"/>
  <c r="F52" i="27" s="1"/>
  <c r="BX51" i="27"/>
  <c r="BX52" i="27" s="1"/>
  <c r="BH51" i="27"/>
  <c r="BH52" i="27" s="1"/>
  <c r="AR51" i="27"/>
  <c r="AR52" i="27" s="1"/>
  <c r="AB51" i="27"/>
  <c r="AB52" i="27" s="1"/>
  <c r="L51" i="27"/>
  <c r="L52" i="27" s="1"/>
  <c r="BV51" i="27"/>
  <c r="BV52" i="27" s="1"/>
  <c r="BF51" i="27"/>
  <c r="BF52" i="27" s="1"/>
  <c r="AP51" i="27"/>
  <c r="AP52" i="27" s="1"/>
  <c r="Z51" i="27"/>
  <c r="Z52" i="27" s="1"/>
  <c r="J51" i="27"/>
  <c r="J52" i="27" s="1"/>
  <c r="AZ51" i="27"/>
  <c r="AZ52" i="27" s="1"/>
  <c r="T51" i="27"/>
  <c r="T52" i="27" s="1"/>
  <c r="CD51" i="27"/>
  <c r="CD52" i="27" s="1"/>
  <c r="AX51" i="27"/>
  <c r="AX52" i="27" s="1"/>
  <c r="R51" i="27"/>
  <c r="R52" i="27" s="1"/>
  <c r="AJ51" i="27"/>
  <c r="AJ52" i="27" s="1"/>
  <c r="BN51" i="27"/>
  <c r="BN52" i="27" s="1"/>
  <c r="B51" i="27"/>
  <c r="B52" i="27" s="1"/>
  <c r="BP51" i="27"/>
  <c r="BP52" i="27" s="1"/>
  <c r="D51" i="27"/>
  <c r="D52" i="27" s="1"/>
  <c r="AH51" i="27"/>
  <c r="AH52" i="27" s="1"/>
  <c r="B53" i="27"/>
  <c r="AV47" i="27"/>
  <c r="AV48" i="27" s="1"/>
  <c r="AN47" i="27"/>
  <c r="AN48" i="27" s="1"/>
  <c r="AL47" i="27"/>
  <c r="AL48" i="27" s="1"/>
  <c r="BZ47" i="27"/>
  <c r="AH47" i="27"/>
  <c r="AH48" i="27" s="1"/>
  <c r="AP47" i="27"/>
  <c r="AP48" i="27" s="1"/>
  <c r="AR47" i="27"/>
  <c r="AR48" i="27" s="1"/>
  <c r="BF47" i="27"/>
  <c r="BF48" i="27" s="1"/>
  <c r="AX47" i="27"/>
  <c r="AX48" i="27" s="1"/>
  <c r="AZ47" i="27"/>
  <c r="AZ48" i="27" s="1"/>
  <c r="AD47" i="27"/>
  <c r="AD48" i="27" s="1"/>
  <c r="Z47" i="27"/>
  <c r="Z48" i="27" s="1"/>
  <c r="BN47" i="27"/>
  <c r="BN48" i="27" s="1"/>
  <c r="X47" i="27"/>
  <c r="X48" i="27" s="1"/>
  <c r="V47" i="27"/>
  <c r="V48" i="27" s="1"/>
  <c r="BH47" i="27"/>
  <c r="BH48" i="27" s="1"/>
  <c r="R47" i="27"/>
  <c r="R48" i="27" s="1"/>
  <c r="CB47" i="27"/>
  <c r="BT47" i="27"/>
  <c r="BD47" i="27"/>
  <c r="BD48" i="27" s="1"/>
  <c r="BV47" i="27"/>
  <c r="BX47" i="27"/>
  <c r="L47" i="27"/>
  <c r="L48" i="27" s="1"/>
  <c r="BP47" i="27"/>
  <c r="BP48" i="27" s="1"/>
  <c r="AJ47" i="27"/>
  <c r="AJ48" i="27" s="1"/>
  <c r="D47" i="27"/>
  <c r="D48" i="27" s="1"/>
  <c r="AF47" i="27"/>
  <c r="AF48" i="27" s="1"/>
  <c r="B47" i="27"/>
  <c r="B48" i="27" s="1"/>
  <c r="BL47" i="27"/>
  <c r="BL48" i="27" s="1"/>
  <c r="BR47" i="27"/>
  <c r="BR48" i="27" s="1"/>
  <c r="BJ47" i="27"/>
  <c r="BJ48" i="27" s="1"/>
  <c r="H47" i="27"/>
  <c r="H48" i="27" s="1"/>
  <c r="AB20" i="27"/>
  <c r="AB21" i="27" s="1"/>
  <c r="J20" i="27"/>
  <c r="J21" i="27" s="1"/>
  <c r="AD20" i="27"/>
  <c r="AD21" i="27" s="1"/>
  <c r="P20" i="27"/>
  <c r="P21" i="27" s="1"/>
  <c r="L20" i="27"/>
  <c r="L21" i="27" s="1"/>
  <c r="F20" i="27"/>
  <c r="F21" i="27" s="1"/>
  <c r="AH20" i="27"/>
  <c r="AH21" i="27" s="1"/>
  <c r="N20" i="27"/>
  <c r="N21" i="27" s="1"/>
  <c r="X20" i="27"/>
  <c r="X21" i="27" s="1"/>
  <c r="V20" i="27"/>
  <c r="V21" i="27" s="1"/>
  <c r="Z20" i="27"/>
  <c r="Z21" i="27" s="1"/>
  <c r="AF20" i="27"/>
  <c r="AF21" i="27" s="1"/>
  <c r="AF24" i="27"/>
  <c r="AF25" i="27" s="1"/>
  <c r="X24" i="27"/>
  <c r="X25" i="27" s="1"/>
  <c r="P24" i="27"/>
  <c r="P25" i="27" s="1"/>
  <c r="H24" i="27"/>
  <c r="H25" i="27" s="1"/>
  <c r="AD24" i="27"/>
  <c r="AD25" i="27" s="1"/>
  <c r="V24" i="27"/>
  <c r="V25" i="27" s="1"/>
  <c r="N24" i="27"/>
  <c r="N25" i="27" s="1"/>
  <c r="F24" i="27"/>
  <c r="F25" i="27" s="1"/>
  <c r="Z24" i="27"/>
  <c r="Z25" i="27" s="1"/>
  <c r="J24" i="27"/>
  <c r="J25" i="27" s="1"/>
  <c r="T24" i="27"/>
  <c r="T25" i="27" s="1"/>
  <c r="B24" i="27"/>
  <c r="B25" i="27" s="1"/>
  <c r="AJ24" i="27"/>
  <c r="AJ25" i="27" s="1"/>
  <c r="R24" i="27"/>
  <c r="R25" i="27" s="1"/>
  <c r="L24" i="27"/>
  <c r="L25" i="27" s="1"/>
  <c r="D24" i="27"/>
  <c r="D25" i="27" s="1"/>
  <c r="AH24" i="27"/>
  <c r="AH25" i="27" s="1"/>
  <c r="AB24" i="27"/>
  <c r="AB25" i="27" s="1"/>
  <c r="T20" i="27"/>
  <c r="T21" i="27" s="1"/>
  <c r="AJ20" i="27"/>
  <c r="AJ21" i="27" s="1"/>
  <c r="CH54" i="20"/>
  <c r="CH55" i="20" s="1"/>
  <c r="BZ54" i="20"/>
  <c r="BZ55" i="20" s="1"/>
  <c r="CL54" i="20"/>
  <c r="CL55" i="20" s="1"/>
  <c r="BT54" i="20"/>
  <c r="BT55" i="20" s="1"/>
  <c r="BT47" i="20"/>
  <c r="CH47" i="20"/>
  <c r="CF47" i="20"/>
  <c r="BP54" i="20"/>
  <c r="BP55" i="20" s="1"/>
  <c r="BV54" i="20"/>
  <c r="BV55" i="20" s="1"/>
  <c r="CN51" i="20"/>
  <c r="CN52" i="20" s="1"/>
  <c r="CF54" i="20"/>
  <c r="CF55" i="20" s="1"/>
  <c r="CB54" i="20"/>
  <c r="CB55" i="20"/>
  <c r="CB47" i="20"/>
  <c r="BX54" i="20"/>
  <c r="BX55" i="20" s="1"/>
  <c r="CD54" i="20"/>
  <c r="CD55" i="20" s="1"/>
  <c r="BN47" i="20"/>
  <c r="BL47" i="20"/>
  <c r="CL47" i="20"/>
  <c r="BR54" i="20"/>
  <c r="BR55" i="20" s="1"/>
  <c r="BN54" i="20"/>
  <c r="BN55" i="20" s="1"/>
  <c r="CJ47" i="20"/>
  <c r="CJ51" i="20"/>
  <c r="CJ52" i="20" s="1"/>
  <c r="BR47" i="20"/>
  <c r="BX47" i="20"/>
  <c r="BB47" i="20"/>
  <c r="BB48" i="20" s="1"/>
  <c r="V47" i="20"/>
  <c r="V48" i="20" s="1"/>
  <c r="CN20" i="20"/>
  <c r="CF20" i="20"/>
  <c r="CJ20" i="20"/>
  <c r="T26" i="20"/>
  <c r="AT47" i="20"/>
  <c r="AT48" i="20" s="1"/>
  <c r="R47" i="20"/>
  <c r="R48" i="20" s="1"/>
  <c r="AN47" i="20"/>
  <c r="AN48" i="20" s="1"/>
  <c r="P47" i="20"/>
  <c r="P48" i="20" s="1"/>
  <c r="AJ47" i="20"/>
  <c r="AJ48" i="20" s="1"/>
  <c r="D47" i="20"/>
  <c r="D48" i="20" s="1"/>
  <c r="B47" i="20"/>
  <c r="B48" i="20" s="1"/>
  <c r="B24" i="20"/>
  <c r="B25" i="20" s="1"/>
  <c r="AL47" i="20"/>
  <c r="AL48" i="20" s="1"/>
  <c r="H47" i="20"/>
  <c r="H48" i="20" s="1"/>
  <c r="AF47" i="20"/>
  <c r="AF48" i="20" s="1"/>
  <c r="BD47" i="20"/>
  <c r="BD48" i="20" s="1"/>
  <c r="AR47" i="20"/>
  <c r="AR48" i="20" s="1"/>
  <c r="L47" i="20"/>
  <c r="L48" i="20" s="1"/>
  <c r="BF51" i="20"/>
  <c r="BF52" i="20" s="1"/>
  <c r="AX51" i="20"/>
  <c r="AX52" i="20" s="1"/>
  <c r="AP51" i="20"/>
  <c r="AP52" i="20" s="1"/>
  <c r="AH51" i="20"/>
  <c r="AH52" i="20" s="1"/>
  <c r="Z51" i="20"/>
  <c r="Z52" i="20" s="1"/>
  <c r="R51" i="20"/>
  <c r="R52" i="20" s="1"/>
  <c r="J51" i="20"/>
  <c r="J52" i="20" s="1"/>
  <c r="B51" i="20"/>
  <c r="B52" i="20" s="1"/>
  <c r="BL51" i="20"/>
  <c r="BL52" i="20" s="1"/>
  <c r="BD51" i="20"/>
  <c r="BD52" i="20" s="1"/>
  <c r="AV51" i="20"/>
  <c r="AV52" i="20" s="1"/>
  <c r="AN51" i="20"/>
  <c r="AN52" i="20" s="1"/>
  <c r="AF51" i="20"/>
  <c r="AF52" i="20" s="1"/>
  <c r="X51" i="20"/>
  <c r="X52" i="20" s="1"/>
  <c r="P51" i="20"/>
  <c r="P52" i="20" s="1"/>
  <c r="H51" i="20"/>
  <c r="H52" i="20" s="1"/>
  <c r="BH51" i="20"/>
  <c r="BH52" i="20" s="1"/>
  <c r="AR51" i="20"/>
  <c r="AR52" i="20" s="1"/>
  <c r="AB51" i="20"/>
  <c r="AB52" i="20" s="1"/>
  <c r="L51" i="20"/>
  <c r="L52" i="20" s="1"/>
  <c r="BB51" i="20"/>
  <c r="BB52" i="20" s="1"/>
  <c r="AL51" i="20"/>
  <c r="AL52" i="20" s="1"/>
  <c r="V51" i="20"/>
  <c r="V52" i="20" s="1"/>
  <c r="F51" i="20"/>
  <c r="F52" i="20" s="1"/>
  <c r="AZ51" i="20"/>
  <c r="AZ52" i="20" s="1"/>
  <c r="AJ51" i="20"/>
  <c r="AJ52" i="20" s="1"/>
  <c r="T51" i="20"/>
  <c r="T52" i="20" s="1"/>
  <c r="D51" i="20"/>
  <c r="D52" i="20" s="1"/>
  <c r="BJ51" i="20"/>
  <c r="BJ52" i="20" s="1"/>
  <c r="AT51" i="20"/>
  <c r="AT52" i="20" s="1"/>
  <c r="AD51" i="20"/>
  <c r="AD52" i="20" s="1"/>
  <c r="N51" i="20"/>
  <c r="N52" i="20" s="1"/>
  <c r="BF47" i="20"/>
  <c r="BF48" i="20" s="1"/>
  <c r="AH47" i="20"/>
  <c r="AH48" i="20" s="1"/>
  <c r="AV47" i="20"/>
  <c r="AV48" i="20" s="1"/>
  <c r="Z47" i="20"/>
  <c r="Z48" i="20" s="1"/>
  <c r="BH47" i="20"/>
  <c r="BH48" i="20" s="1"/>
  <c r="AB47" i="20"/>
  <c r="AB48" i="20" s="1"/>
  <c r="V23" i="20"/>
  <c r="BV20" i="20"/>
  <c r="BV21" i="20" s="1"/>
  <c r="J20" i="20"/>
  <c r="J21" i="20" s="1"/>
  <c r="H20" i="20"/>
  <c r="H21" i="20" s="1"/>
  <c r="BJ47" i="20"/>
  <c r="BJ48" i="20" s="1"/>
  <c r="AD47" i="20"/>
  <c r="AD48" i="20" s="1"/>
  <c r="AX47" i="20"/>
  <c r="AX48" i="20" s="1"/>
  <c r="AP47" i="20"/>
  <c r="AP48" i="20" s="1"/>
  <c r="X47" i="20"/>
  <c r="X48" i="20" s="1"/>
  <c r="AZ47" i="20"/>
  <c r="AZ48" i="20" s="1"/>
  <c r="T47" i="20"/>
  <c r="T48" i="20" s="1"/>
  <c r="J47" i="20"/>
  <c r="J48" i="20" s="1"/>
  <c r="BZ24" i="20"/>
  <c r="BZ25" i="20" s="1"/>
  <c r="BZ27" i="20" s="1"/>
  <c r="BZ28" i="20" s="1"/>
  <c r="BR20" i="20"/>
  <c r="BR21" i="20" s="1"/>
  <c r="BH20" i="20"/>
  <c r="BH21" i="20" s="1"/>
  <c r="AB20" i="20"/>
  <c r="AB21" i="20" s="1"/>
  <c r="AL20" i="20"/>
  <c r="AL21" i="20" s="1"/>
  <c r="AB24" i="20"/>
  <c r="AB25" i="20" s="1"/>
  <c r="BL24" i="20"/>
  <c r="BL25" i="20" s="1"/>
  <c r="AR24" i="20"/>
  <c r="AR25" i="20" s="1"/>
  <c r="BB24" i="20"/>
  <c r="BB25" i="20" s="1"/>
  <c r="R20" i="20"/>
  <c r="R21" i="20" s="1"/>
  <c r="BP20" i="20"/>
  <c r="BP21" i="20" s="1"/>
  <c r="AR20" i="20"/>
  <c r="AR21" i="20" s="1"/>
  <c r="L20" i="20"/>
  <c r="L21" i="20" s="1"/>
  <c r="P20" i="20"/>
  <c r="P21" i="20" s="1"/>
  <c r="AN20" i="20"/>
  <c r="AN21" i="20" s="1"/>
  <c r="CB24" i="20"/>
  <c r="CB25" i="20" s="1"/>
  <c r="J24" i="20"/>
  <c r="J25" i="20" s="1"/>
  <c r="L24" i="20"/>
  <c r="L25" i="20" s="1"/>
  <c r="BJ24" i="20"/>
  <c r="BJ25" i="20" s="1"/>
  <c r="Z20" i="20"/>
  <c r="Z21" i="20" s="1"/>
  <c r="X20" i="20"/>
  <c r="X21" i="20" s="1"/>
  <c r="BX20" i="20"/>
  <c r="BX21" i="20" s="1"/>
  <c r="AV24" i="20"/>
  <c r="AV25" i="20" s="1"/>
  <c r="Z24" i="20"/>
  <c r="Z25" i="20" s="1"/>
  <c r="P24" i="20"/>
  <c r="P25" i="20" s="1"/>
  <c r="AN24" i="20"/>
  <c r="AN25" i="20" s="1"/>
  <c r="T24" i="20"/>
  <c r="T25" i="20" s="1"/>
  <c r="AF24" i="20"/>
  <c r="AF25" i="20" s="1"/>
  <c r="X24" i="20"/>
  <c r="X25" i="20" s="1"/>
  <c r="BN24" i="20"/>
  <c r="BN25" i="20" s="1"/>
  <c r="F24" i="20"/>
  <c r="F25" i="20" s="1"/>
  <c r="AL24" i="20"/>
  <c r="AL25" i="20" s="1"/>
  <c r="BR24" i="20"/>
  <c r="BR25" i="20" s="1"/>
  <c r="BN20" i="20"/>
  <c r="BN21" i="20" s="1"/>
  <c r="D20" i="20"/>
  <c r="D21" i="20" s="1"/>
  <c r="B20" i="20"/>
  <c r="B21" i="20" s="1"/>
  <c r="AX20" i="20"/>
  <c r="AX21" i="20" s="1"/>
  <c r="BD20" i="20"/>
  <c r="BD21" i="20" s="1"/>
  <c r="BF24" i="20"/>
  <c r="BF25" i="20" s="1"/>
  <c r="V24" i="20"/>
  <c r="V25" i="20" s="1"/>
  <c r="BL20" i="20"/>
  <c r="BL21" i="20" s="1"/>
  <c r="AV20" i="20"/>
  <c r="AV21" i="20" s="1"/>
  <c r="AT20" i="20"/>
  <c r="AT21" i="20" s="1"/>
  <c r="AJ20" i="20"/>
  <c r="AJ21" i="20" s="1"/>
  <c r="N20" i="20"/>
  <c r="N21" i="20" s="1"/>
  <c r="V20" i="20"/>
  <c r="V21" i="20" s="1"/>
  <c r="AH20" i="20"/>
  <c r="AH21" i="20" s="1"/>
  <c r="BT24" i="20"/>
  <c r="BT25" i="20" s="1"/>
  <c r="R24" i="20"/>
  <c r="R25" i="20" s="1"/>
  <c r="BV24" i="20"/>
  <c r="BV25" i="20" s="1"/>
  <c r="BD24" i="20"/>
  <c r="BD25" i="20" s="1"/>
  <c r="AD24" i="20"/>
  <c r="AD25" i="20" s="1"/>
  <c r="AP20" i="20"/>
  <c r="AP21" i="20" s="1"/>
  <c r="AF20" i="20"/>
  <c r="AF21" i="20" s="1"/>
  <c r="F20" i="20"/>
  <c r="F21" i="20" s="1"/>
  <c r="AZ20" i="20"/>
  <c r="AZ21" i="20" s="1"/>
  <c r="T20" i="20"/>
  <c r="T21" i="20" s="1"/>
  <c r="CB20" i="20"/>
  <c r="BT20" i="20"/>
  <c r="BT21" i="20" s="1"/>
  <c r="BZ20" i="20"/>
  <c r="BZ21" i="20" s="1"/>
  <c r="BJ20" i="20"/>
  <c r="BJ21" i="20" s="1"/>
  <c r="BB20" i="20"/>
  <c r="BB21" i="20" s="1"/>
  <c r="AD20" i="20"/>
  <c r="AD21" i="20" s="1"/>
  <c r="BP24" i="20"/>
  <c r="BP25" i="20" s="1"/>
  <c r="H24" i="20"/>
  <c r="H25" i="20" s="1"/>
  <c r="AJ24" i="20"/>
  <c r="AJ25" i="20" s="1"/>
  <c r="AX24" i="20"/>
  <c r="AX25" i="20" s="1"/>
  <c r="BH24" i="20"/>
  <c r="BH25" i="20" s="1"/>
  <c r="AZ24" i="20"/>
  <c r="AZ25" i="20" s="1"/>
  <c r="AP24" i="20"/>
  <c r="AP25" i="20" s="1"/>
  <c r="AH24" i="20"/>
  <c r="AH25" i="20" s="1"/>
  <c r="BX24" i="20"/>
  <c r="BX25" i="20" s="1"/>
  <c r="N24" i="20"/>
  <c r="N25" i="20" s="1"/>
  <c r="AT24" i="20"/>
  <c r="AT25" i="20" s="1"/>
  <c r="BF20" i="20"/>
  <c r="BF21" i="20" s="1"/>
  <c r="BP74" i="19"/>
  <c r="BP75" i="19" s="1"/>
  <c r="CJ74" i="19"/>
  <c r="CJ75" i="19" s="1"/>
  <c r="CN74" i="19"/>
  <c r="CN75" i="19" s="1"/>
  <c r="BX74" i="19"/>
  <c r="BX75" i="19" s="1"/>
  <c r="CR74" i="19"/>
  <c r="CR75" i="19" s="1"/>
  <c r="AT74" i="19"/>
  <c r="AT75" i="19" s="1"/>
  <c r="CX74" i="19"/>
  <c r="CX75" i="19" s="1"/>
  <c r="CB74" i="19"/>
  <c r="CB75" i="19" s="1"/>
  <c r="BR74" i="19"/>
  <c r="BR75" i="19" s="1"/>
  <c r="AN74" i="19"/>
  <c r="AN75" i="19" s="1"/>
  <c r="CZ74" i="19"/>
  <c r="CZ75" i="19" s="1"/>
  <c r="AZ74" i="19"/>
  <c r="AZ75" i="19" s="1"/>
  <c r="BB74" i="19"/>
  <c r="BB75" i="19" s="1"/>
  <c r="AF74" i="19"/>
  <c r="AF75" i="19" s="1"/>
  <c r="AH74" i="19"/>
  <c r="AH75" i="19" s="1"/>
  <c r="AP74" i="19"/>
  <c r="AP75" i="19" s="1"/>
  <c r="AX74" i="19"/>
  <c r="AX75" i="19" s="1"/>
  <c r="BF74" i="19"/>
  <c r="BF75" i="19" s="1"/>
  <c r="BN74" i="19"/>
  <c r="BN75" i="19" s="1"/>
  <c r="BV74" i="19"/>
  <c r="BV75" i="19" s="1"/>
  <c r="CD74" i="19"/>
  <c r="CD75" i="19" s="1"/>
  <c r="CL74" i="19"/>
  <c r="CL75" i="19" s="1"/>
  <c r="CT74" i="19"/>
  <c r="CT75" i="19" s="1"/>
  <c r="DB74" i="19"/>
  <c r="DB75" i="19" s="1"/>
  <c r="AJ74" i="19"/>
  <c r="AJ75" i="19" s="1"/>
  <c r="CV74" i="19"/>
  <c r="CV75" i="19" s="1"/>
  <c r="CP74" i="19"/>
  <c r="CP75" i="19" s="1"/>
  <c r="BH74" i="19"/>
  <c r="BH75" i="19" s="1"/>
  <c r="CH74" i="19"/>
  <c r="CH75" i="19" s="1"/>
  <c r="BL74" i="19"/>
  <c r="BL75" i="19" s="1"/>
  <c r="BJ74" i="19"/>
  <c r="BJ75" i="19" s="1"/>
  <c r="DD74" i="19"/>
  <c r="T74" i="19"/>
  <c r="T75" i="19" s="1"/>
  <c r="V74" i="19"/>
  <c r="V75" i="19" s="1"/>
  <c r="AB74" i="19"/>
  <c r="AB75" i="19" s="1"/>
  <c r="J74" i="19"/>
  <c r="J75" i="19" s="1"/>
  <c r="R74" i="19"/>
  <c r="R75" i="19" s="1"/>
  <c r="Z74" i="19"/>
  <c r="Z75" i="19" s="1"/>
  <c r="D74" i="19"/>
  <c r="D75" i="19" s="1"/>
  <c r="H74" i="19"/>
  <c r="H75" i="19" s="1"/>
  <c r="P74" i="19"/>
  <c r="P75" i="19" s="1"/>
  <c r="X74" i="19"/>
  <c r="X75" i="19" s="1"/>
  <c r="N74" i="19"/>
  <c r="N75" i="19" s="1"/>
  <c r="AD74" i="19"/>
  <c r="AD75" i="19" s="1"/>
  <c r="ET81" i="42" l="1"/>
  <c r="ET82" i="42"/>
  <c r="FF81" i="42"/>
  <c r="FF82" i="42"/>
  <c r="FZ81" i="42"/>
  <c r="FZ82" i="42" s="1"/>
  <c r="FV81" i="42"/>
  <c r="FV82" i="42" s="1"/>
  <c r="EV81" i="42"/>
  <c r="EV82" i="42" s="1"/>
  <c r="FJ81" i="42"/>
  <c r="FJ82" i="42" s="1"/>
  <c r="GB81" i="42"/>
  <c r="GB82" i="42" s="1"/>
  <c r="FL81" i="42"/>
  <c r="FL82" i="42" s="1"/>
  <c r="CR27" i="28"/>
  <c r="CR28" i="28" s="1"/>
  <c r="EX81" i="42"/>
  <c r="EX82" i="42" s="1"/>
  <c r="FB81" i="42"/>
  <c r="FB82" i="42" s="1"/>
  <c r="FN81" i="42"/>
  <c r="FN82" i="42"/>
  <c r="GD81" i="42"/>
  <c r="GD82" i="42" s="1"/>
  <c r="FD81" i="42"/>
  <c r="FD82" i="42"/>
  <c r="EN82" i="42"/>
  <c r="EN81" i="42"/>
  <c r="EP81" i="42"/>
  <c r="EP82" i="42"/>
  <c r="DV380" i="43"/>
  <c r="DX380" i="43" s="1"/>
  <c r="DZ380" i="43" s="1"/>
  <c r="EB380" i="43" s="1"/>
  <c r="ED380" i="43" s="1"/>
  <c r="EF380" i="43" s="1"/>
  <c r="EH380" i="43" s="1"/>
  <c r="EJ380" i="43" s="1"/>
  <c r="EL380" i="43" s="1"/>
  <c r="EN380" i="43" s="1"/>
  <c r="EP380" i="43" s="1"/>
  <c r="ER380" i="43" s="1"/>
  <c r="ET380" i="43" s="1"/>
  <c r="EV380" i="43" s="1"/>
  <c r="EX380" i="43" s="1"/>
  <c r="EZ380" i="43" s="1"/>
  <c r="FB380" i="43" s="1"/>
  <c r="FD380" i="43" s="1"/>
  <c r="FF380" i="43" s="1"/>
  <c r="FH380" i="43" s="1"/>
  <c r="FJ380" i="43" s="1"/>
  <c r="FL380" i="43" s="1"/>
  <c r="FN380" i="43" s="1"/>
  <c r="FP380" i="43" s="1"/>
  <c r="FR380" i="43" s="1"/>
  <c r="FT380" i="43" s="1"/>
  <c r="FV380" i="43" s="1"/>
  <c r="FX380" i="43" s="1"/>
  <c r="FZ380" i="43" s="1"/>
  <c r="ED81" i="42"/>
  <c r="ED82" i="42" s="1"/>
  <c r="AP81" i="42"/>
  <c r="AP82" i="42" s="1"/>
  <c r="BH81" i="42"/>
  <c r="BH82" i="42" s="1"/>
  <c r="CJ81" i="42"/>
  <c r="CJ82" i="42" s="1"/>
  <c r="EL81" i="42"/>
  <c r="EL82" i="42" s="1"/>
  <c r="EF81" i="42"/>
  <c r="EF82" i="42" s="1"/>
  <c r="DD81" i="42"/>
  <c r="DD82" i="42" s="1"/>
  <c r="BJ81" i="42"/>
  <c r="BJ82" i="42" s="1"/>
  <c r="BF81" i="42"/>
  <c r="BF82" i="42" s="1"/>
  <c r="DX81" i="42"/>
  <c r="DX82" i="42" s="1"/>
  <c r="BB81" i="42"/>
  <c r="BB82" i="42" s="1"/>
  <c r="AX81" i="42"/>
  <c r="AX82" i="42" s="1"/>
  <c r="CN81" i="42"/>
  <c r="CN82" i="42" s="1"/>
  <c r="BX81" i="42"/>
  <c r="BX82" i="42" s="1"/>
  <c r="CR81" i="42"/>
  <c r="CR82" i="42" s="1"/>
  <c r="DR81" i="42"/>
  <c r="DR82" i="42" s="1"/>
  <c r="BD81" i="42"/>
  <c r="BD82" i="42" s="1"/>
  <c r="CX81" i="42"/>
  <c r="CX82" i="42" s="1"/>
  <c r="CT81" i="42"/>
  <c r="CT82" i="42" s="1"/>
  <c r="AL81" i="42"/>
  <c r="AL82" i="42" s="1"/>
  <c r="AT81" i="42"/>
  <c r="AT82" i="42" s="1"/>
  <c r="DH81" i="42"/>
  <c r="DH82" i="42" s="1"/>
  <c r="Z81" i="42"/>
  <c r="Z82" i="42" s="1"/>
  <c r="V81" i="42"/>
  <c r="V82" i="42" s="1"/>
  <c r="CZ81" i="42"/>
  <c r="CZ82" i="42" s="1"/>
  <c r="R81" i="42"/>
  <c r="R82" i="42" s="1"/>
  <c r="DZ81" i="42"/>
  <c r="DZ82" i="42" s="1"/>
  <c r="BL81" i="42"/>
  <c r="BL82" i="42" s="1"/>
  <c r="DF81" i="42"/>
  <c r="DF82" i="42" s="1"/>
  <c r="DB81" i="42"/>
  <c r="DB82" i="42" s="1"/>
  <c r="CV81" i="42"/>
  <c r="CV82" i="42" s="1"/>
  <c r="AJ81" i="42"/>
  <c r="AJ82" i="42" s="1"/>
  <c r="X81" i="42"/>
  <c r="X82" i="42" s="1"/>
  <c r="BR81" i="42"/>
  <c r="BR82" i="42" s="1"/>
  <c r="BN81" i="42"/>
  <c r="BN82" i="42" s="1"/>
  <c r="DN81" i="42"/>
  <c r="DN82" i="42" s="1"/>
  <c r="CB81" i="42"/>
  <c r="CB82" i="42" s="1"/>
  <c r="EB81" i="42"/>
  <c r="EB82" i="42" s="1"/>
  <c r="DV81" i="42"/>
  <c r="DV82" i="42" s="1"/>
  <c r="CF81" i="42"/>
  <c r="CF82" i="42" s="1"/>
  <c r="EH81" i="42"/>
  <c r="EH82" i="42" s="1"/>
  <c r="BT81" i="42"/>
  <c r="BT82" i="42" s="1"/>
  <c r="DP81" i="42"/>
  <c r="DP82" i="42" s="1"/>
  <c r="DL81" i="42"/>
  <c r="DL82" i="42" s="1"/>
  <c r="EJ81" i="42"/>
  <c r="EJ82" i="42" s="1"/>
  <c r="AZ81" i="42"/>
  <c r="AZ82" i="42" s="1"/>
  <c r="AF81" i="42"/>
  <c r="AF82" i="42" s="1"/>
  <c r="BZ81" i="42"/>
  <c r="BZ82" i="42" s="1"/>
  <c r="BV81" i="42"/>
  <c r="BV82" i="42" s="1"/>
  <c r="AD81" i="42"/>
  <c r="AD82" i="42" s="1"/>
  <c r="DT81" i="42"/>
  <c r="DT82" i="42" s="1"/>
  <c r="BP81" i="42"/>
  <c r="BP82" i="42" s="1"/>
  <c r="T81" i="42"/>
  <c r="T82" i="42" s="1"/>
  <c r="DJ81" i="42"/>
  <c r="DJ82" i="42" s="1"/>
  <c r="AV81" i="42"/>
  <c r="AV82" i="42" s="1"/>
  <c r="CP81" i="42"/>
  <c r="CP82" i="42" s="1"/>
  <c r="CL81" i="42"/>
  <c r="CL82" i="42" s="1"/>
  <c r="AR81" i="42"/>
  <c r="AR82" i="42" s="1"/>
  <c r="AN81" i="42"/>
  <c r="AN82" i="42" s="1"/>
  <c r="CH81" i="42"/>
  <c r="CH82" i="42" s="1"/>
  <c r="CD81" i="42"/>
  <c r="CD82" i="42" s="1"/>
  <c r="AB81" i="42"/>
  <c r="AB82" i="42" s="1"/>
  <c r="CN24" i="20"/>
  <c r="CN25" i="20" s="1"/>
  <c r="CF24" i="20"/>
  <c r="CF25" i="20" s="1"/>
  <c r="CL24" i="20"/>
  <c r="CL25" i="20" s="1"/>
  <c r="CD24" i="20"/>
  <c r="CD25" i="20" s="1"/>
  <c r="CJ24" i="20"/>
  <c r="CJ25" i="20" s="1"/>
  <c r="CH24" i="20"/>
  <c r="CH25" i="20" s="1"/>
  <c r="DR27" i="28"/>
  <c r="DR28" i="28" s="1"/>
  <c r="DB27" i="28"/>
  <c r="DB28" i="28" s="1"/>
  <c r="DP27" i="28"/>
  <c r="CV27" i="28"/>
  <c r="CV28" i="28" s="1"/>
  <c r="DJ27" i="28"/>
  <c r="DJ28" i="28" s="1"/>
  <c r="DL27" i="28"/>
  <c r="DH54" i="28"/>
  <c r="DH55" i="28" s="1"/>
  <c r="DZ55" i="28"/>
  <c r="DR55" i="28"/>
  <c r="DJ54" i="28"/>
  <c r="DJ55" i="28" s="1"/>
  <c r="DT54" i="28"/>
  <c r="DT55" i="28" s="1"/>
  <c r="DV55" i="28"/>
  <c r="DX55" i="28"/>
  <c r="DL54" i="28"/>
  <c r="DL55" i="28" s="1"/>
  <c r="ED54" i="28"/>
  <c r="ED55" i="28" s="1"/>
  <c r="EF54" i="28"/>
  <c r="EF55" i="28" s="1"/>
  <c r="DP55" i="28"/>
  <c r="DN55" i="28"/>
  <c r="EB55" i="28"/>
  <c r="DX27" i="28"/>
  <c r="DX28" i="28" s="1"/>
  <c r="EF27" i="28"/>
  <c r="EF28" i="28" s="1"/>
  <c r="DV27" i="28"/>
  <c r="DV28" i="28" s="1"/>
  <c r="DZ27" i="28"/>
  <c r="DZ28" i="28" s="1"/>
  <c r="EB27" i="28"/>
  <c r="EB28" i="28"/>
  <c r="ED27" i="28"/>
  <c r="ED28" i="28"/>
  <c r="EH27" i="28"/>
  <c r="EH28" i="28" s="1"/>
  <c r="DN27" i="28"/>
  <c r="CZ54" i="28"/>
  <c r="CZ55" i="28" s="1"/>
  <c r="DB54" i="28"/>
  <c r="DB55" i="28" s="1"/>
  <c r="BD54" i="28"/>
  <c r="BD55" i="28" s="1"/>
  <c r="AX54" i="28"/>
  <c r="AX55" i="28" s="1"/>
  <c r="CD54" i="28"/>
  <c r="CD55" i="28" s="1"/>
  <c r="AJ54" i="28"/>
  <c r="AJ55" i="28" s="1"/>
  <c r="BP54" i="28"/>
  <c r="BP55" i="28" s="1"/>
  <c r="CV54" i="28"/>
  <c r="CV55" i="28" s="1"/>
  <c r="V54" i="28"/>
  <c r="V55" i="28"/>
  <c r="BB54" i="28"/>
  <c r="BB55" i="28" s="1"/>
  <c r="CH54" i="28"/>
  <c r="CH55" i="28" s="1"/>
  <c r="BL54" i="28"/>
  <c r="BL55" i="28" s="1"/>
  <c r="BT54" i="28"/>
  <c r="BT55" i="28" s="1"/>
  <c r="AV54" i="28"/>
  <c r="AV55" i="28" s="1"/>
  <c r="CJ54" i="28"/>
  <c r="CJ55" i="28" s="1"/>
  <c r="Z54" i="28"/>
  <c r="Z55" i="28" s="1"/>
  <c r="BF54" i="28"/>
  <c r="BF55" i="28" s="1"/>
  <c r="CL54" i="28"/>
  <c r="CL55" i="28" s="1"/>
  <c r="AR54" i="28"/>
  <c r="AR55" i="28" s="1"/>
  <c r="BX54" i="28"/>
  <c r="BX55" i="28" s="1"/>
  <c r="AD54" i="28"/>
  <c r="AD55" i="28" s="1"/>
  <c r="BJ54" i="28"/>
  <c r="BJ55" i="28" s="1"/>
  <c r="CP54" i="28"/>
  <c r="CP55" i="28" s="1"/>
  <c r="DL28" i="28"/>
  <c r="DH27" i="28"/>
  <c r="DH28" i="28" s="1"/>
  <c r="CX27" i="28"/>
  <c r="CX28" i="28" s="1"/>
  <c r="AF54" i="28"/>
  <c r="AF55" i="28" s="1"/>
  <c r="AN54" i="28"/>
  <c r="AN55" i="28" s="1"/>
  <c r="CB54" i="28"/>
  <c r="CB55" i="28" s="1"/>
  <c r="AH54" i="28"/>
  <c r="AH55" i="28" s="1"/>
  <c r="BN54" i="28"/>
  <c r="BN55" i="28" s="1"/>
  <c r="CT54" i="28"/>
  <c r="CT55" i="28" s="1"/>
  <c r="T54" i="28"/>
  <c r="T55" i="28" s="1"/>
  <c r="AZ54" i="28"/>
  <c r="AZ55" i="28" s="1"/>
  <c r="CF54" i="28"/>
  <c r="CF55" i="28" s="1"/>
  <c r="AL54" i="28"/>
  <c r="AL55" i="28" s="1"/>
  <c r="BR54" i="28"/>
  <c r="BR55" i="28" s="1"/>
  <c r="DP28" i="28"/>
  <c r="DD27" i="28"/>
  <c r="DD28" i="28" s="1"/>
  <c r="DT27" i="28"/>
  <c r="DT28" i="28" s="1"/>
  <c r="CR54" i="28"/>
  <c r="CR55" i="28" s="1"/>
  <c r="X54" i="28"/>
  <c r="X55" i="28" s="1"/>
  <c r="AP54" i="28"/>
  <c r="AP55" i="28" s="1"/>
  <c r="BV54" i="28"/>
  <c r="BV55" i="28" s="1"/>
  <c r="AB54" i="28"/>
  <c r="AB55" i="28" s="1"/>
  <c r="BH54" i="28"/>
  <c r="BH55" i="28" s="1"/>
  <c r="CN54" i="28"/>
  <c r="CN55" i="28" s="1"/>
  <c r="AT54" i="28"/>
  <c r="AT55" i="28" s="1"/>
  <c r="BZ54" i="28"/>
  <c r="BZ55" i="28" s="1"/>
  <c r="DN28" i="28"/>
  <c r="CZ27" i="28"/>
  <c r="CZ28" i="28" s="1"/>
  <c r="CT27" i="28"/>
  <c r="CT28" i="28" s="1"/>
  <c r="DF27" i="28"/>
  <c r="DF28" i="28" s="1"/>
  <c r="Z27" i="28"/>
  <c r="Z28" i="28" s="1"/>
  <c r="CP27" i="28"/>
  <c r="CP28" i="28" s="1"/>
  <c r="BN27" i="28"/>
  <c r="BN28" i="28" s="1"/>
  <c r="BP27" i="28"/>
  <c r="BP28" i="28" s="1"/>
  <c r="CF27" i="28"/>
  <c r="CF28" i="28" s="1"/>
  <c r="AJ27" i="28"/>
  <c r="AJ28" i="28" s="1"/>
  <c r="CL27" i="28"/>
  <c r="CL28" i="28" s="1"/>
  <c r="AB27" i="28"/>
  <c r="AB28" i="28" s="1"/>
  <c r="BX27" i="28"/>
  <c r="BX28" i="28" s="1"/>
  <c r="BR27" i="28"/>
  <c r="BR28" i="28" s="1"/>
  <c r="X27" i="28"/>
  <c r="X28" i="28" s="1"/>
  <c r="BD27" i="28"/>
  <c r="BD28" i="28" s="1"/>
  <c r="CJ27" i="28"/>
  <c r="CJ28" i="28" s="1"/>
  <c r="AD27" i="28"/>
  <c r="AD28" i="28" s="1"/>
  <c r="BB27" i="28"/>
  <c r="BB28" i="28" s="1"/>
  <c r="BJ27" i="28"/>
  <c r="BJ28" i="28" s="1"/>
  <c r="CB27" i="28"/>
  <c r="CB28" i="28" s="1"/>
  <c r="AZ27" i="28"/>
  <c r="AZ28" i="28" s="1"/>
  <c r="T27" i="28"/>
  <c r="T28" i="28" s="1"/>
  <c r="CD27" i="28"/>
  <c r="CD28" i="28" s="1"/>
  <c r="AT27" i="28"/>
  <c r="AT28" i="28" s="1"/>
  <c r="AL27" i="28"/>
  <c r="AL28" i="28" s="1"/>
  <c r="CN27" i="28"/>
  <c r="CN28" i="28" s="1"/>
  <c r="BZ27" i="28"/>
  <c r="BZ28" i="28" s="1"/>
  <c r="AF27" i="28"/>
  <c r="AF28" i="28" s="1"/>
  <c r="BL27" i="28"/>
  <c r="BL28" i="28" s="1"/>
  <c r="AR27" i="28"/>
  <c r="AR28" i="28" s="1"/>
  <c r="BV27" i="28"/>
  <c r="BV28" i="28" s="1"/>
  <c r="BH27" i="28"/>
  <c r="BH28" i="28" s="1"/>
  <c r="AV27" i="28"/>
  <c r="AV28" i="28" s="1"/>
  <c r="V27" i="28"/>
  <c r="V28" i="28" s="1"/>
  <c r="AP27" i="28"/>
  <c r="AP28" i="28" s="1"/>
  <c r="AH27" i="28"/>
  <c r="AH28" i="28" s="1"/>
  <c r="BF27" i="28"/>
  <c r="BF28" i="28" s="1"/>
  <c r="AX27" i="28"/>
  <c r="AX28" i="28" s="1"/>
  <c r="CH27" i="28"/>
  <c r="CH28" i="28" s="1"/>
  <c r="AN27" i="28"/>
  <c r="AN28" i="28" s="1"/>
  <c r="BT27" i="28"/>
  <c r="BT28" i="28" s="1"/>
  <c r="DV54" i="27"/>
  <c r="DV55" i="27" s="1"/>
  <c r="DF54" i="27"/>
  <c r="DF55" i="27" s="1"/>
  <c r="DT54" i="27"/>
  <c r="DT55" i="27" s="1"/>
  <c r="EP54" i="27"/>
  <c r="EP55" i="27" s="1"/>
  <c r="DJ54" i="27"/>
  <c r="DJ55" i="27" s="1"/>
  <c r="ER54" i="27"/>
  <c r="ER55" i="27" s="1"/>
  <c r="CN54" i="27"/>
  <c r="CN55" i="27" s="1"/>
  <c r="DX54" i="27"/>
  <c r="DX55" i="27" s="1"/>
  <c r="CR54" i="27"/>
  <c r="CR55" i="27" s="1"/>
  <c r="FB54" i="27"/>
  <c r="FB55" i="27" s="1"/>
  <c r="DD54" i="27"/>
  <c r="DD55" i="27" s="1"/>
  <c r="EB54" i="27"/>
  <c r="EB55" i="27" s="1"/>
  <c r="DP54" i="27"/>
  <c r="DP55" i="27" s="1"/>
  <c r="CH54" i="27"/>
  <c r="CH55" i="27" s="1"/>
  <c r="ED54" i="27"/>
  <c r="ED55" i="27" s="1"/>
  <c r="ET54" i="27"/>
  <c r="ET55" i="27" s="1"/>
  <c r="CX54" i="27"/>
  <c r="CX55" i="27" s="1"/>
  <c r="EH54" i="27"/>
  <c r="EH55" i="27" s="1"/>
  <c r="DB54" i="27"/>
  <c r="DB55" i="27" s="1"/>
  <c r="EV54" i="27"/>
  <c r="EV55" i="27" s="1"/>
  <c r="CJ54" i="27"/>
  <c r="CJ55" i="27" s="1"/>
  <c r="CP54" i="27"/>
  <c r="CP55" i="27" s="1"/>
  <c r="EZ54" i="27"/>
  <c r="EZ55" i="27" s="1"/>
  <c r="CF54" i="27"/>
  <c r="CF55" i="27" s="1"/>
  <c r="DZ54" i="27"/>
  <c r="DZ55" i="27" s="1"/>
  <c r="CT54" i="27"/>
  <c r="CT55" i="27" s="1"/>
  <c r="DL54" i="27"/>
  <c r="DL55" i="27" s="1"/>
  <c r="EN54" i="27"/>
  <c r="EN55" i="27" s="1"/>
  <c r="DH54" i="27"/>
  <c r="DH55" i="27" s="1"/>
  <c r="EL54" i="27"/>
  <c r="EL55" i="27" s="1"/>
  <c r="DN54" i="27"/>
  <c r="DN55" i="27" s="1"/>
  <c r="EJ54" i="27"/>
  <c r="EJ55" i="27" s="1"/>
  <c r="EX54" i="27"/>
  <c r="EX55" i="27" s="1"/>
  <c r="DR54" i="27"/>
  <c r="DR55" i="27" s="1"/>
  <c r="CL54" i="27"/>
  <c r="CL55" i="27" s="1"/>
  <c r="CV54" i="27"/>
  <c r="CV55" i="27" s="1"/>
  <c r="EF54" i="27"/>
  <c r="EF55" i="27" s="1"/>
  <c r="CZ54" i="27"/>
  <c r="CZ55" i="27" s="1"/>
  <c r="FD54" i="27"/>
  <c r="FD55" i="27" s="1"/>
  <c r="ER27" i="27"/>
  <c r="ER28" i="27" s="1"/>
  <c r="AP27" i="27"/>
  <c r="AP28" i="27" s="1"/>
  <c r="AN27" i="27"/>
  <c r="AN28" i="27" s="1"/>
  <c r="DP28" i="27"/>
  <c r="DL27" i="27"/>
  <c r="DL28" i="27" s="1"/>
  <c r="DN27" i="27"/>
  <c r="DN28" i="27" s="1"/>
  <c r="DJ28" i="27"/>
  <c r="EJ28" i="27"/>
  <c r="DR27" i="27"/>
  <c r="DR28" i="27" s="1"/>
  <c r="EH28" i="27"/>
  <c r="EF28" i="27"/>
  <c r="ED28" i="27"/>
  <c r="EB28" i="27"/>
  <c r="AR27" i="27"/>
  <c r="AR28" i="27" s="1"/>
  <c r="DZ28" i="27"/>
  <c r="DX28" i="27"/>
  <c r="DV28" i="27"/>
  <c r="DT28" i="27"/>
  <c r="BP54" i="27"/>
  <c r="BP55" i="27" s="1"/>
  <c r="T54" i="27"/>
  <c r="T55" i="27" s="1"/>
  <c r="BJ54" i="27"/>
  <c r="BJ55" i="27" s="1"/>
  <c r="AV54" i="27"/>
  <c r="AV55" i="27" s="1"/>
  <c r="AZ54" i="27"/>
  <c r="AZ55" i="27" s="1"/>
  <c r="BR54" i="27"/>
  <c r="BR55" i="27" s="1"/>
  <c r="X54" i="27"/>
  <c r="X55" i="27" s="1"/>
  <c r="BX54" i="27"/>
  <c r="BX55" i="27" s="1"/>
  <c r="AT54" i="27"/>
  <c r="AT55" i="27"/>
  <c r="BZ54" i="27"/>
  <c r="BZ55" i="27" s="1"/>
  <c r="AF54" i="27"/>
  <c r="AF55" i="27" s="1"/>
  <c r="BL54" i="27"/>
  <c r="BL55" i="27" s="1"/>
  <c r="Z54" i="27"/>
  <c r="Z55" i="27" s="1"/>
  <c r="AR54" i="27"/>
  <c r="AR55" i="27" s="1"/>
  <c r="AD54" i="27"/>
  <c r="AD55" i="27" s="1"/>
  <c r="CB54" i="27"/>
  <c r="CB55" i="27" s="1"/>
  <c r="AH54" i="27"/>
  <c r="AH55" i="27" s="1"/>
  <c r="AP54" i="27"/>
  <c r="AP55" i="27" s="1"/>
  <c r="BH54" i="27"/>
  <c r="BH55" i="27" s="1"/>
  <c r="AL54" i="27"/>
  <c r="AL55" i="27" s="1"/>
  <c r="BD54" i="27"/>
  <c r="BD55" i="27" s="1"/>
  <c r="BN54" i="27"/>
  <c r="BN55" i="27" s="1"/>
  <c r="AX54" i="27"/>
  <c r="AX55" i="27" s="1"/>
  <c r="BF54" i="27"/>
  <c r="BF55" i="27" s="1"/>
  <c r="AJ54" i="27"/>
  <c r="AJ55" i="27" s="1"/>
  <c r="CD54" i="27"/>
  <c r="CD55" i="27" s="1"/>
  <c r="BV54" i="27"/>
  <c r="BV55" i="27" s="1"/>
  <c r="AB54" i="27"/>
  <c r="AB55" i="27" s="1"/>
  <c r="V54" i="27"/>
  <c r="V55" i="27" s="1"/>
  <c r="BB54" i="27"/>
  <c r="BB55" i="27" s="1"/>
  <c r="AN54" i="27"/>
  <c r="AN55" i="27" s="1"/>
  <c r="BT54" i="27"/>
  <c r="BT55" i="27" s="1"/>
  <c r="L27" i="27"/>
  <c r="L28" i="27" s="1"/>
  <c r="AJ27" i="27"/>
  <c r="AJ28" i="27" s="1"/>
  <c r="AD27" i="27"/>
  <c r="AD28" i="27" s="1"/>
  <c r="P27" i="27"/>
  <c r="P28" i="27" s="1"/>
  <c r="AB27" i="27"/>
  <c r="AB28" i="27" s="1"/>
  <c r="T27" i="27"/>
  <c r="T28" i="27" s="1"/>
  <c r="X27" i="27"/>
  <c r="X28" i="27" s="1"/>
  <c r="N27" i="27"/>
  <c r="N28" i="27" s="1"/>
  <c r="AF27" i="27"/>
  <c r="AF28" i="27" s="1"/>
  <c r="AH27" i="27"/>
  <c r="AH28" i="27" s="1"/>
  <c r="R27" i="27"/>
  <c r="R28" i="27" s="1"/>
  <c r="Z27" i="27"/>
  <c r="Z28" i="27" s="1"/>
  <c r="V27" i="27"/>
  <c r="V28" i="27" s="1"/>
  <c r="CJ54" i="20"/>
  <c r="CJ55" i="20" s="1"/>
  <c r="CN54" i="20"/>
  <c r="CN55" i="20" s="1"/>
  <c r="CJ27" i="20"/>
  <c r="CJ28" i="20" s="1"/>
  <c r="CN27" i="20"/>
  <c r="CN28" i="20" s="1"/>
  <c r="CH27" i="20"/>
  <c r="CH28" i="20" s="1"/>
  <c r="CD27" i="20"/>
  <c r="CD28" i="20" s="1"/>
  <c r="CF27" i="20"/>
  <c r="CF28" i="20" s="1"/>
  <c r="CL27" i="20"/>
  <c r="CL28" i="20" s="1"/>
  <c r="AT54" i="20"/>
  <c r="AT55" i="20" s="1"/>
  <c r="AB54" i="20"/>
  <c r="AB55" i="20" s="1"/>
  <c r="AN54" i="20"/>
  <c r="AN55" i="20" s="1"/>
  <c r="AP54" i="20"/>
  <c r="AP55" i="20" s="1"/>
  <c r="AJ54" i="20"/>
  <c r="AJ55" i="20" s="1"/>
  <c r="AX54" i="20"/>
  <c r="AX55" i="20" s="1"/>
  <c r="AZ54" i="20"/>
  <c r="AZ55" i="20" s="1"/>
  <c r="BH54" i="20"/>
  <c r="BH55" i="20" s="1"/>
  <c r="BD54" i="20"/>
  <c r="BD55" i="20" s="1"/>
  <c r="Z54" i="20"/>
  <c r="Z55" i="20" s="1"/>
  <c r="BF54" i="20"/>
  <c r="BF55" i="20" s="1"/>
  <c r="BB54" i="20"/>
  <c r="BB55" i="20" s="1"/>
  <c r="BJ54" i="20"/>
  <c r="BJ55" i="20" s="1"/>
  <c r="AR54" i="20"/>
  <c r="AR55" i="20" s="1"/>
  <c r="AV54" i="20"/>
  <c r="AV55" i="20" s="1"/>
  <c r="AD54" i="20"/>
  <c r="AD55" i="20" s="1"/>
  <c r="AL54" i="20"/>
  <c r="AL55" i="20" s="1"/>
  <c r="AF54" i="20"/>
  <c r="AF55" i="20" s="1"/>
  <c r="BL54" i="20"/>
  <c r="BL55" i="20" s="1"/>
  <c r="AH54" i="20"/>
  <c r="AH55" i="20" s="1"/>
  <c r="BX27" i="20"/>
  <c r="BX28" i="20" s="1"/>
  <c r="BP27" i="20"/>
  <c r="BP28" i="20" s="1"/>
  <c r="BN27" i="20"/>
  <c r="BN28" i="20" s="1"/>
  <c r="BL27" i="20"/>
  <c r="BL28" i="20" s="1"/>
  <c r="AX27" i="20"/>
  <c r="AX28" i="20" s="1"/>
  <c r="BD27" i="20"/>
  <c r="BD28" i="20" s="1"/>
  <c r="BT27" i="20"/>
  <c r="BT28" i="20" s="1"/>
  <c r="BR27" i="20"/>
  <c r="BR28" i="20" s="1"/>
  <c r="AV27" i="20"/>
  <c r="AV28" i="20" s="1"/>
  <c r="CB27" i="20"/>
  <c r="CB28" i="20" s="1"/>
  <c r="AZ27" i="20"/>
  <c r="AZ28" i="20" s="1"/>
  <c r="BH27" i="20"/>
  <c r="BH28" i="20" s="1"/>
  <c r="BF27" i="20"/>
  <c r="BF28" i="20" s="1"/>
  <c r="BV27" i="20"/>
  <c r="BV28" i="20" s="1"/>
  <c r="BJ27" i="20"/>
  <c r="BJ28" i="20" s="1"/>
  <c r="BB27" i="20"/>
  <c r="BB28" i="20" s="1"/>
  <c r="B67" i="19" l="1"/>
  <c r="C67" i="19"/>
  <c r="D67" i="19"/>
  <c r="E67" i="19"/>
  <c r="D76" i="19" s="1"/>
  <c r="F67" i="19"/>
  <c r="G67" i="19"/>
  <c r="F76" i="19" s="1"/>
  <c r="H67" i="19"/>
  <c r="I67" i="19"/>
  <c r="H76" i="19" s="1"/>
  <c r="J67" i="19"/>
  <c r="K67" i="19"/>
  <c r="J76" i="19" s="1"/>
  <c r="L67" i="19"/>
  <c r="M67" i="19"/>
  <c r="L76" i="19" s="1"/>
  <c r="N67" i="19"/>
  <c r="O67" i="19"/>
  <c r="N76" i="19" s="1"/>
  <c r="P67" i="19"/>
  <c r="Q67" i="19"/>
  <c r="P76" i="19" s="1"/>
  <c r="R67" i="19"/>
  <c r="S67" i="19"/>
  <c r="R76" i="19" s="1"/>
  <c r="T67" i="19"/>
  <c r="U67" i="19"/>
  <c r="T76" i="19" s="1"/>
  <c r="V67" i="19"/>
  <c r="W67" i="19"/>
  <c r="V76" i="19" s="1"/>
  <c r="X67" i="19"/>
  <c r="Y67" i="19"/>
  <c r="X76" i="19" s="1"/>
  <c r="Z67" i="19"/>
  <c r="AA67" i="19"/>
  <c r="Z76" i="19" s="1"/>
  <c r="AB67" i="19"/>
  <c r="AC67" i="19"/>
  <c r="AB76" i="19" s="1"/>
  <c r="AD67" i="19"/>
  <c r="AE67" i="19"/>
  <c r="AD76" i="19" s="1"/>
  <c r="AF67" i="19"/>
  <c r="AG67" i="19"/>
  <c r="AF76" i="19" s="1"/>
  <c r="AH67" i="19"/>
  <c r="AI67" i="19"/>
  <c r="AH76" i="19" s="1"/>
  <c r="AJ67" i="19"/>
  <c r="AK67" i="19"/>
  <c r="AJ76" i="19" s="1"/>
  <c r="AL67" i="19"/>
  <c r="AM67" i="19"/>
  <c r="AL76" i="19" s="1"/>
  <c r="AN67" i="19"/>
  <c r="AO67" i="19"/>
  <c r="AN76" i="19" s="1"/>
  <c r="AP67" i="19"/>
  <c r="AQ67" i="19"/>
  <c r="AP76" i="19" s="1"/>
  <c r="AR67" i="19"/>
  <c r="AS67" i="19"/>
  <c r="AR76" i="19" s="1"/>
  <c r="AT67" i="19"/>
  <c r="AU67" i="19"/>
  <c r="AT76" i="19" s="1"/>
  <c r="AV67" i="19"/>
  <c r="AW67" i="19"/>
  <c r="AV76" i="19" s="1"/>
  <c r="AX67" i="19"/>
  <c r="AY67" i="19"/>
  <c r="AX76" i="19" s="1"/>
  <c r="AZ67" i="19"/>
  <c r="BA67" i="19"/>
  <c r="AZ76" i="19" s="1"/>
  <c r="BB67" i="19"/>
  <c r="BC67" i="19"/>
  <c r="BB76" i="19" s="1"/>
  <c r="BD67" i="19"/>
  <c r="BE67" i="19"/>
  <c r="BD76" i="19" s="1"/>
  <c r="BF67" i="19"/>
  <c r="BG67" i="19"/>
  <c r="BF76" i="19" s="1"/>
  <c r="BH67" i="19"/>
  <c r="BI67" i="19"/>
  <c r="BH76" i="19" s="1"/>
  <c r="BJ67" i="19"/>
  <c r="BK67" i="19"/>
  <c r="BJ76" i="19" s="1"/>
  <c r="BL67" i="19"/>
  <c r="BM67" i="19"/>
  <c r="BL76" i="19" s="1"/>
  <c r="BN67" i="19"/>
  <c r="BO67" i="19"/>
  <c r="BN76" i="19" s="1"/>
  <c r="BP67" i="19"/>
  <c r="BQ67" i="19"/>
  <c r="BP76" i="19" s="1"/>
  <c r="BR67" i="19"/>
  <c r="BS67" i="19"/>
  <c r="BR76" i="19" s="1"/>
  <c r="BT67" i="19"/>
  <c r="BU67" i="19"/>
  <c r="BT76" i="19" s="1"/>
  <c r="BV67" i="19"/>
  <c r="BW67" i="19"/>
  <c r="BV76" i="19" s="1"/>
  <c r="BX67" i="19"/>
  <c r="BY67" i="19"/>
  <c r="BX76" i="19" s="1"/>
  <c r="BZ67" i="19"/>
  <c r="CA67" i="19"/>
  <c r="BZ76" i="19" s="1"/>
  <c r="CB67" i="19"/>
  <c r="CC67" i="19"/>
  <c r="CB76" i="19" s="1"/>
  <c r="CD67" i="19"/>
  <c r="CE67" i="19"/>
  <c r="CD76" i="19" s="1"/>
  <c r="CF67" i="19"/>
  <c r="CG67" i="19"/>
  <c r="CF76" i="19" s="1"/>
  <c r="CH67" i="19"/>
  <c r="CI67" i="19"/>
  <c r="CH76" i="19" s="1"/>
  <c r="CJ67" i="19"/>
  <c r="CK67" i="19"/>
  <c r="CJ76" i="19" s="1"/>
  <c r="CL67" i="19"/>
  <c r="CM67" i="19"/>
  <c r="CL76" i="19" s="1"/>
  <c r="CN67" i="19"/>
  <c r="CO67" i="19"/>
  <c r="CN76" i="19" s="1"/>
  <c r="CP67" i="19"/>
  <c r="CQ67" i="19"/>
  <c r="CP76" i="19" s="1"/>
  <c r="CR67" i="19"/>
  <c r="CS67" i="19"/>
  <c r="CR76" i="19" s="1"/>
  <c r="CT67" i="19"/>
  <c r="CU67" i="19"/>
  <c r="CT76" i="19" s="1"/>
  <c r="CV67" i="19"/>
  <c r="CW67" i="19"/>
  <c r="CV76" i="19" s="1"/>
  <c r="CX67" i="19"/>
  <c r="CY67" i="19"/>
  <c r="CX76" i="19" s="1"/>
  <c r="CZ67" i="19"/>
  <c r="DA67" i="19"/>
  <c r="CZ76" i="19" s="1"/>
  <c r="DC67" i="19"/>
  <c r="DB76" i="19" s="1"/>
  <c r="DD67" i="19"/>
  <c r="DE67" i="19"/>
  <c r="DF67" i="19"/>
  <c r="DG67" i="19"/>
  <c r="DB67" i="19"/>
  <c r="DH61" i="19"/>
  <c r="DI61" i="19"/>
  <c r="CJ16" i="17"/>
  <c r="CJ17" i="17"/>
  <c r="BT83" i="8"/>
  <c r="CZ71" i="8"/>
  <c r="CX71" i="8"/>
  <c r="CV71" i="8"/>
  <c r="CT71" i="8"/>
  <c r="CR71" i="8"/>
  <c r="CP71" i="8"/>
  <c r="CN71" i="8"/>
  <c r="CL71" i="8"/>
  <c r="CJ71" i="8"/>
  <c r="CH71" i="8"/>
  <c r="CF71" i="8"/>
  <c r="CD71" i="8"/>
  <c r="CB71" i="8"/>
  <c r="BZ71" i="8"/>
  <c r="BX71" i="8"/>
  <c r="BV71" i="8"/>
  <c r="CZ70" i="8"/>
  <c r="CX70" i="8"/>
  <c r="CV70" i="8"/>
  <c r="CT70" i="8"/>
  <c r="CR70" i="8"/>
  <c r="CP70" i="8"/>
  <c r="CN70" i="8"/>
  <c r="CL70" i="8"/>
  <c r="CJ70" i="8"/>
  <c r="CH70" i="8"/>
  <c r="CF70" i="8"/>
  <c r="CD70" i="8"/>
  <c r="CB70" i="8"/>
  <c r="BZ70" i="8"/>
  <c r="BX70" i="8"/>
  <c r="BV70" i="8"/>
  <c r="DF43" i="19"/>
  <c r="D43" i="19"/>
  <c r="D45" i="19" s="1"/>
  <c r="F43" i="19"/>
  <c r="F45" i="19" s="1"/>
  <c r="H43" i="19"/>
  <c r="H45" i="19" s="1"/>
  <c r="J43" i="19"/>
  <c r="J45" i="19" s="1"/>
  <c r="L43" i="19"/>
  <c r="L45" i="19" s="1"/>
  <c r="N43" i="19"/>
  <c r="P43" i="19"/>
  <c r="P45" i="19" s="1"/>
  <c r="R43" i="19"/>
  <c r="R45" i="19" s="1"/>
  <c r="T43" i="19"/>
  <c r="T45" i="19" s="1"/>
  <c r="V43" i="19"/>
  <c r="V45" i="19" s="1"/>
  <c r="X43" i="19"/>
  <c r="D44" i="19"/>
  <c r="F44" i="19"/>
  <c r="H44" i="19"/>
  <c r="J44" i="19"/>
  <c r="L44" i="19"/>
  <c r="N44" i="19"/>
  <c r="P44" i="19"/>
  <c r="R44" i="19"/>
  <c r="T44" i="19"/>
  <c r="V44" i="19"/>
  <c r="X44" i="19"/>
  <c r="N45" i="19"/>
  <c r="X45" i="19"/>
  <c r="D56" i="19"/>
  <c r="F56" i="19"/>
  <c r="H56" i="19"/>
  <c r="J56" i="19"/>
  <c r="L56" i="19"/>
  <c r="N56" i="19"/>
  <c r="P56" i="19"/>
  <c r="R56" i="19"/>
  <c r="T56" i="19"/>
  <c r="V56" i="19"/>
  <c r="X56" i="19"/>
  <c r="DF56" i="19"/>
  <c r="DD56" i="19"/>
  <c r="DB56" i="19"/>
  <c r="CZ56" i="19"/>
  <c r="CX56" i="19"/>
  <c r="CV56" i="19"/>
  <c r="CT56" i="19"/>
  <c r="CR56" i="19"/>
  <c r="CP56" i="19"/>
  <c r="CN56" i="19"/>
  <c r="CL56" i="19"/>
  <c r="CJ56" i="19"/>
  <c r="CH56" i="19"/>
  <c r="CF56" i="19"/>
  <c r="CD56" i="19"/>
  <c r="CB56" i="19"/>
  <c r="BZ56" i="19"/>
  <c r="BX56" i="19"/>
  <c r="BV56" i="19"/>
  <c r="BT56" i="19"/>
  <c r="BR56" i="19"/>
  <c r="BP56" i="19"/>
  <c r="BN56" i="19"/>
  <c r="BL56" i="19"/>
  <c r="BJ56" i="19"/>
  <c r="BH56" i="19"/>
  <c r="BF56" i="19"/>
  <c r="BD56" i="19"/>
  <c r="BB56" i="19"/>
  <c r="AZ56" i="19"/>
  <c r="AX56" i="19"/>
  <c r="AV56" i="19"/>
  <c r="AT56" i="19"/>
  <c r="AR56" i="19"/>
  <c r="AP56" i="19"/>
  <c r="AN56" i="19"/>
  <c r="AL56" i="19"/>
  <c r="AJ56" i="19"/>
  <c r="AH56" i="19"/>
  <c r="AF56" i="19"/>
  <c r="AD56" i="19"/>
  <c r="AB56" i="19"/>
  <c r="Z56" i="19"/>
  <c r="B56" i="19"/>
  <c r="DF44" i="19"/>
  <c r="DF46" i="19" s="1"/>
  <c r="DD44" i="19"/>
  <c r="DD46" i="19" s="1"/>
  <c r="DB44" i="19"/>
  <c r="DB50" i="19" s="1"/>
  <c r="CZ44" i="19"/>
  <c r="CZ53" i="19" s="1"/>
  <c r="CX44" i="19"/>
  <c r="CV44" i="19"/>
  <c r="CV53" i="19" s="1"/>
  <c r="CT44" i="19"/>
  <c r="CT46" i="19" s="1"/>
  <c r="CR44" i="19"/>
  <c r="CR46" i="19" s="1"/>
  <c r="CP44" i="19"/>
  <c r="CN44" i="19"/>
  <c r="CL44" i="19"/>
  <c r="CL53" i="19" s="1"/>
  <c r="CJ44" i="19"/>
  <c r="CJ50" i="19" s="1"/>
  <c r="CH44" i="19"/>
  <c r="CF44" i="19"/>
  <c r="CF50" i="19" s="1"/>
  <c r="CD44" i="19"/>
  <c r="CB44" i="19"/>
  <c r="CB50" i="19" s="1"/>
  <c r="BZ44" i="19"/>
  <c r="BX44" i="19"/>
  <c r="BV44" i="19"/>
  <c r="BV50" i="19" s="1"/>
  <c r="BT44" i="19"/>
  <c r="BT53" i="19" s="1"/>
  <c r="BR44" i="19"/>
  <c r="BP44" i="19"/>
  <c r="BN44" i="19"/>
  <c r="BL44" i="19"/>
  <c r="BJ44" i="19"/>
  <c r="BH44" i="19"/>
  <c r="BF44" i="19"/>
  <c r="BD44" i="19"/>
  <c r="BB44" i="19"/>
  <c r="AZ44" i="19"/>
  <c r="AX44" i="19"/>
  <c r="AV44" i="19"/>
  <c r="AT44" i="19"/>
  <c r="AR44" i="19"/>
  <c r="AP44" i="19"/>
  <c r="AN44" i="19"/>
  <c r="AL44" i="19"/>
  <c r="AJ44" i="19"/>
  <c r="AH44" i="19"/>
  <c r="AF44" i="19"/>
  <c r="AD44" i="19"/>
  <c r="AB44" i="19"/>
  <c r="Z44" i="19"/>
  <c r="X46" i="19" s="1"/>
  <c r="B44" i="19"/>
  <c r="DD43" i="19"/>
  <c r="DB43" i="19"/>
  <c r="CZ43" i="19"/>
  <c r="CX43" i="19"/>
  <c r="CV43" i="19"/>
  <c r="CT43" i="19"/>
  <c r="CR43" i="19"/>
  <c r="CP43" i="19"/>
  <c r="CN43" i="19"/>
  <c r="CL43" i="19"/>
  <c r="CJ43" i="19"/>
  <c r="CH43" i="19"/>
  <c r="CF43" i="19"/>
  <c r="CD43" i="19"/>
  <c r="CB43" i="19"/>
  <c r="BZ43" i="19"/>
  <c r="BX43" i="19"/>
  <c r="BV43" i="19"/>
  <c r="BT43" i="19"/>
  <c r="BR43" i="19"/>
  <c r="BR45" i="19" s="1"/>
  <c r="BP43" i="19"/>
  <c r="BP45" i="19" s="1"/>
  <c r="BN43" i="19"/>
  <c r="BN45" i="19" s="1"/>
  <c r="BL43" i="19"/>
  <c r="BL45" i="19" s="1"/>
  <c r="BJ43" i="19"/>
  <c r="BJ45" i="19" s="1"/>
  <c r="BH43" i="19"/>
  <c r="BH45" i="19" s="1"/>
  <c r="BF43" i="19"/>
  <c r="BF45" i="19" s="1"/>
  <c r="BD43" i="19"/>
  <c r="BD45" i="19" s="1"/>
  <c r="BB43" i="19"/>
  <c r="BB45" i="19" s="1"/>
  <c r="AZ43" i="19"/>
  <c r="AZ45" i="19" s="1"/>
  <c r="AX43" i="19"/>
  <c r="AX45" i="19" s="1"/>
  <c r="AV43" i="19"/>
  <c r="AV45" i="19" s="1"/>
  <c r="AT43" i="19"/>
  <c r="AT45" i="19" s="1"/>
  <c r="AR43" i="19"/>
  <c r="AR45" i="19" s="1"/>
  <c r="AP43" i="19"/>
  <c r="AP45" i="19" s="1"/>
  <c r="AN43" i="19"/>
  <c r="AN45" i="19" s="1"/>
  <c r="AL43" i="19"/>
  <c r="AL45" i="19" s="1"/>
  <c r="AJ43" i="19"/>
  <c r="AJ45" i="19" s="1"/>
  <c r="AH43" i="19"/>
  <c r="AH45" i="19" s="1"/>
  <c r="AF43" i="19"/>
  <c r="AF45" i="19" s="1"/>
  <c r="AD43" i="19"/>
  <c r="AD45" i="19" s="1"/>
  <c r="AB43" i="19"/>
  <c r="AB45" i="19" s="1"/>
  <c r="Z43" i="19"/>
  <c r="Z45" i="19" s="1"/>
  <c r="B43" i="19"/>
  <c r="B45" i="19" s="1"/>
  <c r="DG40" i="19"/>
  <c r="DF40" i="19"/>
  <c r="DE40" i="19"/>
  <c r="DD40" i="19"/>
  <c r="DC40" i="19"/>
  <c r="DB40" i="19"/>
  <c r="DA40" i="19"/>
  <c r="CZ40" i="19"/>
  <c r="CY40" i="19"/>
  <c r="CX40" i="19"/>
  <c r="CW40" i="19"/>
  <c r="CV40" i="19"/>
  <c r="CU40" i="19"/>
  <c r="CT40" i="19"/>
  <c r="CS40" i="19"/>
  <c r="CR40" i="19"/>
  <c r="CQ40" i="19"/>
  <c r="CP40" i="19"/>
  <c r="CO40" i="19"/>
  <c r="CN40" i="19"/>
  <c r="CM40" i="19"/>
  <c r="CL40" i="19"/>
  <c r="CK40" i="19"/>
  <c r="CJ40" i="19"/>
  <c r="CI40" i="19"/>
  <c r="CH40" i="19"/>
  <c r="CG40" i="19"/>
  <c r="CF40" i="19"/>
  <c r="CE40" i="19"/>
  <c r="CD40" i="19"/>
  <c r="CC40" i="19"/>
  <c r="CB40" i="19"/>
  <c r="CA40" i="19"/>
  <c r="BZ40" i="19"/>
  <c r="BY40" i="19"/>
  <c r="BX40" i="19"/>
  <c r="BW40" i="19"/>
  <c r="BV40" i="19"/>
  <c r="BU40" i="19"/>
  <c r="BT40" i="19"/>
  <c r="BS40" i="19"/>
  <c r="BR49" i="19" s="1"/>
  <c r="BR40" i="19"/>
  <c r="BQ40" i="19"/>
  <c r="BP49" i="19" s="1"/>
  <c r="BP40" i="19"/>
  <c r="BO40" i="19"/>
  <c r="BN49" i="19" s="1"/>
  <c r="BN40" i="19"/>
  <c r="BM40" i="19"/>
  <c r="BL49" i="19" s="1"/>
  <c r="BL40" i="19"/>
  <c r="BK40" i="19"/>
  <c r="BJ49" i="19" s="1"/>
  <c r="BJ40" i="19"/>
  <c r="BI40" i="19"/>
  <c r="BH49" i="19" s="1"/>
  <c r="BH40" i="19"/>
  <c r="BG40" i="19"/>
  <c r="BF49" i="19" s="1"/>
  <c r="BF40" i="19"/>
  <c r="BE40" i="19"/>
  <c r="BD49" i="19" s="1"/>
  <c r="BD40" i="19"/>
  <c r="BC40" i="19"/>
  <c r="BB49" i="19" s="1"/>
  <c r="BB40" i="19"/>
  <c r="BA40" i="19"/>
  <c r="AZ49" i="19" s="1"/>
  <c r="AZ40" i="19"/>
  <c r="AY40" i="19"/>
  <c r="AX49" i="19" s="1"/>
  <c r="AX40" i="19"/>
  <c r="AW40" i="19"/>
  <c r="AV49" i="19" s="1"/>
  <c r="AV40" i="19"/>
  <c r="AU40" i="19"/>
  <c r="AT49" i="19" s="1"/>
  <c r="AT40" i="19"/>
  <c r="AS40" i="19"/>
  <c r="AR49" i="19" s="1"/>
  <c r="AR40" i="19"/>
  <c r="AQ40" i="19"/>
  <c r="AP49" i="19" s="1"/>
  <c r="AP40" i="19"/>
  <c r="AO40" i="19"/>
  <c r="AN49" i="19" s="1"/>
  <c r="AN40" i="19"/>
  <c r="AM40" i="19"/>
  <c r="AL49" i="19" s="1"/>
  <c r="AL40" i="19"/>
  <c r="AK40" i="19"/>
  <c r="AJ49" i="19" s="1"/>
  <c r="AJ40" i="19"/>
  <c r="AI40" i="19"/>
  <c r="AH49" i="19" s="1"/>
  <c r="AH40" i="19"/>
  <c r="AG40" i="19"/>
  <c r="AF49" i="19" s="1"/>
  <c r="AF40" i="19"/>
  <c r="AE40" i="19"/>
  <c r="AD49" i="19" s="1"/>
  <c r="AD40" i="19"/>
  <c r="AC40" i="19"/>
  <c r="AB49" i="19" s="1"/>
  <c r="AB40" i="19"/>
  <c r="AA40" i="19"/>
  <c r="Z49" i="19" s="1"/>
  <c r="Z40" i="19"/>
  <c r="Y40" i="19"/>
  <c r="X49" i="19" s="1"/>
  <c r="X40" i="19"/>
  <c r="W40" i="19"/>
  <c r="V49" i="19" s="1"/>
  <c r="V40" i="19"/>
  <c r="U40" i="19"/>
  <c r="T49" i="19" s="1"/>
  <c r="T40" i="19"/>
  <c r="S40" i="19"/>
  <c r="R49" i="19" s="1"/>
  <c r="R53" i="19" s="1"/>
  <c r="R40" i="19"/>
  <c r="Q40" i="19"/>
  <c r="P49" i="19" s="1"/>
  <c r="P40" i="19"/>
  <c r="O40" i="19"/>
  <c r="N49" i="19" s="1"/>
  <c r="N40" i="19"/>
  <c r="M40" i="19"/>
  <c r="L49" i="19" s="1"/>
  <c r="L40" i="19"/>
  <c r="K40" i="19"/>
  <c r="J49" i="19" s="1"/>
  <c r="J40" i="19"/>
  <c r="I40" i="19"/>
  <c r="H49" i="19" s="1"/>
  <c r="H40" i="19"/>
  <c r="G40" i="19"/>
  <c r="F49" i="19" s="1"/>
  <c r="F40" i="19"/>
  <c r="E40" i="19"/>
  <c r="D49" i="19" s="1"/>
  <c r="D40" i="19"/>
  <c r="C40" i="19"/>
  <c r="B40" i="19"/>
  <c r="DH41" i="19" s="1"/>
  <c r="DF16" i="19"/>
  <c r="DF17" i="19"/>
  <c r="DF19" i="19" s="1"/>
  <c r="DD17" i="19"/>
  <c r="DD23" i="19" s="1"/>
  <c r="DB17" i="19"/>
  <c r="DB26" i="19" s="1"/>
  <c r="CZ17" i="19"/>
  <c r="CX17" i="19"/>
  <c r="CX23" i="19" s="1"/>
  <c r="CV17" i="19"/>
  <c r="CV23" i="19" s="1"/>
  <c r="CT17" i="19"/>
  <c r="CT26" i="19" s="1"/>
  <c r="DD16" i="19"/>
  <c r="DB16" i="19"/>
  <c r="CZ16" i="19"/>
  <c r="CX16" i="19"/>
  <c r="CV16" i="19"/>
  <c r="CT16" i="19"/>
  <c r="CP29" i="19"/>
  <c r="DJ14" i="19"/>
  <c r="DJ13" i="19"/>
  <c r="CN29" i="19"/>
  <c r="CL29" i="19"/>
  <c r="CJ29" i="19"/>
  <c r="CH29" i="19"/>
  <c r="CF29" i="19"/>
  <c r="CD29" i="19"/>
  <c r="CB29" i="19"/>
  <c r="BZ29" i="19"/>
  <c r="BX29" i="19"/>
  <c r="BV29" i="19"/>
  <c r="BT29" i="19"/>
  <c r="BR29" i="19"/>
  <c r="BP29" i="19"/>
  <c r="BN29" i="19"/>
  <c r="BL29" i="19"/>
  <c r="BJ29" i="19"/>
  <c r="BH29" i="19"/>
  <c r="BF29" i="19"/>
  <c r="BD29" i="19"/>
  <c r="BB29" i="19"/>
  <c r="AZ29" i="19"/>
  <c r="AX29" i="19"/>
  <c r="AV29" i="19"/>
  <c r="AT29" i="19"/>
  <c r="AR29" i="19"/>
  <c r="AP29" i="19"/>
  <c r="AN29" i="19"/>
  <c r="AL29" i="19"/>
  <c r="AJ29" i="19"/>
  <c r="AH29" i="19"/>
  <c r="AF29" i="19"/>
  <c r="AD29" i="19"/>
  <c r="AB29" i="19"/>
  <c r="Z29" i="19"/>
  <c r="X29" i="19"/>
  <c r="V29" i="19"/>
  <c r="T29" i="19"/>
  <c r="R29" i="19"/>
  <c r="P29" i="19"/>
  <c r="N29" i="19"/>
  <c r="L29" i="19"/>
  <c r="J29" i="19"/>
  <c r="H29" i="19"/>
  <c r="F29" i="19"/>
  <c r="D29" i="19"/>
  <c r="B29" i="19"/>
  <c r="CR17" i="19"/>
  <c r="CP17" i="19"/>
  <c r="CN17" i="19"/>
  <c r="CL17" i="19"/>
  <c r="CJ17" i="19"/>
  <c r="CH17" i="19"/>
  <c r="CF17" i="19"/>
  <c r="CD17" i="19"/>
  <c r="CB17" i="19"/>
  <c r="BZ17" i="19"/>
  <c r="BX17" i="19"/>
  <c r="BV17" i="19"/>
  <c r="BT17" i="19"/>
  <c r="BR17" i="19"/>
  <c r="BP17" i="19"/>
  <c r="BN17" i="19"/>
  <c r="BL17" i="19"/>
  <c r="BJ17" i="19"/>
  <c r="BH17" i="19"/>
  <c r="BF17" i="19"/>
  <c r="BD17" i="19"/>
  <c r="BB17" i="19"/>
  <c r="AZ17" i="19"/>
  <c r="AX17" i="19"/>
  <c r="AV17" i="19"/>
  <c r="AT17" i="19"/>
  <c r="AR17" i="19"/>
  <c r="AP17" i="19"/>
  <c r="AN17" i="19"/>
  <c r="AL17" i="19"/>
  <c r="AJ17" i="19"/>
  <c r="AH17" i="19"/>
  <c r="AF17" i="19"/>
  <c r="AD17" i="19"/>
  <c r="AB17" i="19"/>
  <c r="Z17" i="19"/>
  <c r="X17" i="19"/>
  <c r="V17" i="19"/>
  <c r="T17" i="19"/>
  <c r="R17" i="19"/>
  <c r="P17" i="19"/>
  <c r="N17" i="19"/>
  <c r="L17" i="19"/>
  <c r="J17" i="19"/>
  <c r="H17" i="19"/>
  <c r="F17" i="19"/>
  <c r="D17" i="19"/>
  <c r="B17" i="19"/>
  <c r="CR16" i="19"/>
  <c r="CP16" i="19"/>
  <c r="CP18" i="19" s="1"/>
  <c r="CN16" i="19"/>
  <c r="CN18" i="19" s="1"/>
  <c r="CL16" i="19"/>
  <c r="CL18" i="19" s="1"/>
  <c r="CJ16" i="19"/>
  <c r="CJ18" i="19" s="1"/>
  <c r="CH16" i="19"/>
  <c r="CH18" i="19" s="1"/>
  <c r="CF16" i="19"/>
  <c r="CF18" i="19" s="1"/>
  <c r="CD16" i="19"/>
  <c r="CD18" i="19" s="1"/>
  <c r="CB16" i="19"/>
  <c r="CB18" i="19" s="1"/>
  <c r="BZ16" i="19"/>
  <c r="BZ18" i="19" s="1"/>
  <c r="BX16" i="19"/>
  <c r="BX18" i="19" s="1"/>
  <c r="BV16" i="19"/>
  <c r="BV18" i="19" s="1"/>
  <c r="BT16" i="19"/>
  <c r="BT18" i="19" s="1"/>
  <c r="BR16" i="19"/>
  <c r="BR18" i="19" s="1"/>
  <c r="BP16" i="19"/>
  <c r="BP18" i="19" s="1"/>
  <c r="BN16" i="19"/>
  <c r="BN18" i="19" s="1"/>
  <c r="BL16" i="19"/>
  <c r="BL18" i="19" s="1"/>
  <c r="BJ16" i="19"/>
  <c r="BJ18" i="19" s="1"/>
  <c r="BH16" i="19"/>
  <c r="BH18" i="19" s="1"/>
  <c r="BF16" i="19"/>
  <c r="BF18" i="19" s="1"/>
  <c r="BD16" i="19"/>
  <c r="BD18" i="19" s="1"/>
  <c r="BB16" i="19"/>
  <c r="BB18" i="19" s="1"/>
  <c r="AZ16" i="19"/>
  <c r="AZ18" i="19" s="1"/>
  <c r="AX16" i="19"/>
  <c r="AX18" i="19" s="1"/>
  <c r="AV16" i="19"/>
  <c r="AV18" i="19" s="1"/>
  <c r="AT16" i="19"/>
  <c r="AT18" i="19" s="1"/>
  <c r="AR16" i="19"/>
  <c r="AR18" i="19" s="1"/>
  <c r="AP16" i="19"/>
  <c r="AP18" i="19" s="1"/>
  <c r="AN16" i="19"/>
  <c r="AN18" i="19" s="1"/>
  <c r="AL16" i="19"/>
  <c r="AL18" i="19" s="1"/>
  <c r="AJ16" i="19"/>
  <c r="AJ18" i="19" s="1"/>
  <c r="AH16" i="19"/>
  <c r="AH18" i="19" s="1"/>
  <c r="AF16" i="19"/>
  <c r="AF18" i="19" s="1"/>
  <c r="AD16" i="19"/>
  <c r="AD18" i="19" s="1"/>
  <c r="AB16" i="19"/>
  <c r="AB18" i="19" s="1"/>
  <c r="Z16" i="19"/>
  <c r="Z18" i="19" s="1"/>
  <c r="X16" i="19"/>
  <c r="X18" i="19" s="1"/>
  <c r="V16" i="19"/>
  <c r="V18" i="19" s="1"/>
  <c r="T16" i="19"/>
  <c r="T18" i="19" s="1"/>
  <c r="R16" i="19"/>
  <c r="R18" i="19" s="1"/>
  <c r="P16" i="19"/>
  <c r="P18" i="19" s="1"/>
  <c r="N16" i="19"/>
  <c r="N18" i="19" s="1"/>
  <c r="L16" i="19"/>
  <c r="L18" i="19" s="1"/>
  <c r="J16" i="19"/>
  <c r="J18" i="19" s="1"/>
  <c r="H16" i="19"/>
  <c r="H18" i="19" s="1"/>
  <c r="F16" i="19"/>
  <c r="F18" i="19" s="1"/>
  <c r="D16" i="19"/>
  <c r="D18" i="19" s="1"/>
  <c r="B16" i="19"/>
  <c r="B18" i="19" s="1"/>
  <c r="DG13" i="19"/>
  <c r="DF13" i="19"/>
  <c r="DE13" i="19"/>
  <c r="DD13" i="19"/>
  <c r="DC13" i="19"/>
  <c r="DB13" i="19"/>
  <c r="DA13" i="19"/>
  <c r="CZ13" i="19"/>
  <c r="CY13" i="19"/>
  <c r="CX13" i="19"/>
  <c r="CW13" i="19"/>
  <c r="CV13" i="19"/>
  <c r="CU13" i="19"/>
  <c r="CT13" i="19"/>
  <c r="CS13" i="19"/>
  <c r="CR13" i="19"/>
  <c r="CQ13" i="19"/>
  <c r="CP22" i="19" s="1"/>
  <c r="CP13" i="19"/>
  <c r="CO13" i="19"/>
  <c r="CN22" i="19" s="1"/>
  <c r="CN13" i="19"/>
  <c r="CM13" i="19"/>
  <c r="CL22" i="19" s="1"/>
  <c r="CL13" i="19"/>
  <c r="CK13" i="19"/>
  <c r="CJ22" i="19" s="1"/>
  <c r="CJ13" i="19"/>
  <c r="CI13" i="19"/>
  <c r="CH22" i="19" s="1"/>
  <c r="CH13" i="19"/>
  <c r="CG13" i="19"/>
  <c r="CF22" i="19" s="1"/>
  <c r="CF13" i="19"/>
  <c r="CE13" i="19"/>
  <c r="CD22" i="19" s="1"/>
  <c r="CD13" i="19"/>
  <c r="CC13" i="19"/>
  <c r="CB22" i="19" s="1"/>
  <c r="CB13" i="19"/>
  <c r="CA13" i="19"/>
  <c r="BZ22" i="19" s="1"/>
  <c r="BZ13" i="19"/>
  <c r="BY13" i="19"/>
  <c r="BX22" i="19" s="1"/>
  <c r="BX13" i="19"/>
  <c r="BW13" i="19"/>
  <c r="BV22" i="19" s="1"/>
  <c r="BV13" i="19"/>
  <c r="BU13" i="19"/>
  <c r="BT22" i="19" s="1"/>
  <c r="BT13" i="19"/>
  <c r="BS13" i="19"/>
  <c r="BR22" i="19" s="1"/>
  <c r="BR13" i="19"/>
  <c r="BQ13" i="19"/>
  <c r="BP22" i="19" s="1"/>
  <c r="BP13" i="19"/>
  <c r="BO13" i="19"/>
  <c r="BN22" i="19" s="1"/>
  <c r="BN13" i="19"/>
  <c r="BM13" i="19"/>
  <c r="BL22" i="19" s="1"/>
  <c r="BL13" i="19"/>
  <c r="BK13" i="19"/>
  <c r="BJ22" i="19" s="1"/>
  <c r="BJ13" i="19"/>
  <c r="BI13" i="19"/>
  <c r="BH22" i="19" s="1"/>
  <c r="BH13" i="19"/>
  <c r="BG13" i="19"/>
  <c r="BF22" i="19" s="1"/>
  <c r="BF13" i="19"/>
  <c r="BE13" i="19"/>
  <c r="BD22" i="19" s="1"/>
  <c r="BD13" i="19"/>
  <c r="BC13" i="19"/>
  <c r="BB22" i="19" s="1"/>
  <c r="BB13" i="19"/>
  <c r="BA13" i="19"/>
  <c r="AZ22" i="19" s="1"/>
  <c r="AZ13" i="19"/>
  <c r="AY13" i="19"/>
  <c r="AX22" i="19" s="1"/>
  <c r="AX13" i="19"/>
  <c r="AW13" i="19"/>
  <c r="AV22" i="19" s="1"/>
  <c r="AV13" i="19"/>
  <c r="AU13" i="19"/>
  <c r="AT22" i="19" s="1"/>
  <c r="AT13" i="19"/>
  <c r="AS13" i="19"/>
  <c r="AR22" i="19" s="1"/>
  <c r="AR13" i="19"/>
  <c r="AQ13" i="19"/>
  <c r="AP22" i="19" s="1"/>
  <c r="AP13" i="19"/>
  <c r="AO13" i="19"/>
  <c r="AN22" i="19" s="1"/>
  <c r="AN13" i="19"/>
  <c r="AM13" i="19"/>
  <c r="AL22" i="19" s="1"/>
  <c r="AL13" i="19"/>
  <c r="AK13" i="19"/>
  <c r="AJ22" i="19" s="1"/>
  <c r="AJ13" i="19"/>
  <c r="AI13" i="19"/>
  <c r="AH22" i="19" s="1"/>
  <c r="AH13" i="19"/>
  <c r="AG13" i="19"/>
  <c r="AF22" i="19" s="1"/>
  <c r="AF13" i="19"/>
  <c r="AE13" i="19"/>
  <c r="AD22" i="19" s="1"/>
  <c r="AD13" i="19"/>
  <c r="AC13" i="19"/>
  <c r="AB22" i="19" s="1"/>
  <c r="AB13" i="19"/>
  <c r="AA13" i="19"/>
  <c r="Z22" i="19" s="1"/>
  <c r="Z13" i="19"/>
  <c r="Y13" i="19"/>
  <c r="X22" i="19" s="1"/>
  <c r="X13" i="19"/>
  <c r="W13" i="19"/>
  <c r="V22" i="19" s="1"/>
  <c r="V13" i="19"/>
  <c r="U13" i="19"/>
  <c r="T22" i="19" s="1"/>
  <c r="T13" i="19"/>
  <c r="S13" i="19"/>
  <c r="R22" i="19" s="1"/>
  <c r="R13" i="19"/>
  <c r="Q13" i="19"/>
  <c r="P22" i="19" s="1"/>
  <c r="P13" i="19"/>
  <c r="O13" i="19"/>
  <c r="N22" i="19" s="1"/>
  <c r="N13" i="19"/>
  <c r="M13" i="19"/>
  <c r="L22" i="19" s="1"/>
  <c r="L13" i="19"/>
  <c r="K13" i="19"/>
  <c r="J22" i="19" s="1"/>
  <c r="J13" i="19"/>
  <c r="I13" i="19"/>
  <c r="H22" i="19" s="1"/>
  <c r="H13" i="19"/>
  <c r="G13" i="19"/>
  <c r="F22" i="19" s="1"/>
  <c r="F13" i="19"/>
  <c r="E13" i="19"/>
  <c r="D22" i="19" s="1"/>
  <c r="D13" i="19"/>
  <c r="C13" i="19"/>
  <c r="B22" i="19" s="1"/>
  <c r="B13" i="19"/>
  <c r="CF43" i="17"/>
  <c r="CH43" i="17"/>
  <c r="CJ43" i="17"/>
  <c r="CF44" i="17"/>
  <c r="CF50" i="17" s="1"/>
  <c r="CH44" i="17"/>
  <c r="CJ44" i="17"/>
  <c r="CH46" i="17" s="1"/>
  <c r="CH50" i="17"/>
  <c r="CH53" i="17"/>
  <c r="CJ71" i="17"/>
  <c r="CJ77" i="17" s="1"/>
  <c r="DB71" i="8"/>
  <c r="DB77" i="8" s="1"/>
  <c r="DB70" i="8"/>
  <c r="BR83" i="8"/>
  <c r="BP83" i="8"/>
  <c r="BN83" i="8"/>
  <c r="BL83" i="8"/>
  <c r="BJ83" i="8"/>
  <c r="BH83" i="8"/>
  <c r="BF83" i="8"/>
  <c r="BD83" i="8"/>
  <c r="BB83" i="8"/>
  <c r="AZ83" i="8"/>
  <c r="AX83" i="8"/>
  <c r="AV83" i="8"/>
  <c r="AT83" i="8"/>
  <c r="AR83" i="8"/>
  <c r="AP83" i="8"/>
  <c r="AN83" i="8"/>
  <c r="AL83" i="8"/>
  <c r="AJ83" i="8"/>
  <c r="AH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D83" i="8"/>
  <c r="B83" i="8"/>
  <c r="BT71" i="8"/>
  <c r="BR71" i="8"/>
  <c r="BP71" i="8"/>
  <c r="BN71" i="8"/>
  <c r="BL71" i="8"/>
  <c r="BJ71" i="8"/>
  <c r="BH71" i="8"/>
  <c r="BF71" i="8"/>
  <c r="BD71" i="8"/>
  <c r="BB71" i="8"/>
  <c r="AZ71" i="8"/>
  <c r="AX71" i="8"/>
  <c r="AV71" i="8"/>
  <c r="AT71" i="8"/>
  <c r="AR71" i="8"/>
  <c r="AP71" i="8"/>
  <c r="AN71" i="8"/>
  <c r="AL71" i="8"/>
  <c r="AJ71" i="8"/>
  <c r="AH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D71" i="8"/>
  <c r="B71" i="8"/>
  <c r="BT70" i="8"/>
  <c r="BT72" i="8" s="1"/>
  <c r="BR70" i="8"/>
  <c r="BR72" i="8" s="1"/>
  <c r="BP70" i="8"/>
  <c r="BP72" i="8" s="1"/>
  <c r="BN70" i="8"/>
  <c r="BN72" i="8" s="1"/>
  <c r="BL70" i="8"/>
  <c r="BL72" i="8" s="1"/>
  <c r="BJ70" i="8"/>
  <c r="BJ72" i="8" s="1"/>
  <c r="BH70" i="8"/>
  <c r="BH72" i="8" s="1"/>
  <c r="BF70" i="8"/>
  <c r="BF72" i="8" s="1"/>
  <c r="BD70" i="8"/>
  <c r="BD72" i="8" s="1"/>
  <c r="BB70" i="8"/>
  <c r="BB72" i="8" s="1"/>
  <c r="AZ70" i="8"/>
  <c r="AZ72" i="8" s="1"/>
  <c r="AX70" i="8"/>
  <c r="AX72" i="8" s="1"/>
  <c r="AV70" i="8"/>
  <c r="AV72" i="8" s="1"/>
  <c r="AT70" i="8"/>
  <c r="AT72" i="8" s="1"/>
  <c r="AR70" i="8"/>
  <c r="AR72" i="8" s="1"/>
  <c r="AP70" i="8"/>
  <c r="AP72" i="8" s="1"/>
  <c r="AN70" i="8"/>
  <c r="AN72" i="8" s="1"/>
  <c r="AL70" i="8"/>
  <c r="AL72" i="8" s="1"/>
  <c r="AJ70" i="8"/>
  <c r="AJ72" i="8" s="1"/>
  <c r="AH70" i="8"/>
  <c r="AH72" i="8" s="1"/>
  <c r="AF70" i="8"/>
  <c r="AF72" i="8" s="1"/>
  <c r="AD70" i="8"/>
  <c r="AD72" i="8" s="1"/>
  <c r="AB70" i="8"/>
  <c r="AB72" i="8" s="1"/>
  <c r="Z70" i="8"/>
  <c r="Z72" i="8" s="1"/>
  <c r="X70" i="8"/>
  <c r="X72" i="8" s="1"/>
  <c r="V70" i="8"/>
  <c r="V72" i="8" s="1"/>
  <c r="T70" i="8"/>
  <c r="T72" i="8" s="1"/>
  <c r="R70" i="8"/>
  <c r="R72" i="8" s="1"/>
  <c r="P70" i="8"/>
  <c r="P72" i="8" s="1"/>
  <c r="N70" i="8"/>
  <c r="N72" i="8" s="1"/>
  <c r="L70" i="8"/>
  <c r="L72" i="8" s="1"/>
  <c r="J70" i="8"/>
  <c r="J72" i="8" s="1"/>
  <c r="H70" i="8"/>
  <c r="H72" i="8" s="1"/>
  <c r="F70" i="8"/>
  <c r="F72" i="8" s="1"/>
  <c r="D70" i="8"/>
  <c r="D72" i="8" s="1"/>
  <c r="B72" i="8"/>
  <c r="CH83" i="4"/>
  <c r="CJ70" i="4"/>
  <c r="B70" i="4"/>
  <c r="D70" i="4"/>
  <c r="F70" i="4"/>
  <c r="H70" i="4"/>
  <c r="J70" i="4"/>
  <c r="L70" i="4"/>
  <c r="N70" i="4"/>
  <c r="P70" i="4"/>
  <c r="R70" i="4"/>
  <c r="T70" i="4"/>
  <c r="V70" i="4"/>
  <c r="X70" i="4"/>
  <c r="B71" i="4"/>
  <c r="D71" i="4"/>
  <c r="B73" i="4" s="1"/>
  <c r="F71" i="4"/>
  <c r="H71" i="4"/>
  <c r="J71" i="4"/>
  <c r="H73" i="4" s="1"/>
  <c r="L71" i="4"/>
  <c r="L73" i="4" s="1"/>
  <c r="N71" i="4"/>
  <c r="P71" i="4"/>
  <c r="R71" i="4"/>
  <c r="T71" i="4"/>
  <c r="T73" i="4" s="1"/>
  <c r="V71" i="4"/>
  <c r="X71" i="4"/>
  <c r="B72" i="4"/>
  <c r="D72" i="4"/>
  <c r="F72" i="4"/>
  <c r="H72" i="4"/>
  <c r="J72" i="4"/>
  <c r="L72" i="4"/>
  <c r="N72" i="4"/>
  <c r="P72" i="4"/>
  <c r="R72" i="4"/>
  <c r="T72" i="4"/>
  <c r="V72" i="4"/>
  <c r="X72" i="4"/>
  <c r="B83" i="4"/>
  <c r="D83" i="4"/>
  <c r="F83" i="4"/>
  <c r="H83" i="4"/>
  <c r="J83" i="4"/>
  <c r="L83" i="4"/>
  <c r="N83" i="4"/>
  <c r="P83" i="4"/>
  <c r="R83" i="4"/>
  <c r="T83" i="4"/>
  <c r="V83" i="4"/>
  <c r="X83" i="4"/>
  <c r="CF83" i="4"/>
  <c r="CD83" i="4"/>
  <c r="CB83" i="4"/>
  <c r="BZ83" i="4"/>
  <c r="BX83" i="4"/>
  <c r="BV83" i="4"/>
  <c r="BT83" i="4"/>
  <c r="BR83" i="4"/>
  <c r="BP83" i="4"/>
  <c r="BN83" i="4"/>
  <c r="BL83" i="4"/>
  <c r="BJ83" i="4"/>
  <c r="BH83" i="4"/>
  <c r="BF83" i="4"/>
  <c r="BD83" i="4"/>
  <c r="BB83" i="4"/>
  <c r="AZ83" i="4"/>
  <c r="AX83" i="4"/>
  <c r="AV83" i="4"/>
  <c r="AT83" i="4"/>
  <c r="AR83" i="4"/>
  <c r="AP83" i="4"/>
  <c r="AN83" i="4"/>
  <c r="AL83" i="4"/>
  <c r="AJ83" i="4"/>
  <c r="AH83" i="4"/>
  <c r="AF83" i="4"/>
  <c r="AD83" i="4"/>
  <c r="AB83" i="4"/>
  <c r="Z83" i="4"/>
  <c r="CJ71" i="4"/>
  <c r="CJ73" i="4" s="1"/>
  <c r="CH71" i="4"/>
  <c r="CF71" i="4"/>
  <c r="CD71" i="4"/>
  <c r="CB71" i="4"/>
  <c r="BZ71" i="4"/>
  <c r="BX71" i="4"/>
  <c r="BV71" i="4"/>
  <c r="BT71" i="4"/>
  <c r="BR71" i="4"/>
  <c r="BP71" i="4"/>
  <c r="BN71" i="4"/>
  <c r="BL71" i="4"/>
  <c r="BJ71" i="4"/>
  <c r="BH71" i="4"/>
  <c r="BF71" i="4"/>
  <c r="BD71" i="4"/>
  <c r="BB71" i="4"/>
  <c r="AZ71" i="4"/>
  <c r="AX71" i="4"/>
  <c r="AV71" i="4"/>
  <c r="AT71" i="4"/>
  <c r="AR71" i="4"/>
  <c r="AP71" i="4"/>
  <c r="AN71" i="4"/>
  <c r="AL71" i="4"/>
  <c r="AJ71" i="4"/>
  <c r="AH71" i="4"/>
  <c r="AF71" i="4"/>
  <c r="AD71" i="4"/>
  <c r="AB71" i="4"/>
  <c r="Z71" i="4"/>
  <c r="X73" i="4" s="1"/>
  <c r="CH70" i="4"/>
  <c r="CH72" i="4" s="1"/>
  <c r="CF70" i="4"/>
  <c r="CF72" i="4" s="1"/>
  <c r="CD70" i="4"/>
  <c r="CD72" i="4" s="1"/>
  <c r="CB70" i="4"/>
  <c r="CB72" i="4" s="1"/>
  <c r="BZ70" i="4"/>
  <c r="BZ72" i="4" s="1"/>
  <c r="BX70" i="4"/>
  <c r="BX72" i="4" s="1"/>
  <c r="BV70" i="4"/>
  <c r="BV72" i="4" s="1"/>
  <c r="BT70" i="4"/>
  <c r="BT72" i="4" s="1"/>
  <c r="BR70" i="4"/>
  <c r="BR72" i="4" s="1"/>
  <c r="BP70" i="4"/>
  <c r="BP72" i="4" s="1"/>
  <c r="BN70" i="4"/>
  <c r="BN72" i="4" s="1"/>
  <c r="BL70" i="4"/>
  <c r="BL72" i="4" s="1"/>
  <c r="BJ70" i="4"/>
  <c r="BJ72" i="4" s="1"/>
  <c r="BH70" i="4"/>
  <c r="BH72" i="4" s="1"/>
  <c r="BF70" i="4"/>
  <c r="BF72" i="4" s="1"/>
  <c r="BD70" i="4"/>
  <c r="BD72" i="4" s="1"/>
  <c r="BB70" i="4"/>
  <c r="BB72" i="4" s="1"/>
  <c r="AZ70" i="4"/>
  <c r="AZ72" i="4" s="1"/>
  <c r="AX70" i="4"/>
  <c r="AX72" i="4" s="1"/>
  <c r="AV70" i="4"/>
  <c r="AV72" i="4" s="1"/>
  <c r="AT70" i="4"/>
  <c r="AT72" i="4" s="1"/>
  <c r="AR70" i="4"/>
  <c r="AR72" i="4" s="1"/>
  <c r="AP70" i="4"/>
  <c r="AP72" i="4" s="1"/>
  <c r="AN70" i="4"/>
  <c r="AN72" i="4" s="1"/>
  <c r="AL70" i="4"/>
  <c r="AL72" i="4" s="1"/>
  <c r="AJ70" i="4"/>
  <c r="AJ72" i="4" s="1"/>
  <c r="AH70" i="4"/>
  <c r="AH72" i="4" s="1"/>
  <c r="AF70" i="4"/>
  <c r="AF72" i="4" s="1"/>
  <c r="AD70" i="4"/>
  <c r="AD72" i="4" s="1"/>
  <c r="AB70" i="4"/>
  <c r="AB72" i="4" s="1"/>
  <c r="Z70" i="4"/>
  <c r="Z72" i="4" s="1"/>
  <c r="DC67" i="8"/>
  <c r="DB67" i="8"/>
  <c r="DA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76" i="8" s="1"/>
  <c r="BT67" i="8"/>
  <c r="BS67" i="8"/>
  <c r="BR76" i="8" s="1"/>
  <c r="BR77" i="8" s="1"/>
  <c r="BR67" i="8"/>
  <c r="BQ67" i="8"/>
  <c r="BP76" i="8" s="1"/>
  <c r="BP67" i="8"/>
  <c r="BO67" i="8"/>
  <c r="BN76" i="8" s="1"/>
  <c r="BN67" i="8"/>
  <c r="BM67" i="8"/>
  <c r="BL76" i="8" s="1"/>
  <c r="BL67" i="8"/>
  <c r="BK67" i="8"/>
  <c r="BJ76" i="8" s="1"/>
  <c r="BJ67" i="8"/>
  <c r="BI67" i="8"/>
  <c r="BH76" i="8" s="1"/>
  <c r="BH67" i="8"/>
  <c r="BG67" i="8"/>
  <c r="BF76" i="8" s="1"/>
  <c r="BF67" i="8"/>
  <c r="BE67" i="8"/>
  <c r="BD76" i="8" s="1"/>
  <c r="BD67" i="8"/>
  <c r="BC67" i="8"/>
  <c r="BB76" i="8" s="1"/>
  <c r="BB67" i="8"/>
  <c r="BA67" i="8"/>
  <c r="AZ76" i="8" s="1"/>
  <c r="AZ67" i="8"/>
  <c r="AY67" i="8"/>
  <c r="AX76" i="8" s="1"/>
  <c r="AX67" i="8"/>
  <c r="AW67" i="8"/>
  <c r="AV76" i="8" s="1"/>
  <c r="AV67" i="8"/>
  <c r="AU67" i="8"/>
  <c r="AT76" i="8" s="1"/>
  <c r="AT67" i="8"/>
  <c r="AS67" i="8"/>
  <c r="AR76" i="8" s="1"/>
  <c r="AR67" i="8"/>
  <c r="AQ67" i="8"/>
  <c r="AP76" i="8" s="1"/>
  <c r="AP67" i="8"/>
  <c r="AO67" i="8"/>
  <c r="AN76" i="8" s="1"/>
  <c r="AN67" i="8"/>
  <c r="AM67" i="8"/>
  <c r="AL76" i="8" s="1"/>
  <c r="AL67" i="8"/>
  <c r="AK67" i="8"/>
  <c r="AJ76" i="8" s="1"/>
  <c r="AJ67" i="8"/>
  <c r="AI67" i="8"/>
  <c r="AH76" i="8" s="1"/>
  <c r="AH67" i="8"/>
  <c r="AG67" i="8"/>
  <c r="AF76" i="8" s="1"/>
  <c r="AF67" i="8"/>
  <c r="AE67" i="8"/>
  <c r="AD76" i="8" s="1"/>
  <c r="AD67" i="8"/>
  <c r="AC67" i="8"/>
  <c r="AB76" i="8" s="1"/>
  <c r="AB67" i="8"/>
  <c r="AA67" i="8"/>
  <c r="Z76" i="8" s="1"/>
  <c r="Z67" i="8"/>
  <c r="Y67" i="8"/>
  <c r="X76" i="8" s="1"/>
  <c r="X67" i="8"/>
  <c r="W67" i="8"/>
  <c r="V76" i="8" s="1"/>
  <c r="V67" i="8"/>
  <c r="U67" i="8"/>
  <c r="T76" i="8" s="1"/>
  <c r="T67" i="8"/>
  <c r="S67" i="8"/>
  <c r="R76" i="8" s="1"/>
  <c r="R67" i="8"/>
  <c r="Q67" i="8"/>
  <c r="P76" i="8" s="1"/>
  <c r="P67" i="8"/>
  <c r="O67" i="8"/>
  <c r="N76" i="8" s="1"/>
  <c r="N67" i="8"/>
  <c r="M67" i="8"/>
  <c r="L76" i="8" s="1"/>
  <c r="L67" i="8"/>
  <c r="K67" i="8"/>
  <c r="J76" i="8" s="1"/>
  <c r="J67" i="8"/>
  <c r="I67" i="8"/>
  <c r="H76" i="8" s="1"/>
  <c r="H67" i="8"/>
  <c r="G67" i="8"/>
  <c r="F76" i="8" s="1"/>
  <c r="F67" i="8"/>
  <c r="E67" i="8"/>
  <c r="D76" i="8" s="1"/>
  <c r="D67" i="8"/>
  <c r="C67" i="8"/>
  <c r="B76" i="8" s="1"/>
  <c r="B67" i="8"/>
  <c r="DB44" i="8"/>
  <c r="DB46" i="8" s="1"/>
  <c r="DB43" i="8"/>
  <c r="DB17" i="8"/>
  <c r="DB19" i="8" s="1"/>
  <c r="DB16" i="8"/>
  <c r="CF16" i="8"/>
  <c r="CF18" i="8" s="1"/>
  <c r="CH16" i="8"/>
  <c r="CH18" i="8" s="1"/>
  <c r="CJ16" i="8"/>
  <c r="CJ18" i="8" s="1"/>
  <c r="CL16" i="8"/>
  <c r="CL18" i="8" s="1"/>
  <c r="CN16" i="8"/>
  <c r="CN18" i="8" s="1"/>
  <c r="CP16" i="8"/>
  <c r="CP18" i="8" s="1"/>
  <c r="CR16" i="8"/>
  <c r="CR18" i="8" s="1"/>
  <c r="CT16" i="8"/>
  <c r="CT18" i="8" s="1"/>
  <c r="CV16" i="8"/>
  <c r="CX16" i="8"/>
  <c r="CX18" i="8" s="1"/>
  <c r="CZ16" i="8"/>
  <c r="CZ18" i="8" s="1"/>
  <c r="B16" i="8"/>
  <c r="D16" i="8"/>
  <c r="D18" i="8" s="1"/>
  <c r="F16" i="8"/>
  <c r="F18" i="8" s="1"/>
  <c r="H16" i="8"/>
  <c r="H18" i="8" s="1"/>
  <c r="J16" i="8"/>
  <c r="L16" i="8"/>
  <c r="L18" i="8" s="1"/>
  <c r="N16" i="8"/>
  <c r="N18" i="8" s="1"/>
  <c r="P16" i="8"/>
  <c r="P18" i="8" s="1"/>
  <c r="R16" i="8"/>
  <c r="R18" i="8" s="1"/>
  <c r="T16" i="8"/>
  <c r="T18" i="8" s="1"/>
  <c r="V16" i="8"/>
  <c r="V18" i="8" s="1"/>
  <c r="X16" i="8"/>
  <c r="X18" i="8" s="1"/>
  <c r="Z16" i="8"/>
  <c r="AB16" i="8"/>
  <c r="AD16" i="8"/>
  <c r="AD18" i="8" s="1"/>
  <c r="AF16" i="8"/>
  <c r="AF18" i="8" s="1"/>
  <c r="AH16" i="8"/>
  <c r="AJ16" i="8"/>
  <c r="AJ18" i="8" s="1"/>
  <c r="AL16" i="8"/>
  <c r="AL18" i="8" s="1"/>
  <c r="AN16" i="8"/>
  <c r="AN18" i="8" s="1"/>
  <c r="AP16" i="8"/>
  <c r="AP18" i="8" s="1"/>
  <c r="AR16" i="8"/>
  <c r="AR18" i="8" s="1"/>
  <c r="AT16" i="8"/>
  <c r="AT18" i="8" s="1"/>
  <c r="B17" i="8"/>
  <c r="D17" i="8"/>
  <c r="F17" i="8"/>
  <c r="H17" i="8"/>
  <c r="J17" i="8"/>
  <c r="L17" i="8"/>
  <c r="N17" i="8"/>
  <c r="P17" i="8"/>
  <c r="R17" i="8"/>
  <c r="T17" i="8"/>
  <c r="V17" i="8"/>
  <c r="X17" i="8"/>
  <c r="Z17" i="8"/>
  <c r="AB17" i="8"/>
  <c r="AD17" i="8"/>
  <c r="AF17" i="8"/>
  <c r="AH17" i="8"/>
  <c r="AJ17" i="8"/>
  <c r="AL17" i="8"/>
  <c r="AN17" i="8"/>
  <c r="AP17" i="8"/>
  <c r="AR17" i="8"/>
  <c r="AT17" i="8"/>
  <c r="B18" i="8"/>
  <c r="J18" i="8"/>
  <c r="Z18" i="8"/>
  <c r="AB18" i="8"/>
  <c r="AH18" i="8"/>
  <c r="T19" i="8"/>
  <c r="AR19" i="8"/>
  <c r="B29" i="8"/>
  <c r="D29" i="8"/>
  <c r="F29" i="8"/>
  <c r="H29" i="8"/>
  <c r="J29" i="8"/>
  <c r="L29" i="8"/>
  <c r="N29" i="8"/>
  <c r="P29" i="8"/>
  <c r="R29" i="8"/>
  <c r="T29" i="8"/>
  <c r="V29" i="8"/>
  <c r="X29" i="8"/>
  <c r="Z29" i="8"/>
  <c r="AB29" i="8"/>
  <c r="AD29" i="8"/>
  <c r="AF29" i="8"/>
  <c r="AH29" i="8"/>
  <c r="AJ29" i="8"/>
  <c r="AL29" i="8"/>
  <c r="AN29" i="8"/>
  <c r="AP29" i="8"/>
  <c r="AR29" i="8"/>
  <c r="AT29" i="8"/>
  <c r="CN40" i="8"/>
  <c r="CO40" i="8"/>
  <c r="CP40" i="8"/>
  <c r="CQ40" i="8"/>
  <c r="CR40" i="8"/>
  <c r="CS40" i="8"/>
  <c r="CT40" i="8"/>
  <c r="CU40" i="8"/>
  <c r="CV40" i="8"/>
  <c r="CW40" i="8"/>
  <c r="CX40" i="8"/>
  <c r="CY40" i="8"/>
  <c r="CZ40" i="8"/>
  <c r="DA40" i="8"/>
  <c r="DB40" i="8"/>
  <c r="DC40" i="8"/>
  <c r="CN43" i="8"/>
  <c r="CN45" i="8" s="1"/>
  <c r="CP43" i="8"/>
  <c r="CP45" i="8" s="1"/>
  <c r="CR43" i="8"/>
  <c r="CR45" i="8" s="1"/>
  <c r="CT43" i="8"/>
  <c r="CV43" i="8"/>
  <c r="CX43" i="8"/>
  <c r="CZ43" i="8"/>
  <c r="CN44" i="8"/>
  <c r="CN53" i="8" s="1"/>
  <c r="CP44" i="8"/>
  <c r="CP53" i="8" s="1"/>
  <c r="CR44" i="8"/>
  <c r="CR53" i="8" s="1"/>
  <c r="CT44" i="8"/>
  <c r="CT53" i="8" s="1"/>
  <c r="CV44" i="8"/>
  <c r="CV53" i="8" s="1"/>
  <c r="CX44" i="8"/>
  <c r="CX53" i="8" s="1"/>
  <c r="CZ44" i="8"/>
  <c r="CZ53" i="8" s="1"/>
  <c r="CL40" i="8"/>
  <c r="CM40" i="8"/>
  <c r="CL43" i="8"/>
  <c r="CL45" i="8" s="1"/>
  <c r="CL44" i="8"/>
  <c r="BV56" i="8"/>
  <c r="BT56" i="8"/>
  <c r="BR56" i="8"/>
  <c r="BP56" i="8"/>
  <c r="BN56" i="8"/>
  <c r="BL56" i="8"/>
  <c r="BJ56" i="8"/>
  <c r="BH56" i="8"/>
  <c r="BF56" i="8"/>
  <c r="BD56" i="8"/>
  <c r="BB56" i="8"/>
  <c r="AZ56" i="8"/>
  <c r="AX56" i="8"/>
  <c r="AV56" i="8"/>
  <c r="AT56" i="8"/>
  <c r="AR56" i="8"/>
  <c r="AP56" i="8"/>
  <c r="AN56" i="8"/>
  <c r="AL56" i="8"/>
  <c r="AJ56" i="8"/>
  <c r="AH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D56" i="8"/>
  <c r="B56" i="8"/>
  <c r="CJ44" i="8"/>
  <c r="CJ53" i="8" s="1"/>
  <c r="CH44" i="8"/>
  <c r="CF44" i="8"/>
  <c r="CF53" i="8" s="1"/>
  <c r="CD44" i="8"/>
  <c r="CD53" i="8" s="1"/>
  <c r="CB44" i="8"/>
  <c r="CB53" i="8" s="1"/>
  <c r="BZ44" i="8"/>
  <c r="BX44" i="8"/>
  <c r="BV44" i="8"/>
  <c r="BT44" i="8"/>
  <c r="BR44" i="8"/>
  <c r="BP44" i="8"/>
  <c r="BN44" i="8"/>
  <c r="BL44" i="8"/>
  <c r="BJ44" i="8"/>
  <c r="BH44" i="8"/>
  <c r="BF44" i="8"/>
  <c r="BD44" i="8"/>
  <c r="BB44" i="8"/>
  <c r="AZ44" i="8"/>
  <c r="AX44" i="8"/>
  <c r="AV44" i="8"/>
  <c r="AT44" i="8"/>
  <c r="AR44" i="8"/>
  <c r="AP44" i="8"/>
  <c r="AN44" i="8"/>
  <c r="AL44" i="8"/>
  <c r="AJ44" i="8"/>
  <c r="AH4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D44" i="8"/>
  <c r="B44" i="8"/>
  <c r="CH43" i="8"/>
  <c r="CH45" i="8" s="1"/>
  <c r="CF43" i="8"/>
  <c r="CF45" i="8" s="1"/>
  <c r="CD43" i="8"/>
  <c r="CD45" i="8" s="1"/>
  <c r="CB43" i="8"/>
  <c r="CB45" i="8" s="1"/>
  <c r="BZ43" i="8"/>
  <c r="BZ45" i="8" s="1"/>
  <c r="BX43" i="8"/>
  <c r="BX45" i="8" s="1"/>
  <c r="BV43" i="8"/>
  <c r="BV45" i="8" s="1"/>
  <c r="BT43" i="8"/>
  <c r="BT45" i="8" s="1"/>
  <c r="BR43" i="8"/>
  <c r="BR45" i="8" s="1"/>
  <c r="BP43" i="8"/>
  <c r="BP45" i="8" s="1"/>
  <c r="BN43" i="8"/>
  <c r="BN45" i="8" s="1"/>
  <c r="BL43" i="8"/>
  <c r="BL45" i="8" s="1"/>
  <c r="BJ43" i="8"/>
  <c r="BJ45" i="8" s="1"/>
  <c r="BH43" i="8"/>
  <c r="BH45" i="8" s="1"/>
  <c r="BF43" i="8"/>
  <c r="BF45" i="8" s="1"/>
  <c r="BD43" i="8"/>
  <c r="BD45" i="8" s="1"/>
  <c r="BB43" i="8"/>
  <c r="BB45" i="8" s="1"/>
  <c r="AZ43" i="8"/>
  <c r="AZ45" i="8" s="1"/>
  <c r="AX43" i="8"/>
  <c r="AX45" i="8" s="1"/>
  <c r="AV43" i="8"/>
  <c r="AV45" i="8" s="1"/>
  <c r="AT43" i="8"/>
  <c r="AT45" i="8" s="1"/>
  <c r="AR43" i="8"/>
  <c r="AR45" i="8" s="1"/>
  <c r="AP43" i="8"/>
  <c r="AP45" i="8" s="1"/>
  <c r="AN43" i="8"/>
  <c r="AN45" i="8" s="1"/>
  <c r="AL43" i="8"/>
  <c r="AL45" i="8" s="1"/>
  <c r="AJ43" i="8"/>
  <c r="AJ45" i="8" s="1"/>
  <c r="AH43" i="8"/>
  <c r="AH45" i="8" s="1"/>
  <c r="AF43" i="8"/>
  <c r="AF45" i="8" s="1"/>
  <c r="AD43" i="8"/>
  <c r="AD45" i="8" s="1"/>
  <c r="AB43" i="8"/>
  <c r="AB45" i="8" s="1"/>
  <c r="Z43" i="8"/>
  <c r="Z45" i="8" s="1"/>
  <c r="X43" i="8"/>
  <c r="X45" i="8" s="1"/>
  <c r="V43" i="8"/>
  <c r="V45" i="8" s="1"/>
  <c r="T43" i="8"/>
  <c r="T45" i="8" s="1"/>
  <c r="R43" i="8"/>
  <c r="R45" i="8" s="1"/>
  <c r="P43" i="8"/>
  <c r="P45" i="8" s="1"/>
  <c r="N43" i="8"/>
  <c r="N45" i="8" s="1"/>
  <c r="L43" i="8"/>
  <c r="L45" i="8" s="1"/>
  <c r="J43" i="8"/>
  <c r="J45" i="8" s="1"/>
  <c r="H43" i="8"/>
  <c r="H45" i="8" s="1"/>
  <c r="F43" i="8"/>
  <c r="F45" i="8" s="1"/>
  <c r="D43" i="8"/>
  <c r="D45" i="8" s="1"/>
  <c r="B43" i="8"/>
  <c r="B45" i="8" s="1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9" i="8" s="1"/>
  <c r="BV40" i="8"/>
  <c r="BU40" i="8"/>
  <c r="BT49" i="8" s="1"/>
  <c r="BT40" i="8"/>
  <c r="BS40" i="8"/>
  <c r="BR49" i="8" s="1"/>
  <c r="BR50" i="8" s="1"/>
  <c r="BR40" i="8"/>
  <c r="BQ40" i="8"/>
  <c r="BP49" i="8" s="1"/>
  <c r="BP40" i="8"/>
  <c r="BO40" i="8"/>
  <c r="BN49" i="8" s="1"/>
  <c r="BN40" i="8"/>
  <c r="BM40" i="8"/>
  <c r="BL49" i="8" s="1"/>
  <c r="BL40" i="8"/>
  <c r="BK40" i="8"/>
  <c r="BJ49" i="8" s="1"/>
  <c r="BJ50" i="8" s="1"/>
  <c r="BJ40" i="8"/>
  <c r="BI40" i="8"/>
  <c r="BH49" i="8" s="1"/>
  <c r="BH40" i="8"/>
  <c r="BG40" i="8"/>
  <c r="BF49" i="8" s="1"/>
  <c r="BF40" i="8"/>
  <c r="BE40" i="8"/>
  <c r="BD49" i="8" s="1"/>
  <c r="BD40" i="8"/>
  <c r="BC40" i="8"/>
  <c r="BB49" i="8" s="1"/>
  <c r="BB50" i="8" s="1"/>
  <c r="BB40" i="8"/>
  <c r="BA40" i="8"/>
  <c r="AZ49" i="8" s="1"/>
  <c r="AZ40" i="8"/>
  <c r="AY40" i="8"/>
  <c r="AX49" i="8" s="1"/>
  <c r="AX40" i="8"/>
  <c r="AW40" i="8"/>
  <c r="AV49" i="8" s="1"/>
  <c r="AV40" i="8"/>
  <c r="AU40" i="8"/>
  <c r="AT49" i="8" s="1"/>
  <c r="AT40" i="8"/>
  <c r="AS40" i="8"/>
  <c r="AR49" i="8" s="1"/>
  <c r="AR40" i="8"/>
  <c r="AQ40" i="8"/>
  <c r="AP49" i="8" s="1"/>
  <c r="AP40" i="8"/>
  <c r="AO40" i="8"/>
  <c r="AN49" i="8" s="1"/>
  <c r="AN40" i="8"/>
  <c r="AM40" i="8"/>
  <c r="AL49" i="8" s="1"/>
  <c r="AL40" i="8"/>
  <c r="AK40" i="8"/>
  <c r="AJ49" i="8" s="1"/>
  <c r="AJ40" i="8"/>
  <c r="AI40" i="8"/>
  <c r="AH49" i="8" s="1"/>
  <c r="AH40" i="8"/>
  <c r="AG40" i="8"/>
  <c r="AF49" i="8" s="1"/>
  <c r="AF40" i="8"/>
  <c r="AE40" i="8"/>
  <c r="AD49" i="8" s="1"/>
  <c r="AD40" i="8"/>
  <c r="AC40" i="8"/>
  <c r="AB49" i="8" s="1"/>
  <c r="AB40" i="8"/>
  <c r="AA40" i="8"/>
  <c r="Z49" i="8" s="1"/>
  <c r="Z40" i="8"/>
  <c r="Y40" i="8"/>
  <c r="X49" i="8" s="1"/>
  <c r="X40" i="8"/>
  <c r="W40" i="8"/>
  <c r="V49" i="8" s="1"/>
  <c r="V40" i="8"/>
  <c r="U40" i="8"/>
  <c r="T40" i="8"/>
  <c r="S40" i="8"/>
  <c r="R49" i="8" s="1"/>
  <c r="R40" i="8"/>
  <c r="Q40" i="8"/>
  <c r="P49" i="8" s="1"/>
  <c r="P40" i="8"/>
  <c r="O40" i="8"/>
  <c r="N49" i="8" s="1"/>
  <c r="N40" i="8"/>
  <c r="M40" i="8"/>
  <c r="L49" i="8" s="1"/>
  <c r="L40" i="8"/>
  <c r="K40" i="8"/>
  <c r="J49" i="8" s="1"/>
  <c r="J40" i="8"/>
  <c r="I40" i="8"/>
  <c r="H49" i="8" s="1"/>
  <c r="H40" i="8"/>
  <c r="G40" i="8"/>
  <c r="F49" i="8" s="1"/>
  <c r="F40" i="8"/>
  <c r="E40" i="8"/>
  <c r="D49" i="8" s="1"/>
  <c r="D40" i="8"/>
  <c r="C40" i="8"/>
  <c r="B40" i="8"/>
  <c r="CJ43" i="8" s="1"/>
  <c r="CJ45" i="8" s="1"/>
  <c r="CZ29" i="8"/>
  <c r="AV29" i="8"/>
  <c r="AX29" i="8"/>
  <c r="AZ29" i="8"/>
  <c r="BB29" i="8"/>
  <c r="BD29" i="8"/>
  <c r="BF29" i="8"/>
  <c r="BH29" i="8"/>
  <c r="BJ29" i="8"/>
  <c r="BL29" i="8"/>
  <c r="BN29" i="8"/>
  <c r="BP29" i="8"/>
  <c r="BR29" i="8"/>
  <c r="BT29" i="8"/>
  <c r="BV29" i="8"/>
  <c r="BX29" i="8"/>
  <c r="BZ29" i="8"/>
  <c r="CB29" i="8"/>
  <c r="CD29" i="8"/>
  <c r="CF29" i="8"/>
  <c r="CH29" i="8"/>
  <c r="CJ29" i="8"/>
  <c r="CL29" i="8"/>
  <c r="CN29" i="8"/>
  <c r="CP29" i="8"/>
  <c r="CR29" i="8"/>
  <c r="CT29" i="8"/>
  <c r="CV29" i="8"/>
  <c r="CX29" i="8"/>
  <c r="CL13" i="8"/>
  <c r="CM13" i="8"/>
  <c r="CL22" i="8" s="1"/>
  <c r="CN13" i="8"/>
  <c r="CO13" i="8"/>
  <c r="CN22" i="8" s="1"/>
  <c r="CP13" i="8"/>
  <c r="CQ13" i="8"/>
  <c r="CP22" i="8" s="1"/>
  <c r="CR13" i="8"/>
  <c r="CS13" i="8"/>
  <c r="CR22" i="8" s="1"/>
  <c r="CT13" i="8"/>
  <c r="CU13" i="8"/>
  <c r="CT22" i="8" s="1"/>
  <c r="CV13" i="8"/>
  <c r="CW13" i="8"/>
  <c r="CV22" i="8" s="1"/>
  <c r="CX13" i="8"/>
  <c r="CY13" i="8"/>
  <c r="CX22" i="8" s="1"/>
  <c r="CZ13" i="8"/>
  <c r="DA13" i="8"/>
  <c r="CZ22" i="8" s="1"/>
  <c r="DB13" i="8"/>
  <c r="DC13" i="8"/>
  <c r="CV18" i="8"/>
  <c r="CL17" i="8"/>
  <c r="CN17" i="8"/>
  <c r="CP17" i="8"/>
  <c r="CR17" i="8"/>
  <c r="CT17" i="8"/>
  <c r="CV17" i="8"/>
  <c r="CX17" i="8"/>
  <c r="CZ17" i="8"/>
  <c r="CJ17" i="8"/>
  <c r="CH17" i="8"/>
  <c r="CF17" i="8"/>
  <c r="CD17" i="8"/>
  <c r="CB17" i="8"/>
  <c r="BZ17" i="8"/>
  <c r="BX17" i="8"/>
  <c r="BV17" i="8"/>
  <c r="BT17" i="8"/>
  <c r="BR17" i="8"/>
  <c r="BP17" i="8"/>
  <c r="BN17" i="8"/>
  <c r="BL17" i="8"/>
  <c r="BJ17" i="8"/>
  <c r="BH17" i="8"/>
  <c r="BF17" i="8"/>
  <c r="BD17" i="8"/>
  <c r="BB17" i="8"/>
  <c r="AZ17" i="8"/>
  <c r="AX17" i="8"/>
  <c r="AV17" i="8"/>
  <c r="CD16" i="8"/>
  <c r="CD18" i="8" s="1"/>
  <c r="CB16" i="8"/>
  <c r="CB18" i="8" s="1"/>
  <c r="BZ16" i="8"/>
  <c r="BZ18" i="8" s="1"/>
  <c r="BX16" i="8"/>
  <c r="BX18" i="8" s="1"/>
  <c r="BV16" i="8"/>
  <c r="BV18" i="8" s="1"/>
  <c r="BT16" i="8"/>
  <c r="BT18" i="8" s="1"/>
  <c r="BR16" i="8"/>
  <c r="BR18" i="8" s="1"/>
  <c r="BP16" i="8"/>
  <c r="BP18" i="8" s="1"/>
  <c r="BN16" i="8"/>
  <c r="BN18" i="8" s="1"/>
  <c r="BL16" i="8"/>
  <c r="BL18" i="8" s="1"/>
  <c r="BJ16" i="8"/>
  <c r="BJ18" i="8" s="1"/>
  <c r="BH16" i="8"/>
  <c r="BH18" i="8" s="1"/>
  <c r="BF16" i="8"/>
  <c r="BF18" i="8" s="1"/>
  <c r="BD16" i="8"/>
  <c r="BD18" i="8" s="1"/>
  <c r="BB16" i="8"/>
  <c r="BB18" i="8" s="1"/>
  <c r="AZ16" i="8"/>
  <c r="AZ18" i="8" s="1"/>
  <c r="AX16" i="8"/>
  <c r="AX18" i="8" s="1"/>
  <c r="AV16" i="8"/>
  <c r="AV18" i="8" s="1"/>
  <c r="CK13" i="8"/>
  <c r="CJ22" i="8" s="1"/>
  <c r="CJ13" i="8"/>
  <c r="CI13" i="8"/>
  <c r="CH22" i="8" s="1"/>
  <c r="CH13" i="8"/>
  <c r="CG13" i="8"/>
  <c r="CF22" i="8" s="1"/>
  <c r="CF13" i="8"/>
  <c r="CE13" i="8"/>
  <c r="CD22" i="8" s="1"/>
  <c r="CD13" i="8"/>
  <c r="CC13" i="8"/>
  <c r="CB22" i="8" s="1"/>
  <c r="CB13" i="8"/>
  <c r="CA13" i="8"/>
  <c r="BZ22" i="8" s="1"/>
  <c r="BZ13" i="8"/>
  <c r="BY13" i="8"/>
  <c r="BX22" i="8" s="1"/>
  <c r="BX13" i="8"/>
  <c r="BW13" i="8"/>
  <c r="BV22" i="8" s="1"/>
  <c r="BV13" i="8"/>
  <c r="BU13" i="8"/>
  <c r="BT22" i="8" s="1"/>
  <c r="BT13" i="8"/>
  <c r="BS13" i="8"/>
  <c r="BR22" i="8" s="1"/>
  <c r="BR13" i="8"/>
  <c r="BQ13" i="8"/>
  <c r="BP22" i="8" s="1"/>
  <c r="BP13" i="8"/>
  <c r="BO13" i="8"/>
  <c r="BN22" i="8" s="1"/>
  <c r="BN13" i="8"/>
  <c r="BM13" i="8"/>
  <c r="BL22" i="8" s="1"/>
  <c r="BL13" i="8"/>
  <c r="BK13" i="8"/>
  <c r="BJ22" i="8" s="1"/>
  <c r="BJ13" i="8"/>
  <c r="BI13" i="8"/>
  <c r="BH22" i="8" s="1"/>
  <c r="BH13" i="8"/>
  <c r="BG13" i="8"/>
  <c r="BF22" i="8" s="1"/>
  <c r="BF13" i="8"/>
  <c r="BE13" i="8"/>
  <c r="BD22" i="8" s="1"/>
  <c r="BD13" i="8"/>
  <c r="BC13" i="8"/>
  <c r="BB22" i="8" s="1"/>
  <c r="BB13" i="8"/>
  <c r="BA13" i="8"/>
  <c r="AZ22" i="8" s="1"/>
  <c r="AZ13" i="8"/>
  <c r="AY13" i="8"/>
  <c r="AX22" i="8" s="1"/>
  <c r="AX13" i="8"/>
  <c r="AW13" i="8"/>
  <c r="AV22" i="8" s="1"/>
  <c r="AV13" i="8"/>
  <c r="AU13" i="8"/>
  <c r="AT22" i="8" s="1"/>
  <c r="AT23" i="8" s="1"/>
  <c r="AT13" i="8"/>
  <c r="AS13" i="8"/>
  <c r="AR22" i="8" s="1"/>
  <c r="AR13" i="8"/>
  <c r="AQ13" i="8"/>
  <c r="AP22" i="8" s="1"/>
  <c r="AP13" i="8"/>
  <c r="AO13" i="8"/>
  <c r="AN22" i="8" s="1"/>
  <c r="AN13" i="8"/>
  <c r="AM13" i="8"/>
  <c r="AL22" i="8" s="1"/>
  <c r="AL23" i="8" s="1"/>
  <c r="AL13" i="8"/>
  <c r="AK13" i="8"/>
  <c r="AJ22" i="8" s="1"/>
  <c r="AJ13" i="8"/>
  <c r="AI13" i="8"/>
  <c r="AH22" i="8" s="1"/>
  <c r="AH13" i="8"/>
  <c r="AG13" i="8"/>
  <c r="AF22" i="8" s="1"/>
  <c r="AF13" i="8"/>
  <c r="AE13" i="8"/>
  <c r="AD22" i="8" s="1"/>
  <c r="AD23" i="8" s="1"/>
  <c r="AD13" i="8"/>
  <c r="AC13" i="8"/>
  <c r="AB22" i="8" s="1"/>
  <c r="AB13" i="8"/>
  <c r="AA13" i="8"/>
  <c r="Z22" i="8" s="1"/>
  <c r="Z13" i="8"/>
  <c r="Y13" i="8"/>
  <c r="X22" i="8" s="1"/>
  <c r="X13" i="8"/>
  <c r="W13" i="8"/>
  <c r="V22" i="8" s="1"/>
  <c r="V23" i="8" s="1"/>
  <c r="V13" i="8"/>
  <c r="U13" i="8"/>
  <c r="T13" i="8"/>
  <c r="S13" i="8"/>
  <c r="R22" i="8" s="1"/>
  <c r="R13" i="8"/>
  <c r="Q13" i="8"/>
  <c r="P22" i="8" s="1"/>
  <c r="P13" i="8"/>
  <c r="O13" i="8"/>
  <c r="N22" i="8" s="1"/>
  <c r="N23" i="8" s="1"/>
  <c r="N13" i="8"/>
  <c r="M13" i="8"/>
  <c r="L22" i="8" s="1"/>
  <c r="L13" i="8"/>
  <c r="K13" i="8"/>
  <c r="J22" i="8" s="1"/>
  <c r="J13" i="8"/>
  <c r="I13" i="8"/>
  <c r="H22" i="8" s="1"/>
  <c r="H13" i="8"/>
  <c r="G13" i="8"/>
  <c r="F22" i="8" s="1"/>
  <c r="F23" i="8" s="1"/>
  <c r="F13" i="8"/>
  <c r="E13" i="8"/>
  <c r="D22" i="8" s="1"/>
  <c r="D13" i="8"/>
  <c r="C13" i="8"/>
  <c r="B22" i="8" s="1"/>
  <c r="B13" i="8"/>
  <c r="L67" i="4"/>
  <c r="CK67" i="4"/>
  <c r="CJ67" i="4"/>
  <c r="CI67" i="4"/>
  <c r="CH76" i="4" s="1"/>
  <c r="CH67" i="4"/>
  <c r="CG67" i="4"/>
  <c r="CF76" i="4" s="1"/>
  <c r="CF67" i="4"/>
  <c r="CE67" i="4"/>
  <c r="CD76" i="4" s="1"/>
  <c r="CD67" i="4"/>
  <c r="CC67" i="4"/>
  <c r="CB76" i="4" s="1"/>
  <c r="CB67" i="4"/>
  <c r="CA67" i="4"/>
  <c r="BZ76" i="4" s="1"/>
  <c r="BZ67" i="4"/>
  <c r="BY67" i="4"/>
  <c r="BX76" i="4" s="1"/>
  <c r="BX67" i="4"/>
  <c r="BW67" i="4"/>
  <c r="BV76" i="4" s="1"/>
  <c r="BV67" i="4"/>
  <c r="BU67" i="4"/>
  <c r="BT76" i="4" s="1"/>
  <c r="BT67" i="4"/>
  <c r="BS67" i="4"/>
  <c r="BR76" i="4" s="1"/>
  <c r="BR67" i="4"/>
  <c r="BQ67" i="4"/>
  <c r="BP76" i="4" s="1"/>
  <c r="BP67" i="4"/>
  <c r="BO67" i="4"/>
  <c r="BN76" i="4" s="1"/>
  <c r="BN67" i="4"/>
  <c r="BM67" i="4"/>
  <c r="BL76" i="4" s="1"/>
  <c r="BL67" i="4"/>
  <c r="BK67" i="4"/>
  <c r="BJ76" i="4" s="1"/>
  <c r="BJ67" i="4"/>
  <c r="BI67" i="4"/>
  <c r="BH76" i="4" s="1"/>
  <c r="BH67" i="4"/>
  <c r="BG67" i="4"/>
  <c r="BF76" i="4" s="1"/>
  <c r="BF67" i="4"/>
  <c r="BE67" i="4"/>
  <c r="BD76" i="4" s="1"/>
  <c r="BD67" i="4"/>
  <c r="BC67" i="4"/>
  <c r="BB76" i="4" s="1"/>
  <c r="BB67" i="4"/>
  <c r="BA67" i="4"/>
  <c r="AZ76" i="4" s="1"/>
  <c r="AZ67" i="4"/>
  <c r="AY67" i="4"/>
  <c r="AX76" i="4" s="1"/>
  <c r="AX67" i="4"/>
  <c r="AW67" i="4"/>
  <c r="AV76" i="4" s="1"/>
  <c r="AV67" i="4"/>
  <c r="AU67" i="4"/>
  <c r="AT76" i="4" s="1"/>
  <c r="AT67" i="4"/>
  <c r="AS67" i="4"/>
  <c r="AR76" i="4" s="1"/>
  <c r="AR67" i="4"/>
  <c r="AQ67" i="4"/>
  <c r="AP76" i="4" s="1"/>
  <c r="AP67" i="4"/>
  <c r="AO67" i="4"/>
  <c r="AN76" i="4" s="1"/>
  <c r="AN67" i="4"/>
  <c r="AM67" i="4"/>
  <c r="AL76" i="4" s="1"/>
  <c r="AL67" i="4"/>
  <c r="AK67" i="4"/>
  <c r="AJ76" i="4" s="1"/>
  <c r="AJ67" i="4"/>
  <c r="AI67" i="4"/>
  <c r="AH76" i="4" s="1"/>
  <c r="AH67" i="4"/>
  <c r="AG67" i="4"/>
  <c r="AF76" i="4" s="1"/>
  <c r="AF67" i="4"/>
  <c r="AE67" i="4"/>
  <c r="AD76" i="4" s="1"/>
  <c r="AD67" i="4"/>
  <c r="AC67" i="4"/>
  <c r="AB76" i="4" s="1"/>
  <c r="AB67" i="4"/>
  <c r="AA67" i="4"/>
  <c r="Z76" i="4" s="1"/>
  <c r="Y67" i="4"/>
  <c r="X76" i="4" s="1"/>
  <c r="X67" i="4"/>
  <c r="W67" i="4"/>
  <c r="V76" i="4" s="1"/>
  <c r="V67" i="4"/>
  <c r="U67" i="4"/>
  <c r="T76" i="4" s="1"/>
  <c r="T67" i="4"/>
  <c r="S67" i="4"/>
  <c r="R76" i="4" s="1"/>
  <c r="R67" i="4"/>
  <c r="Q67" i="4"/>
  <c r="P76" i="4" s="1"/>
  <c r="P67" i="4"/>
  <c r="O67" i="4"/>
  <c r="N76" i="4" s="1"/>
  <c r="N67" i="4"/>
  <c r="M67" i="4"/>
  <c r="L76" i="4" s="1"/>
  <c r="K67" i="4"/>
  <c r="J76" i="4" s="1"/>
  <c r="J67" i="4"/>
  <c r="I67" i="4"/>
  <c r="H76" i="4" s="1"/>
  <c r="H67" i="4"/>
  <c r="G67" i="4"/>
  <c r="F76" i="4" s="1"/>
  <c r="F67" i="4"/>
  <c r="E67" i="4"/>
  <c r="D76" i="4" s="1"/>
  <c r="D67" i="4"/>
  <c r="C67" i="4"/>
  <c r="B67" i="4"/>
  <c r="BV56" i="4"/>
  <c r="CL35" i="4"/>
  <c r="CL36" i="4"/>
  <c r="CL37" i="4"/>
  <c r="BN43" i="4"/>
  <c r="BP43" i="4"/>
  <c r="BP45" i="4" s="1"/>
  <c r="BR43" i="4"/>
  <c r="BR45" i="4" s="1"/>
  <c r="BT43" i="4"/>
  <c r="BT45" i="4" s="1"/>
  <c r="BV43" i="4"/>
  <c r="BX43" i="4"/>
  <c r="BZ43" i="4"/>
  <c r="CB43" i="4"/>
  <c r="CD43" i="4"/>
  <c r="CF43" i="4"/>
  <c r="CH43" i="4"/>
  <c r="BN44" i="4"/>
  <c r="BN46" i="4" s="1"/>
  <c r="BP44" i="4"/>
  <c r="BR44" i="4"/>
  <c r="BT44" i="4"/>
  <c r="BV44" i="4"/>
  <c r="BV46" i="4" s="1"/>
  <c r="BX44" i="4"/>
  <c r="BZ44" i="4"/>
  <c r="BZ53" i="4" s="1"/>
  <c r="CB44" i="4"/>
  <c r="CB53" i="4" s="1"/>
  <c r="CD44" i="4"/>
  <c r="CD53" i="4" s="1"/>
  <c r="CF44" i="4"/>
  <c r="CH44" i="4"/>
  <c r="CH53" i="4" s="1"/>
  <c r="CJ44" i="4"/>
  <c r="CJ53" i="4" s="1"/>
  <c r="BN45" i="4"/>
  <c r="BV45" i="4"/>
  <c r="BP46" i="4"/>
  <c r="CD46" i="4"/>
  <c r="BX53" i="4"/>
  <c r="CF53" i="4"/>
  <c r="BN56" i="4"/>
  <c r="BP56" i="4"/>
  <c r="BR56" i="4"/>
  <c r="BT56" i="4"/>
  <c r="BL44" i="4"/>
  <c r="BL56" i="4"/>
  <c r="BJ56" i="4"/>
  <c r="BH56" i="4"/>
  <c r="BF56" i="4"/>
  <c r="BD56" i="4"/>
  <c r="BB56" i="4"/>
  <c r="AZ56" i="4"/>
  <c r="AX56" i="4"/>
  <c r="AV56" i="4"/>
  <c r="AT56" i="4"/>
  <c r="AR56" i="4"/>
  <c r="AP56" i="4"/>
  <c r="AN56" i="4"/>
  <c r="AL56" i="4"/>
  <c r="AJ56" i="4"/>
  <c r="AH56" i="4"/>
  <c r="AF56" i="4"/>
  <c r="AD56" i="4"/>
  <c r="AB56" i="4"/>
  <c r="Z56" i="4"/>
  <c r="X56" i="4"/>
  <c r="V56" i="4"/>
  <c r="T56" i="4"/>
  <c r="R56" i="4"/>
  <c r="P56" i="4"/>
  <c r="N56" i="4"/>
  <c r="L56" i="4"/>
  <c r="J56" i="4"/>
  <c r="H56" i="4"/>
  <c r="F56" i="4"/>
  <c r="D56" i="4"/>
  <c r="B56" i="4"/>
  <c r="BJ44" i="4"/>
  <c r="BH44" i="4"/>
  <c r="BF44" i="4"/>
  <c r="BD44" i="4"/>
  <c r="BB44" i="4"/>
  <c r="AZ44" i="4"/>
  <c r="AX44" i="4"/>
  <c r="AV44" i="4"/>
  <c r="AT44" i="4"/>
  <c r="AR44" i="4"/>
  <c r="AP44" i="4"/>
  <c r="AN44" i="4"/>
  <c r="AL44" i="4"/>
  <c r="AJ44" i="4"/>
  <c r="AH44" i="4"/>
  <c r="AF44" i="4"/>
  <c r="AD44" i="4"/>
  <c r="AB44" i="4"/>
  <c r="Z44" i="4"/>
  <c r="X44" i="4"/>
  <c r="V44" i="4"/>
  <c r="T44" i="4"/>
  <c r="R44" i="4"/>
  <c r="P44" i="4"/>
  <c r="N44" i="4"/>
  <c r="L44" i="4"/>
  <c r="J44" i="4"/>
  <c r="H44" i="4"/>
  <c r="F44" i="4"/>
  <c r="D44" i="4"/>
  <c r="B44" i="4"/>
  <c r="BL43" i="4"/>
  <c r="BL45" i="4" s="1"/>
  <c r="BJ43" i="4"/>
  <c r="BJ45" i="4" s="1"/>
  <c r="BH43" i="4"/>
  <c r="BH45" i="4" s="1"/>
  <c r="BF43" i="4"/>
  <c r="BF45" i="4" s="1"/>
  <c r="BD43" i="4"/>
  <c r="BD45" i="4" s="1"/>
  <c r="BB43" i="4"/>
  <c r="BB45" i="4" s="1"/>
  <c r="AZ43" i="4"/>
  <c r="AZ45" i="4" s="1"/>
  <c r="AX43" i="4"/>
  <c r="AX45" i="4" s="1"/>
  <c r="AV43" i="4"/>
  <c r="AV45" i="4" s="1"/>
  <c r="AT43" i="4"/>
  <c r="AT45" i="4" s="1"/>
  <c r="AR43" i="4"/>
  <c r="AR45" i="4" s="1"/>
  <c r="AP43" i="4"/>
  <c r="AP45" i="4" s="1"/>
  <c r="AN43" i="4"/>
  <c r="AN45" i="4" s="1"/>
  <c r="AL43" i="4"/>
  <c r="AL45" i="4" s="1"/>
  <c r="AJ43" i="4"/>
  <c r="AJ45" i="4" s="1"/>
  <c r="AH43" i="4"/>
  <c r="AH45" i="4" s="1"/>
  <c r="AF43" i="4"/>
  <c r="AF45" i="4" s="1"/>
  <c r="AD43" i="4"/>
  <c r="AD45" i="4" s="1"/>
  <c r="AB43" i="4"/>
  <c r="AB45" i="4" s="1"/>
  <c r="Z43" i="4"/>
  <c r="Z45" i="4" s="1"/>
  <c r="X43" i="4"/>
  <c r="X45" i="4" s="1"/>
  <c r="V43" i="4"/>
  <c r="V45" i="4" s="1"/>
  <c r="T43" i="4"/>
  <c r="T45" i="4" s="1"/>
  <c r="R43" i="4"/>
  <c r="R45" i="4" s="1"/>
  <c r="P43" i="4"/>
  <c r="P45" i="4" s="1"/>
  <c r="N43" i="4"/>
  <c r="N45" i="4" s="1"/>
  <c r="L43" i="4"/>
  <c r="L45" i="4" s="1"/>
  <c r="J43" i="4"/>
  <c r="J45" i="4" s="1"/>
  <c r="H43" i="4"/>
  <c r="H45" i="4" s="1"/>
  <c r="F43" i="4"/>
  <c r="F45" i="4" s="1"/>
  <c r="D43" i="4"/>
  <c r="D45" i="4" s="1"/>
  <c r="B43" i="4"/>
  <c r="B45" i="4" s="1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9" i="4" s="1"/>
  <c r="BV40" i="4"/>
  <c r="BU40" i="4"/>
  <c r="BT49" i="4" s="1"/>
  <c r="BT40" i="4"/>
  <c r="BS40" i="4"/>
  <c r="BR49" i="4" s="1"/>
  <c r="BR40" i="4"/>
  <c r="BQ40" i="4"/>
  <c r="BP49" i="4" s="1"/>
  <c r="BP40" i="4"/>
  <c r="BO40" i="4"/>
  <c r="BN49" i="4" s="1"/>
  <c r="BN40" i="4"/>
  <c r="BM40" i="4"/>
  <c r="BL49" i="4" s="1"/>
  <c r="BL40" i="4"/>
  <c r="BK40" i="4"/>
  <c r="BJ49" i="4" s="1"/>
  <c r="BJ40" i="4"/>
  <c r="BI40" i="4"/>
  <c r="BH49" i="4" s="1"/>
  <c r="BH40" i="4"/>
  <c r="BG40" i="4"/>
  <c r="BF49" i="4" s="1"/>
  <c r="BF40" i="4"/>
  <c r="BE40" i="4"/>
  <c r="BD49" i="4" s="1"/>
  <c r="BD40" i="4"/>
  <c r="BC40" i="4"/>
  <c r="BB49" i="4" s="1"/>
  <c r="BB40" i="4"/>
  <c r="BA40" i="4"/>
  <c r="AZ49" i="4" s="1"/>
  <c r="AZ40" i="4"/>
  <c r="AY40" i="4"/>
  <c r="AX49" i="4" s="1"/>
  <c r="AX40" i="4"/>
  <c r="AW40" i="4"/>
  <c r="AV49" i="4" s="1"/>
  <c r="AV40" i="4"/>
  <c r="AU40" i="4"/>
  <c r="AT49" i="4" s="1"/>
  <c r="AT40" i="4"/>
  <c r="AS40" i="4"/>
  <c r="AR49" i="4" s="1"/>
  <c r="AR40" i="4"/>
  <c r="AQ40" i="4"/>
  <c r="AP49" i="4" s="1"/>
  <c r="AP40" i="4"/>
  <c r="AO40" i="4"/>
  <c r="AN49" i="4" s="1"/>
  <c r="AN40" i="4"/>
  <c r="AM40" i="4"/>
  <c r="AL49" i="4" s="1"/>
  <c r="AL40" i="4"/>
  <c r="AK40" i="4"/>
  <c r="AJ49" i="4" s="1"/>
  <c r="AJ40" i="4"/>
  <c r="AI40" i="4"/>
  <c r="AH49" i="4" s="1"/>
  <c r="AH40" i="4"/>
  <c r="AG40" i="4"/>
  <c r="AF49" i="4" s="1"/>
  <c r="AF40" i="4"/>
  <c r="AE40" i="4"/>
  <c r="AD49" i="4" s="1"/>
  <c r="AD40" i="4"/>
  <c r="AC40" i="4"/>
  <c r="AB49" i="4" s="1"/>
  <c r="AB40" i="4"/>
  <c r="AA40" i="4"/>
  <c r="Z49" i="4" s="1"/>
  <c r="Z40" i="4"/>
  <c r="Y40" i="4"/>
  <c r="X49" i="4" s="1"/>
  <c r="X40" i="4"/>
  <c r="W40" i="4"/>
  <c r="V49" i="4" s="1"/>
  <c r="V40" i="4"/>
  <c r="U40" i="4"/>
  <c r="T49" i="4" s="1"/>
  <c r="T40" i="4"/>
  <c r="S40" i="4"/>
  <c r="R49" i="4" s="1"/>
  <c r="R40" i="4"/>
  <c r="Q40" i="4"/>
  <c r="P49" i="4" s="1"/>
  <c r="P40" i="4"/>
  <c r="O40" i="4"/>
  <c r="N49" i="4" s="1"/>
  <c r="N40" i="4"/>
  <c r="M40" i="4"/>
  <c r="L49" i="4" s="1"/>
  <c r="L40" i="4"/>
  <c r="K40" i="4"/>
  <c r="J49" i="4" s="1"/>
  <c r="J40" i="4"/>
  <c r="I40" i="4"/>
  <c r="H49" i="4" s="1"/>
  <c r="H40" i="4"/>
  <c r="G40" i="4"/>
  <c r="F49" i="4" s="1"/>
  <c r="F40" i="4"/>
  <c r="E40" i="4"/>
  <c r="D49" i="4" s="1"/>
  <c r="D40" i="4"/>
  <c r="C40" i="4"/>
  <c r="B49" i="4" s="1"/>
  <c r="B40" i="4"/>
  <c r="DN71" i="22"/>
  <c r="DN70" i="22"/>
  <c r="DL70" i="22"/>
  <c r="D67" i="22"/>
  <c r="E67" i="22"/>
  <c r="F67" i="22"/>
  <c r="G67" i="22"/>
  <c r="H67" i="22"/>
  <c r="I67" i="22"/>
  <c r="J67" i="22"/>
  <c r="K67" i="22"/>
  <c r="L67" i="22"/>
  <c r="M67" i="22"/>
  <c r="L76" i="22" s="1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AW67" i="22"/>
  <c r="AX67" i="22"/>
  <c r="AY67" i="22"/>
  <c r="AZ67" i="22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M67" i="22"/>
  <c r="BN67" i="22"/>
  <c r="BO67" i="22"/>
  <c r="BP67" i="22"/>
  <c r="BQ67" i="22"/>
  <c r="BR67" i="22"/>
  <c r="BS67" i="22"/>
  <c r="BT67" i="22"/>
  <c r="BU67" i="22"/>
  <c r="BV67" i="22"/>
  <c r="BW67" i="22"/>
  <c r="BX67" i="22"/>
  <c r="BY67" i="22"/>
  <c r="BZ67" i="22"/>
  <c r="CA67" i="22"/>
  <c r="CB67" i="22"/>
  <c r="CC67" i="22"/>
  <c r="CD67" i="22"/>
  <c r="CE67" i="22"/>
  <c r="CF67" i="22"/>
  <c r="CG67" i="22"/>
  <c r="CH67" i="22"/>
  <c r="CI67" i="22"/>
  <c r="CJ67" i="22"/>
  <c r="CK67" i="22"/>
  <c r="CL67" i="22"/>
  <c r="CM67" i="22"/>
  <c r="CN67" i="22"/>
  <c r="CO67" i="22"/>
  <c r="CP67" i="22"/>
  <c r="CQ67" i="22"/>
  <c r="CR67" i="22"/>
  <c r="CS67" i="22"/>
  <c r="CT67" i="22"/>
  <c r="CU67" i="22"/>
  <c r="CV67" i="22"/>
  <c r="CW67" i="22"/>
  <c r="CX67" i="22"/>
  <c r="CY67" i="22"/>
  <c r="CZ67" i="22"/>
  <c r="DA67" i="22"/>
  <c r="DB67" i="22"/>
  <c r="DC67" i="22"/>
  <c r="DD67" i="22"/>
  <c r="DE67" i="22"/>
  <c r="DF67" i="22"/>
  <c r="DG67" i="22"/>
  <c r="DH67" i="22"/>
  <c r="DI67" i="22"/>
  <c r="DJ67" i="22"/>
  <c r="DK67" i="22"/>
  <c r="DL67" i="22"/>
  <c r="DM67" i="22"/>
  <c r="DN67" i="22"/>
  <c r="DO67" i="22"/>
  <c r="C67" i="22"/>
  <c r="B67" i="22"/>
  <c r="L71" i="22"/>
  <c r="J71" i="22"/>
  <c r="J70" i="22"/>
  <c r="J72" i="22" s="1"/>
  <c r="DJ56" i="22"/>
  <c r="B43" i="22"/>
  <c r="D43" i="22"/>
  <c r="F43" i="22"/>
  <c r="H43" i="22"/>
  <c r="J43" i="22"/>
  <c r="L43" i="22"/>
  <c r="N43" i="22"/>
  <c r="P43" i="22"/>
  <c r="R43" i="22"/>
  <c r="T43" i="22"/>
  <c r="V43" i="22"/>
  <c r="X43" i="22"/>
  <c r="Z43" i="22"/>
  <c r="AB43" i="22"/>
  <c r="AD43" i="22"/>
  <c r="AF43" i="22"/>
  <c r="AH43" i="22"/>
  <c r="AJ43" i="22"/>
  <c r="AL43" i="22"/>
  <c r="AL45" i="22" s="1"/>
  <c r="AN43" i="22"/>
  <c r="AN45" i="22" s="1"/>
  <c r="B44" i="22"/>
  <c r="D44" i="22"/>
  <c r="B46" i="22" s="1"/>
  <c r="B47" i="22" s="1"/>
  <c r="F44" i="22"/>
  <c r="H44" i="22"/>
  <c r="J44" i="22"/>
  <c r="L44" i="22"/>
  <c r="J46" i="22" s="1"/>
  <c r="N44" i="22"/>
  <c r="P44" i="22"/>
  <c r="R44" i="22"/>
  <c r="T44" i="22"/>
  <c r="R46" i="22" s="1"/>
  <c r="V44" i="22"/>
  <c r="X44" i="22"/>
  <c r="Z44" i="22"/>
  <c r="AB44" i="22"/>
  <c r="Z46" i="22" s="1"/>
  <c r="AD44" i="22"/>
  <c r="AF44" i="22"/>
  <c r="AH44" i="22"/>
  <c r="AJ44" i="22"/>
  <c r="AL44" i="22"/>
  <c r="AN44" i="22"/>
  <c r="B45" i="22"/>
  <c r="D45" i="22"/>
  <c r="F45" i="22"/>
  <c r="H45" i="22"/>
  <c r="J45" i="22"/>
  <c r="L45" i="22"/>
  <c r="N45" i="22"/>
  <c r="P45" i="22"/>
  <c r="R45" i="22"/>
  <c r="T45" i="22"/>
  <c r="V45" i="22"/>
  <c r="X45" i="22"/>
  <c r="Z45" i="22"/>
  <c r="AB45" i="22"/>
  <c r="AD45" i="22"/>
  <c r="AF45" i="22"/>
  <c r="AH45" i="22"/>
  <c r="AJ45" i="22"/>
  <c r="H46" i="22"/>
  <c r="X46" i="22"/>
  <c r="AF46" i="22"/>
  <c r="B56" i="22"/>
  <c r="D56" i="22"/>
  <c r="F56" i="22"/>
  <c r="H56" i="22"/>
  <c r="J56" i="22"/>
  <c r="L56" i="22"/>
  <c r="N56" i="22"/>
  <c r="P56" i="22"/>
  <c r="R56" i="22"/>
  <c r="T56" i="22"/>
  <c r="V56" i="22"/>
  <c r="X56" i="22"/>
  <c r="Z56" i="22"/>
  <c r="AB56" i="22"/>
  <c r="AD56" i="22"/>
  <c r="AF56" i="22"/>
  <c r="AH56" i="22"/>
  <c r="AJ56" i="22"/>
  <c r="AL56" i="22"/>
  <c r="AN56" i="22"/>
  <c r="DR41" i="22"/>
  <c r="DR40" i="22"/>
  <c r="DJ43" i="22"/>
  <c r="DJ45" i="22" s="1"/>
  <c r="DL43" i="22"/>
  <c r="DN43" i="22"/>
  <c r="DJ44" i="22"/>
  <c r="DJ50" i="22" s="1"/>
  <c r="DL44" i="22"/>
  <c r="DL50" i="22" s="1"/>
  <c r="DN44" i="22"/>
  <c r="DN46" i="22" s="1"/>
  <c r="DL53" i="22"/>
  <c r="DH43" i="22"/>
  <c r="DH45" i="22" s="1"/>
  <c r="DH44" i="22"/>
  <c r="DH46" i="22" s="1"/>
  <c r="DH56" i="22"/>
  <c r="DF43" i="22"/>
  <c r="DF45" i="22" s="1"/>
  <c r="DF44" i="22"/>
  <c r="DF46" i="22" s="1"/>
  <c r="DF56" i="22"/>
  <c r="DJ40" i="22"/>
  <c r="DK40" i="22"/>
  <c r="DL40" i="22"/>
  <c r="DM40" i="22"/>
  <c r="DN40" i="22"/>
  <c r="DO40" i="22"/>
  <c r="DD56" i="22"/>
  <c r="DB56" i="22"/>
  <c r="CZ56" i="22"/>
  <c r="CX56" i="22"/>
  <c r="CV56" i="22"/>
  <c r="CT56" i="22"/>
  <c r="CR56" i="22"/>
  <c r="CP56" i="22"/>
  <c r="CN56" i="22"/>
  <c r="CL56" i="22"/>
  <c r="CJ56" i="22"/>
  <c r="CH56" i="22"/>
  <c r="CF56" i="22"/>
  <c r="CD56" i="22"/>
  <c r="CB56" i="22"/>
  <c r="BZ56" i="22"/>
  <c r="BX56" i="22"/>
  <c r="BV56" i="22"/>
  <c r="BT56" i="22"/>
  <c r="BR56" i="22"/>
  <c r="BP56" i="22"/>
  <c r="BN56" i="22"/>
  <c r="BL56" i="22"/>
  <c r="BJ56" i="22"/>
  <c r="BH56" i="22"/>
  <c r="BF56" i="22"/>
  <c r="BD56" i="22"/>
  <c r="BB56" i="22"/>
  <c r="AZ56" i="22"/>
  <c r="AX56" i="22"/>
  <c r="AV56" i="22"/>
  <c r="AT56" i="22"/>
  <c r="AR56" i="22"/>
  <c r="AP56" i="22"/>
  <c r="DD44" i="22"/>
  <c r="DB44" i="22"/>
  <c r="CZ44" i="22"/>
  <c r="CX44" i="22"/>
  <c r="CX46" i="22" s="1"/>
  <c r="CV44" i="22"/>
  <c r="CV50" i="22" s="1"/>
  <c r="CT44" i="22"/>
  <c r="CT46" i="22" s="1"/>
  <c r="CR44" i="22"/>
  <c r="CP44" i="22"/>
  <c r="CN44" i="22"/>
  <c r="CN50" i="22" s="1"/>
  <c r="CL44" i="22"/>
  <c r="CJ44" i="22"/>
  <c r="CH44" i="22"/>
  <c r="CH46" i="22" s="1"/>
  <c r="CF44" i="22"/>
  <c r="CF53" i="22" s="1"/>
  <c r="CD44" i="22"/>
  <c r="CB44" i="22"/>
  <c r="BZ44" i="22"/>
  <c r="BX44" i="22"/>
  <c r="BV44" i="22"/>
  <c r="BT44" i="22"/>
  <c r="BR44" i="22"/>
  <c r="BP44" i="22"/>
  <c r="BN44" i="22"/>
  <c r="BL44" i="22"/>
  <c r="BJ44" i="22"/>
  <c r="BH44" i="22"/>
  <c r="BF44" i="22"/>
  <c r="BD44" i="22"/>
  <c r="BB44" i="22"/>
  <c r="AZ44" i="22"/>
  <c r="AX44" i="22"/>
  <c r="AV44" i="22"/>
  <c r="AT44" i="22"/>
  <c r="AR44" i="22"/>
  <c r="AP44" i="22"/>
  <c r="DD43" i="22"/>
  <c r="DD45" i="22" s="1"/>
  <c r="DB43" i="22"/>
  <c r="DB45" i="22" s="1"/>
  <c r="CZ43" i="22"/>
  <c r="CZ45" i="22" s="1"/>
  <c r="CX43" i="22"/>
  <c r="CX45" i="22" s="1"/>
  <c r="CV43" i="22"/>
  <c r="CV45" i="22" s="1"/>
  <c r="CT43" i="22"/>
  <c r="CT45" i="22" s="1"/>
  <c r="CR43" i="22"/>
  <c r="CR45" i="22" s="1"/>
  <c r="CP43" i="22"/>
  <c r="CP45" i="22" s="1"/>
  <c r="CN43" i="22"/>
  <c r="CN45" i="22" s="1"/>
  <c r="CL43" i="22"/>
  <c r="CL45" i="22" s="1"/>
  <c r="CJ43" i="22"/>
  <c r="CJ45" i="22" s="1"/>
  <c r="CH43" i="22"/>
  <c r="CH45" i="22" s="1"/>
  <c r="CF43" i="22"/>
  <c r="CF45" i="22" s="1"/>
  <c r="CD43" i="22"/>
  <c r="CD45" i="22" s="1"/>
  <c r="CB43" i="22"/>
  <c r="CB45" i="22" s="1"/>
  <c r="BZ43" i="22"/>
  <c r="BZ45" i="22" s="1"/>
  <c r="BX43" i="22"/>
  <c r="BX45" i="22" s="1"/>
  <c r="BV43" i="22"/>
  <c r="BV45" i="22" s="1"/>
  <c r="BT43" i="22"/>
  <c r="BT45" i="22" s="1"/>
  <c r="BR43" i="22"/>
  <c r="BR45" i="22" s="1"/>
  <c r="BP43" i="22"/>
  <c r="BP45" i="22" s="1"/>
  <c r="BN43" i="22"/>
  <c r="BN45" i="22" s="1"/>
  <c r="BL43" i="22"/>
  <c r="BL45" i="22" s="1"/>
  <c r="BJ43" i="22"/>
  <c r="BJ45" i="22" s="1"/>
  <c r="BH43" i="22"/>
  <c r="BH45" i="22" s="1"/>
  <c r="BF43" i="22"/>
  <c r="BF45" i="22" s="1"/>
  <c r="BD43" i="22"/>
  <c r="BD45" i="22" s="1"/>
  <c r="BB43" i="22"/>
  <c r="BB45" i="22" s="1"/>
  <c r="AZ43" i="22"/>
  <c r="AZ45" i="22" s="1"/>
  <c r="AX43" i="22"/>
  <c r="AX45" i="22" s="1"/>
  <c r="AV43" i="22"/>
  <c r="AV45" i="22" s="1"/>
  <c r="AT43" i="22"/>
  <c r="AT45" i="22" s="1"/>
  <c r="AR43" i="22"/>
  <c r="AR45" i="22" s="1"/>
  <c r="AP43" i="22"/>
  <c r="AP45" i="22" s="1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O40" i="22"/>
  <c r="CN40" i="22"/>
  <c r="CM40" i="22"/>
  <c r="CL40" i="22"/>
  <c r="CK40" i="22"/>
  <c r="CJ40" i="22"/>
  <c r="CI40" i="22"/>
  <c r="CH40" i="22"/>
  <c r="CG40" i="22"/>
  <c r="CF40" i="22"/>
  <c r="CE40" i="22"/>
  <c r="CD40" i="22"/>
  <c r="CC40" i="22"/>
  <c r="CB40" i="22"/>
  <c r="CA40" i="22"/>
  <c r="BZ40" i="22"/>
  <c r="BY40" i="22"/>
  <c r="BX40" i="22"/>
  <c r="BW40" i="22"/>
  <c r="BV40" i="22"/>
  <c r="BU40" i="22"/>
  <c r="BT40" i="22"/>
  <c r="BS40" i="22"/>
  <c r="BR49" i="22" s="1"/>
  <c r="BR40" i="22"/>
  <c r="BQ40" i="22"/>
  <c r="BP49" i="22" s="1"/>
  <c r="BP53" i="22" s="1"/>
  <c r="BP40" i="22"/>
  <c r="BO40" i="22"/>
  <c r="BN49" i="22" s="1"/>
  <c r="BN40" i="22"/>
  <c r="BM40" i="22"/>
  <c r="BL49" i="22" s="1"/>
  <c r="BL40" i="22"/>
  <c r="BK40" i="22"/>
  <c r="BJ49" i="22" s="1"/>
  <c r="BJ40" i="22"/>
  <c r="BI40" i="22"/>
  <c r="BH49" i="22" s="1"/>
  <c r="BH40" i="22"/>
  <c r="BG40" i="22"/>
  <c r="BF49" i="22" s="1"/>
  <c r="BF40" i="22"/>
  <c r="BE40" i="22"/>
  <c r="BD49" i="22" s="1"/>
  <c r="BD40" i="22"/>
  <c r="BC40" i="22"/>
  <c r="BB49" i="22" s="1"/>
  <c r="BB40" i="22"/>
  <c r="BA40" i="22"/>
  <c r="AZ49" i="22" s="1"/>
  <c r="AZ40" i="22"/>
  <c r="AY40" i="22"/>
  <c r="AX49" i="22" s="1"/>
  <c r="AX40" i="22"/>
  <c r="AW40" i="22"/>
  <c r="AV49" i="22" s="1"/>
  <c r="AV40" i="22"/>
  <c r="AU40" i="22"/>
  <c r="AT49" i="22" s="1"/>
  <c r="AT40" i="22"/>
  <c r="AS40" i="22"/>
  <c r="AR49" i="22" s="1"/>
  <c r="AR40" i="22"/>
  <c r="AQ40" i="22"/>
  <c r="AP49" i="22" s="1"/>
  <c r="AP40" i="22"/>
  <c r="AO40" i="22"/>
  <c r="AN49" i="22" s="1"/>
  <c r="AN40" i="22"/>
  <c r="AM40" i="22"/>
  <c r="AL49" i="22" s="1"/>
  <c r="AL40" i="22"/>
  <c r="AK40" i="22"/>
  <c r="AJ49" i="22" s="1"/>
  <c r="AJ40" i="22"/>
  <c r="AI40" i="22"/>
  <c r="AH49" i="22" s="1"/>
  <c r="AH40" i="22"/>
  <c r="AG40" i="22"/>
  <c r="AF49" i="22" s="1"/>
  <c r="AF40" i="22"/>
  <c r="AE40" i="22"/>
  <c r="AD49" i="22" s="1"/>
  <c r="AD40" i="22"/>
  <c r="AC40" i="22"/>
  <c r="AB49" i="22" s="1"/>
  <c r="AB40" i="22"/>
  <c r="AA40" i="22"/>
  <c r="Z49" i="22" s="1"/>
  <c r="Z40" i="22"/>
  <c r="Y40" i="22"/>
  <c r="X49" i="22" s="1"/>
  <c r="X40" i="22"/>
  <c r="W40" i="22"/>
  <c r="V49" i="22" s="1"/>
  <c r="V40" i="22"/>
  <c r="U40" i="22"/>
  <c r="T49" i="22" s="1"/>
  <c r="T40" i="22"/>
  <c r="S40" i="22"/>
  <c r="R49" i="22" s="1"/>
  <c r="R40" i="22"/>
  <c r="Q40" i="22"/>
  <c r="P49" i="22" s="1"/>
  <c r="P40" i="22"/>
  <c r="O40" i="22"/>
  <c r="N49" i="22" s="1"/>
  <c r="N40" i="22"/>
  <c r="M40" i="22"/>
  <c r="L49" i="22" s="1"/>
  <c r="L40" i="22"/>
  <c r="K40" i="22"/>
  <c r="J49" i="22" s="1"/>
  <c r="J40" i="22"/>
  <c r="I40" i="22"/>
  <c r="H40" i="22"/>
  <c r="G40" i="22"/>
  <c r="F49" i="22" s="1"/>
  <c r="F40" i="22"/>
  <c r="E40" i="22"/>
  <c r="D49" i="22" s="1"/>
  <c r="D40" i="22"/>
  <c r="C40" i="22"/>
  <c r="B49" i="22" s="1"/>
  <c r="B40" i="22"/>
  <c r="CJ16" i="4"/>
  <c r="BX17" i="4"/>
  <c r="BX26" i="4" s="1"/>
  <c r="BZ17" i="4"/>
  <c r="CB17" i="4"/>
  <c r="CD17" i="4"/>
  <c r="CD23" i="4" s="1"/>
  <c r="CF17" i="4"/>
  <c r="CF26" i="4" s="1"/>
  <c r="CH17" i="4"/>
  <c r="CJ17" i="4"/>
  <c r="BT29" i="4"/>
  <c r="BV17" i="4"/>
  <c r="BV19" i="4" s="1"/>
  <c r="CH16" i="4"/>
  <c r="CJ13" i="4"/>
  <c r="CK13" i="4"/>
  <c r="B16" i="4"/>
  <c r="B18" i="4" s="1"/>
  <c r="D16" i="4"/>
  <c r="D18" i="4" s="1"/>
  <c r="F16" i="4"/>
  <c r="H16" i="4"/>
  <c r="H18" i="4" s="1"/>
  <c r="J16" i="4"/>
  <c r="J18" i="4" s="1"/>
  <c r="L16" i="4"/>
  <c r="L18" i="4" s="1"/>
  <c r="N16" i="4"/>
  <c r="N18" i="4" s="1"/>
  <c r="B17" i="4"/>
  <c r="D17" i="4"/>
  <c r="F17" i="4"/>
  <c r="H17" i="4"/>
  <c r="J17" i="4"/>
  <c r="L17" i="4"/>
  <c r="N17" i="4"/>
  <c r="F18" i="4"/>
  <c r="B29" i="4"/>
  <c r="D29" i="4"/>
  <c r="F29" i="4"/>
  <c r="H29" i="4"/>
  <c r="J29" i="4"/>
  <c r="L29" i="4"/>
  <c r="N29" i="4"/>
  <c r="B16" i="22"/>
  <c r="B18" i="22" s="1"/>
  <c r="D16" i="22"/>
  <c r="D18" i="22" s="1"/>
  <c r="F16" i="22"/>
  <c r="F18" i="22" s="1"/>
  <c r="H16" i="22"/>
  <c r="H18" i="22" s="1"/>
  <c r="J16" i="22"/>
  <c r="J18" i="22" s="1"/>
  <c r="L16" i="22"/>
  <c r="L18" i="22" s="1"/>
  <c r="N16" i="22"/>
  <c r="N18" i="22" s="1"/>
  <c r="B17" i="22"/>
  <c r="D17" i="22"/>
  <c r="F17" i="22"/>
  <c r="H17" i="22"/>
  <c r="J17" i="22"/>
  <c r="L17" i="22"/>
  <c r="N17" i="22"/>
  <c r="B29" i="22"/>
  <c r="D29" i="22"/>
  <c r="F29" i="22"/>
  <c r="H29" i="22"/>
  <c r="J29" i="22"/>
  <c r="L29" i="22"/>
  <c r="N29" i="22"/>
  <c r="DF17" i="22"/>
  <c r="BT29" i="22"/>
  <c r="BV29" i="22"/>
  <c r="BX29" i="22"/>
  <c r="BZ29" i="22"/>
  <c r="CB29" i="22"/>
  <c r="CD29" i="22"/>
  <c r="CF29" i="22"/>
  <c r="CH29" i="22"/>
  <c r="CJ29" i="22"/>
  <c r="CL29" i="22"/>
  <c r="CN29" i="22"/>
  <c r="CP29" i="22"/>
  <c r="CR29" i="22"/>
  <c r="CT29" i="22"/>
  <c r="CV29" i="22"/>
  <c r="CX29" i="22"/>
  <c r="CZ29" i="22"/>
  <c r="DR14" i="22"/>
  <c r="DR13" i="22"/>
  <c r="CN13" i="22"/>
  <c r="CO13" i="22"/>
  <c r="CP13" i="22"/>
  <c r="CQ13" i="22"/>
  <c r="CR13" i="22"/>
  <c r="CS13" i="22"/>
  <c r="CT13" i="22"/>
  <c r="CU13" i="22"/>
  <c r="CV13" i="22"/>
  <c r="CW13" i="22"/>
  <c r="CX13" i="22"/>
  <c r="CY13" i="22"/>
  <c r="CZ13" i="22"/>
  <c r="DA13" i="22"/>
  <c r="DB13" i="22"/>
  <c r="DC13" i="22"/>
  <c r="DD13" i="22"/>
  <c r="DE13" i="22"/>
  <c r="DF13" i="22"/>
  <c r="DG13" i="22"/>
  <c r="DH13" i="22"/>
  <c r="DI13" i="22"/>
  <c r="DJ13" i="22"/>
  <c r="DK13" i="22"/>
  <c r="DL13" i="22"/>
  <c r="DM13" i="22"/>
  <c r="DN13" i="22"/>
  <c r="DO13" i="22"/>
  <c r="CN16" i="22"/>
  <c r="CN18" i="22" s="1"/>
  <c r="CP16" i="22"/>
  <c r="CP18" i="22" s="1"/>
  <c r="CR16" i="22"/>
  <c r="CR18" i="22" s="1"/>
  <c r="CT16" i="22"/>
  <c r="CT18" i="22" s="1"/>
  <c r="CV16" i="22"/>
  <c r="CV18" i="22" s="1"/>
  <c r="CX16" i="22"/>
  <c r="CX18" i="22" s="1"/>
  <c r="CZ16" i="22"/>
  <c r="CZ18" i="22" s="1"/>
  <c r="DB16" i="22"/>
  <c r="DB18" i="22" s="1"/>
  <c r="DD16" i="22"/>
  <c r="DF16" i="22"/>
  <c r="DH16" i="22"/>
  <c r="DJ16" i="22"/>
  <c r="DL16" i="22"/>
  <c r="CN17" i="22"/>
  <c r="CN26" i="22" s="1"/>
  <c r="CP17" i="22"/>
  <c r="CR17" i="22"/>
  <c r="CT17" i="22"/>
  <c r="CV17" i="22"/>
  <c r="CV26" i="22" s="1"/>
  <c r="CX17" i="22"/>
  <c r="CX26" i="22" s="1"/>
  <c r="CZ17" i="22"/>
  <c r="DB17" i="22"/>
  <c r="DD17" i="22"/>
  <c r="DD26" i="22" s="1"/>
  <c r="DH17" i="22"/>
  <c r="DH26" i="22" s="1"/>
  <c r="DJ17" i="22"/>
  <c r="DL17" i="22"/>
  <c r="DL26" i="22" s="1"/>
  <c r="DN17" i="22"/>
  <c r="DN26" i="22" s="1"/>
  <c r="CP23" i="22"/>
  <c r="CR23" i="22"/>
  <c r="CZ23" i="22"/>
  <c r="DB23" i="22"/>
  <c r="DJ23" i="22"/>
  <c r="CR26" i="22"/>
  <c r="CZ26" i="22"/>
  <c r="DB26" i="22"/>
  <c r="DJ26" i="22"/>
  <c r="CL13" i="22"/>
  <c r="CM13" i="22"/>
  <c r="CL16" i="22"/>
  <c r="CL18" i="22" s="1"/>
  <c r="CL17" i="22"/>
  <c r="CL26" i="22" s="1"/>
  <c r="CH17" i="22"/>
  <c r="CH23" i="22" s="1"/>
  <c r="CJ17" i="22"/>
  <c r="CJ16" i="22"/>
  <c r="CJ18" i="22" s="1"/>
  <c r="CH16" i="22"/>
  <c r="CH18" i="22" s="1"/>
  <c r="CJ13" i="22"/>
  <c r="CK13" i="22"/>
  <c r="P16" i="4"/>
  <c r="P18" i="4" s="1"/>
  <c r="R16" i="4"/>
  <c r="R18" i="4" s="1"/>
  <c r="T16" i="4"/>
  <c r="T18" i="4" s="1"/>
  <c r="V16" i="4"/>
  <c r="V18" i="4" s="1"/>
  <c r="X16" i="4"/>
  <c r="X18" i="4" s="1"/>
  <c r="Z16" i="4"/>
  <c r="Z18" i="4" s="1"/>
  <c r="AB16" i="4"/>
  <c r="AB18" i="4" s="1"/>
  <c r="AD16" i="4"/>
  <c r="AD18" i="4" s="1"/>
  <c r="P17" i="4"/>
  <c r="R17" i="4"/>
  <c r="T17" i="4"/>
  <c r="V17" i="4"/>
  <c r="X17" i="4"/>
  <c r="Z17" i="4"/>
  <c r="AB17" i="4"/>
  <c r="AD17" i="4"/>
  <c r="P29" i="4"/>
  <c r="R29" i="4"/>
  <c r="T29" i="4"/>
  <c r="V29" i="4"/>
  <c r="X29" i="4"/>
  <c r="Z29" i="4"/>
  <c r="AB29" i="4"/>
  <c r="AD29" i="4"/>
  <c r="AF16" i="4"/>
  <c r="AF18" i="4" s="1"/>
  <c r="AF17" i="4"/>
  <c r="AF29" i="4"/>
  <c r="AH16" i="4"/>
  <c r="AH18" i="4" s="1"/>
  <c r="AH17" i="4"/>
  <c r="AH29" i="4"/>
  <c r="BR29" i="4"/>
  <c r="BP29" i="4"/>
  <c r="BN29" i="4"/>
  <c r="BL29" i="4"/>
  <c r="BJ29" i="4"/>
  <c r="BH29" i="4"/>
  <c r="BF29" i="4"/>
  <c r="BD29" i="4"/>
  <c r="BB29" i="4"/>
  <c r="AZ29" i="4"/>
  <c r="AX29" i="4"/>
  <c r="AV29" i="4"/>
  <c r="AT29" i="4"/>
  <c r="AR29" i="4"/>
  <c r="AP29" i="4"/>
  <c r="AN29" i="4"/>
  <c r="AL29" i="4"/>
  <c r="AJ29" i="4"/>
  <c r="BT17" i="4"/>
  <c r="BR17" i="4"/>
  <c r="BP17" i="4"/>
  <c r="BN17" i="4"/>
  <c r="BL17" i="4"/>
  <c r="BJ17" i="4"/>
  <c r="BH17" i="4"/>
  <c r="BF17" i="4"/>
  <c r="BD17" i="4"/>
  <c r="BB17" i="4"/>
  <c r="AZ17" i="4"/>
  <c r="AX17" i="4"/>
  <c r="AV17" i="4"/>
  <c r="AT17" i="4"/>
  <c r="AR17" i="4"/>
  <c r="AP17" i="4"/>
  <c r="AN17" i="4"/>
  <c r="AL17" i="4"/>
  <c r="AJ17" i="4"/>
  <c r="CF16" i="4"/>
  <c r="CD16" i="4"/>
  <c r="CB16" i="4"/>
  <c r="BZ16" i="4"/>
  <c r="BX16" i="4"/>
  <c r="BV16" i="4"/>
  <c r="BT16" i="4"/>
  <c r="BT18" i="4" s="1"/>
  <c r="BR16" i="4"/>
  <c r="BR18" i="4" s="1"/>
  <c r="BP16" i="4"/>
  <c r="BP18" i="4" s="1"/>
  <c r="BN16" i="4"/>
  <c r="BN18" i="4" s="1"/>
  <c r="BL16" i="4"/>
  <c r="BL18" i="4" s="1"/>
  <c r="BJ16" i="4"/>
  <c r="BJ18" i="4" s="1"/>
  <c r="BH16" i="4"/>
  <c r="BH18" i="4" s="1"/>
  <c r="BF16" i="4"/>
  <c r="BF18" i="4" s="1"/>
  <c r="BD16" i="4"/>
  <c r="BD18" i="4" s="1"/>
  <c r="BB16" i="4"/>
  <c r="BB18" i="4" s="1"/>
  <c r="AZ16" i="4"/>
  <c r="AZ18" i="4" s="1"/>
  <c r="AX16" i="4"/>
  <c r="AX18" i="4" s="1"/>
  <c r="AV16" i="4"/>
  <c r="AV18" i="4" s="1"/>
  <c r="AT16" i="4"/>
  <c r="AT18" i="4" s="1"/>
  <c r="AR16" i="4"/>
  <c r="AR18" i="4" s="1"/>
  <c r="AP16" i="4"/>
  <c r="AP18" i="4" s="1"/>
  <c r="AN16" i="4"/>
  <c r="AN18" i="4" s="1"/>
  <c r="AL16" i="4"/>
  <c r="AL18" i="4" s="1"/>
  <c r="AJ16" i="4"/>
  <c r="AJ18" i="4" s="1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22" i="4" s="1"/>
  <c r="BT13" i="4"/>
  <c r="BS13" i="4"/>
  <c r="BR22" i="4" s="1"/>
  <c r="BR13" i="4"/>
  <c r="BQ13" i="4"/>
  <c r="BP22" i="4" s="1"/>
  <c r="BP13" i="4"/>
  <c r="BO13" i="4"/>
  <c r="BN22" i="4" s="1"/>
  <c r="BN13" i="4"/>
  <c r="BM13" i="4"/>
  <c r="BL22" i="4" s="1"/>
  <c r="BL13" i="4"/>
  <c r="BK13" i="4"/>
  <c r="BJ22" i="4" s="1"/>
  <c r="BJ13" i="4"/>
  <c r="BI13" i="4"/>
  <c r="BH22" i="4" s="1"/>
  <c r="BH13" i="4"/>
  <c r="BG13" i="4"/>
  <c r="BF22" i="4" s="1"/>
  <c r="BF13" i="4"/>
  <c r="BE13" i="4"/>
  <c r="BD22" i="4" s="1"/>
  <c r="BD13" i="4"/>
  <c r="BC13" i="4"/>
  <c r="BB22" i="4" s="1"/>
  <c r="BB13" i="4"/>
  <c r="BA13" i="4"/>
  <c r="AZ22" i="4" s="1"/>
  <c r="AZ13" i="4"/>
  <c r="AY13" i="4"/>
  <c r="AX22" i="4" s="1"/>
  <c r="AX13" i="4"/>
  <c r="AW13" i="4"/>
  <c r="AV22" i="4" s="1"/>
  <c r="AV13" i="4"/>
  <c r="AU13" i="4"/>
  <c r="AT22" i="4" s="1"/>
  <c r="AT13" i="4"/>
  <c r="AS13" i="4"/>
  <c r="AR22" i="4" s="1"/>
  <c r="AR13" i="4"/>
  <c r="AQ13" i="4"/>
  <c r="AP22" i="4" s="1"/>
  <c r="AP13" i="4"/>
  <c r="AO13" i="4"/>
  <c r="AN22" i="4" s="1"/>
  <c r="AN13" i="4"/>
  <c r="AM13" i="4"/>
  <c r="AL22" i="4" s="1"/>
  <c r="AL13" i="4"/>
  <c r="AK13" i="4"/>
  <c r="AJ22" i="4" s="1"/>
  <c r="AJ13" i="4"/>
  <c r="AI13" i="4"/>
  <c r="AH22" i="4" s="1"/>
  <c r="AH13" i="4"/>
  <c r="AG13" i="4"/>
  <c r="AF22" i="4" s="1"/>
  <c r="AF13" i="4"/>
  <c r="AE13" i="4"/>
  <c r="AD22" i="4" s="1"/>
  <c r="AD13" i="4"/>
  <c r="AC13" i="4"/>
  <c r="AB22" i="4" s="1"/>
  <c r="AB13" i="4"/>
  <c r="AA13" i="4"/>
  <c r="Z22" i="4" s="1"/>
  <c r="Z13" i="4"/>
  <c r="Y13" i="4"/>
  <c r="X22" i="4" s="1"/>
  <c r="X13" i="4"/>
  <c r="W13" i="4"/>
  <c r="V22" i="4" s="1"/>
  <c r="V13" i="4"/>
  <c r="U13" i="4"/>
  <c r="T22" i="4" s="1"/>
  <c r="T13" i="4"/>
  <c r="S13" i="4"/>
  <c r="R22" i="4" s="1"/>
  <c r="R13" i="4"/>
  <c r="Q13" i="4"/>
  <c r="P22" i="4" s="1"/>
  <c r="P13" i="4"/>
  <c r="O13" i="4"/>
  <c r="N22" i="4" s="1"/>
  <c r="N13" i="4"/>
  <c r="M13" i="4"/>
  <c r="L22" i="4" s="1"/>
  <c r="L13" i="4"/>
  <c r="K13" i="4"/>
  <c r="J22" i="4" s="1"/>
  <c r="J13" i="4"/>
  <c r="I13" i="4"/>
  <c r="H22" i="4" s="1"/>
  <c r="H13" i="4"/>
  <c r="G13" i="4"/>
  <c r="F22" i="4" s="1"/>
  <c r="F13" i="4"/>
  <c r="E13" i="4"/>
  <c r="D22" i="4" s="1"/>
  <c r="D13" i="4"/>
  <c r="C13" i="4"/>
  <c r="B22" i="4" s="1"/>
  <c r="B13" i="4"/>
  <c r="BR29" i="22"/>
  <c r="BP29" i="22"/>
  <c r="BN29" i="22"/>
  <c r="BL29" i="22"/>
  <c r="BJ29" i="22"/>
  <c r="BH29" i="22"/>
  <c r="BF29" i="22"/>
  <c r="BD29" i="22"/>
  <c r="BB29" i="22"/>
  <c r="AZ29" i="22"/>
  <c r="AX29" i="22"/>
  <c r="AV29" i="22"/>
  <c r="AT29" i="22"/>
  <c r="AR29" i="22"/>
  <c r="AP29" i="22"/>
  <c r="AN29" i="22"/>
  <c r="AL29" i="22"/>
  <c r="AJ29" i="22"/>
  <c r="AH29" i="22"/>
  <c r="AF29" i="22"/>
  <c r="AD29" i="22"/>
  <c r="AB29" i="22"/>
  <c r="Z29" i="22"/>
  <c r="X29" i="22"/>
  <c r="V29" i="22"/>
  <c r="T29" i="22"/>
  <c r="R29" i="22"/>
  <c r="P29" i="22"/>
  <c r="CF17" i="22"/>
  <c r="CD17" i="22"/>
  <c r="CB17" i="22"/>
  <c r="BZ17" i="22"/>
  <c r="BX17" i="22"/>
  <c r="BX19" i="22" s="1"/>
  <c r="BV17" i="22"/>
  <c r="BT17" i="22"/>
  <c r="BR17" i="22"/>
  <c r="BP17" i="22"/>
  <c r="BP19" i="22" s="1"/>
  <c r="BN17" i="22"/>
  <c r="BL17" i="22"/>
  <c r="BJ17" i="22"/>
  <c r="BH17" i="22"/>
  <c r="BH19" i="22" s="1"/>
  <c r="BF17" i="22"/>
  <c r="BD17" i="22"/>
  <c r="BB17" i="22"/>
  <c r="AZ17" i="22"/>
  <c r="AZ19" i="22" s="1"/>
  <c r="AX17" i="22"/>
  <c r="AV17" i="22"/>
  <c r="AT17" i="22"/>
  <c r="AR17" i="22"/>
  <c r="AR19" i="22" s="1"/>
  <c r="AP17" i="22"/>
  <c r="AN17" i="22"/>
  <c r="AL17" i="22"/>
  <c r="AJ17" i="22"/>
  <c r="AJ19" i="22" s="1"/>
  <c r="AH17" i="22"/>
  <c r="AF17" i="22"/>
  <c r="AD17" i="22"/>
  <c r="AB17" i="22"/>
  <c r="AB19" i="22" s="1"/>
  <c r="Z17" i="22"/>
  <c r="X17" i="22"/>
  <c r="V17" i="22"/>
  <c r="T17" i="22"/>
  <c r="T19" i="22" s="1"/>
  <c r="R17" i="22"/>
  <c r="P17" i="22"/>
  <c r="CF16" i="22"/>
  <c r="CF18" i="22" s="1"/>
  <c r="CD16" i="22"/>
  <c r="CD18" i="22" s="1"/>
  <c r="CB16" i="22"/>
  <c r="CB18" i="22" s="1"/>
  <c r="BZ16" i="22"/>
  <c r="BZ18" i="22" s="1"/>
  <c r="BX16" i="22"/>
  <c r="BX18" i="22" s="1"/>
  <c r="BV16" i="22"/>
  <c r="BV18" i="22" s="1"/>
  <c r="BT16" i="22"/>
  <c r="BT18" i="22" s="1"/>
  <c r="BR16" i="22"/>
  <c r="BR18" i="22" s="1"/>
  <c r="BP16" i="22"/>
  <c r="BP18" i="22" s="1"/>
  <c r="BN16" i="22"/>
  <c r="BN18" i="22" s="1"/>
  <c r="BL16" i="22"/>
  <c r="BL18" i="22" s="1"/>
  <c r="BJ16" i="22"/>
  <c r="BJ18" i="22" s="1"/>
  <c r="BH16" i="22"/>
  <c r="BH18" i="22" s="1"/>
  <c r="BF16" i="22"/>
  <c r="BF18" i="22" s="1"/>
  <c r="BD16" i="22"/>
  <c r="BD18" i="22" s="1"/>
  <c r="BB16" i="22"/>
  <c r="BB18" i="22" s="1"/>
  <c r="AZ16" i="22"/>
  <c r="AZ18" i="22" s="1"/>
  <c r="AX16" i="22"/>
  <c r="AX18" i="22" s="1"/>
  <c r="AV16" i="22"/>
  <c r="AV18" i="22" s="1"/>
  <c r="AT16" i="22"/>
  <c r="AT18" i="22" s="1"/>
  <c r="AR16" i="22"/>
  <c r="AR18" i="22" s="1"/>
  <c r="AP16" i="22"/>
  <c r="AP18" i="22" s="1"/>
  <c r="AN16" i="22"/>
  <c r="AN18" i="22" s="1"/>
  <c r="AL16" i="22"/>
  <c r="AL18" i="22" s="1"/>
  <c r="AJ16" i="22"/>
  <c r="AJ18" i="22" s="1"/>
  <c r="AH16" i="22"/>
  <c r="AH18" i="22" s="1"/>
  <c r="AF16" i="22"/>
  <c r="AF18" i="22" s="1"/>
  <c r="AD16" i="22"/>
  <c r="AD18" i="22" s="1"/>
  <c r="AB16" i="22"/>
  <c r="AB18" i="22" s="1"/>
  <c r="Z16" i="22"/>
  <c r="Z18" i="22" s="1"/>
  <c r="X16" i="22"/>
  <c r="X18" i="22" s="1"/>
  <c r="V16" i="22"/>
  <c r="V18" i="22" s="1"/>
  <c r="T16" i="22"/>
  <c r="T18" i="22" s="1"/>
  <c r="R16" i="22"/>
  <c r="R18" i="22" s="1"/>
  <c r="P16" i="22"/>
  <c r="P18" i="22" s="1"/>
  <c r="CI13" i="22"/>
  <c r="CH13" i="22"/>
  <c r="CG13" i="22"/>
  <c r="CF22" i="22" s="1"/>
  <c r="CF13" i="22"/>
  <c r="CE13" i="22"/>
  <c r="CD22" i="22" s="1"/>
  <c r="CD13" i="22"/>
  <c r="CC13" i="22"/>
  <c r="CB22" i="22" s="1"/>
  <c r="CB13" i="22"/>
  <c r="CA13" i="22"/>
  <c r="BZ22" i="22" s="1"/>
  <c r="BZ26" i="22" s="1"/>
  <c r="BZ13" i="22"/>
  <c r="BY13" i="22"/>
  <c r="BX22" i="22" s="1"/>
  <c r="BX13" i="22"/>
  <c r="BW13" i="22"/>
  <c r="BV22" i="22" s="1"/>
  <c r="BV13" i="22"/>
  <c r="BU13" i="22"/>
  <c r="BT22" i="22" s="1"/>
  <c r="BT13" i="22"/>
  <c r="BS13" i="22"/>
  <c r="BR22" i="22" s="1"/>
  <c r="BR13" i="22"/>
  <c r="BQ13" i="22"/>
  <c r="BP22" i="22" s="1"/>
  <c r="BP13" i="22"/>
  <c r="BO13" i="22"/>
  <c r="BN22" i="22" s="1"/>
  <c r="BN13" i="22"/>
  <c r="BM13" i="22"/>
  <c r="BL22" i="22" s="1"/>
  <c r="BL13" i="22"/>
  <c r="BK13" i="22"/>
  <c r="BJ22" i="22" s="1"/>
  <c r="BJ26" i="22" s="1"/>
  <c r="BJ13" i="22"/>
  <c r="BI13" i="22"/>
  <c r="BH22" i="22" s="1"/>
  <c r="BH13" i="22"/>
  <c r="BG13" i="22"/>
  <c r="BF22" i="22" s="1"/>
  <c r="BF13" i="22"/>
  <c r="BE13" i="22"/>
  <c r="BD22" i="22" s="1"/>
  <c r="BD13" i="22"/>
  <c r="BC13" i="22"/>
  <c r="BB22" i="22" s="1"/>
  <c r="BB13" i="22"/>
  <c r="BA13" i="22"/>
  <c r="AZ22" i="22" s="1"/>
  <c r="AZ13" i="22"/>
  <c r="AY13" i="22"/>
  <c r="AX22" i="22" s="1"/>
  <c r="AX13" i="22"/>
  <c r="AW13" i="22"/>
  <c r="AV22" i="22" s="1"/>
  <c r="AV13" i="22"/>
  <c r="AU13" i="22"/>
  <c r="AT22" i="22" s="1"/>
  <c r="AT26" i="22" s="1"/>
  <c r="AT13" i="22"/>
  <c r="AS13" i="22"/>
  <c r="AR22" i="22" s="1"/>
  <c r="AR13" i="22"/>
  <c r="AQ13" i="22"/>
  <c r="AP22" i="22" s="1"/>
  <c r="AP13" i="22"/>
  <c r="AO13" i="22"/>
  <c r="AN22" i="22" s="1"/>
  <c r="AN13" i="22"/>
  <c r="AM13" i="22"/>
  <c r="AL22" i="22" s="1"/>
  <c r="AL13" i="22"/>
  <c r="AK13" i="22"/>
  <c r="AJ22" i="22" s="1"/>
  <c r="AJ13" i="22"/>
  <c r="AI13" i="22"/>
  <c r="AH22" i="22" s="1"/>
  <c r="AH13" i="22"/>
  <c r="AG13" i="22"/>
  <c r="AF22" i="22" s="1"/>
  <c r="AF13" i="22"/>
  <c r="AE13" i="22"/>
  <c r="AD22" i="22" s="1"/>
  <c r="AD26" i="22" s="1"/>
  <c r="AD13" i="22"/>
  <c r="AC13" i="22"/>
  <c r="AB22" i="22" s="1"/>
  <c r="AB13" i="22"/>
  <c r="AA13" i="22"/>
  <c r="Z22" i="22" s="1"/>
  <c r="Z13" i="22"/>
  <c r="Y13" i="22"/>
  <c r="X22" i="22" s="1"/>
  <c r="X13" i="22"/>
  <c r="W13" i="22"/>
  <c r="V22" i="22" s="1"/>
  <c r="V13" i="22"/>
  <c r="U13" i="22"/>
  <c r="T22" i="22" s="1"/>
  <c r="T13" i="22"/>
  <c r="S13" i="22"/>
  <c r="R22" i="22" s="1"/>
  <c r="R13" i="22"/>
  <c r="Q13" i="22"/>
  <c r="P22" i="22" s="1"/>
  <c r="P13" i="22"/>
  <c r="O13" i="22"/>
  <c r="N22" i="22" s="1"/>
  <c r="N13" i="22"/>
  <c r="M13" i="22"/>
  <c r="L22" i="22" s="1"/>
  <c r="L13" i="22"/>
  <c r="K13" i="22"/>
  <c r="J22" i="22" s="1"/>
  <c r="J13" i="22"/>
  <c r="I13" i="22"/>
  <c r="H22" i="22" s="1"/>
  <c r="H13" i="22"/>
  <c r="DP14" i="22" s="1"/>
  <c r="DN16" i="22" s="1"/>
  <c r="G13" i="22"/>
  <c r="F22" i="22" s="1"/>
  <c r="F23" i="22" s="1"/>
  <c r="F13" i="22"/>
  <c r="E13" i="22"/>
  <c r="D22" i="22" s="1"/>
  <c r="D13" i="22"/>
  <c r="C13" i="22"/>
  <c r="B22" i="22" s="1"/>
  <c r="B13" i="22"/>
  <c r="BV44" i="16"/>
  <c r="BV43" i="16"/>
  <c r="DL68" i="21"/>
  <c r="DL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Z67" i="21"/>
  <c r="AA67" i="21"/>
  <c r="AB67" i="21"/>
  <c r="AC67" i="21"/>
  <c r="AD67" i="21"/>
  <c r="AE67" i="21"/>
  <c r="AF67" i="21"/>
  <c r="AG67" i="21"/>
  <c r="AH67" i="21"/>
  <c r="AI67" i="21"/>
  <c r="AJ67" i="21"/>
  <c r="AK67" i="21"/>
  <c r="AL67" i="21"/>
  <c r="AM67" i="21"/>
  <c r="AN67" i="21"/>
  <c r="AO67" i="21"/>
  <c r="AP67" i="21"/>
  <c r="AQ67" i="21"/>
  <c r="AR67" i="21"/>
  <c r="AS67" i="21"/>
  <c r="AT67" i="21"/>
  <c r="AU67" i="21"/>
  <c r="AV67" i="21"/>
  <c r="AW67" i="21"/>
  <c r="AX67" i="21"/>
  <c r="AY67" i="21"/>
  <c r="AZ67" i="21"/>
  <c r="BA67" i="21"/>
  <c r="BB67" i="21"/>
  <c r="BC67" i="21"/>
  <c r="BD67" i="21"/>
  <c r="BE67" i="21"/>
  <c r="BF67" i="21"/>
  <c r="BG67" i="21"/>
  <c r="BH67" i="21"/>
  <c r="BI67" i="21"/>
  <c r="BJ67" i="21"/>
  <c r="BK67" i="21"/>
  <c r="BL67" i="21"/>
  <c r="BM67" i="21"/>
  <c r="BN67" i="21"/>
  <c r="BO67" i="21"/>
  <c r="BP67" i="21"/>
  <c r="BQ67" i="21"/>
  <c r="BR67" i="21"/>
  <c r="BS67" i="21"/>
  <c r="BT67" i="21"/>
  <c r="BU67" i="21"/>
  <c r="BV67" i="21"/>
  <c r="BW67" i="21"/>
  <c r="BX67" i="21"/>
  <c r="BY67" i="21"/>
  <c r="BZ67" i="21"/>
  <c r="CA67" i="21"/>
  <c r="CB67" i="21"/>
  <c r="CC67" i="21"/>
  <c r="CD67" i="21"/>
  <c r="CE67" i="21"/>
  <c r="CF67" i="21"/>
  <c r="CG67" i="21"/>
  <c r="CH67" i="21"/>
  <c r="CI67" i="21"/>
  <c r="CJ67" i="21"/>
  <c r="CK67" i="21"/>
  <c r="CL67" i="21"/>
  <c r="CM67" i="21"/>
  <c r="CN67" i="21"/>
  <c r="CO67" i="21"/>
  <c r="CP67" i="21"/>
  <c r="CQ67" i="21"/>
  <c r="CR67" i="21"/>
  <c r="CS67" i="21"/>
  <c r="CT67" i="21"/>
  <c r="CU67" i="21"/>
  <c r="CV67" i="21"/>
  <c r="CW67" i="21"/>
  <c r="CX67" i="21"/>
  <c r="CY67" i="21"/>
  <c r="CX76" i="21" s="1"/>
  <c r="CZ67" i="21"/>
  <c r="DA67" i="21"/>
  <c r="DB67" i="21"/>
  <c r="DC67" i="21"/>
  <c r="DD67" i="21"/>
  <c r="DE67" i="21"/>
  <c r="DF67" i="21"/>
  <c r="DG67" i="21"/>
  <c r="DH67" i="21"/>
  <c r="DI67" i="21"/>
  <c r="C67" i="21"/>
  <c r="B67" i="21"/>
  <c r="CX71" i="21"/>
  <c r="CX70" i="21"/>
  <c r="CX72" i="21" s="1"/>
  <c r="DF56" i="21"/>
  <c r="BT56" i="21"/>
  <c r="BV56" i="21"/>
  <c r="BX56" i="21"/>
  <c r="BZ56" i="21"/>
  <c r="CB56" i="21"/>
  <c r="CD56" i="21"/>
  <c r="CF56" i="21"/>
  <c r="CH56" i="21"/>
  <c r="CJ56" i="21"/>
  <c r="CL56" i="21"/>
  <c r="CN56" i="21"/>
  <c r="CP56" i="21"/>
  <c r="CR56" i="21"/>
  <c r="CT56" i="21"/>
  <c r="CV56" i="21"/>
  <c r="CX56" i="21"/>
  <c r="CZ56" i="21"/>
  <c r="DB56" i="21"/>
  <c r="DD56" i="21"/>
  <c r="B56" i="21"/>
  <c r="D56" i="21"/>
  <c r="F56" i="21"/>
  <c r="H56" i="21"/>
  <c r="J56" i="21"/>
  <c r="L56" i="21"/>
  <c r="N56" i="21"/>
  <c r="P56" i="21"/>
  <c r="R56" i="21"/>
  <c r="T56" i="21"/>
  <c r="V56" i="21"/>
  <c r="X56" i="21"/>
  <c r="Z56" i="21"/>
  <c r="AB56" i="21"/>
  <c r="AD56" i="21"/>
  <c r="AF56" i="21"/>
  <c r="AH56" i="21"/>
  <c r="AJ56" i="21"/>
  <c r="AL56" i="21"/>
  <c r="AN56" i="21"/>
  <c r="AP56" i="21"/>
  <c r="AR56" i="21"/>
  <c r="AT56" i="21"/>
  <c r="AV56" i="21"/>
  <c r="AX56" i="21"/>
  <c r="AZ56" i="21"/>
  <c r="BB56" i="21"/>
  <c r="BD56" i="21"/>
  <c r="BF56" i="21"/>
  <c r="BH56" i="21"/>
  <c r="BJ56" i="21"/>
  <c r="BL56" i="21"/>
  <c r="BN56" i="21"/>
  <c r="BP56" i="21"/>
  <c r="BR56" i="21"/>
  <c r="DL41" i="21"/>
  <c r="DL40" i="21"/>
  <c r="DF29" i="21"/>
  <c r="DD29" i="21"/>
  <c r="DH16" i="21"/>
  <c r="DH44" i="21"/>
  <c r="DH46" i="21" s="1"/>
  <c r="DF44" i="21"/>
  <c r="DD44" i="21"/>
  <c r="DD53" i="21" s="1"/>
  <c r="DB44" i="21"/>
  <c r="DB46" i="21" s="1"/>
  <c r="CZ44" i="21"/>
  <c r="CZ46" i="21" s="1"/>
  <c r="CX44" i="21"/>
  <c r="CV44" i="21"/>
  <c r="CT44" i="21"/>
  <c r="CT46" i="21" s="1"/>
  <c r="CR44" i="21"/>
  <c r="CR46" i="21" s="1"/>
  <c r="CP44" i="21"/>
  <c r="CN44" i="21"/>
  <c r="CN53" i="21" s="1"/>
  <c r="CL44" i="21"/>
  <c r="CL46" i="21" s="1"/>
  <c r="CJ44" i="21"/>
  <c r="CJ46" i="21" s="1"/>
  <c r="CH44" i="21"/>
  <c r="CF44" i="21"/>
  <c r="CF53" i="21" s="1"/>
  <c r="CD44" i="21"/>
  <c r="CB44" i="21"/>
  <c r="BZ44" i="21"/>
  <c r="BX44" i="21"/>
  <c r="BX53" i="21" s="1"/>
  <c r="BV44" i="21"/>
  <c r="BV46" i="21" s="1"/>
  <c r="BT44" i="21"/>
  <c r="BR44" i="21"/>
  <c r="BP44" i="21"/>
  <c r="BN44" i="21"/>
  <c r="BN46" i="21" s="1"/>
  <c r="BL44" i="21"/>
  <c r="BJ44" i="21"/>
  <c r="BH44" i="21"/>
  <c r="BF44" i="21"/>
  <c r="BF46" i="21" s="1"/>
  <c r="BD44" i="21"/>
  <c r="BB44" i="21"/>
  <c r="AZ44" i="21"/>
  <c r="AX44" i="21"/>
  <c r="AX46" i="21" s="1"/>
  <c r="AV44" i="21"/>
  <c r="AT44" i="21"/>
  <c r="AR44" i="21"/>
  <c r="AP44" i="21"/>
  <c r="AN44" i="21"/>
  <c r="AL44" i="21"/>
  <c r="AJ44" i="21"/>
  <c r="AH44" i="21"/>
  <c r="AF44" i="21"/>
  <c r="AD44" i="21"/>
  <c r="AB44" i="21"/>
  <c r="Z44" i="21"/>
  <c r="Z46" i="21" s="1"/>
  <c r="X44" i="21"/>
  <c r="V44" i="21"/>
  <c r="T44" i="21"/>
  <c r="R44" i="21"/>
  <c r="R46" i="21" s="1"/>
  <c r="P44" i="21"/>
  <c r="N44" i="21"/>
  <c r="L44" i="21"/>
  <c r="J44" i="21"/>
  <c r="J46" i="21" s="1"/>
  <c r="H44" i="21"/>
  <c r="F44" i="21"/>
  <c r="D44" i="21"/>
  <c r="B44" i="21"/>
  <c r="B46" i="21" s="1"/>
  <c r="DH43" i="21"/>
  <c r="DF43" i="21"/>
  <c r="DD43" i="21"/>
  <c r="DB43" i="21"/>
  <c r="CZ43" i="21"/>
  <c r="CX43" i="21"/>
  <c r="CV43" i="21"/>
  <c r="CT43" i="21"/>
  <c r="CR43" i="21"/>
  <c r="CP43" i="21"/>
  <c r="CN43" i="21"/>
  <c r="CL43" i="21"/>
  <c r="CJ43" i="21"/>
  <c r="CH43" i="21"/>
  <c r="CF43" i="21"/>
  <c r="CD43" i="21"/>
  <c r="CB43" i="21"/>
  <c r="BZ43" i="21"/>
  <c r="BX43" i="21"/>
  <c r="BV43" i="21"/>
  <c r="BT43" i="21"/>
  <c r="BR43" i="21"/>
  <c r="BR45" i="21" s="1"/>
  <c r="BP43" i="21"/>
  <c r="BP45" i="21" s="1"/>
  <c r="BN43" i="21"/>
  <c r="BN45" i="21" s="1"/>
  <c r="BL43" i="21"/>
  <c r="BL45" i="21" s="1"/>
  <c r="BJ43" i="21"/>
  <c r="BJ45" i="21" s="1"/>
  <c r="BH43" i="21"/>
  <c r="BH45" i="21" s="1"/>
  <c r="BF43" i="21"/>
  <c r="BF45" i="21" s="1"/>
  <c r="BD43" i="21"/>
  <c r="BD45" i="21" s="1"/>
  <c r="BB43" i="21"/>
  <c r="BB45" i="21" s="1"/>
  <c r="AZ43" i="21"/>
  <c r="AZ45" i="21" s="1"/>
  <c r="AX43" i="21"/>
  <c r="AX45" i="21" s="1"/>
  <c r="AV43" i="21"/>
  <c r="AV45" i="21" s="1"/>
  <c r="AT43" i="21"/>
  <c r="AT45" i="21" s="1"/>
  <c r="AR43" i="21"/>
  <c r="AR45" i="21" s="1"/>
  <c r="AP43" i="21"/>
  <c r="AP45" i="21" s="1"/>
  <c r="AN43" i="21"/>
  <c r="AN45" i="21" s="1"/>
  <c r="AL43" i="21"/>
  <c r="AL45" i="21" s="1"/>
  <c r="AJ43" i="21"/>
  <c r="AJ45" i="21" s="1"/>
  <c r="AH43" i="21"/>
  <c r="AH45" i="21" s="1"/>
  <c r="AF43" i="21"/>
  <c r="AF45" i="21" s="1"/>
  <c r="AD43" i="21"/>
  <c r="AD45" i="21" s="1"/>
  <c r="AB43" i="21"/>
  <c r="AB45" i="21" s="1"/>
  <c r="Z43" i="21"/>
  <c r="Z45" i="21" s="1"/>
  <c r="X43" i="21"/>
  <c r="X45" i="21" s="1"/>
  <c r="V43" i="21"/>
  <c r="V45" i="21" s="1"/>
  <c r="T43" i="21"/>
  <c r="T45" i="21" s="1"/>
  <c r="R43" i="21"/>
  <c r="R45" i="21" s="1"/>
  <c r="P43" i="21"/>
  <c r="P45" i="21" s="1"/>
  <c r="N43" i="21"/>
  <c r="N45" i="21" s="1"/>
  <c r="L43" i="21"/>
  <c r="L45" i="21" s="1"/>
  <c r="J43" i="21"/>
  <c r="J45" i="21" s="1"/>
  <c r="H43" i="21"/>
  <c r="H45" i="21" s="1"/>
  <c r="F43" i="21"/>
  <c r="F45" i="21" s="1"/>
  <c r="D43" i="21"/>
  <c r="D45" i="21" s="1"/>
  <c r="B43" i="21"/>
  <c r="B45" i="21" s="1"/>
  <c r="DI40" i="21"/>
  <c r="DH40" i="21"/>
  <c r="DG40" i="21"/>
  <c r="DF40" i="21"/>
  <c r="DE40" i="21"/>
  <c r="DD40" i="21"/>
  <c r="DC40" i="21"/>
  <c r="DB40" i="21"/>
  <c r="DA40" i="21"/>
  <c r="CZ40" i="21"/>
  <c r="CY40" i="21"/>
  <c r="CX40" i="21"/>
  <c r="CW40" i="21"/>
  <c r="CV40" i="21"/>
  <c r="CU40" i="21"/>
  <c r="CT40" i="21"/>
  <c r="CS40" i="21"/>
  <c r="CR40" i="21"/>
  <c r="CQ40" i="21"/>
  <c r="CP40" i="21"/>
  <c r="CO40" i="21"/>
  <c r="CN40" i="21"/>
  <c r="CM40" i="21"/>
  <c r="CL40" i="21"/>
  <c r="CK40" i="21"/>
  <c r="CJ40" i="21"/>
  <c r="CI40" i="21"/>
  <c r="CH40" i="21"/>
  <c r="CG40" i="21"/>
  <c r="CF40" i="21"/>
  <c r="CE40" i="21"/>
  <c r="CD40" i="21"/>
  <c r="CC40" i="21"/>
  <c r="CB40" i="21"/>
  <c r="CA40" i="21"/>
  <c r="BZ40" i="21"/>
  <c r="BY40" i="21"/>
  <c r="BX40" i="21"/>
  <c r="BW40" i="21"/>
  <c r="BV40" i="21"/>
  <c r="BU40" i="21"/>
  <c r="BT40" i="21"/>
  <c r="BS40" i="21"/>
  <c r="BR49" i="21" s="1"/>
  <c r="BR40" i="21"/>
  <c r="BQ40" i="21"/>
  <c r="BP49" i="21" s="1"/>
  <c r="BP40" i="21"/>
  <c r="BO40" i="21"/>
  <c r="BN49" i="21" s="1"/>
  <c r="BN40" i="21"/>
  <c r="BM40" i="21"/>
  <c r="BL49" i="21" s="1"/>
  <c r="BL40" i="21"/>
  <c r="BK40" i="21"/>
  <c r="BJ49" i="21" s="1"/>
  <c r="BJ40" i="21"/>
  <c r="BI40" i="21"/>
  <c r="BH49" i="21" s="1"/>
  <c r="BH40" i="21"/>
  <c r="BG40" i="21"/>
  <c r="BF49" i="21" s="1"/>
  <c r="BF40" i="21"/>
  <c r="BE40" i="21"/>
  <c r="BD49" i="21" s="1"/>
  <c r="BD40" i="21"/>
  <c r="BC40" i="21"/>
  <c r="BB49" i="21" s="1"/>
  <c r="BB40" i="21"/>
  <c r="BA40" i="21"/>
  <c r="AZ49" i="21" s="1"/>
  <c r="AZ40" i="21"/>
  <c r="AY40" i="21"/>
  <c r="AX49" i="21" s="1"/>
  <c r="AX40" i="21"/>
  <c r="AW40" i="21"/>
  <c r="AV49" i="21" s="1"/>
  <c r="AV40" i="21"/>
  <c r="AU40" i="21"/>
  <c r="AT49" i="21" s="1"/>
  <c r="AT40" i="21"/>
  <c r="AS40" i="21"/>
  <c r="AR49" i="21" s="1"/>
  <c r="AR40" i="21"/>
  <c r="AQ40" i="21"/>
  <c r="AP49" i="21" s="1"/>
  <c r="AP40" i="21"/>
  <c r="AO40" i="21"/>
  <c r="AN49" i="21" s="1"/>
  <c r="AN40" i="21"/>
  <c r="AM40" i="21"/>
  <c r="AL49" i="21" s="1"/>
  <c r="AL40" i="21"/>
  <c r="AK40" i="21"/>
  <c r="AJ49" i="21" s="1"/>
  <c r="AJ40" i="21"/>
  <c r="AI40" i="21"/>
  <c r="AH49" i="21" s="1"/>
  <c r="AH40" i="21"/>
  <c r="AG40" i="21"/>
  <c r="AF49" i="21" s="1"/>
  <c r="AF40" i="21"/>
  <c r="AE40" i="21"/>
  <c r="AD49" i="21" s="1"/>
  <c r="AD40" i="21"/>
  <c r="AC40" i="21"/>
  <c r="AB49" i="21" s="1"/>
  <c r="AB40" i="21"/>
  <c r="AA40" i="21"/>
  <c r="Z49" i="21" s="1"/>
  <c r="Z40" i="21"/>
  <c r="Y40" i="21"/>
  <c r="X49" i="21" s="1"/>
  <c r="X40" i="21"/>
  <c r="W40" i="21"/>
  <c r="V49" i="21" s="1"/>
  <c r="V40" i="21"/>
  <c r="U40" i="21"/>
  <c r="T49" i="21" s="1"/>
  <c r="T40" i="21"/>
  <c r="S40" i="21"/>
  <c r="R49" i="21" s="1"/>
  <c r="R40" i="21"/>
  <c r="Q40" i="21"/>
  <c r="P49" i="21" s="1"/>
  <c r="P40" i="21"/>
  <c r="O40" i="21"/>
  <c r="N49" i="21" s="1"/>
  <c r="N40" i="21"/>
  <c r="M40" i="21"/>
  <c r="L49" i="21" s="1"/>
  <c r="L40" i="21"/>
  <c r="K40" i="21"/>
  <c r="J49" i="21" s="1"/>
  <c r="J40" i="21"/>
  <c r="I40" i="21"/>
  <c r="H49" i="21" s="1"/>
  <c r="H40" i="21"/>
  <c r="G40" i="21"/>
  <c r="F49" i="21" s="1"/>
  <c r="F40" i="21"/>
  <c r="E40" i="21"/>
  <c r="D49" i="21" s="1"/>
  <c r="D40" i="21"/>
  <c r="C40" i="21"/>
  <c r="B40" i="21"/>
  <c r="DJ41" i="21" s="1"/>
  <c r="DL14" i="21"/>
  <c r="DL13" i="21"/>
  <c r="DB29" i="21"/>
  <c r="CZ29" i="21"/>
  <c r="CX29" i="21"/>
  <c r="CV29" i="21"/>
  <c r="CT29" i="21"/>
  <c r="CR29" i="21"/>
  <c r="CP29" i="21"/>
  <c r="CN29" i="21"/>
  <c r="CL29" i="21"/>
  <c r="CJ29" i="21"/>
  <c r="CH29" i="21"/>
  <c r="CF29" i="21"/>
  <c r="CD29" i="21"/>
  <c r="CB29" i="21"/>
  <c r="BZ29" i="21"/>
  <c r="BX29" i="21"/>
  <c r="BV29" i="21"/>
  <c r="BT29" i="21"/>
  <c r="BR29" i="21"/>
  <c r="BP29" i="21"/>
  <c r="BN29" i="21"/>
  <c r="BL29" i="21"/>
  <c r="BJ29" i="21"/>
  <c r="BH29" i="21"/>
  <c r="BF29" i="21"/>
  <c r="BD29" i="21"/>
  <c r="BB29" i="21"/>
  <c r="AZ29" i="21"/>
  <c r="AX29" i="21"/>
  <c r="AV29" i="21"/>
  <c r="AT29" i="21"/>
  <c r="AR29" i="21"/>
  <c r="AP29" i="21"/>
  <c r="AN29" i="21"/>
  <c r="AL29" i="21"/>
  <c r="AJ29" i="21"/>
  <c r="AH29" i="21"/>
  <c r="AF29" i="21"/>
  <c r="AD29" i="21"/>
  <c r="AB29" i="21"/>
  <c r="Z29" i="21"/>
  <c r="X29" i="21"/>
  <c r="V29" i="21"/>
  <c r="T29" i="21"/>
  <c r="R29" i="21"/>
  <c r="P29" i="21"/>
  <c r="N29" i="21"/>
  <c r="L29" i="21"/>
  <c r="J29" i="21"/>
  <c r="H29" i="21"/>
  <c r="F29" i="21"/>
  <c r="D29" i="21"/>
  <c r="B29" i="21"/>
  <c r="DH17" i="21"/>
  <c r="DH19" i="21" s="1"/>
  <c r="DF17" i="21"/>
  <c r="DD17" i="21"/>
  <c r="DB17" i="21"/>
  <c r="CZ17" i="21"/>
  <c r="CX17" i="21"/>
  <c r="CV17" i="21"/>
  <c r="CT17" i="21"/>
  <c r="CR17" i="21"/>
  <c r="CP17" i="21"/>
  <c r="CN17" i="21"/>
  <c r="CL17" i="21"/>
  <c r="CJ17" i="21"/>
  <c r="CH17" i="21"/>
  <c r="CF17" i="21"/>
  <c r="CD17" i="21"/>
  <c r="CB17" i="21"/>
  <c r="BZ17" i="21"/>
  <c r="BX17" i="21"/>
  <c r="BV17" i="21"/>
  <c r="BT17" i="21"/>
  <c r="BR17" i="21"/>
  <c r="BP17" i="21"/>
  <c r="BN17" i="21"/>
  <c r="BL17" i="21"/>
  <c r="BJ17" i="21"/>
  <c r="BH17" i="21"/>
  <c r="BF17" i="21"/>
  <c r="BD17" i="21"/>
  <c r="BB17" i="21"/>
  <c r="AZ17" i="21"/>
  <c r="AX17" i="21"/>
  <c r="AV17" i="21"/>
  <c r="AT17" i="21"/>
  <c r="AR17" i="21"/>
  <c r="AP17" i="21"/>
  <c r="AN17" i="21"/>
  <c r="AL17" i="21"/>
  <c r="AJ17" i="21"/>
  <c r="AH17" i="21"/>
  <c r="AF17" i="21"/>
  <c r="AF19" i="21" s="1"/>
  <c r="AD17" i="21"/>
  <c r="AB17" i="21"/>
  <c r="Z17" i="21"/>
  <c r="X17" i="21"/>
  <c r="V17" i="21"/>
  <c r="T17" i="21"/>
  <c r="R17" i="21"/>
  <c r="P17" i="21"/>
  <c r="P19" i="21" s="1"/>
  <c r="N17" i="21"/>
  <c r="L17" i="21"/>
  <c r="J17" i="21"/>
  <c r="H17" i="21"/>
  <c r="F17" i="21"/>
  <c r="D17" i="21"/>
  <c r="B17" i="21"/>
  <c r="B19" i="21" s="1"/>
  <c r="DF16" i="21"/>
  <c r="DF18" i="21" s="1"/>
  <c r="DD16" i="21"/>
  <c r="DD18" i="21" s="1"/>
  <c r="DB16" i="21"/>
  <c r="DB18" i="21" s="1"/>
  <c r="CZ16" i="21"/>
  <c r="CZ18" i="21" s="1"/>
  <c r="CX16" i="21"/>
  <c r="CX18" i="21" s="1"/>
  <c r="CV16" i="21"/>
  <c r="CV18" i="21" s="1"/>
  <c r="CT16" i="21"/>
  <c r="CT18" i="21" s="1"/>
  <c r="CR16" i="21"/>
  <c r="CR18" i="21" s="1"/>
  <c r="CP16" i="21"/>
  <c r="CP18" i="21" s="1"/>
  <c r="CN16" i="21"/>
  <c r="CN18" i="21" s="1"/>
  <c r="CL16" i="21"/>
  <c r="CL18" i="21" s="1"/>
  <c r="CJ16" i="21"/>
  <c r="CJ18" i="21" s="1"/>
  <c r="CH16" i="21"/>
  <c r="CH18" i="21" s="1"/>
  <c r="CF16" i="21"/>
  <c r="CF18" i="21" s="1"/>
  <c r="CD16" i="21"/>
  <c r="CD18" i="21" s="1"/>
  <c r="CB16" i="21"/>
  <c r="CB18" i="21" s="1"/>
  <c r="BZ16" i="21"/>
  <c r="BZ18" i="21" s="1"/>
  <c r="BX16" i="21"/>
  <c r="BX18" i="21" s="1"/>
  <c r="BV16" i="21"/>
  <c r="BV18" i="21" s="1"/>
  <c r="BT16" i="21"/>
  <c r="BT18" i="21" s="1"/>
  <c r="BR16" i="21"/>
  <c r="BR18" i="21" s="1"/>
  <c r="BP16" i="21"/>
  <c r="BP18" i="21" s="1"/>
  <c r="BN16" i="21"/>
  <c r="BN18" i="21" s="1"/>
  <c r="BL16" i="21"/>
  <c r="BL18" i="21" s="1"/>
  <c r="BJ16" i="21"/>
  <c r="BJ18" i="21" s="1"/>
  <c r="BH16" i="21"/>
  <c r="BH18" i="21" s="1"/>
  <c r="BF16" i="21"/>
  <c r="BF18" i="21" s="1"/>
  <c r="BD16" i="21"/>
  <c r="BD18" i="21" s="1"/>
  <c r="BB16" i="21"/>
  <c r="BB18" i="21" s="1"/>
  <c r="AZ16" i="21"/>
  <c r="AZ18" i="21" s="1"/>
  <c r="AX16" i="21"/>
  <c r="AX18" i="21" s="1"/>
  <c r="AV16" i="21"/>
  <c r="AV18" i="21" s="1"/>
  <c r="AT16" i="21"/>
  <c r="AT18" i="21" s="1"/>
  <c r="AR16" i="21"/>
  <c r="AR18" i="21" s="1"/>
  <c r="AP16" i="21"/>
  <c r="AP18" i="21" s="1"/>
  <c r="AN16" i="21"/>
  <c r="AN18" i="21" s="1"/>
  <c r="AL16" i="21"/>
  <c r="AL18" i="21" s="1"/>
  <c r="AJ16" i="21"/>
  <c r="AJ18" i="21" s="1"/>
  <c r="AH16" i="21"/>
  <c r="AH18" i="21" s="1"/>
  <c r="AF16" i="21"/>
  <c r="AF18" i="21" s="1"/>
  <c r="AD16" i="21"/>
  <c r="AD18" i="21" s="1"/>
  <c r="AB16" i="21"/>
  <c r="AB18" i="21" s="1"/>
  <c r="Z16" i="21"/>
  <c r="Z18" i="21" s="1"/>
  <c r="X16" i="21"/>
  <c r="X18" i="21" s="1"/>
  <c r="V16" i="21"/>
  <c r="V18" i="21" s="1"/>
  <c r="T16" i="21"/>
  <c r="T18" i="21" s="1"/>
  <c r="R16" i="21"/>
  <c r="R18" i="21" s="1"/>
  <c r="P16" i="21"/>
  <c r="P18" i="21" s="1"/>
  <c r="N16" i="21"/>
  <c r="N18" i="21" s="1"/>
  <c r="L16" i="21"/>
  <c r="L18" i="21" s="1"/>
  <c r="J16" i="21"/>
  <c r="J18" i="21" s="1"/>
  <c r="H16" i="21"/>
  <c r="H18" i="21" s="1"/>
  <c r="F16" i="21"/>
  <c r="F18" i="21" s="1"/>
  <c r="D16" i="21"/>
  <c r="D18" i="21" s="1"/>
  <c r="B16" i="21"/>
  <c r="B18" i="21" s="1"/>
  <c r="DI13" i="21"/>
  <c r="DH13" i="21"/>
  <c r="DG13" i="21"/>
  <c r="DF22" i="21" s="1"/>
  <c r="DF13" i="21"/>
  <c r="DE13" i="21"/>
  <c r="DD22" i="21" s="1"/>
  <c r="DD23" i="21" s="1"/>
  <c r="DD13" i="21"/>
  <c r="DC13" i="21"/>
  <c r="DB22" i="21" s="1"/>
  <c r="DB13" i="21"/>
  <c r="DA13" i="21"/>
  <c r="CZ22" i="21" s="1"/>
  <c r="CZ13" i="21"/>
  <c r="CY13" i="21"/>
  <c r="CX22" i="21" s="1"/>
  <c r="CX13" i="21"/>
  <c r="CW13" i="21"/>
  <c r="CV22" i="21" s="1"/>
  <c r="CV13" i="21"/>
  <c r="CU13" i="21"/>
  <c r="CT22" i="21" s="1"/>
  <c r="CT13" i="21"/>
  <c r="CS13" i="21"/>
  <c r="CR22" i="21" s="1"/>
  <c r="CR13" i="21"/>
  <c r="CQ13" i="21"/>
  <c r="CP22" i="21" s="1"/>
  <c r="CP13" i="21"/>
  <c r="CO13" i="21"/>
  <c r="CN22" i="21" s="1"/>
  <c r="CN13" i="21"/>
  <c r="CM13" i="21"/>
  <c r="CL22" i="21" s="1"/>
  <c r="CL13" i="21"/>
  <c r="CK13" i="21"/>
  <c r="CJ22" i="21" s="1"/>
  <c r="CJ13" i="21"/>
  <c r="CI13" i="21"/>
  <c r="CH22" i="21" s="1"/>
  <c r="CH13" i="21"/>
  <c r="CG13" i="21"/>
  <c r="CF22" i="21" s="1"/>
  <c r="CF23" i="21" s="1"/>
  <c r="CF13" i="21"/>
  <c r="CE13" i="21"/>
  <c r="CD22" i="21" s="1"/>
  <c r="CD13" i="21"/>
  <c r="CC13" i="21"/>
  <c r="CB22" i="21" s="1"/>
  <c r="CB13" i="21"/>
  <c r="CA13" i="21"/>
  <c r="BZ22" i="21" s="1"/>
  <c r="BZ13" i="21"/>
  <c r="BY13" i="21"/>
  <c r="BX22" i="21" s="1"/>
  <c r="BX13" i="21"/>
  <c r="BW13" i="21"/>
  <c r="BV22" i="21" s="1"/>
  <c r="BV13" i="21"/>
  <c r="BU13" i="21"/>
  <c r="BT22" i="21" s="1"/>
  <c r="BT13" i="21"/>
  <c r="BS13" i="21"/>
  <c r="BR22" i="21" s="1"/>
  <c r="BR13" i="21"/>
  <c r="BQ13" i="21"/>
  <c r="BP22" i="21" s="1"/>
  <c r="BP13" i="21"/>
  <c r="BO13" i="21"/>
  <c r="BN22" i="21" s="1"/>
  <c r="BN13" i="21"/>
  <c r="BM13" i="21"/>
  <c r="BL22" i="21" s="1"/>
  <c r="BL13" i="21"/>
  <c r="BK13" i="21"/>
  <c r="BJ22" i="21" s="1"/>
  <c r="BJ13" i="21"/>
  <c r="BI13" i="21"/>
  <c r="BH22" i="21" s="1"/>
  <c r="BH13" i="21"/>
  <c r="BG13" i="21"/>
  <c r="BF22" i="21" s="1"/>
  <c r="BF13" i="21"/>
  <c r="BE13" i="21"/>
  <c r="BD22" i="21" s="1"/>
  <c r="BD13" i="21"/>
  <c r="BC13" i="21"/>
  <c r="BB22" i="21" s="1"/>
  <c r="BB13" i="21"/>
  <c r="BA13" i="21"/>
  <c r="AZ22" i="21" s="1"/>
  <c r="AZ23" i="21" s="1"/>
  <c r="AZ13" i="21"/>
  <c r="AY13" i="21"/>
  <c r="AX22" i="21" s="1"/>
  <c r="AX13" i="21"/>
  <c r="AW13" i="21"/>
  <c r="AV22" i="21" s="1"/>
  <c r="AV13" i="21"/>
  <c r="AU13" i="21"/>
  <c r="AT22" i="21" s="1"/>
  <c r="AT13" i="21"/>
  <c r="AS13" i="21"/>
  <c r="AR22" i="21" s="1"/>
  <c r="AR13" i="21"/>
  <c r="AQ13" i="21"/>
  <c r="AP22" i="21" s="1"/>
  <c r="AP13" i="21"/>
  <c r="AO13" i="21"/>
  <c r="AN22" i="21" s="1"/>
  <c r="AN13" i="21"/>
  <c r="AM13" i="21"/>
  <c r="AL22" i="21" s="1"/>
  <c r="AL13" i="21"/>
  <c r="AK13" i="21"/>
  <c r="AJ22" i="21" s="1"/>
  <c r="AJ13" i="21"/>
  <c r="AI13" i="21"/>
  <c r="AH22" i="21" s="1"/>
  <c r="AH13" i="21"/>
  <c r="AG13" i="21"/>
  <c r="AF22" i="21" s="1"/>
  <c r="AF13" i="21"/>
  <c r="AE13" i="21"/>
  <c r="AD22" i="21" s="1"/>
  <c r="AD13" i="21"/>
  <c r="AC13" i="21"/>
  <c r="AB22" i="21" s="1"/>
  <c r="AB13" i="21"/>
  <c r="AA13" i="21"/>
  <c r="Z22" i="21" s="1"/>
  <c r="Z13" i="21"/>
  <c r="Y13" i="21"/>
  <c r="X22" i="21" s="1"/>
  <c r="X13" i="21"/>
  <c r="W13" i="21"/>
  <c r="V22" i="21" s="1"/>
  <c r="V13" i="21"/>
  <c r="U13" i="21"/>
  <c r="T22" i="21" s="1"/>
  <c r="T23" i="21" s="1"/>
  <c r="T13" i="21"/>
  <c r="S13" i="21"/>
  <c r="R22" i="21" s="1"/>
  <c r="R13" i="21"/>
  <c r="Q13" i="21"/>
  <c r="P22" i="21" s="1"/>
  <c r="P13" i="21"/>
  <c r="O13" i="21"/>
  <c r="N22" i="21" s="1"/>
  <c r="N13" i="21"/>
  <c r="M13" i="21"/>
  <c r="L22" i="21" s="1"/>
  <c r="L23" i="21" s="1"/>
  <c r="L13" i="21"/>
  <c r="K13" i="21"/>
  <c r="J22" i="21" s="1"/>
  <c r="J13" i="21"/>
  <c r="I13" i="21"/>
  <c r="H22" i="21" s="1"/>
  <c r="H13" i="21"/>
  <c r="G13" i="21"/>
  <c r="F22" i="21" s="1"/>
  <c r="F13" i="21"/>
  <c r="E13" i="21"/>
  <c r="D13" i="21"/>
  <c r="C13" i="21"/>
  <c r="B13" i="21"/>
  <c r="EZ71" i="29"/>
  <c r="EZ73" i="29" s="1"/>
  <c r="EZ70" i="29"/>
  <c r="D67" i="29"/>
  <c r="F67" i="29"/>
  <c r="H67" i="29"/>
  <c r="J67" i="29"/>
  <c r="L67" i="29"/>
  <c r="N67" i="29"/>
  <c r="P67" i="29"/>
  <c r="R67" i="29"/>
  <c r="T67" i="29"/>
  <c r="V67" i="29"/>
  <c r="X67" i="29"/>
  <c r="Z67" i="29"/>
  <c r="AB67" i="29"/>
  <c r="AD67" i="29"/>
  <c r="AF67" i="29"/>
  <c r="AH67" i="29"/>
  <c r="AJ67" i="29"/>
  <c r="AL67" i="29"/>
  <c r="AN67" i="29"/>
  <c r="AP67" i="29"/>
  <c r="AR67" i="29"/>
  <c r="AT67" i="29"/>
  <c r="AV67" i="29"/>
  <c r="AX67" i="29"/>
  <c r="AZ67" i="29"/>
  <c r="BB67" i="29"/>
  <c r="BD67" i="29"/>
  <c r="BF67" i="29"/>
  <c r="BH67" i="29"/>
  <c r="BJ67" i="29"/>
  <c r="BL67" i="29"/>
  <c r="BN67" i="29"/>
  <c r="BP67" i="29"/>
  <c r="BR67" i="29"/>
  <c r="BT67" i="29"/>
  <c r="BV67" i="29"/>
  <c r="BX67" i="29"/>
  <c r="BZ67" i="29"/>
  <c r="CB67" i="29"/>
  <c r="CD67" i="29"/>
  <c r="CF67" i="29"/>
  <c r="CH67" i="29"/>
  <c r="CJ67" i="29"/>
  <c r="CL67" i="29"/>
  <c r="CN67" i="29"/>
  <c r="CP67" i="29"/>
  <c r="CR67" i="29"/>
  <c r="CT67" i="29"/>
  <c r="CV67" i="29"/>
  <c r="CX67" i="29"/>
  <c r="CZ67" i="29"/>
  <c r="DB67" i="29"/>
  <c r="DD67" i="29"/>
  <c r="DF67" i="29"/>
  <c r="DH67" i="29"/>
  <c r="DJ67" i="29"/>
  <c r="DL67" i="29"/>
  <c r="DN67" i="29"/>
  <c r="DP67" i="29"/>
  <c r="DR67" i="29"/>
  <c r="DT67" i="29"/>
  <c r="DV67" i="29"/>
  <c r="DX67" i="29"/>
  <c r="DZ67" i="29"/>
  <c r="EB67" i="29"/>
  <c r="ED67" i="29"/>
  <c r="EF67" i="29"/>
  <c r="EH67" i="29"/>
  <c r="EJ67" i="29"/>
  <c r="EL67" i="29"/>
  <c r="EN67" i="29"/>
  <c r="EP67" i="29"/>
  <c r="ER67" i="29"/>
  <c r="ET67" i="29"/>
  <c r="EV67" i="29"/>
  <c r="EX67" i="29"/>
  <c r="EZ67" i="29"/>
  <c r="B67" i="29"/>
  <c r="BR40" i="16"/>
  <c r="BP67" i="16"/>
  <c r="BP40" i="16"/>
  <c r="FD68" i="29"/>
  <c r="FD67" i="29"/>
  <c r="FD41" i="29"/>
  <c r="FD40" i="29"/>
  <c r="CL40" i="29"/>
  <c r="CM40" i="29"/>
  <c r="CN40" i="29"/>
  <c r="CO40" i="29"/>
  <c r="CP40" i="29"/>
  <c r="CQ40" i="29"/>
  <c r="CR40" i="29"/>
  <c r="CS40" i="29"/>
  <c r="CT40" i="29"/>
  <c r="CU40" i="29"/>
  <c r="CV40" i="29"/>
  <c r="CW40" i="29"/>
  <c r="CX40" i="29"/>
  <c r="CY40" i="29"/>
  <c r="CZ40" i="29"/>
  <c r="DA40" i="29"/>
  <c r="DB40" i="29"/>
  <c r="DC40" i="29"/>
  <c r="DD40" i="29"/>
  <c r="DE40" i="29"/>
  <c r="DF40" i="29"/>
  <c r="DG40" i="29"/>
  <c r="DH40" i="29"/>
  <c r="DI40" i="29"/>
  <c r="DJ40" i="29"/>
  <c r="DK40" i="29"/>
  <c r="DL40" i="29"/>
  <c r="DM40" i="29"/>
  <c r="DN40" i="29"/>
  <c r="DO40" i="29"/>
  <c r="DP40" i="29"/>
  <c r="DQ40" i="29"/>
  <c r="DR40" i="29"/>
  <c r="DS40" i="29"/>
  <c r="DT40" i="29"/>
  <c r="DU40" i="29"/>
  <c r="DV40" i="29"/>
  <c r="DW40" i="29"/>
  <c r="DX40" i="29"/>
  <c r="DY40" i="29"/>
  <c r="DZ40" i="29"/>
  <c r="EA40" i="29"/>
  <c r="EB40" i="29"/>
  <c r="EC40" i="29"/>
  <c r="ED40" i="29"/>
  <c r="EE40" i="29"/>
  <c r="EF40" i="29"/>
  <c r="EG40" i="29"/>
  <c r="EH40" i="29"/>
  <c r="EI40" i="29"/>
  <c r="EJ40" i="29"/>
  <c r="EK40" i="29"/>
  <c r="EL40" i="29"/>
  <c r="EM40" i="29"/>
  <c r="EN40" i="29"/>
  <c r="EO40" i="29"/>
  <c r="EP40" i="29"/>
  <c r="EQ40" i="29"/>
  <c r="ER40" i="29"/>
  <c r="ES40" i="29"/>
  <c r="ET40" i="29"/>
  <c r="EU40" i="29"/>
  <c r="EV40" i="29"/>
  <c r="EW40" i="29"/>
  <c r="EX40" i="29"/>
  <c r="EY40" i="29"/>
  <c r="EZ40" i="29"/>
  <c r="FA40" i="29"/>
  <c r="CL43" i="29"/>
  <c r="CN43" i="29"/>
  <c r="CP43" i="29"/>
  <c r="CR43" i="29"/>
  <c r="CT43" i="29"/>
  <c r="CV43" i="29"/>
  <c r="CX43" i="29"/>
  <c r="CZ43" i="29"/>
  <c r="DB43" i="29"/>
  <c r="DD43" i="29"/>
  <c r="DF43" i="29"/>
  <c r="DH43" i="29"/>
  <c r="DJ43" i="29"/>
  <c r="DL43" i="29"/>
  <c r="DN43" i="29"/>
  <c r="DP43" i="29"/>
  <c r="DR43" i="29"/>
  <c r="DT43" i="29"/>
  <c r="DV43" i="29"/>
  <c r="DX43" i="29"/>
  <c r="DZ43" i="29"/>
  <c r="EB43" i="29"/>
  <c r="ED43" i="29"/>
  <c r="EF43" i="29"/>
  <c r="EH43" i="29"/>
  <c r="EJ43" i="29"/>
  <c r="EL43" i="29"/>
  <c r="EN43" i="29"/>
  <c r="EP43" i="29"/>
  <c r="ER43" i="29"/>
  <c r="ET43" i="29"/>
  <c r="EV43" i="29"/>
  <c r="EX43" i="29"/>
  <c r="EZ43" i="29"/>
  <c r="CL44" i="29"/>
  <c r="CL50" i="29" s="1"/>
  <c r="CN44" i="29"/>
  <c r="CN46" i="29" s="1"/>
  <c r="CP44" i="29"/>
  <c r="CP46" i="29" s="1"/>
  <c r="CR44" i="29"/>
  <c r="CT44" i="29"/>
  <c r="CV44" i="29"/>
  <c r="CV46" i="29" s="1"/>
  <c r="CX44" i="29"/>
  <c r="CX46" i="29" s="1"/>
  <c r="CZ44" i="29"/>
  <c r="DB44" i="29"/>
  <c r="DB50" i="29" s="1"/>
  <c r="DD44" i="29"/>
  <c r="DD46" i="29" s="1"/>
  <c r="DF44" i="29"/>
  <c r="DF46" i="29" s="1"/>
  <c r="DH44" i="29"/>
  <c r="DJ44" i="29"/>
  <c r="DL44" i="29"/>
  <c r="DL46" i="29" s="1"/>
  <c r="DN44" i="29"/>
  <c r="DN46" i="29" s="1"/>
  <c r="DP44" i="29"/>
  <c r="DR44" i="29"/>
  <c r="DR50" i="29" s="1"/>
  <c r="DT44" i="29"/>
  <c r="DT46" i="29" s="1"/>
  <c r="DV44" i="29"/>
  <c r="DV46" i="29" s="1"/>
  <c r="DX44" i="29"/>
  <c r="DZ44" i="29"/>
  <c r="EB44" i="29"/>
  <c r="EB46" i="29" s="1"/>
  <c r="ED44" i="29"/>
  <c r="ED46" i="29" s="1"/>
  <c r="EF44" i="29"/>
  <c r="EH44" i="29"/>
  <c r="EH50" i="29" s="1"/>
  <c r="EJ44" i="29"/>
  <c r="EJ46" i="29" s="1"/>
  <c r="EL44" i="29"/>
  <c r="EL46" i="29" s="1"/>
  <c r="EN44" i="29"/>
  <c r="EP44" i="29"/>
  <c r="ER44" i="29"/>
  <c r="ER46" i="29" s="1"/>
  <c r="ET44" i="29"/>
  <c r="ET46" i="29" s="1"/>
  <c r="EV44" i="29"/>
  <c r="EX44" i="29"/>
  <c r="EX50" i="29" s="1"/>
  <c r="EZ44" i="29"/>
  <c r="EZ46" i="29" s="1"/>
  <c r="CL46" i="29"/>
  <c r="CR46" i="29"/>
  <c r="CT46" i="29"/>
  <c r="CZ46" i="29"/>
  <c r="DB46" i="29"/>
  <c r="DH46" i="29"/>
  <c r="DJ46" i="29"/>
  <c r="DP46" i="29"/>
  <c r="DR46" i="29"/>
  <c r="DX46" i="29"/>
  <c r="DZ46" i="29"/>
  <c r="EF46" i="29"/>
  <c r="EH46" i="29"/>
  <c r="EN46" i="29"/>
  <c r="EP46" i="29"/>
  <c r="EV46" i="29"/>
  <c r="EX46" i="29"/>
  <c r="CR50" i="29"/>
  <c r="CT50" i="29"/>
  <c r="CZ50" i="29"/>
  <c r="DH50" i="29"/>
  <c r="DJ50" i="29"/>
  <c r="DP50" i="29"/>
  <c r="DX50" i="29"/>
  <c r="DZ50" i="29"/>
  <c r="EF50" i="29"/>
  <c r="EN50" i="29"/>
  <c r="EP50" i="29"/>
  <c r="EV50" i="29"/>
  <c r="CL53" i="29"/>
  <c r="CP53" i="29"/>
  <c r="CR53" i="29"/>
  <c r="CT53" i="29"/>
  <c r="CX53" i="29"/>
  <c r="CZ53" i="29"/>
  <c r="DB53" i="29"/>
  <c r="DF53" i="29"/>
  <c r="DH53" i="29"/>
  <c r="DJ53" i="29"/>
  <c r="DN53" i="29"/>
  <c r="DP53" i="29"/>
  <c r="DR53" i="29"/>
  <c r="DV53" i="29"/>
  <c r="DX53" i="29"/>
  <c r="DZ53" i="29"/>
  <c r="ED53" i="29"/>
  <c r="EF53" i="29"/>
  <c r="EH53" i="29"/>
  <c r="EL53" i="29"/>
  <c r="EN53" i="29"/>
  <c r="EP53" i="29"/>
  <c r="ET53" i="29"/>
  <c r="EV53" i="29"/>
  <c r="EX53" i="29"/>
  <c r="CJ40" i="29"/>
  <c r="CK40" i="29"/>
  <c r="CJ43" i="29"/>
  <c r="CJ44" i="29"/>
  <c r="CJ46" i="29" s="1"/>
  <c r="BR56" i="29"/>
  <c r="BP56" i="29"/>
  <c r="BN56" i="29"/>
  <c r="BL56" i="29"/>
  <c r="BJ56" i="29"/>
  <c r="BH56" i="29"/>
  <c r="BF56" i="29"/>
  <c r="BD56" i="29"/>
  <c r="BB56" i="29"/>
  <c r="AZ56" i="29"/>
  <c r="AX56" i="29"/>
  <c r="AV56" i="29"/>
  <c r="AT56" i="29"/>
  <c r="AR56" i="29"/>
  <c r="AP56" i="29"/>
  <c r="AN56" i="29"/>
  <c r="AL56" i="29"/>
  <c r="AJ56" i="29"/>
  <c r="AH56" i="29"/>
  <c r="AF56" i="29"/>
  <c r="AD56" i="29"/>
  <c r="AB56" i="29"/>
  <c r="Z56" i="29"/>
  <c r="X56" i="29"/>
  <c r="V56" i="29"/>
  <c r="T56" i="29"/>
  <c r="R56" i="29"/>
  <c r="P56" i="29"/>
  <c r="N56" i="29"/>
  <c r="L56" i="29"/>
  <c r="J56" i="29"/>
  <c r="H56" i="29"/>
  <c r="F56" i="29"/>
  <c r="D56" i="29"/>
  <c r="B56" i="29"/>
  <c r="CH44" i="29"/>
  <c r="CF44" i="29"/>
  <c r="CD44" i="29"/>
  <c r="CD50" i="29" s="1"/>
  <c r="CB44" i="29"/>
  <c r="BZ44" i="29"/>
  <c r="BX44" i="29"/>
  <c r="BV44" i="29"/>
  <c r="BV50" i="29" s="1"/>
  <c r="BT44" i="29"/>
  <c r="BR44" i="29"/>
  <c r="BP44" i="29"/>
  <c r="BN44" i="29"/>
  <c r="BL44" i="29"/>
  <c r="BJ44" i="29"/>
  <c r="BH44" i="29"/>
  <c r="BF44" i="29"/>
  <c r="BD44" i="29"/>
  <c r="BD46" i="29" s="1"/>
  <c r="BB44" i="29"/>
  <c r="AZ44" i="29"/>
  <c r="AX44" i="29"/>
  <c r="AV44" i="29"/>
  <c r="AT44" i="29"/>
  <c r="AR44" i="29"/>
  <c r="AP44" i="29"/>
  <c r="AN44" i="29"/>
  <c r="AL44" i="29"/>
  <c r="AJ44" i="29"/>
  <c r="AH44" i="29"/>
  <c r="AF44" i="29"/>
  <c r="AD44" i="29"/>
  <c r="AB44" i="29"/>
  <c r="Z44" i="29"/>
  <c r="X44" i="29"/>
  <c r="X46" i="29" s="1"/>
  <c r="V44" i="29"/>
  <c r="T44" i="29"/>
  <c r="R44" i="29"/>
  <c r="P44" i="29"/>
  <c r="N44" i="29"/>
  <c r="L44" i="29"/>
  <c r="J44" i="29"/>
  <c r="H44" i="29"/>
  <c r="F44" i="29"/>
  <c r="D44" i="29"/>
  <c r="B44" i="29"/>
  <c r="CH43" i="29"/>
  <c r="CF43" i="29"/>
  <c r="CD43" i="29"/>
  <c r="CB43" i="29"/>
  <c r="BZ43" i="29"/>
  <c r="BX43" i="29"/>
  <c r="BV43" i="29"/>
  <c r="BT43" i="29"/>
  <c r="BR43" i="29"/>
  <c r="BR45" i="29" s="1"/>
  <c r="BP43" i="29"/>
  <c r="BP45" i="29" s="1"/>
  <c r="BN43" i="29"/>
  <c r="BN45" i="29" s="1"/>
  <c r="BL43" i="29"/>
  <c r="BL45" i="29" s="1"/>
  <c r="BJ43" i="29"/>
  <c r="BJ45" i="29" s="1"/>
  <c r="BH43" i="29"/>
  <c r="BH45" i="29" s="1"/>
  <c r="BF43" i="29"/>
  <c r="BF45" i="29" s="1"/>
  <c r="BD43" i="29"/>
  <c r="BD45" i="29" s="1"/>
  <c r="BB43" i="29"/>
  <c r="BB45" i="29" s="1"/>
  <c r="AZ43" i="29"/>
  <c r="AZ45" i="29" s="1"/>
  <c r="AX43" i="29"/>
  <c r="AX45" i="29" s="1"/>
  <c r="AV43" i="29"/>
  <c r="AV45" i="29" s="1"/>
  <c r="AT43" i="29"/>
  <c r="AT45" i="29" s="1"/>
  <c r="AR43" i="29"/>
  <c r="AR45" i="29" s="1"/>
  <c r="AP43" i="29"/>
  <c r="AP45" i="29" s="1"/>
  <c r="AN43" i="29"/>
  <c r="AN45" i="29" s="1"/>
  <c r="AL43" i="29"/>
  <c r="AL45" i="29" s="1"/>
  <c r="AJ43" i="29"/>
  <c r="AJ45" i="29" s="1"/>
  <c r="AH43" i="29"/>
  <c r="AH45" i="29" s="1"/>
  <c r="AF43" i="29"/>
  <c r="AF45" i="29" s="1"/>
  <c r="AD43" i="29"/>
  <c r="AD45" i="29" s="1"/>
  <c r="AB43" i="29"/>
  <c r="AB45" i="29" s="1"/>
  <c r="Z43" i="29"/>
  <c r="Z45" i="29" s="1"/>
  <c r="X43" i="29"/>
  <c r="X45" i="29" s="1"/>
  <c r="V43" i="29"/>
  <c r="V45" i="29" s="1"/>
  <c r="T43" i="29"/>
  <c r="T45" i="29" s="1"/>
  <c r="R43" i="29"/>
  <c r="R45" i="29" s="1"/>
  <c r="P43" i="29"/>
  <c r="P45" i="29" s="1"/>
  <c r="N43" i="29"/>
  <c r="N45" i="29" s="1"/>
  <c r="L43" i="29"/>
  <c r="L45" i="29" s="1"/>
  <c r="J43" i="29"/>
  <c r="J45" i="29" s="1"/>
  <c r="H43" i="29"/>
  <c r="H45" i="29" s="1"/>
  <c r="F43" i="29"/>
  <c r="F45" i="29" s="1"/>
  <c r="D43" i="29"/>
  <c r="D45" i="29" s="1"/>
  <c r="B43" i="29"/>
  <c r="B45" i="29" s="1"/>
  <c r="CI40" i="29"/>
  <c r="CH40" i="29"/>
  <c r="CG40" i="29"/>
  <c r="CF40" i="29"/>
  <c r="CE40" i="29"/>
  <c r="CD40" i="29"/>
  <c r="CC40" i="29"/>
  <c r="CB40" i="29"/>
  <c r="CA40" i="29"/>
  <c r="BZ40" i="29"/>
  <c r="BY40" i="29"/>
  <c r="BX40" i="29"/>
  <c r="BW40" i="29"/>
  <c r="BV40" i="29"/>
  <c r="BU40" i="29"/>
  <c r="BT40" i="29"/>
  <c r="BS40" i="29"/>
  <c r="BR49" i="29" s="1"/>
  <c r="BR40" i="29"/>
  <c r="BQ40" i="29"/>
  <c r="BP49" i="29" s="1"/>
  <c r="BP40" i="29"/>
  <c r="BO40" i="29"/>
  <c r="BN49" i="29" s="1"/>
  <c r="BN40" i="29"/>
  <c r="BM40" i="29"/>
  <c r="BL49" i="29" s="1"/>
  <c r="BL40" i="29"/>
  <c r="BK40" i="29"/>
  <c r="BJ49" i="29" s="1"/>
  <c r="BJ40" i="29"/>
  <c r="BI40" i="29"/>
  <c r="BH49" i="29" s="1"/>
  <c r="BH40" i="29"/>
  <c r="BG40" i="29"/>
  <c r="BF49" i="29" s="1"/>
  <c r="BF40" i="29"/>
  <c r="BE40" i="29"/>
  <c r="BD49" i="29" s="1"/>
  <c r="BD40" i="29"/>
  <c r="BC40" i="29"/>
  <c r="BB49" i="29" s="1"/>
  <c r="BB40" i="29"/>
  <c r="BA40" i="29"/>
  <c r="AZ49" i="29" s="1"/>
  <c r="AZ40" i="29"/>
  <c r="AY40" i="29"/>
  <c r="AX49" i="29" s="1"/>
  <c r="AX40" i="29"/>
  <c r="AW40" i="29"/>
  <c r="AV49" i="29" s="1"/>
  <c r="AV40" i="29"/>
  <c r="AU40" i="29"/>
  <c r="AT49" i="29" s="1"/>
  <c r="AT40" i="29"/>
  <c r="AS40" i="29"/>
  <c r="AR49" i="29" s="1"/>
  <c r="AR40" i="29"/>
  <c r="AQ40" i="29"/>
  <c r="AP49" i="29" s="1"/>
  <c r="AP40" i="29"/>
  <c r="AO40" i="29"/>
  <c r="AN49" i="29" s="1"/>
  <c r="AN40" i="29"/>
  <c r="AM40" i="29"/>
  <c r="AL49" i="29" s="1"/>
  <c r="AL40" i="29"/>
  <c r="AK40" i="29"/>
  <c r="AJ49" i="29" s="1"/>
  <c r="AJ40" i="29"/>
  <c r="AI40" i="29"/>
  <c r="AH49" i="29" s="1"/>
  <c r="AH40" i="29"/>
  <c r="AG40" i="29"/>
  <c r="AF49" i="29" s="1"/>
  <c r="AF40" i="29"/>
  <c r="AE40" i="29"/>
  <c r="AD49" i="29" s="1"/>
  <c r="AD40" i="29"/>
  <c r="AC40" i="29"/>
  <c r="AB49" i="29" s="1"/>
  <c r="AB40" i="29"/>
  <c r="AA40" i="29"/>
  <c r="Z49" i="29" s="1"/>
  <c r="Z40" i="29"/>
  <c r="Y40" i="29"/>
  <c r="X49" i="29" s="1"/>
  <c r="X40" i="29"/>
  <c r="W40" i="29"/>
  <c r="V49" i="29" s="1"/>
  <c r="V40" i="29"/>
  <c r="U40" i="29"/>
  <c r="T49" i="29" s="1"/>
  <c r="T40" i="29"/>
  <c r="S40" i="29"/>
  <c r="R49" i="29" s="1"/>
  <c r="R40" i="29"/>
  <c r="Q40" i="29"/>
  <c r="P49" i="29" s="1"/>
  <c r="P40" i="29"/>
  <c r="O40" i="29"/>
  <c r="N49" i="29" s="1"/>
  <c r="N40" i="29"/>
  <c r="M40" i="29"/>
  <c r="L49" i="29" s="1"/>
  <c r="L40" i="29"/>
  <c r="K40" i="29"/>
  <c r="J49" i="29" s="1"/>
  <c r="J40" i="29"/>
  <c r="I40" i="29"/>
  <c r="H49" i="29" s="1"/>
  <c r="H40" i="29"/>
  <c r="G40" i="29"/>
  <c r="F49" i="29" s="1"/>
  <c r="F40" i="29"/>
  <c r="E40" i="29"/>
  <c r="D49" i="29" s="1"/>
  <c r="D40" i="29"/>
  <c r="C40" i="29"/>
  <c r="B40" i="29"/>
  <c r="EX29" i="29"/>
  <c r="EZ17" i="29"/>
  <c r="EZ19" i="29" s="1"/>
  <c r="EZ16" i="29"/>
  <c r="FD14" i="29"/>
  <c r="FD13" i="29"/>
  <c r="DH16" i="29"/>
  <c r="DH18" i="29" s="1"/>
  <c r="DJ16" i="29"/>
  <c r="DL16" i="29"/>
  <c r="DL18" i="29" s="1"/>
  <c r="DN16" i="29"/>
  <c r="DN18" i="29" s="1"/>
  <c r="DP16" i="29"/>
  <c r="DP18" i="29" s="1"/>
  <c r="DR16" i="29"/>
  <c r="DR18" i="29" s="1"/>
  <c r="DT16" i="29"/>
  <c r="DT18" i="29" s="1"/>
  <c r="DV16" i="29"/>
  <c r="DV18" i="29" s="1"/>
  <c r="DX16" i="29"/>
  <c r="DX18" i="29" s="1"/>
  <c r="DZ16" i="29"/>
  <c r="DZ18" i="29" s="1"/>
  <c r="EB16" i="29"/>
  <c r="EB18" i="29" s="1"/>
  <c r="ED16" i="29"/>
  <c r="ED18" i="29" s="1"/>
  <c r="EF16" i="29"/>
  <c r="EF18" i="29" s="1"/>
  <c r="EH16" i="29"/>
  <c r="EH18" i="29" s="1"/>
  <c r="EJ16" i="29"/>
  <c r="EJ18" i="29" s="1"/>
  <c r="EL16" i="29"/>
  <c r="EL18" i="29" s="1"/>
  <c r="EN16" i="29"/>
  <c r="EN18" i="29" s="1"/>
  <c r="EP16" i="29"/>
  <c r="EP18" i="29" s="1"/>
  <c r="ER16" i="29"/>
  <c r="ER18" i="29" s="1"/>
  <c r="ET16" i="29"/>
  <c r="EV16" i="29"/>
  <c r="EV18" i="29" s="1"/>
  <c r="EX16" i="29"/>
  <c r="EX18" i="29" s="1"/>
  <c r="DH17" i="29"/>
  <c r="DJ17" i="29"/>
  <c r="DL17" i="29"/>
  <c r="DL19" i="29" s="1"/>
  <c r="DN17" i="29"/>
  <c r="DP17" i="29"/>
  <c r="DR17" i="29"/>
  <c r="DT17" i="29"/>
  <c r="DV17" i="29"/>
  <c r="DX17" i="29"/>
  <c r="DZ17" i="29"/>
  <c r="EB17" i="29"/>
  <c r="ED17" i="29"/>
  <c r="EF17" i="29"/>
  <c r="EH17" i="29"/>
  <c r="EJ17" i="29"/>
  <c r="EL17" i="29"/>
  <c r="EN17" i="29"/>
  <c r="EP17" i="29"/>
  <c r="ER17" i="29"/>
  <c r="ET17" i="29"/>
  <c r="EV17" i="29"/>
  <c r="EX17" i="29"/>
  <c r="EZ23" i="29"/>
  <c r="DJ18" i="29"/>
  <c r="EZ26" i="29"/>
  <c r="DH29" i="29"/>
  <c r="DJ29" i="29"/>
  <c r="DL29" i="29"/>
  <c r="DN29" i="29"/>
  <c r="DP29" i="29"/>
  <c r="DR29" i="29"/>
  <c r="DT29" i="29"/>
  <c r="DV29" i="29"/>
  <c r="DX29" i="29"/>
  <c r="DZ29" i="29"/>
  <c r="EB29" i="29"/>
  <c r="ED29" i="29"/>
  <c r="EF29" i="29"/>
  <c r="EH29" i="29"/>
  <c r="EJ29" i="29"/>
  <c r="EL29" i="29"/>
  <c r="EN29" i="29"/>
  <c r="EP29" i="29"/>
  <c r="ER29" i="29"/>
  <c r="ET29" i="29"/>
  <c r="EV29" i="29"/>
  <c r="CL16" i="29"/>
  <c r="CL18" i="29" s="1"/>
  <c r="CN16" i="29"/>
  <c r="CN18" i="29" s="1"/>
  <c r="CP16" i="29"/>
  <c r="CP18" i="29" s="1"/>
  <c r="CR16" i="29"/>
  <c r="CR18" i="29" s="1"/>
  <c r="CT16" i="29"/>
  <c r="CT18" i="29" s="1"/>
  <c r="CV16" i="29"/>
  <c r="CV18" i="29" s="1"/>
  <c r="CX16" i="29"/>
  <c r="CX18" i="29" s="1"/>
  <c r="CZ16" i="29"/>
  <c r="CZ18" i="29" s="1"/>
  <c r="DB16" i="29"/>
  <c r="DB18" i="29" s="1"/>
  <c r="DD16" i="29"/>
  <c r="DD18" i="29" s="1"/>
  <c r="DF16" i="29"/>
  <c r="DF18" i="29" s="1"/>
  <c r="CL17" i="29"/>
  <c r="CN17" i="29"/>
  <c r="CP17" i="29"/>
  <c r="CR17" i="29"/>
  <c r="CT17" i="29"/>
  <c r="CV17" i="29"/>
  <c r="CX17" i="29"/>
  <c r="CZ17" i="29"/>
  <c r="DB17" i="29"/>
  <c r="DD17" i="29"/>
  <c r="DF17" i="29"/>
  <c r="CL29" i="29"/>
  <c r="CN29" i="29"/>
  <c r="CP29" i="29"/>
  <c r="CR29" i="29"/>
  <c r="CT29" i="29"/>
  <c r="CV29" i="29"/>
  <c r="CX29" i="29"/>
  <c r="CZ29" i="29"/>
  <c r="DB29" i="29"/>
  <c r="DD29" i="29"/>
  <c r="DF29" i="29"/>
  <c r="CJ16" i="29"/>
  <c r="CJ18" i="29" s="1"/>
  <c r="CJ17" i="29"/>
  <c r="CJ29" i="29"/>
  <c r="CH16" i="29"/>
  <c r="CH18" i="29" s="1"/>
  <c r="CH17" i="29"/>
  <c r="CH29" i="29"/>
  <c r="CN13" i="29"/>
  <c r="CO13" i="29"/>
  <c r="CP13" i="29"/>
  <c r="CQ13" i="29"/>
  <c r="CR13" i="29"/>
  <c r="CS13" i="29"/>
  <c r="CT13" i="29"/>
  <c r="CU13" i="29"/>
  <c r="CV13" i="29"/>
  <c r="CW13" i="29"/>
  <c r="CX13" i="29"/>
  <c r="CY13" i="29"/>
  <c r="CZ13" i="29"/>
  <c r="DA13" i="29"/>
  <c r="DB13" i="29"/>
  <c r="DC13" i="29"/>
  <c r="DD13" i="29"/>
  <c r="DE13" i="29"/>
  <c r="DF13" i="29"/>
  <c r="DG13" i="29"/>
  <c r="DH13" i="29"/>
  <c r="DI13" i="29"/>
  <c r="DJ13" i="29"/>
  <c r="DK13" i="29"/>
  <c r="DL13" i="29"/>
  <c r="DM13" i="29"/>
  <c r="DN13" i="29"/>
  <c r="DO13" i="29"/>
  <c r="DP13" i="29"/>
  <c r="DQ13" i="29"/>
  <c r="DR13" i="29"/>
  <c r="DS13" i="29"/>
  <c r="DT13" i="29"/>
  <c r="DU13" i="29"/>
  <c r="DV13" i="29"/>
  <c r="DW13" i="29"/>
  <c r="DX13" i="29"/>
  <c r="DY13" i="29"/>
  <c r="DZ13" i="29"/>
  <c r="EA13" i="29"/>
  <c r="EB13" i="29"/>
  <c r="EC13" i="29"/>
  <c r="ED13" i="29"/>
  <c r="EE13" i="29"/>
  <c r="EF13" i="29"/>
  <c r="EG13" i="29"/>
  <c r="EH13" i="29"/>
  <c r="EI13" i="29"/>
  <c r="EJ13" i="29"/>
  <c r="EK13" i="29"/>
  <c r="EL13" i="29"/>
  <c r="EM13" i="29"/>
  <c r="EN13" i="29"/>
  <c r="EO13" i="29"/>
  <c r="EP13" i="29"/>
  <c r="EQ13" i="29"/>
  <c r="ER13" i="29"/>
  <c r="ES13" i="29"/>
  <c r="ET13" i="29"/>
  <c r="EU13" i="29"/>
  <c r="EV13" i="29"/>
  <c r="EW13" i="29"/>
  <c r="EX13" i="29"/>
  <c r="EY13" i="29"/>
  <c r="EZ13" i="29"/>
  <c r="FA13" i="29"/>
  <c r="CL13" i="29"/>
  <c r="CM13" i="29"/>
  <c r="Z16" i="29"/>
  <c r="AB16" i="29"/>
  <c r="AD16" i="29"/>
  <c r="AD18" i="29" s="1"/>
  <c r="AF16" i="29"/>
  <c r="AF18" i="29" s="1"/>
  <c r="AH16" i="29"/>
  <c r="AH18" i="29" s="1"/>
  <c r="AJ16" i="29"/>
  <c r="AJ18" i="29" s="1"/>
  <c r="AL16" i="29"/>
  <c r="AL18" i="29" s="1"/>
  <c r="AN16" i="29"/>
  <c r="AN18" i="29" s="1"/>
  <c r="AP16" i="29"/>
  <c r="AP18" i="29" s="1"/>
  <c r="AR16" i="29"/>
  <c r="AR18" i="29" s="1"/>
  <c r="AT16" i="29"/>
  <c r="AT18" i="29" s="1"/>
  <c r="AV16" i="29"/>
  <c r="AV18" i="29" s="1"/>
  <c r="AX16" i="29"/>
  <c r="AX18" i="29" s="1"/>
  <c r="AZ16" i="29"/>
  <c r="AZ18" i="29" s="1"/>
  <c r="BB16" i="29"/>
  <c r="BB18" i="29" s="1"/>
  <c r="BD16" i="29"/>
  <c r="BD18" i="29" s="1"/>
  <c r="BF16" i="29"/>
  <c r="BF18" i="29" s="1"/>
  <c r="BH16" i="29"/>
  <c r="BH18" i="29" s="1"/>
  <c r="BJ16" i="29"/>
  <c r="BJ18" i="29" s="1"/>
  <c r="BL16" i="29"/>
  <c r="BL18" i="29" s="1"/>
  <c r="BN16" i="29"/>
  <c r="BN18" i="29" s="1"/>
  <c r="BP16" i="29"/>
  <c r="BP18" i="29" s="1"/>
  <c r="BR16" i="29"/>
  <c r="BR18" i="29" s="1"/>
  <c r="BT16" i="29"/>
  <c r="BT18" i="29" s="1"/>
  <c r="BV16" i="29"/>
  <c r="BV18" i="29" s="1"/>
  <c r="BX16" i="29"/>
  <c r="BX18" i="29" s="1"/>
  <c r="BZ16" i="29"/>
  <c r="BZ18" i="29" s="1"/>
  <c r="CB16" i="29"/>
  <c r="CB18" i="29" s="1"/>
  <c r="CD16" i="29"/>
  <c r="CD18" i="29" s="1"/>
  <c r="CF16" i="29"/>
  <c r="CF18" i="29" s="1"/>
  <c r="Z17" i="29"/>
  <c r="AB17" i="29"/>
  <c r="AD17" i="29"/>
  <c r="AF17" i="29"/>
  <c r="AH17" i="29"/>
  <c r="AJ17" i="29"/>
  <c r="AL17" i="29"/>
  <c r="AN17" i="29"/>
  <c r="AP17" i="29"/>
  <c r="AR17" i="29"/>
  <c r="AT17" i="29"/>
  <c r="AV17" i="29"/>
  <c r="AX17" i="29"/>
  <c r="AZ17" i="29"/>
  <c r="BB17" i="29"/>
  <c r="BD17" i="29"/>
  <c r="BF17" i="29"/>
  <c r="BH17" i="29"/>
  <c r="BJ17" i="29"/>
  <c r="BL17" i="29"/>
  <c r="BN17" i="29"/>
  <c r="BP17" i="29"/>
  <c r="BR17" i="29"/>
  <c r="BT17" i="29"/>
  <c r="BV17" i="29"/>
  <c r="BX17" i="29"/>
  <c r="BZ17" i="29"/>
  <c r="CB17" i="29"/>
  <c r="CD17" i="29"/>
  <c r="CF17" i="29"/>
  <c r="Z18" i="29"/>
  <c r="AB18" i="29"/>
  <c r="Z29" i="29"/>
  <c r="AB29" i="29"/>
  <c r="AD29" i="29"/>
  <c r="AF29" i="29"/>
  <c r="AH29" i="29"/>
  <c r="AJ29" i="29"/>
  <c r="AL29" i="29"/>
  <c r="AN29" i="29"/>
  <c r="AP29" i="29"/>
  <c r="AR29" i="29"/>
  <c r="AT29" i="29"/>
  <c r="AV29" i="29"/>
  <c r="AX29" i="29"/>
  <c r="AZ29" i="29"/>
  <c r="BB29" i="29"/>
  <c r="BD29" i="29"/>
  <c r="BF29" i="29"/>
  <c r="BH29" i="29"/>
  <c r="BJ29" i="29"/>
  <c r="BL29" i="29"/>
  <c r="BN29" i="29"/>
  <c r="BP29" i="29"/>
  <c r="BR29" i="29"/>
  <c r="BT29" i="29"/>
  <c r="BV29" i="29"/>
  <c r="BX29" i="29"/>
  <c r="BZ29" i="29"/>
  <c r="CB29" i="29"/>
  <c r="CD29" i="29"/>
  <c r="CF29" i="29"/>
  <c r="X29" i="29"/>
  <c r="X17" i="29"/>
  <c r="X16" i="29"/>
  <c r="X18" i="29" s="1"/>
  <c r="B16" i="29"/>
  <c r="B18" i="29" s="1"/>
  <c r="D16" i="29"/>
  <c r="D18" i="29" s="1"/>
  <c r="F16" i="29"/>
  <c r="F18" i="29" s="1"/>
  <c r="H16" i="29"/>
  <c r="H18" i="29" s="1"/>
  <c r="J16" i="29"/>
  <c r="J18" i="29" s="1"/>
  <c r="L16" i="29"/>
  <c r="L18" i="29" s="1"/>
  <c r="N16" i="29"/>
  <c r="N18" i="29" s="1"/>
  <c r="P16" i="29"/>
  <c r="P18" i="29" s="1"/>
  <c r="R16" i="29"/>
  <c r="R18" i="29" s="1"/>
  <c r="T16" i="29"/>
  <c r="T18" i="29" s="1"/>
  <c r="V16" i="29"/>
  <c r="V18" i="29" s="1"/>
  <c r="B17" i="29"/>
  <c r="D17" i="29"/>
  <c r="F17" i="29"/>
  <c r="H17" i="29"/>
  <c r="J17" i="29"/>
  <c r="L17" i="29"/>
  <c r="N17" i="29"/>
  <c r="P17" i="29"/>
  <c r="R17" i="29"/>
  <c r="T17" i="29"/>
  <c r="V17" i="29"/>
  <c r="B29" i="29"/>
  <c r="D29" i="29"/>
  <c r="F29" i="29"/>
  <c r="H29" i="29"/>
  <c r="J29" i="29"/>
  <c r="L29" i="29"/>
  <c r="N29" i="29"/>
  <c r="P29" i="29"/>
  <c r="R29" i="29"/>
  <c r="T29" i="29"/>
  <c r="V29" i="29"/>
  <c r="CH43" i="16"/>
  <c r="CL41" i="16"/>
  <c r="CL40" i="16"/>
  <c r="CL14" i="16"/>
  <c r="CL13" i="16"/>
  <c r="CH16" i="16"/>
  <c r="CJ31" i="16"/>
  <c r="CK31" i="16"/>
  <c r="CJ32" i="16"/>
  <c r="CK32" i="16"/>
  <c r="CJ33" i="16"/>
  <c r="CK33" i="16"/>
  <c r="CJ34" i="16"/>
  <c r="CK34" i="16"/>
  <c r="CJ35" i="16"/>
  <c r="CK35" i="16"/>
  <c r="CJ36" i="16"/>
  <c r="CK36" i="16"/>
  <c r="CJ37" i="16"/>
  <c r="CK37" i="16"/>
  <c r="CJ38" i="16"/>
  <c r="CK38" i="16"/>
  <c r="CJ39" i="16"/>
  <c r="CK39" i="16"/>
  <c r="CF29" i="16"/>
  <c r="CH13" i="16"/>
  <c r="CH40" i="16"/>
  <c r="CI40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AH67" i="16"/>
  <c r="AI67" i="16"/>
  <c r="AJ67" i="16"/>
  <c r="AK67" i="16"/>
  <c r="AL67" i="16"/>
  <c r="AM67" i="16"/>
  <c r="AN67" i="16"/>
  <c r="AO67" i="16"/>
  <c r="AP67" i="16"/>
  <c r="AQ67" i="16"/>
  <c r="AR67" i="16"/>
  <c r="AS67" i="16"/>
  <c r="AT67" i="16"/>
  <c r="AU67" i="16"/>
  <c r="AV67" i="16"/>
  <c r="AW67" i="16"/>
  <c r="AX67" i="16"/>
  <c r="AY67" i="16"/>
  <c r="AZ67" i="16"/>
  <c r="BA67" i="16"/>
  <c r="BB67" i="16"/>
  <c r="BC67" i="16"/>
  <c r="BD67" i="16"/>
  <c r="BE67" i="16"/>
  <c r="BF67" i="16"/>
  <c r="BG67" i="16"/>
  <c r="BH67" i="16"/>
  <c r="BI67" i="16"/>
  <c r="BJ67" i="16"/>
  <c r="BK67" i="16"/>
  <c r="BL67" i="16"/>
  <c r="BM67" i="16"/>
  <c r="BN67" i="16"/>
  <c r="BO67" i="16"/>
  <c r="BQ67" i="16"/>
  <c r="BR67" i="16"/>
  <c r="BS67" i="16"/>
  <c r="BT67" i="16"/>
  <c r="BU67" i="16"/>
  <c r="BT76" i="16" s="1"/>
  <c r="BV67" i="16"/>
  <c r="BW67" i="16"/>
  <c r="BX67" i="16"/>
  <c r="BY67" i="16"/>
  <c r="BZ67" i="16"/>
  <c r="CA67" i="16"/>
  <c r="CB67" i="16"/>
  <c r="CC67" i="16"/>
  <c r="CD67" i="16"/>
  <c r="CE67" i="16"/>
  <c r="CF67" i="16"/>
  <c r="CG67" i="16"/>
  <c r="CH67" i="16"/>
  <c r="CI67" i="16"/>
  <c r="C67" i="16"/>
  <c r="B67" i="16"/>
  <c r="BT83" i="16"/>
  <c r="BT71" i="16"/>
  <c r="BR29" i="16"/>
  <c r="BR17" i="16"/>
  <c r="BR56" i="16"/>
  <c r="BX44" i="16"/>
  <c r="BX50" i="16" s="1"/>
  <c r="BZ44" i="16"/>
  <c r="BZ50" i="16" s="1"/>
  <c r="CB44" i="16"/>
  <c r="CB50" i="16" s="1"/>
  <c r="CD44" i="16"/>
  <c r="CD53" i="16" s="1"/>
  <c r="CF44" i="16"/>
  <c r="CD46" i="16" s="1"/>
  <c r="CH44" i="16"/>
  <c r="BV50" i="16"/>
  <c r="CD50" i="16"/>
  <c r="CF50" i="16"/>
  <c r="CH50" i="16"/>
  <c r="BV53" i="16"/>
  <c r="CF53" i="16"/>
  <c r="AV43" i="16"/>
  <c r="AV45" i="16" s="1"/>
  <c r="AX43" i="16"/>
  <c r="AZ43" i="16"/>
  <c r="AZ45" i="16" s="1"/>
  <c r="BB43" i="16"/>
  <c r="BB45" i="16" s="1"/>
  <c r="BD43" i="16"/>
  <c r="BD45" i="16" s="1"/>
  <c r="BF43" i="16"/>
  <c r="BH43" i="16"/>
  <c r="BJ43" i="16"/>
  <c r="BJ45" i="16" s="1"/>
  <c r="BL43" i="16"/>
  <c r="BL45" i="16" s="1"/>
  <c r="BN43" i="16"/>
  <c r="BN45" i="16" s="1"/>
  <c r="BP43" i="16"/>
  <c r="BR43" i="16"/>
  <c r="BR45" i="16" s="1"/>
  <c r="BT43" i="16"/>
  <c r="BX43" i="16"/>
  <c r="BZ43" i="16"/>
  <c r="CB43" i="16"/>
  <c r="CD43" i="16"/>
  <c r="CF43" i="16"/>
  <c r="AV44" i="16"/>
  <c r="AX44" i="16"/>
  <c r="AZ44" i="16"/>
  <c r="BB44" i="16"/>
  <c r="BD44" i="16"/>
  <c r="BF44" i="16"/>
  <c r="BD46" i="16" s="1"/>
  <c r="BH44" i="16"/>
  <c r="BJ44" i="16"/>
  <c r="BL44" i="16"/>
  <c r="BN44" i="16"/>
  <c r="BP44" i="16"/>
  <c r="BR44" i="16"/>
  <c r="BT44" i="16"/>
  <c r="BT50" i="16" s="1"/>
  <c r="AX45" i="16"/>
  <c r="BF45" i="16"/>
  <c r="BH45" i="16"/>
  <c r="BP45" i="16"/>
  <c r="AV56" i="16"/>
  <c r="AX56" i="16"/>
  <c r="AZ56" i="16"/>
  <c r="BB56" i="16"/>
  <c r="BD56" i="16"/>
  <c r="BF56" i="16"/>
  <c r="BH56" i="16"/>
  <c r="BJ56" i="16"/>
  <c r="BL56" i="16"/>
  <c r="BN56" i="16"/>
  <c r="BP56" i="16"/>
  <c r="B44" i="16"/>
  <c r="B46" i="16" s="1"/>
  <c r="B47" i="16" s="1"/>
  <c r="B48" i="16" s="1"/>
  <c r="D44" i="16"/>
  <c r="F44" i="16"/>
  <c r="H44" i="16"/>
  <c r="J44" i="16"/>
  <c r="J46" i="16" s="1"/>
  <c r="L44" i="16"/>
  <c r="N44" i="16"/>
  <c r="P44" i="16"/>
  <c r="P46" i="16" s="1"/>
  <c r="R44" i="16"/>
  <c r="R46" i="16" s="1"/>
  <c r="T44" i="16"/>
  <c r="V44" i="16"/>
  <c r="X44" i="16"/>
  <c r="X46" i="16" s="1"/>
  <c r="Z44" i="16"/>
  <c r="Z46" i="16" s="1"/>
  <c r="AB44" i="16"/>
  <c r="AD44" i="16"/>
  <c r="AF44" i="16"/>
  <c r="AF46" i="16" s="1"/>
  <c r="AH44" i="16"/>
  <c r="AH46" i="16" s="1"/>
  <c r="AJ44" i="16"/>
  <c r="AL44" i="16"/>
  <c r="AN44" i="16"/>
  <c r="AN46" i="16" s="1"/>
  <c r="AP44" i="16"/>
  <c r="AP46" i="16" s="1"/>
  <c r="AR44" i="16"/>
  <c r="AT44" i="16"/>
  <c r="H46" i="16"/>
  <c r="B56" i="16"/>
  <c r="D56" i="16"/>
  <c r="F56" i="16"/>
  <c r="H56" i="16"/>
  <c r="J56" i="16"/>
  <c r="L56" i="16"/>
  <c r="N56" i="16"/>
  <c r="P56" i="16"/>
  <c r="R56" i="16"/>
  <c r="T56" i="16"/>
  <c r="V56" i="16"/>
  <c r="X56" i="16"/>
  <c r="Z56" i="16"/>
  <c r="AB56" i="16"/>
  <c r="AD56" i="16"/>
  <c r="AF56" i="16"/>
  <c r="AH56" i="16"/>
  <c r="AJ56" i="16"/>
  <c r="AL56" i="16"/>
  <c r="AN56" i="16"/>
  <c r="AP56" i="16"/>
  <c r="AR56" i="16"/>
  <c r="AT56" i="16"/>
  <c r="Z17" i="16"/>
  <c r="X17" i="16"/>
  <c r="B43" i="16"/>
  <c r="B45" i="16" s="1"/>
  <c r="D43" i="16"/>
  <c r="D45" i="16" s="1"/>
  <c r="F43" i="16"/>
  <c r="F45" i="16" s="1"/>
  <c r="H43" i="16"/>
  <c r="H45" i="16" s="1"/>
  <c r="J43" i="16"/>
  <c r="J45" i="16" s="1"/>
  <c r="L43" i="16"/>
  <c r="L45" i="16" s="1"/>
  <c r="N43" i="16"/>
  <c r="N45" i="16" s="1"/>
  <c r="P43" i="16"/>
  <c r="P45" i="16" s="1"/>
  <c r="R43" i="16"/>
  <c r="R45" i="16" s="1"/>
  <c r="T43" i="16"/>
  <c r="T45" i="16" s="1"/>
  <c r="V43" i="16"/>
  <c r="V45" i="16" s="1"/>
  <c r="X43" i="16"/>
  <c r="X45" i="16" s="1"/>
  <c r="Z43" i="16"/>
  <c r="Z45" i="16" s="1"/>
  <c r="AB43" i="16"/>
  <c r="AB45" i="16" s="1"/>
  <c r="AT43" i="16"/>
  <c r="AT45" i="16" s="1"/>
  <c r="AR43" i="16"/>
  <c r="AR45" i="16" s="1"/>
  <c r="AP43" i="16"/>
  <c r="AP45" i="16" s="1"/>
  <c r="AN43" i="16"/>
  <c r="AN45" i="16" s="1"/>
  <c r="AL43" i="16"/>
  <c r="AL45" i="16" s="1"/>
  <c r="AJ43" i="16"/>
  <c r="AJ45" i="16" s="1"/>
  <c r="AH43" i="16"/>
  <c r="AH45" i="16" s="1"/>
  <c r="AF43" i="16"/>
  <c r="AF45" i="16" s="1"/>
  <c r="AD43" i="16"/>
  <c r="AD45" i="16" s="1"/>
  <c r="CG40" i="16"/>
  <c r="CF40" i="16"/>
  <c r="CE40" i="16"/>
  <c r="CD40" i="16"/>
  <c r="CC40" i="16"/>
  <c r="CB40" i="16"/>
  <c r="CA40" i="16"/>
  <c r="BZ40" i="16"/>
  <c r="BY40" i="16"/>
  <c r="BX40" i="16"/>
  <c r="BW40" i="16"/>
  <c r="BV40" i="16"/>
  <c r="BU40" i="16"/>
  <c r="BT40" i="16"/>
  <c r="BS40" i="16"/>
  <c r="BR49" i="16" s="1"/>
  <c r="BQ40" i="16"/>
  <c r="BP49" i="16" s="1"/>
  <c r="BO40" i="16"/>
  <c r="BN49" i="16" s="1"/>
  <c r="BN40" i="16"/>
  <c r="BM40" i="16"/>
  <c r="BL49" i="16" s="1"/>
  <c r="BL40" i="16"/>
  <c r="BK40" i="16"/>
  <c r="BJ49" i="16" s="1"/>
  <c r="BJ40" i="16"/>
  <c r="BI40" i="16"/>
  <c r="BH49" i="16" s="1"/>
  <c r="BH40" i="16"/>
  <c r="BG40" i="16"/>
  <c r="BF49" i="16" s="1"/>
  <c r="BF40" i="16"/>
  <c r="BE40" i="16"/>
  <c r="BD49" i="16" s="1"/>
  <c r="BD40" i="16"/>
  <c r="BC40" i="16"/>
  <c r="BB49" i="16" s="1"/>
  <c r="BB40" i="16"/>
  <c r="BA40" i="16"/>
  <c r="AZ49" i="16" s="1"/>
  <c r="AZ40" i="16"/>
  <c r="AY40" i="16"/>
  <c r="AX49" i="16" s="1"/>
  <c r="AX40" i="16"/>
  <c r="AW40" i="16"/>
  <c r="AV49" i="16" s="1"/>
  <c r="AV40" i="16"/>
  <c r="AU40" i="16"/>
  <c r="AT49" i="16" s="1"/>
  <c r="AT50" i="16" s="1"/>
  <c r="AT40" i="16"/>
  <c r="AS40" i="16"/>
  <c r="AR49" i="16" s="1"/>
  <c r="AR40" i="16"/>
  <c r="AQ40" i="16"/>
  <c r="AP49" i="16" s="1"/>
  <c r="AP40" i="16"/>
  <c r="AO40" i="16"/>
  <c r="AN49" i="16" s="1"/>
  <c r="AN40" i="16"/>
  <c r="AM40" i="16"/>
  <c r="AL49" i="16" s="1"/>
  <c r="AL50" i="16" s="1"/>
  <c r="AL40" i="16"/>
  <c r="AK40" i="16"/>
  <c r="AJ49" i="16" s="1"/>
  <c r="AJ40" i="16"/>
  <c r="AI40" i="16"/>
  <c r="AH49" i="16" s="1"/>
  <c r="AH40" i="16"/>
  <c r="AG40" i="16"/>
  <c r="AF49" i="16" s="1"/>
  <c r="AF40" i="16"/>
  <c r="AE40" i="16"/>
  <c r="AD49" i="16" s="1"/>
  <c r="AD50" i="16" s="1"/>
  <c r="AD40" i="16"/>
  <c r="AC40" i="16"/>
  <c r="AB49" i="16" s="1"/>
  <c r="AB40" i="16"/>
  <c r="AA40" i="16"/>
  <c r="Z49" i="16" s="1"/>
  <c r="Z40" i="16"/>
  <c r="Y40" i="16"/>
  <c r="X49" i="16" s="1"/>
  <c r="X40" i="16"/>
  <c r="W40" i="16"/>
  <c r="V49" i="16" s="1"/>
  <c r="V50" i="16" s="1"/>
  <c r="V40" i="16"/>
  <c r="U40" i="16"/>
  <c r="T49" i="16" s="1"/>
  <c r="T40" i="16"/>
  <c r="S40" i="16"/>
  <c r="R49" i="16" s="1"/>
  <c r="R40" i="16"/>
  <c r="Q40" i="16"/>
  <c r="P49" i="16" s="1"/>
  <c r="P40" i="16"/>
  <c r="O40" i="16"/>
  <c r="N49" i="16" s="1"/>
  <c r="N50" i="16" s="1"/>
  <c r="N40" i="16"/>
  <c r="M40" i="16"/>
  <c r="L49" i="16" s="1"/>
  <c r="L40" i="16"/>
  <c r="K40" i="16"/>
  <c r="J49" i="16" s="1"/>
  <c r="J40" i="16"/>
  <c r="I40" i="16"/>
  <c r="H49" i="16" s="1"/>
  <c r="H40" i="16"/>
  <c r="G40" i="16"/>
  <c r="F49" i="16" s="1"/>
  <c r="F50" i="16" s="1"/>
  <c r="F40" i="16"/>
  <c r="E40" i="16"/>
  <c r="D49" i="16" s="1"/>
  <c r="D40" i="16"/>
  <c r="C40" i="16"/>
  <c r="B40" i="16"/>
  <c r="B16" i="16"/>
  <c r="B18" i="16" s="1"/>
  <c r="D16" i="16"/>
  <c r="F16" i="16"/>
  <c r="F18" i="16" s="1"/>
  <c r="H16" i="16"/>
  <c r="H18" i="16" s="1"/>
  <c r="J16" i="16"/>
  <c r="J18" i="16" s="1"/>
  <c r="L16" i="16"/>
  <c r="N16" i="16"/>
  <c r="N18" i="16" s="1"/>
  <c r="P16" i="16"/>
  <c r="P18" i="16" s="1"/>
  <c r="R16" i="16"/>
  <c r="R18" i="16" s="1"/>
  <c r="T16" i="16"/>
  <c r="T18" i="16" s="1"/>
  <c r="V16" i="16"/>
  <c r="V18" i="16" s="1"/>
  <c r="X16" i="16"/>
  <c r="X18" i="16" s="1"/>
  <c r="B17" i="16"/>
  <c r="D17" i="16"/>
  <c r="F17" i="16"/>
  <c r="H17" i="16"/>
  <c r="J17" i="16"/>
  <c r="L17" i="16"/>
  <c r="N17" i="16"/>
  <c r="P17" i="16"/>
  <c r="R17" i="16"/>
  <c r="T17" i="16"/>
  <c r="V17" i="16"/>
  <c r="D18" i="16"/>
  <c r="L18" i="16"/>
  <c r="B29" i="16"/>
  <c r="D29" i="16"/>
  <c r="F29" i="16"/>
  <c r="H29" i="16"/>
  <c r="J29" i="16"/>
  <c r="L29" i="16"/>
  <c r="N29" i="16"/>
  <c r="P29" i="16"/>
  <c r="R29" i="16"/>
  <c r="T29" i="16"/>
  <c r="V29" i="16"/>
  <c r="X29" i="16"/>
  <c r="Z16" i="16"/>
  <c r="Z18" i="16" s="1"/>
  <c r="CK13" i="29"/>
  <c r="CJ13" i="29"/>
  <c r="CI13" i="29"/>
  <c r="CH13" i="29"/>
  <c r="CG13" i="29"/>
  <c r="CF13" i="29"/>
  <c r="CE13" i="29"/>
  <c r="CD13" i="29"/>
  <c r="CC13" i="29"/>
  <c r="CB13" i="29"/>
  <c r="CA13" i="29"/>
  <c r="BZ13" i="29"/>
  <c r="BY13" i="29"/>
  <c r="BX13" i="29"/>
  <c r="BW13" i="29"/>
  <c r="BV13" i="29"/>
  <c r="BU13" i="29"/>
  <c r="BT13" i="29"/>
  <c r="BS13" i="29"/>
  <c r="BR13" i="29"/>
  <c r="BQ13" i="29"/>
  <c r="BP13" i="29"/>
  <c r="BO13" i="29"/>
  <c r="BN13" i="29"/>
  <c r="BM13" i="29"/>
  <c r="BL13" i="29"/>
  <c r="BK13" i="29"/>
  <c r="BJ13" i="29"/>
  <c r="BI13" i="29"/>
  <c r="BH13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CD29" i="16"/>
  <c r="CB29" i="16"/>
  <c r="BZ29" i="16"/>
  <c r="BX29" i="16"/>
  <c r="BV29" i="16"/>
  <c r="BT29" i="16"/>
  <c r="BP29" i="16"/>
  <c r="BN29" i="16"/>
  <c r="BL29" i="16"/>
  <c r="BJ29" i="16"/>
  <c r="BH29" i="16"/>
  <c r="BF29" i="16"/>
  <c r="BD29" i="16"/>
  <c r="BB29" i="16"/>
  <c r="AZ29" i="16"/>
  <c r="AX29" i="16"/>
  <c r="AV29" i="16"/>
  <c r="AT29" i="16"/>
  <c r="AR29" i="16"/>
  <c r="AP29" i="16"/>
  <c r="AN29" i="16"/>
  <c r="AL29" i="16"/>
  <c r="AJ29" i="16"/>
  <c r="AH29" i="16"/>
  <c r="AF29" i="16"/>
  <c r="AD29" i="16"/>
  <c r="AB29" i="16"/>
  <c r="Z29" i="16"/>
  <c r="CH17" i="16"/>
  <c r="CH19" i="16" s="1"/>
  <c r="CF17" i="16"/>
  <c r="CD17" i="16"/>
  <c r="CB17" i="16"/>
  <c r="CB19" i="16" s="1"/>
  <c r="BZ17" i="16"/>
  <c r="BX17" i="16"/>
  <c r="BV17" i="16"/>
  <c r="BT17" i="16"/>
  <c r="BP17" i="16"/>
  <c r="BN17" i="16"/>
  <c r="BL17" i="16"/>
  <c r="BJ17" i="16"/>
  <c r="BH17" i="16"/>
  <c r="BF17" i="16"/>
  <c r="BD17" i="16"/>
  <c r="BB17" i="16"/>
  <c r="AZ17" i="16"/>
  <c r="AX17" i="16"/>
  <c r="AV17" i="16"/>
  <c r="AT17" i="16"/>
  <c r="AR17" i="16"/>
  <c r="AP17" i="16"/>
  <c r="AN17" i="16"/>
  <c r="AL17" i="16"/>
  <c r="AJ17" i="16"/>
  <c r="AH17" i="16"/>
  <c r="AF17" i="16"/>
  <c r="AD17" i="16"/>
  <c r="AD19" i="16" s="1"/>
  <c r="AB17" i="16"/>
  <c r="CF16" i="16"/>
  <c r="CF18" i="16" s="1"/>
  <c r="CD16" i="16"/>
  <c r="CD18" i="16" s="1"/>
  <c r="CB16" i="16"/>
  <c r="CB18" i="16" s="1"/>
  <c r="BZ16" i="16"/>
  <c r="BZ18" i="16" s="1"/>
  <c r="BX16" i="16"/>
  <c r="BX18" i="16" s="1"/>
  <c r="BV16" i="16"/>
  <c r="BV18" i="16" s="1"/>
  <c r="BT16" i="16"/>
  <c r="BT18" i="16" s="1"/>
  <c r="BR16" i="16"/>
  <c r="BR18" i="16" s="1"/>
  <c r="BP16" i="16"/>
  <c r="BP18" i="16" s="1"/>
  <c r="BN16" i="16"/>
  <c r="BN18" i="16" s="1"/>
  <c r="BL16" i="16"/>
  <c r="BL18" i="16" s="1"/>
  <c r="BJ16" i="16"/>
  <c r="BJ18" i="16" s="1"/>
  <c r="BH16" i="16"/>
  <c r="BH18" i="16" s="1"/>
  <c r="BF16" i="16"/>
  <c r="BF18" i="16" s="1"/>
  <c r="BD16" i="16"/>
  <c r="BD18" i="16" s="1"/>
  <c r="BB16" i="16"/>
  <c r="BB18" i="16" s="1"/>
  <c r="AZ16" i="16"/>
  <c r="AZ18" i="16" s="1"/>
  <c r="AX16" i="16"/>
  <c r="AX18" i="16" s="1"/>
  <c r="AV16" i="16"/>
  <c r="AV18" i="16" s="1"/>
  <c r="AT16" i="16"/>
  <c r="AT18" i="16" s="1"/>
  <c r="AR16" i="16"/>
  <c r="AR18" i="16" s="1"/>
  <c r="AP16" i="16"/>
  <c r="AP18" i="16" s="1"/>
  <c r="AN16" i="16"/>
  <c r="AN18" i="16" s="1"/>
  <c r="AL16" i="16"/>
  <c r="AL18" i="16" s="1"/>
  <c r="AJ16" i="16"/>
  <c r="AJ18" i="16" s="1"/>
  <c r="AH16" i="16"/>
  <c r="AH18" i="16" s="1"/>
  <c r="AF16" i="16"/>
  <c r="AF18" i="16" s="1"/>
  <c r="AD16" i="16"/>
  <c r="AD18" i="16" s="1"/>
  <c r="AB16" i="16"/>
  <c r="AB18" i="16" s="1"/>
  <c r="CI13" i="16"/>
  <c r="CG13" i="16"/>
  <c r="CF22" i="16" s="1"/>
  <c r="CF23" i="16" s="1"/>
  <c r="CF13" i="16"/>
  <c r="CE13" i="16"/>
  <c r="CD22" i="16" s="1"/>
  <c r="CD13" i="16"/>
  <c r="CC13" i="16"/>
  <c r="CB22" i="16" s="1"/>
  <c r="CB13" i="16"/>
  <c r="CA13" i="16"/>
  <c r="BZ22" i="16" s="1"/>
  <c r="BZ13" i="16"/>
  <c r="BY13" i="16"/>
  <c r="BX22" i="16" s="1"/>
  <c r="BX13" i="16"/>
  <c r="BW13" i="16"/>
  <c r="BV22" i="16" s="1"/>
  <c r="BV13" i="16"/>
  <c r="BU13" i="16"/>
  <c r="BT22" i="16" s="1"/>
  <c r="BT13" i="16"/>
  <c r="BS13" i="16"/>
  <c r="BR22" i="16" s="1"/>
  <c r="BR13" i="16"/>
  <c r="BQ13" i="16"/>
  <c r="BP22" i="16" s="1"/>
  <c r="BP13" i="16"/>
  <c r="BO13" i="16"/>
  <c r="BN22" i="16" s="1"/>
  <c r="BN13" i="16"/>
  <c r="BM13" i="16"/>
  <c r="BL22" i="16" s="1"/>
  <c r="BL13" i="16"/>
  <c r="BK13" i="16"/>
  <c r="BJ22" i="16" s="1"/>
  <c r="BJ13" i="16"/>
  <c r="BI13" i="16"/>
  <c r="BH22" i="16" s="1"/>
  <c r="BH13" i="16"/>
  <c r="BG13" i="16"/>
  <c r="BF22" i="16" s="1"/>
  <c r="BF13" i="16"/>
  <c r="BE13" i="16"/>
  <c r="BD22" i="16" s="1"/>
  <c r="BD13" i="16"/>
  <c r="BC13" i="16"/>
  <c r="BB22" i="16" s="1"/>
  <c r="BB13" i="16"/>
  <c r="BA13" i="16"/>
  <c r="AZ22" i="16" s="1"/>
  <c r="AZ13" i="16"/>
  <c r="AY13" i="16"/>
  <c r="AX22" i="16" s="1"/>
  <c r="AX13" i="16"/>
  <c r="AW13" i="16"/>
  <c r="AV22" i="16" s="1"/>
  <c r="AV13" i="16"/>
  <c r="AU13" i="16"/>
  <c r="AT22" i="16" s="1"/>
  <c r="AT13" i="16"/>
  <c r="AS13" i="16"/>
  <c r="AR22" i="16" s="1"/>
  <c r="AR13" i="16"/>
  <c r="AQ13" i="16"/>
  <c r="AP22" i="16" s="1"/>
  <c r="AP13" i="16"/>
  <c r="AO13" i="16"/>
  <c r="AN22" i="16" s="1"/>
  <c r="AN13" i="16"/>
  <c r="AM13" i="16"/>
  <c r="AL22" i="16" s="1"/>
  <c r="AL13" i="16"/>
  <c r="AK13" i="16"/>
  <c r="AJ22" i="16" s="1"/>
  <c r="AJ13" i="16"/>
  <c r="AI13" i="16"/>
  <c r="AH22" i="16" s="1"/>
  <c r="AH13" i="16"/>
  <c r="AG13" i="16"/>
  <c r="AF22" i="16" s="1"/>
  <c r="AF13" i="16"/>
  <c r="AE13" i="16"/>
  <c r="AD22" i="16" s="1"/>
  <c r="AD13" i="16"/>
  <c r="AC13" i="16"/>
  <c r="AB22" i="16" s="1"/>
  <c r="AB13" i="16"/>
  <c r="AA13" i="16"/>
  <c r="Z22" i="16" s="1"/>
  <c r="Z13" i="16"/>
  <c r="Y13" i="16"/>
  <c r="X22" i="16" s="1"/>
  <c r="X13" i="16"/>
  <c r="W13" i="16"/>
  <c r="V22" i="16" s="1"/>
  <c r="V13" i="16"/>
  <c r="U13" i="16"/>
  <c r="T22" i="16" s="1"/>
  <c r="T13" i="16"/>
  <c r="S13" i="16"/>
  <c r="R22" i="16" s="1"/>
  <c r="R13" i="16"/>
  <c r="Q13" i="16"/>
  <c r="P22" i="16" s="1"/>
  <c r="P13" i="16"/>
  <c r="O13" i="16"/>
  <c r="N22" i="16" s="1"/>
  <c r="N13" i="16"/>
  <c r="M13" i="16"/>
  <c r="L22" i="16" s="1"/>
  <c r="L13" i="16"/>
  <c r="K13" i="16"/>
  <c r="J22" i="16" s="1"/>
  <c r="J13" i="16"/>
  <c r="I13" i="16"/>
  <c r="H22" i="16" s="1"/>
  <c r="H13" i="16"/>
  <c r="G13" i="16"/>
  <c r="F22" i="16" s="1"/>
  <c r="F13" i="16"/>
  <c r="E13" i="16"/>
  <c r="D22" i="16" s="1"/>
  <c r="D13" i="16"/>
  <c r="C13" i="16"/>
  <c r="B13" i="16"/>
  <c r="CJ70" i="17"/>
  <c r="V70" i="17"/>
  <c r="X70" i="17"/>
  <c r="X72" i="17" s="1"/>
  <c r="Z70" i="17"/>
  <c r="AB70" i="17"/>
  <c r="AB72" i="17" s="1"/>
  <c r="AD70" i="17"/>
  <c r="AF70" i="17"/>
  <c r="AF72" i="17" s="1"/>
  <c r="AH70" i="17"/>
  <c r="AJ70" i="17"/>
  <c r="AJ72" i="17" s="1"/>
  <c r="AL70" i="17"/>
  <c r="AL72" i="17" s="1"/>
  <c r="AN70" i="17"/>
  <c r="AN72" i="17" s="1"/>
  <c r="AP70" i="17"/>
  <c r="AR70" i="17"/>
  <c r="AT70" i="17"/>
  <c r="AT72" i="17" s="1"/>
  <c r="AV70" i="17"/>
  <c r="AV72" i="17" s="1"/>
  <c r="AX70" i="17"/>
  <c r="AX72" i="17" s="1"/>
  <c r="AZ70" i="17"/>
  <c r="AZ72" i="17" s="1"/>
  <c r="BB70" i="17"/>
  <c r="BD70" i="17"/>
  <c r="BD72" i="17" s="1"/>
  <c r="BF70" i="17"/>
  <c r="BF72" i="17" s="1"/>
  <c r="BH70" i="17"/>
  <c r="BH72" i="17" s="1"/>
  <c r="BJ70" i="17"/>
  <c r="BL70" i="17"/>
  <c r="BL72" i="17" s="1"/>
  <c r="BN70" i="17"/>
  <c r="BP70" i="17"/>
  <c r="BP72" i="17" s="1"/>
  <c r="BR70" i="17"/>
  <c r="BR72" i="17" s="1"/>
  <c r="BT70" i="17"/>
  <c r="BT72" i="17" s="1"/>
  <c r="BV70" i="17"/>
  <c r="BV72" i="17" s="1"/>
  <c r="BX70" i="17"/>
  <c r="BX72" i="17" s="1"/>
  <c r="BZ70" i="17"/>
  <c r="CB70" i="17"/>
  <c r="CB72" i="17" s="1"/>
  <c r="CD70" i="17"/>
  <c r="CD72" i="17" s="1"/>
  <c r="CF70" i="17"/>
  <c r="CF72" i="17" s="1"/>
  <c r="CH70" i="17"/>
  <c r="V71" i="17"/>
  <c r="X71" i="17"/>
  <c r="Z71" i="17"/>
  <c r="X73" i="17" s="1"/>
  <c r="AB71" i="17"/>
  <c r="AD71" i="17"/>
  <c r="AF71" i="17"/>
  <c r="AH71" i="17"/>
  <c r="AF73" i="17" s="1"/>
  <c r="AJ71" i="17"/>
  <c r="AL71" i="17"/>
  <c r="AN71" i="17"/>
  <c r="AP71" i="17"/>
  <c r="AN73" i="17" s="1"/>
  <c r="AR71" i="17"/>
  <c r="AT71" i="17"/>
  <c r="AV71" i="17"/>
  <c r="AX71" i="17"/>
  <c r="AX73" i="17" s="1"/>
  <c r="AZ71" i="17"/>
  <c r="BB71" i="17"/>
  <c r="BD71" i="17"/>
  <c r="BF71" i="17"/>
  <c r="BD73" i="17" s="1"/>
  <c r="BH71" i="17"/>
  <c r="BJ71" i="17"/>
  <c r="BL71" i="17"/>
  <c r="BN71" i="17"/>
  <c r="BL73" i="17" s="1"/>
  <c r="BP71" i="17"/>
  <c r="BR71" i="17"/>
  <c r="BT71" i="17"/>
  <c r="BV71" i="17"/>
  <c r="BT73" i="17" s="1"/>
  <c r="BX71" i="17"/>
  <c r="BZ71" i="17"/>
  <c r="CB71" i="17"/>
  <c r="CD71" i="17"/>
  <c r="CD73" i="17" s="1"/>
  <c r="CF71" i="17"/>
  <c r="CH71" i="17"/>
  <c r="V72" i="17"/>
  <c r="Z72" i="17"/>
  <c r="AD72" i="17"/>
  <c r="AH72" i="17"/>
  <c r="AP72" i="17"/>
  <c r="AR72" i="17"/>
  <c r="BB72" i="17"/>
  <c r="BJ72" i="17"/>
  <c r="BN72" i="17"/>
  <c r="BZ72" i="17"/>
  <c r="CH72" i="17"/>
  <c r="AH73" i="17"/>
  <c r="BF73" i="17"/>
  <c r="CJ73" i="17"/>
  <c r="V83" i="17"/>
  <c r="X83" i="17"/>
  <c r="Z83" i="17"/>
  <c r="AB83" i="17"/>
  <c r="AD83" i="17"/>
  <c r="AF83" i="17"/>
  <c r="AH83" i="17"/>
  <c r="AJ83" i="17"/>
  <c r="AL83" i="17"/>
  <c r="AN83" i="17"/>
  <c r="AP83" i="17"/>
  <c r="AR83" i="17"/>
  <c r="AT83" i="17"/>
  <c r="AV83" i="17"/>
  <c r="AX83" i="17"/>
  <c r="AZ83" i="17"/>
  <c r="BB83" i="17"/>
  <c r="BD83" i="17"/>
  <c r="BF83" i="17"/>
  <c r="BH83" i="17"/>
  <c r="BJ83" i="17"/>
  <c r="BL83" i="17"/>
  <c r="BN83" i="17"/>
  <c r="BP83" i="17"/>
  <c r="BR83" i="17"/>
  <c r="BT83" i="17"/>
  <c r="BV83" i="17"/>
  <c r="BX83" i="17"/>
  <c r="BZ83" i="17"/>
  <c r="CB83" i="17"/>
  <c r="CD83" i="17"/>
  <c r="CF83" i="17"/>
  <c r="T71" i="17"/>
  <c r="T70" i="17"/>
  <c r="T72" i="17" s="1"/>
  <c r="R83" i="17"/>
  <c r="T83" i="17"/>
  <c r="B71" i="17"/>
  <c r="B70" i="17"/>
  <c r="B72" i="17" s="1"/>
  <c r="CL32" i="17"/>
  <c r="CL31" i="17"/>
  <c r="Z43" i="17"/>
  <c r="Z45" i="17" s="1"/>
  <c r="AB43" i="17"/>
  <c r="AD43" i="17"/>
  <c r="AD45" i="17" s="1"/>
  <c r="AF43" i="17"/>
  <c r="AH43" i="17"/>
  <c r="AH45" i="17" s="1"/>
  <c r="AJ43" i="17"/>
  <c r="AL43" i="17"/>
  <c r="AN43" i="17"/>
  <c r="AP43" i="17"/>
  <c r="AP45" i="17" s="1"/>
  <c r="AR43" i="17"/>
  <c r="AR45" i="17" s="1"/>
  <c r="AT43" i="17"/>
  <c r="AT45" i="17" s="1"/>
  <c r="AV43" i="17"/>
  <c r="AV45" i="17" s="1"/>
  <c r="AX43" i="17"/>
  <c r="AX45" i="17" s="1"/>
  <c r="AZ43" i="17"/>
  <c r="BB43" i="17"/>
  <c r="BB45" i="17" s="1"/>
  <c r="BD43" i="17"/>
  <c r="BD45" i="17" s="1"/>
  <c r="BF43" i="17"/>
  <c r="BF45" i="17" s="1"/>
  <c r="BH43" i="17"/>
  <c r="BJ43" i="17"/>
  <c r="BJ45" i="17" s="1"/>
  <c r="BL43" i="17"/>
  <c r="BL45" i="17" s="1"/>
  <c r="BN43" i="17"/>
  <c r="BN45" i="17" s="1"/>
  <c r="BP43" i="17"/>
  <c r="BR43" i="17"/>
  <c r="BR45" i="17" s="1"/>
  <c r="BT43" i="17"/>
  <c r="BT45" i="17" s="1"/>
  <c r="BV43" i="17"/>
  <c r="BV45" i="17" s="1"/>
  <c r="BX43" i="17"/>
  <c r="BX45" i="17" s="1"/>
  <c r="BZ43" i="17"/>
  <c r="BZ45" i="17" s="1"/>
  <c r="CB43" i="17"/>
  <c r="CD43" i="17"/>
  <c r="CD45" i="17" s="1"/>
  <c r="Z44" i="17"/>
  <c r="AB44" i="17"/>
  <c r="Z46" i="17" s="1"/>
  <c r="AD44" i="17"/>
  <c r="AF44" i="17"/>
  <c r="AD46" i="17" s="1"/>
  <c r="AH44" i="17"/>
  <c r="AJ44" i="17"/>
  <c r="AH46" i="17" s="1"/>
  <c r="AL44" i="17"/>
  <c r="AN44" i="17"/>
  <c r="AP44" i="17"/>
  <c r="AR44" i="17"/>
  <c r="AT44" i="17"/>
  <c r="AV44" i="17"/>
  <c r="AX44" i="17"/>
  <c r="AZ44" i="17"/>
  <c r="AZ46" i="17" s="1"/>
  <c r="BB44" i="17"/>
  <c r="BD44" i="17"/>
  <c r="BB46" i="17" s="1"/>
  <c r="BF44" i="17"/>
  <c r="BH44" i="17"/>
  <c r="BH46" i="17" s="1"/>
  <c r="BJ44" i="17"/>
  <c r="BL44" i="17"/>
  <c r="BN44" i="17"/>
  <c r="BP44" i="17"/>
  <c r="BR44" i="17"/>
  <c r="BT44" i="17"/>
  <c r="BV44" i="17"/>
  <c r="BX44" i="17"/>
  <c r="BZ44" i="17"/>
  <c r="CB44" i="17"/>
  <c r="CD44" i="17"/>
  <c r="AB45" i="17"/>
  <c r="AF45" i="17"/>
  <c r="AJ45" i="17"/>
  <c r="AL45" i="17"/>
  <c r="AN45" i="17"/>
  <c r="AZ45" i="17"/>
  <c r="BH45" i="17"/>
  <c r="BP45" i="17"/>
  <c r="CB45" i="17"/>
  <c r="AP46" i="17"/>
  <c r="Z56" i="17"/>
  <c r="AB56" i="17"/>
  <c r="AD56" i="17"/>
  <c r="AF56" i="17"/>
  <c r="AH56" i="17"/>
  <c r="AJ56" i="17"/>
  <c r="AL56" i="17"/>
  <c r="AN56" i="17"/>
  <c r="AP56" i="17"/>
  <c r="AR56" i="17"/>
  <c r="AT56" i="17"/>
  <c r="AV56" i="17"/>
  <c r="AX56" i="17"/>
  <c r="AZ56" i="17"/>
  <c r="BB56" i="17"/>
  <c r="BD56" i="17"/>
  <c r="BF56" i="17"/>
  <c r="BH56" i="17"/>
  <c r="BJ56" i="17"/>
  <c r="BL56" i="17"/>
  <c r="BN56" i="17"/>
  <c r="BP56" i="17"/>
  <c r="BR56" i="17"/>
  <c r="BT56" i="17"/>
  <c r="BV56" i="17"/>
  <c r="BX56" i="17"/>
  <c r="BZ56" i="17"/>
  <c r="CB56" i="17"/>
  <c r="X56" i="17"/>
  <c r="X44" i="17"/>
  <c r="X43" i="17"/>
  <c r="X45" i="17" s="1"/>
  <c r="R56" i="17"/>
  <c r="T56" i="17"/>
  <c r="V56" i="17"/>
  <c r="J43" i="17"/>
  <c r="L43" i="17"/>
  <c r="N43" i="17"/>
  <c r="P43" i="17"/>
  <c r="R43" i="17"/>
  <c r="T43" i="17"/>
  <c r="J44" i="17"/>
  <c r="L44" i="17"/>
  <c r="N44" i="17"/>
  <c r="N46" i="17" s="1"/>
  <c r="P44" i="17"/>
  <c r="R44" i="17"/>
  <c r="T44" i="17"/>
  <c r="J45" i="17"/>
  <c r="L45" i="17"/>
  <c r="N45" i="17"/>
  <c r="P45" i="17"/>
  <c r="R45" i="17"/>
  <c r="T45" i="17"/>
  <c r="B44" i="17"/>
  <c r="B46" i="17" s="1"/>
  <c r="D44" i="17"/>
  <c r="F44" i="17"/>
  <c r="H44" i="17"/>
  <c r="F17" i="17"/>
  <c r="L17" i="17"/>
  <c r="J17" i="17"/>
  <c r="H17" i="17"/>
  <c r="D56" i="17"/>
  <c r="B43" i="17"/>
  <c r="B45" i="17" s="1"/>
  <c r="P83" i="17"/>
  <c r="N83" i="17"/>
  <c r="L83" i="17"/>
  <c r="J83" i="17"/>
  <c r="H83" i="17"/>
  <c r="F83" i="17"/>
  <c r="D83" i="17"/>
  <c r="B83" i="17"/>
  <c r="R71" i="17"/>
  <c r="P71" i="17"/>
  <c r="N71" i="17"/>
  <c r="L71" i="17"/>
  <c r="J71" i="17"/>
  <c r="H71" i="17"/>
  <c r="F71" i="17"/>
  <c r="D71" i="17"/>
  <c r="R70" i="17"/>
  <c r="R72" i="17" s="1"/>
  <c r="P70" i="17"/>
  <c r="P72" i="17" s="1"/>
  <c r="N70" i="17"/>
  <c r="N72" i="17" s="1"/>
  <c r="L70" i="17"/>
  <c r="L72" i="17" s="1"/>
  <c r="J70" i="17"/>
  <c r="J72" i="17" s="1"/>
  <c r="H70" i="17"/>
  <c r="H72" i="17" s="1"/>
  <c r="F70" i="17"/>
  <c r="F72" i="17" s="1"/>
  <c r="D70" i="17"/>
  <c r="D72" i="17" s="1"/>
  <c r="CN68" i="17"/>
  <c r="CN67" i="17"/>
  <c r="CK67" i="17"/>
  <c r="CJ67" i="17"/>
  <c r="CI67" i="17"/>
  <c r="CH76" i="17" s="1"/>
  <c r="CH67" i="17"/>
  <c r="CG67" i="17"/>
  <c r="CF76" i="17" s="1"/>
  <c r="CF77" i="17" s="1"/>
  <c r="CF67" i="17"/>
  <c r="CE67" i="17"/>
  <c r="CD76" i="17" s="1"/>
  <c r="CD67" i="17"/>
  <c r="CC67" i="17"/>
  <c r="CB76" i="17" s="1"/>
  <c r="CB77" i="17" s="1"/>
  <c r="CB67" i="17"/>
  <c r="CA67" i="17"/>
  <c r="BZ76" i="17" s="1"/>
  <c r="BZ67" i="17"/>
  <c r="BY67" i="17"/>
  <c r="BX76" i="17" s="1"/>
  <c r="BX77" i="17" s="1"/>
  <c r="BX67" i="17"/>
  <c r="BW67" i="17"/>
  <c r="BV76" i="17" s="1"/>
  <c r="BV67" i="17"/>
  <c r="BU67" i="17"/>
  <c r="BT76" i="17" s="1"/>
  <c r="BT77" i="17" s="1"/>
  <c r="BT67" i="17"/>
  <c r="BS67" i="17"/>
  <c r="BR76" i="17" s="1"/>
  <c r="BR67" i="17"/>
  <c r="BQ67" i="17"/>
  <c r="BP76" i="17" s="1"/>
  <c r="BP77" i="17" s="1"/>
  <c r="BP67" i="17"/>
  <c r="BO67" i="17"/>
  <c r="BN76" i="17" s="1"/>
  <c r="BN67" i="17"/>
  <c r="BM67" i="17"/>
  <c r="BL76" i="17" s="1"/>
  <c r="BL67" i="17"/>
  <c r="BK67" i="17"/>
  <c r="BJ76" i="17" s="1"/>
  <c r="BJ67" i="17"/>
  <c r="BI67" i="17"/>
  <c r="BH76" i="17" s="1"/>
  <c r="BH77" i="17" s="1"/>
  <c r="BH67" i="17"/>
  <c r="BG67" i="17"/>
  <c r="BF76" i="17" s="1"/>
  <c r="BF67" i="17"/>
  <c r="BE67" i="17"/>
  <c r="BD76" i="17" s="1"/>
  <c r="BD77" i="17" s="1"/>
  <c r="BD67" i="17"/>
  <c r="BC67" i="17"/>
  <c r="BB76" i="17" s="1"/>
  <c r="BB67" i="17"/>
  <c r="BA67" i="17"/>
  <c r="AZ76" i="17" s="1"/>
  <c r="AZ77" i="17" s="1"/>
  <c r="AZ67" i="17"/>
  <c r="AY67" i="17"/>
  <c r="AX76" i="17" s="1"/>
  <c r="AX67" i="17"/>
  <c r="AW67" i="17"/>
  <c r="AV76" i="17" s="1"/>
  <c r="AV77" i="17" s="1"/>
  <c r="AV67" i="17"/>
  <c r="AU67" i="17"/>
  <c r="AT76" i="17" s="1"/>
  <c r="AT67" i="17"/>
  <c r="AS67" i="17"/>
  <c r="AR76" i="17" s="1"/>
  <c r="AR77" i="17" s="1"/>
  <c r="AR67" i="17"/>
  <c r="AQ67" i="17"/>
  <c r="AP76" i="17" s="1"/>
  <c r="AP67" i="17"/>
  <c r="AO67" i="17"/>
  <c r="AN76" i="17" s="1"/>
  <c r="AN77" i="17" s="1"/>
  <c r="AN67" i="17"/>
  <c r="AM67" i="17"/>
  <c r="AL76" i="17" s="1"/>
  <c r="AL67" i="17"/>
  <c r="AK67" i="17"/>
  <c r="AJ76" i="17" s="1"/>
  <c r="AJ77" i="17" s="1"/>
  <c r="AJ67" i="17"/>
  <c r="AI67" i="17"/>
  <c r="AH76" i="17" s="1"/>
  <c r="AH67" i="17"/>
  <c r="AG67" i="17"/>
  <c r="AF76" i="17" s="1"/>
  <c r="AF77" i="17" s="1"/>
  <c r="AF67" i="17"/>
  <c r="AE67" i="17"/>
  <c r="AD76" i="17" s="1"/>
  <c r="AD67" i="17"/>
  <c r="AC67" i="17"/>
  <c r="AB76" i="17" s="1"/>
  <c r="AB77" i="17" s="1"/>
  <c r="AB67" i="17"/>
  <c r="AA67" i="17"/>
  <c r="Z76" i="17" s="1"/>
  <c r="Z67" i="17"/>
  <c r="Y67" i="17"/>
  <c r="X76" i="17" s="1"/>
  <c r="X77" i="17" s="1"/>
  <c r="X67" i="17"/>
  <c r="W67" i="17"/>
  <c r="V76" i="17" s="1"/>
  <c r="V67" i="17"/>
  <c r="U67" i="17"/>
  <c r="T76" i="17" s="1"/>
  <c r="T67" i="17"/>
  <c r="S67" i="17"/>
  <c r="R76" i="17" s="1"/>
  <c r="R67" i="17"/>
  <c r="Q67" i="17"/>
  <c r="P76" i="17" s="1"/>
  <c r="P67" i="17"/>
  <c r="O67" i="17"/>
  <c r="N76" i="17" s="1"/>
  <c r="N67" i="17"/>
  <c r="M67" i="17"/>
  <c r="L76" i="17" s="1"/>
  <c r="L67" i="17"/>
  <c r="K67" i="17"/>
  <c r="J76" i="17" s="1"/>
  <c r="J67" i="17"/>
  <c r="I67" i="17"/>
  <c r="H76" i="17" s="1"/>
  <c r="H67" i="17"/>
  <c r="G67" i="17"/>
  <c r="F76" i="17" s="1"/>
  <c r="F67" i="17"/>
  <c r="E67" i="17"/>
  <c r="D76" i="17" s="1"/>
  <c r="D67" i="17"/>
  <c r="C67" i="17"/>
  <c r="B76" i="17" s="1"/>
  <c r="B67" i="17"/>
  <c r="C13" i="17"/>
  <c r="P56" i="17"/>
  <c r="N56" i="17"/>
  <c r="L56" i="17"/>
  <c r="J56" i="17"/>
  <c r="H56" i="17"/>
  <c r="F56" i="17"/>
  <c r="B56" i="17"/>
  <c r="V44" i="17"/>
  <c r="V43" i="17"/>
  <c r="V45" i="17" s="1"/>
  <c r="H43" i="17"/>
  <c r="H45" i="17" s="1"/>
  <c r="F43" i="17"/>
  <c r="F45" i="17" s="1"/>
  <c r="D43" i="17"/>
  <c r="D45" i="17" s="1"/>
  <c r="CN41" i="17"/>
  <c r="CN40" i="17"/>
  <c r="CK40" i="17"/>
  <c r="CJ40" i="17"/>
  <c r="CI40" i="17"/>
  <c r="CH40" i="17"/>
  <c r="CG40" i="17"/>
  <c r="CF40" i="17"/>
  <c r="CE40" i="17"/>
  <c r="CD49" i="17" s="1"/>
  <c r="CD40" i="17"/>
  <c r="CC40" i="17"/>
  <c r="CB49" i="17" s="1"/>
  <c r="CB40" i="17"/>
  <c r="CA40" i="17"/>
  <c r="BZ49" i="17" s="1"/>
  <c r="BZ50" i="17" s="1"/>
  <c r="BZ40" i="17"/>
  <c r="BY40" i="17"/>
  <c r="BX49" i="17" s="1"/>
  <c r="BX40" i="17"/>
  <c r="BW40" i="17"/>
  <c r="BV49" i="17" s="1"/>
  <c r="BV40" i="17"/>
  <c r="BU40" i="17"/>
  <c r="BT49" i="17" s="1"/>
  <c r="BT40" i="17"/>
  <c r="BS40" i="17"/>
  <c r="BR49" i="17" s="1"/>
  <c r="BR50" i="17" s="1"/>
  <c r="BR40" i="17"/>
  <c r="BQ40" i="17"/>
  <c r="BP49" i="17" s="1"/>
  <c r="BP50" i="17" s="1"/>
  <c r="BP40" i="17"/>
  <c r="BO40" i="17"/>
  <c r="BN49" i="17" s="1"/>
  <c r="BN40" i="17"/>
  <c r="BM40" i="17"/>
  <c r="BL49" i="17" s="1"/>
  <c r="BL40" i="17"/>
  <c r="BK40" i="17"/>
  <c r="BJ49" i="17" s="1"/>
  <c r="BJ40" i="17"/>
  <c r="BI40" i="17"/>
  <c r="BH49" i="17" s="1"/>
  <c r="BH40" i="17"/>
  <c r="BG40" i="17"/>
  <c r="BF49" i="17" s="1"/>
  <c r="BF53" i="17" s="1"/>
  <c r="BF40" i="17"/>
  <c r="BE40" i="17"/>
  <c r="BD49" i="17" s="1"/>
  <c r="BD40" i="17"/>
  <c r="BC40" i="17"/>
  <c r="BB49" i="17" s="1"/>
  <c r="BB40" i="17"/>
  <c r="BA40" i="17"/>
  <c r="AZ49" i="17" s="1"/>
  <c r="AZ40" i="17"/>
  <c r="AY40" i="17"/>
  <c r="AX49" i="17" s="1"/>
  <c r="AX50" i="17" s="1"/>
  <c r="AX40" i="17"/>
  <c r="AW40" i="17"/>
  <c r="AV49" i="17" s="1"/>
  <c r="AV40" i="17"/>
  <c r="AU40" i="17"/>
  <c r="AT49" i="17" s="1"/>
  <c r="AT50" i="17" s="1"/>
  <c r="AT40" i="17"/>
  <c r="AS40" i="17"/>
  <c r="AR49" i="17" s="1"/>
  <c r="AR40" i="17"/>
  <c r="AQ40" i="17"/>
  <c r="AP49" i="17" s="1"/>
  <c r="AP40" i="17"/>
  <c r="AO40" i="17"/>
  <c r="AN49" i="17" s="1"/>
  <c r="AN40" i="17"/>
  <c r="AM40" i="17"/>
  <c r="AL49" i="17" s="1"/>
  <c r="AL40" i="17"/>
  <c r="AK40" i="17"/>
  <c r="AJ49" i="17" s="1"/>
  <c r="AJ40" i="17"/>
  <c r="AI40" i="17"/>
  <c r="AH49" i="17" s="1"/>
  <c r="AH40" i="17"/>
  <c r="AG40" i="17"/>
  <c r="AF49" i="17" s="1"/>
  <c r="AF40" i="17"/>
  <c r="AE40" i="17"/>
  <c r="AD49" i="17" s="1"/>
  <c r="AD40" i="17"/>
  <c r="AC40" i="17"/>
  <c r="AB49" i="17" s="1"/>
  <c r="AB40" i="17"/>
  <c r="AA40" i="17"/>
  <c r="Z49" i="17" s="1"/>
  <c r="Z40" i="17"/>
  <c r="Y40" i="17"/>
  <c r="X49" i="17" s="1"/>
  <c r="X40" i="17"/>
  <c r="W40" i="17"/>
  <c r="V49" i="17" s="1"/>
  <c r="V40" i="17"/>
  <c r="U40" i="17"/>
  <c r="T49" i="17" s="1"/>
  <c r="T50" i="17" s="1"/>
  <c r="T40" i="17"/>
  <c r="S40" i="17"/>
  <c r="R49" i="17" s="1"/>
  <c r="R50" i="17" s="1"/>
  <c r="R40" i="17"/>
  <c r="Q40" i="17"/>
  <c r="P49" i="17" s="1"/>
  <c r="P50" i="17" s="1"/>
  <c r="P40" i="17"/>
  <c r="O40" i="17"/>
  <c r="N49" i="17" s="1"/>
  <c r="N50" i="17" s="1"/>
  <c r="N40" i="17"/>
  <c r="M40" i="17"/>
  <c r="L49" i="17" s="1"/>
  <c r="L50" i="17" s="1"/>
  <c r="L40" i="17"/>
  <c r="K40" i="17"/>
  <c r="J49" i="17" s="1"/>
  <c r="J50" i="17" s="1"/>
  <c r="J40" i="17"/>
  <c r="I40" i="17"/>
  <c r="H49" i="17" s="1"/>
  <c r="H40" i="17"/>
  <c r="G40" i="17"/>
  <c r="F49" i="17" s="1"/>
  <c r="F40" i="17"/>
  <c r="E40" i="17"/>
  <c r="D49" i="17" s="1"/>
  <c r="D50" i="17" s="1"/>
  <c r="D40" i="17"/>
  <c r="C40" i="17"/>
  <c r="B40" i="17"/>
  <c r="CL41" i="17" s="1"/>
  <c r="Z16" i="17"/>
  <c r="Z18" i="17" s="1"/>
  <c r="AB16" i="17"/>
  <c r="AB18" i="17" s="1"/>
  <c r="AD16" i="17"/>
  <c r="AF16" i="17"/>
  <c r="AH16" i="17"/>
  <c r="AH18" i="17" s="1"/>
  <c r="AJ16" i="17"/>
  <c r="AJ18" i="17" s="1"/>
  <c r="AL16" i="17"/>
  <c r="AL18" i="17" s="1"/>
  <c r="AN16" i="17"/>
  <c r="AP16" i="17"/>
  <c r="AP18" i="17" s="1"/>
  <c r="AR16" i="17"/>
  <c r="AT16" i="17"/>
  <c r="AT18" i="17" s="1"/>
  <c r="AV16" i="17"/>
  <c r="AV18" i="17" s="1"/>
  <c r="AX16" i="17"/>
  <c r="AX18" i="17" s="1"/>
  <c r="AZ16" i="17"/>
  <c r="AZ18" i="17" s="1"/>
  <c r="BB16" i="17"/>
  <c r="BB18" i="17" s="1"/>
  <c r="BD16" i="17"/>
  <c r="BF16" i="17"/>
  <c r="BF18" i="17" s="1"/>
  <c r="BH16" i="17"/>
  <c r="BH18" i="17" s="1"/>
  <c r="BJ16" i="17"/>
  <c r="BJ18" i="17" s="1"/>
  <c r="BL16" i="17"/>
  <c r="BL18" i="17" s="1"/>
  <c r="BN16" i="17"/>
  <c r="BN18" i="17" s="1"/>
  <c r="BP16" i="17"/>
  <c r="BR16" i="17"/>
  <c r="BT16" i="17"/>
  <c r="BT18" i="17" s="1"/>
  <c r="BV16" i="17"/>
  <c r="BV18" i="17" s="1"/>
  <c r="BX16" i="17"/>
  <c r="BX18" i="17" s="1"/>
  <c r="BZ16" i="17"/>
  <c r="BZ18" i="17" s="1"/>
  <c r="CB16" i="17"/>
  <c r="CB18" i="17" s="1"/>
  <c r="CD16" i="17"/>
  <c r="CD18" i="17" s="1"/>
  <c r="CF16" i="17"/>
  <c r="CH16" i="17"/>
  <c r="CH18" i="17" s="1"/>
  <c r="Z17" i="17"/>
  <c r="AB17" i="17"/>
  <c r="AD17" i="17"/>
  <c r="AF17" i="17"/>
  <c r="AF19" i="17" s="1"/>
  <c r="AH17" i="17"/>
  <c r="AJ17" i="17"/>
  <c r="AL17" i="17"/>
  <c r="AN17" i="17"/>
  <c r="AN19" i="17" s="1"/>
  <c r="AP17" i="17"/>
  <c r="AR17" i="17"/>
  <c r="AT17" i="17"/>
  <c r="AV17" i="17"/>
  <c r="AV19" i="17" s="1"/>
  <c r="AX17" i="17"/>
  <c r="AZ17" i="17"/>
  <c r="BB17" i="17"/>
  <c r="BD17" i="17"/>
  <c r="BD19" i="17" s="1"/>
  <c r="BF17" i="17"/>
  <c r="BH17" i="17"/>
  <c r="BJ17" i="17"/>
  <c r="BL17" i="17"/>
  <c r="BL19" i="17" s="1"/>
  <c r="BN17" i="17"/>
  <c r="BP17" i="17"/>
  <c r="BR17" i="17"/>
  <c r="BT17" i="17"/>
  <c r="BT19" i="17" s="1"/>
  <c r="BV17" i="17"/>
  <c r="BX17" i="17"/>
  <c r="BZ17" i="17"/>
  <c r="CB17" i="17"/>
  <c r="CB19" i="17" s="1"/>
  <c r="CD17" i="17"/>
  <c r="CF17" i="17"/>
  <c r="CH17" i="17"/>
  <c r="AD18" i="17"/>
  <c r="AF18" i="17"/>
  <c r="AN18" i="17"/>
  <c r="AR18" i="17"/>
  <c r="BD18" i="17"/>
  <c r="BP18" i="17"/>
  <c r="BR18" i="17"/>
  <c r="CF18" i="17"/>
  <c r="AL19" i="17"/>
  <c r="BB19" i="17"/>
  <c r="CH19" i="17"/>
  <c r="Z29" i="17"/>
  <c r="AB29" i="17"/>
  <c r="AD29" i="17"/>
  <c r="AF29" i="17"/>
  <c r="AH29" i="17"/>
  <c r="AJ29" i="17"/>
  <c r="AL29" i="17"/>
  <c r="AN29" i="17"/>
  <c r="AP29" i="17"/>
  <c r="AR29" i="17"/>
  <c r="AT29" i="17"/>
  <c r="AV29" i="17"/>
  <c r="AX29" i="17"/>
  <c r="AZ29" i="17"/>
  <c r="BB29" i="17"/>
  <c r="BD29" i="17"/>
  <c r="BF29" i="17"/>
  <c r="BH29" i="17"/>
  <c r="BJ29" i="17"/>
  <c r="BL29" i="17"/>
  <c r="BN29" i="17"/>
  <c r="BP29" i="17"/>
  <c r="BR29" i="17"/>
  <c r="BT29" i="17"/>
  <c r="BV29" i="17"/>
  <c r="BX29" i="17"/>
  <c r="BZ29" i="17"/>
  <c r="CB29" i="17"/>
  <c r="CD29" i="17"/>
  <c r="CF29" i="17"/>
  <c r="X17" i="17"/>
  <c r="X16" i="17"/>
  <c r="X18" i="17" s="1"/>
  <c r="N17" i="17"/>
  <c r="P17" i="17"/>
  <c r="R17" i="17"/>
  <c r="T17" i="17"/>
  <c r="V17" i="17"/>
  <c r="D17" i="17"/>
  <c r="D16" i="17"/>
  <c r="D18" i="17" s="1"/>
  <c r="B16" i="17"/>
  <c r="B18" i="17" s="1"/>
  <c r="B17" i="17"/>
  <c r="B70" i="16"/>
  <c r="B71" i="16"/>
  <c r="CN14" i="17"/>
  <c r="CN13" i="17"/>
  <c r="D13" i="17"/>
  <c r="E13" i="17"/>
  <c r="D22" i="17" s="1"/>
  <c r="F13" i="17"/>
  <c r="G13" i="17"/>
  <c r="F22" i="17" s="1"/>
  <c r="H13" i="17"/>
  <c r="I13" i="17"/>
  <c r="H22" i="17" s="1"/>
  <c r="J13" i="17"/>
  <c r="K13" i="17"/>
  <c r="J22" i="17" s="1"/>
  <c r="L13" i="17"/>
  <c r="M13" i="17"/>
  <c r="L22" i="17" s="1"/>
  <c r="N13" i="17"/>
  <c r="O13" i="17"/>
  <c r="N22" i="17" s="1"/>
  <c r="P13" i="17"/>
  <c r="Q13" i="17"/>
  <c r="P22" i="17" s="1"/>
  <c r="R13" i="17"/>
  <c r="S13" i="17"/>
  <c r="R22" i="17" s="1"/>
  <c r="T13" i="17"/>
  <c r="U13" i="17"/>
  <c r="T22" i="17" s="1"/>
  <c r="V13" i="17"/>
  <c r="W13" i="17"/>
  <c r="V22" i="17" s="1"/>
  <c r="X13" i="17"/>
  <c r="Y13" i="17"/>
  <c r="X22" i="17" s="1"/>
  <c r="X26" i="17" s="1"/>
  <c r="Z13" i="17"/>
  <c r="AA13" i="17"/>
  <c r="Z22" i="17" s="1"/>
  <c r="AB13" i="17"/>
  <c r="AC13" i="17"/>
  <c r="AB22" i="17" s="1"/>
  <c r="AD13" i="17"/>
  <c r="AE13" i="17"/>
  <c r="AD22" i="17" s="1"/>
  <c r="AD26" i="17" s="1"/>
  <c r="AF13" i="17"/>
  <c r="AG13" i="17"/>
  <c r="AF22" i="17" s="1"/>
  <c r="AF23" i="17" s="1"/>
  <c r="AH13" i="17"/>
  <c r="AI13" i="17"/>
  <c r="AH22" i="17" s="1"/>
  <c r="AH23" i="17" s="1"/>
  <c r="AJ13" i="17"/>
  <c r="AK13" i="17"/>
  <c r="AJ22" i="17" s="1"/>
  <c r="AL13" i="17"/>
  <c r="AM13" i="17"/>
  <c r="AL22" i="17" s="1"/>
  <c r="AL26" i="17" s="1"/>
  <c r="AN13" i="17"/>
  <c r="AO13" i="17"/>
  <c r="AN22" i="17" s="1"/>
  <c r="AP13" i="17"/>
  <c r="AQ13" i="17"/>
  <c r="AP22" i="17" s="1"/>
  <c r="AP23" i="17" s="1"/>
  <c r="AR13" i="17"/>
  <c r="AS13" i="17"/>
  <c r="AR22" i="17" s="1"/>
  <c r="AT13" i="17"/>
  <c r="AU13" i="17"/>
  <c r="AT22" i="17" s="1"/>
  <c r="AT26" i="17" s="1"/>
  <c r="AV13" i="17"/>
  <c r="AW13" i="17"/>
  <c r="AV22" i="17" s="1"/>
  <c r="AV23" i="17" s="1"/>
  <c r="AX13" i="17"/>
  <c r="AY13" i="17"/>
  <c r="AX22" i="17" s="1"/>
  <c r="AX23" i="17" s="1"/>
  <c r="AZ13" i="17"/>
  <c r="BA13" i="17"/>
  <c r="AZ22" i="17" s="1"/>
  <c r="BB13" i="17"/>
  <c r="BC13" i="17"/>
  <c r="BB22" i="17" s="1"/>
  <c r="BB26" i="17" s="1"/>
  <c r="BD13" i="17"/>
  <c r="BE13" i="17"/>
  <c r="BD22" i="17" s="1"/>
  <c r="BF13" i="17"/>
  <c r="BG13" i="17"/>
  <c r="BF22" i="17" s="1"/>
  <c r="BF23" i="17" s="1"/>
  <c r="BH13" i="17"/>
  <c r="BI13" i="17"/>
  <c r="BH22" i="17" s="1"/>
  <c r="BJ13" i="17"/>
  <c r="BK13" i="17"/>
  <c r="BJ22" i="17" s="1"/>
  <c r="BJ26" i="17" s="1"/>
  <c r="BL13" i="17"/>
  <c r="BM13" i="17"/>
  <c r="BL22" i="17" s="1"/>
  <c r="BL23" i="17" s="1"/>
  <c r="BN13" i="17"/>
  <c r="BO13" i="17"/>
  <c r="BN22" i="17" s="1"/>
  <c r="BN23" i="17" s="1"/>
  <c r="BP13" i="17"/>
  <c r="BQ13" i="17"/>
  <c r="BP22" i="17" s="1"/>
  <c r="BR13" i="17"/>
  <c r="BS13" i="17"/>
  <c r="BR22" i="17" s="1"/>
  <c r="BR26" i="17" s="1"/>
  <c r="BT13" i="17"/>
  <c r="BU13" i="17"/>
  <c r="BT22" i="17" s="1"/>
  <c r="BV13" i="17"/>
  <c r="BW13" i="17"/>
  <c r="BV22" i="17" s="1"/>
  <c r="BV23" i="17" s="1"/>
  <c r="BX13" i="17"/>
  <c r="BY13" i="17"/>
  <c r="BX22" i="17" s="1"/>
  <c r="BZ13" i="17"/>
  <c r="CA13" i="17"/>
  <c r="BZ22" i="17" s="1"/>
  <c r="BZ26" i="17" s="1"/>
  <c r="CB13" i="17"/>
  <c r="CC13" i="17"/>
  <c r="CB22" i="17" s="1"/>
  <c r="CB23" i="17" s="1"/>
  <c r="CD13" i="17"/>
  <c r="CE13" i="17"/>
  <c r="CD22" i="17" s="1"/>
  <c r="CD23" i="17" s="1"/>
  <c r="CF13" i="17"/>
  <c r="CG13" i="17"/>
  <c r="CF22" i="17" s="1"/>
  <c r="CH13" i="17"/>
  <c r="CI13" i="17"/>
  <c r="CH22" i="17" s="1"/>
  <c r="CH26" i="17" s="1"/>
  <c r="CJ13" i="17"/>
  <c r="CK13" i="17"/>
  <c r="B13" i="17"/>
  <c r="X29" i="17"/>
  <c r="V29" i="17"/>
  <c r="T29" i="17"/>
  <c r="R29" i="17"/>
  <c r="P29" i="17"/>
  <c r="N29" i="17"/>
  <c r="L29" i="17"/>
  <c r="J29" i="17"/>
  <c r="H29" i="17"/>
  <c r="F29" i="17"/>
  <c r="D29" i="17"/>
  <c r="B29" i="17"/>
  <c r="V16" i="17"/>
  <c r="V18" i="17" s="1"/>
  <c r="T16" i="17"/>
  <c r="T18" i="17" s="1"/>
  <c r="R16" i="17"/>
  <c r="R18" i="17" s="1"/>
  <c r="P16" i="17"/>
  <c r="P18" i="17" s="1"/>
  <c r="N16" i="17"/>
  <c r="N18" i="17" s="1"/>
  <c r="L16" i="17"/>
  <c r="L18" i="17" s="1"/>
  <c r="J16" i="17"/>
  <c r="J18" i="17" s="1"/>
  <c r="H16" i="17"/>
  <c r="H18" i="17" s="1"/>
  <c r="F16" i="17"/>
  <c r="F18" i="17" s="1"/>
  <c r="B22" i="17"/>
  <c r="B26" i="17" s="1"/>
  <c r="DK5" i="21"/>
  <c r="DK6" i="21"/>
  <c r="DK7" i="21"/>
  <c r="DK8" i="21"/>
  <c r="DK9" i="21"/>
  <c r="DK10" i="21"/>
  <c r="DK11" i="21"/>
  <c r="DK12" i="21"/>
  <c r="DK31" i="21"/>
  <c r="DK32" i="21"/>
  <c r="DK33" i="21"/>
  <c r="DK34" i="21"/>
  <c r="DK35" i="21"/>
  <c r="DK36" i="21"/>
  <c r="DK37" i="21"/>
  <c r="DK38" i="21"/>
  <c r="DK39" i="21"/>
  <c r="DK58" i="21"/>
  <c r="DK59" i="21"/>
  <c r="DK60" i="21"/>
  <c r="DK61" i="21"/>
  <c r="DK62" i="21"/>
  <c r="DK63" i="21"/>
  <c r="DK64" i="21"/>
  <c r="DK65" i="21"/>
  <c r="DK66" i="21"/>
  <c r="DK4" i="21"/>
  <c r="D70" i="28"/>
  <c r="F70" i="28"/>
  <c r="H70" i="28"/>
  <c r="J70" i="28"/>
  <c r="L70" i="28"/>
  <c r="N70" i="28"/>
  <c r="P70" i="28"/>
  <c r="R70" i="28"/>
  <c r="T70" i="28"/>
  <c r="V70" i="28"/>
  <c r="X70" i="28"/>
  <c r="Z70" i="28"/>
  <c r="AB70" i="28"/>
  <c r="AD70" i="28"/>
  <c r="AF70" i="28"/>
  <c r="AH70" i="28"/>
  <c r="AJ70" i="28"/>
  <c r="AL70" i="28"/>
  <c r="AN70" i="28"/>
  <c r="AP70" i="28"/>
  <c r="AR70" i="28"/>
  <c r="AT70" i="28"/>
  <c r="AV70" i="28"/>
  <c r="AX70" i="28"/>
  <c r="AZ70" i="28"/>
  <c r="BB70" i="28"/>
  <c r="BD70" i="28"/>
  <c r="BF70" i="28"/>
  <c r="BH70" i="28"/>
  <c r="BJ70" i="28"/>
  <c r="BL70" i="28"/>
  <c r="BN70" i="28"/>
  <c r="BP70" i="28"/>
  <c r="BR70" i="28"/>
  <c r="BT70" i="28"/>
  <c r="BV70" i="28"/>
  <c r="BX70" i="28"/>
  <c r="BZ70" i="28"/>
  <c r="CB70" i="28"/>
  <c r="CD70" i="28"/>
  <c r="CF70" i="28"/>
  <c r="CH70" i="28"/>
  <c r="CJ70" i="28"/>
  <c r="CL70" i="28"/>
  <c r="CN70" i="28"/>
  <c r="CP70" i="28"/>
  <c r="CR70" i="28"/>
  <c r="CT70" i="28"/>
  <c r="CV70" i="28"/>
  <c r="CX70" i="28"/>
  <c r="CZ70" i="28"/>
  <c r="DB70" i="28"/>
  <c r="DD70" i="28"/>
  <c r="DF70" i="28"/>
  <c r="DH70" i="28"/>
  <c r="DJ70" i="28"/>
  <c r="DL70" i="28"/>
  <c r="DN70" i="28"/>
  <c r="DP70" i="28"/>
  <c r="DR70" i="28"/>
  <c r="DT70" i="28"/>
  <c r="DV70" i="28"/>
  <c r="DX70" i="28"/>
  <c r="DZ70" i="28"/>
  <c r="EB70" i="28"/>
  <c r="ED70" i="28"/>
  <c r="EF70" i="28"/>
  <c r="D70" i="27"/>
  <c r="D72" i="27" s="1"/>
  <c r="F70" i="27"/>
  <c r="F72" i="27" s="1"/>
  <c r="H70" i="27"/>
  <c r="H72" i="27" s="1"/>
  <c r="J70" i="27"/>
  <c r="L70" i="27"/>
  <c r="N70" i="27"/>
  <c r="P70" i="27"/>
  <c r="R70" i="27"/>
  <c r="T70" i="27"/>
  <c r="V70" i="27"/>
  <c r="X70" i="27"/>
  <c r="Z70" i="27"/>
  <c r="AB70" i="27"/>
  <c r="AD70" i="27"/>
  <c r="AF70" i="27"/>
  <c r="AH70" i="27"/>
  <c r="AJ70" i="27"/>
  <c r="AL70" i="27"/>
  <c r="AN70" i="27"/>
  <c r="AP70" i="27"/>
  <c r="AR70" i="27"/>
  <c r="AT70" i="27"/>
  <c r="AV70" i="27"/>
  <c r="AX70" i="27"/>
  <c r="AZ70" i="27"/>
  <c r="BB70" i="27"/>
  <c r="BD70" i="27"/>
  <c r="BF70" i="27"/>
  <c r="BH70" i="27"/>
  <c r="BJ70" i="27"/>
  <c r="BL70" i="27"/>
  <c r="BN70" i="27"/>
  <c r="BP70" i="27"/>
  <c r="BR70" i="27"/>
  <c r="BT70" i="27"/>
  <c r="BV70" i="27"/>
  <c r="BX70" i="27"/>
  <c r="BZ70" i="27"/>
  <c r="CB70" i="27"/>
  <c r="CD70" i="27"/>
  <c r="CF70" i="27"/>
  <c r="CH70" i="27"/>
  <c r="CJ70" i="27"/>
  <c r="CL70" i="27"/>
  <c r="CN70" i="27"/>
  <c r="CP70" i="27"/>
  <c r="CR70" i="27"/>
  <c r="CT70" i="27"/>
  <c r="CV70" i="27"/>
  <c r="CX70" i="27"/>
  <c r="CZ70" i="27"/>
  <c r="DB70" i="27"/>
  <c r="DD70" i="27"/>
  <c r="DF70" i="27"/>
  <c r="DH70" i="27"/>
  <c r="DJ70" i="27"/>
  <c r="DL70" i="27"/>
  <c r="DN70" i="27"/>
  <c r="DP70" i="27"/>
  <c r="DR70" i="27"/>
  <c r="DT70" i="27"/>
  <c r="DV70" i="27"/>
  <c r="DX70" i="27"/>
  <c r="DZ70" i="27"/>
  <c r="EB70" i="27"/>
  <c r="ED70" i="27"/>
  <c r="EF70" i="27"/>
  <c r="EH70" i="27"/>
  <c r="EJ70" i="27"/>
  <c r="EL70" i="27"/>
  <c r="EN70" i="27"/>
  <c r="EP70" i="27"/>
  <c r="ER70" i="27"/>
  <c r="ET70" i="27"/>
  <c r="EV70" i="27"/>
  <c r="EX70" i="27"/>
  <c r="EZ70" i="27"/>
  <c r="FB70" i="27"/>
  <c r="D70" i="20"/>
  <c r="F70" i="20"/>
  <c r="H70" i="20"/>
  <c r="J70" i="20"/>
  <c r="L70" i="20"/>
  <c r="N70" i="20"/>
  <c r="P70" i="20"/>
  <c r="R70" i="20"/>
  <c r="T70" i="20"/>
  <c r="V70" i="20"/>
  <c r="X70" i="20"/>
  <c r="Z70" i="20"/>
  <c r="AB70" i="20"/>
  <c r="AD70" i="20"/>
  <c r="AF70" i="20"/>
  <c r="AH70" i="20"/>
  <c r="AJ70" i="20"/>
  <c r="AL70" i="20"/>
  <c r="AN70" i="20"/>
  <c r="AP70" i="20"/>
  <c r="AR70" i="20"/>
  <c r="AT70" i="20"/>
  <c r="AV70" i="20"/>
  <c r="AX70" i="20"/>
  <c r="AZ70" i="20"/>
  <c r="BB70" i="20"/>
  <c r="BD70" i="20"/>
  <c r="BF70" i="20"/>
  <c r="BH70" i="20"/>
  <c r="BJ70" i="20"/>
  <c r="BL70" i="20"/>
  <c r="BN70" i="20"/>
  <c r="BP70" i="20"/>
  <c r="BR70" i="20"/>
  <c r="BT70" i="20"/>
  <c r="BV70" i="20"/>
  <c r="BX70" i="20"/>
  <c r="BZ70" i="20"/>
  <c r="CB70" i="20"/>
  <c r="CD70" i="20"/>
  <c r="CF70" i="20"/>
  <c r="CH70" i="20"/>
  <c r="CJ70" i="20"/>
  <c r="CL70" i="20"/>
  <c r="D70" i="22"/>
  <c r="F70" i="22"/>
  <c r="H70" i="22"/>
  <c r="L70" i="22"/>
  <c r="N70" i="22"/>
  <c r="P70" i="22"/>
  <c r="R70" i="22"/>
  <c r="T70" i="22"/>
  <c r="V70" i="22"/>
  <c r="X70" i="22"/>
  <c r="Z70" i="22"/>
  <c r="AB70" i="22"/>
  <c r="AD70" i="22"/>
  <c r="AF70" i="22"/>
  <c r="AH70" i="22"/>
  <c r="AJ70" i="22"/>
  <c r="AL70" i="22"/>
  <c r="AN70" i="22"/>
  <c r="AP70" i="22"/>
  <c r="AR70" i="22"/>
  <c r="AT70" i="22"/>
  <c r="AV70" i="22"/>
  <c r="AX70" i="22"/>
  <c r="AZ70" i="22"/>
  <c r="BB70" i="22"/>
  <c r="BD70" i="22"/>
  <c r="BF70" i="22"/>
  <c r="BH70" i="22"/>
  <c r="BJ70" i="22"/>
  <c r="BL70" i="22"/>
  <c r="BN70" i="22"/>
  <c r="BP70" i="22"/>
  <c r="BR70" i="22"/>
  <c r="BT70" i="22"/>
  <c r="BV70" i="22"/>
  <c r="BX70" i="22"/>
  <c r="BZ70" i="22"/>
  <c r="CB70" i="22"/>
  <c r="CD70" i="22"/>
  <c r="CF70" i="22"/>
  <c r="CH70" i="22"/>
  <c r="CJ70" i="22"/>
  <c r="CL70" i="22"/>
  <c r="CN70" i="22"/>
  <c r="CP70" i="22"/>
  <c r="CR70" i="22"/>
  <c r="CT70" i="22"/>
  <c r="CV70" i="22"/>
  <c r="CX70" i="22"/>
  <c r="CZ70" i="22"/>
  <c r="DB70" i="22"/>
  <c r="DD70" i="22"/>
  <c r="DF70" i="22"/>
  <c r="DH70" i="22"/>
  <c r="DJ70" i="22"/>
  <c r="D70" i="21"/>
  <c r="F70" i="21"/>
  <c r="H70" i="21"/>
  <c r="J70" i="21"/>
  <c r="L70" i="21"/>
  <c r="N70" i="21"/>
  <c r="P70" i="21"/>
  <c r="R70" i="21"/>
  <c r="T70" i="21"/>
  <c r="V70" i="21"/>
  <c r="X70" i="21"/>
  <c r="Z70" i="21"/>
  <c r="AB70" i="21"/>
  <c r="AD70" i="21"/>
  <c r="AF70" i="21"/>
  <c r="AH70" i="21"/>
  <c r="AJ70" i="21"/>
  <c r="AL70" i="21"/>
  <c r="AN70" i="21"/>
  <c r="AP70" i="21"/>
  <c r="AR70" i="21"/>
  <c r="AT70" i="21"/>
  <c r="AV70" i="21"/>
  <c r="AX70" i="21"/>
  <c r="AZ70" i="21"/>
  <c r="BB70" i="21"/>
  <c r="BD70" i="21"/>
  <c r="BF70" i="21"/>
  <c r="BH70" i="21"/>
  <c r="BJ70" i="21"/>
  <c r="BL70" i="21"/>
  <c r="BN70" i="21"/>
  <c r="BP70" i="21"/>
  <c r="BR70" i="21"/>
  <c r="BT70" i="21"/>
  <c r="BV70" i="21"/>
  <c r="BX70" i="21"/>
  <c r="BZ70" i="21"/>
  <c r="CB70" i="21"/>
  <c r="CD70" i="21"/>
  <c r="CF70" i="21"/>
  <c r="CH70" i="21"/>
  <c r="CJ70" i="21"/>
  <c r="CL70" i="21"/>
  <c r="CN70" i="21"/>
  <c r="CP70" i="21"/>
  <c r="CR70" i="21"/>
  <c r="CT70" i="21"/>
  <c r="CV70" i="21"/>
  <c r="CZ70" i="21"/>
  <c r="DB70" i="21"/>
  <c r="DD70" i="21"/>
  <c r="DF70" i="21"/>
  <c r="D70" i="29"/>
  <c r="F70" i="29"/>
  <c r="H70" i="29"/>
  <c r="J70" i="29"/>
  <c r="L70" i="29"/>
  <c r="N70" i="29"/>
  <c r="P70" i="29"/>
  <c r="R70" i="29"/>
  <c r="R72" i="29" s="1"/>
  <c r="T70" i="29"/>
  <c r="T72" i="29" s="1"/>
  <c r="V70" i="29"/>
  <c r="V72" i="29" s="1"/>
  <c r="X70" i="29"/>
  <c r="X72" i="29" s="1"/>
  <c r="Z70" i="29"/>
  <c r="Z72" i="29" s="1"/>
  <c r="AB70" i="29"/>
  <c r="AB72" i="29" s="1"/>
  <c r="AD70" i="29"/>
  <c r="AD72" i="29" s="1"/>
  <c r="AF70" i="29"/>
  <c r="AF72" i="29" s="1"/>
  <c r="AH70" i="29"/>
  <c r="AH72" i="29" s="1"/>
  <c r="AJ70" i="29"/>
  <c r="AJ72" i="29" s="1"/>
  <c r="AL70" i="29"/>
  <c r="AL72" i="29" s="1"/>
  <c r="AN70" i="29"/>
  <c r="AN72" i="29" s="1"/>
  <c r="AP70" i="29"/>
  <c r="AP72" i="29" s="1"/>
  <c r="AR70" i="29"/>
  <c r="AR72" i="29" s="1"/>
  <c r="AT70" i="29"/>
  <c r="AT72" i="29" s="1"/>
  <c r="AV70" i="29"/>
  <c r="AV72" i="29" s="1"/>
  <c r="AX70" i="29"/>
  <c r="AX72" i="29" s="1"/>
  <c r="AZ70" i="29"/>
  <c r="AZ72" i="29" s="1"/>
  <c r="BB70" i="29"/>
  <c r="BB72" i="29" s="1"/>
  <c r="BD70" i="29"/>
  <c r="BD72" i="29" s="1"/>
  <c r="BF70" i="29"/>
  <c r="BF72" i="29" s="1"/>
  <c r="BH70" i="29"/>
  <c r="BH72" i="29" s="1"/>
  <c r="BJ70" i="29"/>
  <c r="BJ72" i="29" s="1"/>
  <c r="BL70" i="29"/>
  <c r="BL72" i="29" s="1"/>
  <c r="BN70" i="29"/>
  <c r="BN72" i="29" s="1"/>
  <c r="BP70" i="29"/>
  <c r="BP72" i="29" s="1"/>
  <c r="BR70" i="29"/>
  <c r="BR72" i="29" s="1"/>
  <c r="BT70" i="29"/>
  <c r="BV70" i="29"/>
  <c r="BV72" i="29" s="1"/>
  <c r="BX70" i="29"/>
  <c r="BX72" i="29" s="1"/>
  <c r="BZ70" i="29"/>
  <c r="BZ72" i="29" s="1"/>
  <c r="CB70" i="29"/>
  <c r="CB72" i="29" s="1"/>
  <c r="CD70" i="29"/>
  <c r="CD72" i="29" s="1"/>
  <c r="CF70" i="29"/>
  <c r="CF72" i="29" s="1"/>
  <c r="CH70" i="29"/>
  <c r="CH72" i="29" s="1"/>
  <c r="CJ70" i="29"/>
  <c r="CJ72" i="29" s="1"/>
  <c r="CL70" i="29"/>
  <c r="CL72" i="29" s="1"/>
  <c r="CN70" i="29"/>
  <c r="CN72" i="29" s="1"/>
  <c r="CP70" i="29"/>
  <c r="CP72" i="29" s="1"/>
  <c r="CR70" i="29"/>
  <c r="CR72" i="29" s="1"/>
  <c r="CT70" i="29"/>
  <c r="CT72" i="29" s="1"/>
  <c r="CV70" i="29"/>
  <c r="CV72" i="29" s="1"/>
  <c r="CX70" i="29"/>
  <c r="CX72" i="29" s="1"/>
  <c r="CZ70" i="29"/>
  <c r="CZ72" i="29" s="1"/>
  <c r="DB70" i="29"/>
  <c r="DB72" i="29" s="1"/>
  <c r="DD70" i="29"/>
  <c r="DD72" i="29" s="1"/>
  <c r="DF70" i="29"/>
  <c r="DF72" i="29" s="1"/>
  <c r="DH70" i="29"/>
  <c r="DH72" i="29" s="1"/>
  <c r="DJ70" i="29"/>
  <c r="DJ72" i="29" s="1"/>
  <c r="DL70" i="29"/>
  <c r="DL72" i="29" s="1"/>
  <c r="DN70" i="29"/>
  <c r="DN72" i="29" s="1"/>
  <c r="DP70" i="29"/>
  <c r="DP72" i="29" s="1"/>
  <c r="DR70" i="29"/>
  <c r="DT70" i="29"/>
  <c r="DT72" i="29" s="1"/>
  <c r="DV70" i="29"/>
  <c r="DV72" i="29" s="1"/>
  <c r="DX70" i="29"/>
  <c r="DX72" i="29" s="1"/>
  <c r="DZ70" i="29"/>
  <c r="DZ72" i="29" s="1"/>
  <c r="EB70" i="29"/>
  <c r="EB72" i="29" s="1"/>
  <c r="ED70" i="29"/>
  <c r="ED72" i="29" s="1"/>
  <c r="EF70" i="29"/>
  <c r="EF72" i="29" s="1"/>
  <c r="EH70" i="29"/>
  <c r="EH72" i="29" s="1"/>
  <c r="EJ70" i="29"/>
  <c r="EJ72" i="29" s="1"/>
  <c r="EL70" i="29"/>
  <c r="EL72" i="29" s="1"/>
  <c r="EN70" i="29"/>
  <c r="EN72" i="29" s="1"/>
  <c r="EP70" i="29"/>
  <c r="EP72" i="29" s="1"/>
  <c r="ER70" i="29"/>
  <c r="ER72" i="29" s="1"/>
  <c r="ET70" i="29"/>
  <c r="ET72" i="29" s="1"/>
  <c r="EV70" i="29"/>
  <c r="EX70" i="29"/>
  <c r="CH70" i="16"/>
  <c r="D70" i="16"/>
  <c r="F70" i="16"/>
  <c r="H70" i="16"/>
  <c r="J70" i="16"/>
  <c r="L70" i="16"/>
  <c r="N70" i="16"/>
  <c r="P70" i="16"/>
  <c r="R70" i="16"/>
  <c r="T70" i="16"/>
  <c r="V70" i="16"/>
  <c r="X70" i="16"/>
  <c r="Z70" i="16"/>
  <c r="AB70" i="16"/>
  <c r="AD70" i="16"/>
  <c r="AF70" i="16"/>
  <c r="AH70" i="16"/>
  <c r="AJ70" i="16"/>
  <c r="AL70" i="16"/>
  <c r="AN70" i="16"/>
  <c r="AP70" i="16"/>
  <c r="AR70" i="16"/>
  <c r="AT70" i="16"/>
  <c r="AV70" i="16"/>
  <c r="AX70" i="16"/>
  <c r="AZ70" i="16"/>
  <c r="BB70" i="16"/>
  <c r="BD70" i="16"/>
  <c r="BF70" i="16"/>
  <c r="BH70" i="16"/>
  <c r="BJ70" i="16"/>
  <c r="BL70" i="16"/>
  <c r="BN70" i="16"/>
  <c r="BP70" i="16"/>
  <c r="BR70" i="16"/>
  <c r="BT70" i="16"/>
  <c r="BT72" i="16" s="1"/>
  <c r="BV70" i="16"/>
  <c r="BX70" i="16"/>
  <c r="BZ70" i="16"/>
  <c r="CB70" i="16"/>
  <c r="CD70" i="16"/>
  <c r="CF70" i="16"/>
  <c r="CH83" i="22"/>
  <c r="CF83" i="22"/>
  <c r="CD83" i="22"/>
  <c r="CB83" i="22"/>
  <c r="BZ83" i="22"/>
  <c r="BX83" i="22"/>
  <c r="BV83" i="22"/>
  <c r="BT83" i="22"/>
  <c r="BR83" i="22"/>
  <c r="BP83" i="22"/>
  <c r="BN83" i="22"/>
  <c r="BL83" i="22"/>
  <c r="BJ83" i="22"/>
  <c r="BH83" i="22"/>
  <c r="BF83" i="22"/>
  <c r="BD83" i="22"/>
  <c r="BB83" i="22"/>
  <c r="AZ83" i="22"/>
  <c r="AX83" i="22"/>
  <c r="AV83" i="22"/>
  <c r="AT83" i="22"/>
  <c r="AR83" i="22"/>
  <c r="AP83" i="22"/>
  <c r="AN83" i="22"/>
  <c r="AL83" i="22"/>
  <c r="AJ83" i="22"/>
  <c r="AH83" i="22"/>
  <c r="AF83" i="22"/>
  <c r="AD83" i="22"/>
  <c r="AB83" i="22"/>
  <c r="Z83" i="22"/>
  <c r="X83" i="22"/>
  <c r="V83" i="22"/>
  <c r="T83" i="22"/>
  <c r="R83" i="22"/>
  <c r="P83" i="22"/>
  <c r="N83" i="22"/>
  <c r="L83" i="22"/>
  <c r="J83" i="22"/>
  <c r="H83" i="22"/>
  <c r="F83" i="22"/>
  <c r="D83" i="22"/>
  <c r="B83" i="22"/>
  <c r="CH83" i="21"/>
  <c r="CF83" i="21"/>
  <c r="CD83" i="21"/>
  <c r="CB83" i="21"/>
  <c r="BZ83" i="21"/>
  <c r="BX83" i="21"/>
  <c r="BV83" i="21"/>
  <c r="BT83" i="21"/>
  <c r="BR83" i="21"/>
  <c r="BP83" i="21"/>
  <c r="BN83" i="21"/>
  <c r="BL83" i="21"/>
  <c r="BJ83" i="21"/>
  <c r="BH83" i="21"/>
  <c r="BF83" i="21"/>
  <c r="BD83" i="21"/>
  <c r="BB83" i="21"/>
  <c r="AZ83" i="21"/>
  <c r="AX83" i="21"/>
  <c r="AV83" i="21"/>
  <c r="AT83" i="21"/>
  <c r="AR83" i="21"/>
  <c r="AP83" i="21"/>
  <c r="AN83" i="21"/>
  <c r="AL83" i="21"/>
  <c r="AJ83" i="21"/>
  <c r="AH83" i="21"/>
  <c r="AF83" i="21"/>
  <c r="AD83" i="21"/>
  <c r="AB83" i="21"/>
  <c r="Z83" i="21"/>
  <c r="X83" i="21"/>
  <c r="V83" i="21"/>
  <c r="T83" i="21"/>
  <c r="R83" i="21"/>
  <c r="P83" i="21"/>
  <c r="N83" i="21"/>
  <c r="L83" i="21"/>
  <c r="J83" i="21"/>
  <c r="H83" i="21"/>
  <c r="F83" i="21"/>
  <c r="D83" i="21"/>
  <c r="B83" i="21"/>
  <c r="CH83" i="29"/>
  <c r="CF83" i="29"/>
  <c r="CD83" i="29"/>
  <c r="CB83" i="29"/>
  <c r="BZ83" i="29"/>
  <c r="BX83" i="29"/>
  <c r="BV83" i="29"/>
  <c r="BT83" i="29"/>
  <c r="BR83" i="29"/>
  <c r="BP83" i="29"/>
  <c r="BN83" i="29"/>
  <c r="BL83" i="29"/>
  <c r="BJ83" i="29"/>
  <c r="BH83" i="29"/>
  <c r="BF83" i="29"/>
  <c r="BD83" i="29"/>
  <c r="BB83" i="29"/>
  <c r="AZ83" i="29"/>
  <c r="AX83" i="29"/>
  <c r="AV83" i="29"/>
  <c r="AT83" i="29"/>
  <c r="AR83" i="29"/>
  <c r="AP83" i="29"/>
  <c r="AN83" i="29"/>
  <c r="AL83" i="29"/>
  <c r="AJ83" i="29"/>
  <c r="AH83" i="29"/>
  <c r="AF83" i="29"/>
  <c r="AD83" i="29"/>
  <c r="AB83" i="29"/>
  <c r="Z83" i="29"/>
  <c r="X83" i="29"/>
  <c r="V83" i="29"/>
  <c r="T83" i="29"/>
  <c r="R83" i="29"/>
  <c r="P83" i="29"/>
  <c r="N83" i="29"/>
  <c r="L83" i="29"/>
  <c r="J83" i="29"/>
  <c r="H83" i="29"/>
  <c r="F83" i="29"/>
  <c r="D83" i="29"/>
  <c r="B83" i="29"/>
  <c r="B83" i="16"/>
  <c r="D83" i="16"/>
  <c r="F83" i="16"/>
  <c r="H83" i="16"/>
  <c r="J83" i="16"/>
  <c r="L83" i="16"/>
  <c r="N83" i="16"/>
  <c r="P83" i="16"/>
  <c r="R83" i="16"/>
  <c r="T83" i="16"/>
  <c r="V83" i="16"/>
  <c r="X83" i="16"/>
  <c r="Z83" i="16"/>
  <c r="AB83" i="16"/>
  <c r="AD83" i="16"/>
  <c r="AF83" i="16"/>
  <c r="AH83" i="16"/>
  <c r="AJ83" i="16"/>
  <c r="AL83" i="16"/>
  <c r="AN83" i="16"/>
  <c r="AP83" i="16"/>
  <c r="AR83" i="16"/>
  <c r="AT83" i="16"/>
  <c r="AV83" i="16"/>
  <c r="AX83" i="16"/>
  <c r="AZ83" i="16"/>
  <c r="BB83" i="16"/>
  <c r="BD83" i="16"/>
  <c r="BF83" i="16"/>
  <c r="BH83" i="16"/>
  <c r="BJ83" i="16"/>
  <c r="BL83" i="16"/>
  <c r="BN83" i="16"/>
  <c r="BP83" i="16"/>
  <c r="BR83" i="16"/>
  <c r="BV83" i="16"/>
  <c r="BX83" i="16"/>
  <c r="BZ83" i="16"/>
  <c r="CB83" i="16"/>
  <c r="CD83" i="16"/>
  <c r="CF83" i="16"/>
  <c r="D71" i="27"/>
  <c r="J71" i="27"/>
  <c r="J72" i="27"/>
  <c r="F71" i="27"/>
  <c r="H71" i="27"/>
  <c r="CL71" i="20"/>
  <c r="CL77" i="20" s="1"/>
  <c r="CN71" i="20"/>
  <c r="CN77" i="20" s="1"/>
  <c r="B79" i="22"/>
  <c r="B71" i="22"/>
  <c r="D71" i="22"/>
  <c r="F71" i="22"/>
  <c r="H71" i="22"/>
  <c r="B71" i="21"/>
  <c r="D71" i="21"/>
  <c r="F71" i="21"/>
  <c r="H71" i="21"/>
  <c r="J71" i="21"/>
  <c r="L71" i="21"/>
  <c r="N71" i="21"/>
  <c r="P71" i="21"/>
  <c r="CH72" i="16"/>
  <c r="CH71" i="16"/>
  <c r="BT72" i="29"/>
  <c r="DR72" i="29"/>
  <c r="DD5" i="8"/>
  <c r="DD6" i="8"/>
  <c r="DD7" i="8"/>
  <c r="DD8" i="8"/>
  <c r="DD9" i="8"/>
  <c r="DD10" i="8"/>
  <c r="DD11" i="8"/>
  <c r="DD12" i="8"/>
  <c r="DD31" i="8"/>
  <c r="DD32" i="8"/>
  <c r="DD33" i="8"/>
  <c r="DD34" i="8"/>
  <c r="DD35" i="8"/>
  <c r="DD36" i="8"/>
  <c r="DD37" i="8"/>
  <c r="DD38" i="8"/>
  <c r="DD39" i="8"/>
  <c r="DD58" i="8"/>
  <c r="DD59" i="8"/>
  <c r="DD60" i="8"/>
  <c r="DD61" i="8"/>
  <c r="DD62" i="8"/>
  <c r="DD63" i="8"/>
  <c r="DD64" i="8"/>
  <c r="DD65" i="8"/>
  <c r="DD66" i="8"/>
  <c r="DD4" i="8"/>
  <c r="DE4" i="8"/>
  <c r="CL5" i="4"/>
  <c r="CL6" i="4"/>
  <c r="CL7" i="4"/>
  <c r="CL8" i="4"/>
  <c r="CL9" i="4"/>
  <c r="CL10" i="4"/>
  <c r="CL11" i="4"/>
  <c r="CL12" i="4"/>
  <c r="CL31" i="4"/>
  <c r="CL32" i="4"/>
  <c r="CL33" i="4"/>
  <c r="CL34" i="4"/>
  <c r="CL38" i="4"/>
  <c r="CL39" i="4"/>
  <c r="CL58" i="4"/>
  <c r="CL59" i="4"/>
  <c r="CL60" i="4"/>
  <c r="CL62" i="4"/>
  <c r="CL63" i="4"/>
  <c r="CL64" i="4"/>
  <c r="CL65" i="4"/>
  <c r="CL66" i="4"/>
  <c r="CL4" i="4"/>
  <c r="CM4" i="4"/>
  <c r="R71" i="29"/>
  <c r="T71" i="29"/>
  <c r="V71" i="29"/>
  <c r="X71" i="29"/>
  <c r="Z71" i="29"/>
  <c r="AB71" i="29"/>
  <c r="AD71" i="29"/>
  <c r="AF71" i="29"/>
  <c r="AH71" i="29"/>
  <c r="AJ71" i="29"/>
  <c r="AL71" i="29"/>
  <c r="AN71" i="29"/>
  <c r="AP71" i="29"/>
  <c r="AR71" i="29"/>
  <c r="AT71" i="29"/>
  <c r="AV71" i="29"/>
  <c r="AX71" i="29"/>
  <c r="AZ71" i="29"/>
  <c r="BB71" i="29"/>
  <c r="BD71" i="29"/>
  <c r="BF71" i="29"/>
  <c r="BH71" i="29"/>
  <c r="BJ71" i="29"/>
  <c r="BL71" i="29"/>
  <c r="BN71" i="29"/>
  <c r="BP71" i="29"/>
  <c r="BR71" i="29"/>
  <c r="BT71" i="29"/>
  <c r="BV71" i="29"/>
  <c r="BX71" i="29"/>
  <c r="BZ71" i="29"/>
  <c r="CB71" i="29"/>
  <c r="CD71" i="29"/>
  <c r="CF71" i="29"/>
  <c r="CH71" i="29"/>
  <c r="CJ71" i="29"/>
  <c r="CL71" i="29"/>
  <c r="CN71" i="29"/>
  <c r="CP71" i="29"/>
  <c r="CR71" i="29"/>
  <c r="CT71" i="29"/>
  <c r="CV71" i="29"/>
  <c r="CX71" i="29"/>
  <c r="CZ71" i="29"/>
  <c r="DB71" i="29"/>
  <c r="DD71" i="29"/>
  <c r="DF71" i="29"/>
  <c r="DH71" i="29"/>
  <c r="DJ71" i="29"/>
  <c r="DL71" i="29"/>
  <c r="DN71" i="29"/>
  <c r="DP71" i="29"/>
  <c r="DR71" i="29"/>
  <c r="DT71" i="29"/>
  <c r="DV71" i="29"/>
  <c r="DX71" i="29"/>
  <c r="DZ71" i="29"/>
  <c r="EB71" i="29"/>
  <c r="ED71" i="29"/>
  <c r="EF71" i="29"/>
  <c r="EH71" i="29"/>
  <c r="EJ71" i="29"/>
  <c r="EL71" i="29"/>
  <c r="EN71" i="29"/>
  <c r="EP71" i="29"/>
  <c r="ER71" i="29"/>
  <c r="ET71" i="29"/>
  <c r="EV71" i="29"/>
  <c r="EX71" i="29"/>
  <c r="B70" i="29"/>
  <c r="AL50" i="22" l="1"/>
  <c r="DF53" i="22"/>
  <c r="DP41" i="22"/>
  <c r="AX46" i="22"/>
  <c r="BN46" i="22"/>
  <c r="CD46" i="22"/>
  <c r="DF50" i="22"/>
  <c r="P46" i="22"/>
  <c r="R47" i="22" s="1"/>
  <c r="R48" i="22" s="1"/>
  <c r="D23" i="22"/>
  <c r="EX19" i="29"/>
  <c r="D50" i="29"/>
  <c r="L50" i="29"/>
  <c r="T53" i="29"/>
  <c r="AB50" i="29"/>
  <c r="AJ53" i="29"/>
  <c r="AR50" i="29"/>
  <c r="BH50" i="29"/>
  <c r="BP50" i="29"/>
  <c r="EZ53" i="29"/>
  <c r="ER53" i="29"/>
  <c r="EJ53" i="29"/>
  <c r="EB53" i="29"/>
  <c r="DT53" i="29"/>
  <c r="DL53" i="29"/>
  <c r="DD53" i="29"/>
  <c r="CV53" i="29"/>
  <c r="CN53" i="29"/>
  <c r="FB41" i="29"/>
  <c r="FB68" i="29"/>
  <c r="BX53" i="16"/>
  <c r="CJ14" i="16"/>
  <c r="AV19" i="16"/>
  <c r="BV46" i="16"/>
  <c r="P23" i="16"/>
  <c r="H19" i="16"/>
  <c r="H50" i="16"/>
  <c r="P50" i="16"/>
  <c r="X50" i="16"/>
  <c r="AF50" i="16"/>
  <c r="AN50" i="16"/>
  <c r="AV50" i="16"/>
  <c r="BT53" i="16"/>
  <c r="BX46" i="16"/>
  <c r="BT46" i="4"/>
  <c r="D73" i="4"/>
  <c r="D74" i="4" s="1"/>
  <c r="D75" i="4" s="1"/>
  <c r="D50" i="21"/>
  <c r="T50" i="21"/>
  <c r="F23" i="17"/>
  <c r="B19" i="17"/>
  <c r="V77" i="17"/>
  <c r="AD77" i="17"/>
  <c r="AL77" i="17"/>
  <c r="AT77" i="17"/>
  <c r="BB77" i="17"/>
  <c r="BJ77" i="17"/>
  <c r="BR77" i="17"/>
  <c r="CH77" i="17"/>
  <c r="P46" i="17"/>
  <c r="AJ46" i="17"/>
  <c r="BF46" i="17"/>
  <c r="CB73" i="17"/>
  <c r="CJ50" i="17"/>
  <c r="BP26" i="17"/>
  <c r="AJ26" i="17"/>
  <c r="P26" i="17"/>
  <c r="BR19" i="17"/>
  <c r="BZ19" i="17"/>
  <c r="BJ19" i="17"/>
  <c r="AT19" i="17"/>
  <c r="AD19" i="17"/>
  <c r="AR46" i="17"/>
  <c r="AL46" i="17"/>
  <c r="AB46" i="17"/>
  <c r="DK17" i="21"/>
  <c r="DN14" i="21"/>
  <c r="DM14" i="21"/>
  <c r="CJ41" i="16"/>
  <c r="FA67" i="29"/>
  <c r="EW67" i="29"/>
  <c r="H23" i="22"/>
  <c r="AJ50" i="22"/>
  <c r="AV50" i="8"/>
  <c r="BD50" i="8"/>
  <c r="BL50" i="8"/>
  <c r="BT50" i="8"/>
  <c r="DH13" i="8"/>
  <c r="DG13" i="8"/>
  <c r="CN73" i="20"/>
  <c r="H73" i="27"/>
  <c r="Z23" i="17"/>
  <c r="V23" i="17"/>
  <c r="CN15" i="17"/>
  <c r="N19" i="17"/>
  <c r="BL50" i="17"/>
  <c r="CB53" i="17"/>
  <c r="CL68" i="17"/>
  <c r="CO69" i="17"/>
  <c r="BN73" i="17"/>
  <c r="AP73" i="17"/>
  <c r="Z73" i="17"/>
  <c r="CF73" i="17"/>
  <c r="BX73" i="17"/>
  <c r="BP73" i="17"/>
  <c r="AR73" i="17"/>
  <c r="AJ73" i="17"/>
  <c r="AB73" i="17"/>
  <c r="CK14" i="16"/>
  <c r="CF19" i="16"/>
  <c r="AX50" i="16"/>
  <c r="BF50" i="16"/>
  <c r="BN50" i="16"/>
  <c r="BT80" i="16"/>
  <c r="CM42" i="16"/>
  <c r="ER19" i="29"/>
  <c r="EJ19" i="29"/>
  <c r="BB50" i="29"/>
  <c r="AP46" i="29"/>
  <c r="EZ80" i="29"/>
  <c r="DJ68" i="21"/>
  <c r="CL23" i="22"/>
  <c r="AT46" i="22"/>
  <c r="V46" i="22"/>
  <c r="N46" i="22"/>
  <c r="F46" i="22"/>
  <c r="L47" i="22" s="1"/>
  <c r="L48" i="22" s="1"/>
  <c r="CB46" i="4"/>
  <c r="AJ19" i="8"/>
  <c r="AB19" i="8"/>
  <c r="V19" i="8"/>
  <c r="L19" i="8"/>
  <c r="D19" i="8"/>
  <c r="R73" i="4"/>
  <c r="BP19" i="19"/>
  <c r="CL73" i="20"/>
  <c r="Z77" i="17"/>
  <c r="AH77" i="17"/>
  <c r="AP77" i="17"/>
  <c r="AX77" i="17"/>
  <c r="BF77" i="17"/>
  <c r="BN77" i="17"/>
  <c r="BV77" i="17"/>
  <c r="CD77" i="17"/>
  <c r="BD46" i="17"/>
  <c r="AN46" i="17"/>
  <c r="AF46" i="17"/>
  <c r="B19" i="16"/>
  <c r="B20" i="16" s="1"/>
  <c r="B21" i="16" s="1"/>
  <c r="T46" i="29"/>
  <c r="AB46" i="29"/>
  <c r="EZ77" i="29"/>
  <c r="N19" i="21"/>
  <c r="AD19" i="21"/>
  <c r="CP19" i="21"/>
  <c r="H46" i="21"/>
  <c r="P46" i="21"/>
  <c r="X46" i="21"/>
  <c r="AF46" i="21"/>
  <c r="AV46" i="21"/>
  <c r="BD46" i="21"/>
  <c r="BL46" i="21"/>
  <c r="CB46" i="21"/>
  <c r="AD26" i="4"/>
  <c r="H19" i="22"/>
  <c r="AB46" i="22"/>
  <c r="T46" i="22"/>
  <c r="L46" i="22"/>
  <c r="N47" i="22" s="1"/>
  <c r="N48" i="22" s="1"/>
  <c r="D46" i="22"/>
  <c r="P47" i="22" s="1"/>
  <c r="P48" i="22" s="1"/>
  <c r="B46" i="4"/>
  <c r="B47" i="4" s="1"/>
  <c r="B48" i="4" s="1"/>
  <c r="R46" i="4"/>
  <c r="AH46" i="4"/>
  <c r="Z26" i="8"/>
  <c r="BR23" i="8"/>
  <c r="V73" i="4"/>
  <c r="N73" i="4"/>
  <c r="F73" i="4"/>
  <c r="CJ53" i="17"/>
  <c r="CJ46" i="17"/>
  <c r="DH14" i="19"/>
  <c r="AJ46" i="19"/>
  <c r="AR46" i="19"/>
  <c r="BX46" i="19"/>
  <c r="H26" i="8"/>
  <c r="P26" i="8"/>
  <c r="X26" i="8"/>
  <c r="AF26" i="8"/>
  <c r="AN26" i="8"/>
  <c r="F19" i="8"/>
  <c r="DB80" i="8"/>
  <c r="AT19" i="8"/>
  <c r="DF41" i="8"/>
  <c r="AL19" i="8"/>
  <c r="DF14" i="8"/>
  <c r="AV46" i="8"/>
  <c r="CJ46" i="4"/>
  <c r="BX46" i="4"/>
  <c r="J73" i="4"/>
  <c r="L74" i="4" s="1"/>
  <c r="L75" i="4" s="1"/>
  <c r="CF46" i="4"/>
  <c r="AB73" i="4"/>
  <c r="CH46" i="4"/>
  <c r="BZ46" i="4"/>
  <c r="BR46" i="4"/>
  <c r="AD73" i="4"/>
  <c r="BB73" i="4"/>
  <c r="CH73" i="4"/>
  <c r="P73" i="4"/>
  <c r="CL43" i="4"/>
  <c r="DD17" i="8"/>
  <c r="DD16" i="8"/>
  <c r="DD44" i="8"/>
  <c r="DD43" i="8"/>
  <c r="DK71" i="21"/>
  <c r="DK70" i="21"/>
  <c r="DK44" i="21"/>
  <c r="DK43" i="21"/>
  <c r="BT23" i="17"/>
  <c r="BT26" i="17"/>
  <c r="BD23" i="17"/>
  <c r="BD26" i="17"/>
  <c r="AN23" i="17"/>
  <c r="AN26" i="17"/>
  <c r="N23" i="17"/>
  <c r="N26" i="17"/>
  <c r="D26" i="17"/>
  <c r="D19" i="17"/>
  <c r="D20" i="17" s="1"/>
  <c r="T26" i="17"/>
  <c r="CF19" i="17"/>
  <c r="BX19" i="17"/>
  <c r="BP19" i="17"/>
  <c r="BH19" i="17"/>
  <c r="AZ19" i="17"/>
  <c r="AR19" i="17"/>
  <c r="AJ19" i="17"/>
  <c r="AB19" i="17"/>
  <c r="CM41" i="17"/>
  <c r="CM42" i="17" s="1"/>
  <c r="B49" i="17"/>
  <c r="B50" i="17" s="1"/>
  <c r="Z50" i="17"/>
  <c r="Z53" i="17"/>
  <c r="AB50" i="17"/>
  <c r="AB53" i="17"/>
  <c r="AD50" i="17"/>
  <c r="AD53" i="17"/>
  <c r="AF50" i="17"/>
  <c r="AF53" i="17"/>
  <c r="AH50" i="17"/>
  <c r="AH53" i="17"/>
  <c r="AJ50" i="17"/>
  <c r="AJ53" i="17"/>
  <c r="AL50" i="17"/>
  <c r="AL53" i="17"/>
  <c r="AN50" i="17"/>
  <c r="AN53" i="17"/>
  <c r="AP50" i="17"/>
  <c r="AP53" i="17"/>
  <c r="AV50" i="17"/>
  <c r="AV53" i="17"/>
  <c r="AZ50" i="17"/>
  <c r="AZ53" i="17"/>
  <c r="BB50" i="17"/>
  <c r="BB53" i="17"/>
  <c r="BD50" i="17"/>
  <c r="BD53" i="17"/>
  <c r="BH50" i="17"/>
  <c r="BH53" i="17"/>
  <c r="BN50" i="17"/>
  <c r="BN53" i="17"/>
  <c r="BV50" i="17"/>
  <c r="BV53" i="17"/>
  <c r="BX50" i="17"/>
  <c r="BX53" i="17"/>
  <c r="CD50" i="17"/>
  <c r="CD53" i="17"/>
  <c r="CO42" i="17"/>
  <c r="CN42" i="17"/>
  <c r="V53" i="17"/>
  <c r="T46" i="17"/>
  <c r="D80" i="17"/>
  <c r="D77" i="17"/>
  <c r="H53" i="17"/>
  <c r="F50" i="17"/>
  <c r="F53" i="17"/>
  <c r="D53" i="17"/>
  <c r="R46" i="17"/>
  <c r="T53" i="17"/>
  <c r="R53" i="17"/>
  <c r="P53" i="17"/>
  <c r="N53" i="17"/>
  <c r="L46" i="17"/>
  <c r="L53" i="17"/>
  <c r="J53" i="17"/>
  <c r="X50" i="17"/>
  <c r="CB50" i="17"/>
  <c r="BT50" i="17"/>
  <c r="BL53" i="17"/>
  <c r="AX46" i="17"/>
  <c r="AR50" i="17"/>
  <c r="B73" i="17"/>
  <c r="T77" i="17"/>
  <c r="T73" i="17"/>
  <c r="BV73" i="17"/>
  <c r="BL77" i="17"/>
  <c r="AV73" i="17"/>
  <c r="B22" i="16"/>
  <c r="B23" i="16" s="1"/>
  <c r="BT26" i="16"/>
  <c r="D22" i="29"/>
  <c r="E67" i="29"/>
  <c r="F22" i="29"/>
  <c r="G67" i="29"/>
  <c r="H22" i="29"/>
  <c r="I67" i="29"/>
  <c r="J22" i="29"/>
  <c r="J23" i="29" s="1"/>
  <c r="K67" i="29"/>
  <c r="L22" i="29"/>
  <c r="M67" i="29"/>
  <c r="N22" i="29"/>
  <c r="N23" i="29" s="1"/>
  <c r="O67" i="29"/>
  <c r="P22" i="29"/>
  <c r="Q67" i="29"/>
  <c r="R22" i="29"/>
  <c r="R23" i="29" s="1"/>
  <c r="S67" i="29"/>
  <c r="T22" i="29"/>
  <c r="U67" i="29"/>
  <c r="V22" i="29"/>
  <c r="V26" i="29" s="1"/>
  <c r="W67" i="29"/>
  <c r="X22" i="29"/>
  <c r="Y67" i="29"/>
  <c r="Z22" i="29"/>
  <c r="Z23" i="29" s="1"/>
  <c r="AA67" i="29"/>
  <c r="AB22" i="29"/>
  <c r="AC67" i="29"/>
  <c r="AD22" i="29"/>
  <c r="AE67" i="29"/>
  <c r="AF22" i="29"/>
  <c r="AG67" i="29"/>
  <c r="AH22" i="29"/>
  <c r="AH23" i="29" s="1"/>
  <c r="AI67" i="29"/>
  <c r="AJ22" i="29"/>
  <c r="AK67" i="29"/>
  <c r="AL22" i="29"/>
  <c r="AL26" i="29" s="1"/>
  <c r="AM67" i="29"/>
  <c r="AN22" i="29"/>
  <c r="AO67" i="29"/>
  <c r="AP22" i="29"/>
  <c r="AQ67" i="29"/>
  <c r="AR22" i="29"/>
  <c r="AS67" i="29"/>
  <c r="AT22" i="29"/>
  <c r="AT23" i="29" s="1"/>
  <c r="AU67" i="29"/>
  <c r="AV22" i="29"/>
  <c r="AW67" i="29"/>
  <c r="AX22" i="29"/>
  <c r="AX23" i="29" s="1"/>
  <c r="AY67" i="29"/>
  <c r="AZ22" i="29"/>
  <c r="BA67" i="29"/>
  <c r="BB22" i="29"/>
  <c r="BC67" i="29"/>
  <c r="BD22" i="29"/>
  <c r="BE67" i="29"/>
  <c r="BF22" i="29"/>
  <c r="BF26" i="29" s="1"/>
  <c r="BG67" i="29"/>
  <c r="BH22" i="29"/>
  <c r="BI67" i="29"/>
  <c r="BJ22" i="29"/>
  <c r="BJ26" i="29" s="1"/>
  <c r="BK67" i="29"/>
  <c r="BL22" i="29"/>
  <c r="BM67" i="29"/>
  <c r="BN22" i="29"/>
  <c r="BN23" i="29" s="1"/>
  <c r="BO67" i="29"/>
  <c r="BP22" i="29"/>
  <c r="BQ67" i="29"/>
  <c r="BR22" i="29"/>
  <c r="BR26" i="29" s="1"/>
  <c r="BS67" i="29"/>
  <c r="BT22" i="29"/>
  <c r="BU67" i="29"/>
  <c r="BV22" i="29"/>
  <c r="BW67" i="29"/>
  <c r="BX22" i="29"/>
  <c r="BY67" i="29"/>
  <c r="BZ22" i="29"/>
  <c r="BZ26" i="29" s="1"/>
  <c r="CA67" i="29"/>
  <c r="CB22" i="29"/>
  <c r="CC67" i="29"/>
  <c r="CD22" i="29"/>
  <c r="CD23" i="29" s="1"/>
  <c r="CE67" i="29"/>
  <c r="CF22" i="29"/>
  <c r="CG67" i="29"/>
  <c r="CH22" i="29"/>
  <c r="CH26" i="29" s="1"/>
  <c r="CI67" i="29"/>
  <c r="CJ22" i="29"/>
  <c r="CK67" i="29"/>
  <c r="B49" i="16"/>
  <c r="CK41" i="16"/>
  <c r="CK42" i="16" s="1"/>
  <c r="Z19" i="16"/>
  <c r="BL46" i="16"/>
  <c r="BJ46" i="16"/>
  <c r="AV46" i="16"/>
  <c r="CF46" i="16"/>
  <c r="CH46" i="16"/>
  <c r="CK44" i="16"/>
  <c r="CK43" i="16"/>
  <c r="CL22" i="29"/>
  <c r="CM67" i="29"/>
  <c r="EX22" i="29"/>
  <c r="EX26" i="29" s="1"/>
  <c r="EY67" i="29"/>
  <c r="ET22" i="29"/>
  <c r="EU67" i="29"/>
  <c r="ER22" i="29"/>
  <c r="ES67" i="29"/>
  <c r="ER76" i="29" s="1"/>
  <c r="EP22" i="29"/>
  <c r="EQ67" i="29"/>
  <c r="EN22" i="29"/>
  <c r="EN23" i="29" s="1"/>
  <c r="EO67" i="29"/>
  <c r="EN76" i="29" s="1"/>
  <c r="EN80" i="29" s="1"/>
  <c r="EL22" i="29"/>
  <c r="EM67" i="29"/>
  <c r="EJ22" i="29"/>
  <c r="EJ23" i="29" s="1"/>
  <c r="EK67" i="29"/>
  <c r="EJ76" i="29" s="1"/>
  <c r="EH22" i="29"/>
  <c r="EI67" i="29"/>
  <c r="EF22" i="29"/>
  <c r="EG67" i="29"/>
  <c r="ED22" i="29"/>
  <c r="EE67" i="29"/>
  <c r="EB22" i="29"/>
  <c r="EB23" i="29" s="1"/>
  <c r="EC67" i="29"/>
  <c r="DZ22" i="29"/>
  <c r="DZ26" i="29" s="1"/>
  <c r="EA67" i="29"/>
  <c r="DX22" i="29"/>
  <c r="DX26" i="29" s="1"/>
  <c r="DY67" i="29"/>
  <c r="DV22" i="29"/>
  <c r="DW67" i="29"/>
  <c r="DT22" i="29"/>
  <c r="DU67" i="29"/>
  <c r="DR22" i="29"/>
  <c r="DR23" i="29" s="1"/>
  <c r="DS67" i="29"/>
  <c r="DP22" i="29"/>
  <c r="DP23" i="29" s="1"/>
  <c r="DQ67" i="29"/>
  <c r="DN22" i="29"/>
  <c r="DO67" i="29"/>
  <c r="DL22" i="29"/>
  <c r="DL23" i="29" s="1"/>
  <c r="DM67" i="29"/>
  <c r="DJ22" i="29"/>
  <c r="DK67" i="29"/>
  <c r="DH22" i="29"/>
  <c r="DH23" i="29" s="1"/>
  <c r="DI67" i="29"/>
  <c r="DF22" i="29"/>
  <c r="DF23" i="29" s="1"/>
  <c r="DG67" i="29"/>
  <c r="DD22" i="29"/>
  <c r="DE67" i="29"/>
  <c r="DB22" i="29"/>
  <c r="DC67" i="29"/>
  <c r="CZ22" i="29"/>
  <c r="CZ23" i="29" s="1"/>
  <c r="DA67" i="29"/>
  <c r="CX22" i="29"/>
  <c r="CY67" i="29"/>
  <c r="CV22" i="29"/>
  <c r="CV23" i="29" s="1"/>
  <c r="CW67" i="29"/>
  <c r="CT22" i="29"/>
  <c r="CU67" i="29"/>
  <c r="CR22" i="29"/>
  <c r="CR26" i="29" s="1"/>
  <c r="CS67" i="29"/>
  <c r="CP22" i="29"/>
  <c r="CQ67" i="29"/>
  <c r="CN22" i="29"/>
  <c r="CN23" i="29" s="1"/>
  <c r="CO67" i="29"/>
  <c r="DD19" i="29"/>
  <c r="CT19" i="29"/>
  <c r="EP19" i="29"/>
  <c r="EH19" i="29"/>
  <c r="DJ19" i="29"/>
  <c r="B49" i="29"/>
  <c r="FC41" i="29"/>
  <c r="FC42" i="29" s="1"/>
  <c r="D53" i="29"/>
  <c r="F50" i="29"/>
  <c r="AH50" i="29"/>
  <c r="AJ50" i="29"/>
  <c r="AZ53" i="29"/>
  <c r="AZ50" i="29"/>
  <c r="AZ46" i="29"/>
  <c r="BF50" i="29"/>
  <c r="BH53" i="29"/>
  <c r="BH46" i="29"/>
  <c r="BP53" i="29"/>
  <c r="BR50" i="29"/>
  <c r="BX53" i="29"/>
  <c r="BX50" i="29"/>
  <c r="CF53" i="29"/>
  <c r="CF50" i="29"/>
  <c r="CF46" i="29"/>
  <c r="DJ14" i="21"/>
  <c r="R23" i="21"/>
  <c r="AX23" i="21"/>
  <c r="BF26" i="21"/>
  <c r="CT23" i="21"/>
  <c r="B49" i="21"/>
  <c r="DK41" i="21"/>
  <c r="DK42" i="21" s="1"/>
  <c r="AH46" i="21"/>
  <c r="AN46" i="21"/>
  <c r="AP46" i="21"/>
  <c r="AZ50" i="21"/>
  <c r="CV46" i="21"/>
  <c r="CV53" i="21"/>
  <c r="L23" i="22"/>
  <c r="L26" i="22"/>
  <c r="AD19" i="22"/>
  <c r="BL26" i="22"/>
  <c r="CB23" i="22"/>
  <c r="DJ19" i="22"/>
  <c r="DB19" i="22"/>
  <c r="CZ19" i="22"/>
  <c r="CT19" i="22"/>
  <c r="CR19" i="22"/>
  <c r="CP19" i="22"/>
  <c r="DF19" i="22"/>
  <c r="N19" i="22"/>
  <c r="B19" i="22"/>
  <c r="B20" i="22" s="1"/>
  <c r="B21" i="22" s="1"/>
  <c r="B50" i="22"/>
  <c r="B53" i="22"/>
  <c r="D50" i="22"/>
  <c r="D53" i="22"/>
  <c r="F50" i="22"/>
  <c r="F53" i="22"/>
  <c r="H49" i="22"/>
  <c r="DQ41" i="22"/>
  <c r="DQ42" i="22" s="1"/>
  <c r="J50" i="22"/>
  <c r="J53" i="22"/>
  <c r="L50" i="22"/>
  <c r="L53" i="22"/>
  <c r="N50" i="22"/>
  <c r="N53" i="22"/>
  <c r="P50" i="22"/>
  <c r="P53" i="22"/>
  <c r="R50" i="22"/>
  <c r="R53" i="22"/>
  <c r="T50" i="22"/>
  <c r="T53" i="22"/>
  <c r="V50" i="22"/>
  <c r="V53" i="22"/>
  <c r="X50" i="22"/>
  <c r="X53" i="22"/>
  <c r="Z50" i="22"/>
  <c r="Z53" i="22"/>
  <c r="AB50" i="22"/>
  <c r="AB53" i="22"/>
  <c r="AD50" i="22"/>
  <c r="AD53" i="22"/>
  <c r="AF50" i="22"/>
  <c r="AF53" i="22"/>
  <c r="AH50" i="22"/>
  <c r="AH53" i="22"/>
  <c r="BB46" i="22"/>
  <c r="BH50" i="22"/>
  <c r="BX53" i="22"/>
  <c r="BX50" i="22"/>
  <c r="BX46" i="22"/>
  <c r="BZ46" i="22"/>
  <c r="DD53" i="22"/>
  <c r="DD50" i="22"/>
  <c r="DD46" i="22"/>
  <c r="AL53" i="22"/>
  <c r="AJ53" i="22"/>
  <c r="H47" i="22"/>
  <c r="H48" i="22" s="1"/>
  <c r="CN41" i="4"/>
  <c r="CJ43" i="4" s="1"/>
  <c r="BN50" i="4"/>
  <c r="BN53" i="4"/>
  <c r="BP50" i="4"/>
  <c r="BP53" i="4"/>
  <c r="BR50" i="4"/>
  <c r="BR53" i="4"/>
  <c r="BT50" i="4"/>
  <c r="BT53" i="4"/>
  <c r="BV50" i="4"/>
  <c r="BV53" i="4"/>
  <c r="CL68" i="4"/>
  <c r="B76" i="4"/>
  <c r="D77" i="4"/>
  <c r="D80" i="4"/>
  <c r="F77" i="4"/>
  <c r="F80" i="4"/>
  <c r="H77" i="4"/>
  <c r="H80" i="4"/>
  <c r="J77" i="4"/>
  <c r="J80" i="4"/>
  <c r="L77" i="4"/>
  <c r="L80" i="4"/>
  <c r="N77" i="4"/>
  <c r="N80" i="4"/>
  <c r="P77" i="4"/>
  <c r="P80" i="4"/>
  <c r="R77" i="4"/>
  <c r="R80" i="4"/>
  <c r="T77" i="4"/>
  <c r="T80" i="4"/>
  <c r="V77" i="4"/>
  <c r="V80" i="4"/>
  <c r="X77" i="4"/>
  <c r="X80" i="4"/>
  <c r="D23" i="8"/>
  <c r="D26" i="8"/>
  <c r="L23" i="8"/>
  <c r="L26" i="8"/>
  <c r="T22" i="8"/>
  <c r="DD14" i="8"/>
  <c r="DD15" i="8" s="1"/>
  <c r="AB23" i="8"/>
  <c r="AB26" i="8"/>
  <c r="AJ23" i="8"/>
  <c r="AJ26" i="8"/>
  <c r="AR23" i="8"/>
  <c r="AR26" i="8"/>
  <c r="T49" i="8"/>
  <c r="DD41" i="8"/>
  <c r="AX50" i="8"/>
  <c r="AZ50" i="8"/>
  <c r="BF50" i="8"/>
  <c r="BH50" i="8"/>
  <c r="BN50" i="8"/>
  <c r="BP50" i="8"/>
  <c r="BV50" i="8"/>
  <c r="AT26" i="8"/>
  <c r="AP19" i="8"/>
  <c r="AL26" i="8"/>
  <c r="AD26" i="8"/>
  <c r="V26" i="8"/>
  <c r="N26" i="8"/>
  <c r="F26" i="8"/>
  <c r="BJ73" i="4"/>
  <c r="B74" i="4"/>
  <c r="B75" i="4" s="1"/>
  <c r="D80" i="8"/>
  <c r="N77" i="8"/>
  <c r="T77" i="8"/>
  <c r="V80" i="8"/>
  <c r="AD77" i="8"/>
  <c r="AZ77" i="8"/>
  <c r="BB80" i="8"/>
  <c r="BJ77" i="8"/>
  <c r="B49" i="19"/>
  <c r="DI41" i="19"/>
  <c r="DI42" i="19" s="1"/>
  <c r="N46" i="19"/>
  <c r="F46" i="19"/>
  <c r="BV80" i="8"/>
  <c r="BV77" i="8"/>
  <c r="BV73" i="8"/>
  <c r="BX80" i="8"/>
  <c r="BX77" i="8"/>
  <c r="BX73" i="8"/>
  <c r="BZ80" i="8"/>
  <c r="BZ77" i="8"/>
  <c r="BZ73" i="8"/>
  <c r="CB80" i="8"/>
  <c r="CB77" i="8"/>
  <c r="CB73" i="8"/>
  <c r="CD80" i="8"/>
  <c r="CD77" i="8"/>
  <c r="CD73" i="8"/>
  <c r="CF80" i="8"/>
  <c r="CF77" i="8"/>
  <c r="CF73" i="8"/>
  <c r="CH80" i="8"/>
  <c r="CH77" i="8"/>
  <c r="CH73" i="8"/>
  <c r="CJ80" i="8"/>
  <c r="CJ77" i="8"/>
  <c r="CJ73" i="8"/>
  <c r="CL80" i="8"/>
  <c r="CL77" i="8"/>
  <c r="CL73" i="8"/>
  <c r="CN80" i="8"/>
  <c r="CN77" i="8"/>
  <c r="CN73" i="8"/>
  <c r="CP80" i="8"/>
  <c r="CP77" i="8"/>
  <c r="CP73" i="8"/>
  <c r="CR80" i="8"/>
  <c r="CR77" i="8"/>
  <c r="CR73" i="8"/>
  <c r="CT80" i="8"/>
  <c r="CT77" i="8"/>
  <c r="CT73" i="8"/>
  <c r="CV80" i="8"/>
  <c r="CV77" i="8"/>
  <c r="CV73" i="8"/>
  <c r="CX80" i="8"/>
  <c r="CX77" i="8"/>
  <c r="CX73" i="8"/>
  <c r="CZ80" i="8"/>
  <c r="CZ77" i="8"/>
  <c r="CZ73" i="8"/>
  <c r="CJ26" i="17"/>
  <c r="CJ23" i="17"/>
  <c r="CJ19" i="17"/>
  <c r="DB77" i="19"/>
  <c r="DB80" i="19"/>
  <c r="CZ77" i="19"/>
  <c r="CZ80" i="19"/>
  <c r="CX77" i="19"/>
  <c r="CX80" i="19"/>
  <c r="CV77" i="19"/>
  <c r="CV80" i="19"/>
  <c r="CT77" i="19"/>
  <c r="CT80" i="19"/>
  <c r="CR77" i="19"/>
  <c r="CR80" i="19"/>
  <c r="CP77" i="19"/>
  <c r="CP80" i="19"/>
  <c r="CN77" i="19"/>
  <c r="CN80" i="19"/>
  <c r="CL77" i="19"/>
  <c r="CL80" i="19"/>
  <c r="CJ77" i="19"/>
  <c r="CJ80" i="19"/>
  <c r="CH77" i="19"/>
  <c r="CH80" i="19"/>
  <c r="CF77" i="19"/>
  <c r="CF80" i="19"/>
  <c r="CD77" i="19"/>
  <c r="CD80" i="19"/>
  <c r="CB77" i="19"/>
  <c r="CB80" i="19"/>
  <c r="BZ77" i="19"/>
  <c r="BZ80" i="19"/>
  <c r="BX77" i="19"/>
  <c r="BX80" i="19"/>
  <c r="BV77" i="19"/>
  <c r="BV80" i="19"/>
  <c r="BT77" i="19"/>
  <c r="BT80" i="19"/>
  <c r="BR77" i="19"/>
  <c r="BR80" i="19"/>
  <c r="BP77" i="19"/>
  <c r="BP80" i="19"/>
  <c r="BN77" i="19"/>
  <c r="BN80" i="19"/>
  <c r="BL77" i="19"/>
  <c r="BL80" i="19"/>
  <c r="BJ77" i="19"/>
  <c r="BJ80" i="19"/>
  <c r="BH77" i="19"/>
  <c r="BH80" i="19"/>
  <c r="BF77" i="19"/>
  <c r="BF80" i="19"/>
  <c r="BD77" i="19"/>
  <c r="BD80" i="19"/>
  <c r="BB77" i="19"/>
  <c r="BB80" i="19"/>
  <c r="AZ77" i="19"/>
  <c r="AZ80" i="19"/>
  <c r="AX77" i="19"/>
  <c r="AX80" i="19"/>
  <c r="AV77" i="19"/>
  <c r="AV80" i="19"/>
  <c r="AT77" i="19"/>
  <c r="AT80" i="19"/>
  <c r="AR77" i="19"/>
  <c r="AR80" i="19"/>
  <c r="AP77" i="19"/>
  <c r="AP80" i="19"/>
  <c r="AN77" i="19"/>
  <c r="AN80" i="19"/>
  <c r="AL77" i="19"/>
  <c r="AL80" i="19"/>
  <c r="AJ77" i="19"/>
  <c r="AJ80" i="19"/>
  <c r="AH77" i="19"/>
  <c r="AH80" i="19"/>
  <c r="AF77" i="19"/>
  <c r="AF80" i="19"/>
  <c r="AD80" i="19"/>
  <c r="AD77" i="19"/>
  <c r="AB77" i="19"/>
  <c r="AB80" i="19"/>
  <c r="Z77" i="19"/>
  <c r="Z80" i="19"/>
  <c r="X77" i="19"/>
  <c r="X80" i="19"/>
  <c r="V77" i="19"/>
  <c r="V80" i="19"/>
  <c r="T77" i="19"/>
  <c r="T80" i="19"/>
  <c r="R77" i="19"/>
  <c r="R80" i="19"/>
  <c r="P77" i="19"/>
  <c r="P80" i="19"/>
  <c r="N77" i="19"/>
  <c r="N80" i="19"/>
  <c r="L77" i="19"/>
  <c r="L80" i="19"/>
  <c r="J77" i="19"/>
  <c r="J80" i="19"/>
  <c r="H77" i="19"/>
  <c r="H80" i="19"/>
  <c r="F77" i="19"/>
  <c r="F80" i="19"/>
  <c r="D77" i="19"/>
  <c r="D80" i="19"/>
  <c r="B76" i="19"/>
  <c r="DI68" i="19"/>
  <c r="DH68" i="19"/>
  <c r="F73" i="27"/>
  <c r="CZ19" i="19"/>
  <c r="DD26" i="19"/>
  <c r="AP46" i="19"/>
  <c r="V46" i="19"/>
  <c r="P46" i="19"/>
  <c r="CT19" i="19"/>
  <c r="AV50" i="19"/>
  <c r="H53" i="19"/>
  <c r="H50" i="19"/>
  <c r="P53" i="19"/>
  <c r="P50" i="19"/>
  <c r="X50" i="19"/>
  <c r="X53" i="19"/>
  <c r="F50" i="19"/>
  <c r="F53" i="19"/>
  <c r="N50" i="19"/>
  <c r="N53" i="19"/>
  <c r="V50" i="19"/>
  <c r="V53" i="19"/>
  <c r="R50" i="19"/>
  <c r="J53" i="19"/>
  <c r="CZ50" i="19"/>
  <c r="DI14" i="19"/>
  <c r="CV19" i="19"/>
  <c r="DF23" i="19"/>
  <c r="DF26" i="19"/>
  <c r="AH46" i="19"/>
  <c r="BF50" i="19"/>
  <c r="BN46" i="19"/>
  <c r="BV46" i="19"/>
  <c r="BV53" i="19"/>
  <c r="J50" i="19"/>
  <c r="P23" i="19"/>
  <c r="CB23" i="19"/>
  <c r="DB19" i="19"/>
  <c r="CV26" i="19"/>
  <c r="AN50" i="19"/>
  <c r="BL53" i="19"/>
  <c r="AZ53" i="19"/>
  <c r="BP50" i="19"/>
  <c r="CV46" i="19"/>
  <c r="BT50" i="19"/>
  <c r="CR53" i="19"/>
  <c r="H46" i="19"/>
  <c r="AF53" i="19"/>
  <c r="D19" i="19"/>
  <c r="CX19" i="19"/>
  <c r="DD19" i="19"/>
  <c r="CX26" i="19"/>
  <c r="AZ46" i="19"/>
  <c r="CF46" i="19"/>
  <c r="DB46" i="19"/>
  <c r="R46" i="19"/>
  <c r="J46" i="19"/>
  <c r="D46" i="19"/>
  <c r="DB73" i="8"/>
  <c r="T53" i="19"/>
  <c r="L53" i="19"/>
  <c r="D53" i="19"/>
  <c r="T50" i="19"/>
  <c r="L50" i="19"/>
  <c r="D50" i="19"/>
  <c r="T46" i="19"/>
  <c r="L46" i="19"/>
  <c r="B46" i="19"/>
  <c r="B47" i="19"/>
  <c r="B48" i="19" s="1"/>
  <c r="AP53" i="19"/>
  <c r="AF46" i="19"/>
  <c r="AN53" i="19"/>
  <c r="AV46" i="19"/>
  <c r="BD50" i="19"/>
  <c r="BL46" i="19"/>
  <c r="CB46" i="19"/>
  <c r="BB46" i="19"/>
  <c r="CH46" i="19"/>
  <c r="CL50" i="19"/>
  <c r="CF53" i="19"/>
  <c r="AD53" i="19"/>
  <c r="AD50" i="19"/>
  <c r="AT53" i="19"/>
  <c r="AT50" i="19"/>
  <c r="BJ53" i="19"/>
  <c r="BJ50" i="19"/>
  <c r="BZ53" i="19"/>
  <c r="BZ50" i="19"/>
  <c r="CP53" i="19"/>
  <c r="CP50" i="19"/>
  <c r="AD46" i="19"/>
  <c r="BJ46" i="19"/>
  <c r="CP46" i="19"/>
  <c r="B50" i="19"/>
  <c r="B53" i="19"/>
  <c r="Z53" i="19"/>
  <c r="AH50" i="19"/>
  <c r="AH53" i="19"/>
  <c r="AP50" i="19"/>
  <c r="AX53" i="19"/>
  <c r="AX50" i="19"/>
  <c r="BF53" i="19"/>
  <c r="BN50" i="19"/>
  <c r="BN53" i="19"/>
  <c r="CD53" i="19"/>
  <c r="CD50" i="19"/>
  <c r="CT50" i="19"/>
  <c r="CT53" i="19"/>
  <c r="Z46" i="19"/>
  <c r="AT46" i="19"/>
  <c r="BF46" i="19"/>
  <c r="BP46" i="19"/>
  <c r="BZ46" i="19"/>
  <c r="CL46" i="19"/>
  <c r="Z50" i="19"/>
  <c r="CV50" i="19"/>
  <c r="AL53" i="19"/>
  <c r="AL50" i="19"/>
  <c r="BB53" i="19"/>
  <c r="BB50" i="19"/>
  <c r="BR53" i="19"/>
  <c r="BR50" i="19"/>
  <c r="CH53" i="19"/>
  <c r="CH50" i="19"/>
  <c r="CX53" i="19"/>
  <c r="CX50" i="19"/>
  <c r="DF53" i="19"/>
  <c r="DF50" i="19"/>
  <c r="AB53" i="19"/>
  <c r="AB50" i="19"/>
  <c r="AJ53" i="19"/>
  <c r="AR50" i="19"/>
  <c r="AR53" i="19"/>
  <c r="AZ50" i="19"/>
  <c r="BH53" i="19"/>
  <c r="BH50" i="19"/>
  <c r="BP53" i="19"/>
  <c r="BX50" i="19"/>
  <c r="BX53" i="19"/>
  <c r="CN53" i="19"/>
  <c r="CN50" i="19"/>
  <c r="DD50" i="19"/>
  <c r="DD53" i="19"/>
  <c r="AB46" i="19"/>
  <c r="AL46" i="19"/>
  <c r="AX46" i="19"/>
  <c r="BH46" i="19"/>
  <c r="BR46" i="19"/>
  <c r="CD46" i="19"/>
  <c r="CN46" i="19"/>
  <c r="CX46" i="19"/>
  <c r="AJ50" i="19"/>
  <c r="DB53" i="19"/>
  <c r="BD53" i="19"/>
  <c r="CJ53" i="19"/>
  <c r="AF50" i="19"/>
  <c r="BL50" i="19"/>
  <c r="CR50" i="19"/>
  <c r="AV53" i="19"/>
  <c r="CB53" i="19"/>
  <c r="AN46" i="19"/>
  <c r="BD46" i="19"/>
  <c r="BT46" i="19"/>
  <c r="CJ46" i="19"/>
  <c r="CZ46" i="19"/>
  <c r="CZ23" i="19"/>
  <c r="CT23" i="19"/>
  <c r="DB23" i="19"/>
  <c r="CZ26" i="19"/>
  <c r="CR19" i="19"/>
  <c r="AJ19" i="19"/>
  <c r="AV23" i="19"/>
  <c r="AL23" i="19"/>
  <c r="L19" i="19"/>
  <c r="AR19" i="19"/>
  <c r="BX19" i="19"/>
  <c r="D23" i="19"/>
  <c r="D26" i="19"/>
  <c r="L23" i="19"/>
  <c r="L26" i="19"/>
  <c r="T26" i="19"/>
  <c r="T23" i="19"/>
  <c r="AB26" i="19"/>
  <c r="AB23" i="19"/>
  <c r="AJ23" i="19"/>
  <c r="AJ26" i="19"/>
  <c r="AR23" i="19"/>
  <c r="AR26" i="19"/>
  <c r="AZ26" i="19"/>
  <c r="AZ23" i="19"/>
  <c r="BH23" i="19"/>
  <c r="BH26" i="19"/>
  <c r="BP23" i="19"/>
  <c r="BP26" i="19"/>
  <c r="BX23" i="19"/>
  <c r="BX26" i="19"/>
  <c r="CF26" i="19"/>
  <c r="CF23" i="19"/>
  <c r="CN26" i="19"/>
  <c r="CN23" i="19"/>
  <c r="T19" i="19"/>
  <c r="AZ19" i="19"/>
  <c r="CF19" i="19"/>
  <c r="AB19" i="19"/>
  <c r="BH19" i="19"/>
  <c r="CN19" i="19"/>
  <c r="F26" i="19"/>
  <c r="N23" i="19"/>
  <c r="N26" i="19"/>
  <c r="V26" i="19"/>
  <c r="V23" i="19"/>
  <c r="AD26" i="19"/>
  <c r="AL26" i="19"/>
  <c r="AT23" i="19"/>
  <c r="AT26" i="19"/>
  <c r="BB26" i="19"/>
  <c r="BB23" i="19"/>
  <c r="BJ26" i="19"/>
  <c r="BJ23" i="19"/>
  <c r="BR26" i="19"/>
  <c r="BZ23" i="19"/>
  <c r="BZ26" i="19"/>
  <c r="CH26" i="19"/>
  <c r="CH23" i="19"/>
  <c r="CP26" i="19"/>
  <c r="CP23" i="19"/>
  <c r="F19" i="19"/>
  <c r="N19" i="19"/>
  <c r="V19" i="19"/>
  <c r="AD19" i="19"/>
  <c r="AL19" i="19"/>
  <c r="AT19" i="19"/>
  <c r="BB19" i="19"/>
  <c r="BJ19" i="19"/>
  <c r="BR19" i="19"/>
  <c r="BZ19" i="19"/>
  <c r="CH19" i="19"/>
  <c r="CP19" i="19"/>
  <c r="H26" i="19"/>
  <c r="P26" i="19"/>
  <c r="X26" i="19"/>
  <c r="X23" i="19"/>
  <c r="AF26" i="19"/>
  <c r="AF23" i="19"/>
  <c r="AN26" i="19"/>
  <c r="AN23" i="19"/>
  <c r="AV26" i="19"/>
  <c r="BD26" i="19"/>
  <c r="BD23" i="19"/>
  <c r="BL26" i="19"/>
  <c r="BL23" i="19"/>
  <c r="BT26" i="19"/>
  <c r="BT23" i="19"/>
  <c r="CB26" i="19"/>
  <c r="CJ26" i="19"/>
  <c r="CJ23" i="19"/>
  <c r="CR26" i="19"/>
  <c r="CR23" i="19"/>
  <c r="H19" i="19"/>
  <c r="P19" i="19"/>
  <c r="X19" i="19"/>
  <c r="AF19" i="19"/>
  <c r="AN19" i="19"/>
  <c r="AV19" i="19"/>
  <c r="BD19" i="19"/>
  <c r="BL19" i="19"/>
  <c r="BT19" i="19"/>
  <c r="CB19" i="19"/>
  <c r="CJ19" i="19"/>
  <c r="F23" i="19"/>
  <c r="B26" i="19"/>
  <c r="B23" i="19"/>
  <c r="J26" i="19"/>
  <c r="J23" i="19"/>
  <c r="R26" i="19"/>
  <c r="R23" i="19"/>
  <c r="Z26" i="19"/>
  <c r="Z23" i="19"/>
  <c r="AH26" i="19"/>
  <c r="AH23" i="19"/>
  <c r="AP26" i="19"/>
  <c r="AP23" i="19"/>
  <c r="AX26" i="19"/>
  <c r="AX23" i="19"/>
  <c r="BF26" i="19"/>
  <c r="BF23" i="19"/>
  <c r="BN26" i="19"/>
  <c r="BN23" i="19"/>
  <c r="BV26" i="19"/>
  <c r="BV23" i="19"/>
  <c r="CD26" i="19"/>
  <c r="CD23" i="19"/>
  <c r="CL26" i="19"/>
  <c r="CL23" i="19"/>
  <c r="B19" i="19"/>
  <c r="J19" i="19"/>
  <c r="R19" i="19"/>
  <c r="Z19" i="19"/>
  <c r="AH19" i="19"/>
  <c r="AP19" i="19"/>
  <c r="AX19" i="19"/>
  <c r="BF19" i="19"/>
  <c r="BN19" i="19"/>
  <c r="BV19" i="19"/>
  <c r="CD19" i="19"/>
  <c r="CL19" i="19"/>
  <c r="H23" i="19"/>
  <c r="AD23" i="19"/>
  <c r="BR23" i="19"/>
  <c r="CF46" i="17"/>
  <c r="CF53" i="17"/>
  <c r="BR80" i="8"/>
  <c r="BJ80" i="8"/>
  <c r="AT77" i="8"/>
  <c r="AL80" i="8"/>
  <c r="AD80" i="8"/>
  <c r="V77" i="8"/>
  <c r="L77" i="8"/>
  <c r="F80" i="8"/>
  <c r="F77" i="8"/>
  <c r="AL77" i="8"/>
  <c r="AT80" i="8"/>
  <c r="B73" i="8"/>
  <c r="R73" i="8"/>
  <c r="AH73" i="8"/>
  <c r="AX73" i="8"/>
  <c r="BN73" i="8"/>
  <c r="BB77" i="8"/>
  <c r="N80" i="8"/>
  <c r="J80" i="8"/>
  <c r="J77" i="8"/>
  <c r="Z80" i="8"/>
  <c r="Z77" i="8"/>
  <c r="AP80" i="8"/>
  <c r="AP77" i="8"/>
  <c r="BF80" i="8"/>
  <c r="BF77" i="8"/>
  <c r="T80" i="8"/>
  <c r="T73" i="8"/>
  <c r="AB73" i="8"/>
  <c r="AB77" i="8"/>
  <c r="AJ73" i="8"/>
  <c r="AJ80" i="8"/>
  <c r="AR77" i="8"/>
  <c r="AR73" i="8"/>
  <c r="AZ80" i="8"/>
  <c r="AZ73" i="8"/>
  <c r="BH73" i="8"/>
  <c r="BH77" i="8"/>
  <c r="BP80" i="8"/>
  <c r="BP73" i="8"/>
  <c r="L73" i="8"/>
  <c r="AP73" i="8"/>
  <c r="L80" i="8"/>
  <c r="AR80" i="8"/>
  <c r="D77" i="8"/>
  <c r="AJ77" i="8"/>
  <c r="BP77" i="8"/>
  <c r="B80" i="8"/>
  <c r="B77" i="8"/>
  <c r="R80" i="8"/>
  <c r="R77" i="8"/>
  <c r="AH80" i="8"/>
  <c r="AH77" i="8"/>
  <c r="AX80" i="8"/>
  <c r="AX77" i="8"/>
  <c r="BN80" i="8"/>
  <c r="BN77" i="8"/>
  <c r="J73" i="8"/>
  <c r="D73" i="8"/>
  <c r="Z73" i="8"/>
  <c r="BF73" i="8"/>
  <c r="AB80" i="8"/>
  <c r="BH80" i="8"/>
  <c r="F73" i="8"/>
  <c r="N73" i="8"/>
  <c r="V73" i="8"/>
  <c r="AD73" i="8"/>
  <c r="AL73" i="8"/>
  <c r="AT73" i="8"/>
  <c r="BB73" i="8"/>
  <c r="BJ73" i="8"/>
  <c r="BR73" i="8"/>
  <c r="H80" i="8"/>
  <c r="H77" i="8"/>
  <c r="P80" i="8"/>
  <c r="P77" i="8"/>
  <c r="X80" i="8"/>
  <c r="X77" i="8"/>
  <c r="AF80" i="8"/>
  <c r="AF77" i="8"/>
  <c r="AN80" i="8"/>
  <c r="AN77" i="8"/>
  <c r="AV80" i="8"/>
  <c r="AV77" i="8"/>
  <c r="BD80" i="8"/>
  <c r="BD77" i="8"/>
  <c r="BL80" i="8"/>
  <c r="BL77" i="8"/>
  <c r="BT80" i="8"/>
  <c r="BT77" i="8"/>
  <c r="H73" i="8"/>
  <c r="P73" i="8"/>
  <c r="X73" i="8"/>
  <c r="AF73" i="8"/>
  <c r="AN73" i="8"/>
  <c r="AV73" i="8"/>
  <c r="BD73" i="8"/>
  <c r="BL73" i="8"/>
  <c r="BT73" i="8"/>
  <c r="F74" i="4"/>
  <c r="F75" i="4" s="1"/>
  <c r="N74" i="4"/>
  <c r="N75" i="4" s="1"/>
  <c r="H74" i="4"/>
  <c r="H75" i="4" s="1"/>
  <c r="Z80" i="4"/>
  <c r="Z73" i="4"/>
  <c r="Z77" i="4"/>
  <c r="AH77" i="4"/>
  <c r="AH73" i="4"/>
  <c r="AH80" i="4"/>
  <c r="AP73" i="4"/>
  <c r="AP80" i="4"/>
  <c r="AP77" i="4"/>
  <c r="AX77" i="4"/>
  <c r="AX80" i="4"/>
  <c r="AX73" i="4"/>
  <c r="BF80" i="4"/>
  <c r="BF73" i="4"/>
  <c r="BF77" i="4"/>
  <c r="BN77" i="4"/>
  <c r="BN73" i="4"/>
  <c r="BN80" i="4"/>
  <c r="BV73" i="4"/>
  <c r="BV80" i="4"/>
  <c r="BV77" i="4"/>
  <c r="CD77" i="4"/>
  <c r="CD80" i="4"/>
  <c r="CD73" i="4"/>
  <c r="AB80" i="4"/>
  <c r="AB77" i="4"/>
  <c r="AJ80" i="4"/>
  <c r="AJ73" i="4"/>
  <c r="AJ77" i="4"/>
  <c r="AR80" i="4"/>
  <c r="AR73" i="4"/>
  <c r="AR77" i="4"/>
  <c r="AZ80" i="4"/>
  <c r="AZ73" i="4"/>
  <c r="AZ77" i="4"/>
  <c r="BH80" i="4"/>
  <c r="BH73" i="4"/>
  <c r="BH77" i="4"/>
  <c r="BP80" i="4"/>
  <c r="BP73" i="4"/>
  <c r="BP77" i="4"/>
  <c r="BX80" i="4"/>
  <c r="BX73" i="4"/>
  <c r="BX77" i="4"/>
  <c r="CF80" i="4"/>
  <c r="CF73" i="4"/>
  <c r="CF77" i="4"/>
  <c r="AD80" i="4"/>
  <c r="AD77" i="4"/>
  <c r="AL80" i="4"/>
  <c r="AL77" i="4"/>
  <c r="AT80" i="4"/>
  <c r="AT77" i="4"/>
  <c r="BB80" i="4"/>
  <c r="BB77" i="4"/>
  <c r="BJ80" i="4"/>
  <c r="BJ77" i="4"/>
  <c r="BR80" i="4"/>
  <c r="BR77" i="4"/>
  <c r="BZ80" i="4"/>
  <c r="BZ77" i="4"/>
  <c r="CH80" i="4"/>
  <c r="CH77" i="4"/>
  <c r="AL73" i="4"/>
  <c r="BR73" i="4"/>
  <c r="AF80" i="4"/>
  <c r="AF77" i="4"/>
  <c r="AF73" i="4"/>
  <c r="AN80" i="4"/>
  <c r="AN77" i="4"/>
  <c r="AN73" i="4"/>
  <c r="AV80" i="4"/>
  <c r="AV77" i="4"/>
  <c r="AV73" i="4"/>
  <c r="BD80" i="4"/>
  <c r="BD77" i="4"/>
  <c r="BD73" i="4"/>
  <c r="BL80" i="4"/>
  <c r="BL77" i="4"/>
  <c r="BL73" i="4"/>
  <c r="BT80" i="4"/>
  <c r="BT77" i="4"/>
  <c r="BT73" i="4"/>
  <c r="CB80" i="4"/>
  <c r="CB77" i="4"/>
  <c r="CB73" i="4"/>
  <c r="CJ80" i="4"/>
  <c r="CJ77" i="4"/>
  <c r="AT73" i="4"/>
  <c r="BZ73" i="4"/>
  <c r="AH19" i="8"/>
  <c r="AH23" i="8"/>
  <c r="J19" i="8"/>
  <c r="J23" i="8"/>
  <c r="B19" i="8"/>
  <c r="B23" i="8"/>
  <c r="AH26" i="8"/>
  <c r="B26" i="8"/>
  <c r="AN19" i="8"/>
  <c r="AN23" i="8"/>
  <c r="AF19" i="8"/>
  <c r="AF23" i="8"/>
  <c r="X19" i="8"/>
  <c r="X23" i="8"/>
  <c r="P19" i="8"/>
  <c r="P23" i="8"/>
  <c r="H19" i="8"/>
  <c r="H23" i="8"/>
  <c r="R19" i="8"/>
  <c r="R23" i="8"/>
  <c r="AP26" i="8"/>
  <c r="J26" i="8"/>
  <c r="AP23" i="8"/>
  <c r="AD19" i="8"/>
  <c r="N19" i="8"/>
  <c r="Z19" i="8"/>
  <c r="Z23" i="8"/>
  <c r="R26" i="8"/>
  <c r="BP46" i="8"/>
  <c r="BX46" i="8"/>
  <c r="CN23" i="8"/>
  <c r="CZ23" i="8"/>
  <c r="CT46" i="8"/>
  <c r="CN19" i="8"/>
  <c r="CT23" i="8"/>
  <c r="BN23" i="8"/>
  <c r="CD23" i="8"/>
  <c r="CV26" i="8"/>
  <c r="CP23" i="8"/>
  <c r="BT23" i="8"/>
  <c r="CJ23" i="8"/>
  <c r="P50" i="8"/>
  <c r="L53" i="8"/>
  <c r="T53" i="8"/>
  <c r="AR53" i="8"/>
  <c r="J46" i="8"/>
  <c r="R46" i="8"/>
  <c r="AP46" i="8"/>
  <c r="AX46" i="8"/>
  <c r="BF46" i="8"/>
  <c r="CX23" i="8"/>
  <c r="CN26" i="8"/>
  <c r="Z46" i="8"/>
  <c r="CN46" i="8"/>
  <c r="CT19" i="8"/>
  <c r="Z50" i="8"/>
  <c r="CF23" i="8"/>
  <c r="BN19" i="8"/>
  <c r="CP19" i="8"/>
  <c r="CV23" i="8"/>
  <c r="AF46" i="8"/>
  <c r="AH50" i="8"/>
  <c r="CP46" i="8"/>
  <c r="DB53" i="8"/>
  <c r="CZ46" i="8"/>
  <c r="CV46" i="8"/>
  <c r="CX46" i="8"/>
  <c r="CR46" i="8"/>
  <c r="CL46" i="8"/>
  <c r="CD46" i="8"/>
  <c r="CB46" i="8"/>
  <c r="BV46" i="8"/>
  <c r="BX53" i="8"/>
  <c r="AJ46" i="8"/>
  <c r="AF53" i="8"/>
  <c r="P46" i="8"/>
  <c r="R50" i="8"/>
  <c r="CL53" i="8"/>
  <c r="BX23" i="8"/>
  <c r="CZ26" i="8"/>
  <c r="F53" i="8"/>
  <c r="F46" i="8"/>
  <c r="F50" i="8"/>
  <c r="N46" i="8"/>
  <c r="N53" i="8"/>
  <c r="N50" i="8"/>
  <c r="V50" i="8"/>
  <c r="V46" i="8"/>
  <c r="V53" i="8"/>
  <c r="T46" i="8"/>
  <c r="AD46" i="8"/>
  <c r="AD53" i="8"/>
  <c r="AB46" i="8"/>
  <c r="AL53" i="8"/>
  <c r="AL46" i="8"/>
  <c r="AL50" i="8"/>
  <c r="AT46" i="8"/>
  <c r="AT53" i="8"/>
  <c r="BB46" i="8"/>
  <c r="AZ46" i="8"/>
  <c r="BB53" i="8"/>
  <c r="BJ46" i="8"/>
  <c r="BJ53" i="8"/>
  <c r="BH46" i="8"/>
  <c r="BR53" i="8"/>
  <c r="BR46" i="8"/>
  <c r="BZ46" i="8"/>
  <c r="BZ53" i="8"/>
  <c r="CH46" i="8"/>
  <c r="CH53" i="8"/>
  <c r="CF46" i="8"/>
  <c r="AD50" i="8"/>
  <c r="BV19" i="8"/>
  <c r="BV26" i="8"/>
  <c r="BV23" i="8"/>
  <c r="CR23" i="8"/>
  <c r="H53" i="8"/>
  <c r="X50" i="8"/>
  <c r="AN50" i="8"/>
  <c r="BL53" i="8"/>
  <c r="BT53" i="8"/>
  <c r="D46" i="8"/>
  <c r="AT50" i="8"/>
  <c r="BZ23" i="8"/>
  <c r="BL46" i="8"/>
  <c r="H50" i="8"/>
  <c r="BP23" i="8"/>
  <c r="CX19" i="8"/>
  <c r="CV19" i="8"/>
  <c r="P53" i="8"/>
  <c r="X53" i="8"/>
  <c r="AF50" i="8"/>
  <c r="AV53" i="8"/>
  <c r="BD53" i="8"/>
  <c r="H46" i="8"/>
  <c r="AN46" i="8"/>
  <c r="BT46" i="8"/>
  <c r="AN53" i="8"/>
  <c r="CB23" i="8"/>
  <c r="CL19" i="8"/>
  <c r="CL23" i="8"/>
  <c r="CH23" i="8"/>
  <c r="D50" i="8"/>
  <c r="D53" i="8"/>
  <c r="L50" i="8"/>
  <c r="T50" i="8"/>
  <c r="AB50" i="8"/>
  <c r="AB53" i="8"/>
  <c r="AJ50" i="8"/>
  <c r="AJ53" i="8"/>
  <c r="AR50" i="8"/>
  <c r="BH53" i="8"/>
  <c r="BP53" i="8"/>
  <c r="B46" i="8"/>
  <c r="L46" i="8"/>
  <c r="X46" i="8"/>
  <c r="AH46" i="8"/>
  <c r="AR46" i="8"/>
  <c r="BD46" i="8"/>
  <c r="BN46" i="8"/>
  <c r="CJ46" i="8"/>
  <c r="B49" i="8"/>
  <c r="B50" i="8" s="1"/>
  <c r="AZ53" i="8"/>
  <c r="J53" i="8"/>
  <c r="R53" i="8"/>
  <c r="Z53" i="8"/>
  <c r="AH53" i="8"/>
  <c r="AP53" i="8"/>
  <c r="AX53" i="8"/>
  <c r="BF53" i="8"/>
  <c r="BN53" i="8"/>
  <c r="BV53" i="8"/>
  <c r="J50" i="8"/>
  <c r="AP50" i="8"/>
  <c r="CP26" i="8"/>
  <c r="CZ19" i="8"/>
  <c r="CX26" i="8"/>
  <c r="CR19" i="8"/>
  <c r="CR26" i="8"/>
  <c r="CD19" i="8"/>
  <c r="AX19" i="8"/>
  <c r="AZ26" i="8"/>
  <c r="DB26" i="8"/>
  <c r="CT26" i="8"/>
  <c r="CL26" i="8"/>
  <c r="BP26" i="8"/>
  <c r="BB26" i="8"/>
  <c r="BB23" i="8"/>
  <c r="BB19" i="8"/>
  <c r="BJ26" i="8"/>
  <c r="BJ23" i="8"/>
  <c r="BJ19" i="8"/>
  <c r="BR26" i="8"/>
  <c r="BR19" i="8"/>
  <c r="BZ26" i="8"/>
  <c r="BZ19" i="8"/>
  <c r="CH26" i="8"/>
  <c r="CH19" i="8"/>
  <c r="BX26" i="8"/>
  <c r="BX19" i="8"/>
  <c r="AV19" i="8"/>
  <c r="AV23" i="8"/>
  <c r="AV26" i="8"/>
  <c r="BD26" i="8"/>
  <c r="BD19" i="8"/>
  <c r="BD23" i="8"/>
  <c r="BL26" i="8"/>
  <c r="BL19" i="8"/>
  <c r="BT26" i="8"/>
  <c r="BT19" i="8"/>
  <c r="CB26" i="8"/>
  <c r="CB19" i="8"/>
  <c r="CJ26" i="8"/>
  <c r="CJ19" i="8"/>
  <c r="AZ19" i="8"/>
  <c r="BP19" i="8"/>
  <c r="AZ23" i="8"/>
  <c r="BH23" i="8"/>
  <c r="BH26" i="8"/>
  <c r="CF26" i="8"/>
  <c r="CF19" i="8"/>
  <c r="BH19" i="8"/>
  <c r="AX23" i="8"/>
  <c r="AX26" i="8"/>
  <c r="BF23" i="8"/>
  <c r="BN26" i="8"/>
  <c r="CD26" i="8"/>
  <c r="BF19" i="8"/>
  <c r="BL23" i="8"/>
  <c r="BF26" i="8"/>
  <c r="CL41" i="4"/>
  <c r="CL44" i="4"/>
  <c r="AX46" i="4"/>
  <c r="D53" i="4"/>
  <c r="D50" i="4"/>
  <c r="L53" i="4"/>
  <c r="L50" i="4"/>
  <c r="T53" i="4"/>
  <c r="T50" i="4"/>
  <c r="AB53" i="4"/>
  <c r="AB50" i="4"/>
  <c r="AJ53" i="4"/>
  <c r="AJ50" i="4"/>
  <c r="AR53" i="4"/>
  <c r="AR50" i="4"/>
  <c r="AZ53" i="4"/>
  <c r="AZ50" i="4"/>
  <c r="BH53" i="4"/>
  <c r="BH50" i="4"/>
  <c r="J46" i="4"/>
  <c r="Z46" i="4"/>
  <c r="AP46" i="4"/>
  <c r="BF46" i="4"/>
  <c r="F53" i="4"/>
  <c r="F50" i="4"/>
  <c r="F46" i="4"/>
  <c r="N53" i="4"/>
  <c r="N50" i="4"/>
  <c r="N46" i="4"/>
  <c r="V53" i="4"/>
  <c r="V50" i="4"/>
  <c r="V46" i="4"/>
  <c r="AD53" i="4"/>
  <c r="AD50" i="4"/>
  <c r="AD46" i="4"/>
  <c r="AL53" i="4"/>
  <c r="AL50" i="4"/>
  <c r="AL46" i="4"/>
  <c r="AT53" i="4"/>
  <c r="AT50" i="4"/>
  <c r="AT46" i="4"/>
  <c r="BB53" i="4"/>
  <c r="BB50" i="4"/>
  <c r="BB46" i="4"/>
  <c r="BJ53" i="4"/>
  <c r="BJ50" i="4"/>
  <c r="BJ46" i="4"/>
  <c r="L46" i="4"/>
  <c r="AB46" i="4"/>
  <c r="AR46" i="4"/>
  <c r="BH46" i="4"/>
  <c r="CF19" i="4"/>
  <c r="H46" i="4"/>
  <c r="H53" i="4"/>
  <c r="H50" i="4"/>
  <c r="P46" i="4"/>
  <c r="P53" i="4"/>
  <c r="P50" i="4"/>
  <c r="X46" i="4"/>
  <c r="X53" i="4"/>
  <c r="X50" i="4"/>
  <c r="AF46" i="4"/>
  <c r="AF53" i="4"/>
  <c r="AF50" i="4"/>
  <c r="AN46" i="4"/>
  <c r="AN53" i="4"/>
  <c r="AN50" i="4"/>
  <c r="AV46" i="4"/>
  <c r="AV53" i="4"/>
  <c r="AV50" i="4"/>
  <c r="BD46" i="4"/>
  <c r="BD53" i="4"/>
  <c r="BD50" i="4"/>
  <c r="BL46" i="4"/>
  <c r="BL53" i="4"/>
  <c r="BL50" i="4"/>
  <c r="AT19" i="4"/>
  <c r="BJ19" i="4"/>
  <c r="BR19" i="4"/>
  <c r="P19" i="4"/>
  <c r="B53" i="4"/>
  <c r="B50" i="4"/>
  <c r="J53" i="4"/>
  <c r="J50" i="4"/>
  <c r="R53" i="4"/>
  <c r="R50" i="4"/>
  <c r="Z53" i="4"/>
  <c r="Z50" i="4"/>
  <c r="AH53" i="4"/>
  <c r="AH50" i="4"/>
  <c r="AP53" i="4"/>
  <c r="AP50" i="4"/>
  <c r="AX53" i="4"/>
  <c r="AX50" i="4"/>
  <c r="BF53" i="4"/>
  <c r="BF50" i="4"/>
  <c r="D46" i="4"/>
  <c r="T46" i="4"/>
  <c r="AJ46" i="4"/>
  <c r="AZ46" i="4"/>
  <c r="X26" i="4"/>
  <c r="V19" i="4"/>
  <c r="CH23" i="4"/>
  <c r="AD19" i="4"/>
  <c r="AB19" i="4"/>
  <c r="T19" i="4"/>
  <c r="CF23" i="4"/>
  <c r="BZ23" i="4"/>
  <c r="BZ26" i="4"/>
  <c r="D23" i="4"/>
  <c r="L23" i="4"/>
  <c r="BT26" i="4"/>
  <c r="AX23" i="4"/>
  <c r="CH19" i="4"/>
  <c r="BZ19" i="4"/>
  <c r="T26" i="4"/>
  <c r="N26" i="4"/>
  <c r="F19" i="4"/>
  <c r="CN14" i="4"/>
  <c r="L19" i="4"/>
  <c r="D19" i="4"/>
  <c r="BX19" i="4"/>
  <c r="CL17" i="4"/>
  <c r="AN26" i="4"/>
  <c r="BT19" i="4"/>
  <c r="F23" i="4"/>
  <c r="H19" i="4"/>
  <c r="CJ23" i="4"/>
  <c r="BX23" i="4"/>
  <c r="H23" i="4"/>
  <c r="H26" i="4"/>
  <c r="AF26" i="4"/>
  <c r="AF23" i="4"/>
  <c r="X23" i="4"/>
  <c r="L26" i="4"/>
  <c r="CL16" i="4"/>
  <c r="P23" i="4"/>
  <c r="F26" i="4"/>
  <c r="N23" i="4"/>
  <c r="AL19" i="4"/>
  <c r="AD23" i="4"/>
  <c r="V23" i="4"/>
  <c r="D26" i="4"/>
  <c r="B19" i="4"/>
  <c r="B20" i="4" s="1"/>
  <c r="CH26" i="4"/>
  <c r="BD26" i="4"/>
  <c r="BL19" i="4"/>
  <c r="CB23" i="4"/>
  <c r="DN53" i="22"/>
  <c r="DN50" i="22"/>
  <c r="DL46" i="22"/>
  <c r="DH53" i="22"/>
  <c r="DH50" i="22"/>
  <c r="CV46" i="22"/>
  <c r="BR46" i="22"/>
  <c r="BP50" i="22"/>
  <c r="BP46" i="22"/>
  <c r="BH53" i="22"/>
  <c r="AZ53" i="22"/>
  <c r="AR53" i="22"/>
  <c r="AR46" i="22"/>
  <c r="AL46" i="22"/>
  <c r="AJ46" i="22"/>
  <c r="AH46" i="22"/>
  <c r="AD46" i="22"/>
  <c r="Z47" i="22"/>
  <c r="Z48" i="22" s="1"/>
  <c r="T47" i="22"/>
  <c r="T48" i="22" s="1"/>
  <c r="B48" i="22"/>
  <c r="D47" i="22"/>
  <c r="D48" i="22" s="1"/>
  <c r="V47" i="22"/>
  <c r="V48" i="22" s="1"/>
  <c r="AN53" i="22"/>
  <c r="AN50" i="22"/>
  <c r="AN46" i="22"/>
  <c r="DJ53" i="22"/>
  <c r="DJ46" i="22"/>
  <c r="CF19" i="22"/>
  <c r="DF23" i="22"/>
  <c r="CX23" i="22"/>
  <c r="DQ14" i="22"/>
  <c r="DQ15" i="22" s="1"/>
  <c r="DL19" i="22"/>
  <c r="DD19" i="22"/>
  <c r="CV19" i="22"/>
  <c r="D26" i="22"/>
  <c r="BH46" i="22"/>
  <c r="CN46" i="22"/>
  <c r="AR50" i="22"/>
  <c r="CF50" i="22"/>
  <c r="CN53" i="22"/>
  <c r="DH19" i="22"/>
  <c r="N26" i="22"/>
  <c r="F26" i="22"/>
  <c r="F19" i="22"/>
  <c r="DH23" i="22"/>
  <c r="DN19" i="22"/>
  <c r="CX19" i="22"/>
  <c r="AP53" i="22"/>
  <c r="AP50" i="22"/>
  <c r="AX53" i="22"/>
  <c r="AX50" i="22"/>
  <c r="BF53" i="22"/>
  <c r="BF50" i="22"/>
  <c r="BN53" i="22"/>
  <c r="BN50" i="22"/>
  <c r="BV53" i="22"/>
  <c r="BV50" i="22"/>
  <c r="CD53" i="22"/>
  <c r="CD50" i="22"/>
  <c r="CL53" i="22"/>
  <c r="CL50" i="22"/>
  <c r="CT53" i="22"/>
  <c r="CT50" i="22"/>
  <c r="DB53" i="22"/>
  <c r="DB50" i="22"/>
  <c r="BF46" i="22"/>
  <c r="CL46" i="22"/>
  <c r="BJ19" i="22"/>
  <c r="DL23" i="22"/>
  <c r="DD23" i="22"/>
  <c r="DR67" i="22"/>
  <c r="N23" i="22"/>
  <c r="H26" i="22"/>
  <c r="AT53" i="22"/>
  <c r="AT50" i="22"/>
  <c r="BB53" i="22"/>
  <c r="BB50" i="22"/>
  <c r="BJ53" i="22"/>
  <c r="BJ50" i="22"/>
  <c r="BR53" i="22"/>
  <c r="BR50" i="22"/>
  <c r="BZ53" i="22"/>
  <c r="BZ50" i="22"/>
  <c r="CH53" i="22"/>
  <c r="CH50" i="22"/>
  <c r="CP53" i="22"/>
  <c r="CP50" i="22"/>
  <c r="CX53" i="22"/>
  <c r="CX50" i="22"/>
  <c r="AP46" i="22"/>
  <c r="AZ46" i="22"/>
  <c r="BJ46" i="22"/>
  <c r="BV46" i="22"/>
  <c r="CF46" i="22"/>
  <c r="CP46" i="22"/>
  <c r="DB46" i="22"/>
  <c r="AZ50" i="22"/>
  <c r="CV53" i="22"/>
  <c r="AV53" i="22"/>
  <c r="AV50" i="22"/>
  <c r="BD53" i="22"/>
  <c r="BD50" i="22"/>
  <c r="BL53" i="22"/>
  <c r="BL50" i="22"/>
  <c r="BT53" i="22"/>
  <c r="BT50" i="22"/>
  <c r="CB53" i="22"/>
  <c r="CB50" i="22"/>
  <c r="CJ53" i="22"/>
  <c r="CJ50" i="22"/>
  <c r="CR53" i="22"/>
  <c r="CR50" i="22"/>
  <c r="CZ53" i="22"/>
  <c r="CZ50" i="22"/>
  <c r="AV46" i="22"/>
  <c r="BD46" i="22"/>
  <c r="BL46" i="22"/>
  <c r="BT46" i="22"/>
  <c r="CB46" i="22"/>
  <c r="CJ46" i="22"/>
  <c r="CR46" i="22"/>
  <c r="CZ46" i="22"/>
  <c r="CD26" i="4"/>
  <c r="CJ19" i="4"/>
  <c r="CB19" i="4"/>
  <c r="CD19" i="4"/>
  <c r="CJ26" i="4"/>
  <c r="CB26" i="4"/>
  <c r="BB19" i="4"/>
  <c r="AV26" i="4"/>
  <c r="AN19" i="4"/>
  <c r="AH19" i="4"/>
  <c r="AH23" i="4"/>
  <c r="AF19" i="4"/>
  <c r="AH26" i="4"/>
  <c r="AB26" i="4"/>
  <c r="X19" i="4"/>
  <c r="V26" i="4"/>
  <c r="N19" i="4"/>
  <c r="P26" i="4"/>
  <c r="J26" i="4"/>
  <c r="B26" i="4"/>
  <c r="J23" i="4"/>
  <c r="B23" i="4"/>
  <c r="J19" i="4"/>
  <c r="J26" i="22"/>
  <c r="B26" i="22"/>
  <c r="L19" i="22"/>
  <c r="D19" i="22"/>
  <c r="J23" i="22"/>
  <c r="B23" i="22"/>
  <c r="J19" i="22"/>
  <c r="DN23" i="22"/>
  <c r="CV23" i="22"/>
  <c r="CT26" i="22"/>
  <c r="CT23" i="22"/>
  <c r="CN19" i="22"/>
  <c r="CN23" i="22"/>
  <c r="BZ19" i="22"/>
  <c r="AT19" i="22"/>
  <c r="AV26" i="22"/>
  <c r="AV23" i="22"/>
  <c r="AF26" i="22"/>
  <c r="DF26" i="22"/>
  <c r="CP26" i="22"/>
  <c r="CL19" i="22"/>
  <c r="CJ19" i="22"/>
  <c r="CJ23" i="22"/>
  <c r="CJ26" i="22"/>
  <c r="Z26" i="4"/>
  <c r="R26" i="4"/>
  <c r="AB23" i="4"/>
  <c r="T23" i="4"/>
  <c r="Z23" i="4"/>
  <c r="R23" i="4"/>
  <c r="Z19" i="4"/>
  <c r="R19" i="4"/>
  <c r="AP26" i="4"/>
  <c r="BF26" i="4"/>
  <c r="BV26" i="4"/>
  <c r="BV23" i="4"/>
  <c r="AJ26" i="4"/>
  <c r="AJ23" i="4"/>
  <c r="AR26" i="4"/>
  <c r="AR23" i="4"/>
  <c r="AZ26" i="4"/>
  <c r="AZ23" i="4"/>
  <c r="BH26" i="4"/>
  <c r="BH23" i="4"/>
  <c r="BP26" i="4"/>
  <c r="BP23" i="4"/>
  <c r="AV19" i="4"/>
  <c r="BD19" i="4"/>
  <c r="AX26" i="4"/>
  <c r="BN26" i="4"/>
  <c r="AP23" i="4"/>
  <c r="AL26" i="4"/>
  <c r="AL23" i="4"/>
  <c r="AT26" i="4"/>
  <c r="AT23" i="4"/>
  <c r="BB26" i="4"/>
  <c r="BB23" i="4"/>
  <c r="BJ26" i="4"/>
  <c r="BJ23" i="4"/>
  <c r="BR26" i="4"/>
  <c r="BR23" i="4"/>
  <c r="AP19" i="4"/>
  <c r="AX19" i="4"/>
  <c r="BF19" i="4"/>
  <c r="BN19" i="4"/>
  <c r="BF23" i="4"/>
  <c r="CL14" i="4"/>
  <c r="AN23" i="4"/>
  <c r="AV23" i="4"/>
  <c r="BD23" i="4"/>
  <c r="BL23" i="4"/>
  <c r="BT23" i="4"/>
  <c r="AJ19" i="4"/>
  <c r="AR19" i="4"/>
  <c r="AZ19" i="4"/>
  <c r="BH19" i="4"/>
  <c r="BP19" i="4"/>
  <c r="BN23" i="4"/>
  <c r="BL26" i="4"/>
  <c r="V19" i="22"/>
  <c r="AL19" i="22"/>
  <c r="BB19" i="22"/>
  <c r="BR19" i="22"/>
  <c r="CH19" i="22"/>
  <c r="R26" i="22"/>
  <c r="R19" i="22"/>
  <c r="R23" i="22"/>
  <c r="Z26" i="22"/>
  <c r="Z23" i="22"/>
  <c r="Z19" i="22"/>
  <c r="AH26" i="22"/>
  <c r="AH19" i="22"/>
  <c r="AH23" i="22"/>
  <c r="AP26" i="22"/>
  <c r="AP23" i="22"/>
  <c r="AP19" i="22"/>
  <c r="AX26" i="22"/>
  <c r="AX19" i="22"/>
  <c r="AX23" i="22"/>
  <c r="BF26" i="22"/>
  <c r="BF23" i="22"/>
  <c r="BF19" i="22"/>
  <c r="BN26" i="22"/>
  <c r="BN19" i="22"/>
  <c r="BN23" i="22"/>
  <c r="BV26" i="22"/>
  <c r="BV23" i="22"/>
  <c r="BV19" i="22"/>
  <c r="CD26" i="22"/>
  <c r="CD19" i="22"/>
  <c r="CD23" i="22"/>
  <c r="P19" i="22"/>
  <c r="P26" i="22"/>
  <c r="P23" i="22"/>
  <c r="V26" i="22"/>
  <c r="AL26" i="22"/>
  <c r="BB26" i="22"/>
  <c r="BR26" i="22"/>
  <c r="X26" i="22"/>
  <c r="X23" i="22"/>
  <c r="X19" i="22"/>
  <c r="AF19" i="22"/>
  <c r="AN26" i="22"/>
  <c r="AN23" i="22"/>
  <c r="AN19" i="22"/>
  <c r="AV19" i="22"/>
  <c r="BD26" i="22"/>
  <c r="BD23" i="22"/>
  <c r="BD19" i="22"/>
  <c r="BL19" i="22"/>
  <c r="BT26" i="22"/>
  <c r="BT23" i="22"/>
  <c r="BT19" i="22"/>
  <c r="CB19" i="22"/>
  <c r="CB26" i="22"/>
  <c r="AF23" i="22"/>
  <c r="BL23" i="22"/>
  <c r="T26" i="22"/>
  <c r="T23" i="22"/>
  <c r="AB26" i="22"/>
  <c r="AB23" i="22"/>
  <c r="AJ26" i="22"/>
  <c r="AJ23" i="22"/>
  <c r="AR26" i="22"/>
  <c r="AR23" i="22"/>
  <c r="AZ26" i="22"/>
  <c r="AZ23" i="22"/>
  <c r="BH26" i="22"/>
  <c r="BH23" i="22"/>
  <c r="BP26" i="22"/>
  <c r="BP23" i="22"/>
  <c r="BX26" i="22"/>
  <c r="BX23" i="22"/>
  <c r="CF26" i="22"/>
  <c r="CF23" i="22"/>
  <c r="CH26" i="22"/>
  <c r="V23" i="22"/>
  <c r="AD23" i="22"/>
  <c r="AL23" i="22"/>
  <c r="AT23" i="22"/>
  <c r="BB23" i="22"/>
  <c r="BJ23" i="22"/>
  <c r="BR23" i="22"/>
  <c r="BZ23" i="22"/>
  <c r="CX80" i="21"/>
  <c r="CX77" i="21"/>
  <c r="CV50" i="21"/>
  <c r="CD46" i="21"/>
  <c r="BT46" i="21"/>
  <c r="BP50" i="21"/>
  <c r="AJ50" i="21"/>
  <c r="DF19" i="21"/>
  <c r="DB19" i="21"/>
  <c r="CB19" i="21"/>
  <c r="BZ19" i="21"/>
  <c r="BX23" i="21"/>
  <c r="BV19" i="21"/>
  <c r="BL19" i="21"/>
  <c r="BJ19" i="21"/>
  <c r="BD23" i="21"/>
  <c r="AT19" i="21"/>
  <c r="AR23" i="21"/>
  <c r="AP19" i="21"/>
  <c r="AH26" i="21"/>
  <c r="Z23" i="21"/>
  <c r="CL26" i="21"/>
  <c r="AV19" i="21"/>
  <c r="CR19" i="21"/>
  <c r="AP26" i="21"/>
  <c r="N53" i="21"/>
  <c r="N50" i="21"/>
  <c r="N46" i="21"/>
  <c r="V53" i="21"/>
  <c r="V46" i="21"/>
  <c r="V50" i="21"/>
  <c r="AD53" i="21"/>
  <c r="AD50" i="21"/>
  <c r="AD46" i="21"/>
  <c r="AL53" i="21"/>
  <c r="AL46" i="21"/>
  <c r="AL50" i="21"/>
  <c r="AT53" i="21"/>
  <c r="AT50" i="21"/>
  <c r="AT46" i="21"/>
  <c r="BB53" i="21"/>
  <c r="BB46" i="21"/>
  <c r="BB50" i="21"/>
  <c r="BJ53" i="21"/>
  <c r="BJ50" i="21"/>
  <c r="BJ46" i="21"/>
  <c r="BR53" i="21"/>
  <c r="BR50" i="21"/>
  <c r="BR46" i="21"/>
  <c r="BZ53" i="21"/>
  <c r="BZ50" i="21"/>
  <c r="BZ46" i="21"/>
  <c r="CH53" i="21"/>
  <c r="CH50" i="21"/>
  <c r="CH46" i="21"/>
  <c r="CP53" i="21"/>
  <c r="CP50" i="21"/>
  <c r="CP46" i="21"/>
  <c r="CX53" i="21"/>
  <c r="CX50" i="21"/>
  <c r="CX46" i="21"/>
  <c r="DF53" i="21"/>
  <c r="DF50" i="21"/>
  <c r="DF46" i="21"/>
  <c r="AH23" i="21"/>
  <c r="B22" i="21"/>
  <c r="B26" i="21" s="1"/>
  <c r="DK14" i="21"/>
  <c r="DK15" i="21" s="1"/>
  <c r="Z26" i="21"/>
  <c r="AP23" i="21"/>
  <c r="BN23" i="21"/>
  <c r="BV26" i="21"/>
  <c r="DB26" i="21"/>
  <c r="BV23" i="21"/>
  <c r="B47" i="21"/>
  <c r="B48" i="21" s="1"/>
  <c r="AJ53" i="21"/>
  <c r="J26" i="21"/>
  <c r="J23" i="21"/>
  <c r="F53" i="21"/>
  <c r="F46" i="21"/>
  <c r="F50" i="21"/>
  <c r="DK16" i="21"/>
  <c r="AF23" i="21"/>
  <c r="BL26" i="21"/>
  <c r="CR26" i="21"/>
  <c r="CR23" i="21"/>
  <c r="R26" i="21"/>
  <c r="D53" i="21"/>
  <c r="L50" i="21"/>
  <c r="T53" i="21"/>
  <c r="AB50" i="21"/>
  <c r="AJ46" i="21"/>
  <c r="AR50" i="21"/>
  <c r="AZ53" i="21"/>
  <c r="BH50" i="21"/>
  <c r="BP53" i="21"/>
  <c r="H53" i="21"/>
  <c r="H50" i="21"/>
  <c r="P53" i="21"/>
  <c r="P50" i="21"/>
  <c r="X53" i="21"/>
  <c r="X50" i="21"/>
  <c r="AF53" i="21"/>
  <c r="AF50" i="21"/>
  <c r="AN53" i="21"/>
  <c r="AN50" i="21"/>
  <c r="AV53" i="21"/>
  <c r="AV50" i="21"/>
  <c r="BD53" i="21"/>
  <c r="BD50" i="21"/>
  <c r="BL53" i="21"/>
  <c r="BL50" i="21"/>
  <c r="BT53" i="21"/>
  <c r="BT50" i="21"/>
  <c r="CB53" i="21"/>
  <c r="CB50" i="21"/>
  <c r="CJ53" i="21"/>
  <c r="CJ50" i="21"/>
  <c r="CR53" i="21"/>
  <c r="CR50" i="21"/>
  <c r="CZ53" i="21"/>
  <c r="CZ50" i="21"/>
  <c r="DH53" i="21"/>
  <c r="DH50" i="21"/>
  <c r="D46" i="21"/>
  <c r="L46" i="21"/>
  <c r="T46" i="21"/>
  <c r="AB46" i="21"/>
  <c r="AR46" i="21"/>
  <c r="AZ46" i="21"/>
  <c r="BH46" i="21"/>
  <c r="BP46" i="21"/>
  <c r="BX46" i="21"/>
  <c r="CF46" i="21"/>
  <c r="CN46" i="21"/>
  <c r="DD46" i="21"/>
  <c r="BX50" i="21"/>
  <c r="DD50" i="21"/>
  <c r="B53" i="21"/>
  <c r="B50" i="21"/>
  <c r="J53" i="21"/>
  <c r="J50" i="21"/>
  <c r="R53" i="21"/>
  <c r="R50" i="21"/>
  <c r="Z53" i="21"/>
  <c r="Z50" i="21"/>
  <c r="AH53" i="21"/>
  <c r="AH50" i="21"/>
  <c r="AP53" i="21"/>
  <c r="AP50" i="21"/>
  <c r="AX53" i="21"/>
  <c r="AX50" i="21"/>
  <c r="BF53" i="21"/>
  <c r="BF50" i="21"/>
  <c r="BN53" i="21"/>
  <c r="BN50" i="21"/>
  <c r="BV53" i="21"/>
  <c r="BV50" i="21"/>
  <c r="CD53" i="21"/>
  <c r="CD50" i="21"/>
  <c r="CL53" i="21"/>
  <c r="CL50" i="21"/>
  <c r="CT53" i="21"/>
  <c r="CT50" i="21"/>
  <c r="DB53" i="21"/>
  <c r="DB50" i="21"/>
  <c r="CF50" i="21"/>
  <c r="L53" i="21"/>
  <c r="AB53" i="21"/>
  <c r="AR53" i="21"/>
  <c r="BH53" i="21"/>
  <c r="CN50" i="21"/>
  <c r="B20" i="21"/>
  <c r="B21" i="21" s="1"/>
  <c r="AJ23" i="21"/>
  <c r="BP23" i="21"/>
  <c r="CV23" i="21"/>
  <c r="F26" i="21"/>
  <c r="F23" i="21"/>
  <c r="N26" i="21"/>
  <c r="N23" i="21"/>
  <c r="V26" i="21"/>
  <c r="V23" i="21"/>
  <c r="AD26" i="21"/>
  <c r="AD23" i="21"/>
  <c r="AL26" i="21"/>
  <c r="AL23" i="21"/>
  <c r="AT26" i="21"/>
  <c r="AT23" i="21"/>
  <c r="BB26" i="21"/>
  <c r="BB23" i="21"/>
  <c r="BJ26" i="21"/>
  <c r="BJ23" i="21"/>
  <c r="BR26" i="21"/>
  <c r="BR23" i="21"/>
  <c r="BZ26" i="21"/>
  <c r="BZ23" i="21"/>
  <c r="CH26" i="21"/>
  <c r="CH23" i="21"/>
  <c r="CP26" i="21"/>
  <c r="CP23" i="21"/>
  <c r="CX26" i="21"/>
  <c r="CX23" i="21"/>
  <c r="DF26" i="21"/>
  <c r="DF23" i="21"/>
  <c r="F19" i="21"/>
  <c r="V19" i="21"/>
  <c r="AL19" i="21"/>
  <c r="BB19" i="21"/>
  <c r="BR19" i="21"/>
  <c r="CH19" i="21"/>
  <c r="CX19" i="21"/>
  <c r="D22" i="21"/>
  <c r="D23" i="21" s="1"/>
  <c r="BL23" i="21"/>
  <c r="DB23" i="21"/>
  <c r="H26" i="21"/>
  <c r="H23" i="21"/>
  <c r="P26" i="21"/>
  <c r="P23" i="21"/>
  <c r="X26" i="21"/>
  <c r="AF26" i="21"/>
  <c r="AN26" i="21"/>
  <c r="AN23" i="21"/>
  <c r="AV23" i="21"/>
  <c r="AV26" i="21"/>
  <c r="BD26" i="21"/>
  <c r="BT26" i="21"/>
  <c r="BT23" i="21"/>
  <c r="CB26" i="21"/>
  <c r="CB23" i="21"/>
  <c r="CJ26" i="21"/>
  <c r="CZ26" i="21"/>
  <c r="CZ23" i="21"/>
  <c r="DH26" i="21"/>
  <c r="DH23" i="21"/>
  <c r="H19" i="21"/>
  <c r="X19" i="21"/>
  <c r="AN19" i="21"/>
  <c r="BD19" i="21"/>
  <c r="BT19" i="21"/>
  <c r="CJ19" i="21"/>
  <c r="CZ19" i="21"/>
  <c r="B23" i="21"/>
  <c r="X23" i="21"/>
  <c r="CJ23" i="21"/>
  <c r="BN26" i="21"/>
  <c r="CD26" i="21"/>
  <c r="CT26" i="21"/>
  <c r="J19" i="21"/>
  <c r="R19" i="21"/>
  <c r="Z19" i="21"/>
  <c r="AH19" i="21"/>
  <c r="AX19" i="21"/>
  <c r="BF19" i="21"/>
  <c r="BN19" i="21"/>
  <c r="CD19" i="21"/>
  <c r="CL19" i="21"/>
  <c r="CT19" i="21"/>
  <c r="BF23" i="21"/>
  <c r="CL23" i="21"/>
  <c r="AX26" i="21"/>
  <c r="L26" i="21"/>
  <c r="T26" i="21"/>
  <c r="AB26" i="21"/>
  <c r="AJ26" i="21"/>
  <c r="AR26" i="21"/>
  <c r="AZ26" i="21"/>
  <c r="BH26" i="21"/>
  <c r="BP26" i="21"/>
  <c r="BX26" i="21"/>
  <c r="CF26" i="21"/>
  <c r="CN26" i="21"/>
  <c r="CV26" i="21"/>
  <c r="DD26" i="21"/>
  <c r="D19" i="21"/>
  <c r="L19" i="21"/>
  <c r="T19" i="21"/>
  <c r="AB19" i="21"/>
  <c r="AJ19" i="21"/>
  <c r="AR19" i="21"/>
  <c r="AZ19" i="21"/>
  <c r="BH19" i="21"/>
  <c r="BP19" i="21"/>
  <c r="BX19" i="21"/>
  <c r="CF19" i="21"/>
  <c r="CN19" i="21"/>
  <c r="CV19" i="21"/>
  <c r="DD19" i="21"/>
  <c r="AB23" i="21"/>
  <c r="BH23" i="21"/>
  <c r="CD23" i="21"/>
  <c r="CN23" i="21"/>
  <c r="ET50" i="29"/>
  <c r="EL50" i="29"/>
  <c r="ED50" i="29"/>
  <c r="DV50" i="29"/>
  <c r="DN50" i="29"/>
  <c r="DF50" i="29"/>
  <c r="CX50" i="29"/>
  <c r="CP50" i="29"/>
  <c r="EZ50" i="29"/>
  <c r="ER50" i="29"/>
  <c r="EJ50" i="29"/>
  <c r="EB50" i="29"/>
  <c r="DT50" i="29"/>
  <c r="DL50" i="29"/>
  <c r="DD50" i="29"/>
  <c r="CV50" i="29"/>
  <c r="CN50" i="29"/>
  <c r="CJ53" i="29"/>
  <c r="CJ50" i="29"/>
  <c r="J53" i="29"/>
  <c r="B50" i="29"/>
  <c r="Z50" i="29"/>
  <c r="AX50" i="29"/>
  <c r="BN50" i="29"/>
  <c r="AX46" i="29"/>
  <c r="BT46" i="29"/>
  <c r="Z53" i="29"/>
  <c r="AX53" i="29"/>
  <c r="BH19" i="29"/>
  <c r="L53" i="29"/>
  <c r="AB53" i="29"/>
  <c r="AR53" i="29"/>
  <c r="J46" i="29"/>
  <c r="AF46" i="29"/>
  <c r="BL46" i="29"/>
  <c r="BV46" i="29"/>
  <c r="AH53" i="29"/>
  <c r="BV53" i="29"/>
  <c r="R50" i="29"/>
  <c r="AP50" i="29"/>
  <c r="AN46" i="29"/>
  <c r="F53" i="29"/>
  <c r="F46" i="29"/>
  <c r="N53" i="29"/>
  <c r="N50" i="29"/>
  <c r="N46" i="29"/>
  <c r="V53" i="29"/>
  <c r="V46" i="29"/>
  <c r="AD53" i="29"/>
  <c r="AD50" i="29"/>
  <c r="AD46" i="29"/>
  <c r="AL53" i="29"/>
  <c r="AL46" i="29"/>
  <c r="AT53" i="29"/>
  <c r="AT50" i="29"/>
  <c r="AT46" i="29"/>
  <c r="BB53" i="29"/>
  <c r="BB46" i="29"/>
  <c r="BJ53" i="29"/>
  <c r="BJ50" i="29"/>
  <c r="BJ46" i="29"/>
  <c r="BR53" i="29"/>
  <c r="BR46" i="29"/>
  <c r="BZ53" i="29"/>
  <c r="BZ50" i="29"/>
  <c r="BZ46" i="29"/>
  <c r="CH53" i="29"/>
  <c r="CH46" i="29"/>
  <c r="B46" i="29"/>
  <c r="L46" i="29"/>
  <c r="AH46" i="29"/>
  <c r="AR46" i="29"/>
  <c r="BN46" i="29"/>
  <c r="BX46" i="29"/>
  <c r="T50" i="29"/>
  <c r="AL50" i="29"/>
  <c r="R53" i="29"/>
  <c r="BF53" i="29"/>
  <c r="CD53" i="29"/>
  <c r="J50" i="29"/>
  <c r="H46" i="29"/>
  <c r="R46" i="29"/>
  <c r="CD46" i="29"/>
  <c r="EV22" i="29"/>
  <c r="EV23" i="29" s="1"/>
  <c r="H53" i="29"/>
  <c r="H50" i="29"/>
  <c r="P53" i="29"/>
  <c r="P50" i="29"/>
  <c r="X53" i="29"/>
  <c r="X50" i="29"/>
  <c r="AF53" i="29"/>
  <c r="AF50" i="29"/>
  <c r="AN53" i="29"/>
  <c r="AN50" i="29"/>
  <c r="AV53" i="29"/>
  <c r="AV50" i="29"/>
  <c r="BD53" i="29"/>
  <c r="BD50" i="29"/>
  <c r="BL53" i="29"/>
  <c r="BL50" i="29"/>
  <c r="BT53" i="29"/>
  <c r="BT50" i="29"/>
  <c r="CB53" i="29"/>
  <c r="CB50" i="29"/>
  <c r="D46" i="29"/>
  <c r="F47" i="29" s="1"/>
  <c r="F48" i="29" s="1"/>
  <c r="P46" i="29"/>
  <c r="Z46" i="29"/>
  <c r="AJ46" i="29"/>
  <c r="AV46" i="29"/>
  <c r="BF46" i="29"/>
  <c r="BP46" i="29"/>
  <c r="CB46" i="29"/>
  <c r="V50" i="29"/>
  <c r="CH50" i="29"/>
  <c r="B53" i="29"/>
  <c r="AP53" i="29"/>
  <c r="BN53" i="29"/>
  <c r="D26" i="29"/>
  <c r="L26" i="29"/>
  <c r="T26" i="29"/>
  <c r="X26" i="29"/>
  <c r="AJ26" i="29"/>
  <c r="AR23" i="29"/>
  <c r="AZ23" i="29"/>
  <c r="BH23" i="29"/>
  <c r="BP23" i="29"/>
  <c r="BX23" i="29"/>
  <c r="CJ26" i="29"/>
  <c r="CL19" i="29"/>
  <c r="P19" i="29"/>
  <c r="H19" i="29"/>
  <c r="CN19" i="29"/>
  <c r="ET76" i="29"/>
  <c r="ET77" i="29" s="1"/>
  <c r="F26" i="29"/>
  <c r="N26" i="29"/>
  <c r="CD26" i="29"/>
  <c r="CH23" i="29"/>
  <c r="BX19" i="29"/>
  <c r="BP19" i="29"/>
  <c r="BB19" i="29"/>
  <c r="AR19" i="29"/>
  <c r="AL19" i="29"/>
  <c r="DF19" i="29"/>
  <c r="CF19" i="29"/>
  <c r="FB14" i="29"/>
  <c r="V19" i="29"/>
  <c r="CP19" i="29"/>
  <c r="EL19" i="29"/>
  <c r="ED19" i="29"/>
  <c r="DN19" i="29"/>
  <c r="FC14" i="29"/>
  <c r="FC15" i="29" s="1"/>
  <c r="AT26" i="29"/>
  <c r="R19" i="29"/>
  <c r="L23" i="29"/>
  <c r="B19" i="29"/>
  <c r="B20" i="29" s="1"/>
  <c r="B21" i="29" s="1"/>
  <c r="AT19" i="29"/>
  <c r="CV19" i="29"/>
  <c r="ER23" i="29"/>
  <c r="ER26" i="29"/>
  <c r="DT23" i="29"/>
  <c r="DT26" i="29"/>
  <c r="DD23" i="29"/>
  <c r="DD26" i="29"/>
  <c r="AD26" i="29"/>
  <c r="AD23" i="29"/>
  <c r="BB23" i="29"/>
  <c r="BB26" i="29"/>
  <c r="H23" i="29"/>
  <c r="H26" i="29"/>
  <c r="P23" i="29"/>
  <c r="P26" i="29"/>
  <c r="X23" i="29"/>
  <c r="J26" i="29"/>
  <c r="BR23" i="29"/>
  <c r="F23" i="29"/>
  <c r="EX23" i="29"/>
  <c r="EP23" i="29"/>
  <c r="EP26" i="29"/>
  <c r="EH23" i="29"/>
  <c r="EH26" i="29"/>
  <c r="DJ23" i="29"/>
  <c r="DJ26" i="29"/>
  <c r="V23" i="29"/>
  <c r="J19" i="29"/>
  <c r="BP26" i="29"/>
  <c r="AZ19" i="29"/>
  <c r="AJ19" i="29"/>
  <c r="AB19" i="29"/>
  <c r="CZ19" i="29"/>
  <c r="EV19" i="29"/>
  <c r="EF19" i="29"/>
  <c r="T23" i="29"/>
  <c r="D23" i="29"/>
  <c r="B22" i="29"/>
  <c r="N19" i="29"/>
  <c r="F19" i="29"/>
  <c r="CX23" i="29"/>
  <c r="T19" i="29"/>
  <c r="L19" i="29"/>
  <c r="D19" i="29"/>
  <c r="BZ19" i="29"/>
  <c r="BR19" i="29"/>
  <c r="BJ19" i="29"/>
  <c r="AD19" i="29"/>
  <c r="BZ23" i="29"/>
  <c r="ET19" i="29"/>
  <c r="EN19" i="29"/>
  <c r="EB19" i="29"/>
  <c r="DZ19" i="29"/>
  <c r="EB26" i="29"/>
  <c r="DZ23" i="29"/>
  <c r="DX19" i="29"/>
  <c r="DV19" i="29"/>
  <c r="DT19" i="29"/>
  <c r="DR19" i="29"/>
  <c r="DR26" i="29"/>
  <c r="DP19" i="29"/>
  <c r="DH19" i="29"/>
  <c r="DF26" i="29"/>
  <c r="DB26" i="29"/>
  <c r="CX19" i="29"/>
  <c r="CX26" i="29"/>
  <c r="CR19" i="29"/>
  <c r="CP23" i="29"/>
  <c r="CP26" i="29"/>
  <c r="CH19" i="29"/>
  <c r="CF26" i="29"/>
  <c r="CF23" i="29"/>
  <c r="BH26" i="29"/>
  <c r="AZ26" i="29"/>
  <c r="AJ23" i="29"/>
  <c r="AB26" i="29"/>
  <c r="AB23" i="29"/>
  <c r="EN26" i="29"/>
  <c r="EF26" i="29"/>
  <c r="DH26" i="29"/>
  <c r="ET26" i="29"/>
  <c r="EL26" i="29"/>
  <c r="ED26" i="29"/>
  <c r="DV26" i="29"/>
  <c r="DN26" i="29"/>
  <c r="EF23" i="29"/>
  <c r="DX23" i="29"/>
  <c r="ET18" i="29"/>
  <c r="ET23" i="29"/>
  <c r="EL23" i="29"/>
  <c r="ED23" i="29"/>
  <c r="DV23" i="29"/>
  <c r="DN23" i="29"/>
  <c r="CT26" i="29"/>
  <c r="CL26" i="29"/>
  <c r="CJ19" i="29"/>
  <c r="CZ26" i="29"/>
  <c r="DB23" i="29"/>
  <c r="CT23" i="29"/>
  <c r="CL23" i="29"/>
  <c r="DB19" i="29"/>
  <c r="CR23" i="29"/>
  <c r="CJ23" i="29"/>
  <c r="CD19" i="29"/>
  <c r="BV19" i="29"/>
  <c r="BV23" i="29"/>
  <c r="BN19" i="29"/>
  <c r="BF19" i="29"/>
  <c r="BF23" i="29"/>
  <c r="AX19" i="29"/>
  <c r="AP19" i="29"/>
  <c r="AP23" i="29"/>
  <c r="AH19" i="29"/>
  <c r="X19" i="29"/>
  <c r="Z19" i="29"/>
  <c r="Z26" i="29"/>
  <c r="CB19" i="29"/>
  <c r="BT19" i="29"/>
  <c r="BL19" i="29"/>
  <c r="BD19" i="29"/>
  <c r="AV19" i="29"/>
  <c r="AN19" i="29"/>
  <c r="AF19" i="29"/>
  <c r="BX26" i="29"/>
  <c r="BN26" i="29"/>
  <c r="AR26" i="29"/>
  <c r="BV26" i="29"/>
  <c r="AP26" i="29"/>
  <c r="CB26" i="29"/>
  <c r="BT26" i="29"/>
  <c r="BL26" i="29"/>
  <c r="BD26" i="29"/>
  <c r="AV26" i="29"/>
  <c r="AN26" i="29"/>
  <c r="AF26" i="29"/>
  <c r="CB23" i="29"/>
  <c r="BT23" i="29"/>
  <c r="BL23" i="29"/>
  <c r="BD23" i="29"/>
  <c r="AV23" i="29"/>
  <c r="AN23" i="29"/>
  <c r="AF23" i="29"/>
  <c r="CL42" i="16"/>
  <c r="H26" i="16"/>
  <c r="H23" i="16"/>
  <c r="X26" i="16"/>
  <c r="X23" i="16"/>
  <c r="D50" i="16"/>
  <c r="AD51" i="16" s="1"/>
  <c r="AD52" i="16" s="1"/>
  <c r="D53" i="16"/>
  <c r="L50" i="16"/>
  <c r="L53" i="16"/>
  <c r="T50" i="16"/>
  <c r="T53" i="16"/>
  <c r="AB50" i="16"/>
  <c r="AB53" i="16"/>
  <c r="AJ50" i="16"/>
  <c r="AJ53" i="16"/>
  <c r="AR50" i="16"/>
  <c r="AR53" i="16"/>
  <c r="BL53" i="16"/>
  <c r="BL50" i="16"/>
  <c r="BR23" i="16"/>
  <c r="B50" i="16"/>
  <c r="N51" i="16" s="1"/>
  <c r="N52" i="16" s="1"/>
  <c r="B53" i="16"/>
  <c r="J50" i="16"/>
  <c r="J53" i="16"/>
  <c r="R50" i="16"/>
  <c r="R53" i="16"/>
  <c r="Z50" i="16"/>
  <c r="Z53" i="16"/>
  <c r="AH50" i="16"/>
  <c r="AH53" i="16"/>
  <c r="AP50" i="16"/>
  <c r="AP53" i="16"/>
  <c r="BB53" i="16"/>
  <c r="BB50" i="16"/>
  <c r="BJ53" i="16"/>
  <c r="BJ50" i="16"/>
  <c r="AN53" i="16"/>
  <c r="AF53" i="16"/>
  <c r="X53" i="16"/>
  <c r="P53" i="16"/>
  <c r="H53" i="16"/>
  <c r="BD50" i="16"/>
  <c r="AZ23" i="16"/>
  <c r="BP23" i="16"/>
  <c r="AF26" i="16"/>
  <c r="AF19" i="16"/>
  <c r="J19" i="16"/>
  <c r="AT53" i="16"/>
  <c r="AL53" i="16"/>
  <c r="AD53" i="16"/>
  <c r="V53" i="16"/>
  <c r="N53" i="16"/>
  <c r="F53" i="16"/>
  <c r="BT77" i="16"/>
  <c r="BR26" i="16"/>
  <c r="BN53" i="16"/>
  <c r="AX53" i="16"/>
  <c r="BR19" i="16"/>
  <c r="BR50" i="16"/>
  <c r="BR53" i="16"/>
  <c r="BF53" i="16"/>
  <c r="AV53" i="16"/>
  <c r="BR46" i="16"/>
  <c r="BB46" i="16"/>
  <c r="BT46" i="16"/>
  <c r="BD53" i="16"/>
  <c r="BN46" i="16"/>
  <c r="BF46" i="16"/>
  <c r="AX46" i="16"/>
  <c r="CB46" i="16"/>
  <c r="CB53" i="16"/>
  <c r="BZ46" i="16"/>
  <c r="CH53" i="16"/>
  <c r="BZ53" i="16"/>
  <c r="BP50" i="16"/>
  <c r="BH50" i="16"/>
  <c r="AZ50" i="16"/>
  <c r="BP46" i="16"/>
  <c r="BH46" i="16"/>
  <c r="AZ46" i="16"/>
  <c r="BP53" i="16"/>
  <c r="BH53" i="16"/>
  <c r="AZ53" i="16"/>
  <c r="F51" i="16"/>
  <c r="F52" i="16" s="1"/>
  <c r="AL51" i="16"/>
  <c r="AL52" i="16" s="1"/>
  <c r="P51" i="16"/>
  <c r="P52" i="16" s="1"/>
  <c r="D51" i="16"/>
  <c r="D52" i="16" s="1"/>
  <c r="B51" i="16"/>
  <c r="B52" i="16" s="1"/>
  <c r="J51" i="16"/>
  <c r="J52" i="16" s="1"/>
  <c r="AP51" i="16"/>
  <c r="AP52" i="16" s="1"/>
  <c r="AT46" i="16"/>
  <c r="AL46" i="16"/>
  <c r="AD46" i="16"/>
  <c r="V46" i="16"/>
  <c r="N46" i="16"/>
  <c r="F46" i="16"/>
  <c r="AR46" i="16"/>
  <c r="AJ46" i="16"/>
  <c r="AB46" i="16"/>
  <c r="T46" i="16"/>
  <c r="L46" i="16"/>
  <c r="D46" i="16"/>
  <c r="BL26" i="16"/>
  <c r="BL19" i="16"/>
  <c r="BJ26" i="16"/>
  <c r="AT19" i="16"/>
  <c r="AJ23" i="16"/>
  <c r="Z23" i="16"/>
  <c r="X19" i="16"/>
  <c r="P26" i="16"/>
  <c r="R23" i="16"/>
  <c r="T23" i="16"/>
  <c r="L23" i="16"/>
  <c r="F23" i="16"/>
  <c r="F26" i="16"/>
  <c r="N23" i="16"/>
  <c r="N26" i="16"/>
  <c r="V23" i="16"/>
  <c r="V26" i="16"/>
  <c r="R19" i="16"/>
  <c r="CL15" i="16"/>
  <c r="T26" i="16"/>
  <c r="L26" i="16"/>
  <c r="D26" i="16"/>
  <c r="D23" i="16"/>
  <c r="P19" i="16"/>
  <c r="V19" i="16"/>
  <c r="N19" i="16"/>
  <c r="F19" i="16"/>
  <c r="AL26" i="16"/>
  <c r="AT23" i="16"/>
  <c r="BB26" i="16"/>
  <c r="BJ23" i="16"/>
  <c r="BZ23" i="16"/>
  <c r="CH26" i="16"/>
  <c r="AD26" i="16"/>
  <c r="BZ19" i="16"/>
  <c r="BJ19" i="16"/>
  <c r="R26" i="16"/>
  <c r="J26" i="16"/>
  <c r="B26" i="16"/>
  <c r="J23" i="16"/>
  <c r="T19" i="16"/>
  <c r="L19" i="16"/>
  <c r="D19" i="16"/>
  <c r="AR23" i="16"/>
  <c r="BH23" i="16"/>
  <c r="AD23" i="16"/>
  <c r="AL23" i="16"/>
  <c r="AB23" i="16"/>
  <c r="BX23" i="16"/>
  <c r="AF23" i="16"/>
  <c r="AN23" i="16"/>
  <c r="AN26" i="16"/>
  <c r="AV23" i="16"/>
  <c r="BD23" i="16"/>
  <c r="BD26" i="16"/>
  <c r="BL23" i="16"/>
  <c r="BT23" i="16"/>
  <c r="CB23" i="16"/>
  <c r="AL19" i="16"/>
  <c r="BB19" i="16"/>
  <c r="AT26" i="16"/>
  <c r="BZ26" i="16"/>
  <c r="AN19" i="16"/>
  <c r="BD19" i="16"/>
  <c r="BT19" i="16"/>
  <c r="BB23" i="16"/>
  <c r="CH23" i="16"/>
  <c r="AV26" i="16"/>
  <c r="CB26" i="16"/>
  <c r="Z26" i="16"/>
  <c r="AH23" i="16"/>
  <c r="AH26" i="16"/>
  <c r="AP23" i="16"/>
  <c r="AP26" i="16"/>
  <c r="AX23" i="16"/>
  <c r="AX26" i="16"/>
  <c r="BF23" i="16"/>
  <c r="BF26" i="16"/>
  <c r="BN23" i="16"/>
  <c r="BN26" i="16"/>
  <c r="BV23" i="16"/>
  <c r="BV26" i="16"/>
  <c r="CD23" i="16"/>
  <c r="CD26" i="16"/>
  <c r="AH19" i="16"/>
  <c r="AP19" i="16"/>
  <c r="AX19" i="16"/>
  <c r="BF19" i="16"/>
  <c r="BN19" i="16"/>
  <c r="BV19" i="16"/>
  <c r="CD19" i="16"/>
  <c r="AB26" i="16"/>
  <c r="AJ26" i="16"/>
  <c r="AR26" i="16"/>
  <c r="AZ26" i="16"/>
  <c r="BH26" i="16"/>
  <c r="BP26" i="16"/>
  <c r="BX26" i="16"/>
  <c r="CF26" i="16"/>
  <c r="AB19" i="16"/>
  <c r="AJ19" i="16"/>
  <c r="AR19" i="16"/>
  <c r="AZ19" i="16"/>
  <c r="BH19" i="16"/>
  <c r="BP19" i="16"/>
  <c r="BX19" i="16"/>
  <c r="BZ77" i="17"/>
  <c r="BH73" i="17"/>
  <c r="AZ73" i="17"/>
  <c r="CH73" i="17"/>
  <c r="BZ73" i="17"/>
  <c r="BR73" i="17"/>
  <c r="BJ73" i="17"/>
  <c r="BB73" i="17"/>
  <c r="AT73" i="17"/>
  <c r="AL73" i="17"/>
  <c r="AD73" i="17"/>
  <c r="V73" i="17"/>
  <c r="CD46" i="17"/>
  <c r="BZ46" i="17"/>
  <c r="CB46" i="17"/>
  <c r="BZ53" i="17"/>
  <c r="BX46" i="17"/>
  <c r="BV46" i="17"/>
  <c r="BT53" i="17"/>
  <c r="BR46" i="17"/>
  <c r="BT46" i="17"/>
  <c r="BP46" i="17"/>
  <c r="BR53" i="17"/>
  <c r="BP53" i="17"/>
  <c r="BN46" i="17"/>
  <c r="BJ46" i="17"/>
  <c r="BL46" i="17"/>
  <c r="BJ53" i="17"/>
  <c r="BJ50" i="17"/>
  <c r="BF50" i="17"/>
  <c r="AX53" i="17"/>
  <c r="AV46" i="17"/>
  <c r="AT53" i="17"/>
  <c r="AT46" i="17"/>
  <c r="AR53" i="17"/>
  <c r="X53" i="17"/>
  <c r="X46" i="17"/>
  <c r="J46" i="17"/>
  <c r="B47" i="17"/>
  <c r="B48" i="17" s="1"/>
  <c r="D51" i="17"/>
  <c r="D52" i="17" s="1"/>
  <c r="F51" i="17"/>
  <c r="F52" i="17" s="1"/>
  <c r="H80" i="17"/>
  <c r="H77" i="17"/>
  <c r="B77" i="17"/>
  <c r="B80" i="17"/>
  <c r="J77" i="17"/>
  <c r="J80" i="17"/>
  <c r="R77" i="17"/>
  <c r="R80" i="17"/>
  <c r="J73" i="17"/>
  <c r="R73" i="17"/>
  <c r="P80" i="17"/>
  <c r="P77" i="17"/>
  <c r="CN69" i="17"/>
  <c r="L77" i="17"/>
  <c r="L80" i="17"/>
  <c r="D73" i="17"/>
  <c r="L73" i="17"/>
  <c r="H73" i="17"/>
  <c r="P73" i="17"/>
  <c r="CM68" i="17"/>
  <c r="CM69" i="17" s="1"/>
  <c r="F77" i="17"/>
  <c r="F80" i="17"/>
  <c r="N77" i="17"/>
  <c r="N80" i="17"/>
  <c r="F73" i="17"/>
  <c r="N73" i="17"/>
  <c r="J23" i="17"/>
  <c r="J26" i="17"/>
  <c r="R26" i="17"/>
  <c r="P19" i="17"/>
  <c r="R23" i="17"/>
  <c r="CL14" i="17"/>
  <c r="B20" i="17"/>
  <c r="H26" i="17"/>
  <c r="F19" i="17"/>
  <c r="BX26" i="17"/>
  <c r="BL26" i="17"/>
  <c r="AR26" i="17"/>
  <c r="AF26" i="17"/>
  <c r="BX23" i="17"/>
  <c r="BH23" i="17"/>
  <c r="AR23" i="17"/>
  <c r="AB23" i="17"/>
  <c r="CD19" i="17"/>
  <c r="BV19" i="17"/>
  <c r="BN19" i="17"/>
  <c r="BF19" i="17"/>
  <c r="AX19" i="17"/>
  <c r="AP19" i="17"/>
  <c r="AH19" i="17"/>
  <c r="Z19" i="17"/>
  <c r="V50" i="17"/>
  <c r="D46" i="17"/>
  <c r="P23" i="17"/>
  <c r="V26" i="17"/>
  <c r="X19" i="17"/>
  <c r="V19" i="17"/>
  <c r="X23" i="17"/>
  <c r="CF26" i="17"/>
  <c r="AZ26" i="17"/>
  <c r="H50" i="17"/>
  <c r="H23" i="17"/>
  <c r="H19" i="17"/>
  <c r="F26" i="17"/>
  <c r="L26" i="17"/>
  <c r="CB26" i="17"/>
  <c r="BH26" i="17"/>
  <c r="AV26" i="17"/>
  <c r="AB26" i="17"/>
  <c r="CF23" i="17"/>
  <c r="BP23" i="17"/>
  <c r="AZ23" i="17"/>
  <c r="AJ23" i="17"/>
  <c r="CH23" i="17"/>
  <c r="BZ23" i="17"/>
  <c r="BR23" i="17"/>
  <c r="BJ23" i="17"/>
  <c r="BB23" i="17"/>
  <c r="AT23" i="17"/>
  <c r="AL23" i="17"/>
  <c r="AD23" i="17"/>
  <c r="H46" i="17"/>
  <c r="CD26" i="17"/>
  <c r="BV26" i="17"/>
  <c r="BN26" i="17"/>
  <c r="BF26" i="17"/>
  <c r="AX26" i="17"/>
  <c r="AP26" i="17"/>
  <c r="AH26" i="17"/>
  <c r="Z26" i="17"/>
  <c r="F46" i="17"/>
  <c r="V46" i="17"/>
  <c r="R19" i="17"/>
  <c r="J19" i="17"/>
  <c r="T19" i="17"/>
  <c r="T23" i="17"/>
  <c r="L23" i="17"/>
  <c r="L19" i="17"/>
  <c r="CN16" i="17"/>
  <c r="D23" i="17"/>
  <c r="B23" i="17"/>
  <c r="CM14" i="17"/>
  <c r="EX77" i="29"/>
  <c r="EX73" i="29"/>
  <c r="EX80" i="29"/>
  <c r="EV77" i="29"/>
  <c r="EV73" i="29"/>
  <c r="EV80" i="29"/>
  <c r="ET73" i="29"/>
  <c r="ER73" i="29"/>
  <c r="EP73" i="29"/>
  <c r="EN73" i="29"/>
  <c r="EL73" i="29"/>
  <c r="EJ73" i="29"/>
  <c r="EH73" i="29"/>
  <c r="EF73" i="29"/>
  <c r="ED73" i="29"/>
  <c r="EB73" i="29"/>
  <c r="DZ73" i="29"/>
  <c r="DX73" i="29"/>
  <c r="DV73" i="29"/>
  <c r="DT73" i="29"/>
  <c r="DR73" i="29"/>
  <c r="DP73" i="29"/>
  <c r="DN73" i="29"/>
  <c r="DL73" i="29"/>
  <c r="DJ73" i="29"/>
  <c r="DH73" i="29"/>
  <c r="DF73" i="29"/>
  <c r="DD73" i="29"/>
  <c r="DB73" i="29"/>
  <c r="CZ73" i="29"/>
  <c r="CX73" i="29"/>
  <c r="CV73" i="29"/>
  <c r="CT73" i="29"/>
  <c r="CR73" i="29"/>
  <c r="CP73" i="29"/>
  <c r="CN73" i="29"/>
  <c r="CL73" i="29"/>
  <c r="CJ73" i="29"/>
  <c r="CH73" i="29"/>
  <c r="CF73" i="29"/>
  <c r="CD73" i="29"/>
  <c r="CB73" i="29"/>
  <c r="BZ73" i="29"/>
  <c r="BX73" i="29"/>
  <c r="BV73" i="29"/>
  <c r="BT73" i="29"/>
  <c r="BR73" i="29"/>
  <c r="BP73" i="29"/>
  <c r="BN73" i="29"/>
  <c r="BL73" i="29"/>
  <c r="BJ73" i="29"/>
  <c r="BH73" i="29"/>
  <c r="BF73" i="29"/>
  <c r="BD73" i="29"/>
  <c r="BB73" i="29"/>
  <c r="AZ73" i="29"/>
  <c r="AX73" i="29"/>
  <c r="AV73" i="29"/>
  <c r="AT73" i="29"/>
  <c r="AR73" i="29"/>
  <c r="AP73" i="29"/>
  <c r="AN73" i="29"/>
  <c r="AL73" i="29"/>
  <c r="AJ73" i="29"/>
  <c r="AH73" i="29"/>
  <c r="AF73" i="29"/>
  <c r="AD73" i="29"/>
  <c r="AB73" i="29"/>
  <c r="Z73" i="29"/>
  <c r="X73" i="29"/>
  <c r="V73" i="29"/>
  <c r="T73" i="29"/>
  <c r="R73" i="29"/>
  <c r="CH77" i="16"/>
  <c r="CH73" i="16"/>
  <c r="N73" i="21"/>
  <c r="L73" i="21"/>
  <c r="J73" i="21"/>
  <c r="H73" i="21"/>
  <c r="F73" i="21"/>
  <c r="D73" i="21"/>
  <c r="B73" i="21"/>
  <c r="J73" i="22"/>
  <c r="H73" i="22"/>
  <c r="F73" i="22"/>
  <c r="D73" i="22"/>
  <c r="B73" i="22"/>
  <c r="D73" i="27"/>
  <c r="EF71" i="28"/>
  <c r="FD70" i="27"/>
  <c r="R72" i="27"/>
  <c r="T72" i="27"/>
  <c r="Z72" i="27"/>
  <c r="AB72" i="27"/>
  <c r="AH72" i="27"/>
  <c r="AJ72" i="27"/>
  <c r="AP72" i="27"/>
  <c r="AX72" i="27"/>
  <c r="AZ72" i="27"/>
  <c r="BF72" i="27"/>
  <c r="BH72" i="27"/>
  <c r="BN72" i="27"/>
  <c r="BP72" i="27"/>
  <c r="BV72" i="27"/>
  <c r="CD72" i="27"/>
  <c r="CF72" i="27"/>
  <c r="CL72" i="27"/>
  <c r="CN72" i="27"/>
  <c r="CT72" i="27"/>
  <c r="CV72" i="27"/>
  <c r="DB72" i="27"/>
  <c r="DJ72" i="27"/>
  <c r="DL72" i="27"/>
  <c r="DR72" i="27"/>
  <c r="DT72" i="27"/>
  <c r="DZ72" i="27"/>
  <c r="EB72" i="27"/>
  <c r="EH72" i="27"/>
  <c r="EP72" i="27"/>
  <c r="ER72" i="27"/>
  <c r="L71" i="27"/>
  <c r="N71" i="27"/>
  <c r="P71" i="27"/>
  <c r="R71" i="27"/>
  <c r="T71" i="27"/>
  <c r="V71" i="27"/>
  <c r="X71" i="27"/>
  <c r="Z71" i="27"/>
  <c r="AB71" i="27"/>
  <c r="AD71" i="27"/>
  <c r="AF71" i="27"/>
  <c r="AH71" i="27"/>
  <c r="AJ71" i="27"/>
  <c r="AL71" i="27"/>
  <c r="AN71" i="27"/>
  <c r="AP71" i="27"/>
  <c r="AR71" i="27"/>
  <c r="AT71" i="27"/>
  <c r="AV71" i="27"/>
  <c r="AX71" i="27"/>
  <c r="AZ71" i="27"/>
  <c r="BB71" i="27"/>
  <c r="BD71" i="27"/>
  <c r="BF71" i="27"/>
  <c r="BH71" i="27"/>
  <c r="BJ71" i="27"/>
  <c r="BL71" i="27"/>
  <c r="BN71" i="27"/>
  <c r="BP71" i="27"/>
  <c r="BR71" i="27"/>
  <c r="BT71" i="27"/>
  <c r="BV71" i="27"/>
  <c r="BX71" i="27"/>
  <c r="BZ71" i="27"/>
  <c r="CB71" i="27"/>
  <c r="CD71" i="27"/>
  <c r="CF71" i="27"/>
  <c r="CH71" i="27"/>
  <c r="CJ71" i="27"/>
  <c r="CL71" i="27"/>
  <c r="CN71" i="27"/>
  <c r="CP71" i="27"/>
  <c r="CR71" i="27"/>
  <c r="CT71" i="27"/>
  <c r="CV71" i="27"/>
  <c r="CX71" i="27"/>
  <c r="CZ71" i="27"/>
  <c r="DB71" i="27"/>
  <c r="DD71" i="27"/>
  <c r="DF71" i="27"/>
  <c r="DH71" i="27"/>
  <c r="DJ71" i="27"/>
  <c r="DL71" i="27"/>
  <c r="DN71" i="27"/>
  <c r="DP71" i="27"/>
  <c r="DR71" i="27"/>
  <c r="DT71" i="27"/>
  <c r="DV71" i="27"/>
  <c r="DX71" i="27"/>
  <c r="DZ71" i="27"/>
  <c r="EB71" i="27"/>
  <c r="ED71" i="27"/>
  <c r="EF71" i="27"/>
  <c r="EH71" i="27"/>
  <c r="EJ71" i="27"/>
  <c r="EL71" i="27"/>
  <c r="EN71" i="27"/>
  <c r="EP71" i="27"/>
  <c r="ER71" i="27"/>
  <c r="ET71" i="27"/>
  <c r="EV71" i="27"/>
  <c r="EV73" i="27" s="1"/>
  <c r="L72" i="27"/>
  <c r="N72" i="27"/>
  <c r="P72" i="27"/>
  <c r="V72" i="27"/>
  <c r="X72" i="27"/>
  <c r="AD72" i="27"/>
  <c r="AF72" i="27"/>
  <c r="AL72" i="27"/>
  <c r="AN72" i="27"/>
  <c r="AR72" i="27"/>
  <c r="AT72" i="27"/>
  <c r="AV72" i="27"/>
  <c r="BB72" i="27"/>
  <c r="BD72" i="27"/>
  <c r="BJ72" i="27"/>
  <c r="BL72" i="27"/>
  <c r="BR72" i="27"/>
  <c r="BT72" i="27"/>
  <c r="BX72" i="27"/>
  <c r="BZ72" i="27"/>
  <c r="CB72" i="27"/>
  <c r="CH72" i="27"/>
  <c r="CJ72" i="27"/>
  <c r="CP72" i="27"/>
  <c r="CR72" i="27"/>
  <c r="CX72" i="27"/>
  <c r="CZ72" i="27"/>
  <c r="DD72" i="27"/>
  <c r="DF72" i="27"/>
  <c r="DH72" i="27"/>
  <c r="DN72" i="27"/>
  <c r="DP72" i="27"/>
  <c r="DV72" i="27"/>
  <c r="DX72" i="27"/>
  <c r="ED72" i="27"/>
  <c r="EF72" i="27"/>
  <c r="EJ72" i="27"/>
  <c r="EL72" i="27"/>
  <c r="EN72" i="27"/>
  <c r="ET72" i="27"/>
  <c r="FF5" i="27"/>
  <c r="FG5" i="27"/>
  <c r="FF6" i="27"/>
  <c r="FG6" i="27"/>
  <c r="FF7" i="27"/>
  <c r="FG7" i="27"/>
  <c r="FF8" i="27"/>
  <c r="FG8" i="27"/>
  <c r="FF9" i="27"/>
  <c r="FG9" i="27"/>
  <c r="FF10" i="27"/>
  <c r="FG10" i="27"/>
  <c r="FF11" i="27"/>
  <c r="FG11" i="27"/>
  <c r="FF12" i="27"/>
  <c r="FG12" i="27"/>
  <c r="FF31" i="27"/>
  <c r="FG31" i="27"/>
  <c r="FF32" i="27"/>
  <c r="FG32" i="27"/>
  <c r="FF33" i="27"/>
  <c r="FG33" i="27"/>
  <c r="FF34" i="27"/>
  <c r="FG34" i="27"/>
  <c r="FF35" i="27"/>
  <c r="FG35" i="27"/>
  <c r="FF36" i="27"/>
  <c r="FG36" i="27"/>
  <c r="FF37" i="27"/>
  <c r="FG37" i="27"/>
  <c r="FF38" i="27"/>
  <c r="FG38" i="27"/>
  <c r="FF39" i="27"/>
  <c r="FG39" i="27"/>
  <c r="FF58" i="27"/>
  <c r="FG58" i="27"/>
  <c r="FF59" i="27"/>
  <c r="FG59" i="27"/>
  <c r="FF60" i="27"/>
  <c r="FG60" i="27"/>
  <c r="FF61" i="27"/>
  <c r="FG61" i="27"/>
  <c r="FF62" i="27"/>
  <c r="FG62" i="27"/>
  <c r="FF63" i="27"/>
  <c r="FG63" i="27"/>
  <c r="FF64" i="27"/>
  <c r="FG64" i="27"/>
  <c r="FF65" i="27"/>
  <c r="FG65" i="27"/>
  <c r="FF66" i="27"/>
  <c r="FG66" i="27"/>
  <c r="FG4" i="27"/>
  <c r="FF4" i="27"/>
  <c r="DH76" i="21"/>
  <c r="DH75" i="21"/>
  <c r="DH72" i="21"/>
  <c r="DH70" i="21"/>
  <c r="B72" i="27"/>
  <c r="FB4" i="29"/>
  <c r="FC4" i="29"/>
  <c r="FB5" i="29"/>
  <c r="FC5" i="29"/>
  <c r="FB6" i="29"/>
  <c r="FC6" i="29"/>
  <c r="FB7" i="29"/>
  <c r="FC7" i="29"/>
  <c r="FB8" i="29"/>
  <c r="FC8" i="29"/>
  <c r="FB9" i="29"/>
  <c r="FC9" i="29"/>
  <c r="FB10" i="29"/>
  <c r="FC10" i="29"/>
  <c r="FB11" i="29"/>
  <c r="FC11" i="29"/>
  <c r="FB12" i="29"/>
  <c r="FC12" i="29"/>
  <c r="FB31" i="29"/>
  <c r="FC31" i="29"/>
  <c r="FB32" i="29"/>
  <c r="FC32" i="29"/>
  <c r="FB33" i="29"/>
  <c r="FC33" i="29"/>
  <c r="FB34" i="29"/>
  <c r="FC34" i="29"/>
  <c r="FB35" i="29"/>
  <c r="FC35" i="29"/>
  <c r="FB36" i="29"/>
  <c r="FC36" i="29"/>
  <c r="FB37" i="29"/>
  <c r="FC37" i="29"/>
  <c r="FB38" i="29"/>
  <c r="FC38" i="29"/>
  <c r="FB39" i="29"/>
  <c r="FC39" i="29"/>
  <c r="FB58" i="29"/>
  <c r="FC58" i="29"/>
  <c r="FB59" i="29"/>
  <c r="FC59" i="29"/>
  <c r="FB60" i="29"/>
  <c r="FC60" i="29"/>
  <c r="FB61" i="29"/>
  <c r="FC61" i="29"/>
  <c r="FB62" i="29"/>
  <c r="FC62" i="29"/>
  <c r="FB63" i="29"/>
  <c r="FC63" i="29"/>
  <c r="FB64" i="29"/>
  <c r="FC64" i="29"/>
  <c r="FB65" i="29"/>
  <c r="FC65" i="29"/>
  <c r="FB66" i="29"/>
  <c r="FC66" i="29"/>
  <c r="EP76" i="29"/>
  <c r="EL76" i="29"/>
  <c r="EH76" i="29"/>
  <c r="EH80" i="29" s="1"/>
  <c r="AB72" i="16"/>
  <c r="AD72" i="16"/>
  <c r="AF72" i="16"/>
  <c r="AH72" i="16"/>
  <c r="AJ72" i="16"/>
  <c r="AP72" i="16"/>
  <c r="AR72" i="16"/>
  <c r="AV72" i="16"/>
  <c r="AX72" i="16"/>
  <c r="AZ72" i="16"/>
  <c r="BB72" i="16"/>
  <c r="BD72" i="16"/>
  <c r="BF72" i="16"/>
  <c r="BJ72" i="16"/>
  <c r="BL72" i="16"/>
  <c r="BN72" i="16"/>
  <c r="BP72" i="16"/>
  <c r="BV72" i="16"/>
  <c r="BX72" i="16"/>
  <c r="CD72" i="16"/>
  <c r="CF72" i="16"/>
  <c r="AB71" i="16"/>
  <c r="AD71" i="16"/>
  <c r="AF71" i="16"/>
  <c r="AH71" i="16"/>
  <c r="AJ71" i="16"/>
  <c r="AL71" i="16"/>
  <c r="AN71" i="16"/>
  <c r="AP71" i="16"/>
  <c r="AR71" i="16"/>
  <c r="AT71" i="16"/>
  <c r="AV71" i="16"/>
  <c r="AX71" i="16"/>
  <c r="AZ71" i="16"/>
  <c r="BB71" i="16"/>
  <c r="BD71" i="16"/>
  <c r="BF71" i="16"/>
  <c r="BH71" i="16"/>
  <c r="BJ71" i="16"/>
  <c r="BL71" i="16"/>
  <c r="BN71" i="16"/>
  <c r="BP71" i="16"/>
  <c r="BR71" i="16"/>
  <c r="BV71" i="16"/>
  <c r="BT73" i="16" s="1"/>
  <c r="BX71" i="16"/>
  <c r="BZ71" i="16"/>
  <c r="CB71" i="16"/>
  <c r="CD71" i="16"/>
  <c r="CF71" i="16"/>
  <c r="CF73" i="16" s="1"/>
  <c r="AL72" i="16"/>
  <c r="AN72" i="16"/>
  <c r="AT72" i="16"/>
  <c r="BH72" i="16"/>
  <c r="BR72" i="16"/>
  <c r="BZ72" i="16"/>
  <c r="CB72" i="16"/>
  <c r="L71" i="16"/>
  <c r="L72" i="16"/>
  <c r="DN76" i="22"/>
  <c r="L72" i="22"/>
  <c r="R72" i="22"/>
  <c r="T72" i="22"/>
  <c r="Z72" i="22"/>
  <c r="AB72" i="22"/>
  <c r="AH72" i="22"/>
  <c r="AJ72" i="22"/>
  <c r="AP72" i="22"/>
  <c r="AR72" i="22"/>
  <c r="AX72" i="22"/>
  <c r="AZ72" i="22"/>
  <c r="BF72" i="22"/>
  <c r="BH72" i="22"/>
  <c r="BN72" i="22"/>
  <c r="BP72" i="22"/>
  <c r="BV72" i="22"/>
  <c r="BX72" i="22"/>
  <c r="CD72" i="22"/>
  <c r="CF72" i="22"/>
  <c r="CL72" i="22"/>
  <c r="CN72" i="22"/>
  <c r="CT72" i="22"/>
  <c r="CV72" i="22"/>
  <c r="DB72" i="22"/>
  <c r="DD72" i="22"/>
  <c r="DJ72" i="22"/>
  <c r="DL72" i="22"/>
  <c r="N71" i="22"/>
  <c r="P71" i="22"/>
  <c r="R71" i="22"/>
  <c r="T71" i="22"/>
  <c r="V71" i="22"/>
  <c r="X71" i="22"/>
  <c r="Z71" i="22"/>
  <c r="AB71" i="22"/>
  <c r="AD71" i="22"/>
  <c r="AF71" i="22"/>
  <c r="AH71" i="22"/>
  <c r="AJ71" i="22"/>
  <c r="AL71" i="22"/>
  <c r="AN71" i="22"/>
  <c r="AP71" i="22"/>
  <c r="AR71" i="22"/>
  <c r="AT71" i="22"/>
  <c r="AV71" i="22"/>
  <c r="AX71" i="22"/>
  <c r="AZ71" i="22"/>
  <c r="BB71" i="22"/>
  <c r="BD71" i="22"/>
  <c r="BF71" i="22"/>
  <c r="BH71" i="22"/>
  <c r="BJ71" i="22"/>
  <c r="BL71" i="22"/>
  <c r="BN71" i="22"/>
  <c r="BP71" i="22"/>
  <c r="BR71" i="22"/>
  <c r="BT71" i="22"/>
  <c r="BV71" i="22"/>
  <c r="BX71" i="22"/>
  <c r="BZ71" i="22"/>
  <c r="CB71" i="22"/>
  <c r="CD71" i="22"/>
  <c r="CF71" i="22"/>
  <c r="CH71" i="22"/>
  <c r="CJ71" i="22"/>
  <c r="CL71" i="22"/>
  <c r="CN71" i="22"/>
  <c r="CP71" i="22"/>
  <c r="CR71" i="22"/>
  <c r="CT71" i="22"/>
  <c r="CV71" i="22"/>
  <c r="CX71" i="22"/>
  <c r="CZ71" i="22"/>
  <c r="DB71" i="22"/>
  <c r="DD71" i="22"/>
  <c r="DF71" i="22"/>
  <c r="DH71" i="22"/>
  <c r="DJ71" i="22"/>
  <c r="DL71" i="22"/>
  <c r="DN73" i="22"/>
  <c r="F72" i="22"/>
  <c r="H72" i="22"/>
  <c r="N72" i="22"/>
  <c r="P72" i="22"/>
  <c r="V72" i="22"/>
  <c r="X72" i="22"/>
  <c r="AD72" i="22"/>
  <c r="AF72" i="22"/>
  <c r="AL72" i="22"/>
  <c r="AN72" i="22"/>
  <c r="AT72" i="22"/>
  <c r="AV72" i="22"/>
  <c r="BB72" i="22"/>
  <c r="BD72" i="22"/>
  <c r="BJ72" i="22"/>
  <c r="BL72" i="22"/>
  <c r="BR72" i="22"/>
  <c r="BT72" i="22"/>
  <c r="BZ72" i="22"/>
  <c r="CB72" i="22"/>
  <c r="CH72" i="22"/>
  <c r="CJ72" i="22"/>
  <c r="CP72" i="22"/>
  <c r="CR72" i="22"/>
  <c r="CX72" i="22"/>
  <c r="CZ72" i="22"/>
  <c r="DF72" i="22"/>
  <c r="DH72" i="22"/>
  <c r="F72" i="21"/>
  <c r="H72" i="21"/>
  <c r="N72" i="21"/>
  <c r="P72" i="21"/>
  <c r="V72" i="21"/>
  <c r="X72" i="21"/>
  <c r="AD72" i="21"/>
  <c r="AF72" i="21"/>
  <c r="AL72" i="21"/>
  <c r="AN72" i="21"/>
  <c r="AT72" i="21"/>
  <c r="AV72" i="21"/>
  <c r="BB72" i="21"/>
  <c r="BD72" i="21"/>
  <c r="BJ72" i="21"/>
  <c r="BL72" i="21"/>
  <c r="BR72" i="21"/>
  <c r="BT72" i="21"/>
  <c r="BZ72" i="21"/>
  <c r="CB72" i="21"/>
  <c r="CH72" i="21"/>
  <c r="CJ72" i="21"/>
  <c r="CP72" i="21"/>
  <c r="CR72" i="21"/>
  <c r="CZ72" i="21"/>
  <c r="R71" i="21"/>
  <c r="T71" i="21"/>
  <c r="V71" i="21"/>
  <c r="X71" i="21"/>
  <c r="Z71" i="21"/>
  <c r="AB71" i="21"/>
  <c r="AD71" i="21"/>
  <c r="AF71" i="21"/>
  <c r="AH71" i="21"/>
  <c r="AJ71" i="21"/>
  <c r="AL71" i="21"/>
  <c r="AN71" i="21"/>
  <c r="AP71" i="21"/>
  <c r="AR71" i="21"/>
  <c r="AT71" i="21"/>
  <c r="AV71" i="21"/>
  <c r="AX71" i="21"/>
  <c r="AZ71" i="21"/>
  <c r="BB71" i="21"/>
  <c r="BD71" i="21"/>
  <c r="BF71" i="21"/>
  <c r="BH71" i="21"/>
  <c r="BJ71" i="21"/>
  <c r="BL71" i="21"/>
  <c r="BN71" i="21"/>
  <c r="BP71" i="21"/>
  <c r="BR71" i="21"/>
  <c r="BT71" i="21"/>
  <c r="BV71" i="21"/>
  <c r="BX71" i="21"/>
  <c r="BZ71" i="21"/>
  <c r="CB71" i="21"/>
  <c r="CD71" i="21"/>
  <c r="CF71" i="21"/>
  <c r="CH71" i="21"/>
  <c r="CJ71" i="21"/>
  <c r="CL71" i="21"/>
  <c r="CN71" i="21"/>
  <c r="CP71" i="21"/>
  <c r="CR71" i="21"/>
  <c r="CT71" i="21"/>
  <c r="CV71" i="21"/>
  <c r="CZ71" i="21"/>
  <c r="CX73" i="21" s="1"/>
  <c r="DB71" i="21"/>
  <c r="DD71" i="21"/>
  <c r="DF71" i="21"/>
  <c r="DH71" i="21"/>
  <c r="DH77" i="21" s="1"/>
  <c r="J72" i="21"/>
  <c r="L72" i="21"/>
  <c r="R72" i="21"/>
  <c r="T72" i="21"/>
  <c r="Z72" i="21"/>
  <c r="AB72" i="21"/>
  <c r="AH72" i="21"/>
  <c r="AJ72" i="21"/>
  <c r="AP72" i="21"/>
  <c r="AR72" i="21"/>
  <c r="AX72" i="21"/>
  <c r="AZ72" i="21"/>
  <c r="BF72" i="21"/>
  <c r="BH72" i="21"/>
  <c r="BN72" i="21"/>
  <c r="BP72" i="21"/>
  <c r="BV72" i="21"/>
  <c r="BX72" i="21"/>
  <c r="CD72" i="21"/>
  <c r="CF72" i="21"/>
  <c r="CL72" i="21"/>
  <c r="CN72" i="21"/>
  <c r="CT72" i="21"/>
  <c r="CV72" i="21"/>
  <c r="DB72" i="21"/>
  <c r="DD72" i="21"/>
  <c r="EH71" i="28"/>
  <c r="EH77" i="28" s="1"/>
  <c r="EH70" i="28"/>
  <c r="H72" i="28"/>
  <c r="P72" i="28"/>
  <c r="X72" i="28"/>
  <c r="AF72" i="28"/>
  <c r="AN72" i="28"/>
  <c r="AV72" i="28"/>
  <c r="BD72" i="28"/>
  <c r="BL72" i="28"/>
  <c r="BT72" i="28"/>
  <c r="CB72" i="28"/>
  <c r="CJ72" i="28"/>
  <c r="CR72" i="28"/>
  <c r="CZ72" i="28"/>
  <c r="DH72" i="28"/>
  <c r="DP72" i="28"/>
  <c r="DX72" i="28"/>
  <c r="EF72" i="28"/>
  <c r="F71" i="28"/>
  <c r="H71" i="28"/>
  <c r="J71" i="28"/>
  <c r="L71" i="28"/>
  <c r="N71" i="28"/>
  <c r="P71" i="28"/>
  <c r="R71" i="28"/>
  <c r="T71" i="28"/>
  <c r="V71" i="28"/>
  <c r="X71" i="28"/>
  <c r="Z71" i="28"/>
  <c r="AB71" i="28"/>
  <c r="AD71" i="28"/>
  <c r="AF71" i="28"/>
  <c r="AH71" i="28"/>
  <c r="AJ71" i="28"/>
  <c r="AL71" i="28"/>
  <c r="AN71" i="28"/>
  <c r="AP71" i="28"/>
  <c r="AR71" i="28"/>
  <c r="AT71" i="28"/>
  <c r="AV71" i="28"/>
  <c r="AX71" i="28"/>
  <c r="AZ71" i="28"/>
  <c r="BB71" i="28"/>
  <c r="BD71" i="28"/>
  <c r="BF71" i="28"/>
  <c r="BH71" i="28"/>
  <c r="BJ71" i="28"/>
  <c r="BL71" i="28"/>
  <c r="BN71" i="28"/>
  <c r="BP71" i="28"/>
  <c r="BR71" i="28"/>
  <c r="BT71" i="28"/>
  <c r="BV71" i="28"/>
  <c r="BX71" i="28"/>
  <c r="BZ71" i="28"/>
  <c r="CB71" i="28"/>
  <c r="CD71" i="28"/>
  <c r="CF71" i="28"/>
  <c r="CH71" i="28"/>
  <c r="CJ71" i="28"/>
  <c r="CL71" i="28"/>
  <c r="CN71" i="28"/>
  <c r="CP71" i="28"/>
  <c r="CR71" i="28"/>
  <c r="CT71" i="28"/>
  <c r="CV71" i="28"/>
  <c r="CX71" i="28"/>
  <c r="CZ71" i="28"/>
  <c r="DB71" i="28"/>
  <c r="DD71" i="28"/>
  <c r="DF71" i="28"/>
  <c r="DH71" i="28"/>
  <c r="DJ71" i="28"/>
  <c r="DL71" i="28"/>
  <c r="DN71" i="28"/>
  <c r="DP71" i="28"/>
  <c r="DR71" i="28"/>
  <c r="DT71" i="28"/>
  <c r="DV71" i="28"/>
  <c r="DX71" i="28"/>
  <c r="DZ71" i="28"/>
  <c r="EB71" i="28"/>
  <c r="ED71" i="28"/>
  <c r="F72" i="28"/>
  <c r="J72" i="28"/>
  <c r="L72" i="28"/>
  <c r="N72" i="28"/>
  <c r="R72" i="28"/>
  <c r="T72" i="28"/>
  <c r="V72" i="28"/>
  <c r="Z72" i="28"/>
  <c r="AB72" i="28"/>
  <c r="AD72" i="28"/>
  <c r="AH72" i="28"/>
  <c r="AJ72" i="28"/>
  <c r="AL72" i="28"/>
  <c r="AP72" i="28"/>
  <c r="AR72" i="28"/>
  <c r="AT72" i="28"/>
  <c r="AX72" i="28"/>
  <c r="AZ72" i="28"/>
  <c r="BB72" i="28"/>
  <c r="BF72" i="28"/>
  <c r="BH72" i="28"/>
  <c r="BJ72" i="28"/>
  <c r="BN72" i="28"/>
  <c r="BP72" i="28"/>
  <c r="BR72" i="28"/>
  <c r="BV72" i="28"/>
  <c r="BX72" i="28"/>
  <c r="BZ72" i="28"/>
  <c r="CD72" i="28"/>
  <c r="CF72" i="28"/>
  <c r="CH72" i="28"/>
  <c r="CL72" i="28"/>
  <c r="CN72" i="28"/>
  <c r="CP72" i="28"/>
  <c r="CT72" i="28"/>
  <c r="CV72" i="28"/>
  <c r="CX72" i="28"/>
  <c r="DB72" i="28"/>
  <c r="DD72" i="28"/>
  <c r="DF72" i="28"/>
  <c r="DJ72" i="28"/>
  <c r="DL72" i="28"/>
  <c r="DN72" i="28"/>
  <c r="DR72" i="28"/>
  <c r="DT72" i="28"/>
  <c r="DV72" i="28"/>
  <c r="DZ72" i="28"/>
  <c r="EB72" i="28"/>
  <c r="ED72" i="28"/>
  <c r="CJ5" i="16"/>
  <c r="CK5" i="16"/>
  <c r="CJ6" i="16"/>
  <c r="CK6" i="16"/>
  <c r="CJ7" i="16"/>
  <c r="CK7" i="16"/>
  <c r="CJ8" i="16"/>
  <c r="CK8" i="16"/>
  <c r="CJ9" i="16"/>
  <c r="CK9" i="16"/>
  <c r="CJ10" i="16"/>
  <c r="CK10" i="16"/>
  <c r="CJ11" i="16"/>
  <c r="CK11" i="16"/>
  <c r="CJ12" i="16"/>
  <c r="CK12" i="16"/>
  <c r="CJ58" i="16"/>
  <c r="CK58" i="16"/>
  <c r="CJ59" i="16"/>
  <c r="CK59" i="16"/>
  <c r="CJ60" i="16"/>
  <c r="CK60" i="16"/>
  <c r="CJ61" i="16"/>
  <c r="CK61" i="16"/>
  <c r="CJ62" i="16"/>
  <c r="CK62" i="16"/>
  <c r="CJ63" i="16"/>
  <c r="CK63" i="16"/>
  <c r="CJ64" i="16"/>
  <c r="CK64" i="16"/>
  <c r="CJ65" i="16"/>
  <c r="CK65" i="16"/>
  <c r="CJ66" i="16"/>
  <c r="CK66" i="16"/>
  <c r="CK4" i="16"/>
  <c r="CJ4" i="16"/>
  <c r="DD42" i="8" l="1"/>
  <c r="AB47" i="22"/>
  <c r="AB48" i="22" s="1"/>
  <c r="AF47" i="22"/>
  <c r="AF48" i="22" s="1"/>
  <c r="F20" i="22"/>
  <c r="F21" i="22" s="1"/>
  <c r="J47" i="22"/>
  <c r="J48" i="22" s="1"/>
  <c r="X47" i="22"/>
  <c r="X48" i="22" s="1"/>
  <c r="F47" i="22"/>
  <c r="F48" i="22" s="1"/>
  <c r="AH26" i="29"/>
  <c r="EV26" i="29"/>
  <c r="AX26" i="29"/>
  <c r="DP26" i="29"/>
  <c r="AL23" i="29"/>
  <c r="R26" i="29"/>
  <c r="DL26" i="29"/>
  <c r="EJ26" i="29"/>
  <c r="BJ23" i="29"/>
  <c r="CN26" i="29"/>
  <c r="ET80" i="29"/>
  <c r="CV26" i="29"/>
  <c r="BH47" i="29"/>
  <c r="BH48" i="29" s="1"/>
  <c r="R47" i="29"/>
  <c r="R48" i="29" s="1"/>
  <c r="B24" i="16"/>
  <c r="B25" i="16" s="1"/>
  <c r="L24" i="16"/>
  <c r="L25" i="16" s="1"/>
  <c r="H51" i="16"/>
  <c r="H52" i="16" s="1"/>
  <c r="AJ51" i="16"/>
  <c r="AJ52" i="16" s="1"/>
  <c r="AJ54" i="16" s="1"/>
  <c r="AJ55" i="16" s="1"/>
  <c r="Z51" i="16"/>
  <c r="Z52" i="16" s="1"/>
  <c r="AR51" i="16"/>
  <c r="AR52" i="16" s="1"/>
  <c r="AF51" i="16"/>
  <c r="AF52" i="16" s="1"/>
  <c r="AF54" i="16" s="1"/>
  <c r="AF55" i="16" s="1"/>
  <c r="T51" i="16"/>
  <c r="T52" i="16" s="1"/>
  <c r="V51" i="16"/>
  <c r="V52" i="16" s="1"/>
  <c r="AX51" i="16"/>
  <c r="AX52" i="16" s="1"/>
  <c r="AH51" i="16"/>
  <c r="AH52" i="16" s="1"/>
  <c r="AH54" i="16" s="1"/>
  <c r="AH55" i="16" s="1"/>
  <c r="AN51" i="16"/>
  <c r="AN52" i="16" s="1"/>
  <c r="AN54" i="16" s="1"/>
  <c r="AN55" i="16" s="1"/>
  <c r="L51" i="16"/>
  <c r="L52" i="16" s="1"/>
  <c r="R51" i="16"/>
  <c r="R52" i="16" s="1"/>
  <c r="AB51" i="16"/>
  <c r="AB52" i="16" s="1"/>
  <c r="AB54" i="16" s="1"/>
  <c r="AB55" i="16" s="1"/>
  <c r="X51" i="16"/>
  <c r="X52" i="16" s="1"/>
  <c r="AT51" i="16"/>
  <c r="AT52" i="16" s="1"/>
  <c r="BR51" i="16"/>
  <c r="BR52" i="16" s="1"/>
  <c r="R74" i="4"/>
  <c r="R75" i="4" s="1"/>
  <c r="CL15" i="4"/>
  <c r="J74" i="4"/>
  <c r="J75" i="4" s="1"/>
  <c r="X74" i="4"/>
  <c r="X75" i="4" s="1"/>
  <c r="CM15" i="17"/>
  <c r="FE14" i="29"/>
  <c r="FF14" i="29"/>
  <c r="N24" i="16"/>
  <c r="N25" i="16" s="1"/>
  <c r="CN13" i="16"/>
  <c r="CM13" i="16"/>
  <c r="FE13" i="29"/>
  <c r="FF13" i="29"/>
  <c r="FI13" i="27"/>
  <c r="FJ13" i="27"/>
  <c r="D74" i="21"/>
  <c r="B74" i="21"/>
  <c r="N20" i="21"/>
  <c r="N21" i="21" s="1"/>
  <c r="AD47" i="21"/>
  <c r="AD48" i="21" s="1"/>
  <c r="B53" i="17"/>
  <c r="CF54" i="17" s="1"/>
  <c r="CF55" i="17" s="1"/>
  <c r="CM14" i="16"/>
  <c r="CN14" i="16"/>
  <c r="FI14" i="27"/>
  <c r="FJ14" i="27"/>
  <c r="R47" i="16"/>
  <c r="R48" i="16" s="1"/>
  <c r="AP47" i="17"/>
  <c r="AP48" i="17" s="1"/>
  <c r="CB74" i="4"/>
  <c r="CB75" i="4" s="1"/>
  <c r="T74" i="4"/>
  <c r="T75" i="4" s="1"/>
  <c r="P74" i="4"/>
  <c r="P75" i="4" s="1"/>
  <c r="AV74" i="4"/>
  <c r="AV75" i="4" s="1"/>
  <c r="V74" i="4"/>
  <c r="V75" i="4" s="1"/>
  <c r="CK17" i="16"/>
  <c r="CK16" i="16"/>
  <c r="L73" i="22"/>
  <c r="FC71" i="29"/>
  <c r="FC70" i="29"/>
  <c r="FC44" i="29"/>
  <c r="FC43" i="29"/>
  <c r="FG17" i="27"/>
  <c r="FG16" i="27"/>
  <c r="FG71" i="27"/>
  <c r="FG70" i="27"/>
  <c r="FG44" i="27"/>
  <c r="FG43" i="27"/>
  <c r="BL20" i="17"/>
  <c r="BL21" i="17" s="1"/>
  <c r="AF20" i="17"/>
  <c r="AF21" i="17" s="1"/>
  <c r="BR20" i="17"/>
  <c r="BR21" i="17" s="1"/>
  <c r="AL20" i="17"/>
  <c r="AL21" i="17" s="1"/>
  <c r="BP20" i="17"/>
  <c r="BP21" i="17" s="1"/>
  <c r="AJ20" i="17"/>
  <c r="AJ21" i="17" s="1"/>
  <c r="BN20" i="17"/>
  <c r="BN21" i="17" s="1"/>
  <c r="AH20" i="17"/>
  <c r="AH21" i="17" s="1"/>
  <c r="CH51" i="17"/>
  <c r="CH52" i="17" s="1"/>
  <c r="CH54" i="17" s="1"/>
  <c r="CH55" i="17" s="1"/>
  <c r="CJ51" i="17"/>
  <c r="CJ52" i="17" s="1"/>
  <c r="CF51" i="17"/>
  <c r="CF52" i="17" s="1"/>
  <c r="Z51" i="17"/>
  <c r="Z52" i="17" s="1"/>
  <c r="AP51" i="17"/>
  <c r="AP52" i="17" s="1"/>
  <c r="AP54" i="17" s="1"/>
  <c r="BF51" i="17"/>
  <c r="BF52" i="17" s="1"/>
  <c r="BV51" i="17"/>
  <c r="BV52" i="17" s="1"/>
  <c r="AZ51" i="17"/>
  <c r="AZ52" i="17" s="1"/>
  <c r="AZ54" i="17" s="1"/>
  <c r="AZ55" i="17" s="1"/>
  <c r="AZ80" i="17" s="1"/>
  <c r="AB51" i="17"/>
  <c r="AB52" i="17" s="1"/>
  <c r="AB54" i="17" s="1"/>
  <c r="AR51" i="17"/>
  <c r="AR52" i="17" s="1"/>
  <c r="BH51" i="17"/>
  <c r="BH52" i="17" s="1"/>
  <c r="BX51" i="17"/>
  <c r="BX52" i="17" s="1"/>
  <c r="BX54" i="17" s="1"/>
  <c r="BX55" i="17" s="1"/>
  <c r="BX80" i="17" s="1"/>
  <c r="BP51" i="17"/>
  <c r="BP52" i="17" s="1"/>
  <c r="BP54" i="17" s="1"/>
  <c r="BP55" i="17" s="1"/>
  <c r="BP80" i="17" s="1"/>
  <c r="X51" i="17"/>
  <c r="X52" i="17" s="1"/>
  <c r="AH51" i="17"/>
  <c r="AH52" i="17" s="1"/>
  <c r="AX51" i="17"/>
  <c r="AX52" i="17" s="1"/>
  <c r="BN51" i="17"/>
  <c r="BN52" i="17" s="1"/>
  <c r="BN54" i="17" s="1"/>
  <c r="BN55" i="17" s="1"/>
  <c r="BN80" i="17" s="1"/>
  <c r="CD51" i="17"/>
  <c r="CD52" i="17" s="1"/>
  <c r="AJ51" i="17"/>
  <c r="AJ52" i="17" s="1"/>
  <c r="AD51" i="17"/>
  <c r="AD52" i="17" s="1"/>
  <c r="AD54" i="17" s="1"/>
  <c r="AD55" i="17" s="1"/>
  <c r="AD80" i="17" s="1"/>
  <c r="CB51" i="17"/>
  <c r="CB52" i="17" s="1"/>
  <c r="BT51" i="17"/>
  <c r="BT52" i="17" s="1"/>
  <c r="BL51" i="17"/>
  <c r="BL52" i="17" s="1"/>
  <c r="BD51" i="17"/>
  <c r="BD52" i="17" s="1"/>
  <c r="AV51" i="17"/>
  <c r="AV52" i="17" s="1"/>
  <c r="AV54" i="17" s="1"/>
  <c r="AV55" i="17" s="1"/>
  <c r="AV80" i="17" s="1"/>
  <c r="AN51" i="17"/>
  <c r="AN52" i="17" s="1"/>
  <c r="AF51" i="17"/>
  <c r="AF52" i="17" s="1"/>
  <c r="BZ51" i="17"/>
  <c r="BZ52" i="17" s="1"/>
  <c r="BZ54" i="17" s="1"/>
  <c r="BZ55" i="17" s="1"/>
  <c r="BZ80" i="17" s="1"/>
  <c r="BR51" i="17"/>
  <c r="BR52" i="17" s="1"/>
  <c r="BR54" i="17" s="1"/>
  <c r="BR55" i="17" s="1"/>
  <c r="BR80" i="17" s="1"/>
  <c r="BJ51" i="17"/>
  <c r="BJ52" i="17" s="1"/>
  <c r="BB51" i="17"/>
  <c r="BB52" i="17" s="1"/>
  <c r="AT51" i="17"/>
  <c r="AT52" i="17" s="1"/>
  <c r="AT54" i="17" s="1"/>
  <c r="AT55" i="17" s="1"/>
  <c r="AT80" i="17" s="1"/>
  <c r="AL51" i="17"/>
  <c r="AL52" i="17" s="1"/>
  <c r="AL54" i="17" s="1"/>
  <c r="AL55" i="17" s="1"/>
  <c r="AL80" i="17" s="1"/>
  <c r="D47" i="17"/>
  <c r="Z47" i="17"/>
  <c r="Z48" i="17" s="1"/>
  <c r="AH47" i="17"/>
  <c r="AH48" i="17" s="1"/>
  <c r="BF47" i="17"/>
  <c r="BF48" i="17" s="1"/>
  <c r="AB47" i="17"/>
  <c r="AB48" i="17" s="1"/>
  <c r="AJ47" i="17"/>
  <c r="AJ48" i="17" s="1"/>
  <c r="BH47" i="17"/>
  <c r="BH48" i="17" s="1"/>
  <c r="X47" i="17"/>
  <c r="X48" i="17" s="1"/>
  <c r="AD47" i="17"/>
  <c r="AD48" i="17" s="1"/>
  <c r="BB47" i="17"/>
  <c r="BB48" i="17" s="1"/>
  <c r="AF47" i="17"/>
  <c r="AF48" i="17" s="1"/>
  <c r="BD47" i="17"/>
  <c r="BD48" i="17" s="1"/>
  <c r="AH74" i="17"/>
  <c r="AH75" i="17" s="1"/>
  <c r="AV74" i="17"/>
  <c r="AV75" i="17" s="1"/>
  <c r="AF74" i="17"/>
  <c r="AF75" i="17" s="1"/>
  <c r="B78" i="17"/>
  <c r="B79" i="17" s="1"/>
  <c r="V78" i="17"/>
  <c r="V79" i="17" s="1"/>
  <c r="AB78" i="17"/>
  <c r="AB79" i="17" s="1"/>
  <c r="AD78" i="17"/>
  <c r="AD79" i="17" s="1"/>
  <c r="AL78" i="17"/>
  <c r="AL79" i="17" s="1"/>
  <c r="AR78" i="17"/>
  <c r="AR79" i="17" s="1"/>
  <c r="BB78" i="17"/>
  <c r="BB79" i="17" s="1"/>
  <c r="BH78" i="17"/>
  <c r="BH79" i="17" s="1"/>
  <c r="T78" i="17"/>
  <c r="T79" i="17" s="1"/>
  <c r="F78" i="17"/>
  <c r="H78" i="17"/>
  <c r="J78" i="17"/>
  <c r="L78" i="17"/>
  <c r="N78" i="17"/>
  <c r="P78" i="17"/>
  <c r="R78" i="17"/>
  <c r="D78" i="17"/>
  <c r="D79" i="17" s="1"/>
  <c r="AJ78" i="17"/>
  <c r="AJ79" i="17" s="1"/>
  <c r="AT78" i="17"/>
  <c r="AT79" i="17" s="1"/>
  <c r="AZ78" i="17"/>
  <c r="AZ79" i="17" s="1"/>
  <c r="CF78" i="17"/>
  <c r="CF79" i="17" s="1"/>
  <c r="BR78" i="17"/>
  <c r="BR79" i="17" s="1"/>
  <c r="CH78" i="17"/>
  <c r="CH79" i="17" s="1"/>
  <c r="BP78" i="17"/>
  <c r="BP79" i="17" s="1"/>
  <c r="BJ78" i="17"/>
  <c r="BJ79" i="17" s="1"/>
  <c r="BX78" i="17"/>
  <c r="BX79" i="17" s="1"/>
  <c r="BZ78" i="17"/>
  <c r="BZ79" i="17" s="1"/>
  <c r="X78" i="17"/>
  <c r="X79" i="17" s="1"/>
  <c r="AF78" i="17"/>
  <c r="AF79" i="17" s="1"/>
  <c r="AN78" i="17"/>
  <c r="AN79" i="17" s="1"/>
  <c r="AV78" i="17"/>
  <c r="AV79" i="17" s="1"/>
  <c r="BD78" i="17"/>
  <c r="BD79" i="17" s="1"/>
  <c r="BL78" i="17"/>
  <c r="BL79" i="17" s="1"/>
  <c r="BT78" i="17"/>
  <c r="BT79" i="17" s="1"/>
  <c r="CB78" i="17"/>
  <c r="CB79" i="17" s="1"/>
  <c r="CJ78" i="17"/>
  <c r="CJ79" i="17" s="1"/>
  <c r="Z78" i="17"/>
  <c r="Z79" i="17" s="1"/>
  <c r="AH78" i="17"/>
  <c r="AH79" i="17" s="1"/>
  <c r="AP78" i="17"/>
  <c r="AP79" i="17" s="1"/>
  <c r="AX78" i="17"/>
  <c r="AX79" i="17" s="1"/>
  <c r="BF78" i="17"/>
  <c r="BF79" i="17" s="1"/>
  <c r="BN78" i="17"/>
  <c r="BN79" i="17" s="1"/>
  <c r="BV78" i="17"/>
  <c r="BV79" i="17" s="1"/>
  <c r="CD78" i="17"/>
  <c r="CD79" i="17" s="1"/>
  <c r="Z20" i="16"/>
  <c r="Z21" i="16" s="1"/>
  <c r="CH20" i="16"/>
  <c r="F24" i="16"/>
  <c r="F25" i="16" s="1"/>
  <c r="H24" i="16"/>
  <c r="H25" i="16" s="1"/>
  <c r="V47" i="16"/>
  <c r="V48" i="16" s="1"/>
  <c r="AV51" i="16"/>
  <c r="AV52" i="16" s="1"/>
  <c r="AV54" i="16" s="1"/>
  <c r="AV55" i="16" s="1"/>
  <c r="BB47" i="29"/>
  <c r="BB48" i="29" s="1"/>
  <c r="CJ47" i="29"/>
  <c r="CL47" i="29"/>
  <c r="EV47" i="29"/>
  <c r="EN47" i="29"/>
  <c r="EF47" i="29"/>
  <c r="DX47" i="29"/>
  <c r="DP47" i="29"/>
  <c r="CR47" i="29"/>
  <c r="CZ47" i="29"/>
  <c r="EX47" i="29"/>
  <c r="EH47" i="29"/>
  <c r="DR47" i="29"/>
  <c r="DB47" i="29"/>
  <c r="ET47" i="29"/>
  <c r="EL47" i="29"/>
  <c r="ED47" i="29"/>
  <c r="DV47" i="29"/>
  <c r="DN47" i="29"/>
  <c r="DF47" i="29"/>
  <c r="CX47" i="29"/>
  <c r="CP47" i="29"/>
  <c r="CN47" i="29"/>
  <c r="DL47" i="29"/>
  <c r="ER47" i="29"/>
  <c r="CV47" i="29"/>
  <c r="DT47" i="29"/>
  <c r="EJ47" i="29"/>
  <c r="DD47" i="29"/>
  <c r="EB47" i="29"/>
  <c r="EZ47" i="29"/>
  <c r="DH47" i="29"/>
  <c r="EP47" i="29"/>
  <c r="DZ47" i="29"/>
  <c r="DJ47" i="29"/>
  <c r="CT47" i="29"/>
  <c r="L47" i="29"/>
  <c r="L48" i="29" s="1"/>
  <c r="CL51" i="29"/>
  <c r="CL52" i="29" s="1"/>
  <c r="CL54" i="29" s="1"/>
  <c r="CL55" i="29" s="1"/>
  <c r="CJ51" i="29"/>
  <c r="CJ52" i="29" s="1"/>
  <c r="CJ54" i="29" s="1"/>
  <c r="DB51" i="29"/>
  <c r="DB52" i="29" s="1"/>
  <c r="F20" i="21"/>
  <c r="F21" i="21" s="1"/>
  <c r="DH20" i="21"/>
  <c r="H47" i="21"/>
  <c r="H48" i="21" s="1"/>
  <c r="BX47" i="4"/>
  <c r="BT47" i="4"/>
  <c r="BT48" i="4" s="1"/>
  <c r="CJ47" i="4"/>
  <c r="BN51" i="4"/>
  <c r="BN52" i="4" s="1"/>
  <c r="BN54" i="4" s="1"/>
  <c r="BP51" i="4"/>
  <c r="BP52" i="4" s="1"/>
  <c r="BP54" i="4" s="1"/>
  <c r="BT51" i="4"/>
  <c r="BT52" i="4" s="1"/>
  <c r="BT54" i="4" s="1"/>
  <c r="CB51" i="4"/>
  <c r="CB52" i="4" s="1"/>
  <c r="CB54" i="4" s="1"/>
  <c r="CB55" i="4" s="1"/>
  <c r="CJ51" i="4"/>
  <c r="CJ52" i="4" s="1"/>
  <c r="CJ54" i="4" s="1"/>
  <c r="CJ55" i="4" s="1"/>
  <c r="CH51" i="4"/>
  <c r="CH52" i="4" s="1"/>
  <c r="BZ51" i="4"/>
  <c r="BZ52" i="4" s="1"/>
  <c r="BZ54" i="4" s="1"/>
  <c r="CF51" i="4"/>
  <c r="CF52" i="4" s="1"/>
  <c r="CF54" i="4" s="1"/>
  <c r="CF55" i="4" s="1"/>
  <c r="BX51" i="4"/>
  <c r="BX52" i="4" s="1"/>
  <c r="BX54" i="4" s="1"/>
  <c r="BX55" i="4" s="1"/>
  <c r="CD51" i="4"/>
  <c r="CD52" i="4" s="1"/>
  <c r="CD54" i="4" s="1"/>
  <c r="CD55" i="4" s="1"/>
  <c r="BV47" i="4"/>
  <c r="BV48" i="4" s="1"/>
  <c r="AV51" i="8"/>
  <c r="AV52" i="8" s="1"/>
  <c r="BD51" i="8"/>
  <c r="BD52" i="8" s="1"/>
  <c r="BL51" i="8"/>
  <c r="BL52" i="8" s="1"/>
  <c r="BT51" i="8"/>
  <c r="BT52" i="8" s="1"/>
  <c r="CB51" i="8"/>
  <c r="CB52" i="8" s="1"/>
  <c r="CJ51" i="8"/>
  <c r="CJ52" i="8" s="1"/>
  <c r="CR51" i="8"/>
  <c r="CR52" i="8" s="1"/>
  <c r="CZ51" i="8"/>
  <c r="CZ52" i="8" s="1"/>
  <c r="BJ51" i="8"/>
  <c r="BJ52" i="8" s="1"/>
  <c r="CP51" i="8"/>
  <c r="CP52" i="8" s="1"/>
  <c r="AX51" i="8"/>
  <c r="AX52" i="8" s="1"/>
  <c r="BF51" i="8"/>
  <c r="BF52" i="8" s="1"/>
  <c r="BN51" i="8"/>
  <c r="BN52" i="8" s="1"/>
  <c r="BV51" i="8"/>
  <c r="BV52" i="8" s="1"/>
  <c r="CD51" i="8"/>
  <c r="CD52" i="8" s="1"/>
  <c r="CL51" i="8"/>
  <c r="CL52" i="8" s="1"/>
  <c r="CT51" i="8"/>
  <c r="CT52" i="8" s="1"/>
  <c r="DB51" i="8"/>
  <c r="DB52" i="8" s="1"/>
  <c r="BB51" i="8"/>
  <c r="BB52" i="8" s="1"/>
  <c r="BZ51" i="8"/>
  <c r="BZ52" i="8" s="1"/>
  <c r="CX51" i="8"/>
  <c r="CX52" i="8" s="1"/>
  <c r="AZ51" i="8"/>
  <c r="AZ52" i="8" s="1"/>
  <c r="BH51" i="8"/>
  <c r="BH52" i="8" s="1"/>
  <c r="BP51" i="8"/>
  <c r="BP52" i="8" s="1"/>
  <c r="BX51" i="8"/>
  <c r="BX52" i="8" s="1"/>
  <c r="CF51" i="8"/>
  <c r="CF52" i="8" s="1"/>
  <c r="CN51" i="8"/>
  <c r="CN52" i="8" s="1"/>
  <c r="CV51" i="8"/>
  <c r="CV52" i="8" s="1"/>
  <c r="BR51" i="8"/>
  <c r="BR52" i="8" s="1"/>
  <c r="CH51" i="8"/>
  <c r="CH52" i="8" s="1"/>
  <c r="AV47" i="8"/>
  <c r="AV48" i="8" s="1"/>
  <c r="AX47" i="8"/>
  <c r="AX48" i="8" s="1"/>
  <c r="AZ47" i="8"/>
  <c r="AZ48" i="8" s="1"/>
  <c r="BB47" i="8"/>
  <c r="BB48" i="8" s="1"/>
  <c r="BD47" i="8"/>
  <c r="BD48" i="8" s="1"/>
  <c r="BF47" i="8"/>
  <c r="BF48" i="8" s="1"/>
  <c r="BH47" i="8"/>
  <c r="BH48" i="8" s="1"/>
  <c r="BJ47" i="8"/>
  <c r="BJ48" i="8" s="1"/>
  <c r="BL47" i="8"/>
  <c r="BL48" i="8" s="1"/>
  <c r="BN47" i="8"/>
  <c r="BN48" i="8" s="1"/>
  <c r="BP47" i="8"/>
  <c r="BP48" i="8" s="1"/>
  <c r="BR47" i="8"/>
  <c r="BR48" i="8" s="1"/>
  <c r="BT47" i="8"/>
  <c r="BT48" i="8" s="1"/>
  <c r="BV47" i="8"/>
  <c r="BV48" i="8" s="1"/>
  <c r="BX47" i="8"/>
  <c r="BZ47" i="8"/>
  <c r="CB47" i="8"/>
  <c r="CD47" i="8"/>
  <c r="CF47" i="8"/>
  <c r="CH47" i="8"/>
  <c r="CJ47" i="8"/>
  <c r="CL47" i="8"/>
  <c r="CN47" i="8"/>
  <c r="CP47" i="8"/>
  <c r="CR47" i="8"/>
  <c r="CT47" i="8"/>
  <c r="CV47" i="8"/>
  <c r="CX47" i="8"/>
  <c r="CZ47" i="8"/>
  <c r="DB47" i="8"/>
  <c r="T20" i="8"/>
  <c r="T21" i="8" s="1"/>
  <c r="DB20" i="8"/>
  <c r="B20" i="8"/>
  <c r="B21" i="8" s="1"/>
  <c r="J20" i="8"/>
  <c r="J21" i="8" s="1"/>
  <c r="L20" i="8"/>
  <c r="L21" i="8" s="1"/>
  <c r="CJ74" i="4"/>
  <c r="CZ78" i="8"/>
  <c r="CZ79" i="8" s="1"/>
  <c r="CZ81" i="8" s="1"/>
  <c r="CZ82" i="8" s="1"/>
  <c r="CX78" i="8"/>
  <c r="CX79" i="8" s="1"/>
  <c r="CV78" i="8"/>
  <c r="CV79" i="8" s="1"/>
  <c r="CT78" i="8"/>
  <c r="CT79" i="8" s="1"/>
  <c r="CR78" i="8"/>
  <c r="CR79" i="8" s="1"/>
  <c r="CR81" i="8" s="1"/>
  <c r="CR82" i="8" s="1"/>
  <c r="CP78" i="8"/>
  <c r="CP79" i="8" s="1"/>
  <c r="CN78" i="8"/>
  <c r="CN79" i="8" s="1"/>
  <c r="CL78" i="8"/>
  <c r="CL79" i="8" s="1"/>
  <c r="CJ78" i="8"/>
  <c r="CJ79" i="8" s="1"/>
  <c r="CJ81" i="8" s="1"/>
  <c r="CJ82" i="8" s="1"/>
  <c r="CH78" i="8"/>
  <c r="CH79" i="8" s="1"/>
  <c r="CH81" i="8" s="1"/>
  <c r="CH82" i="8" s="1"/>
  <c r="CF78" i="8"/>
  <c r="CF79" i="8" s="1"/>
  <c r="CF81" i="8" s="1"/>
  <c r="CF82" i="8" s="1"/>
  <c r="CD78" i="8"/>
  <c r="CD79" i="8" s="1"/>
  <c r="CD81" i="8" s="1"/>
  <c r="CD82" i="8" s="1"/>
  <c r="CB78" i="8"/>
  <c r="CB79" i="8" s="1"/>
  <c r="CB81" i="8" s="1"/>
  <c r="CB82" i="8" s="1"/>
  <c r="BZ78" i="8"/>
  <c r="BZ79" i="8" s="1"/>
  <c r="BZ81" i="8" s="1"/>
  <c r="BZ82" i="8" s="1"/>
  <c r="BX78" i="8"/>
  <c r="BX79" i="8" s="1"/>
  <c r="BX81" i="8" s="1"/>
  <c r="BX82" i="8" s="1"/>
  <c r="BV78" i="8"/>
  <c r="BV79" i="8" s="1"/>
  <c r="BV81" i="8" s="1"/>
  <c r="BV82" i="8" s="1"/>
  <c r="CP81" i="8"/>
  <c r="CX81" i="8"/>
  <c r="CX82" i="8" s="1"/>
  <c r="CL81" i="8"/>
  <c r="CL82" i="8" s="1"/>
  <c r="CT81" i="8"/>
  <c r="CT82" i="8" s="1"/>
  <c r="CN81" i="8"/>
  <c r="CV81" i="8"/>
  <c r="DI69" i="19"/>
  <c r="B77" i="19"/>
  <c r="AN78" i="19" s="1"/>
  <c r="AN79" i="19" s="1"/>
  <c r="B80" i="19"/>
  <c r="CJ20" i="17"/>
  <c r="CJ24" i="17"/>
  <c r="T23" i="8"/>
  <c r="AH24" i="8" s="1"/>
  <c r="AH25" i="8" s="1"/>
  <c r="T26" i="8"/>
  <c r="B77" i="4"/>
  <c r="CF78" i="4" s="1"/>
  <c r="CF79" i="4" s="1"/>
  <c r="B80" i="4"/>
  <c r="BV51" i="4"/>
  <c r="BV52" i="4" s="1"/>
  <c r="BV54" i="4" s="1"/>
  <c r="BV55" i="4" s="1"/>
  <c r="BR51" i="4"/>
  <c r="BR52" i="4" s="1"/>
  <c r="H50" i="22"/>
  <c r="X51" i="22" s="1"/>
  <c r="X52" i="22" s="1"/>
  <c r="H53" i="22"/>
  <c r="B51" i="22"/>
  <c r="B52" i="22" s="1"/>
  <c r="D51" i="22"/>
  <c r="D52" i="22" s="1"/>
  <c r="F51" i="22"/>
  <c r="F52" i="22" s="1"/>
  <c r="P51" i="22"/>
  <c r="P52" i="22" s="1"/>
  <c r="T74" i="17"/>
  <c r="T75" i="17" s="1"/>
  <c r="D74" i="17"/>
  <c r="D75" i="17" s="1"/>
  <c r="F74" i="17"/>
  <c r="H74" i="17"/>
  <c r="J74" i="17"/>
  <c r="L74" i="17"/>
  <c r="N74" i="17"/>
  <c r="P74" i="17"/>
  <c r="B74" i="17"/>
  <c r="B75" i="17" s="1"/>
  <c r="B51" i="17"/>
  <c r="B52" i="17" s="1"/>
  <c r="T51" i="17"/>
  <c r="T52" i="17" s="1"/>
  <c r="ED73" i="28"/>
  <c r="CV20" i="19"/>
  <c r="DB20" i="19"/>
  <c r="F47" i="19"/>
  <c r="F48" i="19" s="1"/>
  <c r="CZ20" i="19"/>
  <c r="CX20" i="19"/>
  <c r="DD20" i="19"/>
  <c r="N47" i="19"/>
  <c r="N48" i="19" s="1"/>
  <c r="CV74" i="8"/>
  <c r="CN74" i="8"/>
  <c r="CF74" i="8"/>
  <c r="BX74" i="8"/>
  <c r="CT74" i="8"/>
  <c r="CL74" i="8"/>
  <c r="CD74" i="8"/>
  <c r="BV74" i="8"/>
  <c r="CZ74" i="8"/>
  <c r="CR74" i="8"/>
  <c r="CJ74" i="8"/>
  <c r="CB74" i="8"/>
  <c r="CX74" i="8"/>
  <c r="CP74" i="8"/>
  <c r="CH74" i="8"/>
  <c r="BZ74" i="8"/>
  <c r="BV47" i="19"/>
  <c r="V47" i="19"/>
  <c r="V48" i="19" s="1"/>
  <c r="L47" i="19"/>
  <c r="L48" i="19" s="1"/>
  <c r="D51" i="19"/>
  <c r="D52" i="19" s="1"/>
  <c r="L51" i="19"/>
  <c r="L52" i="19" s="1"/>
  <c r="T51" i="19"/>
  <c r="T52" i="19" s="1"/>
  <c r="F51" i="19"/>
  <c r="F52" i="19" s="1"/>
  <c r="N51" i="19"/>
  <c r="N52" i="19" s="1"/>
  <c r="V51" i="19"/>
  <c r="V52" i="19" s="1"/>
  <c r="R51" i="19"/>
  <c r="R52" i="19" s="1"/>
  <c r="H51" i="19"/>
  <c r="H52" i="19" s="1"/>
  <c r="P51" i="19"/>
  <c r="P52" i="19" s="1"/>
  <c r="X51" i="19"/>
  <c r="X52" i="19" s="1"/>
  <c r="J51" i="19"/>
  <c r="J52" i="19" s="1"/>
  <c r="T47" i="19"/>
  <c r="T48" i="19" s="1"/>
  <c r="D47" i="19"/>
  <c r="D48" i="19" s="1"/>
  <c r="J47" i="19"/>
  <c r="J48" i="19" s="1"/>
  <c r="H47" i="19"/>
  <c r="H48" i="19" s="1"/>
  <c r="P47" i="19"/>
  <c r="P48" i="19" s="1"/>
  <c r="X47" i="19"/>
  <c r="X48" i="19" s="1"/>
  <c r="R47" i="19"/>
  <c r="R48" i="19" s="1"/>
  <c r="AB47" i="19"/>
  <c r="AB48" i="19" s="1"/>
  <c r="AF47" i="19"/>
  <c r="AF48" i="19" s="1"/>
  <c r="BD47" i="19"/>
  <c r="BD48" i="19" s="1"/>
  <c r="BP47" i="19"/>
  <c r="BP48" i="19" s="1"/>
  <c r="BF47" i="19"/>
  <c r="BF48" i="19" s="1"/>
  <c r="BT47" i="19"/>
  <c r="AD47" i="19"/>
  <c r="AD48" i="19" s="1"/>
  <c r="BR47" i="19"/>
  <c r="BR48" i="19" s="1"/>
  <c r="AX47" i="19"/>
  <c r="AX48" i="19" s="1"/>
  <c r="AT47" i="19"/>
  <c r="AT48" i="19" s="1"/>
  <c r="AR47" i="19"/>
  <c r="AR48" i="19" s="1"/>
  <c r="AN47" i="19"/>
  <c r="AN48" i="19" s="1"/>
  <c r="BZ47" i="19"/>
  <c r="CH47" i="19"/>
  <c r="DB47" i="19"/>
  <c r="AP47" i="19"/>
  <c r="AP48" i="19" s="1"/>
  <c r="CZ47" i="19"/>
  <c r="BJ47" i="19"/>
  <c r="BJ48" i="19" s="1"/>
  <c r="CX47" i="19"/>
  <c r="BH47" i="19"/>
  <c r="BH48" i="19" s="1"/>
  <c r="CR47" i="19"/>
  <c r="CD47" i="19"/>
  <c r="AL47" i="19"/>
  <c r="AL48" i="19" s="1"/>
  <c r="BX47" i="19"/>
  <c r="AJ47" i="19"/>
  <c r="AJ48" i="19" s="1"/>
  <c r="CT47" i="19"/>
  <c r="CF47" i="19"/>
  <c r="CB47" i="19"/>
  <c r="CL47" i="19"/>
  <c r="Z47" i="19"/>
  <c r="Z48" i="19" s="1"/>
  <c r="CP47" i="19"/>
  <c r="AZ47" i="19"/>
  <c r="AZ48" i="19" s="1"/>
  <c r="CN47" i="19"/>
  <c r="AV47" i="19"/>
  <c r="AV48" i="19" s="1"/>
  <c r="DF51" i="19"/>
  <c r="DF52" i="19" s="1"/>
  <c r="CX51" i="19"/>
  <c r="CX52" i="19" s="1"/>
  <c r="CP51" i="19"/>
  <c r="CP52" i="19" s="1"/>
  <c r="CH51" i="19"/>
  <c r="CH52" i="19" s="1"/>
  <c r="BZ51" i="19"/>
  <c r="BZ52" i="19" s="1"/>
  <c r="BR51" i="19"/>
  <c r="BR52" i="19" s="1"/>
  <c r="BJ51" i="19"/>
  <c r="BJ52" i="19" s="1"/>
  <c r="BB51" i="19"/>
  <c r="BB52" i="19" s="1"/>
  <c r="AT51" i="19"/>
  <c r="AT52" i="19" s="1"/>
  <c r="AL51" i="19"/>
  <c r="AL52" i="19" s="1"/>
  <c r="AD51" i="19"/>
  <c r="AD52" i="19" s="1"/>
  <c r="CZ51" i="19"/>
  <c r="CZ52" i="19" s="1"/>
  <c r="CN51" i="19"/>
  <c r="CN52" i="19" s="1"/>
  <c r="CD51" i="19"/>
  <c r="CD52" i="19" s="1"/>
  <c r="BT51" i="19"/>
  <c r="BT52" i="19" s="1"/>
  <c r="BH51" i="19"/>
  <c r="BH52" i="19" s="1"/>
  <c r="AX51" i="19"/>
  <c r="AX52" i="19" s="1"/>
  <c r="AN51" i="19"/>
  <c r="AN52" i="19" s="1"/>
  <c r="AB51" i="19"/>
  <c r="AB52" i="19" s="1"/>
  <c r="CV51" i="19"/>
  <c r="CV52" i="19" s="1"/>
  <c r="CL51" i="19"/>
  <c r="CL52" i="19" s="1"/>
  <c r="CB51" i="19"/>
  <c r="CB52" i="19" s="1"/>
  <c r="BP51" i="19"/>
  <c r="BP52" i="19" s="1"/>
  <c r="BF51" i="19"/>
  <c r="BF52" i="19" s="1"/>
  <c r="AV51" i="19"/>
  <c r="AV52" i="19" s="1"/>
  <c r="AJ51" i="19"/>
  <c r="AJ52" i="19" s="1"/>
  <c r="Z51" i="19"/>
  <c r="Z52" i="19" s="1"/>
  <c r="DD51" i="19"/>
  <c r="DD52" i="19" s="1"/>
  <c r="CT51" i="19"/>
  <c r="CT52" i="19" s="1"/>
  <c r="CJ51" i="19"/>
  <c r="CJ52" i="19" s="1"/>
  <c r="BX51" i="19"/>
  <c r="BX52" i="19" s="1"/>
  <c r="BN51" i="19"/>
  <c r="BN52" i="19" s="1"/>
  <c r="BD51" i="19"/>
  <c r="BD52" i="19" s="1"/>
  <c r="AR51" i="19"/>
  <c r="AR52" i="19" s="1"/>
  <c r="AH51" i="19"/>
  <c r="AH52" i="19" s="1"/>
  <c r="B51" i="19"/>
  <c r="B52" i="19" s="1"/>
  <c r="BV51" i="19"/>
  <c r="BV52" i="19" s="1"/>
  <c r="AF51" i="19"/>
  <c r="AF52" i="19" s="1"/>
  <c r="DB51" i="19"/>
  <c r="DB52" i="19" s="1"/>
  <c r="BL51" i="19"/>
  <c r="BL52" i="19" s="1"/>
  <c r="CF51" i="19"/>
  <c r="CF52" i="19" s="1"/>
  <c r="AP51" i="19"/>
  <c r="AP52" i="19" s="1"/>
  <c r="CR51" i="19"/>
  <c r="CR52" i="19" s="1"/>
  <c r="AZ51" i="19"/>
  <c r="AZ52" i="19" s="1"/>
  <c r="BL47" i="19"/>
  <c r="BL48" i="19" s="1"/>
  <c r="CJ47" i="19"/>
  <c r="BN47" i="19"/>
  <c r="BN48" i="19" s="1"/>
  <c r="AH47" i="19"/>
  <c r="AH48" i="19" s="1"/>
  <c r="DF47" i="19"/>
  <c r="CV47" i="19"/>
  <c r="DD47" i="19"/>
  <c r="BB47" i="19"/>
  <c r="BB48" i="19" s="1"/>
  <c r="DF24" i="19"/>
  <c r="DF25" i="19" s="1"/>
  <c r="CX24" i="19"/>
  <c r="CX25" i="19" s="1"/>
  <c r="CZ24" i="19"/>
  <c r="CZ25" i="19" s="1"/>
  <c r="DD24" i="19"/>
  <c r="DD25" i="19" s="1"/>
  <c r="CV24" i="19"/>
  <c r="CV25" i="19" s="1"/>
  <c r="DB24" i="19"/>
  <c r="DB25" i="19" s="1"/>
  <c r="CT24" i="19"/>
  <c r="CT25" i="19" s="1"/>
  <c r="CT20" i="19"/>
  <c r="CR20" i="19"/>
  <c r="DF20" i="19"/>
  <c r="CJ20" i="19"/>
  <c r="CJ21" i="19" s="1"/>
  <c r="CB20" i="19"/>
  <c r="CB21" i="19" s="1"/>
  <c r="BT20" i="19"/>
  <c r="BT21" i="19" s="1"/>
  <c r="BL20" i="19"/>
  <c r="BL21" i="19" s="1"/>
  <c r="BD20" i="19"/>
  <c r="BD21" i="19" s="1"/>
  <c r="CP20" i="19"/>
  <c r="CP21" i="19" s="1"/>
  <c r="CH20" i="19"/>
  <c r="CH21" i="19" s="1"/>
  <c r="BZ20" i="19"/>
  <c r="BZ21" i="19" s="1"/>
  <c r="BR20" i="19"/>
  <c r="BR21" i="19" s="1"/>
  <c r="BJ20" i="19"/>
  <c r="BJ21" i="19" s="1"/>
  <c r="CN20" i="19"/>
  <c r="CN21" i="19" s="1"/>
  <c r="BX20" i="19"/>
  <c r="BX21" i="19" s="1"/>
  <c r="BH20" i="19"/>
  <c r="BH21" i="19" s="1"/>
  <c r="AX20" i="19"/>
  <c r="AX21" i="19" s="1"/>
  <c r="AP20" i="19"/>
  <c r="AP21" i="19" s="1"/>
  <c r="AH20" i="19"/>
  <c r="AH21" i="19" s="1"/>
  <c r="Z20" i="19"/>
  <c r="Z21" i="19" s="1"/>
  <c r="R20" i="19"/>
  <c r="R21" i="19" s="1"/>
  <c r="J20" i="19"/>
  <c r="J21" i="19" s="1"/>
  <c r="B20" i="19"/>
  <c r="B21" i="19" s="1"/>
  <c r="CL20" i="19"/>
  <c r="CL21" i="19" s="1"/>
  <c r="BV20" i="19"/>
  <c r="BV21" i="19" s="1"/>
  <c r="BF20" i="19"/>
  <c r="BF21" i="19" s="1"/>
  <c r="AV20" i="19"/>
  <c r="AV21" i="19" s="1"/>
  <c r="AN20" i="19"/>
  <c r="AN21" i="19" s="1"/>
  <c r="AF20" i="19"/>
  <c r="AF21" i="19" s="1"/>
  <c r="X20" i="19"/>
  <c r="X21" i="19" s="1"/>
  <c r="P20" i="19"/>
  <c r="P21" i="19" s="1"/>
  <c r="H20" i="19"/>
  <c r="H21" i="19" s="1"/>
  <c r="CF20" i="19"/>
  <c r="CF21" i="19" s="1"/>
  <c r="BP20" i="19"/>
  <c r="BP21" i="19" s="1"/>
  <c r="BB20" i="19"/>
  <c r="BB21" i="19" s="1"/>
  <c r="AT20" i="19"/>
  <c r="AT21" i="19" s="1"/>
  <c r="AL20" i="19"/>
  <c r="AL21" i="19" s="1"/>
  <c r="AD20" i="19"/>
  <c r="AD21" i="19" s="1"/>
  <c r="V20" i="19"/>
  <c r="V21" i="19" s="1"/>
  <c r="N20" i="19"/>
  <c r="N21" i="19" s="1"/>
  <c r="F20" i="19"/>
  <c r="F21" i="19" s="1"/>
  <c r="AR20" i="19"/>
  <c r="AR21" i="19" s="1"/>
  <c r="L20" i="19"/>
  <c r="L21" i="19" s="1"/>
  <c r="CD20" i="19"/>
  <c r="CD21" i="19" s="1"/>
  <c r="AJ20" i="19"/>
  <c r="AJ21" i="19" s="1"/>
  <c r="D20" i="19"/>
  <c r="D21" i="19" s="1"/>
  <c r="BN20" i="19"/>
  <c r="BN21" i="19" s="1"/>
  <c r="AB20" i="19"/>
  <c r="AB21" i="19" s="1"/>
  <c r="AZ20" i="19"/>
  <c r="AZ21" i="19" s="1"/>
  <c r="T20" i="19"/>
  <c r="T21" i="19" s="1"/>
  <c r="CL24" i="19"/>
  <c r="CL25" i="19" s="1"/>
  <c r="CL27" i="19" s="1"/>
  <c r="CD24" i="19"/>
  <c r="CD25" i="19" s="1"/>
  <c r="BV24" i="19"/>
  <c r="BV25" i="19" s="1"/>
  <c r="BN24" i="19"/>
  <c r="BN25" i="19" s="1"/>
  <c r="BN27" i="19" s="1"/>
  <c r="BF24" i="19"/>
  <c r="BF25" i="19" s="1"/>
  <c r="BF27" i="19" s="1"/>
  <c r="AX24" i="19"/>
  <c r="AX25" i="19" s="1"/>
  <c r="AP24" i="19"/>
  <c r="AP25" i="19" s="1"/>
  <c r="AH24" i="19"/>
  <c r="AH25" i="19" s="1"/>
  <c r="AH27" i="19" s="1"/>
  <c r="Z24" i="19"/>
  <c r="Z25" i="19" s="1"/>
  <c r="Z27" i="19" s="1"/>
  <c r="R24" i="19"/>
  <c r="R25" i="19" s="1"/>
  <c r="J24" i="19"/>
  <c r="J25" i="19" s="1"/>
  <c r="B24" i="19"/>
  <c r="B25" i="19" s="1"/>
  <c r="CP24" i="19"/>
  <c r="CP25" i="19" s="1"/>
  <c r="CF24" i="19"/>
  <c r="CF25" i="19" s="1"/>
  <c r="BT24" i="19"/>
  <c r="BT25" i="19" s="1"/>
  <c r="BT27" i="19" s="1"/>
  <c r="BJ24" i="19"/>
  <c r="BJ25" i="19" s="1"/>
  <c r="BJ27" i="19" s="1"/>
  <c r="AZ24" i="19"/>
  <c r="AZ25" i="19" s="1"/>
  <c r="AZ27" i="19" s="1"/>
  <c r="AN24" i="19"/>
  <c r="AN25" i="19" s="1"/>
  <c r="AD24" i="19"/>
  <c r="AD25" i="19" s="1"/>
  <c r="AD27" i="19" s="1"/>
  <c r="T24" i="19"/>
  <c r="T25" i="19" s="1"/>
  <c r="T27" i="19" s="1"/>
  <c r="H24" i="19"/>
  <c r="H25" i="19" s="1"/>
  <c r="CN24" i="19"/>
  <c r="CN25" i="19" s="1"/>
  <c r="CN27" i="19" s="1"/>
  <c r="CB24" i="19"/>
  <c r="CB25" i="19" s="1"/>
  <c r="CB27" i="19" s="1"/>
  <c r="BR24" i="19"/>
  <c r="BR25" i="19" s="1"/>
  <c r="BR27" i="19" s="1"/>
  <c r="BH24" i="19"/>
  <c r="BH25" i="19" s="1"/>
  <c r="BH27" i="19" s="1"/>
  <c r="AV24" i="19"/>
  <c r="AV25" i="19" s="1"/>
  <c r="AL24" i="19"/>
  <c r="AL25" i="19" s="1"/>
  <c r="AB24" i="19"/>
  <c r="AB25" i="19" s="1"/>
  <c r="P24" i="19"/>
  <c r="P25" i="19" s="1"/>
  <c r="F24" i="19"/>
  <c r="F25" i="19" s="1"/>
  <c r="CJ24" i="19"/>
  <c r="CJ25" i="19" s="1"/>
  <c r="BZ24" i="19"/>
  <c r="BZ25" i="19" s="1"/>
  <c r="BZ27" i="19" s="1"/>
  <c r="BP24" i="19"/>
  <c r="BP25" i="19" s="1"/>
  <c r="BD24" i="19"/>
  <c r="BD25" i="19" s="1"/>
  <c r="AT24" i="19"/>
  <c r="AT25" i="19" s="1"/>
  <c r="AJ24" i="19"/>
  <c r="AJ25" i="19" s="1"/>
  <c r="X24" i="19"/>
  <c r="X25" i="19" s="1"/>
  <c r="N24" i="19"/>
  <c r="N25" i="19" s="1"/>
  <c r="D24" i="19"/>
  <c r="D25" i="19" s="1"/>
  <c r="CH24" i="19"/>
  <c r="CH25" i="19" s="1"/>
  <c r="CH27" i="19" s="1"/>
  <c r="AR24" i="19"/>
  <c r="AR25" i="19" s="1"/>
  <c r="BX24" i="19"/>
  <c r="BX25" i="19" s="1"/>
  <c r="AF24" i="19"/>
  <c r="AF25" i="19" s="1"/>
  <c r="AF27" i="19" s="1"/>
  <c r="BL24" i="19"/>
  <c r="BL25" i="19" s="1"/>
  <c r="V24" i="19"/>
  <c r="V25" i="19" s="1"/>
  <c r="V27" i="19" s="1"/>
  <c r="CR24" i="19"/>
  <c r="CR25" i="19" s="1"/>
  <c r="CR27" i="19" s="1"/>
  <c r="BB24" i="19"/>
  <c r="BB25" i="19" s="1"/>
  <c r="BB27" i="19" s="1"/>
  <c r="L24" i="19"/>
  <c r="L25" i="19" s="1"/>
  <c r="CJ47" i="17"/>
  <c r="CF47" i="17"/>
  <c r="CH47" i="17"/>
  <c r="CJ54" i="17"/>
  <c r="CJ55" i="17" s="1"/>
  <c r="DB74" i="8"/>
  <c r="AP74" i="8"/>
  <c r="AP75" i="8" s="1"/>
  <c r="J74" i="8"/>
  <c r="J75" i="8" s="1"/>
  <c r="T74" i="8"/>
  <c r="T75" i="8" s="1"/>
  <c r="B74" i="8"/>
  <c r="B75" i="8" s="1"/>
  <c r="DB78" i="8"/>
  <c r="DB79" i="8" s="1"/>
  <c r="P74" i="8"/>
  <c r="P75" i="8" s="1"/>
  <c r="N74" i="8"/>
  <c r="N75" i="8" s="1"/>
  <c r="BJ74" i="8"/>
  <c r="BJ75" i="8" s="1"/>
  <c r="AJ74" i="8"/>
  <c r="AJ75" i="8" s="1"/>
  <c r="BN74" i="8"/>
  <c r="BN75" i="8" s="1"/>
  <c r="AH74" i="8"/>
  <c r="AH75" i="8" s="1"/>
  <c r="BT74" i="8"/>
  <c r="BT75" i="8" s="1"/>
  <c r="AN74" i="8"/>
  <c r="AN75" i="8" s="1"/>
  <c r="H74" i="8"/>
  <c r="H75" i="8" s="1"/>
  <c r="AB74" i="8"/>
  <c r="AB75" i="8" s="1"/>
  <c r="BR74" i="8"/>
  <c r="BR75" i="8" s="1"/>
  <c r="BB74" i="8"/>
  <c r="BB75" i="8" s="1"/>
  <c r="V74" i="8"/>
  <c r="V75" i="8" s="1"/>
  <c r="AV74" i="8"/>
  <c r="AV75" i="8" s="1"/>
  <c r="BH74" i="8"/>
  <c r="BH75" i="8" s="1"/>
  <c r="AD74" i="8"/>
  <c r="AD75" i="8" s="1"/>
  <c r="BF74" i="8"/>
  <c r="BF75" i="8" s="1"/>
  <c r="Z74" i="8"/>
  <c r="Z75" i="8" s="1"/>
  <c r="BL74" i="8"/>
  <c r="BL75" i="8" s="1"/>
  <c r="AF74" i="8"/>
  <c r="AF75" i="8" s="1"/>
  <c r="F74" i="8"/>
  <c r="F75" i="8" s="1"/>
  <c r="BN78" i="8"/>
  <c r="BN79" i="8" s="1"/>
  <c r="BF78" i="8"/>
  <c r="BF79" i="8" s="1"/>
  <c r="AX78" i="8"/>
  <c r="AX79" i="8" s="1"/>
  <c r="AP78" i="8"/>
  <c r="AP79" i="8" s="1"/>
  <c r="AH78" i="8"/>
  <c r="AH79" i="8" s="1"/>
  <c r="Z78" i="8"/>
  <c r="Z79" i="8" s="1"/>
  <c r="R78" i="8"/>
  <c r="R79" i="8" s="1"/>
  <c r="J78" i="8"/>
  <c r="J79" i="8" s="1"/>
  <c r="B78" i="8"/>
  <c r="B79" i="8" s="1"/>
  <c r="BT78" i="8"/>
  <c r="BT79" i="8" s="1"/>
  <c r="BL78" i="8"/>
  <c r="BL79" i="8" s="1"/>
  <c r="BD78" i="8"/>
  <c r="BD79" i="8" s="1"/>
  <c r="AV78" i="8"/>
  <c r="AV79" i="8" s="1"/>
  <c r="AN78" i="8"/>
  <c r="AN79" i="8" s="1"/>
  <c r="AF78" i="8"/>
  <c r="AF79" i="8" s="1"/>
  <c r="X78" i="8"/>
  <c r="X79" i="8" s="1"/>
  <c r="P78" i="8"/>
  <c r="P79" i="8" s="1"/>
  <c r="H78" i="8"/>
  <c r="H79" i="8" s="1"/>
  <c r="BR78" i="8"/>
  <c r="BR79" i="8" s="1"/>
  <c r="BB78" i="8"/>
  <c r="BB79" i="8" s="1"/>
  <c r="AL78" i="8"/>
  <c r="AL79" i="8" s="1"/>
  <c r="V78" i="8"/>
  <c r="V79" i="8" s="1"/>
  <c r="F78" i="8"/>
  <c r="F79" i="8" s="1"/>
  <c r="AT78" i="8"/>
  <c r="AT79" i="8" s="1"/>
  <c r="N78" i="8"/>
  <c r="N79" i="8" s="1"/>
  <c r="BP78" i="8"/>
  <c r="BP79" i="8" s="1"/>
  <c r="AZ78" i="8"/>
  <c r="AZ79" i="8" s="1"/>
  <c r="AJ78" i="8"/>
  <c r="AJ79" i="8" s="1"/>
  <c r="T78" i="8"/>
  <c r="T79" i="8" s="1"/>
  <c r="D78" i="8"/>
  <c r="D79" i="8" s="1"/>
  <c r="BJ78" i="8"/>
  <c r="BJ79" i="8" s="1"/>
  <c r="AD78" i="8"/>
  <c r="AD79" i="8" s="1"/>
  <c r="AB78" i="8"/>
  <c r="AB79" i="8" s="1"/>
  <c r="AR78" i="8"/>
  <c r="AR79" i="8" s="1"/>
  <c r="L78" i="8"/>
  <c r="L79" i="8" s="1"/>
  <c r="BH78" i="8"/>
  <c r="BH79" i="8" s="1"/>
  <c r="AL74" i="8"/>
  <c r="AL75" i="8" s="1"/>
  <c r="BP74" i="8"/>
  <c r="BP75" i="8" s="1"/>
  <c r="AX74" i="8"/>
  <c r="AX75" i="8" s="1"/>
  <c r="R74" i="8"/>
  <c r="R75" i="8" s="1"/>
  <c r="BD74" i="8"/>
  <c r="BD75" i="8" s="1"/>
  <c r="X74" i="8"/>
  <c r="X75" i="8" s="1"/>
  <c r="L74" i="8"/>
  <c r="L75" i="8" s="1"/>
  <c r="AR74" i="8"/>
  <c r="AR75" i="8" s="1"/>
  <c r="AT74" i="8"/>
  <c r="AT75" i="8" s="1"/>
  <c r="AZ74" i="8"/>
  <c r="AZ75" i="8" s="1"/>
  <c r="D74" i="8"/>
  <c r="D75" i="8" s="1"/>
  <c r="BV74" i="4"/>
  <c r="BV75" i="4" s="1"/>
  <c r="AP74" i="4"/>
  <c r="AP75" i="4" s="1"/>
  <c r="BT74" i="4"/>
  <c r="BT75" i="4" s="1"/>
  <c r="BJ74" i="4"/>
  <c r="BJ75" i="4" s="1"/>
  <c r="BX74" i="4"/>
  <c r="BX75" i="4" s="1"/>
  <c r="AR74" i="4"/>
  <c r="AR75" i="4" s="1"/>
  <c r="AD74" i="4"/>
  <c r="AD75" i="4" s="1"/>
  <c r="CD74" i="4"/>
  <c r="CD75" i="4" s="1"/>
  <c r="AX74" i="4"/>
  <c r="AX75" i="4" s="1"/>
  <c r="AN74" i="4"/>
  <c r="AN75" i="4" s="1"/>
  <c r="BR74" i="4"/>
  <c r="BR75" i="4" s="1"/>
  <c r="AL74" i="4"/>
  <c r="AL75" i="4" s="1"/>
  <c r="BH74" i="4"/>
  <c r="BH75" i="4" s="1"/>
  <c r="AB74" i="4"/>
  <c r="AB75" i="4" s="1"/>
  <c r="BD74" i="4"/>
  <c r="BD75" i="4" s="1"/>
  <c r="BF74" i="4"/>
  <c r="BF75" i="4" s="1"/>
  <c r="Z74" i="4"/>
  <c r="Z75" i="4" s="1"/>
  <c r="BZ74" i="4"/>
  <c r="BZ75" i="4" s="1"/>
  <c r="AT74" i="4"/>
  <c r="AT75" i="4" s="1"/>
  <c r="BP74" i="4"/>
  <c r="BP75" i="4" s="1"/>
  <c r="AJ74" i="4"/>
  <c r="AJ75" i="4" s="1"/>
  <c r="AF74" i="4"/>
  <c r="AF75" i="4" s="1"/>
  <c r="BN74" i="4"/>
  <c r="BN75" i="4" s="1"/>
  <c r="AH74" i="4"/>
  <c r="AH75" i="4" s="1"/>
  <c r="CH74" i="4"/>
  <c r="CH75" i="4" s="1"/>
  <c r="BB74" i="4"/>
  <c r="BB75" i="4" s="1"/>
  <c r="CF74" i="4"/>
  <c r="CF75" i="4" s="1"/>
  <c r="AZ74" i="4"/>
  <c r="AZ75" i="4" s="1"/>
  <c r="BP78" i="4"/>
  <c r="BP79" i="4" s="1"/>
  <c r="BH78" i="4"/>
  <c r="BH79" i="4" s="1"/>
  <c r="AJ78" i="4"/>
  <c r="AJ79" i="4" s="1"/>
  <c r="AB78" i="4"/>
  <c r="AB79" i="4" s="1"/>
  <c r="BN78" i="4"/>
  <c r="BN79" i="4" s="1"/>
  <c r="BF78" i="4"/>
  <c r="BF79" i="4" s="1"/>
  <c r="AH78" i="4"/>
  <c r="AH79" i="4" s="1"/>
  <c r="Z78" i="4"/>
  <c r="Z79" i="4" s="1"/>
  <c r="AT78" i="4"/>
  <c r="AT79" i="4" s="1"/>
  <c r="AD78" i="4"/>
  <c r="AD79" i="4" s="1"/>
  <c r="BD78" i="4"/>
  <c r="BD79" i="4" s="1"/>
  <c r="AN78" i="4"/>
  <c r="AN79" i="4" s="1"/>
  <c r="BB78" i="4"/>
  <c r="BB79" i="4" s="1"/>
  <c r="AL78" i="4"/>
  <c r="AL79" i="4" s="1"/>
  <c r="AV78" i="4"/>
  <c r="AV79" i="4" s="1"/>
  <c r="AF78" i="4"/>
  <c r="AF79" i="4" s="1"/>
  <c r="BL74" i="4"/>
  <c r="BL75" i="4" s="1"/>
  <c r="AB20" i="8"/>
  <c r="AB21" i="8" s="1"/>
  <c r="AR20" i="8"/>
  <c r="AR21" i="8" s="1"/>
  <c r="R20" i="8"/>
  <c r="R21" i="8" s="1"/>
  <c r="AH20" i="8"/>
  <c r="AH21" i="8" s="1"/>
  <c r="P20" i="8"/>
  <c r="P21" i="8" s="1"/>
  <c r="B24" i="8"/>
  <c r="B25" i="8" s="1"/>
  <c r="J24" i="8"/>
  <c r="J25" i="8" s="1"/>
  <c r="R24" i="8"/>
  <c r="R25" i="8" s="1"/>
  <c r="D24" i="8"/>
  <c r="D25" i="8" s="1"/>
  <c r="N24" i="8"/>
  <c r="N25" i="8" s="1"/>
  <c r="F24" i="8"/>
  <c r="F25" i="8" s="1"/>
  <c r="P24" i="8"/>
  <c r="P25" i="8" s="1"/>
  <c r="L24" i="8"/>
  <c r="L25" i="8" s="1"/>
  <c r="H24" i="8"/>
  <c r="H25" i="8" s="1"/>
  <c r="AF20" i="8"/>
  <c r="AF21" i="8" s="1"/>
  <c r="Z20" i="8"/>
  <c r="Z21" i="8" s="1"/>
  <c r="AP20" i="8"/>
  <c r="AP21" i="8" s="1"/>
  <c r="D20" i="8"/>
  <c r="D21" i="8" s="1"/>
  <c r="N20" i="8"/>
  <c r="N21" i="8" s="1"/>
  <c r="AD20" i="8"/>
  <c r="AD21" i="8" s="1"/>
  <c r="AT20" i="8"/>
  <c r="AT21" i="8" s="1"/>
  <c r="H20" i="8"/>
  <c r="H21" i="8" s="1"/>
  <c r="AN20" i="8"/>
  <c r="AN21" i="8" s="1"/>
  <c r="F20" i="8"/>
  <c r="F21" i="8" s="1"/>
  <c r="V20" i="8"/>
  <c r="V21" i="8" s="1"/>
  <c r="AL20" i="8"/>
  <c r="AL21" i="8" s="1"/>
  <c r="X20" i="8"/>
  <c r="X21" i="8" s="1"/>
  <c r="AJ20" i="8"/>
  <c r="AJ21" i="8" s="1"/>
  <c r="B53" i="8"/>
  <c r="J47" i="8"/>
  <c r="J48" i="8" s="1"/>
  <c r="F47" i="8"/>
  <c r="F48" i="8" s="1"/>
  <c r="N47" i="8"/>
  <c r="N48" i="8" s="1"/>
  <c r="Z47" i="8"/>
  <c r="Z48" i="8" s="1"/>
  <c r="AP47" i="8"/>
  <c r="AP48" i="8" s="1"/>
  <c r="AD47" i="8"/>
  <c r="AD48" i="8" s="1"/>
  <c r="AH47" i="8"/>
  <c r="AH48" i="8" s="1"/>
  <c r="P47" i="8"/>
  <c r="P48" i="8" s="1"/>
  <c r="AB47" i="8"/>
  <c r="AB48" i="8" s="1"/>
  <c r="X47" i="8"/>
  <c r="X48" i="8" s="1"/>
  <c r="AP51" i="8"/>
  <c r="AP52" i="8" s="1"/>
  <c r="AH51" i="8"/>
  <c r="AH52" i="8" s="1"/>
  <c r="Z51" i="8"/>
  <c r="Z52" i="8" s="1"/>
  <c r="R51" i="8"/>
  <c r="R52" i="8" s="1"/>
  <c r="J51" i="8"/>
  <c r="J52" i="8" s="1"/>
  <c r="B51" i="8"/>
  <c r="B52" i="8" s="1"/>
  <c r="AR51" i="8"/>
  <c r="AR52" i="8" s="1"/>
  <c r="AF51" i="8"/>
  <c r="AF52" i="8" s="1"/>
  <c r="V51" i="8"/>
  <c r="V52" i="8" s="1"/>
  <c r="L51" i="8"/>
  <c r="L52" i="8" s="1"/>
  <c r="AN51" i="8"/>
  <c r="AN52" i="8" s="1"/>
  <c r="AD51" i="8"/>
  <c r="AD52" i="8" s="1"/>
  <c r="T51" i="8"/>
  <c r="T52" i="8" s="1"/>
  <c r="H51" i="8"/>
  <c r="H52" i="8" s="1"/>
  <c r="AJ51" i="8"/>
  <c r="AJ52" i="8" s="1"/>
  <c r="N51" i="8"/>
  <c r="N52" i="8" s="1"/>
  <c r="AT51" i="8"/>
  <c r="AT52" i="8" s="1"/>
  <c r="X51" i="8"/>
  <c r="X52" i="8" s="1"/>
  <c r="D51" i="8"/>
  <c r="D52" i="8" s="1"/>
  <c r="AB51" i="8"/>
  <c r="AB52" i="8" s="1"/>
  <c r="F51" i="8"/>
  <c r="F52" i="8" s="1"/>
  <c r="AL51" i="8"/>
  <c r="AL52" i="8" s="1"/>
  <c r="P51" i="8"/>
  <c r="P52" i="8" s="1"/>
  <c r="AT47" i="8"/>
  <c r="AT48" i="8" s="1"/>
  <c r="D47" i="8"/>
  <c r="D48" i="8" s="1"/>
  <c r="L47" i="8"/>
  <c r="L48" i="8" s="1"/>
  <c r="B47" i="8"/>
  <c r="B48" i="8" s="1"/>
  <c r="AR47" i="8"/>
  <c r="AR48" i="8" s="1"/>
  <c r="T47" i="8"/>
  <c r="T48" i="8" s="1"/>
  <c r="AN47" i="8"/>
  <c r="AN48" i="8" s="1"/>
  <c r="AF47" i="8"/>
  <c r="AF48" i="8" s="1"/>
  <c r="AL47" i="8"/>
  <c r="AL48" i="8" s="1"/>
  <c r="AJ47" i="8"/>
  <c r="AJ48" i="8" s="1"/>
  <c r="V47" i="8"/>
  <c r="V48" i="8" s="1"/>
  <c r="H47" i="8"/>
  <c r="H48" i="8" s="1"/>
  <c r="R47" i="8"/>
  <c r="R48" i="8" s="1"/>
  <c r="CR20" i="8"/>
  <c r="CR21" i="8" s="1"/>
  <c r="CZ20" i="8"/>
  <c r="CZ21" i="8" s="1"/>
  <c r="CX20" i="8"/>
  <c r="CX21" i="8" s="1"/>
  <c r="CL20" i="8"/>
  <c r="CL21" i="8" s="1"/>
  <c r="CP20" i="8"/>
  <c r="CP21" i="8" s="1"/>
  <c r="CX24" i="8"/>
  <c r="CX25" i="8" s="1"/>
  <c r="CT20" i="8"/>
  <c r="CT21" i="8" s="1"/>
  <c r="CN20" i="8"/>
  <c r="CN21" i="8" s="1"/>
  <c r="CV20" i="8"/>
  <c r="CV21" i="8" s="1"/>
  <c r="BJ20" i="8"/>
  <c r="BJ21" i="8" s="1"/>
  <c r="BR20" i="8"/>
  <c r="BR21" i="8" s="1"/>
  <c r="CD20" i="8"/>
  <c r="CD21" i="8" s="1"/>
  <c r="BF20" i="8"/>
  <c r="BF21" i="8" s="1"/>
  <c r="AX20" i="8"/>
  <c r="AX21" i="8" s="1"/>
  <c r="CB20" i="8"/>
  <c r="CB21" i="8" s="1"/>
  <c r="AV20" i="8"/>
  <c r="AV21" i="8" s="1"/>
  <c r="CF20" i="8"/>
  <c r="CF21" i="8" s="1"/>
  <c r="AZ20" i="8"/>
  <c r="AZ21" i="8" s="1"/>
  <c r="CH20" i="8"/>
  <c r="CH21" i="8" s="1"/>
  <c r="BV20" i="8"/>
  <c r="BV21" i="8" s="1"/>
  <c r="BL20" i="8"/>
  <c r="BL21" i="8" s="1"/>
  <c r="BX20" i="8"/>
  <c r="BX21" i="8" s="1"/>
  <c r="BJ24" i="8"/>
  <c r="BJ25" i="8" s="1"/>
  <c r="BN24" i="8"/>
  <c r="BN25" i="8" s="1"/>
  <c r="AX24" i="8"/>
  <c r="AX25" i="8" s="1"/>
  <c r="BZ20" i="8"/>
  <c r="BZ21" i="8" s="1"/>
  <c r="BT20" i="8"/>
  <c r="BT21" i="8" s="1"/>
  <c r="BP20" i="8"/>
  <c r="BP21" i="8" s="1"/>
  <c r="BH20" i="8"/>
  <c r="BH21" i="8" s="1"/>
  <c r="BB20" i="8"/>
  <c r="BB21" i="8" s="1"/>
  <c r="BN20" i="8"/>
  <c r="BN21" i="8" s="1"/>
  <c r="CJ20" i="8"/>
  <c r="CJ21" i="8" s="1"/>
  <c r="BD20" i="8"/>
  <c r="BD21" i="8" s="1"/>
  <c r="BN47" i="4"/>
  <c r="BN48" i="4" s="1"/>
  <c r="BP47" i="4"/>
  <c r="BP48" i="4" s="1"/>
  <c r="CF47" i="4"/>
  <c r="BR47" i="4"/>
  <c r="BR48" i="4" s="1"/>
  <c r="BZ47" i="4"/>
  <c r="CH47" i="4"/>
  <c r="CH54" i="4"/>
  <c r="CH55" i="4" s="1"/>
  <c r="CD47" i="4"/>
  <c r="CB47" i="4"/>
  <c r="Z47" i="4"/>
  <c r="Z48" i="4" s="1"/>
  <c r="AR47" i="4"/>
  <c r="AR48" i="4" s="1"/>
  <c r="AX47" i="4"/>
  <c r="AX48" i="4" s="1"/>
  <c r="D47" i="4"/>
  <c r="D48" i="4" s="1"/>
  <c r="N47" i="4"/>
  <c r="N48" i="4" s="1"/>
  <c r="AT47" i="4"/>
  <c r="AT48" i="4" s="1"/>
  <c r="AF47" i="4"/>
  <c r="AF48" i="4" s="1"/>
  <c r="BL47" i="4"/>
  <c r="BL48" i="4" s="1"/>
  <c r="AP47" i="4"/>
  <c r="AP48" i="4" s="1"/>
  <c r="BH47" i="4"/>
  <c r="BH48" i="4" s="1"/>
  <c r="T47" i="4"/>
  <c r="T48" i="4" s="1"/>
  <c r="V47" i="4"/>
  <c r="V48" i="4" s="1"/>
  <c r="BB47" i="4"/>
  <c r="BB48" i="4" s="1"/>
  <c r="H47" i="4"/>
  <c r="H48" i="4" s="1"/>
  <c r="AN47" i="4"/>
  <c r="AN48" i="4" s="1"/>
  <c r="BF47" i="4"/>
  <c r="BF48" i="4" s="1"/>
  <c r="L47" i="4"/>
  <c r="L48" i="4" s="1"/>
  <c r="R47" i="4"/>
  <c r="R48" i="4" s="1"/>
  <c r="AJ47" i="4"/>
  <c r="AJ48" i="4" s="1"/>
  <c r="AD47" i="4"/>
  <c r="AD48" i="4" s="1"/>
  <c r="BJ47" i="4"/>
  <c r="BJ48" i="4" s="1"/>
  <c r="P47" i="4"/>
  <c r="P48" i="4" s="1"/>
  <c r="AV47" i="4"/>
  <c r="AV48" i="4" s="1"/>
  <c r="BJ51" i="4"/>
  <c r="BJ52" i="4" s="1"/>
  <c r="BJ54" i="4" s="1"/>
  <c r="BB51" i="4"/>
  <c r="BB52" i="4" s="1"/>
  <c r="BB54" i="4" s="1"/>
  <c r="AT51" i="4"/>
  <c r="AT52" i="4" s="1"/>
  <c r="AL51" i="4"/>
  <c r="AL52" i="4" s="1"/>
  <c r="AD51" i="4"/>
  <c r="AD52" i="4" s="1"/>
  <c r="AD54" i="4" s="1"/>
  <c r="V51" i="4"/>
  <c r="V52" i="4" s="1"/>
  <c r="N51" i="4"/>
  <c r="N52" i="4" s="1"/>
  <c r="F51" i="4"/>
  <c r="F52" i="4" s="1"/>
  <c r="BH51" i="4"/>
  <c r="BH52" i="4" s="1"/>
  <c r="AZ51" i="4"/>
  <c r="AZ52" i="4" s="1"/>
  <c r="AR51" i="4"/>
  <c r="AR52" i="4" s="1"/>
  <c r="AR54" i="4" s="1"/>
  <c r="AJ51" i="4"/>
  <c r="AJ52" i="4" s="1"/>
  <c r="AB51" i="4"/>
  <c r="AB52" i="4" s="1"/>
  <c r="T51" i="4"/>
  <c r="T52" i="4" s="1"/>
  <c r="L51" i="4"/>
  <c r="L52" i="4" s="1"/>
  <c r="D51" i="4"/>
  <c r="D52" i="4" s="1"/>
  <c r="BF51" i="4"/>
  <c r="BF52" i="4" s="1"/>
  <c r="AP51" i="4"/>
  <c r="AP52" i="4" s="1"/>
  <c r="Z51" i="4"/>
  <c r="Z52" i="4" s="1"/>
  <c r="J51" i="4"/>
  <c r="J52" i="4" s="1"/>
  <c r="BD51" i="4"/>
  <c r="BD52" i="4" s="1"/>
  <c r="BD54" i="4" s="1"/>
  <c r="AN51" i="4"/>
  <c r="AN52" i="4" s="1"/>
  <c r="AN54" i="4" s="1"/>
  <c r="X51" i="4"/>
  <c r="X52" i="4" s="1"/>
  <c r="H51" i="4"/>
  <c r="H52" i="4" s="1"/>
  <c r="AX51" i="4"/>
  <c r="AX52" i="4" s="1"/>
  <c r="AH51" i="4"/>
  <c r="AH52" i="4" s="1"/>
  <c r="AH54" i="4" s="1"/>
  <c r="R51" i="4"/>
  <c r="R52" i="4" s="1"/>
  <c r="B51" i="4"/>
  <c r="B52" i="4" s="1"/>
  <c r="BL51" i="4"/>
  <c r="BL52" i="4" s="1"/>
  <c r="AV51" i="4"/>
  <c r="AV52" i="4" s="1"/>
  <c r="AF51" i="4"/>
  <c r="AF52" i="4" s="1"/>
  <c r="P51" i="4"/>
  <c r="P52" i="4" s="1"/>
  <c r="J47" i="4"/>
  <c r="J48" i="4" s="1"/>
  <c r="AB47" i="4"/>
  <c r="AB48" i="4" s="1"/>
  <c r="AH47" i="4"/>
  <c r="AH48" i="4" s="1"/>
  <c r="AZ47" i="4"/>
  <c r="AZ48" i="4" s="1"/>
  <c r="F47" i="4"/>
  <c r="F48" i="4" s="1"/>
  <c r="AL47" i="4"/>
  <c r="AL48" i="4" s="1"/>
  <c r="X47" i="4"/>
  <c r="X48" i="4" s="1"/>
  <c r="BD47" i="4"/>
  <c r="BD48" i="4" s="1"/>
  <c r="J20" i="4"/>
  <c r="J21" i="4" s="1"/>
  <c r="AH24" i="4"/>
  <c r="AH25" i="4" s="1"/>
  <c r="AH27" i="4" s="1"/>
  <c r="AH28" i="4" s="1"/>
  <c r="H20" i="4"/>
  <c r="H21" i="4" s="1"/>
  <c r="BX20" i="4"/>
  <c r="F20" i="4"/>
  <c r="F21" i="4" s="1"/>
  <c r="CH24" i="4"/>
  <c r="CH25" i="4" s="1"/>
  <c r="CH27" i="4" s="1"/>
  <c r="CH28" i="4" s="1"/>
  <c r="BZ20" i="4"/>
  <c r="CF24" i="4"/>
  <c r="CF25" i="4" s="1"/>
  <c r="CF27" i="4" s="1"/>
  <c r="CF28" i="4" s="1"/>
  <c r="BV20" i="4"/>
  <c r="CF20" i="4"/>
  <c r="CB24" i="4"/>
  <c r="CB25" i="4" s="1"/>
  <c r="CB27" i="4" s="1"/>
  <c r="CB28" i="4" s="1"/>
  <c r="L20" i="4"/>
  <c r="L21" i="4" s="1"/>
  <c r="D20" i="4"/>
  <c r="D21" i="4" s="1"/>
  <c r="CJ20" i="4"/>
  <c r="BX24" i="4"/>
  <c r="BX25" i="4" s="1"/>
  <c r="BX27" i="4" s="1"/>
  <c r="BX28" i="4" s="1"/>
  <c r="N20" i="4"/>
  <c r="N21" i="4" s="1"/>
  <c r="B21" i="4"/>
  <c r="BZ24" i="4"/>
  <c r="BZ25" i="4" s="1"/>
  <c r="BZ27" i="4" s="1"/>
  <c r="BZ28" i="4" s="1"/>
  <c r="CJ24" i="4"/>
  <c r="CJ25" i="4" s="1"/>
  <c r="CJ27" i="4" s="1"/>
  <c r="CJ28" i="4" s="1"/>
  <c r="CD24" i="4"/>
  <c r="CD25" i="4" s="1"/>
  <c r="CD27" i="4" s="1"/>
  <c r="CD28" i="4" s="1"/>
  <c r="B74" i="22"/>
  <c r="L74" i="22"/>
  <c r="L75" i="22" s="1"/>
  <c r="DL51" i="22"/>
  <c r="DL52" i="22" s="1"/>
  <c r="DL54" i="22" s="1"/>
  <c r="DL55" i="22" s="1"/>
  <c r="DJ51" i="22"/>
  <c r="DJ52" i="22" s="1"/>
  <c r="DJ54" i="22" s="1"/>
  <c r="DJ55" i="22" s="1"/>
  <c r="DH51" i="22"/>
  <c r="DH52" i="22" s="1"/>
  <c r="DH54" i="22" s="1"/>
  <c r="DH55" i="22" s="1"/>
  <c r="DN51" i="22"/>
  <c r="DN52" i="22" s="1"/>
  <c r="DN54" i="22" s="1"/>
  <c r="DN55" i="22" s="1"/>
  <c r="DF51" i="22"/>
  <c r="DF52" i="22" s="1"/>
  <c r="DF54" i="22" s="1"/>
  <c r="DF55" i="22" s="1"/>
  <c r="AL47" i="22"/>
  <c r="AL48" i="22" s="1"/>
  <c r="AH47" i="22"/>
  <c r="AH48" i="22" s="1"/>
  <c r="DB47" i="22"/>
  <c r="BV47" i="22"/>
  <c r="AP47" i="22"/>
  <c r="AP48" i="22" s="1"/>
  <c r="DN47" i="22"/>
  <c r="DF47" i="22"/>
  <c r="DH47" i="22"/>
  <c r="AJ47" i="22"/>
  <c r="AJ48" i="22" s="1"/>
  <c r="AD47" i="22"/>
  <c r="AD48" i="22" s="1"/>
  <c r="AN47" i="22"/>
  <c r="AN48" i="22" s="1"/>
  <c r="DL47" i="22"/>
  <c r="DJ47" i="22"/>
  <c r="DD47" i="22"/>
  <c r="AT47" i="22"/>
  <c r="AT48" i="22" s="1"/>
  <c r="H20" i="22"/>
  <c r="H21" i="22" s="1"/>
  <c r="BN47" i="22"/>
  <c r="BN48" i="22" s="1"/>
  <c r="CR47" i="22"/>
  <c r="CX51" i="22"/>
  <c r="CX52" i="22" s="1"/>
  <c r="CP51" i="22"/>
  <c r="CP52" i="22" s="1"/>
  <c r="CH51" i="22"/>
  <c r="CH52" i="22" s="1"/>
  <c r="BZ51" i="22"/>
  <c r="BZ52" i="22" s="1"/>
  <c r="BR51" i="22"/>
  <c r="BR52" i="22" s="1"/>
  <c r="BJ51" i="22"/>
  <c r="BJ52" i="22" s="1"/>
  <c r="BB51" i="22"/>
  <c r="BB52" i="22" s="1"/>
  <c r="AT51" i="22"/>
  <c r="AT52" i="22" s="1"/>
  <c r="DB51" i="22"/>
  <c r="DB52" i="22" s="1"/>
  <c r="CT51" i="22"/>
  <c r="CT52" i="22" s="1"/>
  <c r="CL51" i="22"/>
  <c r="CL52" i="22" s="1"/>
  <c r="CD51" i="22"/>
  <c r="CD52" i="22" s="1"/>
  <c r="BV51" i="22"/>
  <c r="BV52" i="22" s="1"/>
  <c r="BN51" i="22"/>
  <c r="BN52" i="22" s="1"/>
  <c r="BF51" i="22"/>
  <c r="BF52" i="22" s="1"/>
  <c r="AX51" i="22"/>
  <c r="AX52" i="22" s="1"/>
  <c r="AP51" i="22"/>
  <c r="AP52" i="22" s="1"/>
  <c r="CZ51" i="22"/>
  <c r="CZ52" i="22" s="1"/>
  <c r="CR51" i="22"/>
  <c r="CR52" i="22" s="1"/>
  <c r="CJ51" i="22"/>
  <c r="CJ52" i="22" s="1"/>
  <c r="CB51" i="22"/>
  <c r="CB52" i="22" s="1"/>
  <c r="BT51" i="22"/>
  <c r="BT52" i="22" s="1"/>
  <c r="BL51" i="22"/>
  <c r="BL52" i="22" s="1"/>
  <c r="BD51" i="22"/>
  <c r="BD52" i="22" s="1"/>
  <c r="AV51" i="22"/>
  <c r="AV52" i="22" s="1"/>
  <c r="CF51" i="22"/>
  <c r="CF52" i="22" s="1"/>
  <c r="AZ51" i="22"/>
  <c r="AZ52" i="22" s="1"/>
  <c r="DD51" i="22"/>
  <c r="DD52" i="22" s="1"/>
  <c r="BP51" i="22"/>
  <c r="BP52" i="22" s="1"/>
  <c r="CN51" i="22"/>
  <c r="CN52" i="22" s="1"/>
  <c r="AR51" i="22"/>
  <c r="AR52" i="22" s="1"/>
  <c r="BX51" i="22"/>
  <c r="BX52" i="22" s="1"/>
  <c r="CV51" i="22"/>
  <c r="CV52" i="22" s="1"/>
  <c r="BH51" i="22"/>
  <c r="BH52" i="22" s="1"/>
  <c r="BJ47" i="22"/>
  <c r="BJ48" i="22" s="1"/>
  <c r="CV47" i="22"/>
  <c r="BP47" i="22"/>
  <c r="BP48" i="22" s="1"/>
  <c r="L20" i="22"/>
  <c r="L21" i="22" s="1"/>
  <c r="CL47" i="22"/>
  <c r="BF47" i="22"/>
  <c r="BF48" i="22" s="1"/>
  <c r="CH47" i="22"/>
  <c r="AR47" i="22"/>
  <c r="AR48" i="22" s="1"/>
  <c r="CB47" i="22"/>
  <c r="CX47" i="22"/>
  <c r="CJ47" i="22"/>
  <c r="CZ47" i="22"/>
  <c r="BZ47" i="22"/>
  <c r="BL47" i="22"/>
  <c r="BL48" i="22" s="1"/>
  <c r="AV47" i="22"/>
  <c r="AV48" i="22" s="1"/>
  <c r="BT47" i="22"/>
  <c r="AZ47" i="22"/>
  <c r="AZ48" i="22" s="1"/>
  <c r="CT47" i="22"/>
  <c r="BB47" i="22"/>
  <c r="BB48" i="22" s="1"/>
  <c r="CN47" i="22"/>
  <c r="CD47" i="22"/>
  <c r="AX47" i="22"/>
  <c r="AX48" i="22" s="1"/>
  <c r="BX47" i="22"/>
  <c r="BH47" i="22"/>
  <c r="BH48" i="22" s="1"/>
  <c r="BR47" i="22"/>
  <c r="BR48" i="22" s="1"/>
  <c r="BD47" i="22"/>
  <c r="BD48" i="22" s="1"/>
  <c r="CP47" i="22"/>
  <c r="CF47" i="22"/>
  <c r="CH20" i="4"/>
  <c r="CD20" i="4"/>
  <c r="CB20" i="4"/>
  <c r="AB20" i="4"/>
  <c r="AB21" i="4" s="1"/>
  <c r="B24" i="4"/>
  <c r="B25" i="4" s="1"/>
  <c r="J24" i="4"/>
  <c r="J25" i="4" s="1"/>
  <c r="D24" i="4"/>
  <c r="D25" i="4" s="1"/>
  <c r="L24" i="4"/>
  <c r="L25" i="4" s="1"/>
  <c r="H24" i="4"/>
  <c r="H25" i="4" s="1"/>
  <c r="F24" i="4"/>
  <c r="F25" i="4" s="1"/>
  <c r="N24" i="4"/>
  <c r="N25" i="4" s="1"/>
  <c r="N20" i="22"/>
  <c r="N21" i="22" s="1"/>
  <c r="B24" i="22"/>
  <c r="B25" i="22" s="1"/>
  <c r="J24" i="22"/>
  <c r="J25" i="22" s="1"/>
  <c r="D24" i="22"/>
  <c r="D25" i="22" s="1"/>
  <c r="L24" i="22"/>
  <c r="L25" i="22" s="1"/>
  <c r="H24" i="22"/>
  <c r="H25" i="22" s="1"/>
  <c r="F24" i="22"/>
  <c r="F25" i="22" s="1"/>
  <c r="N24" i="22"/>
  <c r="N25" i="22" s="1"/>
  <c r="D20" i="22"/>
  <c r="D21" i="22" s="1"/>
  <c r="DD20" i="22"/>
  <c r="J20" i="22"/>
  <c r="J21" i="22" s="1"/>
  <c r="DH20" i="22"/>
  <c r="CZ20" i="22"/>
  <c r="CL24" i="22"/>
  <c r="CL25" i="22" s="1"/>
  <c r="CL27" i="22" s="1"/>
  <c r="CL28" i="22" s="1"/>
  <c r="CL20" i="22"/>
  <c r="CP20" i="22"/>
  <c r="DN24" i="22"/>
  <c r="DN25" i="22" s="1"/>
  <c r="DN27" i="22" s="1"/>
  <c r="DN28" i="22" s="1"/>
  <c r="CT24" i="22"/>
  <c r="CT25" i="22" s="1"/>
  <c r="CT27" i="22" s="1"/>
  <c r="CT28" i="22" s="1"/>
  <c r="DH24" i="22"/>
  <c r="DH25" i="22" s="1"/>
  <c r="DH27" i="22" s="1"/>
  <c r="DH28" i="22" s="1"/>
  <c r="CP24" i="22"/>
  <c r="CP25" i="22" s="1"/>
  <c r="CZ24" i="22"/>
  <c r="CZ25" i="22" s="1"/>
  <c r="CZ27" i="22" s="1"/>
  <c r="CZ28" i="22" s="1"/>
  <c r="CR24" i="22"/>
  <c r="CR25" i="22" s="1"/>
  <c r="CR27" i="22" s="1"/>
  <c r="CR28" i="22" s="1"/>
  <c r="DJ24" i="22"/>
  <c r="DJ25" i="22" s="1"/>
  <c r="DJ27" i="22" s="1"/>
  <c r="DJ28" i="22" s="1"/>
  <c r="DD24" i="22"/>
  <c r="DD25" i="22" s="1"/>
  <c r="DD27" i="22" s="1"/>
  <c r="DD28" i="22" s="1"/>
  <c r="DF24" i="22"/>
  <c r="DF25" i="22" s="1"/>
  <c r="DF27" i="22" s="1"/>
  <c r="DF28" i="22" s="1"/>
  <c r="DB24" i="22"/>
  <c r="DB25" i="22" s="1"/>
  <c r="DB27" i="22" s="1"/>
  <c r="DB28" i="22" s="1"/>
  <c r="DL24" i="22"/>
  <c r="DL25" i="22" s="1"/>
  <c r="DL27" i="22" s="1"/>
  <c r="DL28" i="22" s="1"/>
  <c r="CN24" i="22"/>
  <c r="CN25" i="22" s="1"/>
  <c r="CN27" i="22" s="1"/>
  <c r="CN28" i="22" s="1"/>
  <c r="CJ24" i="22"/>
  <c r="CJ25" i="22" s="1"/>
  <c r="CJ27" i="22" s="1"/>
  <c r="CJ28" i="22" s="1"/>
  <c r="CV24" i="22"/>
  <c r="CV25" i="22" s="1"/>
  <c r="CV27" i="22" s="1"/>
  <c r="CV28" i="22" s="1"/>
  <c r="CX24" i="22"/>
  <c r="CX25" i="22" s="1"/>
  <c r="CX27" i="22" s="1"/>
  <c r="CX28" i="22" s="1"/>
  <c r="CP27" i="22"/>
  <c r="CP28" i="22" s="1"/>
  <c r="CV20" i="22"/>
  <c r="CX20" i="22"/>
  <c r="CN20" i="22"/>
  <c r="CT20" i="22"/>
  <c r="DB20" i="22"/>
  <c r="DJ20" i="22"/>
  <c r="DL20" i="22"/>
  <c r="DN20" i="22"/>
  <c r="CR20" i="22"/>
  <c r="DF20" i="22"/>
  <c r="CJ20" i="22"/>
  <c r="BB20" i="22"/>
  <c r="BB21" i="22" s="1"/>
  <c r="AD20" i="4"/>
  <c r="AD21" i="4" s="1"/>
  <c r="T20" i="4"/>
  <c r="T21" i="4" s="1"/>
  <c r="AF20" i="4"/>
  <c r="AF21" i="4" s="1"/>
  <c r="P20" i="4"/>
  <c r="P21" i="4" s="1"/>
  <c r="X20" i="4"/>
  <c r="X21" i="4" s="1"/>
  <c r="R20" i="4"/>
  <c r="R21" i="4" s="1"/>
  <c r="AT20" i="4"/>
  <c r="AT21" i="4" s="1"/>
  <c r="AH20" i="4"/>
  <c r="AH21" i="4" s="1"/>
  <c r="R24" i="4"/>
  <c r="R25" i="4" s="1"/>
  <c r="Z24" i="4"/>
  <c r="Z25" i="4" s="1"/>
  <c r="T24" i="4"/>
  <c r="T25" i="4" s="1"/>
  <c r="AB24" i="4"/>
  <c r="AB25" i="4" s="1"/>
  <c r="V24" i="4"/>
  <c r="V25" i="4" s="1"/>
  <c r="AD24" i="4"/>
  <c r="AD25" i="4" s="1"/>
  <c r="P24" i="4"/>
  <c r="P25" i="4" s="1"/>
  <c r="X24" i="4"/>
  <c r="X25" i="4" s="1"/>
  <c r="AF24" i="4"/>
  <c r="AF25" i="4" s="1"/>
  <c r="AF27" i="4" s="1"/>
  <c r="AF28" i="4" s="1"/>
  <c r="V20" i="4"/>
  <c r="V21" i="4" s="1"/>
  <c r="Z20" i="4"/>
  <c r="Z21" i="4" s="1"/>
  <c r="AR20" i="4"/>
  <c r="AR21" i="4" s="1"/>
  <c r="BF20" i="4"/>
  <c r="BF21" i="4" s="1"/>
  <c r="BN20" i="4"/>
  <c r="BN21" i="4" s="1"/>
  <c r="BT20" i="4"/>
  <c r="BT21" i="4" s="1"/>
  <c r="BR20" i="4"/>
  <c r="BR21" i="4" s="1"/>
  <c r="AL20" i="4"/>
  <c r="AL21" i="4" s="1"/>
  <c r="BP20" i="4"/>
  <c r="BP21" i="4" s="1"/>
  <c r="AJ20" i="4"/>
  <c r="AJ21" i="4" s="1"/>
  <c r="AX20" i="4"/>
  <c r="AX21" i="4" s="1"/>
  <c r="BL20" i="4"/>
  <c r="BL21" i="4" s="1"/>
  <c r="AP20" i="4"/>
  <c r="AP21" i="4" s="1"/>
  <c r="BD20" i="4"/>
  <c r="BD21" i="4" s="1"/>
  <c r="AV20" i="4"/>
  <c r="AV21" i="4" s="1"/>
  <c r="BV24" i="4"/>
  <c r="BV25" i="4" s="1"/>
  <c r="BN24" i="4"/>
  <c r="BN25" i="4" s="1"/>
  <c r="BF24" i="4"/>
  <c r="BF25" i="4" s="1"/>
  <c r="AX24" i="4"/>
  <c r="AX25" i="4" s="1"/>
  <c r="AP24" i="4"/>
  <c r="AP25" i="4" s="1"/>
  <c r="BT24" i="4"/>
  <c r="BT25" i="4" s="1"/>
  <c r="BL24" i="4"/>
  <c r="BL25" i="4" s="1"/>
  <c r="BD24" i="4"/>
  <c r="BD25" i="4" s="1"/>
  <c r="AV24" i="4"/>
  <c r="AV25" i="4" s="1"/>
  <c r="AN24" i="4"/>
  <c r="AN25" i="4" s="1"/>
  <c r="BR24" i="4"/>
  <c r="BR25" i="4" s="1"/>
  <c r="BJ24" i="4"/>
  <c r="BJ25" i="4" s="1"/>
  <c r="BB24" i="4"/>
  <c r="BB25" i="4" s="1"/>
  <c r="AT24" i="4"/>
  <c r="AT25" i="4" s="1"/>
  <c r="AL24" i="4"/>
  <c r="AL25" i="4" s="1"/>
  <c r="AR24" i="4"/>
  <c r="AR25" i="4" s="1"/>
  <c r="BP24" i="4"/>
  <c r="BP25" i="4" s="1"/>
  <c r="AJ24" i="4"/>
  <c r="AJ25" i="4" s="1"/>
  <c r="BH24" i="4"/>
  <c r="BH25" i="4" s="1"/>
  <c r="AZ24" i="4"/>
  <c r="AZ25" i="4" s="1"/>
  <c r="BJ20" i="4"/>
  <c r="BJ21" i="4" s="1"/>
  <c r="BH20" i="4"/>
  <c r="BH21" i="4" s="1"/>
  <c r="BB20" i="4"/>
  <c r="BB21" i="4" s="1"/>
  <c r="AZ20" i="4"/>
  <c r="AZ21" i="4" s="1"/>
  <c r="AN20" i="4"/>
  <c r="AN21" i="4" s="1"/>
  <c r="AN20" i="22"/>
  <c r="AN21" i="22" s="1"/>
  <c r="CB20" i="22"/>
  <c r="CB21" i="22" s="1"/>
  <c r="BX20" i="22"/>
  <c r="BX21" i="22" s="1"/>
  <c r="BP20" i="22"/>
  <c r="BP21" i="22" s="1"/>
  <c r="AR20" i="22"/>
  <c r="AR21" i="22" s="1"/>
  <c r="AJ20" i="22"/>
  <c r="AJ21" i="22" s="1"/>
  <c r="BZ20" i="22"/>
  <c r="BZ21" i="22" s="1"/>
  <c r="AT20" i="22"/>
  <c r="AT21" i="22" s="1"/>
  <c r="AD20" i="22"/>
  <c r="AD21" i="22" s="1"/>
  <c r="CD20" i="22"/>
  <c r="CD21" i="22" s="1"/>
  <c r="BN20" i="22"/>
  <c r="BN21" i="22" s="1"/>
  <c r="AX20" i="22"/>
  <c r="AX21" i="22" s="1"/>
  <c r="AH20" i="22"/>
  <c r="AH21" i="22" s="1"/>
  <c r="AV20" i="22"/>
  <c r="AV21" i="22" s="1"/>
  <c r="X20" i="22"/>
  <c r="X21" i="22" s="1"/>
  <c r="R20" i="22"/>
  <c r="R21" i="22" s="1"/>
  <c r="BJ20" i="22"/>
  <c r="BJ21" i="22" s="1"/>
  <c r="BV20" i="22"/>
  <c r="BV21" i="22" s="1"/>
  <c r="BF20" i="22"/>
  <c r="BF21" i="22" s="1"/>
  <c r="AP20" i="22"/>
  <c r="AP21" i="22" s="1"/>
  <c r="Z20" i="22"/>
  <c r="Z21" i="22" s="1"/>
  <c r="CH20" i="22"/>
  <c r="BT20" i="22"/>
  <c r="BT21" i="22" s="1"/>
  <c r="P20" i="22"/>
  <c r="P21" i="22" s="1"/>
  <c r="BL20" i="22"/>
  <c r="BL21" i="22" s="1"/>
  <c r="AL20" i="22"/>
  <c r="AL21" i="22" s="1"/>
  <c r="CF20" i="22"/>
  <c r="CF21" i="22" s="1"/>
  <c r="BH20" i="22"/>
  <c r="BH21" i="22" s="1"/>
  <c r="AZ20" i="22"/>
  <c r="AZ21" i="22" s="1"/>
  <c r="AB20" i="22"/>
  <c r="AB21" i="22" s="1"/>
  <c r="T20" i="22"/>
  <c r="T21" i="22" s="1"/>
  <c r="BR20" i="22"/>
  <c r="BR21" i="22" s="1"/>
  <c r="BD20" i="22"/>
  <c r="BD21" i="22" s="1"/>
  <c r="V20" i="22"/>
  <c r="V21" i="22" s="1"/>
  <c r="AF20" i="22"/>
  <c r="AF21" i="22" s="1"/>
  <c r="CB24" i="22"/>
  <c r="CB25" i="22" s="1"/>
  <c r="BT24" i="22"/>
  <c r="BT25" i="22" s="1"/>
  <c r="BL24" i="22"/>
  <c r="BL25" i="22" s="1"/>
  <c r="BD24" i="22"/>
  <c r="BD25" i="22" s="1"/>
  <c r="AV24" i="22"/>
  <c r="AV25" i="22" s="1"/>
  <c r="AN24" i="22"/>
  <c r="AN25" i="22" s="1"/>
  <c r="AF24" i="22"/>
  <c r="AF25" i="22" s="1"/>
  <c r="X24" i="22"/>
  <c r="X25" i="22" s="1"/>
  <c r="P24" i="22"/>
  <c r="P25" i="22" s="1"/>
  <c r="P27" i="22" s="1"/>
  <c r="CH24" i="22"/>
  <c r="CH25" i="22" s="1"/>
  <c r="BZ24" i="22"/>
  <c r="BZ25" i="22" s="1"/>
  <c r="BR24" i="22"/>
  <c r="BR25" i="22" s="1"/>
  <c r="BJ24" i="22"/>
  <c r="BJ25" i="22" s="1"/>
  <c r="BB24" i="22"/>
  <c r="BB25" i="22" s="1"/>
  <c r="AT24" i="22"/>
  <c r="AT25" i="22" s="1"/>
  <c r="AL24" i="22"/>
  <c r="AL25" i="22" s="1"/>
  <c r="AD24" i="22"/>
  <c r="AD25" i="22" s="1"/>
  <c r="V24" i="22"/>
  <c r="V25" i="22" s="1"/>
  <c r="CF24" i="22"/>
  <c r="CF25" i="22" s="1"/>
  <c r="BP24" i="22"/>
  <c r="BP25" i="22" s="1"/>
  <c r="AZ24" i="22"/>
  <c r="AZ25" i="22" s="1"/>
  <c r="AJ24" i="22"/>
  <c r="AJ25" i="22" s="1"/>
  <c r="T24" i="22"/>
  <c r="T25" i="22" s="1"/>
  <c r="T27" i="22" s="1"/>
  <c r="T28" i="22" s="1"/>
  <c r="CD24" i="22"/>
  <c r="CD25" i="22" s="1"/>
  <c r="BN24" i="22"/>
  <c r="BN25" i="22" s="1"/>
  <c r="AX24" i="22"/>
  <c r="AX25" i="22" s="1"/>
  <c r="AH24" i="22"/>
  <c r="AH25" i="22" s="1"/>
  <c r="R24" i="22"/>
  <c r="R25" i="22" s="1"/>
  <c r="R27" i="22" s="1"/>
  <c r="R28" i="22" s="1"/>
  <c r="BV24" i="22"/>
  <c r="BV25" i="22" s="1"/>
  <c r="AP24" i="22"/>
  <c r="AP25" i="22" s="1"/>
  <c r="BH24" i="22"/>
  <c r="BH25" i="22" s="1"/>
  <c r="AB24" i="22"/>
  <c r="AB25" i="22" s="1"/>
  <c r="BF24" i="22"/>
  <c r="BF25" i="22" s="1"/>
  <c r="Z24" i="22"/>
  <c r="Z25" i="22" s="1"/>
  <c r="BX24" i="22"/>
  <c r="BX25" i="22" s="1"/>
  <c r="AR24" i="22"/>
  <c r="AR25" i="22" s="1"/>
  <c r="L74" i="21"/>
  <c r="BH47" i="21"/>
  <c r="BH48" i="21" s="1"/>
  <c r="DF47" i="21"/>
  <c r="BR47" i="21"/>
  <c r="BR48" i="21" s="1"/>
  <c r="DB51" i="21"/>
  <c r="DB52" i="21" s="1"/>
  <c r="CT51" i="21"/>
  <c r="CT52" i="21" s="1"/>
  <c r="CL51" i="21"/>
  <c r="CL52" i="21" s="1"/>
  <c r="CD51" i="21"/>
  <c r="CD52" i="21" s="1"/>
  <c r="BV51" i="21"/>
  <c r="BV52" i="21" s="1"/>
  <c r="BN51" i="21"/>
  <c r="BN52" i="21" s="1"/>
  <c r="BF51" i="21"/>
  <c r="BF52" i="21" s="1"/>
  <c r="DH51" i="21"/>
  <c r="DH52" i="21" s="1"/>
  <c r="CZ51" i="21"/>
  <c r="CZ52" i="21" s="1"/>
  <c r="CR51" i="21"/>
  <c r="CR52" i="21" s="1"/>
  <c r="CJ51" i="21"/>
  <c r="CJ52" i="21" s="1"/>
  <c r="CB51" i="21"/>
  <c r="CB52" i="21" s="1"/>
  <c r="BT51" i="21"/>
  <c r="BT52" i="21" s="1"/>
  <c r="BL51" i="21"/>
  <c r="BL52" i="21" s="1"/>
  <c r="BD51" i="21"/>
  <c r="BD52" i="21" s="1"/>
  <c r="CX51" i="21"/>
  <c r="CX52" i="21" s="1"/>
  <c r="CH51" i="21"/>
  <c r="CH52" i="21" s="1"/>
  <c r="BR51" i="21"/>
  <c r="BR52" i="21" s="1"/>
  <c r="BB51" i="21"/>
  <c r="BB52" i="21" s="1"/>
  <c r="AT51" i="21"/>
  <c r="AT52" i="21" s="1"/>
  <c r="AL51" i="21"/>
  <c r="AL52" i="21" s="1"/>
  <c r="AD51" i="21"/>
  <c r="AD52" i="21" s="1"/>
  <c r="V51" i="21"/>
  <c r="V52" i="21" s="1"/>
  <c r="N51" i="21"/>
  <c r="N52" i="21" s="1"/>
  <c r="F51" i="21"/>
  <c r="F52" i="21" s="1"/>
  <c r="CV51" i="21"/>
  <c r="CV52" i="21" s="1"/>
  <c r="CF51" i="21"/>
  <c r="CF52" i="21" s="1"/>
  <c r="BP51" i="21"/>
  <c r="BP52" i="21" s="1"/>
  <c r="AZ51" i="21"/>
  <c r="AZ52" i="21" s="1"/>
  <c r="AR51" i="21"/>
  <c r="AR52" i="21" s="1"/>
  <c r="AJ51" i="21"/>
  <c r="AJ52" i="21" s="1"/>
  <c r="AB51" i="21"/>
  <c r="AB52" i="21" s="1"/>
  <c r="T51" i="21"/>
  <c r="T52" i="21" s="1"/>
  <c r="L51" i="21"/>
  <c r="L52" i="21" s="1"/>
  <c r="D51" i="21"/>
  <c r="D52" i="21" s="1"/>
  <c r="DF51" i="21"/>
  <c r="DF52" i="21" s="1"/>
  <c r="CP51" i="21"/>
  <c r="CP52" i="21" s="1"/>
  <c r="BZ51" i="21"/>
  <c r="BZ52" i="21" s="1"/>
  <c r="BJ51" i="21"/>
  <c r="BJ52" i="21" s="1"/>
  <c r="AX51" i="21"/>
  <c r="AX52" i="21" s="1"/>
  <c r="AP51" i="21"/>
  <c r="AP52" i="21" s="1"/>
  <c r="AH51" i="21"/>
  <c r="AH52" i="21" s="1"/>
  <c r="Z51" i="21"/>
  <c r="Z52" i="21" s="1"/>
  <c r="R51" i="21"/>
  <c r="R52" i="21" s="1"/>
  <c r="J51" i="21"/>
  <c r="J52" i="21" s="1"/>
  <c r="B51" i="21"/>
  <c r="B52" i="21" s="1"/>
  <c r="BX51" i="21"/>
  <c r="BX52" i="21" s="1"/>
  <c r="AF51" i="21"/>
  <c r="AF52" i="21" s="1"/>
  <c r="BH51" i="21"/>
  <c r="BH52" i="21" s="1"/>
  <c r="X51" i="21"/>
  <c r="X52" i="21" s="1"/>
  <c r="DD51" i="21"/>
  <c r="DD52" i="21" s="1"/>
  <c r="AV51" i="21"/>
  <c r="AV52" i="21" s="1"/>
  <c r="P51" i="21"/>
  <c r="P52" i="21" s="1"/>
  <c r="CN51" i="21"/>
  <c r="CN52" i="21" s="1"/>
  <c r="AN51" i="21"/>
  <c r="AN52" i="21" s="1"/>
  <c r="H51" i="21"/>
  <c r="H52" i="21" s="1"/>
  <c r="BF47" i="21"/>
  <c r="BF48" i="21" s="1"/>
  <c r="AL47" i="21"/>
  <c r="AL48" i="21" s="1"/>
  <c r="CV47" i="21"/>
  <c r="AJ47" i="21"/>
  <c r="AJ48" i="21" s="1"/>
  <c r="CD47" i="21"/>
  <c r="R47" i="21"/>
  <c r="R48" i="21" s="1"/>
  <c r="BX47" i="21"/>
  <c r="L47" i="21"/>
  <c r="L48" i="21" s="1"/>
  <c r="DH47" i="21"/>
  <c r="CB47" i="21"/>
  <c r="AV47" i="21"/>
  <c r="AV48" i="21" s="1"/>
  <c r="AN47" i="21"/>
  <c r="AN48" i="21" s="1"/>
  <c r="P47" i="21"/>
  <c r="P48" i="21" s="1"/>
  <c r="CH20" i="21"/>
  <c r="CH21" i="21" s="1"/>
  <c r="BB20" i="21"/>
  <c r="BB21" i="21" s="1"/>
  <c r="V20" i="21"/>
  <c r="V21" i="21" s="1"/>
  <c r="D26" i="21"/>
  <c r="CP47" i="21"/>
  <c r="BJ47" i="21"/>
  <c r="BJ48" i="21" s="1"/>
  <c r="V47" i="21"/>
  <c r="V48" i="21" s="1"/>
  <c r="DB47" i="21"/>
  <c r="AP47" i="21"/>
  <c r="AP48" i="21" s="1"/>
  <c r="CF47" i="21"/>
  <c r="T47" i="21"/>
  <c r="T48" i="21" s="1"/>
  <c r="BN47" i="21"/>
  <c r="BN48" i="21" s="1"/>
  <c r="CJ47" i="21"/>
  <c r="CH47" i="21"/>
  <c r="BB47" i="21"/>
  <c r="BB48" i="21" s="1"/>
  <c r="N47" i="21"/>
  <c r="N48" i="21" s="1"/>
  <c r="CL47" i="21"/>
  <c r="Z47" i="21"/>
  <c r="Z48" i="21" s="1"/>
  <c r="BP47" i="21"/>
  <c r="BP48" i="21" s="1"/>
  <c r="AX47" i="21"/>
  <c r="AX48" i="21" s="1"/>
  <c r="DD47" i="21"/>
  <c r="AR47" i="21"/>
  <c r="AR48" i="21" s="1"/>
  <c r="CR47" i="21"/>
  <c r="BL47" i="21"/>
  <c r="BL48" i="21" s="1"/>
  <c r="BD47" i="21"/>
  <c r="BD48" i="21" s="1"/>
  <c r="AF47" i="21"/>
  <c r="AF48" i="21" s="1"/>
  <c r="X47" i="21"/>
  <c r="X48" i="21" s="1"/>
  <c r="N74" i="21"/>
  <c r="BZ47" i="21"/>
  <c r="AT47" i="21"/>
  <c r="AT48" i="21" s="1"/>
  <c r="F47" i="21"/>
  <c r="F48" i="21" s="1"/>
  <c r="BV47" i="21"/>
  <c r="J47" i="21"/>
  <c r="J48" i="21" s="1"/>
  <c r="AZ47" i="21"/>
  <c r="AZ48" i="21" s="1"/>
  <c r="D47" i="21"/>
  <c r="D48" i="21" s="1"/>
  <c r="CT47" i="21"/>
  <c r="AH47" i="21"/>
  <c r="AH48" i="21" s="1"/>
  <c r="CN47" i="21"/>
  <c r="AB47" i="21"/>
  <c r="AB48" i="21" s="1"/>
  <c r="CZ47" i="21"/>
  <c r="BT47" i="21"/>
  <c r="CX47" i="21"/>
  <c r="CX20" i="21"/>
  <c r="CX21" i="21" s="1"/>
  <c r="BR20" i="21"/>
  <c r="BR21" i="21" s="1"/>
  <c r="AL20" i="21"/>
  <c r="AL21" i="21" s="1"/>
  <c r="CF20" i="21"/>
  <c r="CF21" i="21" s="1"/>
  <c r="AJ20" i="21"/>
  <c r="AJ21" i="21" s="1"/>
  <c r="BF20" i="21"/>
  <c r="BF21" i="21" s="1"/>
  <c r="CZ20" i="21"/>
  <c r="CZ21" i="21" s="1"/>
  <c r="AN20" i="21"/>
  <c r="AN21" i="21" s="1"/>
  <c r="BN20" i="21"/>
  <c r="BN21" i="21" s="1"/>
  <c r="CR20" i="21"/>
  <c r="CR21" i="21" s="1"/>
  <c r="AF20" i="21"/>
  <c r="AF21" i="21" s="1"/>
  <c r="BX20" i="21"/>
  <c r="BX21" i="21" s="1"/>
  <c r="CP20" i="21"/>
  <c r="CP21" i="21" s="1"/>
  <c r="BJ20" i="21"/>
  <c r="BJ21" i="21" s="1"/>
  <c r="AD20" i="21"/>
  <c r="AD21" i="21" s="1"/>
  <c r="BP20" i="21"/>
  <c r="BP21" i="21" s="1"/>
  <c r="AB20" i="21"/>
  <c r="AB21" i="21" s="1"/>
  <c r="DF24" i="21"/>
  <c r="DF25" i="21" s="1"/>
  <c r="CX24" i="21"/>
  <c r="CX25" i="21" s="1"/>
  <c r="DD24" i="21"/>
  <c r="DD25" i="21" s="1"/>
  <c r="DH24" i="21"/>
  <c r="DH25" i="21" s="1"/>
  <c r="CT24" i="21"/>
  <c r="CT25" i="21" s="1"/>
  <c r="CL24" i="21"/>
  <c r="CL25" i="21" s="1"/>
  <c r="CD24" i="21"/>
  <c r="CD25" i="21" s="1"/>
  <c r="BV24" i="21"/>
  <c r="BV25" i="21" s="1"/>
  <c r="BN24" i="21"/>
  <c r="BN25" i="21" s="1"/>
  <c r="BF24" i="21"/>
  <c r="BF25" i="21" s="1"/>
  <c r="AX24" i="21"/>
  <c r="AX25" i="21" s="1"/>
  <c r="AP24" i="21"/>
  <c r="AP25" i="21" s="1"/>
  <c r="AH24" i="21"/>
  <c r="AH25" i="21" s="1"/>
  <c r="Z24" i="21"/>
  <c r="Z25" i="21" s="1"/>
  <c r="R24" i="21"/>
  <c r="R25" i="21" s="1"/>
  <c r="J24" i="21"/>
  <c r="J25" i="21" s="1"/>
  <c r="B24" i="21"/>
  <c r="B25" i="21" s="1"/>
  <c r="CR24" i="21"/>
  <c r="CR25" i="21" s="1"/>
  <c r="CH24" i="21"/>
  <c r="CH25" i="21" s="1"/>
  <c r="BX24" i="21"/>
  <c r="BX25" i="21" s="1"/>
  <c r="BL24" i="21"/>
  <c r="BL25" i="21" s="1"/>
  <c r="BB24" i="21"/>
  <c r="BB25" i="21" s="1"/>
  <c r="AR24" i="21"/>
  <c r="AR25" i="21" s="1"/>
  <c r="AF24" i="21"/>
  <c r="AF25" i="21" s="1"/>
  <c r="V24" i="21"/>
  <c r="V25" i="21" s="1"/>
  <c r="L24" i="21"/>
  <c r="L25" i="21" s="1"/>
  <c r="DB24" i="21"/>
  <c r="DB25" i="21" s="1"/>
  <c r="CP24" i="21"/>
  <c r="CP25" i="21" s="1"/>
  <c r="CF24" i="21"/>
  <c r="CF25" i="21" s="1"/>
  <c r="BT24" i="21"/>
  <c r="BT25" i="21" s="1"/>
  <c r="BJ24" i="21"/>
  <c r="BJ25" i="21" s="1"/>
  <c r="AZ24" i="21"/>
  <c r="AZ25" i="21" s="1"/>
  <c r="AN24" i="21"/>
  <c r="AN25" i="21" s="1"/>
  <c r="AD24" i="21"/>
  <c r="AD25" i="21" s="1"/>
  <c r="T24" i="21"/>
  <c r="T25" i="21" s="1"/>
  <c r="H24" i="21"/>
  <c r="H25" i="21" s="1"/>
  <c r="CZ24" i="21"/>
  <c r="CZ25" i="21" s="1"/>
  <c r="CB24" i="21"/>
  <c r="CB25" i="21" s="1"/>
  <c r="BH24" i="21"/>
  <c r="BH25" i="21" s="1"/>
  <c r="AL24" i="21"/>
  <c r="AL25" i="21" s="1"/>
  <c r="P24" i="21"/>
  <c r="P25" i="21" s="1"/>
  <c r="CV24" i="21"/>
  <c r="CV25" i="21" s="1"/>
  <c r="BZ24" i="21"/>
  <c r="BZ25" i="21" s="1"/>
  <c r="BD24" i="21"/>
  <c r="BD25" i="21" s="1"/>
  <c r="AJ24" i="21"/>
  <c r="AJ25" i="21" s="1"/>
  <c r="N24" i="21"/>
  <c r="N25" i="21" s="1"/>
  <c r="CN24" i="21"/>
  <c r="CN25" i="21" s="1"/>
  <c r="BR24" i="21"/>
  <c r="BR25" i="21" s="1"/>
  <c r="AV24" i="21"/>
  <c r="AV25" i="21" s="1"/>
  <c r="AB24" i="21"/>
  <c r="AB25" i="21" s="1"/>
  <c r="F24" i="21"/>
  <c r="F25" i="21" s="1"/>
  <c r="CJ24" i="21"/>
  <c r="CJ25" i="21" s="1"/>
  <c r="BP24" i="21"/>
  <c r="BP25" i="21" s="1"/>
  <c r="AT24" i="21"/>
  <c r="AT25" i="21" s="1"/>
  <c r="X24" i="21"/>
  <c r="X25" i="21" s="1"/>
  <c r="D24" i="21"/>
  <c r="D25" i="21" s="1"/>
  <c r="DB20" i="21"/>
  <c r="DB21" i="21" s="1"/>
  <c r="AP20" i="21"/>
  <c r="AP21" i="21" s="1"/>
  <c r="CJ20" i="21"/>
  <c r="CJ21" i="21" s="1"/>
  <c r="X20" i="21"/>
  <c r="X21" i="21" s="1"/>
  <c r="AX20" i="21"/>
  <c r="AX21" i="21" s="1"/>
  <c r="CB20" i="21"/>
  <c r="CB21" i="21" s="1"/>
  <c r="P20" i="21"/>
  <c r="P21" i="21" s="1"/>
  <c r="AR20" i="21"/>
  <c r="AR21" i="21" s="1"/>
  <c r="CV20" i="21"/>
  <c r="CV21" i="21" s="1"/>
  <c r="BH20" i="21"/>
  <c r="BH21" i="21" s="1"/>
  <c r="T20" i="21"/>
  <c r="T21" i="21" s="1"/>
  <c r="CL20" i="21"/>
  <c r="CL21" i="21" s="1"/>
  <c r="Z20" i="21"/>
  <c r="Z21" i="21" s="1"/>
  <c r="BT20" i="21"/>
  <c r="BT21" i="21" s="1"/>
  <c r="H20" i="21"/>
  <c r="H21" i="21" s="1"/>
  <c r="CT20" i="21"/>
  <c r="CT21" i="21" s="1"/>
  <c r="AH20" i="21"/>
  <c r="AH21" i="21" s="1"/>
  <c r="BL20" i="21"/>
  <c r="BL21" i="21" s="1"/>
  <c r="D20" i="21"/>
  <c r="D21" i="21" s="1"/>
  <c r="DF20" i="21"/>
  <c r="DF21" i="21" s="1"/>
  <c r="BZ20" i="21"/>
  <c r="BZ21" i="21" s="1"/>
  <c r="AT20" i="21"/>
  <c r="AT21" i="21" s="1"/>
  <c r="CN20" i="21"/>
  <c r="CN21" i="21" s="1"/>
  <c r="AZ20" i="21"/>
  <c r="AZ21" i="21" s="1"/>
  <c r="L20" i="21"/>
  <c r="L21" i="21" s="1"/>
  <c r="BV20" i="21"/>
  <c r="BV21" i="21" s="1"/>
  <c r="J20" i="21"/>
  <c r="J21" i="21" s="1"/>
  <c r="BD20" i="21"/>
  <c r="BD21" i="21" s="1"/>
  <c r="CD20" i="21"/>
  <c r="CD21" i="21" s="1"/>
  <c r="R20" i="21"/>
  <c r="R21" i="21" s="1"/>
  <c r="AV20" i="21"/>
  <c r="AV21" i="21" s="1"/>
  <c r="DD20" i="21"/>
  <c r="DD21" i="21" s="1"/>
  <c r="DB54" i="29"/>
  <c r="DB55" i="29" s="1"/>
  <c r="EH51" i="29"/>
  <c r="EH52" i="29" s="1"/>
  <c r="CP51" i="29"/>
  <c r="CP52" i="29" s="1"/>
  <c r="CX51" i="29"/>
  <c r="CX52" i="29" s="1"/>
  <c r="DF51" i="29"/>
  <c r="DF52" i="29" s="1"/>
  <c r="DN51" i="29"/>
  <c r="DN52" i="29" s="1"/>
  <c r="DV51" i="29"/>
  <c r="DV52" i="29" s="1"/>
  <c r="ED51" i="29"/>
  <c r="ED52" i="29" s="1"/>
  <c r="EL51" i="29"/>
  <c r="EL52" i="29" s="1"/>
  <c r="ET51" i="29"/>
  <c r="ET52" i="29" s="1"/>
  <c r="CN51" i="29"/>
  <c r="CN52" i="29" s="1"/>
  <c r="DL51" i="29"/>
  <c r="DL52" i="29" s="1"/>
  <c r="EJ51" i="29"/>
  <c r="EJ52" i="29" s="1"/>
  <c r="CR51" i="29"/>
  <c r="CR52" i="29" s="1"/>
  <c r="CZ51" i="29"/>
  <c r="CZ52" i="29" s="1"/>
  <c r="DH51" i="29"/>
  <c r="DH52" i="29" s="1"/>
  <c r="DP51" i="29"/>
  <c r="DP52" i="29" s="1"/>
  <c r="DX51" i="29"/>
  <c r="DX52" i="29" s="1"/>
  <c r="EF51" i="29"/>
  <c r="EF52" i="29" s="1"/>
  <c r="EN51" i="29"/>
  <c r="EN52" i="29" s="1"/>
  <c r="EV51" i="29"/>
  <c r="EV52" i="29" s="1"/>
  <c r="CV51" i="29"/>
  <c r="CV52" i="29" s="1"/>
  <c r="DT51" i="29"/>
  <c r="DT52" i="29" s="1"/>
  <c r="ER51" i="29"/>
  <c r="ER52" i="29" s="1"/>
  <c r="DD51" i="29"/>
  <c r="DD52" i="29" s="1"/>
  <c r="EB51" i="29"/>
  <c r="EB52" i="29" s="1"/>
  <c r="EZ51" i="29"/>
  <c r="EZ52" i="29" s="1"/>
  <c r="DJ51" i="29"/>
  <c r="DJ52" i="29" s="1"/>
  <c r="EP51" i="29"/>
  <c r="EP52" i="29" s="1"/>
  <c r="DR51" i="29"/>
  <c r="DR52" i="29" s="1"/>
  <c r="EX51" i="29"/>
  <c r="EX52" i="29" s="1"/>
  <c r="CT51" i="29"/>
  <c r="CT52" i="29" s="1"/>
  <c r="DZ51" i="29"/>
  <c r="DZ52" i="29" s="1"/>
  <c r="AZ47" i="29"/>
  <c r="AZ48" i="29" s="1"/>
  <c r="AX47" i="29"/>
  <c r="AX48" i="29" s="1"/>
  <c r="T47" i="29"/>
  <c r="T48" i="29" s="1"/>
  <c r="AJ47" i="29"/>
  <c r="AJ48" i="29" s="1"/>
  <c r="BT47" i="29"/>
  <c r="AF47" i="29"/>
  <c r="AF48" i="29" s="1"/>
  <c r="H47" i="29"/>
  <c r="H48" i="29" s="1"/>
  <c r="BX47" i="29"/>
  <c r="AD47" i="29"/>
  <c r="AD48" i="29" s="1"/>
  <c r="CF47" i="29"/>
  <c r="AT47" i="29"/>
  <c r="AT48" i="29" s="1"/>
  <c r="X47" i="29"/>
  <c r="X48" i="29" s="1"/>
  <c r="AP47" i="29"/>
  <c r="AP48" i="29" s="1"/>
  <c r="CF51" i="29"/>
  <c r="CF52" i="29" s="1"/>
  <c r="BX51" i="29"/>
  <c r="BX52" i="29" s="1"/>
  <c r="BP51" i="29"/>
  <c r="BP52" i="29" s="1"/>
  <c r="BH51" i="29"/>
  <c r="BH52" i="29" s="1"/>
  <c r="AZ51" i="29"/>
  <c r="AZ52" i="29" s="1"/>
  <c r="AR51" i="29"/>
  <c r="AR52" i="29" s="1"/>
  <c r="AJ51" i="29"/>
  <c r="AJ52" i="29" s="1"/>
  <c r="AB51" i="29"/>
  <c r="AB52" i="29" s="1"/>
  <c r="T51" i="29"/>
  <c r="T52" i="29" s="1"/>
  <c r="L51" i="29"/>
  <c r="L52" i="29" s="1"/>
  <c r="D51" i="29"/>
  <c r="D52" i="29" s="1"/>
  <c r="CD51" i="29"/>
  <c r="CD52" i="29" s="1"/>
  <c r="BV51" i="29"/>
  <c r="BV52" i="29" s="1"/>
  <c r="BN51" i="29"/>
  <c r="BN52" i="29" s="1"/>
  <c r="BF51" i="29"/>
  <c r="BF52" i="29" s="1"/>
  <c r="AX51" i="29"/>
  <c r="AX52" i="29" s="1"/>
  <c r="AP51" i="29"/>
  <c r="AP52" i="29" s="1"/>
  <c r="AH51" i="29"/>
  <c r="AH52" i="29" s="1"/>
  <c r="Z51" i="29"/>
  <c r="Z52" i="29" s="1"/>
  <c r="R51" i="29"/>
  <c r="R52" i="29" s="1"/>
  <c r="J51" i="29"/>
  <c r="J52" i="29" s="1"/>
  <c r="B51" i="29"/>
  <c r="B52" i="29" s="1"/>
  <c r="BT51" i="29"/>
  <c r="BT52" i="29" s="1"/>
  <c r="BD51" i="29"/>
  <c r="BD52" i="29" s="1"/>
  <c r="AN51" i="29"/>
  <c r="AN52" i="29" s="1"/>
  <c r="X51" i="29"/>
  <c r="X52" i="29" s="1"/>
  <c r="H51" i="29"/>
  <c r="H52" i="29" s="1"/>
  <c r="CH51" i="29"/>
  <c r="CH52" i="29" s="1"/>
  <c r="BL51" i="29"/>
  <c r="BL52" i="29" s="1"/>
  <c r="AT51" i="29"/>
  <c r="AT52" i="29" s="1"/>
  <c r="V51" i="29"/>
  <c r="V52" i="29" s="1"/>
  <c r="BR51" i="29"/>
  <c r="BR52" i="29" s="1"/>
  <c r="AD51" i="29"/>
  <c r="AD52" i="29" s="1"/>
  <c r="F51" i="29"/>
  <c r="F52" i="29" s="1"/>
  <c r="CB51" i="29"/>
  <c r="CB52" i="29" s="1"/>
  <c r="BJ51" i="29"/>
  <c r="BJ52" i="29" s="1"/>
  <c r="AL51" i="29"/>
  <c r="AL52" i="29" s="1"/>
  <c r="P51" i="29"/>
  <c r="P52" i="29" s="1"/>
  <c r="BZ51" i="29"/>
  <c r="BZ52" i="29" s="1"/>
  <c r="BB51" i="29"/>
  <c r="BB52" i="29" s="1"/>
  <c r="AF51" i="29"/>
  <c r="AF52" i="29" s="1"/>
  <c r="N51" i="29"/>
  <c r="N52" i="29" s="1"/>
  <c r="AV51" i="29"/>
  <c r="AV52" i="29" s="1"/>
  <c r="CD47" i="29"/>
  <c r="AL47" i="29"/>
  <c r="AL48" i="29" s="1"/>
  <c r="J47" i="29"/>
  <c r="J48" i="29" s="1"/>
  <c r="BZ47" i="29"/>
  <c r="N47" i="29"/>
  <c r="N48" i="29" s="1"/>
  <c r="CB47" i="29"/>
  <c r="BD47" i="29"/>
  <c r="BD48" i="29" s="1"/>
  <c r="P47" i="29"/>
  <c r="P48" i="29" s="1"/>
  <c r="BN47" i="29"/>
  <c r="BN48" i="29" s="1"/>
  <c r="BF47" i="29"/>
  <c r="BF48" i="29" s="1"/>
  <c r="AV47" i="29"/>
  <c r="AV48" i="29" s="1"/>
  <c r="AR47" i="29"/>
  <c r="AR48" i="29" s="1"/>
  <c r="BR47" i="29"/>
  <c r="BR48" i="29" s="1"/>
  <c r="AB47" i="29"/>
  <c r="AB48" i="29" s="1"/>
  <c r="BP47" i="29"/>
  <c r="BP48" i="29" s="1"/>
  <c r="D47" i="29"/>
  <c r="D48" i="29" s="1"/>
  <c r="CH47" i="29"/>
  <c r="B47" i="29"/>
  <c r="B48" i="29" s="1"/>
  <c r="V47" i="29"/>
  <c r="V48" i="29" s="1"/>
  <c r="BL47" i="29"/>
  <c r="BL48" i="29" s="1"/>
  <c r="AN47" i="29"/>
  <c r="AN48" i="29" s="1"/>
  <c r="AH47" i="29"/>
  <c r="AH48" i="29" s="1"/>
  <c r="BV47" i="29"/>
  <c r="BJ47" i="29"/>
  <c r="BJ48" i="29" s="1"/>
  <c r="Z47" i="29"/>
  <c r="Z48" i="29" s="1"/>
  <c r="V20" i="29"/>
  <c r="V21" i="29" s="1"/>
  <c r="R20" i="29"/>
  <c r="R21" i="29" s="1"/>
  <c r="L20" i="29"/>
  <c r="L21" i="29" s="1"/>
  <c r="B23" i="29"/>
  <c r="N24" i="29" s="1"/>
  <c r="N25" i="29" s="1"/>
  <c r="B26" i="29"/>
  <c r="D20" i="29"/>
  <c r="D21" i="29" s="1"/>
  <c r="FC17" i="29"/>
  <c r="FC16" i="29"/>
  <c r="J20" i="29"/>
  <c r="J21" i="29" s="1"/>
  <c r="F20" i="29"/>
  <c r="F21" i="29" s="1"/>
  <c r="N20" i="29"/>
  <c r="N21" i="29" s="1"/>
  <c r="H20" i="29"/>
  <c r="H21" i="29" s="1"/>
  <c r="EZ20" i="29"/>
  <c r="T20" i="29"/>
  <c r="T21" i="29" s="1"/>
  <c r="P20" i="29"/>
  <c r="P21" i="29" s="1"/>
  <c r="AV20" i="29"/>
  <c r="AV21" i="29" s="1"/>
  <c r="CJ20" i="29"/>
  <c r="CJ21" i="29" s="1"/>
  <c r="DT20" i="29"/>
  <c r="DT21" i="29" s="1"/>
  <c r="DH20" i="29"/>
  <c r="DH21" i="29" s="1"/>
  <c r="DX20" i="29"/>
  <c r="DX21" i="29" s="1"/>
  <c r="DL20" i="29"/>
  <c r="DL21" i="29" s="1"/>
  <c r="DR20" i="29"/>
  <c r="DR21" i="29" s="1"/>
  <c r="EX20" i="29"/>
  <c r="AH20" i="29"/>
  <c r="AH21" i="29" s="1"/>
  <c r="CH20" i="29"/>
  <c r="CH21" i="29" s="1"/>
  <c r="DD20" i="29"/>
  <c r="DD21" i="29" s="1"/>
  <c r="EJ20" i="29"/>
  <c r="EF20" i="29"/>
  <c r="EF21" i="29" s="1"/>
  <c r="EB20" i="29"/>
  <c r="EB21" i="29" s="1"/>
  <c r="DZ20" i="29"/>
  <c r="DZ21" i="29" s="1"/>
  <c r="AP20" i="29"/>
  <c r="AP21" i="29" s="1"/>
  <c r="DN24" i="29"/>
  <c r="DN25" i="29" s="1"/>
  <c r="EP24" i="29"/>
  <c r="EP25" i="29" s="1"/>
  <c r="EP27" i="29" s="1"/>
  <c r="EP28" i="29" s="1"/>
  <c r="CV20" i="29"/>
  <c r="CV21" i="29" s="1"/>
  <c r="DV20" i="29"/>
  <c r="DV21" i="29" s="1"/>
  <c r="DN20" i="29"/>
  <c r="DN21" i="29" s="1"/>
  <c r="ER20" i="29"/>
  <c r="ED20" i="29"/>
  <c r="ED21" i="29" s="1"/>
  <c r="EN20" i="29"/>
  <c r="EH20" i="29"/>
  <c r="CT20" i="29"/>
  <c r="CT21" i="29" s="1"/>
  <c r="ET20" i="29"/>
  <c r="ET21" i="29" s="1"/>
  <c r="EL20" i="29"/>
  <c r="DP20" i="29"/>
  <c r="DP21" i="29" s="1"/>
  <c r="EV20" i="29"/>
  <c r="DJ20" i="29"/>
  <c r="DJ21" i="29" s="1"/>
  <c r="EP20" i="29"/>
  <c r="CL20" i="29"/>
  <c r="CL21" i="29" s="1"/>
  <c r="CP20" i="29"/>
  <c r="CP21" i="29" s="1"/>
  <c r="CR20" i="29"/>
  <c r="CR21" i="29" s="1"/>
  <c r="CZ20" i="29"/>
  <c r="CZ21" i="29" s="1"/>
  <c r="CX20" i="29"/>
  <c r="CX21" i="29" s="1"/>
  <c r="DF20" i="29"/>
  <c r="DF21" i="29" s="1"/>
  <c r="DB20" i="29"/>
  <c r="DB21" i="29" s="1"/>
  <c r="CN20" i="29"/>
  <c r="CN21" i="29" s="1"/>
  <c r="AX20" i="29"/>
  <c r="AX21" i="29" s="1"/>
  <c r="CD20" i="29"/>
  <c r="CD21" i="29" s="1"/>
  <c r="AB20" i="29"/>
  <c r="AB21" i="29" s="1"/>
  <c r="BF20" i="29"/>
  <c r="BF21" i="29" s="1"/>
  <c r="Z20" i="29"/>
  <c r="Z21" i="29" s="1"/>
  <c r="AD20" i="29"/>
  <c r="AD21" i="29" s="1"/>
  <c r="AL20" i="29"/>
  <c r="AL21" i="29" s="1"/>
  <c r="AT20" i="29"/>
  <c r="AT21" i="29" s="1"/>
  <c r="BB20" i="29"/>
  <c r="BB21" i="29" s="1"/>
  <c r="BJ20" i="29"/>
  <c r="BJ21" i="29" s="1"/>
  <c r="BR20" i="29"/>
  <c r="BR21" i="29" s="1"/>
  <c r="BZ20" i="29"/>
  <c r="BZ21" i="29" s="1"/>
  <c r="AN20" i="29"/>
  <c r="AN21" i="29" s="1"/>
  <c r="BD20" i="29"/>
  <c r="BD21" i="29" s="1"/>
  <c r="X20" i="29"/>
  <c r="X21" i="29" s="1"/>
  <c r="BT20" i="29"/>
  <c r="BT21" i="29" s="1"/>
  <c r="AR20" i="29"/>
  <c r="AR21" i="29" s="1"/>
  <c r="BH20" i="29"/>
  <c r="BH21" i="29" s="1"/>
  <c r="BX20" i="29"/>
  <c r="BX21" i="29" s="1"/>
  <c r="CB20" i="29"/>
  <c r="CB21" i="29" s="1"/>
  <c r="BN20" i="29"/>
  <c r="BN21" i="29" s="1"/>
  <c r="AF20" i="29"/>
  <c r="AF21" i="29" s="1"/>
  <c r="BV20" i="29"/>
  <c r="BV21" i="29" s="1"/>
  <c r="AD24" i="29"/>
  <c r="AD25" i="29" s="1"/>
  <c r="AJ20" i="29"/>
  <c r="AJ21" i="29" s="1"/>
  <c r="AZ20" i="29"/>
  <c r="AZ21" i="29" s="1"/>
  <c r="BP20" i="29"/>
  <c r="BP21" i="29" s="1"/>
  <c r="CF20" i="29"/>
  <c r="CF21" i="29" s="1"/>
  <c r="BL20" i="29"/>
  <c r="BL21" i="29" s="1"/>
  <c r="F20" i="16"/>
  <c r="F21" i="16" s="1"/>
  <c r="P24" i="16"/>
  <c r="P25" i="16" s="1"/>
  <c r="BR20" i="16"/>
  <c r="BR21" i="16" s="1"/>
  <c r="L20" i="16"/>
  <c r="L21" i="16" s="1"/>
  <c r="D24" i="16"/>
  <c r="D25" i="16" s="1"/>
  <c r="X24" i="16"/>
  <c r="X25" i="16" s="1"/>
  <c r="BR24" i="16"/>
  <c r="BR25" i="16" s="1"/>
  <c r="T24" i="16"/>
  <c r="T25" i="16" s="1"/>
  <c r="BT47" i="16"/>
  <c r="CD51" i="16"/>
  <c r="CD52" i="16" s="1"/>
  <c r="CD54" i="16" s="1"/>
  <c r="CD55" i="16" s="1"/>
  <c r="BV51" i="16"/>
  <c r="BV52" i="16" s="1"/>
  <c r="BV54" i="16" s="1"/>
  <c r="BV55" i="16" s="1"/>
  <c r="BX51" i="16"/>
  <c r="BX52" i="16" s="1"/>
  <c r="CB51" i="16"/>
  <c r="CB52" i="16" s="1"/>
  <c r="CB54" i="16" s="1"/>
  <c r="CB55" i="16" s="1"/>
  <c r="CF51" i="16"/>
  <c r="CF52" i="16" s="1"/>
  <c r="CF54" i="16" s="1"/>
  <c r="CF55" i="16" s="1"/>
  <c r="CH51" i="16"/>
  <c r="CH52" i="16" s="1"/>
  <c r="BV47" i="16"/>
  <c r="CB47" i="16"/>
  <c r="BX47" i="16"/>
  <c r="BZ51" i="16"/>
  <c r="BZ52" i="16" s="1"/>
  <c r="CF47" i="16"/>
  <c r="BX54" i="16"/>
  <c r="BX55" i="16" s="1"/>
  <c r="CD47" i="16"/>
  <c r="CH47" i="16"/>
  <c r="BZ47" i="16"/>
  <c r="BR54" i="16"/>
  <c r="BR55" i="16" s="1"/>
  <c r="AV47" i="16"/>
  <c r="AV48" i="16" s="1"/>
  <c r="BD47" i="16"/>
  <c r="BD48" i="16" s="1"/>
  <c r="BL47" i="16"/>
  <c r="BL48" i="16" s="1"/>
  <c r="AX54" i="16"/>
  <c r="AX55" i="16" s="1"/>
  <c r="BJ51" i="16"/>
  <c r="BJ52" i="16" s="1"/>
  <c r="BJ47" i="16"/>
  <c r="BJ48" i="16" s="1"/>
  <c r="BP51" i="16"/>
  <c r="BP52" i="16" s="1"/>
  <c r="BB51" i="16"/>
  <c r="BB52" i="16" s="1"/>
  <c r="BD51" i="16"/>
  <c r="BD52" i="16" s="1"/>
  <c r="BR47" i="16"/>
  <c r="BR48" i="16" s="1"/>
  <c r="AX47" i="16"/>
  <c r="AX48" i="16" s="1"/>
  <c r="BP47" i="16"/>
  <c r="BP48" i="16" s="1"/>
  <c r="BL51" i="16"/>
  <c r="BL52" i="16" s="1"/>
  <c r="BF51" i="16"/>
  <c r="BF52" i="16" s="1"/>
  <c r="AZ51" i="16"/>
  <c r="AZ52" i="16" s="1"/>
  <c r="BH47" i="16"/>
  <c r="BH48" i="16" s="1"/>
  <c r="BT51" i="16"/>
  <c r="BT52" i="16" s="1"/>
  <c r="BB47" i="16"/>
  <c r="BB48" i="16" s="1"/>
  <c r="BN51" i="16"/>
  <c r="BN52" i="16" s="1"/>
  <c r="BH51" i="16"/>
  <c r="BH52" i="16" s="1"/>
  <c r="BF47" i="16"/>
  <c r="BF48" i="16" s="1"/>
  <c r="BN47" i="16"/>
  <c r="BN48" i="16" s="1"/>
  <c r="AZ47" i="16"/>
  <c r="AZ48" i="16" s="1"/>
  <c r="Z47" i="16"/>
  <c r="Z48" i="16" s="1"/>
  <c r="AT54" i="16"/>
  <c r="AT55" i="16" s="1"/>
  <c r="AH47" i="16"/>
  <c r="AH48" i="16" s="1"/>
  <c r="AF47" i="16"/>
  <c r="AF48" i="16" s="1"/>
  <c r="AP47" i="16"/>
  <c r="AP48" i="16" s="1"/>
  <c r="F47" i="16"/>
  <c r="F48" i="16" s="1"/>
  <c r="T47" i="16"/>
  <c r="T48" i="16" s="1"/>
  <c r="L47" i="16"/>
  <c r="L48" i="16" s="1"/>
  <c r="AJ47" i="16"/>
  <c r="AJ48" i="16" s="1"/>
  <c r="D47" i="16"/>
  <c r="D48" i="16" s="1"/>
  <c r="AB47" i="16"/>
  <c r="AB48" i="16" s="1"/>
  <c r="AR47" i="16"/>
  <c r="AR48" i="16" s="1"/>
  <c r="AL47" i="16"/>
  <c r="AL48" i="16" s="1"/>
  <c r="H47" i="16"/>
  <c r="H48" i="16" s="1"/>
  <c r="AN47" i="16"/>
  <c r="AN48" i="16" s="1"/>
  <c r="Z54" i="16"/>
  <c r="Z55" i="16" s="1"/>
  <c r="AR54" i="16"/>
  <c r="AR55" i="16"/>
  <c r="AD54" i="16"/>
  <c r="AD55" i="16" s="1"/>
  <c r="X47" i="16"/>
  <c r="X48" i="16" s="1"/>
  <c r="AP54" i="16"/>
  <c r="AP55" i="16"/>
  <c r="AD47" i="16"/>
  <c r="AD48" i="16" s="1"/>
  <c r="AL54" i="16"/>
  <c r="AL55" i="16" s="1"/>
  <c r="N47" i="16"/>
  <c r="N48" i="16" s="1"/>
  <c r="AT47" i="16"/>
  <c r="AT48" i="16" s="1"/>
  <c r="P47" i="16"/>
  <c r="P48" i="16" s="1"/>
  <c r="J47" i="16"/>
  <c r="J48" i="16" s="1"/>
  <c r="T20" i="16"/>
  <c r="T21" i="16" s="1"/>
  <c r="N20" i="16"/>
  <c r="N21" i="16" s="1"/>
  <c r="R20" i="16"/>
  <c r="R21" i="16" s="1"/>
  <c r="X20" i="16"/>
  <c r="X21" i="16" s="1"/>
  <c r="BB20" i="16"/>
  <c r="BB21" i="16" s="1"/>
  <c r="R24" i="16"/>
  <c r="R25" i="16" s="1"/>
  <c r="V24" i="16"/>
  <c r="V25" i="16" s="1"/>
  <c r="V20" i="16"/>
  <c r="V21" i="16" s="1"/>
  <c r="H20" i="16"/>
  <c r="H21" i="16" s="1"/>
  <c r="Z24" i="16"/>
  <c r="Z25" i="16" s="1"/>
  <c r="Z27" i="16" s="1"/>
  <c r="J20" i="16"/>
  <c r="J21" i="16" s="1"/>
  <c r="D20" i="16"/>
  <c r="P20" i="16"/>
  <c r="P21" i="16" s="1"/>
  <c r="J24" i="16"/>
  <c r="AP20" i="16"/>
  <c r="AP21" i="16" s="1"/>
  <c r="AF20" i="16"/>
  <c r="AF21" i="16" s="1"/>
  <c r="BZ20" i="16"/>
  <c r="BZ21" i="16" s="1"/>
  <c r="AT20" i="16"/>
  <c r="AT21" i="16" s="1"/>
  <c r="BH20" i="16"/>
  <c r="BH21" i="16" s="1"/>
  <c r="AB20" i="16"/>
  <c r="AB21" i="16" s="1"/>
  <c r="BD20" i="16"/>
  <c r="BD21" i="16" s="1"/>
  <c r="AH20" i="16"/>
  <c r="AH21" i="16" s="1"/>
  <c r="AJ20" i="16"/>
  <c r="AJ21" i="16" s="1"/>
  <c r="CK15" i="16"/>
  <c r="AL20" i="16"/>
  <c r="AL21" i="16" s="1"/>
  <c r="CF20" i="16"/>
  <c r="CF21" i="16" s="1"/>
  <c r="AZ20" i="16"/>
  <c r="AZ21" i="16" s="1"/>
  <c r="CF24" i="16"/>
  <c r="CF25" i="16" s="1"/>
  <c r="BX24" i="16"/>
  <c r="BX25" i="16" s="1"/>
  <c r="BP24" i="16"/>
  <c r="BP25" i="16" s="1"/>
  <c r="BH24" i="16"/>
  <c r="BH25" i="16" s="1"/>
  <c r="AZ24" i="16"/>
  <c r="AZ25" i="16" s="1"/>
  <c r="AR24" i="16"/>
  <c r="AR25" i="16" s="1"/>
  <c r="AJ24" i="16"/>
  <c r="AJ25" i="16" s="1"/>
  <c r="AB24" i="16"/>
  <c r="AB25" i="16" s="1"/>
  <c r="AB27" i="16" s="1"/>
  <c r="CD24" i="16"/>
  <c r="CD25" i="16" s="1"/>
  <c r="BV24" i="16"/>
  <c r="BV25" i="16" s="1"/>
  <c r="BN24" i="16"/>
  <c r="BN25" i="16" s="1"/>
  <c r="BF24" i="16"/>
  <c r="BF25" i="16" s="1"/>
  <c r="AX24" i="16"/>
  <c r="AX25" i="16" s="1"/>
  <c r="AP24" i="16"/>
  <c r="AP25" i="16" s="1"/>
  <c r="AH24" i="16"/>
  <c r="AH25" i="16" s="1"/>
  <c r="BT24" i="16"/>
  <c r="BT25" i="16" s="1"/>
  <c r="BT27" i="16" s="1"/>
  <c r="BD24" i="16"/>
  <c r="BD25" i="16" s="1"/>
  <c r="AN24" i="16"/>
  <c r="AN25" i="16" s="1"/>
  <c r="CH24" i="16"/>
  <c r="CH25" i="16" s="1"/>
  <c r="BB24" i="16"/>
  <c r="BB25" i="16" s="1"/>
  <c r="AL24" i="16"/>
  <c r="AL25" i="16" s="1"/>
  <c r="BL24" i="16"/>
  <c r="BL25" i="16" s="1"/>
  <c r="AF24" i="16"/>
  <c r="AF25" i="16" s="1"/>
  <c r="BJ24" i="16"/>
  <c r="BJ25" i="16" s="1"/>
  <c r="AD24" i="16"/>
  <c r="AD25" i="16" s="1"/>
  <c r="AT24" i="16"/>
  <c r="AT25" i="16" s="1"/>
  <c r="CB24" i="16"/>
  <c r="CB25" i="16" s="1"/>
  <c r="AV24" i="16"/>
  <c r="AV25" i="16" s="1"/>
  <c r="BZ24" i="16"/>
  <c r="BZ25" i="16" s="1"/>
  <c r="BV20" i="16"/>
  <c r="BV21" i="16" s="1"/>
  <c r="AN20" i="16"/>
  <c r="AN21" i="16" s="1"/>
  <c r="CD20" i="16"/>
  <c r="CD21" i="16" s="1"/>
  <c r="AV20" i="16"/>
  <c r="AV21" i="16" s="1"/>
  <c r="BP20" i="16"/>
  <c r="BP21" i="16" s="1"/>
  <c r="BT20" i="16"/>
  <c r="BT21" i="16" s="1"/>
  <c r="AX20" i="16"/>
  <c r="AX21" i="16" s="1"/>
  <c r="CB20" i="16"/>
  <c r="CB21" i="16" s="1"/>
  <c r="BJ20" i="16"/>
  <c r="BJ21" i="16" s="1"/>
  <c r="AD20" i="16"/>
  <c r="AD21" i="16" s="1"/>
  <c r="BX20" i="16"/>
  <c r="BX21" i="16" s="1"/>
  <c r="AR20" i="16"/>
  <c r="AR21" i="16" s="1"/>
  <c r="BF20" i="16"/>
  <c r="BF21" i="16" s="1"/>
  <c r="BN20" i="16"/>
  <c r="BN21" i="16" s="1"/>
  <c r="BL20" i="16"/>
  <c r="BL21" i="16" s="1"/>
  <c r="CB74" i="17"/>
  <c r="CB75" i="17" s="1"/>
  <c r="BL74" i="17"/>
  <c r="BL75" i="17" s="1"/>
  <c r="CJ74" i="17"/>
  <c r="BV74" i="17"/>
  <c r="BV75" i="17" s="1"/>
  <c r="AN74" i="17"/>
  <c r="AN75" i="17" s="1"/>
  <c r="BT74" i="17"/>
  <c r="BT75" i="17" s="1"/>
  <c r="Z74" i="17"/>
  <c r="Z75" i="17" s="1"/>
  <c r="BF74" i="17"/>
  <c r="BF75" i="17" s="1"/>
  <c r="X74" i="17"/>
  <c r="X75" i="17" s="1"/>
  <c r="BN74" i="17"/>
  <c r="BN75" i="17" s="1"/>
  <c r="BD74" i="17"/>
  <c r="BD75" i="17" s="1"/>
  <c r="AP74" i="17"/>
  <c r="AP75" i="17" s="1"/>
  <c r="V74" i="17"/>
  <c r="V75" i="17" s="1"/>
  <c r="AD74" i="17"/>
  <c r="AD75" i="17" s="1"/>
  <c r="AL74" i="17"/>
  <c r="AL75" i="17" s="1"/>
  <c r="AT74" i="17"/>
  <c r="AT75" i="17" s="1"/>
  <c r="BB74" i="17"/>
  <c r="BB75" i="17" s="1"/>
  <c r="BJ74" i="17"/>
  <c r="BJ75" i="17" s="1"/>
  <c r="BR74" i="17"/>
  <c r="BR75" i="17" s="1"/>
  <c r="AJ74" i="17"/>
  <c r="AJ75" i="17" s="1"/>
  <c r="AZ74" i="17"/>
  <c r="AZ75" i="17" s="1"/>
  <c r="BP74" i="17"/>
  <c r="BP75" i="17" s="1"/>
  <c r="CF74" i="17"/>
  <c r="CF75" i="17" s="1"/>
  <c r="AB74" i="17"/>
  <c r="AB75" i="17" s="1"/>
  <c r="AR74" i="17"/>
  <c r="AR75" i="17" s="1"/>
  <c r="BH74" i="17"/>
  <c r="BH75" i="17" s="1"/>
  <c r="BX74" i="17"/>
  <c r="BX75" i="17" s="1"/>
  <c r="CH74" i="17"/>
  <c r="CH75" i="17" s="1"/>
  <c r="BZ74" i="17"/>
  <c r="BZ75" i="17" s="1"/>
  <c r="AX74" i="17"/>
  <c r="AX75" i="17" s="1"/>
  <c r="CD74" i="17"/>
  <c r="CD75" i="17" s="1"/>
  <c r="R74" i="17"/>
  <c r="BL47" i="17"/>
  <c r="BL48" i="17" s="1"/>
  <c r="BJ47" i="17"/>
  <c r="BJ48" i="17" s="1"/>
  <c r="BP47" i="17"/>
  <c r="BP48" i="17" s="1"/>
  <c r="BN47" i="17"/>
  <c r="BN48" i="17" s="1"/>
  <c r="CB47" i="17"/>
  <c r="CB48" i="17" s="1"/>
  <c r="AV47" i="17"/>
  <c r="AV48" i="17" s="1"/>
  <c r="BZ47" i="17"/>
  <c r="BZ48" i="17" s="1"/>
  <c r="AT47" i="17"/>
  <c r="AT48" i="17" s="1"/>
  <c r="AZ47" i="17"/>
  <c r="AZ48" i="17" s="1"/>
  <c r="CD47" i="17"/>
  <c r="CD48" i="17" s="1"/>
  <c r="AX47" i="17"/>
  <c r="AX48" i="17" s="1"/>
  <c r="Z54" i="17"/>
  <c r="Z55" i="17" s="1"/>
  <c r="Z80" i="17" s="1"/>
  <c r="BV54" i="17"/>
  <c r="BV55" i="17" s="1"/>
  <c r="BV80" i="17" s="1"/>
  <c r="X54" i="17"/>
  <c r="X55" i="17" s="1"/>
  <c r="X80" i="17" s="1"/>
  <c r="AR54" i="17"/>
  <c r="AR55" i="17" s="1"/>
  <c r="AR80" i="17" s="1"/>
  <c r="BH54" i="17"/>
  <c r="BH55" i="17" s="1"/>
  <c r="BH80" i="17" s="1"/>
  <c r="AH54" i="17"/>
  <c r="AH55" i="17" s="1"/>
  <c r="AH80" i="17" s="1"/>
  <c r="AX54" i="17"/>
  <c r="AX55" i="17" s="1"/>
  <c r="AX80" i="17" s="1"/>
  <c r="BT47" i="17"/>
  <c r="BT48" i="17" s="1"/>
  <c r="AN47" i="17"/>
  <c r="AN48" i="17" s="1"/>
  <c r="BR47" i="17"/>
  <c r="BR48" i="17" s="1"/>
  <c r="AL47" i="17"/>
  <c r="AL48" i="17" s="1"/>
  <c r="BX47" i="17"/>
  <c r="BX48" i="17" s="1"/>
  <c r="AR47" i="17"/>
  <c r="AR48" i="17" s="1"/>
  <c r="BV47" i="17"/>
  <c r="BV48" i="17" s="1"/>
  <c r="BB54" i="17"/>
  <c r="BB55" i="17" s="1"/>
  <c r="BB80" i="17" s="1"/>
  <c r="BD54" i="17"/>
  <c r="BD55" i="17" s="1"/>
  <c r="BD80" i="17" s="1"/>
  <c r="BL54" i="17"/>
  <c r="BL55" i="17" s="1"/>
  <c r="BL80" i="17" s="1"/>
  <c r="AN54" i="17"/>
  <c r="AN55" i="17" s="1"/>
  <c r="AN80" i="17" s="1"/>
  <c r="BT54" i="17"/>
  <c r="BT55" i="17" s="1"/>
  <c r="BT80" i="17" s="1"/>
  <c r="CB54" i="17"/>
  <c r="CB55" i="17" s="1"/>
  <c r="CB80" i="17" s="1"/>
  <c r="J47" i="17"/>
  <c r="J48" i="17" s="1"/>
  <c r="R47" i="17"/>
  <c r="R48" i="17" s="1"/>
  <c r="P47" i="17"/>
  <c r="P48" i="17" s="1"/>
  <c r="L47" i="17"/>
  <c r="L48" i="17" s="1"/>
  <c r="T47" i="17"/>
  <c r="T48" i="17" s="1"/>
  <c r="N47" i="17"/>
  <c r="N48" i="17" s="1"/>
  <c r="J51" i="17"/>
  <c r="J52" i="17" s="1"/>
  <c r="R51" i="17"/>
  <c r="R52" i="17" s="1"/>
  <c r="L51" i="17"/>
  <c r="L52" i="17" s="1"/>
  <c r="H51" i="17"/>
  <c r="H52" i="17" s="1"/>
  <c r="P51" i="17"/>
  <c r="P52" i="17" s="1"/>
  <c r="N51" i="17"/>
  <c r="N52" i="17" s="1"/>
  <c r="V51" i="17"/>
  <c r="V52" i="17" s="1"/>
  <c r="F47" i="17"/>
  <c r="V47" i="17"/>
  <c r="H47" i="17"/>
  <c r="AR20" i="17"/>
  <c r="AR21" i="17" s="1"/>
  <c r="AT20" i="17"/>
  <c r="AT21" i="17" s="1"/>
  <c r="V20" i="17"/>
  <c r="V21" i="17" s="1"/>
  <c r="AX20" i="17"/>
  <c r="AX21" i="17" s="1"/>
  <c r="CD20" i="17"/>
  <c r="CD21" i="17" s="1"/>
  <c r="AZ20" i="17"/>
  <c r="AZ21" i="17" s="1"/>
  <c r="CF20" i="17"/>
  <c r="CF21" i="17" s="1"/>
  <c r="BB20" i="17"/>
  <c r="BB21" i="17" s="1"/>
  <c r="CH20" i="17"/>
  <c r="CH21" i="17" s="1"/>
  <c r="AV20" i="17"/>
  <c r="AV21" i="17" s="1"/>
  <c r="CB20" i="17"/>
  <c r="CB21" i="17" s="1"/>
  <c r="Z20" i="17"/>
  <c r="Z21" i="17" s="1"/>
  <c r="AP20" i="17"/>
  <c r="AP21" i="17" s="1"/>
  <c r="BV20" i="17"/>
  <c r="BV21" i="17" s="1"/>
  <c r="BX20" i="17"/>
  <c r="BX21" i="17" s="1"/>
  <c r="BZ20" i="17"/>
  <c r="BZ21" i="17" s="1"/>
  <c r="AN20" i="17"/>
  <c r="AN21" i="17" s="1"/>
  <c r="BT20" i="17"/>
  <c r="BT21" i="17" s="1"/>
  <c r="AF24" i="17"/>
  <c r="AF25" i="17" s="1"/>
  <c r="AN24" i="17"/>
  <c r="AN25" i="17" s="1"/>
  <c r="AV24" i="17"/>
  <c r="AV25" i="17" s="1"/>
  <c r="BD24" i="17"/>
  <c r="BL24" i="17"/>
  <c r="BT24" i="17"/>
  <c r="CB24" i="17"/>
  <c r="CB25" i="17" s="1"/>
  <c r="Z24" i="17"/>
  <c r="AH24" i="17"/>
  <c r="AH25" i="17" s="1"/>
  <c r="AP24" i="17"/>
  <c r="AP25" i="17" s="1"/>
  <c r="AX24" i="17"/>
  <c r="BF24" i="17"/>
  <c r="AL24" i="17"/>
  <c r="BB24" i="17"/>
  <c r="BP24" i="17"/>
  <c r="BP25" i="17" s="1"/>
  <c r="BZ24" i="17"/>
  <c r="BZ25" i="17" s="1"/>
  <c r="AB24" i="17"/>
  <c r="AB25" i="17" s="1"/>
  <c r="AR24" i="17"/>
  <c r="AR25" i="17" s="1"/>
  <c r="BH24" i="17"/>
  <c r="BR24" i="17"/>
  <c r="BR25" i="17" s="1"/>
  <c r="CD24" i="17"/>
  <c r="CD25" i="17" s="1"/>
  <c r="X24" i="17"/>
  <c r="X25" i="17" s="1"/>
  <c r="AD24" i="17"/>
  <c r="AD25" i="17" s="1"/>
  <c r="AT24" i="17"/>
  <c r="AT25" i="17" s="1"/>
  <c r="BJ24" i="17"/>
  <c r="BV24" i="17"/>
  <c r="CF24" i="17"/>
  <c r="AJ24" i="17"/>
  <c r="AJ25" i="17" s="1"/>
  <c r="AZ24" i="17"/>
  <c r="AZ25" i="17" s="1"/>
  <c r="BN24" i="17"/>
  <c r="BN25" i="17" s="1"/>
  <c r="BX24" i="17"/>
  <c r="CH24" i="17"/>
  <c r="T24" i="17"/>
  <c r="T25" i="17" s="1"/>
  <c r="BF20" i="17"/>
  <c r="BF21" i="17" s="1"/>
  <c r="AB20" i="17"/>
  <c r="AB21" i="17" s="1"/>
  <c r="BH20" i="17"/>
  <c r="BH21" i="17" s="1"/>
  <c r="AD20" i="17"/>
  <c r="AD21" i="17" s="1"/>
  <c r="BJ20" i="17"/>
  <c r="BJ21" i="17" s="1"/>
  <c r="X20" i="17"/>
  <c r="BD20" i="17"/>
  <c r="BD21" i="17" s="1"/>
  <c r="AT27" i="17"/>
  <c r="AH27" i="17"/>
  <c r="V24" i="17"/>
  <c r="V25" i="17" s="1"/>
  <c r="P24" i="17"/>
  <c r="P25" i="17" s="1"/>
  <c r="H24" i="17"/>
  <c r="H25" i="17" s="1"/>
  <c r="F24" i="17"/>
  <c r="F25" i="17" s="1"/>
  <c r="L24" i="17"/>
  <c r="L25" i="17" s="1"/>
  <c r="J24" i="17"/>
  <c r="J25" i="17" s="1"/>
  <c r="D24" i="17"/>
  <c r="D25" i="17" s="1"/>
  <c r="R24" i="17"/>
  <c r="R25" i="17" s="1"/>
  <c r="N24" i="17"/>
  <c r="N25" i="17" s="1"/>
  <c r="T20" i="17"/>
  <c r="T21" i="17" s="1"/>
  <c r="N20" i="17"/>
  <c r="N21" i="17" s="1"/>
  <c r="X21" i="17"/>
  <c r="F20" i="17"/>
  <c r="F21" i="17" s="1"/>
  <c r="J20" i="17"/>
  <c r="J21" i="17" s="1"/>
  <c r="H20" i="17"/>
  <c r="H21" i="17" s="1"/>
  <c r="P20" i="17"/>
  <c r="P21" i="17" s="1"/>
  <c r="R20" i="17"/>
  <c r="R21" i="17" s="1"/>
  <c r="L20" i="17"/>
  <c r="L21" i="17" s="1"/>
  <c r="B24" i="17"/>
  <c r="B25" i="17" s="1"/>
  <c r="EB73" i="28"/>
  <c r="DX73" i="28"/>
  <c r="DT73" i="28"/>
  <c r="DP73" i="28"/>
  <c r="DL73" i="28"/>
  <c r="DH73" i="28"/>
  <c r="DD73" i="28"/>
  <c r="CZ73" i="28"/>
  <c r="CV73" i="28"/>
  <c r="CR73" i="28"/>
  <c r="CN73" i="28"/>
  <c r="CJ73" i="28"/>
  <c r="CF73" i="28"/>
  <c r="CB73" i="28"/>
  <c r="BX73" i="28"/>
  <c r="BT73" i="28"/>
  <c r="BP73" i="28"/>
  <c r="BL73" i="28"/>
  <c r="BH73" i="28"/>
  <c r="BD73" i="28"/>
  <c r="AZ73" i="28"/>
  <c r="AV73" i="28"/>
  <c r="AR73" i="28"/>
  <c r="AN73" i="28"/>
  <c r="AJ73" i="28"/>
  <c r="AF73" i="28"/>
  <c r="AB73" i="28"/>
  <c r="X73" i="28"/>
  <c r="T73" i="28"/>
  <c r="P73" i="28"/>
  <c r="L73" i="28"/>
  <c r="H73" i="28"/>
  <c r="EH73" i="28"/>
  <c r="EH80" i="28"/>
  <c r="DH73" i="21"/>
  <c r="DH80" i="21"/>
  <c r="DF73" i="21"/>
  <c r="DD73" i="21"/>
  <c r="DB73" i="21"/>
  <c r="CZ73" i="21"/>
  <c r="CV73" i="21"/>
  <c r="CT73" i="21"/>
  <c r="CR73" i="21"/>
  <c r="CP73" i="21"/>
  <c r="CN73" i="21"/>
  <c r="CL73" i="21"/>
  <c r="CJ73" i="21"/>
  <c r="CH73" i="21"/>
  <c r="CF73" i="21"/>
  <c r="CD73" i="21"/>
  <c r="CB73" i="21"/>
  <c r="BZ73" i="21"/>
  <c r="BX73" i="21"/>
  <c r="BV73" i="21"/>
  <c r="BT73" i="21"/>
  <c r="BR73" i="21"/>
  <c r="BP73" i="21"/>
  <c r="BN73" i="21"/>
  <c r="BL73" i="21"/>
  <c r="BJ73" i="21"/>
  <c r="BH73" i="21"/>
  <c r="BF73" i="21"/>
  <c r="BD73" i="21"/>
  <c r="BB73" i="21"/>
  <c r="AZ73" i="21"/>
  <c r="AX73" i="21"/>
  <c r="AV73" i="21"/>
  <c r="AT73" i="21"/>
  <c r="AR73" i="21"/>
  <c r="AP73" i="21"/>
  <c r="AN73" i="21"/>
  <c r="AL73" i="21"/>
  <c r="AJ73" i="21"/>
  <c r="AH73" i="21"/>
  <c r="AF73" i="21"/>
  <c r="AD73" i="21"/>
  <c r="AB73" i="21"/>
  <c r="Z73" i="21"/>
  <c r="X73" i="21"/>
  <c r="V73" i="21"/>
  <c r="T73" i="21"/>
  <c r="R73" i="21"/>
  <c r="P73" i="21"/>
  <c r="DL73" i="22"/>
  <c r="DJ73" i="22"/>
  <c r="DH73" i="22"/>
  <c r="DF73" i="22"/>
  <c r="DD73" i="22"/>
  <c r="DB73" i="22"/>
  <c r="CZ73" i="22"/>
  <c r="CX73" i="22"/>
  <c r="CV73" i="22"/>
  <c r="CT73" i="22"/>
  <c r="CR73" i="22"/>
  <c r="CP73" i="22"/>
  <c r="CN73" i="22"/>
  <c r="CL73" i="22"/>
  <c r="CJ73" i="22"/>
  <c r="CH73" i="22"/>
  <c r="CF73" i="22"/>
  <c r="CD73" i="22"/>
  <c r="CB73" i="22"/>
  <c r="BZ73" i="22"/>
  <c r="BX73" i="22"/>
  <c r="BV73" i="22"/>
  <c r="BT73" i="22"/>
  <c r="BR73" i="22"/>
  <c r="BP73" i="22"/>
  <c r="BN73" i="22"/>
  <c r="BL73" i="22"/>
  <c r="BJ73" i="22"/>
  <c r="BH73" i="22"/>
  <c r="BF73" i="22"/>
  <c r="BD73" i="22"/>
  <c r="BB73" i="22"/>
  <c r="AZ73" i="22"/>
  <c r="AX73" i="22"/>
  <c r="AV73" i="22"/>
  <c r="AT73" i="22"/>
  <c r="AR73" i="22"/>
  <c r="AP73" i="22"/>
  <c r="AN73" i="22"/>
  <c r="AL73" i="22"/>
  <c r="AJ73" i="22"/>
  <c r="AH73" i="22"/>
  <c r="AF73" i="22"/>
  <c r="AD73" i="22"/>
  <c r="AB73" i="22"/>
  <c r="Z73" i="22"/>
  <c r="X73" i="22"/>
  <c r="V73" i="22"/>
  <c r="T73" i="22"/>
  <c r="R73" i="22"/>
  <c r="P73" i="22"/>
  <c r="N73" i="22"/>
  <c r="CD73" i="16"/>
  <c r="CB73" i="16"/>
  <c r="BZ73" i="16"/>
  <c r="BX73" i="16"/>
  <c r="BV73" i="16"/>
  <c r="BR73" i="16"/>
  <c r="BP73" i="16"/>
  <c r="BN73" i="16"/>
  <c r="BL73" i="16"/>
  <c r="BJ73" i="16"/>
  <c r="BH73" i="16"/>
  <c r="BF73" i="16"/>
  <c r="BD73" i="16"/>
  <c r="BB73" i="16"/>
  <c r="AZ73" i="16"/>
  <c r="AX73" i="16"/>
  <c r="AV73" i="16"/>
  <c r="AT73" i="16"/>
  <c r="AR73" i="16"/>
  <c r="AP73" i="16"/>
  <c r="AN73" i="16"/>
  <c r="AL73" i="16"/>
  <c r="AJ73" i="16"/>
  <c r="AH73" i="16"/>
  <c r="AF73" i="16"/>
  <c r="AD73" i="16"/>
  <c r="AB73" i="16"/>
  <c r="EJ77" i="29"/>
  <c r="EJ80" i="29"/>
  <c r="EL77" i="29"/>
  <c r="EL80" i="29"/>
  <c r="EP77" i="29"/>
  <c r="EP80" i="29"/>
  <c r="ER77" i="29"/>
  <c r="ER80" i="29"/>
  <c r="ET73" i="27"/>
  <c r="ER73" i="27"/>
  <c r="EP73" i="27"/>
  <c r="EN73" i="27"/>
  <c r="EL73" i="27"/>
  <c r="EJ73" i="27"/>
  <c r="EH73" i="27"/>
  <c r="EF73" i="27"/>
  <c r="ED73" i="27"/>
  <c r="EB73" i="27"/>
  <c r="DZ73" i="27"/>
  <c r="DX73" i="27"/>
  <c r="DV73" i="27"/>
  <c r="DT73" i="27"/>
  <c r="DR73" i="27"/>
  <c r="DP73" i="27"/>
  <c r="DN73" i="27"/>
  <c r="DL73" i="27"/>
  <c r="DJ73" i="27"/>
  <c r="DH73" i="27"/>
  <c r="DF73" i="27"/>
  <c r="DD73" i="27"/>
  <c r="DB73" i="27"/>
  <c r="CZ73" i="27"/>
  <c r="CX73" i="27"/>
  <c r="CV73" i="27"/>
  <c r="CT73" i="27"/>
  <c r="CR73" i="27"/>
  <c r="CP73" i="27"/>
  <c r="CN73" i="27"/>
  <c r="CL73" i="27"/>
  <c r="CJ73" i="27"/>
  <c r="CH73" i="27"/>
  <c r="CF73" i="27"/>
  <c r="CD73" i="27"/>
  <c r="CB73" i="27"/>
  <c r="BZ73" i="27"/>
  <c r="BX73" i="27"/>
  <c r="BV73" i="27"/>
  <c r="BT73" i="27"/>
  <c r="BR73" i="27"/>
  <c r="BP73" i="27"/>
  <c r="BN73" i="27"/>
  <c r="BL73" i="27"/>
  <c r="BJ73" i="27"/>
  <c r="BH73" i="27"/>
  <c r="BF73" i="27"/>
  <c r="BD73" i="27"/>
  <c r="BB73" i="27"/>
  <c r="AZ73" i="27"/>
  <c r="AX73" i="27"/>
  <c r="AV73" i="27"/>
  <c r="AT73" i="27"/>
  <c r="AR73" i="27"/>
  <c r="AP73" i="27"/>
  <c r="AN73" i="27"/>
  <c r="AL73" i="27"/>
  <c r="AJ73" i="27"/>
  <c r="AH73" i="27"/>
  <c r="AF73" i="27"/>
  <c r="AD73" i="27"/>
  <c r="AB73" i="27"/>
  <c r="Z73" i="27"/>
  <c r="X73" i="27"/>
  <c r="V73" i="27"/>
  <c r="T73" i="27"/>
  <c r="R73" i="27"/>
  <c r="P73" i="27"/>
  <c r="N73" i="27"/>
  <c r="L73" i="27"/>
  <c r="J73" i="27"/>
  <c r="F74" i="21"/>
  <c r="H74" i="21"/>
  <c r="J74" i="21"/>
  <c r="DZ73" i="28"/>
  <c r="DR73" i="28"/>
  <c r="DJ73" i="28"/>
  <c r="DB73" i="28"/>
  <c r="CT73" i="28"/>
  <c r="CL73" i="28"/>
  <c r="CD73" i="28"/>
  <c r="BV73" i="28"/>
  <c r="BN73" i="28"/>
  <c r="BF73" i="28"/>
  <c r="AX73" i="28"/>
  <c r="AP73" i="28"/>
  <c r="AH73" i="28"/>
  <c r="Z73" i="28"/>
  <c r="R73" i="28"/>
  <c r="J73" i="28"/>
  <c r="EF73" i="28"/>
  <c r="DV73" i="28"/>
  <c r="DN73" i="28"/>
  <c r="DF73" i="28"/>
  <c r="CX73" i="28"/>
  <c r="CP73" i="28"/>
  <c r="CH73" i="28"/>
  <c r="BZ73" i="28"/>
  <c r="BR73" i="28"/>
  <c r="BJ73" i="28"/>
  <c r="BB73" i="28"/>
  <c r="AT73" i="28"/>
  <c r="AL73" i="28"/>
  <c r="AD73" i="28"/>
  <c r="V73" i="28"/>
  <c r="N73" i="28"/>
  <c r="F73" i="28"/>
  <c r="B73" i="27"/>
  <c r="EN77" i="29"/>
  <c r="EH77" i="29"/>
  <c r="DN77" i="22"/>
  <c r="CH80" i="16"/>
  <c r="DN80" i="22"/>
  <c r="EF76" i="29"/>
  <c r="ED76" i="29"/>
  <c r="EB76" i="29"/>
  <c r="DZ76" i="29"/>
  <c r="DX76" i="29"/>
  <c r="DV76" i="29"/>
  <c r="DT76" i="29"/>
  <c r="DR76" i="29"/>
  <c r="DP76" i="29"/>
  <c r="ET76" i="27"/>
  <c r="ER76" i="27"/>
  <c r="EP76" i="27"/>
  <c r="EN76" i="27"/>
  <c r="EL76" i="27"/>
  <c r="EJ76" i="27"/>
  <c r="EH76" i="27"/>
  <c r="EF76" i="27"/>
  <c r="ED76" i="27"/>
  <c r="EJ9" i="28"/>
  <c r="EF76" i="28"/>
  <c r="EF77" i="28" s="1"/>
  <c r="ED76" i="28"/>
  <c r="ED77" i="28" s="1"/>
  <c r="EB76" i="28"/>
  <c r="DZ76" i="28"/>
  <c r="DX76" i="28"/>
  <c r="DX77" i="28" s="1"/>
  <c r="DV76" i="28"/>
  <c r="EJ5" i="28"/>
  <c r="EK5" i="28"/>
  <c r="EJ6" i="28"/>
  <c r="EK6" i="28"/>
  <c r="EJ7" i="28"/>
  <c r="EK7" i="28"/>
  <c r="EJ8" i="28"/>
  <c r="EK8" i="28"/>
  <c r="EK9" i="28"/>
  <c r="EJ10" i="28"/>
  <c r="EK10" i="28"/>
  <c r="EJ11" i="28"/>
  <c r="EK11" i="28"/>
  <c r="EJ12" i="28"/>
  <c r="EK12" i="28"/>
  <c r="EJ31" i="28"/>
  <c r="EK31" i="28"/>
  <c r="EJ32" i="28"/>
  <c r="EK32" i="28"/>
  <c r="EJ33" i="28"/>
  <c r="EK33" i="28"/>
  <c r="EJ34" i="28"/>
  <c r="EK34" i="28"/>
  <c r="EJ35" i="28"/>
  <c r="EK35" i="28"/>
  <c r="EJ36" i="28"/>
  <c r="EK36" i="28"/>
  <c r="EJ37" i="28"/>
  <c r="EK37" i="28"/>
  <c r="EJ38" i="28"/>
  <c r="EK38" i="28"/>
  <c r="EJ39" i="28"/>
  <c r="EK39" i="28"/>
  <c r="EJ58" i="28"/>
  <c r="EK58" i="28"/>
  <c r="EJ59" i="28"/>
  <c r="EK59" i="28"/>
  <c r="EJ60" i="28"/>
  <c r="EK60" i="28"/>
  <c r="EJ61" i="28"/>
  <c r="EK61" i="28"/>
  <c r="EJ62" i="28"/>
  <c r="EK62" i="28"/>
  <c r="EJ63" i="28"/>
  <c r="EK63" i="28"/>
  <c r="EJ64" i="28"/>
  <c r="EK64" i="28"/>
  <c r="EJ65" i="28"/>
  <c r="EK65" i="28"/>
  <c r="EJ66" i="28"/>
  <c r="EK66" i="28"/>
  <c r="EK4" i="28"/>
  <c r="EJ4" i="28"/>
  <c r="DT76" i="28"/>
  <c r="DT80" i="28" s="1"/>
  <c r="DR76" i="28"/>
  <c r="DP76" i="28"/>
  <c r="DP77" i="28" s="1"/>
  <c r="EB76" i="27"/>
  <c r="DZ76" i="27"/>
  <c r="DX76" i="27"/>
  <c r="DV76" i="27"/>
  <c r="DT76" i="27"/>
  <c r="DR76" i="27"/>
  <c r="DP76" i="27"/>
  <c r="DN76" i="27"/>
  <c r="DL76" i="27"/>
  <c r="DJ76" i="27"/>
  <c r="P71" i="29"/>
  <c r="N71" i="29"/>
  <c r="L71" i="29"/>
  <c r="J71" i="29"/>
  <c r="H71" i="29"/>
  <c r="F71" i="29"/>
  <c r="D71" i="29"/>
  <c r="B71" i="29"/>
  <c r="P72" i="29"/>
  <c r="N72" i="29"/>
  <c r="L72" i="29"/>
  <c r="J72" i="29"/>
  <c r="H72" i="29"/>
  <c r="F72" i="29"/>
  <c r="D72" i="29"/>
  <c r="B72" i="29"/>
  <c r="DN76" i="29"/>
  <c r="DL76" i="29"/>
  <c r="DJ76" i="29"/>
  <c r="DH76" i="29"/>
  <c r="DF76" i="29"/>
  <c r="DD76" i="29"/>
  <c r="DB76" i="29"/>
  <c r="CZ76" i="29"/>
  <c r="CX76" i="29"/>
  <c r="CV76" i="29"/>
  <c r="CT76" i="29"/>
  <c r="CR76" i="29"/>
  <c r="CP76" i="29"/>
  <c r="CN76" i="29"/>
  <c r="CL76" i="29"/>
  <c r="CJ76" i="29"/>
  <c r="CH76" i="29"/>
  <c r="CF76" i="29"/>
  <c r="CD76" i="29"/>
  <c r="CB76" i="29"/>
  <c r="BZ76" i="29"/>
  <c r="BX76" i="29"/>
  <c r="BV76" i="29"/>
  <c r="BT76" i="29"/>
  <c r="BR76" i="29"/>
  <c r="BP76" i="29"/>
  <c r="BN76" i="29"/>
  <c r="BL76" i="29"/>
  <c r="BJ76" i="29"/>
  <c r="BH76" i="29"/>
  <c r="BF76" i="29"/>
  <c r="BD76" i="29"/>
  <c r="BB76" i="29"/>
  <c r="AZ76" i="29"/>
  <c r="AX76" i="29"/>
  <c r="AV76" i="29"/>
  <c r="AT76" i="29"/>
  <c r="AR76" i="29"/>
  <c r="AP76" i="29"/>
  <c r="AN76" i="29"/>
  <c r="AL76" i="29"/>
  <c r="AJ76" i="29"/>
  <c r="AH76" i="29"/>
  <c r="AF76" i="29"/>
  <c r="AD76" i="29"/>
  <c r="AB76" i="29"/>
  <c r="Z76" i="29"/>
  <c r="X76" i="29"/>
  <c r="V76" i="29"/>
  <c r="T76" i="29"/>
  <c r="R76" i="29"/>
  <c r="P76" i="29"/>
  <c r="N76" i="29"/>
  <c r="L76" i="29"/>
  <c r="J76" i="29"/>
  <c r="H76" i="29"/>
  <c r="F76" i="29"/>
  <c r="D76" i="29"/>
  <c r="C67" i="29"/>
  <c r="B76" i="27"/>
  <c r="B77" i="27" s="1"/>
  <c r="D71" i="28"/>
  <c r="D73" i="28" s="1"/>
  <c r="B71" i="28"/>
  <c r="B70" i="28"/>
  <c r="B72" i="28" s="1"/>
  <c r="B76" i="28"/>
  <c r="D76" i="28"/>
  <c r="F76" i="28"/>
  <c r="F77" i="28" s="1"/>
  <c r="H76" i="28"/>
  <c r="H77" i="28" s="1"/>
  <c r="J76" i="28"/>
  <c r="L76" i="28"/>
  <c r="L80" i="28" s="1"/>
  <c r="N76" i="28"/>
  <c r="N77" i="28" s="1"/>
  <c r="P76" i="28"/>
  <c r="P77" i="28" s="1"/>
  <c r="R76" i="28"/>
  <c r="T76" i="28"/>
  <c r="V76" i="28"/>
  <c r="X76" i="28"/>
  <c r="X77" i="28" s="1"/>
  <c r="Z76" i="28"/>
  <c r="AB76" i="28"/>
  <c r="AB80" i="28" s="1"/>
  <c r="AD76" i="28"/>
  <c r="AF76" i="28"/>
  <c r="AF77" i="28" s="1"/>
  <c r="AH76" i="28"/>
  <c r="AJ76" i="28"/>
  <c r="AL76" i="28"/>
  <c r="AL77" i="28" s="1"/>
  <c r="AN76" i="28"/>
  <c r="AN77" i="28" s="1"/>
  <c r="AP76" i="28"/>
  <c r="AR76" i="28"/>
  <c r="AR80" i="28" s="1"/>
  <c r="AT76" i="28"/>
  <c r="AT77" i="28" s="1"/>
  <c r="AV76" i="28"/>
  <c r="AV77" i="28" s="1"/>
  <c r="AX76" i="28"/>
  <c r="AZ76" i="28"/>
  <c r="BB76" i="28"/>
  <c r="BD76" i="28"/>
  <c r="BD77" i="28" s="1"/>
  <c r="BF76" i="28"/>
  <c r="BH76" i="28"/>
  <c r="BH80" i="28" s="1"/>
  <c r="BJ76" i="28"/>
  <c r="BL76" i="28"/>
  <c r="BL77" i="28" s="1"/>
  <c r="BN76" i="28"/>
  <c r="BP76" i="28"/>
  <c r="BR76" i="28"/>
  <c r="BR77" i="28" s="1"/>
  <c r="BT76" i="28"/>
  <c r="BT77" i="28" s="1"/>
  <c r="BV76" i="28"/>
  <c r="BX76" i="28"/>
  <c r="BX80" i="28" s="1"/>
  <c r="BZ76" i="28"/>
  <c r="BZ77" i="28" s="1"/>
  <c r="CB76" i="28"/>
  <c r="CB77" i="28" s="1"/>
  <c r="CD76" i="28"/>
  <c r="CF76" i="28"/>
  <c r="CH76" i="28"/>
  <c r="CJ76" i="28"/>
  <c r="CJ77" i="28" s="1"/>
  <c r="CL76" i="28"/>
  <c r="CN76" i="28"/>
  <c r="CN80" i="28" s="1"/>
  <c r="CP76" i="28"/>
  <c r="CR76" i="28"/>
  <c r="CR80" i="28" s="1"/>
  <c r="CT76" i="28"/>
  <c r="CV76" i="28"/>
  <c r="CX76" i="28"/>
  <c r="CX77" i="28" s="1"/>
  <c r="CZ76" i="28"/>
  <c r="CZ77" i="28" s="1"/>
  <c r="DB76" i="28"/>
  <c r="DD76" i="28"/>
  <c r="DD80" i="28" s="1"/>
  <c r="DF76" i="28"/>
  <c r="DF77" i="28" s="1"/>
  <c r="DH76" i="28"/>
  <c r="DH77" i="28" s="1"/>
  <c r="DJ76" i="28"/>
  <c r="DL76" i="28"/>
  <c r="DN76" i="28"/>
  <c r="D76" i="27"/>
  <c r="D77" i="27" s="1"/>
  <c r="F76" i="27"/>
  <c r="H76" i="27"/>
  <c r="J76" i="27"/>
  <c r="L76" i="27"/>
  <c r="N76" i="27"/>
  <c r="P76" i="27"/>
  <c r="R76" i="27"/>
  <c r="T76" i="27"/>
  <c r="V76" i="27"/>
  <c r="X76" i="27"/>
  <c r="Z76" i="27"/>
  <c r="AB76" i="27"/>
  <c r="AD76" i="27"/>
  <c r="AF76" i="27"/>
  <c r="AH76" i="27"/>
  <c r="AJ76" i="27"/>
  <c r="AL76" i="27"/>
  <c r="AN76" i="27"/>
  <c r="AP76" i="27"/>
  <c r="AR76" i="27"/>
  <c r="AT76" i="27"/>
  <c r="AV76" i="27"/>
  <c r="AX76" i="27"/>
  <c r="AZ76" i="27"/>
  <c r="BB76" i="27"/>
  <c r="BD76" i="27"/>
  <c r="BF76" i="27"/>
  <c r="BJ76" i="27"/>
  <c r="BL76" i="27"/>
  <c r="BN76" i="27"/>
  <c r="BP76" i="27"/>
  <c r="BR76" i="27"/>
  <c r="BT76" i="27"/>
  <c r="BV76" i="27"/>
  <c r="BX76" i="27"/>
  <c r="BZ76" i="27"/>
  <c r="CB76" i="27"/>
  <c r="CD76" i="27"/>
  <c r="CF76" i="27"/>
  <c r="CH76" i="27"/>
  <c r="CJ76" i="27"/>
  <c r="CL76" i="27"/>
  <c r="CN76" i="27"/>
  <c r="CP76" i="27"/>
  <c r="CR76" i="27"/>
  <c r="CT76" i="27"/>
  <c r="CV76" i="27"/>
  <c r="CX76" i="27"/>
  <c r="CZ76" i="27"/>
  <c r="DB76" i="27"/>
  <c r="DD76" i="27"/>
  <c r="DF76" i="27"/>
  <c r="DH76" i="27"/>
  <c r="CZ383" i="28"/>
  <c r="DA383" i="28"/>
  <c r="D72" i="28"/>
  <c r="CN70" i="20"/>
  <c r="CP4" i="20"/>
  <c r="CQ4" i="20"/>
  <c r="CP5" i="20"/>
  <c r="CQ5" i="20"/>
  <c r="CP6" i="20"/>
  <c r="CQ6" i="20"/>
  <c r="CP7" i="20"/>
  <c r="CQ7" i="20"/>
  <c r="CP9" i="20"/>
  <c r="CQ9" i="20"/>
  <c r="CP10" i="20"/>
  <c r="CQ10" i="20"/>
  <c r="CP11" i="20"/>
  <c r="CQ11" i="20"/>
  <c r="CP12" i="20"/>
  <c r="CQ12" i="20"/>
  <c r="CP31" i="20"/>
  <c r="CQ31" i="20"/>
  <c r="CP32" i="20"/>
  <c r="CQ32" i="20"/>
  <c r="CP33" i="20"/>
  <c r="CQ33" i="20"/>
  <c r="CP34" i="20"/>
  <c r="CQ34" i="20"/>
  <c r="CP35" i="20"/>
  <c r="CQ35" i="20"/>
  <c r="CP36" i="20"/>
  <c r="CQ36" i="20"/>
  <c r="CP37" i="20"/>
  <c r="CQ37" i="20"/>
  <c r="CP38" i="20"/>
  <c r="CQ38" i="20"/>
  <c r="CP39" i="20"/>
  <c r="CQ39" i="20"/>
  <c r="CP58" i="20"/>
  <c r="CQ58" i="20"/>
  <c r="CP59" i="20"/>
  <c r="CQ59" i="20"/>
  <c r="CP60" i="20"/>
  <c r="CQ60" i="20"/>
  <c r="CP61" i="20"/>
  <c r="CQ61" i="20"/>
  <c r="CP62" i="20"/>
  <c r="CQ62" i="20"/>
  <c r="CP63" i="20"/>
  <c r="CQ63" i="20"/>
  <c r="CP64" i="20"/>
  <c r="CQ64" i="20"/>
  <c r="CP65" i="20"/>
  <c r="CQ65" i="20"/>
  <c r="CP66" i="20"/>
  <c r="CQ66" i="20"/>
  <c r="CQ8" i="20"/>
  <c r="CP8" i="20"/>
  <c r="CL4" i="17"/>
  <c r="CM4" i="17"/>
  <c r="CL5" i="17"/>
  <c r="CL6" i="17"/>
  <c r="CM6" i="17"/>
  <c r="CL7" i="17"/>
  <c r="CM7" i="17"/>
  <c r="CL8" i="17"/>
  <c r="CM8" i="17"/>
  <c r="CL9" i="17"/>
  <c r="CM9" i="17"/>
  <c r="CL10" i="17"/>
  <c r="CM10" i="17"/>
  <c r="CL11" i="17"/>
  <c r="CM11" i="17"/>
  <c r="CL12" i="17"/>
  <c r="CM12" i="17"/>
  <c r="CM31" i="17"/>
  <c r="CM32" i="17"/>
  <c r="CL33" i="17"/>
  <c r="CM33" i="17"/>
  <c r="CL34" i="17"/>
  <c r="CM34" i="17"/>
  <c r="CL35" i="17"/>
  <c r="CM35" i="17"/>
  <c r="CL36" i="17"/>
  <c r="CM36" i="17"/>
  <c r="CL37" i="17"/>
  <c r="CM37" i="17"/>
  <c r="CL38" i="17"/>
  <c r="CM38" i="17"/>
  <c r="CL39" i="17"/>
  <c r="CM39" i="17"/>
  <c r="CL58" i="17"/>
  <c r="CM58" i="17"/>
  <c r="CL59" i="17"/>
  <c r="CM59" i="17"/>
  <c r="CL60" i="17"/>
  <c r="CM60" i="17"/>
  <c r="CL61" i="17"/>
  <c r="CM61" i="17"/>
  <c r="CL62" i="17"/>
  <c r="CM62" i="17"/>
  <c r="CL63" i="17"/>
  <c r="CM63" i="17"/>
  <c r="CL64" i="17"/>
  <c r="CM64" i="17"/>
  <c r="CL65" i="17"/>
  <c r="CM65" i="17"/>
  <c r="CL66" i="17"/>
  <c r="CM66" i="17"/>
  <c r="CM5" i="17"/>
  <c r="DR68" i="22"/>
  <c r="AZ24" i="8" l="1"/>
  <c r="AZ25" i="8" s="1"/>
  <c r="AV24" i="8"/>
  <c r="AV25" i="8" s="1"/>
  <c r="CH24" i="8"/>
  <c r="CH25" i="8" s="1"/>
  <c r="CH27" i="8" s="1"/>
  <c r="CH28" i="8" s="1"/>
  <c r="CV24" i="8"/>
  <c r="CV25" i="8" s="1"/>
  <c r="BL24" i="8"/>
  <c r="BL25" i="8" s="1"/>
  <c r="BF24" i="8"/>
  <c r="BF25" i="8" s="1"/>
  <c r="CT24" i="8"/>
  <c r="CT25" i="8" s="1"/>
  <c r="CT27" i="8" s="1"/>
  <c r="CT28" i="8" s="1"/>
  <c r="CN24" i="8"/>
  <c r="CN25" i="8" s="1"/>
  <c r="CN27" i="8" s="1"/>
  <c r="CN28" i="8" s="1"/>
  <c r="V24" i="8"/>
  <c r="V25" i="8" s="1"/>
  <c r="AL24" i="8"/>
  <c r="AL25" i="8" s="1"/>
  <c r="AF24" i="8"/>
  <c r="AF25" i="8" s="1"/>
  <c r="Z24" i="8"/>
  <c r="Z25" i="8" s="1"/>
  <c r="CD24" i="8"/>
  <c r="CD25" i="8" s="1"/>
  <c r="BD24" i="8"/>
  <c r="BD25" i="8" s="1"/>
  <c r="BB24" i="8"/>
  <c r="BB25" i="8" s="1"/>
  <c r="BB27" i="8" s="1"/>
  <c r="BB28" i="8" s="1"/>
  <c r="CL24" i="8"/>
  <c r="CL25" i="8" s="1"/>
  <c r="CL27" i="8" s="1"/>
  <c r="CL28" i="8" s="1"/>
  <c r="T24" i="8"/>
  <c r="T25" i="8" s="1"/>
  <c r="AB24" i="8"/>
  <c r="AB25" i="8" s="1"/>
  <c r="AT24" i="8"/>
  <c r="AT25" i="8" s="1"/>
  <c r="AR24" i="29"/>
  <c r="AR25" i="29" s="1"/>
  <c r="DD24" i="29"/>
  <c r="DD25" i="29" s="1"/>
  <c r="CJ55" i="29"/>
  <c r="AL24" i="29"/>
  <c r="AL25" i="29" s="1"/>
  <c r="BN24" i="29"/>
  <c r="BN25" i="29" s="1"/>
  <c r="CR24" i="29"/>
  <c r="CR25" i="29" s="1"/>
  <c r="DX24" i="29"/>
  <c r="DX25" i="29" s="1"/>
  <c r="DX27" i="29" s="1"/>
  <c r="DX28" i="29" s="1"/>
  <c r="AF24" i="29"/>
  <c r="AF25" i="29" s="1"/>
  <c r="Z24" i="29"/>
  <c r="Z25" i="29" s="1"/>
  <c r="CH24" i="29"/>
  <c r="CH25" i="29" s="1"/>
  <c r="DL24" i="29"/>
  <c r="DL25" i="29" s="1"/>
  <c r="DL27" i="29" s="1"/>
  <c r="CL24" i="29"/>
  <c r="CL25" i="29" s="1"/>
  <c r="CL27" i="29" s="1"/>
  <c r="CL28" i="29" s="1"/>
  <c r="AF54" i="17"/>
  <c r="AF55" i="17" s="1"/>
  <c r="AF80" i="17" s="1"/>
  <c r="AB55" i="17"/>
  <c r="AB80" i="17" s="1"/>
  <c r="CD54" i="17"/>
  <c r="CD55" i="17" s="1"/>
  <c r="CD80" i="17" s="1"/>
  <c r="BF54" i="17"/>
  <c r="BF55" i="17" s="1"/>
  <c r="BF80" i="17" s="1"/>
  <c r="BJ54" i="17"/>
  <c r="BJ55" i="17" s="1"/>
  <c r="BJ80" i="17" s="1"/>
  <c r="AP55" i="17"/>
  <c r="AP80" i="17" s="1"/>
  <c r="AJ54" i="17"/>
  <c r="AJ55" i="17" s="1"/>
  <c r="AJ80" i="17" s="1"/>
  <c r="CS13" i="20"/>
  <c r="CT13" i="20"/>
  <c r="BV25" i="17"/>
  <c r="BV27" i="17" s="1"/>
  <c r="BV28" i="17" s="1"/>
  <c r="BB25" i="17"/>
  <c r="BB27" i="17" s="1"/>
  <c r="BB28" i="17" s="1"/>
  <c r="BT25" i="17"/>
  <c r="BT27" i="17" s="1"/>
  <c r="BT28" i="17" s="1"/>
  <c r="CO14" i="17"/>
  <c r="CP14" i="17"/>
  <c r="EM13" i="28"/>
  <c r="EN13" i="28"/>
  <c r="BJ25" i="17"/>
  <c r="BJ27" i="17" s="1"/>
  <c r="BJ28" i="17" s="1"/>
  <c r="AL25" i="17"/>
  <c r="AL27" i="17" s="1"/>
  <c r="AL28" i="17" s="1"/>
  <c r="BL25" i="17"/>
  <c r="BL27" i="17" s="1"/>
  <c r="BL28" i="17" s="1"/>
  <c r="BT24" i="29"/>
  <c r="BT25" i="29" s="1"/>
  <c r="BT27" i="29" s="1"/>
  <c r="BT28" i="29" s="1"/>
  <c r="AN24" i="29"/>
  <c r="AN25" i="29" s="1"/>
  <c r="BX24" i="29"/>
  <c r="BX25" i="29" s="1"/>
  <c r="AJ24" i="29"/>
  <c r="AJ25" i="29" s="1"/>
  <c r="BF24" i="29"/>
  <c r="BF25" i="29" s="1"/>
  <c r="ER24" i="29"/>
  <c r="ER25" i="29" s="1"/>
  <c r="DF24" i="29"/>
  <c r="DF25" i="29" s="1"/>
  <c r="DF27" i="29" s="1"/>
  <c r="EH24" i="29"/>
  <c r="EH25" i="29" s="1"/>
  <c r="CN24" i="29"/>
  <c r="CN25" i="29" s="1"/>
  <c r="CN27" i="29" s="1"/>
  <c r="CN28" i="29" s="1"/>
  <c r="DP24" i="29"/>
  <c r="DP25" i="29" s="1"/>
  <c r="DP27" i="29" s="1"/>
  <c r="DP28" i="29" s="1"/>
  <c r="ET24" i="29"/>
  <c r="ET25" i="29" s="1"/>
  <c r="H51" i="22"/>
  <c r="H52" i="22" s="1"/>
  <c r="J51" i="22"/>
  <c r="J52" i="22" s="1"/>
  <c r="AP78" i="19"/>
  <c r="AP79" i="19" s="1"/>
  <c r="AP81" i="19" s="1"/>
  <c r="AP82" i="19" s="1"/>
  <c r="CO13" i="17"/>
  <c r="CP13" i="17"/>
  <c r="EN14" i="28"/>
  <c r="EM14" i="28"/>
  <c r="CH25" i="17"/>
  <c r="CH27" i="17" s="1"/>
  <c r="CH28" i="17" s="1"/>
  <c r="BF25" i="17"/>
  <c r="Z25" i="17"/>
  <c r="Z27" i="17" s="1"/>
  <c r="Z28" i="17" s="1"/>
  <c r="BD25" i="17"/>
  <c r="BD27" i="17" s="1"/>
  <c r="BD24" i="29"/>
  <c r="BD25" i="29" s="1"/>
  <c r="CB24" i="29"/>
  <c r="CB25" i="29" s="1"/>
  <c r="BJ24" i="29"/>
  <c r="BJ25" i="29" s="1"/>
  <c r="BJ27" i="29" s="1"/>
  <c r="BJ28" i="29" s="1"/>
  <c r="BP24" i="29"/>
  <c r="BP25" i="29" s="1"/>
  <c r="AB24" i="29"/>
  <c r="AB25" i="29" s="1"/>
  <c r="AP24" i="29"/>
  <c r="AP25" i="29" s="1"/>
  <c r="EJ24" i="29"/>
  <c r="EJ25" i="29" s="1"/>
  <c r="EJ27" i="29" s="1"/>
  <c r="EJ28" i="29" s="1"/>
  <c r="CX24" i="29"/>
  <c r="CX25" i="29" s="1"/>
  <c r="DR24" i="29"/>
  <c r="DR25" i="29" s="1"/>
  <c r="DR27" i="29" s="1"/>
  <c r="DR28" i="29" s="1"/>
  <c r="EV24" i="29"/>
  <c r="EV25" i="29" s="1"/>
  <c r="EV27" i="29" s="1"/>
  <c r="EV28" i="29" s="1"/>
  <c r="DH24" i="29"/>
  <c r="DH25" i="29" s="1"/>
  <c r="DH27" i="29" s="1"/>
  <c r="ED24" i="29"/>
  <c r="ED25" i="29" s="1"/>
  <c r="ED27" i="29" s="1"/>
  <c r="ED28" i="29" s="1"/>
  <c r="BL78" i="4"/>
  <c r="BL79" i="4" s="1"/>
  <c r="BR78" i="4"/>
  <c r="BR79" i="4" s="1"/>
  <c r="BT78" i="4"/>
  <c r="BT79" i="4" s="1"/>
  <c r="BJ78" i="4"/>
  <c r="BJ79" i="4" s="1"/>
  <c r="AP78" i="4"/>
  <c r="AP79" i="4" s="1"/>
  <c r="BV78" i="4"/>
  <c r="BV79" i="4" s="1"/>
  <c r="AR78" i="4"/>
  <c r="AR79" i="4" s="1"/>
  <c r="BX78" i="4"/>
  <c r="BX79" i="4" s="1"/>
  <c r="L51" i="22"/>
  <c r="L52" i="22" s="1"/>
  <c r="CS14" i="20"/>
  <c r="CT14" i="20"/>
  <c r="J73" i="29"/>
  <c r="BX25" i="17"/>
  <c r="BX27" i="17" s="1"/>
  <c r="BX28" i="17" s="1"/>
  <c r="CF25" i="17"/>
  <c r="CF27" i="17" s="1"/>
  <c r="CF28" i="17" s="1"/>
  <c r="BH25" i="17"/>
  <c r="BH27" i="17" s="1"/>
  <c r="BH28" i="17" s="1"/>
  <c r="AX27" i="17"/>
  <c r="AX28" i="17" s="1"/>
  <c r="AX25" i="17"/>
  <c r="BR24" i="29"/>
  <c r="BR25" i="29" s="1"/>
  <c r="AV24" i="29"/>
  <c r="AV25" i="29" s="1"/>
  <c r="AV27" i="29" s="1"/>
  <c r="AV28" i="29" s="1"/>
  <c r="AT24" i="29"/>
  <c r="AT25" i="29" s="1"/>
  <c r="BH24" i="29"/>
  <c r="BH25" i="29" s="1"/>
  <c r="BV24" i="29"/>
  <c r="BV25" i="29" s="1"/>
  <c r="AH24" i="29"/>
  <c r="AH25" i="29" s="1"/>
  <c r="AH27" i="29" s="1"/>
  <c r="AH28" i="29" s="1"/>
  <c r="CZ24" i="29"/>
  <c r="CZ25" i="29" s="1"/>
  <c r="CZ27" i="29" s="1"/>
  <c r="EB24" i="29"/>
  <c r="EB25" i="29" s="1"/>
  <c r="EX24" i="29"/>
  <c r="EX25" i="29" s="1"/>
  <c r="EX27" i="29" s="1"/>
  <c r="EX28" i="29" s="1"/>
  <c r="DJ24" i="29"/>
  <c r="DJ25" i="29" s="1"/>
  <c r="DJ27" i="29" s="1"/>
  <c r="DJ28" i="29" s="1"/>
  <c r="EN24" i="29"/>
  <c r="EN25" i="29" s="1"/>
  <c r="CT24" i="29"/>
  <c r="CT25" i="29" s="1"/>
  <c r="CT27" i="29" s="1"/>
  <c r="CT28" i="29" s="1"/>
  <c r="DV24" i="29"/>
  <c r="DV25" i="29" s="1"/>
  <c r="DV27" i="29" s="1"/>
  <c r="DV28" i="29" s="1"/>
  <c r="CB78" i="4"/>
  <c r="CB79" i="4" s="1"/>
  <c r="CB81" i="4" s="1"/>
  <c r="CB82" i="4" s="1"/>
  <c r="CH78" i="4"/>
  <c r="CH79" i="4" s="1"/>
  <c r="CJ78" i="4"/>
  <c r="CJ79" i="4" s="1"/>
  <c r="BZ78" i="4"/>
  <c r="BZ79" i="4" s="1"/>
  <c r="AX78" i="4"/>
  <c r="AX79" i="4" s="1"/>
  <c r="AX81" i="4" s="1"/>
  <c r="AX82" i="4" s="1"/>
  <c r="CD78" i="4"/>
  <c r="CD79" i="4" s="1"/>
  <c r="AZ78" i="4"/>
  <c r="AZ79" i="4" s="1"/>
  <c r="CJ25" i="17"/>
  <c r="CJ27" i="17" s="1"/>
  <c r="CJ28" i="17" s="1"/>
  <c r="BT24" i="8"/>
  <c r="BT25" i="8" s="1"/>
  <c r="BV24" i="8"/>
  <c r="BV25" i="8" s="1"/>
  <c r="BX24" i="8"/>
  <c r="BX25" i="8" s="1"/>
  <c r="BP24" i="8"/>
  <c r="BP25" i="8" s="1"/>
  <c r="BR24" i="8"/>
  <c r="BR25" i="8" s="1"/>
  <c r="CZ24" i="8"/>
  <c r="CZ25" i="8" s="1"/>
  <c r="CP24" i="8"/>
  <c r="CP25" i="8" s="1"/>
  <c r="AN24" i="8"/>
  <c r="AN25" i="8" s="1"/>
  <c r="AR24" i="8"/>
  <c r="AR25" i="8" s="1"/>
  <c r="AJ24" i="8"/>
  <c r="AJ25" i="8" s="1"/>
  <c r="AP24" i="8"/>
  <c r="AP25" i="8" s="1"/>
  <c r="BH24" i="8"/>
  <c r="BH25" i="8" s="1"/>
  <c r="CF24" i="8"/>
  <c r="CF25" i="8" s="1"/>
  <c r="CJ24" i="8"/>
  <c r="CJ25" i="8" s="1"/>
  <c r="CJ27" i="8" s="1"/>
  <c r="CJ28" i="8" s="1"/>
  <c r="CB24" i="8"/>
  <c r="CB25" i="8" s="1"/>
  <c r="BZ24" i="8"/>
  <c r="BZ25" i="8" s="1"/>
  <c r="CR24" i="8"/>
  <c r="CR25" i="8" s="1"/>
  <c r="CR27" i="8" s="1"/>
  <c r="CR28" i="8" s="1"/>
  <c r="DB24" i="8"/>
  <c r="DB25" i="8" s="1"/>
  <c r="DB27" i="8" s="1"/>
  <c r="DB28" i="8" s="1"/>
  <c r="AD24" i="8"/>
  <c r="AD25" i="8" s="1"/>
  <c r="X24" i="8"/>
  <c r="X25" i="8" s="1"/>
  <c r="BZ55" i="4"/>
  <c r="CM71" i="17"/>
  <c r="CM70" i="17"/>
  <c r="CM44" i="17"/>
  <c r="CM43" i="17"/>
  <c r="CQ71" i="20"/>
  <c r="CQ70" i="20"/>
  <c r="CQ44" i="20"/>
  <c r="CQ43" i="20"/>
  <c r="B76" i="29"/>
  <c r="FC68" i="29"/>
  <c r="FC69" i="29" s="1"/>
  <c r="EK17" i="28"/>
  <c r="EK16" i="28"/>
  <c r="EK71" i="28"/>
  <c r="EK70" i="28"/>
  <c r="EK44" i="28"/>
  <c r="EK43" i="28"/>
  <c r="B74" i="27"/>
  <c r="B75" i="27" s="1"/>
  <c r="FD74" i="27"/>
  <c r="FB74" i="27"/>
  <c r="EV74" i="27"/>
  <c r="EX74" i="27"/>
  <c r="EZ74" i="27"/>
  <c r="T54" i="17"/>
  <c r="T55" i="17" s="1"/>
  <c r="T80" i="17" s="1"/>
  <c r="X54" i="22"/>
  <c r="X55" i="22" s="1"/>
  <c r="P54" i="22"/>
  <c r="P55" i="22" s="1"/>
  <c r="V51" i="22"/>
  <c r="V52" i="22" s="1"/>
  <c r="AL51" i="22"/>
  <c r="AL52" i="22" s="1"/>
  <c r="AL54" i="22" s="1"/>
  <c r="AL55" i="22" s="1"/>
  <c r="AD51" i="22"/>
  <c r="AD52" i="22" s="1"/>
  <c r="AD54" i="22" s="1"/>
  <c r="AD55" i="22" s="1"/>
  <c r="N51" i="22"/>
  <c r="N52" i="22" s="1"/>
  <c r="AJ51" i="22"/>
  <c r="AJ52" i="22" s="1"/>
  <c r="AB51" i="22"/>
  <c r="AB52" i="22" s="1"/>
  <c r="T51" i="22"/>
  <c r="T52" i="22" s="1"/>
  <c r="AH51" i="22"/>
  <c r="AH52" i="22" s="1"/>
  <c r="AH54" i="22" s="1"/>
  <c r="AH55" i="22" s="1"/>
  <c r="Z51" i="22"/>
  <c r="Z52" i="22" s="1"/>
  <c r="R51" i="22"/>
  <c r="R52" i="22" s="1"/>
  <c r="AN51" i="22"/>
  <c r="AN52" i="22" s="1"/>
  <c r="AN54" i="22" s="1"/>
  <c r="AN55" i="22" s="1"/>
  <c r="AF51" i="22"/>
  <c r="AF52" i="22" s="1"/>
  <c r="AF54" i="22" s="1"/>
  <c r="AF55" i="22" s="1"/>
  <c r="BR54" i="4"/>
  <c r="BR55" i="4" s="1"/>
  <c r="B78" i="4"/>
  <c r="B79" i="4" s="1"/>
  <c r="D78" i="4"/>
  <c r="D79" i="4" s="1"/>
  <c r="H78" i="4"/>
  <c r="H79" i="4" s="1"/>
  <c r="P78" i="4"/>
  <c r="P79" i="4" s="1"/>
  <c r="X78" i="4"/>
  <c r="X79" i="4" s="1"/>
  <c r="V78" i="4"/>
  <c r="V79" i="4" s="1"/>
  <c r="V81" i="4" s="1"/>
  <c r="V82" i="4" s="1"/>
  <c r="N78" i="4"/>
  <c r="N79" i="4" s="1"/>
  <c r="T78" i="4"/>
  <c r="T79" i="4" s="1"/>
  <c r="L78" i="4"/>
  <c r="L79" i="4" s="1"/>
  <c r="R78" i="4"/>
  <c r="R79" i="4" s="1"/>
  <c r="J78" i="4"/>
  <c r="J79" i="4" s="1"/>
  <c r="F78" i="4"/>
  <c r="F79" i="4" s="1"/>
  <c r="AN81" i="19"/>
  <c r="AN82" i="19" s="1"/>
  <c r="AF78" i="19"/>
  <c r="AF79" i="19" s="1"/>
  <c r="AH78" i="19"/>
  <c r="AH79" i="19" s="1"/>
  <c r="AL78" i="19"/>
  <c r="AL79" i="19" s="1"/>
  <c r="AT78" i="19"/>
  <c r="AT79" i="19" s="1"/>
  <c r="BB78" i="19"/>
  <c r="BB79" i="19" s="1"/>
  <c r="BJ78" i="19"/>
  <c r="BJ79" i="19" s="1"/>
  <c r="BR78" i="19"/>
  <c r="BR79" i="19" s="1"/>
  <c r="BZ78" i="19"/>
  <c r="BZ79" i="19" s="1"/>
  <c r="CH78" i="19"/>
  <c r="CH79" i="19" s="1"/>
  <c r="CP78" i="19"/>
  <c r="CP79" i="19" s="1"/>
  <c r="CX78" i="19"/>
  <c r="CX79" i="19" s="1"/>
  <c r="DF78" i="19"/>
  <c r="DF79" i="19" s="1"/>
  <c r="DF81" i="19" s="1"/>
  <c r="DF82" i="19" s="1"/>
  <c r="DD78" i="19"/>
  <c r="DD79" i="19" s="1"/>
  <c r="DD81" i="19" s="1"/>
  <c r="DD82" i="19" s="1"/>
  <c r="CV78" i="19"/>
  <c r="CV79" i="19" s="1"/>
  <c r="CN78" i="19"/>
  <c r="CN79" i="19" s="1"/>
  <c r="CF78" i="19"/>
  <c r="CF79" i="19" s="1"/>
  <c r="BX78" i="19"/>
  <c r="BX79" i="19" s="1"/>
  <c r="BP78" i="19"/>
  <c r="BP79" i="19" s="1"/>
  <c r="BH78" i="19"/>
  <c r="BH79" i="19" s="1"/>
  <c r="BH81" i="19" s="1"/>
  <c r="BH82" i="19" s="1"/>
  <c r="AZ78" i="19"/>
  <c r="AZ79" i="19" s="1"/>
  <c r="AR78" i="19"/>
  <c r="AR79" i="19" s="1"/>
  <c r="AR81" i="19" s="1"/>
  <c r="AR82" i="19" s="1"/>
  <c r="AJ78" i="19"/>
  <c r="AJ79" i="19" s="1"/>
  <c r="DB78" i="19"/>
  <c r="DB79" i="19" s="1"/>
  <c r="DB81" i="19" s="1"/>
  <c r="DB82" i="19" s="1"/>
  <c r="CT78" i="19"/>
  <c r="CT79" i="19" s="1"/>
  <c r="CL78" i="19"/>
  <c r="CL79" i="19" s="1"/>
  <c r="CD78" i="19"/>
  <c r="CD79" i="19" s="1"/>
  <c r="BV78" i="19"/>
  <c r="BV79" i="19" s="1"/>
  <c r="BN78" i="19"/>
  <c r="BN79" i="19" s="1"/>
  <c r="BF78" i="19"/>
  <c r="BF79" i="19" s="1"/>
  <c r="BF81" i="19" s="1"/>
  <c r="BF82" i="19" s="1"/>
  <c r="AX78" i="19"/>
  <c r="AX79" i="19" s="1"/>
  <c r="CZ78" i="19"/>
  <c r="CZ79" i="19" s="1"/>
  <c r="CR78" i="19"/>
  <c r="CR79" i="19" s="1"/>
  <c r="CJ78" i="19"/>
  <c r="CJ79" i="19" s="1"/>
  <c r="CB78" i="19"/>
  <c r="CB79" i="19" s="1"/>
  <c r="BT78" i="19"/>
  <c r="BT79" i="19" s="1"/>
  <c r="BT81" i="19" s="1"/>
  <c r="BT82" i="19" s="1"/>
  <c r="BL78" i="19"/>
  <c r="BL79" i="19" s="1"/>
  <c r="BD78" i="19"/>
  <c r="BD79" i="19" s="1"/>
  <c r="BD81" i="19" s="1"/>
  <c r="BD82" i="19" s="1"/>
  <c r="AV78" i="19"/>
  <c r="AV79" i="19" s="1"/>
  <c r="B78" i="19"/>
  <c r="B79" i="19" s="1"/>
  <c r="J78" i="19"/>
  <c r="J79" i="19" s="1"/>
  <c r="R78" i="19"/>
  <c r="R79" i="19" s="1"/>
  <c r="Z78" i="19"/>
  <c r="Z79" i="19" s="1"/>
  <c r="Z81" i="19" s="1"/>
  <c r="Z82" i="19" s="1"/>
  <c r="D78" i="19"/>
  <c r="D79" i="19" s="1"/>
  <c r="L78" i="19"/>
  <c r="L79" i="19" s="1"/>
  <c r="T78" i="19"/>
  <c r="T79" i="19" s="1"/>
  <c r="T81" i="19" s="1"/>
  <c r="T82" i="19" s="1"/>
  <c r="AB78" i="19"/>
  <c r="AB79" i="19" s="1"/>
  <c r="AB81" i="19" s="1"/>
  <c r="AB82" i="19" s="1"/>
  <c r="P78" i="19"/>
  <c r="P79" i="19" s="1"/>
  <c r="F78" i="19"/>
  <c r="F79" i="19" s="1"/>
  <c r="N78" i="19"/>
  <c r="N79" i="19" s="1"/>
  <c r="V78" i="19"/>
  <c r="V79" i="19" s="1"/>
  <c r="V81" i="19" s="1"/>
  <c r="V82" i="19" s="1"/>
  <c r="H78" i="19"/>
  <c r="H79" i="19" s="1"/>
  <c r="X78" i="19"/>
  <c r="X79" i="19" s="1"/>
  <c r="X81" i="19" s="1"/>
  <c r="X82" i="19" s="1"/>
  <c r="AD78" i="19"/>
  <c r="AD79" i="19" s="1"/>
  <c r="AD81" i="19" s="1"/>
  <c r="AD82" i="19" s="1"/>
  <c r="CN82" i="8"/>
  <c r="CP82" i="8"/>
  <c r="CV82" i="8"/>
  <c r="BT55" i="4"/>
  <c r="BP55" i="4"/>
  <c r="BN55" i="4"/>
  <c r="CQ17" i="20"/>
  <c r="CQ16" i="20"/>
  <c r="T54" i="19"/>
  <c r="T55" i="19" s="1"/>
  <c r="X54" i="19"/>
  <c r="X55" i="19" s="1"/>
  <c r="V54" i="19"/>
  <c r="V55" i="19" s="1"/>
  <c r="CR54" i="19"/>
  <c r="CR55" i="19" s="1"/>
  <c r="CJ54" i="19"/>
  <c r="CJ55" i="19" s="1"/>
  <c r="BF54" i="19"/>
  <c r="BF55" i="19" s="1"/>
  <c r="AB54" i="19"/>
  <c r="AB55" i="19" s="1"/>
  <c r="CX54" i="19"/>
  <c r="CX55" i="19" s="1"/>
  <c r="AP54" i="19"/>
  <c r="AP55" i="19" s="1"/>
  <c r="DB54" i="19"/>
  <c r="DB55" i="19" s="1"/>
  <c r="BD54" i="19"/>
  <c r="BD55" i="19" s="1"/>
  <c r="CT54" i="19"/>
  <c r="CT55" i="19" s="1"/>
  <c r="Z54" i="19"/>
  <c r="Z55" i="19" s="1"/>
  <c r="BP54" i="19"/>
  <c r="BP55" i="19" s="1"/>
  <c r="AN54" i="19"/>
  <c r="AN55" i="19" s="1"/>
  <c r="CD54" i="19"/>
  <c r="CD55" i="19" s="1"/>
  <c r="AT54" i="19"/>
  <c r="AT55" i="19" s="1"/>
  <c r="BZ54" i="19"/>
  <c r="BZ55" i="19" s="1"/>
  <c r="DF54" i="19"/>
  <c r="DF55" i="19" s="1"/>
  <c r="BL54" i="19"/>
  <c r="BL55" i="19" s="1"/>
  <c r="AR54" i="19"/>
  <c r="AR55" i="19" s="1"/>
  <c r="BT54" i="19"/>
  <c r="BT55" i="19" s="1"/>
  <c r="BR54" i="19"/>
  <c r="BR55" i="19" s="1"/>
  <c r="CF54" i="19"/>
  <c r="CF55" i="19" s="1"/>
  <c r="AF54" i="19"/>
  <c r="AF55" i="19" s="1"/>
  <c r="BN54" i="19"/>
  <c r="BN55" i="19" s="1"/>
  <c r="DD54" i="19"/>
  <c r="DD55" i="19" s="1"/>
  <c r="AJ54" i="19"/>
  <c r="AJ55" i="19" s="1"/>
  <c r="CB54" i="19"/>
  <c r="CB55" i="19" s="1"/>
  <c r="AX54" i="19"/>
  <c r="AX55" i="19" s="1"/>
  <c r="CN54" i="19"/>
  <c r="CN55" i="19" s="1"/>
  <c r="BB54" i="19"/>
  <c r="BB55" i="19" s="1"/>
  <c r="CH54" i="19"/>
  <c r="CH55" i="19" s="1"/>
  <c r="CV54" i="19"/>
  <c r="CV55" i="19" s="1"/>
  <c r="AL54" i="19"/>
  <c r="AL55" i="19" s="1"/>
  <c r="AZ54" i="19"/>
  <c r="AZ55" i="19" s="1"/>
  <c r="BV54" i="19"/>
  <c r="BV55" i="19" s="1"/>
  <c r="AH54" i="19"/>
  <c r="AH55" i="19" s="1"/>
  <c r="BX54" i="19"/>
  <c r="BX55" i="19" s="1"/>
  <c r="AV54" i="19"/>
  <c r="AV55" i="19" s="1"/>
  <c r="CL54" i="19"/>
  <c r="CL55" i="19" s="1"/>
  <c r="BH54" i="19"/>
  <c r="BH55" i="19" s="1"/>
  <c r="CZ54" i="19"/>
  <c r="CZ55" i="19" s="1"/>
  <c r="AD54" i="19"/>
  <c r="AD55" i="19" s="1"/>
  <c r="BJ54" i="19"/>
  <c r="BJ55" i="19" s="1"/>
  <c r="CP54" i="19"/>
  <c r="CP55" i="19" s="1"/>
  <c r="CZ27" i="19"/>
  <c r="CZ28" i="19" s="1"/>
  <c r="DB27" i="19"/>
  <c r="DB28" i="19" s="1"/>
  <c r="CX27" i="19"/>
  <c r="CX28" i="19" s="1"/>
  <c r="DD27" i="19"/>
  <c r="DD28" i="19" s="1"/>
  <c r="CT27" i="19"/>
  <c r="CT28" i="19" s="1"/>
  <c r="CV27" i="19"/>
  <c r="CV28" i="19" s="1"/>
  <c r="DF27" i="19"/>
  <c r="DF28" i="19" s="1"/>
  <c r="CB28" i="19"/>
  <c r="AZ28" i="19"/>
  <c r="BD27" i="19"/>
  <c r="BD28" i="19" s="1"/>
  <c r="AB27" i="19"/>
  <c r="AB28" i="19" s="1"/>
  <c r="BB28" i="19"/>
  <c r="CH28" i="19"/>
  <c r="BZ28" i="19"/>
  <c r="CN28" i="19"/>
  <c r="T28" i="19"/>
  <c r="BJ28" i="19"/>
  <c r="Z28" i="19"/>
  <c r="BF28" i="19"/>
  <c r="CL28" i="19"/>
  <c r="AL27" i="19"/>
  <c r="AL28" i="19" s="1"/>
  <c r="CP27" i="19"/>
  <c r="CP28" i="19" s="1"/>
  <c r="AV27" i="19"/>
  <c r="AV28" i="19" s="1"/>
  <c r="AP27" i="19"/>
  <c r="AP28" i="19" s="1"/>
  <c r="BV27" i="19"/>
  <c r="BV28" i="19" s="1"/>
  <c r="AJ27" i="19"/>
  <c r="AJ28" i="19" s="1"/>
  <c r="BP27" i="19"/>
  <c r="BP28" i="19" s="1"/>
  <c r="V28" i="19"/>
  <c r="BR28" i="19"/>
  <c r="AN27" i="19"/>
  <c r="AN28" i="19" s="1"/>
  <c r="CF27" i="19"/>
  <c r="CF28" i="19" s="1"/>
  <c r="CR28" i="19"/>
  <c r="AF28" i="19"/>
  <c r="BH28" i="19"/>
  <c r="AD28" i="19"/>
  <c r="BT28" i="19"/>
  <c r="AH28" i="19"/>
  <c r="BN28" i="19"/>
  <c r="X27" i="19"/>
  <c r="X28" i="19" s="1"/>
  <c r="CJ27" i="19"/>
  <c r="CJ28" i="19" s="1"/>
  <c r="AT27" i="19"/>
  <c r="AT28" i="19" s="1"/>
  <c r="BL27" i="19"/>
  <c r="BL28" i="19" s="1"/>
  <c r="AX27" i="19"/>
  <c r="AX28" i="19" s="1"/>
  <c r="CD27" i="19"/>
  <c r="CD28" i="19" s="1"/>
  <c r="AR27" i="19"/>
  <c r="AR28" i="19" s="1"/>
  <c r="BX27" i="19"/>
  <c r="BX28" i="19" s="1"/>
  <c r="CJ80" i="17"/>
  <c r="CF80" i="17"/>
  <c r="CH80" i="17"/>
  <c r="DB81" i="8"/>
  <c r="DB82" i="8" s="1"/>
  <c r="BJ81" i="8"/>
  <c r="BJ82" i="8" s="1"/>
  <c r="AZ81" i="8"/>
  <c r="AZ82" i="8" s="1"/>
  <c r="AT81" i="8"/>
  <c r="AT82" i="8" s="1"/>
  <c r="AL81" i="8"/>
  <c r="AL82" i="8" s="1"/>
  <c r="AN81" i="8"/>
  <c r="AN82" i="8" s="1"/>
  <c r="BT81" i="8"/>
  <c r="BT82" i="8" s="1"/>
  <c r="AP81" i="8"/>
  <c r="AP82" i="8" s="1"/>
  <c r="AD81" i="8"/>
  <c r="AD82" i="8" s="1"/>
  <c r="AF81" i="8"/>
  <c r="AF82" i="8" s="1"/>
  <c r="BN81" i="8"/>
  <c r="BN82" i="8" s="1"/>
  <c r="AR81" i="8"/>
  <c r="AR82" i="8" s="1"/>
  <c r="BP81" i="8"/>
  <c r="BP82" i="8" s="1"/>
  <c r="BB81" i="8"/>
  <c r="BB82" i="8" s="1"/>
  <c r="AV81" i="8"/>
  <c r="AV82" i="8" s="1"/>
  <c r="AX81" i="8"/>
  <c r="AX82" i="8" s="1"/>
  <c r="AJ81" i="8"/>
  <c r="AJ82" i="8" s="1"/>
  <c r="BL81" i="8"/>
  <c r="BL82" i="8" s="1"/>
  <c r="AH81" i="8"/>
  <c r="AH82" i="8" s="1"/>
  <c r="BH81" i="8"/>
  <c r="BH82" i="8" s="1"/>
  <c r="AB81" i="8"/>
  <c r="AB82" i="8" s="1"/>
  <c r="BR81" i="8"/>
  <c r="BR82" i="8" s="1"/>
  <c r="BD81" i="8"/>
  <c r="BD82" i="8" s="1"/>
  <c r="Z81" i="8"/>
  <c r="Z82" i="8" s="1"/>
  <c r="BF81" i="8"/>
  <c r="BF82" i="8" s="1"/>
  <c r="AV81" i="4"/>
  <c r="AV82" i="4" s="1"/>
  <c r="BB81" i="4"/>
  <c r="BB82" i="4" s="1"/>
  <c r="BT81" i="4"/>
  <c r="BT82" i="4" s="1"/>
  <c r="AD81" i="4"/>
  <c r="AD82" i="4" s="1"/>
  <c r="CD81" i="4"/>
  <c r="CD82" i="4" s="1"/>
  <c r="AB81" i="4"/>
  <c r="AB82" i="4" s="1"/>
  <c r="BH81" i="4"/>
  <c r="BH82" i="4" s="1"/>
  <c r="BL81" i="4"/>
  <c r="BL82" i="4" s="1"/>
  <c r="BR81" i="4"/>
  <c r="BR82" i="4" s="1"/>
  <c r="CJ81" i="4"/>
  <c r="CJ82" i="4" s="1"/>
  <c r="AT81" i="4"/>
  <c r="AT82" i="4" s="1"/>
  <c r="Z81" i="4"/>
  <c r="Z82" i="4" s="1"/>
  <c r="BF81" i="4"/>
  <c r="BF82" i="4" s="1"/>
  <c r="AJ81" i="4"/>
  <c r="AJ82" i="4" s="1"/>
  <c r="BP81" i="4"/>
  <c r="BP82" i="4" s="1"/>
  <c r="CH81" i="4"/>
  <c r="CH82" i="4" s="1"/>
  <c r="AN81" i="4"/>
  <c r="AN82" i="4" s="1"/>
  <c r="BJ81" i="4"/>
  <c r="BJ82" i="4" s="1"/>
  <c r="AH81" i="4"/>
  <c r="AH82" i="4" s="1"/>
  <c r="BN81" i="4"/>
  <c r="BN82" i="4" s="1"/>
  <c r="AR81" i="4"/>
  <c r="AR82" i="4" s="1"/>
  <c r="BX81" i="4"/>
  <c r="BX82" i="4" s="1"/>
  <c r="AF81" i="4"/>
  <c r="AF82" i="4" s="1"/>
  <c r="AL81" i="4"/>
  <c r="AL82" i="4" s="1"/>
  <c r="BD81" i="4"/>
  <c r="BD82" i="4" s="1"/>
  <c r="BZ81" i="4"/>
  <c r="BZ82" i="4" s="1"/>
  <c r="AP81" i="4"/>
  <c r="AP82" i="4" s="1"/>
  <c r="BV81" i="4"/>
  <c r="BV82" i="4" s="1"/>
  <c r="AZ81" i="4"/>
  <c r="AZ82" i="4" s="1"/>
  <c r="CF81" i="4"/>
  <c r="CF82" i="4" s="1"/>
  <c r="CV27" i="8"/>
  <c r="CV28" i="8" s="1"/>
  <c r="CX27" i="8"/>
  <c r="CX28" i="8" s="1"/>
  <c r="CZ27" i="8"/>
  <c r="CZ28" i="8" s="1"/>
  <c r="CP27" i="8"/>
  <c r="CP28" i="8" s="1"/>
  <c r="BN27" i="8"/>
  <c r="BN28" i="8" s="1"/>
  <c r="BF27" i="8"/>
  <c r="BF28" i="8" s="1"/>
  <c r="BH27" i="8"/>
  <c r="BH28" i="8" s="1"/>
  <c r="CF27" i="8"/>
  <c r="CF28" i="8" s="1"/>
  <c r="BX27" i="8"/>
  <c r="BX28" i="8" s="1"/>
  <c r="BP27" i="8"/>
  <c r="BP28" i="8" s="1"/>
  <c r="AX27" i="8"/>
  <c r="AX28" i="8" s="1"/>
  <c r="AZ27" i="8"/>
  <c r="AZ28" i="8" s="1"/>
  <c r="CB27" i="8"/>
  <c r="CB28" i="8" s="1"/>
  <c r="BJ27" i="8"/>
  <c r="BJ28" i="8" s="1"/>
  <c r="BV27" i="8"/>
  <c r="BV28" i="8" s="1"/>
  <c r="BZ27" i="8"/>
  <c r="BZ28" i="8" s="1"/>
  <c r="CD27" i="8"/>
  <c r="CD28" i="8" s="1"/>
  <c r="BT27" i="8"/>
  <c r="BT28" i="8" s="1"/>
  <c r="BL27" i="8"/>
  <c r="BL28" i="8" s="1"/>
  <c r="BD27" i="8"/>
  <c r="BD28" i="8" s="1"/>
  <c r="AV27" i="8"/>
  <c r="AV28" i="8" s="1"/>
  <c r="BR27" i="8"/>
  <c r="BR28" i="8" s="1"/>
  <c r="AV54" i="4"/>
  <c r="AV55" i="4" s="1"/>
  <c r="Z54" i="4"/>
  <c r="Z55" i="4" s="1"/>
  <c r="BL54" i="4"/>
  <c r="BL55" i="4" s="1"/>
  <c r="AZ54" i="4"/>
  <c r="AZ55" i="4" s="1"/>
  <c r="AN55" i="4"/>
  <c r="BB55" i="4"/>
  <c r="AP54" i="4"/>
  <c r="AP55" i="4" s="1"/>
  <c r="AX54" i="4"/>
  <c r="AX55" i="4" s="1"/>
  <c r="AB54" i="4"/>
  <c r="AB55" i="4" s="1"/>
  <c r="BH54" i="4"/>
  <c r="BH55" i="4" s="1"/>
  <c r="AL54" i="4"/>
  <c r="AL55" i="4" s="1"/>
  <c r="AH55" i="4"/>
  <c r="BD55" i="4"/>
  <c r="AR55" i="4"/>
  <c r="AD55" i="4"/>
  <c r="BJ55" i="4"/>
  <c r="BF54" i="4"/>
  <c r="BF55" i="4" s="1"/>
  <c r="AF54" i="4"/>
  <c r="AF55" i="4" s="1"/>
  <c r="AJ54" i="4"/>
  <c r="AJ55" i="4" s="1"/>
  <c r="AT54" i="4"/>
  <c r="AT55" i="4" s="1"/>
  <c r="BH54" i="22"/>
  <c r="BH55" i="22" s="1"/>
  <c r="BP54" i="22"/>
  <c r="BP55" i="22" s="1"/>
  <c r="BL54" i="22"/>
  <c r="BL55" i="22" s="1"/>
  <c r="AP54" i="22"/>
  <c r="AP55" i="22" s="1"/>
  <c r="DB54" i="22"/>
  <c r="DB55" i="22" s="1"/>
  <c r="CP54" i="22"/>
  <c r="CP55" i="22" s="1"/>
  <c r="CV54" i="22"/>
  <c r="CV55" i="22" s="1"/>
  <c r="AR54" i="22"/>
  <c r="AR55" i="22" s="1"/>
  <c r="DD54" i="22"/>
  <c r="DD55" i="22" s="1"/>
  <c r="BT54" i="22"/>
  <c r="BT55" i="22" s="1"/>
  <c r="CZ54" i="22"/>
  <c r="CZ55" i="22" s="1"/>
  <c r="AX54" i="22"/>
  <c r="AX55" i="22" s="1"/>
  <c r="CD54" i="22"/>
  <c r="CD55" i="22" s="1"/>
  <c r="BR54" i="22"/>
  <c r="BR55" i="22" s="1"/>
  <c r="CX54" i="22"/>
  <c r="CX55" i="22" s="1"/>
  <c r="CF54" i="22"/>
  <c r="CF55" i="22" s="1"/>
  <c r="CR54" i="22"/>
  <c r="CR55" i="22" s="1"/>
  <c r="BV54" i="22"/>
  <c r="BV55" i="22" s="1"/>
  <c r="BJ54" i="22"/>
  <c r="BJ55" i="22" s="1"/>
  <c r="CN54" i="22"/>
  <c r="CN55" i="22" s="1"/>
  <c r="AV54" i="22"/>
  <c r="AV55" i="22" s="1"/>
  <c r="CB54" i="22"/>
  <c r="CB55" i="22" s="1"/>
  <c r="BF54" i="22"/>
  <c r="BF55" i="22" s="1"/>
  <c r="CL54" i="22"/>
  <c r="CL55" i="22" s="1"/>
  <c r="AT54" i="22"/>
  <c r="AT55" i="22" s="1"/>
  <c r="BZ54" i="22"/>
  <c r="BZ55" i="22" s="1"/>
  <c r="BX54" i="22"/>
  <c r="BX55" i="22" s="1"/>
  <c r="AZ54" i="22"/>
  <c r="AZ55" i="22" s="1"/>
  <c r="BD54" i="22"/>
  <c r="BD55" i="22" s="1"/>
  <c r="CJ54" i="22"/>
  <c r="CJ55" i="22" s="1"/>
  <c r="BN54" i="22"/>
  <c r="BN55" i="22" s="1"/>
  <c r="CT54" i="22"/>
  <c r="CT55" i="22" s="1"/>
  <c r="BB54" i="22"/>
  <c r="BB55" i="22" s="1"/>
  <c r="CH54" i="22"/>
  <c r="CH55" i="22" s="1"/>
  <c r="X27" i="22"/>
  <c r="X28" i="22" s="1"/>
  <c r="P28" i="22"/>
  <c r="V27" i="22"/>
  <c r="V28" i="22" s="1"/>
  <c r="P27" i="4"/>
  <c r="P28" i="4" s="1"/>
  <c r="AB27" i="4"/>
  <c r="AB28" i="4" s="1"/>
  <c r="R27" i="4"/>
  <c r="R28" i="4" s="1"/>
  <c r="AD27" i="4"/>
  <c r="AD28" i="4" s="1"/>
  <c r="T27" i="4"/>
  <c r="T28" i="4" s="1"/>
  <c r="V27" i="4"/>
  <c r="V28" i="4" s="1"/>
  <c r="X27" i="4"/>
  <c r="X28" i="4" s="1"/>
  <c r="Z27" i="4"/>
  <c r="Z28" i="4" s="1"/>
  <c r="BB27" i="4"/>
  <c r="BB28" i="4" s="1"/>
  <c r="BV27" i="4"/>
  <c r="BV28" i="4" s="1"/>
  <c r="BH27" i="4"/>
  <c r="BH28" i="4" s="1"/>
  <c r="AJ27" i="4"/>
  <c r="AJ28" i="4" s="1"/>
  <c r="AN27" i="4"/>
  <c r="AN28" i="4" s="1"/>
  <c r="BP27" i="4"/>
  <c r="BP28" i="4" s="1"/>
  <c r="AL27" i="4"/>
  <c r="AL28" i="4" s="1"/>
  <c r="BR27" i="4"/>
  <c r="BR28" i="4" s="1"/>
  <c r="AV27" i="4"/>
  <c r="AV28" i="4" s="1"/>
  <c r="BF27" i="4"/>
  <c r="BF28" i="4" s="1"/>
  <c r="AR27" i="4"/>
  <c r="AR28" i="4" s="1"/>
  <c r="BL27" i="4"/>
  <c r="BL28" i="4" s="1"/>
  <c r="AP27" i="4"/>
  <c r="AP28" i="4" s="1"/>
  <c r="BJ27" i="4"/>
  <c r="BJ28" i="4" s="1"/>
  <c r="BT27" i="4"/>
  <c r="BT28" i="4" s="1"/>
  <c r="AX27" i="4"/>
  <c r="AX28" i="4" s="1"/>
  <c r="AZ27" i="4"/>
  <c r="AZ28" i="4" s="1"/>
  <c r="AT27" i="4"/>
  <c r="AT28" i="4" s="1"/>
  <c r="BD27" i="4"/>
  <c r="BD28" i="4" s="1"/>
  <c r="BN27" i="4"/>
  <c r="BN28" i="4" s="1"/>
  <c r="Z27" i="22"/>
  <c r="Z28" i="22" s="1"/>
  <c r="CD27" i="22"/>
  <c r="CD28" i="22" s="1"/>
  <c r="AT27" i="22"/>
  <c r="AT28" i="22" s="1"/>
  <c r="BD27" i="22"/>
  <c r="BD28" i="22" s="1"/>
  <c r="BF27" i="22"/>
  <c r="BF28" i="22" s="1"/>
  <c r="AP27" i="22"/>
  <c r="AP28" i="22" s="1"/>
  <c r="AH27" i="22"/>
  <c r="AH28" i="22" s="1"/>
  <c r="BP27" i="22"/>
  <c r="BP28" i="22" s="1"/>
  <c r="BB27" i="22"/>
  <c r="BB28" i="22" s="1"/>
  <c r="CH27" i="22"/>
  <c r="CH28" i="22" s="1"/>
  <c r="AF27" i="22"/>
  <c r="AF28" i="22" s="1"/>
  <c r="BL27" i="22"/>
  <c r="BL28" i="22" s="1"/>
  <c r="AR27" i="22"/>
  <c r="AR28" i="22" s="1"/>
  <c r="AB27" i="22"/>
  <c r="AB28" i="22" s="1"/>
  <c r="BV27" i="22"/>
  <c r="BV28" i="22" s="1"/>
  <c r="AX27" i="22"/>
  <c r="AX28" i="22" s="1"/>
  <c r="CF27" i="22"/>
  <c r="CF28" i="22" s="1"/>
  <c r="AD27" i="22"/>
  <c r="AD28" i="22" s="1"/>
  <c r="BJ27" i="22"/>
  <c r="BJ28" i="22" s="1"/>
  <c r="AN27" i="22"/>
  <c r="AN28" i="22" s="1"/>
  <c r="BT27" i="22"/>
  <c r="BT28" i="22" s="1"/>
  <c r="AZ27" i="22"/>
  <c r="AZ28" i="22" s="1"/>
  <c r="BZ27" i="22"/>
  <c r="BZ28" i="22" s="1"/>
  <c r="BX27" i="22"/>
  <c r="BX28" i="22" s="1"/>
  <c r="BH27" i="22"/>
  <c r="BH28" i="22" s="1"/>
  <c r="BN27" i="22"/>
  <c r="BN28" i="22" s="1"/>
  <c r="AJ27" i="22"/>
  <c r="AJ28" i="22" s="1"/>
  <c r="AL27" i="22"/>
  <c r="AL28" i="22" s="1"/>
  <c r="BR27" i="22"/>
  <c r="BR28" i="22" s="1"/>
  <c r="AV27" i="22"/>
  <c r="AV28" i="22" s="1"/>
  <c r="CB27" i="22"/>
  <c r="CB28" i="22" s="1"/>
  <c r="CX74" i="21"/>
  <c r="CX75" i="21" s="1"/>
  <c r="P74" i="21"/>
  <c r="AF74" i="21"/>
  <c r="AF75" i="21" s="1"/>
  <c r="BL74" i="21"/>
  <c r="BL75" i="21" s="1"/>
  <c r="CN54" i="21"/>
  <c r="CN55" i="21" s="1"/>
  <c r="AJ54" i="21"/>
  <c r="AJ55" i="21" s="1"/>
  <c r="BN54" i="21"/>
  <c r="BN55" i="21" s="1"/>
  <c r="CJ74" i="21"/>
  <c r="CJ75" i="21" s="1"/>
  <c r="BX54" i="21"/>
  <c r="BX55" i="21" s="1"/>
  <c r="AX54" i="21"/>
  <c r="AX55" i="21" s="1"/>
  <c r="DF54" i="21"/>
  <c r="DF55" i="21" s="1"/>
  <c r="AR54" i="21"/>
  <c r="AR55" i="21" s="1"/>
  <c r="CV54" i="21"/>
  <c r="CV55" i="21" s="1"/>
  <c r="AL54" i="21"/>
  <c r="AL55" i="21" s="1"/>
  <c r="CH54" i="21"/>
  <c r="CH55" i="21" s="1"/>
  <c r="CB54" i="21"/>
  <c r="CB55" i="21" s="1"/>
  <c r="DH54" i="21"/>
  <c r="DH55" i="21" s="1"/>
  <c r="BV54" i="21"/>
  <c r="BV55" i="21" s="1"/>
  <c r="DB54" i="21"/>
  <c r="DB55" i="21" s="1"/>
  <c r="AF54" i="21"/>
  <c r="AF55" i="21" s="1"/>
  <c r="CP54" i="21"/>
  <c r="CP55" i="21" s="1"/>
  <c r="BR54" i="21"/>
  <c r="BR55" i="21" s="1"/>
  <c r="BT54" i="21"/>
  <c r="BT55" i="21" s="1"/>
  <c r="CZ54" i="21"/>
  <c r="CZ55" i="21" s="1"/>
  <c r="CR74" i="21"/>
  <c r="CR75" i="21" s="1"/>
  <c r="AN74" i="21"/>
  <c r="AV74" i="21"/>
  <c r="AV75" i="21" s="1"/>
  <c r="BT74" i="21"/>
  <c r="BT75" i="21" s="1"/>
  <c r="CB74" i="21"/>
  <c r="CB75" i="21" s="1"/>
  <c r="CZ74" i="21"/>
  <c r="CZ75" i="21" s="1"/>
  <c r="DH74" i="21"/>
  <c r="BH54" i="21"/>
  <c r="BH55" i="21" s="1"/>
  <c r="Z54" i="21"/>
  <c r="Z55" i="21" s="1"/>
  <c r="BJ54" i="21"/>
  <c r="BJ55" i="21" s="1"/>
  <c r="AZ54" i="21"/>
  <c r="AZ55" i="21" s="1"/>
  <c r="AT54" i="21"/>
  <c r="AT55" i="21" s="1"/>
  <c r="CX54" i="21"/>
  <c r="CX55" i="21" s="1"/>
  <c r="BD54" i="21"/>
  <c r="BD55" i="21" s="1"/>
  <c r="CJ54" i="21"/>
  <c r="CJ55" i="21" s="1"/>
  <c r="CD54" i="21"/>
  <c r="CD55" i="21" s="1"/>
  <c r="DD54" i="21"/>
  <c r="DD55" i="21" s="1"/>
  <c r="AP54" i="21"/>
  <c r="AP55" i="21" s="1"/>
  <c r="CF54" i="21"/>
  <c r="CF55" i="21" s="1"/>
  <c r="AD54" i="21"/>
  <c r="AD55" i="21" s="1"/>
  <c r="CT54" i="21"/>
  <c r="CT55" i="21" s="1"/>
  <c r="AN54" i="21"/>
  <c r="AN55" i="21" s="1"/>
  <c r="AV54" i="21"/>
  <c r="AV55" i="21" s="1"/>
  <c r="AH54" i="21"/>
  <c r="AH55" i="21" s="1"/>
  <c r="BZ54" i="21"/>
  <c r="BZ55" i="21" s="1"/>
  <c r="AB54" i="21"/>
  <c r="AB55" i="21" s="1"/>
  <c r="BP54" i="21"/>
  <c r="BP55" i="21" s="1"/>
  <c r="BB54" i="21"/>
  <c r="BB55" i="21" s="1"/>
  <c r="BL54" i="21"/>
  <c r="BL55" i="21" s="1"/>
  <c r="CR54" i="21"/>
  <c r="CR55" i="21" s="1"/>
  <c r="BF54" i="21"/>
  <c r="BF55" i="21" s="1"/>
  <c r="CL54" i="21"/>
  <c r="CL55" i="21" s="1"/>
  <c r="AT27" i="21"/>
  <c r="AT28" i="21" s="1"/>
  <c r="CN27" i="21"/>
  <c r="CN28" i="21" s="1"/>
  <c r="BD27" i="21"/>
  <c r="BD28" i="21" s="1"/>
  <c r="P27" i="21"/>
  <c r="P28" i="21" s="1"/>
  <c r="CZ27" i="21"/>
  <c r="CZ28" i="21" s="1"/>
  <c r="AD27" i="21"/>
  <c r="AD28" i="21" s="1"/>
  <c r="BT27" i="21"/>
  <c r="BT28" i="21" s="1"/>
  <c r="AF27" i="21"/>
  <c r="AF28" i="21" s="1"/>
  <c r="BX27" i="21"/>
  <c r="BX28" i="21" s="1"/>
  <c r="R27" i="21"/>
  <c r="R28" i="21" s="1"/>
  <c r="AX27" i="21"/>
  <c r="AX28" i="21" s="1"/>
  <c r="CD27" i="21"/>
  <c r="CD28" i="21" s="1"/>
  <c r="BP27" i="21"/>
  <c r="BP28" i="21" s="1"/>
  <c r="AB27" i="21"/>
  <c r="AB28" i="21" s="1"/>
  <c r="BZ27" i="21"/>
  <c r="BZ28" i="21" s="1"/>
  <c r="AL27" i="21"/>
  <c r="AL28" i="21" s="1"/>
  <c r="AN27" i="21"/>
  <c r="AN28" i="21" s="1"/>
  <c r="CF27" i="21"/>
  <c r="CF28" i="21" s="1"/>
  <c r="AR27" i="21"/>
  <c r="AR28" i="21" s="1"/>
  <c r="CH27" i="21"/>
  <c r="CH28" i="21" s="1"/>
  <c r="Z27" i="21"/>
  <c r="Z28" i="21" s="1"/>
  <c r="BF27" i="21"/>
  <c r="BF28" i="21" s="1"/>
  <c r="CL27" i="21"/>
  <c r="CL28" i="21" s="1"/>
  <c r="CX27" i="21"/>
  <c r="CX28" i="21" s="1"/>
  <c r="CJ27" i="21"/>
  <c r="CJ28" i="21" s="1"/>
  <c r="AV27" i="21"/>
  <c r="AV28" i="21" s="1"/>
  <c r="N27" i="21"/>
  <c r="N28" i="21" s="1"/>
  <c r="CV27" i="21"/>
  <c r="CV28" i="21" s="1"/>
  <c r="BH27" i="21"/>
  <c r="BH28" i="21" s="1"/>
  <c r="AZ27" i="21"/>
  <c r="AZ28" i="21" s="1"/>
  <c r="CP27" i="21"/>
  <c r="CP28" i="21" s="1"/>
  <c r="L27" i="21"/>
  <c r="L28" i="21" s="1"/>
  <c r="BB27" i="21"/>
  <c r="BB28" i="21" s="1"/>
  <c r="CR27" i="21"/>
  <c r="CR28" i="21" s="1"/>
  <c r="AH27" i="21"/>
  <c r="AH28" i="21" s="1"/>
  <c r="BN27" i="21"/>
  <c r="BN28" i="21" s="1"/>
  <c r="CT27" i="21"/>
  <c r="CT28" i="21" s="1"/>
  <c r="DD27" i="21"/>
  <c r="DD28" i="21" s="1"/>
  <c r="DF27" i="21"/>
  <c r="DF28" i="21" s="1"/>
  <c r="X27" i="21"/>
  <c r="X28" i="21" s="1"/>
  <c r="BR27" i="21"/>
  <c r="BR28" i="21" s="1"/>
  <c r="AJ27" i="21"/>
  <c r="AJ28" i="21" s="1"/>
  <c r="CB27" i="21"/>
  <c r="CB28" i="21" s="1"/>
  <c r="T27" i="21"/>
  <c r="T28" i="21" s="1"/>
  <c r="BJ27" i="21"/>
  <c r="BJ28" i="21" s="1"/>
  <c r="DB27" i="21"/>
  <c r="DB28" i="21" s="1"/>
  <c r="V27" i="21"/>
  <c r="V28" i="21" s="1"/>
  <c r="BL27" i="21"/>
  <c r="BL28" i="21" s="1"/>
  <c r="AP27" i="21"/>
  <c r="AP28" i="21" s="1"/>
  <c r="BV27" i="21"/>
  <c r="BV28" i="21" s="1"/>
  <c r="DH27" i="21"/>
  <c r="DH28" i="21" s="1"/>
  <c r="EX54" i="29"/>
  <c r="EX55" i="29" s="1"/>
  <c r="CN54" i="29"/>
  <c r="CN55" i="29" s="1"/>
  <c r="DR54" i="29"/>
  <c r="DR55" i="29" s="1"/>
  <c r="EB54" i="29"/>
  <c r="EB55" i="29" s="1"/>
  <c r="CV54" i="29"/>
  <c r="CV55" i="29"/>
  <c r="DX54" i="29"/>
  <c r="CR54" i="29"/>
  <c r="CR55" i="29" s="1"/>
  <c r="ET54" i="29"/>
  <c r="ET55" i="29" s="1"/>
  <c r="DN54" i="29"/>
  <c r="DN55" i="29" s="1"/>
  <c r="EH54" i="29"/>
  <c r="EH55" i="29" s="1"/>
  <c r="DT54" i="29"/>
  <c r="DT55" i="29" s="1"/>
  <c r="CZ54" i="29"/>
  <c r="CZ55" i="29" s="1"/>
  <c r="CP54" i="29"/>
  <c r="CP55" i="29" s="1"/>
  <c r="DZ54" i="29"/>
  <c r="DZ55" i="29" s="1"/>
  <c r="EP54" i="29"/>
  <c r="EP55" i="29" s="1"/>
  <c r="DD54" i="29"/>
  <c r="DD55" i="29" s="1"/>
  <c r="EV54" i="29"/>
  <c r="EV55" i="29" s="1"/>
  <c r="DP54" i="29"/>
  <c r="DP55" i="29" s="1"/>
  <c r="EJ54" i="29"/>
  <c r="EJ55" i="29" s="1"/>
  <c r="EL54" i="29"/>
  <c r="EL55" i="29" s="1"/>
  <c r="DF54" i="29"/>
  <c r="DF55" i="29" s="1"/>
  <c r="EZ54" i="29"/>
  <c r="EZ55" i="29" s="1"/>
  <c r="EF54" i="29"/>
  <c r="EF55" i="29" s="1"/>
  <c r="DV54" i="29"/>
  <c r="DV55" i="29" s="1"/>
  <c r="CT54" i="29"/>
  <c r="CT55" i="29"/>
  <c r="DJ54" i="29"/>
  <c r="DJ55" i="29" s="1"/>
  <c r="ER54" i="29"/>
  <c r="ER55" i="29" s="1"/>
  <c r="EN54" i="29"/>
  <c r="EN55" i="29" s="1"/>
  <c r="DH54" i="29"/>
  <c r="DH55" i="29" s="1"/>
  <c r="DL54" i="29"/>
  <c r="DL55" i="29" s="1"/>
  <c r="ED54" i="29"/>
  <c r="ED55" i="29" s="1"/>
  <c r="CX54" i="29"/>
  <c r="CX55" i="29" s="1"/>
  <c r="BZ54" i="29"/>
  <c r="BZ55" i="29" s="1"/>
  <c r="BF54" i="29"/>
  <c r="BF55" i="29"/>
  <c r="AJ54" i="29"/>
  <c r="AJ55" i="29" s="1"/>
  <c r="AH54" i="29"/>
  <c r="AH55" i="29"/>
  <c r="BX54" i="29"/>
  <c r="BX55" i="29" s="1"/>
  <c r="AF54" i="29"/>
  <c r="AF55" i="29" s="1"/>
  <c r="AL54" i="29"/>
  <c r="AL55" i="29" s="1"/>
  <c r="AD54" i="29"/>
  <c r="AD55" i="29" s="1"/>
  <c r="BL54" i="29"/>
  <c r="BL55" i="29" s="1"/>
  <c r="AN54" i="29"/>
  <c r="AN55" i="29" s="1"/>
  <c r="AP54" i="29"/>
  <c r="AP55" i="29"/>
  <c r="BV54" i="29"/>
  <c r="BV55" i="29" s="1"/>
  <c r="AZ54" i="29"/>
  <c r="AZ55" i="29" s="1"/>
  <c r="CF54" i="29"/>
  <c r="CF55" i="29" s="1"/>
  <c r="AV54" i="29"/>
  <c r="AV55" i="29" s="1"/>
  <c r="CB54" i="29"/>
  <c r="CB55" i="29" s="1"/>
  <c r="BT54" i="29"/>
  <c r="BT55" i="29" s="1"/>
  <c r="Z54" i="29"/>
  <c r="Z55" i="29" s="1"/>
  <c r="BP54" i="29"/>
  <c r="BP55" i="29" s="1"/>
  <c r="AT54" i="29"/>
  <c r="AT55" i="29"/>
  <c r="BN54" i="29"/>
  <c r="BN55" i="29" s="1"/>
  <c r="AR54" i="29"/>
  <c r="AR55" i="29" s="1"/>
  <c r="BB54" i="29"/>
  <c r="BB55" i="29" s="1"/>
  <c r="BJ54" i="29"/>
  <c r="BJ55" i="29" s="1"/>
  <c r="BR54" i="29"/>
  <c r="BR55" i="29"/>
  <c r="CH54" i="29"/>
  <c r="CH55" i="29" s="1"/>
  <c r="BD54" i="29"/>
  <c r="BD55" i="29"/>
  <c r="AX54" i="29"/>
  <c r="AX55" i="29" s="1"/>
  <c r="CD54" i="29"/>
  <c r="CD55" i="29"/>
  <c r="AB54" i="29"/>
  <c r="AB55" i="29" s="1"/>
  <c r="BH54" i="29"/>
  <c r="BH55" i="29" s="1"/>
  <c r="J24" i="29"/>
  <c r="J25" i="29" s="1"/>
  <c r="J27" i="29" s="1"/>
  <c r="J28" i="29" s="1"/>
  <c r="EB27" i="29"/>
  <c r="EH27" i="29"/>
  <c r="EH28" i="29" s="1"/>
  <c r="DD27" i="29"/>
  <c r="DD28" i="29" s="1"/>
  <c r="EN27" i="29"/>
  <c r="EN28" i="29" s="1"/>
  <c r="ET27" i="29"/>
  <c r="ET28" i="29" s="1"/>
  <c r="DN27" i="29"/>
  <c r="CH27" i="29"/>
  <c r="CH28" i="29" s="1"/>
  <c r="BB24" i="29"/>
  <c r="BB25" i="29" s="1"/>
  <c r="BL24" i="29"/>
  <c r="BL25" i="29" s="1"/>
  <c r="BL27" i="29" s="1"/>
  <c r="BL28" i="29" s="1"/>
  <c r="BZ24" i="29"/>
  <c r="BZ25" i="29" s="1"/>
  <c r="CF24" i="29"/>
  <c r="CF25" i="29" s="1"/>
  <c r="CF27" i="29" s="1"/>
  <c r="CF28" i="29" s="1"/>
  <c r="AZ24" i="29"/>
  <c r="AZ25" i="29" s="1"/>
  <c r="CD24" i="29"/>
  <c r="CD25" i="29" s="1"/>
  <c r="CD27" i="29" s="1"/>
  <c r="CD28" i="29" s="1"/>
  <c r="AX24" i="29"/>
  <c r="AX25" i="29" s="1"/>
  <c r="EZ24" i="29"/>
  <c r="EZ25" i="29" s="1"/>
  <c r="EZ27" i="29" s="1"/>
  <c r="EZ28" i="29" s="1"/>
  <c r="DT24" i="29"/>
  <c r="DT25" i="29" s="1"/>
  <c r="DT27" i="29" s="1"/>
  <c r="DT28" i="29" s="1"/>
  <c r="CP24" i="29"/>
  <c r="CP25" i="29" s="1"/>
  <c r="CP27" i="29" s="1"/>
  <c r="DZ24" i="29"/>
  <c r="DZ25" i="29" s="1"/>
  <c r="DZ27" i="29" s="1"/>
  <c r="DZ28" i="29" s="1"/>
  <c r="CV24" i="29"/>
  <c r="EF24" i="29"/>
  <c r="EF25" i="29" s="1"/>
  <c r="EF27" i="29" s="1"/>
  <c r="EF28" i="29" s="1"/>
  <c r="DB24" i="29"/>
  <c r="EL24" i="29"/>
  <c r="EL25" i="29" s="1"/>
  <c r="EL27" i="29" s="1"/>
  <c r="EL28" i="29" s="1"/>
  <c r="CJ24" i="29"/>
  <c r="N27" i="29"/>
  <c r="D24" i="29"/>
  <c r="B24" i="29"/>
  <c r="F24" i="29"/>
  <c r="F25" i="29" s="1"/>
  <c r="F27" i="29" s="1"/>
  <c r="F28" i="29" s="1"/>
  <c r="X24" i="29"/>
  <c r="X25" i="29" s="1"/>
  <c r="H24" i="29"/>
  <c r="H25" i="29" s="1"/>
  <c r="H27" i="29" s="1"/>
  <c r="P24" i="29"/>
  <c r="P25" i="29" s="1"/>
  <c r="P27" i="29" s="1"/>
  <c r="L24" i="29"/>
  <c r="R24" i="29"/>
  <c r="R25" i="29" s="1"/>
  <c r="T24" i="29"/>
  <c r="T25" i="29" s="1"/>
  <c r="V24" i="29"/>
  <c r="V25" i="29" s="1"/>
  <c r="EX21" i="29"/>
  <c r="EV21" i="29"/>
  <c r="ER21" i="29"/>
  <c r="EP21" i="29"/>
  <c r="EN21" i="29"/>
  <c r="EL21" i="29"/>
  <c r="EJ21" i="29"/>
  <c r="EH21" i="29"/>
  <c r="EB28" i="29"/>
  <c r="DL28" i="29"/>
  <c r="CR27" i="29"/>
  <c r="CX27" i="29"/>
  <c r="CX28" i="29" s="1"/>
  <c r="CZ28" i="29"/>
  <c r="DF28" i="29"/>
  <c r="ER27" i="29"/>
  <c r="ER28" i="29" s="1"/>
  <c r="BB27" i="29"/>
  <c r="BB28" i="29" s="1"/>
  <c r="BZ27" i="29"/>
  <c r="BZ28" i="29" s="1"/>
  <c r="AZ27" i="29"/>
  <c r="AZ28" i="29" s="1"/>
  <c r="AX27" i="29"/>
  <c r="AX28" i="29" s="1"/>
  <c r="BD27" i="29"/>
  <c r="BD28" i="29" s="1"/>
  <c r="AL27" i="29"/>
  <c r="AL28" i="29" s="1"/>
  <c r="BX27" i="29"/>
  <c r="BX28" i="29" s="1"/>
  <c r="AR27" i="29"/>
  <c r="AR28" i="29" s="1"/>
  <c r="BV27" i="29"/>
  <c r="BV28" i="29" s="1"/>
  <c r="AP27" i="29"/>
  <c r="AP28" i="29" s="1"/>
  <c r="AF27" i="29"/>
  <c r="AF28" i="29" s="1"/>
  <c r="AT27" i="29"/>
  <c r="AT28" i="29" s="1"/>
  <c r="BP27" i="29"/>
  <c r="BP28" i="29" s="1"/>
  <c r="AJ27" i="29"/>
  <c r="AJ28" i="29" s="1"/>
  <c r="BN27" i="29"/>
  <c r="BN28" i="29" s="1"/>
  <c r="BR27" i="29"/>
  <c r="BR28" i="29" s="1"/>
  <c r="CB27" i="29"/>
  <c r="CB28" i="29" s="1"/>
  <c r="AN27" i="29"/>
  <c r="AN28" i="29" s="1"/>
  <c r="AD27" i="29"/>
  <c r="AD28" i="29" s="1"/>
  <c r="BH27" i="29"/>
  <c r="BH28" i="29" s="1"/>
  <c r="AB27" i="29"/>
  <c r="AB28" i="29" s="1"/>
  <c r="BF27" i="29"/>
  <c r="BF28" i="29" s="1"/>
  <c r="Z27" i="29"/>
  <c r="Z28" i="29" s="1"/>
  <c r="Z28" i="16"/>
  <c r="BR27" i="16"/>
  <c r="BR28" i="16" s="1"/>
  <c r="CH54" i="16"/>
  <c r="CH55" i="16" s="1"/>
  <c r="BZ54" i="16"/>
  <c r="BZ55" i="16" s="1"/>
  <c r="BT54" i="16"/>
  <c r="BT55" i="16" s="1"/>
  <c r="BN54" i="16"/>
  <c r="BN55" i="16"/>
  <c r="BF54" i="16"/>
  <c r="BF55" i="16" s="1"/>
  <c r="BD54" i="16"/>
  <c r="BD55" i="16" s="1"/>
  <c r="BJ54" i="16"/>
  <c r="BJ55" i="16" s="1"/>
  <c r="BH54" i="16"/>
  <c r="BH55" i="16" s="1"/>
  <c r="AZ54" i="16"/>
  <c r="AZ55" i="16" s="1"/>
  <c r="BB54" i="16"/>
  <c r="BB55" i="16" s="1"/>
  <c r="BL54" i="16"/>
  <c r="BL55" i="16" s="1"/>
  <c r="BP54" i="16"/>
  <c r="BP55" i="16" s="1"/>
  <c r="J25" i="16"/>
  <c r="D21" i="16"/>
  <c r="BD74" i="21"/>
  <c r="BD75" i="21" s="1"/>
  <c r="X74" i="21"/>
  <c r="X75" i="21" s="1"/>
  <c r="AH27" i="16"/>
  <c r="AH28" i="16" s="1"/>
  <c r="AR27" i="16"/>
  <c r="AR28" i="16" s="1"/>
  <c r="BZ27" i="16"/>
  <c r="BZ28" i="16" s="1"/>
  <c r="BL27" i="16"/>
  <c r="BL28" i="16" s="1"/>
  <c r="BF27" i="16"/>
  <c r="BF28" i="16" s="1"/>
  <c r="BP27" i="16"/>
  <c r="BP28" i="16" s="1"/>
  <c r="AD27" i="16"/>
  <c r="AD28" i="16" s="1"/>
  <c r="AN27" i="16"/>
  <c r="AN28" i="16" s="1"/>
  <c r="BN27" i="16"/>
  <c r="BN28" i="16" s="1"/>
  <c r="BX27" i="16"/>
  <c r="BX28" i="16" s="1"/>
  <c r="AV27" i="16"/>
  <c r="AV28" i="16" s="1"/>
  <c r="BJ27" i="16"/>
  <c r="BJ28" i="16" s="1"/>
  <c r="CH27" i="16"/>
  <c r="CH28" i="16" s="1"/>
  <c r="BD27" i="16"/>
  <c r="BD28" i="16" s="1"/>
  <c r="AP27" i="16"/>
  <c r="AP28" i="16" s="1"/>
  <c r="BV27" i="16"/>
  <c r="BV28" i="16" s="1"/>
  <c r="AZ27" i="16"/>
  <c r="AZ28" i="16" s="1"/>
  <c r="CF27" i="16"/>
  <c r="CF28" i="16" s="1"/>
  <c r="AT27" i="16"/>
  <c r="AT28" i="16" s="1"/>
  <c r="BB27" i="16"/>
  <c r="BB28" i="16" s="1"/>
  <c r="AJ27" i="16"/>
  <c r="AJ28" i="16" s="1"/>
  <c r="CB27" i="16"/>
  <c r="CB28" i="16" s="1"/>
  <c r="AF27" i="16"/>
  <c r="AF28" i="16" s="1"/>
  <c r="AL27" i="16"/>
  <c r="AL28" i="16" s="1"/>
  <c r="BT28" i="16"/>
  <c r="AX27" i="16"/>
  <c r="AX28" i="16" s="1"/>
  <c r="CD27" i="16"/>
  <c r="CD28" i="16" s="1"/>
  <c r="AB28" i="16"/>
  <c r="BH27" i="16"/>
  <c r="BH28" i="16" s="1"/>
  <c r="BN27" i="17"/>
  <c r="BN28" i="17" s="1"/>
  <c r="AR27" i="17"/>
  <c r="AR28" i="17" s="1"/>
  <c r="AH28" i="17"/>
  <c r="CD27" i="17"/>
  <c r="CD28" i="17" s="1"/>
  <c r="AB27" i="17"/>
  <c r="AB28" i="17" s="1"/>
  <c r="AJ27" i="17"/>
  <c r="AJ28" i="17" s="1"/>
  <c r="AV27" i="17"/>
  <c r="AV28" i="17" s="1"/>
  <c r="BR27" i="17"/>
  <c r="BR28" i="17" s="1"/>
  <c r="AT28" i="17"/>
  <c r="AP27" i="17"/>
  <c r="AP28" i="17" s="1"/>
  <c r="BZ27" i="17"/>
  <c r="BZ28" i="17" s="1"/>
  <c r="CM17" i="17"/>
  <c r="CM16" i="17"/>
  <c r="CB27" i="17"/>
  <c r="CB28" i="17" s="1"/>
  <c r="AN27" i="17"/>
  <c r="AN28" i="17" s="1"/>
  <c r="AZ27" i="17"/>
  <c r="AZ28" i="17" s="1"/>
  <c r="AD27" i="17"/>
  <c r="AD28" i="17" s="1"/>
  <c r="AF27" i="17"/>
  <c r="AF28" i="17" s="1"/>
  <c r="BP27" i="17"/>
  <c r="BP28" i="17" s="1"/>
  <c r="DH77" i="27"/>
  <c r="DH80" i="27"/>
  <c r="DF77" i="27"/>
  <c r="DF80" i="27"/>
  <c r="DD77" i="27"/>
  <c r="DD80" i="27"/>
  <c r="DB77" i="27"/>
  <c r="DB80" i="27"/>
  <c r="CZ77" i="27"/>
  <c r="CZ80" i="27"/>
  <c r="CX77" i="27"/>
  <c r="CX80" i="27"/>
  <c r="CV77" i="27"/>
  <c r="CV80" i="27"/>
  <c r="CT77" i="27"/>
  <c r="CT80" i="27"/>
  <c r="CR77" i="27"/>
  <c r="CR80" i="27"/>
  <c r="CP77" i="27"/>
  <c r="CP80" i="27"/>
  <c r="CN77" i="27"/>
  <c r="CN80" i="27"/>
  <c r="CL77" i="27"/>
  <c r="CL80" i="27"/>
  <c r="CJ77" i="27"/>
  <c r="CJ80" i="27"/>
  <c r="CH77" i="27"/>
  <c r="CH80" i="27"/>
  <c r="CF77" i="27"/>
  <c r="CF80" i="27"/>
  <c r="CD77" i="27"/>
  <c r="CD80" i="27"/>
  <c r="CB77" i="27"/>
  <c r="CB80" i="27"/>
  <c r="BZ77" i="27"/>
  <c r="BZ80" i="27"/>
  <c r="BX77" i="27"/>
  <c r="BX80" i="27"/>
  <c r="BV77" i="27"/>
  <c r="BV80" i="27"/>
  <c r="BT77" i="27"/>
  <c r="BT80" i="27"/>
  <c r="BR77" i="27"/>
  <c r="BR80" i="27"/>
  <c r="BP77" i="27"/>
  <c r="BP80" i="27"/>
  <c r="BN77" i="27"/>
  <c r="BN80" i="27"/>
  <c r="BL77" i="27"/>
  <c r="BL80" i="27"/>
  <c r="BJ77" i="27"/>
  <c r="BJ80" i="27"/>
  <c r="BF77" i="27"/>
  <c r="BF80" i="27"/>
  <c r="BD77" i="27"/>
  <c r="BD80" i="27"/>
  <c r="BB77" i="27"/>
  <c r="BB80" i="27"/>
  <c r="AZ77" i="27"/>
  <c r="AZ80" i="27"/>
  <c r="AX77" i="27"/>
  <c r="AX80" i="27"/>
  <c r="AV77" i="27"/>
  <c r="AV80" i="27"/>
  <c r="AT77" i="27"/>
  <c r="AT80" i="27"/>
  <c r="AR77" i="27"/>
  <c r="AR80" i="27"/>
  <c r="AP77" i="27"/>
  <c r="AP80" i="27"/>
  <c r="AN77" i="27"/>
  <c r="AN80" i="27"/>
  <c r="AL77" i="27"/>
  <c r="AL80" i="27"/>
  <c r="AJ77" i="27"/>
  <c r="AJ80" i="27"/>
  <c r="AH77" i="27"/>
  <c r="AH80" i="27"/>
  <c r="AF77" i="27"/>
  <c r="AF80" i="27"/>
  <c r="AD77" i="27"/>
  <c r="AD80" i="27"/>
  <c r="AB77" i="27"/>
  <c r="AB80" i="27"/>
  <c r="Z77" i="27"/>
  <c r="Z80" i="27"/>
  <c r="X77" i="27"/>
  <c r="X80" i="27"/>
  <c r="V77" i="27"/>
  <c r="V80" i="27"/>
  <c r="T77" i="27"/>
  <c r="T80" i="27"/>
  <c r="R77" i="27"/>
  <c r="R80" i="27"/>
  <c r="P77" i="27"/>
  <c r="P80" i="27"/>
  <c r="N77" i="27"/>
  <c r="N80" i="27"/>
  <c r="L77" i="27"/>
  <c r="L80" i="27"/>
  <c r="J77" i="27"/>
  <c r="J80" i="27"/>
  <c r="H77" i="27"/>
  <c r="H80" i="27"/>
  <c r="F77" i="27"/>
  <c r="F80" i="27"/>
  <c r="B73" i="28"/>
  <c r="J74" i="28" s="1"/>
  <c r="J75" i="28" s="1"/>
  <c r="B80" i="28"/>
  <c r="B78" i="27"/>
  <c r="D79" i="27"/>
  <c r="R77" i="29"/>
  <c r="R80" i="29"/>
  <c r="T77" i="29"/>
  <c r="T80" i="29"/>
  <c r="V77" i="29"/>
  <c r="V80" i="29"/>
  <c r="X77" i="29"/>
  <c r="X80" i="29"/>
  <c r="Z77" i="29"/>
  <c r="Z80" i="29"/>
  <c r="AB77" i="29"/>
  <c r="AB80" i="29"/>
  <c r="AD77" i="29"/>
  <c r="AD80" i="29"/>
  <c r="AF77" i="29"/>
  <c r="AF80" i="29"/>
  <c r="AH77" i="29"/>
  <c r="AH80" i="29"/>
  <c r="AJ77" i="29"/>
  <c r="AJ80" i="29"/>
  <c r="AL77" i="29"/>
  <c r="AL80" i="29"/>
  <c r="AN77" i="29"/>
  <c r="AN80" i="29"/>
  <c r="AP77" i="29"/>
  <c r="AP80" i="29"/>
  <c r="AR77" i="29"/>
  <c r="AR80" i="29"/>
  <c r="AT77" i="29"/>
  <c r="AT80" i="29"/>
  <c r="AV77" i="29"/>
  <c r="AV80" i="29"/>
  <c r="AX77" i="29"/>
  <c r="AX80" i="29"/>
  <c r="AZ77" i="29"/>
  <c r="AZ80" i="29"/>
  <c r="BB77" i="29"/>
  <c r="BB80" i="29"/>
  <c r="BD77" i="29"/>
  <c r="BD80" i="29"/>
  <c r="BF77" i="29"/>
  <c r="BF80" i="29"/>
  <c r="BH77" i="29"/>
  <c r="BH80" i="29"/>
  <c r="BJ77" i="29"/>
  <c r="BJ80" i="29"/>
  <c r="BL77" i="29"/>
  <c r="BL80" i="29"/>
  <c r="BN77" i="29"/>
  <c r="BN80" i="29"/>
  <c r="BP77" i="29"/>
  <c r="BP80" i="29"/>
  <c r="BR77" i="29"/>
  <c r="BR80" i="29"/>
  <c r="BT77" i="29"/>
  <c r="BT80" i="29"/>
  <c r="BV77" i="29"/>
  <c r="BV80" i="29"/>
  <c r="BX77" i="29"/>
  <c r="BX80" i="29"/>
  <c r="BZ77" i="29"/>
  <c r="BZ80" i="29"/>
  <c r="CB77" i="29"/>
  <c r="CB80" i="29"/>
  <c r="CD77" i="29"/>
  <c r="CD80" i="29"/>
  <c r="CF77" i="29"/>
  <c r="CF80" i="29"/>
  <c r="CH77" i="29"/>
  <c r="CH80" i="29"/>
  <c r="CJ77" i="29"/>
  <c r="CJ80" i="29"/>
  <c r="CL77" i="29"/>
  <c r="CL80" i="29"/>
  <c r="CN77" i="29"/>
  <c r="CN80" i="29"/>
  <c r="CP77" i="29"/>
  <c r="CP80" i="29"/>
  <c r="CR77" i="29"/>
  <c r="CR80" i="29"/>
  <c r="CT77" i="29"/>
  <c r="CT80" i="29"/>
  <c r="CV77" i="29"/>
  <c r="CV80" i="29"/>
  <c r="CX77" i="29"/>
  <c r="CX80" i="29"/>
  <c r="CZ77" i="29"/>
  <c r="CZ80" i="29"/>
  <c r="DB77" i="29"/>
  <c r="DB80" i="29"/>
  <c r="DD77" i="29"/>
  <c r="DD80" i="29"/>
  <c r="DF77" i="29"/>
  <c r="DF80" i="29"/>
  <c r="DH77" i="29"/>
  <c r="DH80" i="29"/>
  <c r="DJ77" i="29"/>
  <c r="DJ80" i="29"/>
  <c r="DL77" i="29"/>
  <c r="DL80" i="29"/>
  <c r="DN77" i="29"/>
  <c r="DN80" i="29"/>
  <c r="B73" i="29"/>
  <c r="B80" i="29"/>
  <c r="B77" i="29"/>
  <c r="D73" i="29"/>
  <c r="D80" i="29"/>
  <c r="F77" i="29"/>
  <c r="F73" i="29"/>
  <c r="F80" i="29"/>
  <c r="H73" i="29"/>
  <c r="H80" i="29"/>
  <c r="J80" i="29"/>
  <c r="L73" i="29"/>
  <c r="L80" i="29"/>
  <c r="N77" i="29"/>
  <c r="N73" i="29"/>
  <c r="N80" i="29"/>
  <c r="P77" i="29"/>
  <c r="P73" i="29"/>
  <c r="P80" i="29"/>
  <c r="DJ77" i="27"/>
  <c r="DJ80" i="27"/>
  <c r="DL77" i="27"/>
  <c r="DL80" i="27"/>
  <c r="DN77" i="27"/>
  <c r="DN80" i="27"/>
  <c r="DP77" i="27"/>
  <c r="DP80" i="27"/>
  <c r="DR77" i="27"/>
  <c r="DR80" i="27"/>
  <c r="DT77" i="27"/>
  <c r="DT80" i="27"/>
  <c r="DV77" i="27"/>
  <c r="DV80" i="27"/>
  <c r="DX77" i="27"/>
  <c r="DX80" i="27"/>
  <c r="DZ77" i="27"/>
  <c r="DZ80" i="27"/>
  <c r="EB77" i="27"/>
  <c r="EB80" i="27"/>
  <c r="ED77" i="27"/>
  <c r="ED80" i="27"/>
  <c r="EF77" i="27"/>
  <c r="EF80" i="27"/>
  <c r="EH77" i="27"/>
  <c r="EH80" i="27"/>
  <c r="EJ77" i="27"/>
  <c r="EJ80" i="27"/>
  <c r="EL77" i="27"/>
  <c r="EL80" i="27"/>
  <c r="EN77" i="27"/>
  <c r="EN80" i="27"/>
  <c r="EP77" i="27"/>
  <c r="EP80" i="27"/>
  <c r="ER77" i="27"/>
  <c r="ER80" i="27"/>
  <c r="ET77" i="27"/>
  <c r="ET80" i="27"/>
  <c r="EV77" i="27"/>
  <c r="EV80" i="27"/>
  <c r="DP77" i="29"/>
  <c r="DP80" i="29"/>
  <c r="DR77" i="29"/>
  <c r="DR80" i="29"/>
  <c r="DT77" i="29"/>
  <c r="DT80" i="29"/>
  <c r="DV77" i="29"/>
  <c r="DV80" i="29"/>
  <c r="DX77" i="29"/>
  <c r="DX80" i="29"/>
  <c r="DZ77" i="29"/>
  <c r="DZ80" i="29"/>
  <c r="EB77" i="29"/>
  <c r="EB80" i="29"/>
  <c r="ED77" i="29"/>
  <c r="ED80" i="29"/>
  <c r="EF77" i="29"/>
  <c r="EF80" i="29"/>
  <c r="J74" i="27"/>
  <c r="J75" i="27" s="1"/>
  <c r="L74" i="27"/>
  <c r="L75" i="27" s="1"/>
  <c r="N74" i="27"/>
  <c r="N75" i="27" s="1"/>
  <c r="P74" i="27"/>
  <c r="P75" i="27" s="1"/>
  <c r="R74" i="27"/>
  <c r="R75" i="27" s="1"/>
  <c r="T74" i="27"/>
  <c r="T75" i="27" s="1"/>
  <c r="V74" i="27"/>
  <c r="V75" i="27" s="1"/>
  <c r="X74" i="27"/>
  <c r="X75" i="27" s="1"/>
  <c r="Z74" i="27"/>
  <c r="Z75" i="27" s="1"/>
  <c r="AB74" i="27"/>
  <c r="AB75" i="27" s="1"/>
  <c r="AD74" i="27"/>
  <c r="AD75" i="27" s="1"/>
  <c r="AF74" i="27"/>
  <c r="AF75" i="27" s="1"/>
  <c r="AH74" i="27"/>
  <c r="AH75" i="27" s="1"/>
  <c r="AJ74" i="27"/>
  <c r="AJ75" i="27" s="1"/>
  <c r="AL74" i="27"/>
  <c r="AL75" i="27" s="1"/>
  <c r="AN74" i="27"/>
  <c r="AN75" i="27" s="1"/>
  <c r="AP74" i="27"/>
  <c r="AP75" i="27" s="1"/>
  <c r="AR74" i="27"/>
  <c r="AR75" i="27" s="1"/>
  <c r="AT74" i="27"/>
  <c r="AT75" i="27" s="1"/>
  <c r="AV74" i="27"/>
  <c r="AV75" i="27" s="1"/>
  <c r="AX74" i="27"/>
  <c r="AX75" i="27" s="1"/>
  <c r="AZ74" i="27"/>
  <c r="AZ75" i="27" s="1"/>
  <c r="BB74" i="27"/>
  <c r="BB75" i="27" s="1"/>
  <c r="BD74" i="27"/>
  <c r="BD75" i="27" s="1"/>
  <c r="BF74" i="27"/>
  <c r="BF75" i="27" s="1"/>
  <c r="BH74" i="27"/>
  <c r="BH75" i="27" s="1"/>
  <c r="BJ74" i="27"/>
  <c r="BJ75" i="27" s="1"/>
  <c r="BL74" i="27"/>
  <c r="BL75" i="27" s="1"/>
  <c r="BN74" i="27"/>
  <c r="BN75" i="27" s="1"/>
  <c r="BP74" i="27"/>
  <c r="BP75" i="27" s="1"/>
  <c r="BR74" i="27"/>
  <c r="BR75" i="27" s="1"/>
  <c r="BT74" i="27"/>
  <c r="BT75" i="27" s="1"/>
  <c r="BV74" i="27"/>
  <c r="BV75" i="27" s="1"/>
  <c r="BX74" i="27"/>
  <c r="BX75" i="27" s="1"/>
  <c r="BZ74" i="27"/>
  <c r="BZ75" i="27" s="1"/>
  <c r="CB74" i="27"/>
  <c r="CB75" i="27" s="1"/>
  <c r="CD74" i="27"/>
  <c r="CD75" i="27" s="1"/>
  <c r="CF74" i="27"/>
  <c r="CF75" i="27" s="1"/>
  <c r="CH74" i="27"/>
  <c r="CH75" i="27" s="1"/>
  <c r="CJ74" i="27"/>
  <c r="CJ75" i="27" s="1"/>
  <c r="CL74" i="27"/>
  <c r="CL75" i="27" s="1"/>
  <c r="CN74" i="27"/>
  <c r="CN75" i="27" s="1"/>
  <c r="CP74" i="27"/>
  <c r="CP75" i="27" s="1"/>
  <c r="CR74" i="27"/>
  <c r="CR75" i="27" s="1"/>
  <c r="CT74" i="27"/>
  <c r="CT75" i="27" s="1"/>
  <c r="CV74" i="27"/>
  <c r="CV75" i="27" s="1"/>
  <c r="CX74" i="27"/>
  <c r="CX75" i="27" s="1"/>
  <c r="CZ74" i="27"/>
  <c r="CZ75" i="27" s="1"/>
  <c r="DB74" i="27"/>
  <c r="DB75" i="27" s="1"/>
  <c r="DD74" i="27"/>
  <c r="DD75" i="27" s="1"/>
  <c r="DF74" i="27"/>
  <c r="DF75" i="27" s="1"/>
  <c r="DH74" i="27"/>
  <c r="DH75" i="27" s="1"/>
  <c r="DJ74" i="27"/>
  <c r="DJ75" i="27" s="1"/>
  <c r="DL74" i="27"/>
  <c r="DL75" i="27" s="1"/>
  <c r="DN74" i="27"/>
  <c r="DN75" i="27" s="1"/>
  <c r="DP74" i="27"/>
  <c r="DP75" i="27" s="1"/>
  <c r="DR74" i="27"/>
  <c r="DR75" i="27" s="1"/>
  <c r="DT74" i="27"/>
  <c r="DT75" i="27" s="1"/>
  <c r="DV74" i="27"/>
  <c r="DV75" i="27" s="1"/>
  <c r="DX74" i="27"/>
  <c r="DX75" i="27" s="1"/>
  <c r="DZ74" i="27"/>
  <c r="DZ75" i="27" s="1"/>
  <c r="EB74" i="27"/>
  <c r="EB75" i="27" s="1"/>
  <c r="ED74" i="27"/>
  <c r="ED75" i="27" s="1"/>
  <c r="EF74" i="27"/>
  <c r="EF75" i="27" s="1"/>
  <c r="EH74" i="27"/>
  <c r="EH75" i="27" s="1"/>
  <c r="EJ74" i="27"/>
  <c r="EJ75" i="27" s="1"/>
  <c r="EL74" i="27"/>
  <c r="EL75" i="27" s="1"/>
  <c r="EN74" i="27"/>
  <c r="EN75" i="27" s="1"/>
  <c r="EP74" i="27"/>
  <c r="EP75" i="27" s="1"/>
  <c r="ER74" i="27"/>
  <c r="ER75" i="27" s="1"/>
  <c r="ET74" i="27"/>
  <c r="ET75" i="27" s="1"/>
  <c r="D74" i="27"/>
  <c r="F74" i="27"/>
  <c r="F75" i="27" s="1"/>
  <c r="H74" i="27"/>
  <c r="H75" i="27" s="1"/>
  <c r="DF74" i="21"/>
  <c r="CP74" i="21"/>
  <c r="CP75" i="21" s="1"/>
  <c r="CH74" i="21"/>
  <c r="CH75" i="21" s="1"/>
  <c r="BZ74" i="21"/>
  <c r="BZ75" i="21" s="1"/>
  <c r="BR74" i="21"/>
  <c r="BR75" i="21" s="1"/>
  <c r="BJ74" i="21"/>
  <c r="BJ75" i="21" s="1"/>
  <c r="BB74" i="21"/>
  <c r="BB75" i="21" s="1"/>
  <c r="AT74" i="21"/>
  <c r="AT75" i="21" s="1"/>
  <c r="AL74" i="21"/>
  <c r="AL75" i="21" s="1"/>
  <c r="AD74" i="21"/>
  <c r="AD75" i="21" s="1"/>
  <c r="V74" i="21"/>
  <c r="DD74" i="21"/>
  <c r="DD75" i="21" s="1"/>
  <c r="CV74" i="21"/>
  <c r="CV75" i="21" s="1"/>
  <c r="CN74" i="21"/>
  <c r="CN75" i="21" s="1"/>
  <c r="CF74" i="21"/>
  <c r="CF75" i="21" s="1"/>
  <c r="BX74" i="21"/>
  <c r="BX75" i="21" s="1"/>
  <c r="BP74" i="21"/>
  <c r="BP75" i="21" s="1"/>
  <c r="BH74" i="21"/>
  <c r="BH75" i="21" s="1"/>
  <c r="AZ74" i="21"/>
  <c r="AZ75" i="21" s="1"/>
  <c r="AR74" i="21"/>
  <c r="AR75" i="21" s="1"/>
  <c r="AJ74" i="21"/>
  <c r="AJ75" i="21" s="1"/>
  <c r="AB74" i="21"/>
  <c r="AB75" i="21" s="1"/>
  <c r="T74" i="21"/>
  <c r="T75" i="21" s="1"/>
  <c r="DB74" i="21"/>
  <c r="DB75" i="21" s="1"/>
  <c r="CT74" i="21"/>
  <c r="CT75" i="21" s="1"/>
  <c r="CL74" i="21"/>
  <c r="CL75" i="21" s="1"/>
  <c r="CD74" i="21"/>
  <c r="CD75" i="21" s="1"/>
  <c r="BV74" i="21"/>
  <c r="BV75" i="21" s="1"/>
  <c r="BN74" i="21"/>
  <c r="BN75" i="21" s="1"/>
  <c r="BF74" i="21"/>
  <c r="BF75" i="21" s="1"/>
  <c r="AX74" i="21"/>
  <c r="AX75" i="21" s="1"/>
  <c r="AP74" i="21"/>
  <c r="AP75" i="21" s="1"/>
  <c r="AH74" i="21"/>
  <c r="AH75" i="21" s="1"/>
  <c r="Z74" i="21"/>
  <c r="Z75" i="21" s="1"/>
  <c r="R74" i="21"/>
  <c r="D78" i="27"/>
  <c r="J77" i="29"/>
  <c r="H77" i="29"/>
  <c r="D77" i="29"/>
  <c r="L77" i="29"/>
  <c r="CX80" i="28"/>
  <c r="AR77" i="28"/>
  <c r="AN80" i="28"/>
  <c r="X80" i="28"/>
  <c r="CF77" i="28"/>
  <c r="CF80" i="28"/>
  <c r="Z77" i="28"/>
  <c r="Z80" i="28"/>
  <c r="R77" i="28"/>
  <c r="R80" i="28"/>
  <c r="J77" i="28"/>
  <c r="J80" i="28"/>
  <c r="BJ77" i="28"/>
  <c r="BJ80" i="28"/>
  <c r="BB77" i="28"/>
  <c r="BB80" i="28"/>
  <c r="EB80" i="28"/>
  <c r="EB77" i="28"/>
  <c r="CR77" i="28"/>
  <c r="EF80" i="28"/>
  <c r="DD77" i="28"/>
  <c r="CZ80" i="28"/>
  <c r="AL80" i="28"/>
  <c r="DN77" i="28"/>
  <c r="DN80" i="28"/>
  <c r="DJ77" i="28"/>
  <c r="DJ80" i="28"/>
  <c r="DB77" i="28"/>
  <c r="DB80" i="28"/>
  <c r="CT77" i="28"/>
  <c r="CT80" i="28"/>
  <c r="CP77" i="28"/>
  <c r="CP80" i="28"/>
  <c r="CL77" i="28"/>
  <c r="CL80" i="28"/>
  <c r="CH77" i="28"/>
  <c r="CH80" i="28"/>
  <c r="CD77" i="28"/>
  <c r="CD80" i="28"/>
  <c r="AJ80" i="28"/>
  <c r="AJ77" i="28"/>
  <c r="T80" i="28"/>
  <c r="T77" i="28"/>
  <c r="BD80" i="28"/>
  <c r="DX80" i="28"/>
  <c r="BH77" i="28"/>
  <c r="AV80" i="28"/>
  <c r="AT80" i="28"/>
  <c r="DF80" i="28"/>
  <c r="AH77" i="28"/>
  <c r="AH80" i="28"/>
  <c r="V77" i="28"/>
  <c r="V80" i="28"/>
  <c r="BV77" i="28"/>
  <c r="BV80" i="28"/>
  <c r="BN77" i="28"/>
  <c r="BN80" i="28"/>
  <c r="BF77" i="28"/>
  <c r="BF80" i="28"/>
  <c r="AX77" i="28"/>
  <c r="AX80" i="28"/>
  <c r="AP77" i="28"/>
  <c r="AP80" i="28"/>
  <c r="DR77" i="28"/>
  <c r="DR80" i="28"/>
  <c r="DZ77" i="28"/>
  <c r="DZ80" i="28"/>
  <c r="BP80" i="28"/>
  <c r="BP77" i="28"/>
  <c r="AZ77" i="28"/>
  <c r="AZ80" i="28"/>
  <c r="CJ80" i="28"/>
  <c r="P80" i="28"/>
  <c r="L77" i="28"/>
  <c r="BX77" i="28"/>
  <c r="H80" i="28"/>
  <c r="BL80" i="28"/>
  <c r="F80" i="28"/>
  <c r="BR80" i="28"/>
  <c r="ED80" i="28"/>
  <c r="DL77" i="28"/>
  <c r="DL80" i="28"/>
  <c r="CV80" i="28"/>
  <c r="CV77" i="28"/>
  <c r="AD77" i="28"/>
  <c r="AD80" i="28"/>
  <c r="DV77" i="28"/>
  <c r="DV80" i="28"/>
  <c r="DT77" i="28"/>
  <c r="CB80" i="28"/>
  <c r="DH80" i="28"/>
  <c r="AB77" i="28"/>
  <c r="CN77" i="28"/>
  <c r="AF80" i="28"/>
  <c r="BT80" i="28"/>
  <c r="DP80" i="28"/>
  <c r="N80" i="28"/>
  <c r="BZ80" i="28"/>
  <c r="V75" i="21"/>
  <c r="J75" i="21"/>
  <c r="H75" i="21"/>
  <c r="AN75" i="21"/>
  <c r="N75" i="21"/>
  <c r="P75" i="21"/>
  <c r="L75" i="21"/>
  <c r="R75" i="21"/>
  <c r="D80" i="27"/>
  <c r="D80" i="28"/>
  <c r="B80" i="27"/>
  <c r="B77" i="28"/>
  <c r="D77" i="28"/>
  <c r="B70" i="22"/>
  <c r="B72" i="22" s="1"/>
  <c r="DL76" i="22"/>
  <c r="DJ76" i="22"/>
  <c r="B70" i="21"/>
  <c r="J74" i="29" l="1"/>
  <c r="BD28" i="17"/>
  <c r="BF27" i="17"/>
  <c r="BF28" i="17" s="1"/>
  <c r="F78" i="27"/>
  <c r="AV81" i="19"/>
  <c r="AV82" i="19" s="1"/>
  <c r="BL81" i="19"/>
  <c r="BL82" i="19" s="1"/>
  <c r="CB81" i="19"/>
  <c r="CB82" i="19" s="1"/>
  <c r="CJ81" i="19"/>
  <c r="CJ82" i="19" s="1"/>
  <c r="CR81" i="19"/>
  <c r="CR82" i="19" s="1"/>
  <c r="CZ81" i="19"/>
  <c r="CZ82" i="19" s="1"/>
  <c r="AX81" i="19"/>
  <c r="AX82" i="19" s="1"/>
  <c r="BN81" i="19"/>
  <c r="BN82" i="19" s="1"/>
  <c r="BV81" i="19"/>
  <c r="BV82" i="19" s="1"/>
  <c r="CD81" i="19"/>
  <c r="CD82" i="19" s="1"/>
  <c r="CL81" i="19"/>
  <c r="CL82" i="19" s="1"/>
  <c r="CT81" i="19"/>
  <c r="CT82" i="19" s="1"/>
  <c r="AJ81" i="19"/>
  <c r="AJ82" i="19" s="1"/>
  <c r="AZ81" i="19"/>
  <c r="AZ82" i="19" s="1"/>
  <c r="BP81" i="19"/>
  <c r="BP82" i="19" s="1"/>
  <c r="BX81" i="19"/>
  <c r="BX82" i="19" s="1"/>
  <c r="CF81" i="19"/>
  <c r="CF82" i="19" s="1"/>
  <c r="CN81" i="19"/>
  <c r="CN82" i="19" s="1"/>
  <c r="CV81" i="19"/>
  <c r="CV82" i="19" s="1"/>
  <c r="CX81" i="19"/>
  <c r="CX82" i="19" s="1"/>
  <c r="CP81" i="19"/>
  <c r="CP82" i="19" s="1"/>
  <c r="CH81" i="19"/>
  <c r="CH82" i="19" s="1"/>
  <c r="BZ81" i="19"/>
  <c r="BZ82" i="19" s="1"/>
  <c r="BR81" i="19"/>
  <c r="BR82" i="19" s="1"/>
  <c r="BJ81" i="19"/>
  <c r="BJ82" i="19" s="1"/>
  <c r="BB81" i="19"/>
  <c r="BB82" i="19" s="1"/>
  <c r="AT81" i="19"/>
  <c r="AT82" i="19" s="1"/>
  <c r="AL81" i="19"/>
  <c r="AL82" i="19" s="1"/>
  <c r="AH81" i="19"/>
  <c r="AH82" i="19" s="1"/>
  <c r="AF81" i="19"/>
  <c r="AF82" i="19" s="1"/>
  <c r="R81" i="4"/>
  <c r="R82" i="4" s="1"/>
  <c r="T81" i="4"/>
  <c r="T82" i="4" s="1"/>
  <c r="X81" i="4"/>
  <c r="X82" i="4" s="1"/>
  <c r="P81" i="4"/>
  <c r="P82" i="4" s="1"/>
  <c r="R54" i="22"/>
  <c r="R55" i="22" s="1"/>
  <c r="Z54" i="22"/>
  <c r="Z55" i="22" s="1"/>
  <c r="T54" i="22"/>
  <c r="T55" i="22" s="1"/>
  <c r="AB54" i="22"/>
  <c r="AB55" i="22"/>
  <c r="AJ54" i="22"/>
  <c r="AJ55" i="22" s="1"/>
  <c r="V54" i="22"/>
  <c r="V55" i="22" s="1"/>
  <c r="T81" i="17"/>
  <c r="T82" i="17" s="1"/>
  <c r="BZ74" i="28"/>
  <c r="BZ75" i="28" s="1"/>
  <c r="EB74" i="28"/>
  <c r="EB75" i="28" s="1"/>
  <c r="CD74" i="28"/>
  <c r="CD75" i="28" s="1"/>
  <c r="AN74" i="28"/>
  <c r="AN75" i="28" s="1"/>
  <c r="CZ74" i="28"/>
  <c r="CZ75" i="28" s="1"/>
  <c r="Z74" i="28"/>
  <c r="Z75" i="28" s="1"/>
  <c r="L74" i="28"/>
  <c r="L75" i="28" s="1"/>
  <c r="BP74" i="28"/>
  <c r="BP75" i="28" s="1"/>
  <c r="EF74" i="28"/>
  <c r="EF75" i="28" s="1"/>
  <c r="F74" i="28"/>
  <c r="F75" i="28" s="1"/>
  <c r="AT74" i="28"/>
  <c r="AT75" i="28" s="1"/>
  <c r="CV74" i="28"/>
  <c r="CV75" i="28" s="1"/>
  <c r="BT74" i="28"/>
  <c r="BT75" i="28" s="1"/>
  <c r="DF74" i="28"/>
  <c r="DF75" i="28" s="1"/>
  <c r="BN74" i="28"/>
  <c r="BN75" i="28" s="1"/>
  <c r="AJ74" i="28"/>
  <c r="AJ75" i="28" s="1"/>
  <c r="EH74" i="28"/>
  <c r="BF74" i="28"/>
  <c r="BF75" i="28" s="1"/>
  <c r="DX74" i="28"/>
  <c r="DX75" i="28" s="1"/>
  <c r="CR74" i="28"/>
  <c r="CR75" i="28" s="1"/>
  <c r="BL74" i="28"/>
  <c r="BL75" i="28" s="1"/>
  <c r="AF74" i="28"/>
  <c r="AF75" i="28" s="1"/>
  <c r="DJ74" i="28"/>
  <c r="DJ75" i="28" s="1"/>
  <c r="ED74" i="28"/>
  <c r="ED75" i="28" s="1"/>
  <c r="CX74" i="28"/>
  <c r="CX75" i="28" s="1"/>
  <c r="BR74" i="28"/>
  <c r="BR75" i="28" s="1"/>
  <c r="AL74" i="28"/>
  <c r="AL75" i="28" s="1"/>
  <c r="DZ74" i="28"/>
  <c r="DZ75" i="28" s="1"/>
  <c r="AP74" i="28"/>
  <c r="AP75" i="28" s="1"/>
  <c r="DT74" i="28"/>
  <c r="DT75" i="28" s="1"/>
  <c r="CN74" i="28"/>
  <c r="CN75" i="28" s="1"/>
  <c r="BH74" i="28"/>
  <c r="BH75" i="28" s="1"/>
  <c r="AB74" i="28"/>
  <c r="AB75" i="28" s="1"/>
  <c r="DR74" i="28"/>
  <c r="DR75" i="28" s="1"/>
  <c r="AH74" i="28"/>
  <c r="AH75" i="28" s="1"/>
  <c r="DP74" i="28"/>
  <c r="DP75" i="28" s="1"/>
  <c r="CJ74" i="28"/>
  <c r="CJ75" i="28" s="1"/>
  <c r="BD74" i="28"/>
  <c r="BD75" i="28" s="1"/>
  <c r="X74" i="28"/>
  <c r="X75" i="28" s="1"/>
  <c r="CL74" i="28"/>
  <c r="CL75" i="28" s="1"/>
  <c r="DV74" i="28"/>
  <c r="DV75" i="28" s="1"/>
  <c r="CP74" i="28"/>
  <c r="CP75" i="28" s="1"/>
  <c r="BJ74" i="28"/>
  <c r="BJ75" i="28" s="1"/>
  <c r="AD74" i="28"/>
  <c r="AD75" i="28" s="1"/>
  <c r="DB74" i="28"/>
  <c r="DB75" i="28" s="1"/>
  <c r="H74" i="28"/>
  <c r="H75" i="28" s="1"/>
  <c r="DL74" i="28"/>
  <c r="DL75" i="28" s="1"/>
  <c r="CF74" i="28"/>
  <c r="CF75" i="28" s="1"/>
  <c r="AZ74" i="28"/>
  <c r="AZ75" i="28" s="1"/>
  <c r="R74" i="28"/>
  <c r="R75" i="28" s="1"/>
  <c r="CT74" i="28"/>
  <c r="CT75" i="28" s="1"/>
  <c r="P74" i="28"/>
  <c r="P75" i="28" s="1"/>
  <c r="DH74" i="28"/>
  <c r="DH75" i="28" s="1"/>
  <c r="CB74" i="28"/>
  <c r="CB75" i="28" s="1"/>
  <c r="AV74" i="28"/>
  <c r="AV75" i="28" s="1"/>
  <c r="N74" i="28"/>
  <c r="N75" i="28" s="1"/>
  <c r="AX74" i="28"/>
  <c r="AX75" i="28" s="1"/>
  <c r="DN74" i="28"/>
  <c r="DN75" i="28" s="1"/>
  <c r="CH74" i="28"/>
  <c r="CH75" i="28" s="1"/>
  <c r="BB74" i="28"/>
  <c r="BB75" i="28" s="1"/>
  <c r="T74" i="28"/>
  <c r="T75" i="28" s="1"/>
  <c r="BV74" i="28"/>
  <c r="BV75" i="28" s="1"/>
  <c r="D74" i="28"/>
  <c r="D75" i="28" s="1"/>
  <c r="DD74" i="28"/>
  <c r="DD75" i="28" s="1"/>
  <c r="BX74" i="28"/>
  <c r="BX75" i="28" s="1"/>
  <c r="AR74" i="28"/>
  <c r="AR75" i="28" s="1"/>
  <c r="AH78" i="27"/>
  <c r="AR78" i="27"/>
  <c r="H78" i="27"/>
  <c r="F79" i="27"/>
  <c r="AL78" i="27"/>
  <c r="L79" i="27"/>
  <c r="L81" i="27" s="1"/>
  <c r="L82" i="27" s="1"/>
  <c r="T78" i="27"/>
  <c r="AN78" i="27"/>
  <c r="AX79" i="27"/>
  <c r="AX81" i="27" s="1"/>
  <c r="AX82" i="27" s="1"/>
  <c r="V79" i="27"/>
  <c r="V81" i="27" s="1"/>
  <c r="V82" i="27" s="1"/>
  <c r="AZ79" i="27"/>
  <c r="BD79" i="27"/>
  <c r="BD81" i="27" s="1"/>
  <c r="BD82" i="27" s="1"/>
  <c r="AB78" i="27"/>
  <c r="T79" i="27"/>
  <c r="T81" i="27" s="1"/>
  <c r="T82" i="27" s="1"/>
  <c r="X79" i="27"/>
  <c r="X81" i="27" s="1"/>
  <c r="X82" i="27" s="1"/>
  <c r="Z79" i="27"/>
  <c r="Z81" i="27" s="1"/>
  <c r="Z82" i="27" s="1"/>
  <c r="AZ78" i="27"/>
  <c r="AR79" i="27"/>
  <c r="AR81" i="27" s="1"/>
  <c r="BF78" i="27"/>
  <c r="Z78" i="27"/>
  <c r="AF78" i="27"/>
  <c r="AV79" i="27"/>
  <c r="P79" i="27"/>
  <c r="P81" i="27" s="1"/>
  <c r="AD78" i="27"/>
  <c r="AH79" i="27"/>
  <c r="J78" i="27"/>
  <c r="R79" i="27"/>
  <c r="R81" i="27" s="1"/>
  <c r="R82" i="27" s="1"/>
  <c r="N78" i="27"/>
  <c r="H79" i="27"/>
  <c r="AP79" i="27"/>
  <c r="AP81" i="27" s="1"/>
  <c r="AP82" i="27" s="1"/>
  <c r="AD79" i="27"/>
  <c r="AD81" i="27" s="1"/>
  <c r="AD82" i="27" s="1"/>
  <c r="AJ79" i="27"/>
  <c r="AJ81" i="27" s="1"/>
  <c r="AX78" i="27"/>
  <c r="BD78" i="27"/>
  <c r="X78" i="27"/>
  <c r="AN79" i="27"/>
  <c r="AN81" i="27" s="1"/>
  <c r="AN82" i="27" s="1"/>
  <c r="BB78" i="27"/>
  <c r="V78" i="27"/>
  <c r="BB79" i="27"/>
  <c r="BB81" i="27" s="1"/>
  <c r="BB82" i="27" s="1"/>
  <c r="N79" i="27"/>
  <c r="N81" i="27" s="1"/>
  <c r="N82" i="27" s="1"/>
  <c r="L78" i="27"/>
  <c r="R78" i="27"/>
  <c r="BF79" i="27"/>
  <c r="BF81" i="27" s="1"/>
  <c r="AT79" i="27"/>
  <c r="AT81" i="27" s="1"/>
  <c r="AT82" i="27" s="1"/>
  <c r="AB79" i="27"/>
  <c r="AB81" i="27" s="1"/>
  <c r="AP78" i="27"/>
  <c r="AV78" i="27"/>
  <c r="P78" i="27"/>
  <c r="AF79" i="27"/>
  <c r="AF81" i="27" s="1"/>
  <c r="AF82" i="27" s="1"/>
  <c r="AT78" i="27"/>
  <c r="AJ78" i="27"/>
  <c r="AL79" i="27"/>
  <c r="AL81" i="27" s="1"/>
  <c r="AL82" i="27" s="1"/>
  <c r="EZ78" i="29"/>
  <c r="EZ79" i="29" s="1"/>
  <c r="EZ81" i="29" s="1"/>
  <c r="EZ82" i="29" s="1"/>
  <c r="B74" i="29"/>
  <c r="EZ74" i="29"/>
  <c r="DX55" i="29"/>
  <c r="CJ25" i="29"/>
  <c r="CJ27" i="29" s="1"/>
  <c r="CJ28" i="29" s="1"/>
  <c r="CV25" i="29"/>
  <c r="CV27" i="29" s="1"/>
  <c r="CV28" i="29" s="1"/>
  <c r="DN28" i="29"/>
  <c r="DB25" i="29"/>
  <c r="DB27" i="29" s="1"/>
  <c r="DB28" i="29" s="1"/>
  <c r="DH28" i="29"/>
  <c r="R27" i="29"/>
  <c r="H28" i="29"/>
  <c r="L25" i="29"/>
  <c r="X27" i="29"/>
  <c r="X28" i="29" s="1"/>
  <c r="T27" i="29"/>
  <c r="T28" i="29" s="1"/>
  <c r="D25" i="29"/>
  <c r="D27" i="29" s="1"/>
  <c r="D28" i="29" s="1"/>
  <c r="V27" i="29"/>
  <c r="V28" i="29"/>
  <c r="P28" i="29"/>
  <c r="B25" i="29"/>
  <c r="N28" i="29"/>
  <c r="CR28" i="29"/>
  <c r="CP28" i="29"/>
  <c r="J75" i="29"/>
  <c r="V74" i="28"/>
  <c r="V75" i="28" s="1"/>
  <c r="B74" i="28"/>
  <c r="B75" i="28" s="1"/>
  <c r="F78" i="28"/>
  <c r="F79" i="28" s="1"/>
  <c r="H78" i="28"/>
  <c r="H79" i="28" s="1"/>
  <c r="J78" i="28"/>
  <c r="J79" i="28" s="1"/>
  <c r="L78" i="28"/>
  <c r="L79" i="28" s="1"/>
  <c r="N78" i="28"/>
  <c r="N79" i="28" s="1"/>
  <c r="P78" i="28"/>
  <c r="P79" i="28" s="1"/>
  <c r="P81" i="28" s="1"/>
  <c r="R78" i="28"/>
  <c r="R79" i="28" s="1"/>
  <c r="R81" i="28" s="1"/>
  <c r="T78" i="28"/>
  <c r="T79" i="28" s="1"/>
  <c r="T81" i="28" s="1"/>
  <c r="V78" i="28"/>
  <c r="V79" i="28" s="1"/>
  <c r="X78" i="28"/>
  <c r="X79" i="28" s="1"/>
  <c r="X81" i="28" s="1"/>
  <c r="Z78" i="28"/>
  <c r="Z79" i="28" s="1"/>
  <c r="Z81" i="28" s="1"/>
  <c r="AB78" i="28"/>
  <c r="AB79" i="28" s="1"/>
  <c r="AB81" i="28" s="1"/>
  <c r="AD78" i="28"/>
  <c r="AD79" i="28" s="1"/>
  <c r="AD81" i="28" s="1"/>
  <c r="AF78" i="28"/>
  <c r="AF79" i="28" s="1"/>
  <c r="AF81" i="28" s="1"/>
  <c r="AH78" i="28"/>
  <c r="AH79" i="28" s="1"/>
  <c r="AH81" i="28" s="1"/>
  <c r="AJ78" i="28"/>
  <c r="AJ79" i="28" s="1"/>
  <c r="AJ81" i="28" s="1"/>
  <c r="AL78" i="28"/>
  <c r="AL79" i="28" s="1"/>
  <c r="AL81" i="28" s="1"/>
  <c r="AN78" i="28"/>
  <c r="AN79" i="28" s="1"/>
  <c r="AN81" i="28" s="1"/>
  <c r="AP78" i="28"/>
  <c r="AP79" i="28" s="1"/>
  <c r="AP81" i="28" s="1"/>
  <c r="AR78" i="28"/>
  <c r="AR79" i="28" s="1"/>
  <c r="AR81" i="28" s="1"/>
  <c r="AT78" i="28"/>
  <c r="AT79" i="28" s="1"/>
  <c r="AT81" i="28" s="1"/>
  <c r="AV78" i="28"/>
  <c r="AV79" i="28" s="1"/>
  <c r="AV81" i="28" s="1"/>
  <c r="AX78" i="28"/>
  <c r="AX79" i="28" s="1"/>
  <c r="AX81" i="28" s="1"/>
  <c r="AZ78" i="28"/>
  <c r="AZ79" i="28" s="1"/>
  <c r="AZ81" i="28" s="1"/>
  <c r="BB78" i="28"/>
  <c r="BB79" i="28" s="1"/>
  <c r="BB81" i="28" s="1"/>
  <c r="BD78" i="28"/>
  <c r="BD79" i="28" s="1"/>
  <c r="BD81" i="28" s="1"/>
  <c r="BF78" i="28"/>
  <c r="BF79" i="28" s="1"/>
  <c r="BF81" i="28" s="1"/>
  <c r="BH78" i="28"/>
  <c r="BH79" i="28" s="1"/>
  <c r="BH81" i="28" s="1"/>
  <c r="BJ78" i="28"/>
  <c r="BJ79" i="28" s="1"/>
  <c r="BJ81" i="28" s="1"/>
  <c r="BL78" i="28"/>
  <c r="BL79" i="28" s="1"/>
  <c r="BL81" i="28" s="1"/>
  <c r="BN78" i="28"/>
  <c r="BN79" i="28" s="1"/>
  <c r="BN81" i="28" s="1"/>
  <c r="BP78" i="28"/>
  <c r="BP79" i="28" s="1"/>
  <c r="BP81" i="28" s="1"/>
  <c r="BR78" i="28"/>
  <c r="BR79" i="28" s="1"/>
  <c r="BR81" i="28" s="1"/>
  <c r="BT78" i="28"/>
  <c r="BT79" i="28" s="1"/>
  <c r="BT81" i="28" s="1"/>
  <c r="BV78" i="28"/>
  <c r="BV79" i="28" s="1"/>
  <c r="BV81" i="28" s="1"/>
  <c r="BX78" i="28"/>
  <c r="BX79" i="28" s="1"/>
  <c r="BX81" i="28" s="1"/>
  <c r="BZ78" i="28"/>
  <c r="BZ79" i="28" s="1"/>
  <c r="BZ81" i="28" s="1"/>
  <c r="CB78" i="28"/>
  <c r="CB79" i="28" s="1"/>
  <c r="CB81" i="28" s="1"/>
  <c r="CD78" i="28"/>
  <c r="CD79" i="28" s="1"/>
  <c r="CD81" i="28" s="1"/>
  <c r="CF78" i="28"/>
  <c r="CF79" i="28" s="1"/>
  <c r="CF81" i="28" s="1"/>
  <c r="CH78" i="28"/>
  <c r="CH79" i="28" s="1"/>
  <c r="CH81" i="28" s="1"/>
  <c r="CJ78" i="28"/>
  <c r="CJ79" i="28" s="1"/>
  <c r="CJ81" i="28" s="1"/>
  <c r="CL78" i="28"/>
  <c r="CL79" i="28" s="1"/>
  <c r="CL81" i="28" s="1"/>
  <c r="CN78" i="28"/>
  <c r="CN79" i="28" s="1"/>
  <c r="CN81" i="28" s="1"/>
  <c r="CP78" i="28"/>
  <c r="CP79" i="28" s="1"/>
  <c r="CP81" i="28" s="1"/>
  <c r="CR78" i="28"/>
  <c r="CR79" i="28" s="1"/>
  <c r="CR81" i="28" s="1"/>
  <c r="CT78" i="28"/>
  <c r="CT79" i="28" s="1"/>
  <c r="CT81" i="28" s="1"/>
  <c r="CV78" i="28"/>
  <c r="CV79" i="28" s="1"/>
  <c r="CV81" i="28" s="1"/>
  <c r="CX78" i="28"/>
  <c r="CX79" i="28" s="1"/>
  <c r="CX81" i="28" s="1"/>
  <c r="CZ78" i="28"/>
  <c r="CZ79" i="28" s="1"/>
  <c r="CZ81" i="28" s="1"/>
  <c r="DB78" i="28"/>
  <c r="DB79" i="28" s="1"/>
  <c r="DB81" i="28" s="1"/>
  <c r="DD78" i="28"/>
  <c r="DD79" i="28" s="1"/>
  <c r="DD81" i="28" s="1"/>
  <c r="DF78" i="28"/>
  <c r="DF79" i="28" s="1"/>
  <c r="DF81" i="28" s="1"/>
  <c r="DH78" i="28"/>
  <c r="DH79" i="28" s="1"/>
  <c r="DH81" i="28" s="1"/>
  <c r="DJ78" i="28"/>
  <c r="DJ79" i="28" s="1"/>
  <c r="DJ81" i="28" s="1"/>
  <c r="DL78" i="28"/>
  <c r="DL79" i="28" s="1"/>
  <c r="DL81" i="28" s="1"/>
  <c r="DN78" i="28"/>
  <c r="DN79" i="28" s="1"/>
  <c r="DN81" i="28" s="1"/>
  <c r="DP78" i="28"/>
  <c r="DP79" i="28" s="1"/>
  <c r="DP81" i="28" s="1"/>
  <c r="DR78" i="28"/>
  <c r="DR79" i="28" s="1"/>
  <c r="DT78" i="28"/>
  <c r="DT79" i="28" s="1"/>
  <c r="DT81" i="28" s="1"/>
  <c r="DT82" i="28" s="1"/>
  <c r="DV78" i="28"/>
  <c r="DV79" i="28" s="1"/>
  <c r="DV81" i="28" s="1"/>
  <c r="DX78" i="28"/>
  <c r="DX79" i="28" s="1"/>
  <c r="DX81" i="28" s="1"/>
  <c r="DZ78" i="28"/>
  <c r="DZ79" i="28" s="1"/>
  <c r="DZ81" i="28" s="1"/>
  <c r="EB78" i="28"/>
  <c r="EB79" i="28" s="1"/>
  <c r="EB81" i="28" s="1"/>
  <c r="ED78" i="28"/>
  <c r="ED79" i="28" s="1"/>
  <c r="ED81" i="28" s="1"/>
  <c r="EF78" i="28"/>
  <c r="EF79" i="28" s="1"/>
  <c r="EF81" i="28" s="1"/>
  <c r="EH78" i="28"/>
  <c r="EH79" i="28" s="1"/>
  <c r="EH81" i="28" s="1"/>
  <c r="D78" i="28"/>
  <c r="D79" i="28" s="1"/>
  <c r="AH81" i="27"/>
  <c r="P78" i="29"/>
  <c r="P79" i="29" s="1"/>
  <c r="P81" i="29" s="1"/>
  <c r="P82" i="29" s="1"/>
  <c r="B78" i="29"/>
  <c r="B79" i="29" s="1"/>
  <c r="D78" i="29"/>
  <c r="D79" i="29" s="1"/>
  <c r="D74" i="29"/>
  <c r="F74" i="29"/>
  <c r="F75" i="29" s="1"/>
  <c r="H74" i="29"/>
  <c r="H75" i="29" s="1"/>
  <c r="P74" i="29"/>
  <c r="P75" i="29" s="1"/>
  <c r="X74" i="29"/>
  <c r="X75" i="29" s="1"/>
  <c r="AF74" i="29"/>
  <c r="AF75" i="29" s="1"/>
  <c r="AN74" i="29"/>
  <c r="AN75" i="29" s="1"/>
  <c r="AV74" i="29"/>
  <c r="AV75" i="29" s="1"/>
  <c r="BD74" i="29"/>
  <c r="BD75" i="29" s="1"/>
  <c r="BL74" i="29"/>
  <c r="BL75" i="29" s="1"/>
  <c r="BT74" i="29"/>
  <c r="BT75" i="29" s="1"/>
  <c r="CB74" i="29"/>
  <c r="CB75" i="29" s="1"/>
  <c r="CJ74" i="29"/>
  <c r="CJ75" i="29" s="1"/>
  <c r="CR74" i="29"/>
  <c r="CR75" i="29" s="1"/>
  <c r="CZ74" i="29"/>
  <c r="CZ75" i="29" s="1"/>
  <c r="DH74" i="29"/>
  <c r="DH75" i="29" s="1"/>
  <c r="DP74" i="29"/>
  <c r="DP75" i="29" s="1"/>
  <c r="DX74" i="29"/>
  <c r="DX75" i="29" s="1"/>
  <c r="EF74" i="29"/>
  <c r="EF75" i="29" s="1"/>
  <c r="EN74" i="29"/>
  <c r="EN75" i="29" s="1"/>
  <c r="EV74" i="29"/>
  <c r="ET74" i="29"/>
  <c r="ET75" i="29" s="1"/>
  <c r="EL74" i="29"/>
  <c r="EL75" i="29" s="1"/>
  <c r="ED74" i="29"/>
  <c r="ED75" i="29" s="1"/>
  <c r="DV74" i="29"/>
  <c r="DV75" i="29" s="1"/>
  <c r="DN74" i="29"/>
  <c r="DN75" i="29" s="1"/>
  <c r="DF74" i="29"/>
  <c r="DF75" i="29" s="1"/>
  <c r="CX74" i="29"/>
  <c r="CX75" i="29" s="1"/>
  <c r="CP74" i="29"/>
  <c r="CP75" i="29" s="1"/>
  <c r="CH74" i="29"/>
  <c r="CH75" i="29" s="1"/>
  <c r="BZ74" i="29"/>
  <c r="BZ75" i="29" s="1"/>
  <c r="BR74" i="29"/>
  <c r="BR75" i="29" s="1"/>
  <c r="BJ74" i="29"/>
  <c r="BJ75" i="29" s="1"/>
  <c r="BB74" i="29"/>
  <c r="BB75" i="29" s="1"/>
  <c r="AT74" i="29"/>
  <c r="AT75" i="29" s="1"/>
  <c r="AL74" i="29"/>
  <c r="AL75" i="29" s="1"/>
  <c r="AD74" i="29"/>
  <c r="AD75" i="29" s="1"/>
  <c r="V74" i="29"/>
  <c r="V75" i="29" s="1"/>
  <c r="N74" i="29"/>
  <c r="N75" i="29" s="1"/>
  <c r="ER74" i="29"/>
  <c r="ER75" i="29" s="1"/>
  <c r="EJ74" i="29"/>
  <c r="EJ75" i="29" s="1"/>
  <c r="EB74" i="29"/>
  <c r="EB75" i="29" s="1"/>
  <c r="DT74" i="29"/>
  <c r="DT75" i="29" s="1"/>
  <c r="DL74" i="29"/>
  <c r="DL75" i="29" s="1"/>
  <c r="DD74" i="29"/>
  <c r="DD75" i="29" s="1"/>
  <c r="CV74" i="29"/>
  <c r="CV75" i="29" s="1"/>
  <c r="CN74" i="29"/>
  <c r="CN75" i="29" s="1"/>
  <c r="CF74" i="29"/>
  <c r="CF75" i="29" s="1"/>
  <c r="BX74" i="29"/>
  <c r="BX75" i="29" s="1"/>
  <c r="BP74" i="29"/>
  <c r="BP75" i="29" s="1"/>
  <c r="BH74" i="29"/>
  <c r="BH75" i="29" s="1"/>
  <c r="AZ74" i="29"/>
  <c r="AZ75" i="29" s="1"/>
  <c r="AR74" i="29"/>
  <c r="AR75" i="29" s="1"/>
  <c r="AJ74" i="29"/>
  <c r="AJ75" i="29" s="1"/>
  <c r="AB74" i="29"/>
  <c r="AB75" i="29" s="1"/>
  <c r="T74" i="29"/>
  <c r="T75" i="29" s="1"/>
  <c r="L74" i="29"/>
  <c r="L75" i="29" s="1"/>
  <c r="EX74" i="29"/>
  <c r="EP74" i="29"/>
  <c r="EP75" i="29" s="1"/>
  <c r="EH74" i="29"/>
  <c r="EH75" i="29" s="1"/>
  <c r="DZ74" i="29"/>
  <c r="DZ75" i="29" s="1"/>
  <c r="DR74" i="29"/>
  <c r="DR75" i="29" s="1"/>
  <c r="DJ74" i="29"/>
  <c r="DJ75" i="29" s="1"/>
  <c r="DB74" i="29"/>
  <c r="DB75" i="29" s="1"/>
  <c r="CT74" i="29"/>
  <c r="CT75" i="29" s="1"/>
  <c r="CL74" i="29"/>
  <c r="CL75" i="29" s="1"/>
  <c r="CD74" i="29"/>
  <c r="CD75" i="29" s="1"/>
  <c r="BV74" i="29"/>
  <c r="BV75" i="29" s="1"/>
  <c r="BN74" i="29"/>
  <c r="BN75" i="29" s="1"/>
  <c r="BF74" i="29"/>
  <c r="BF75" i="29" s="1"/>
  <c r="AX74" i="29"/>
  <c r="AX75" i="29" s="1"/>
  <c r="AP74" i="29"/>
  <c r="AP75" i="29" s="1"/>
  <c r="AH74" i="29"/>
  <c r="AH75" i="29" s="1"/>
  <c r="Z74" i="29"/>
  <c r="Z75" i="29" s="1"/>
  <c r="R74" i="29"/>
  <c r="R75" i="29" s="1"/>
  <c r="V81" i="28"/>
  <c r="J79" i="27"/>
  <c r="F74" i="22"/>
  <c r="F75" i="22" s="1"/>
  <c r="N74" i="22"/>
  <c r="N75" i="22" s="1"/>
  <c r="V74" i="22"/>
  <c r="V75" i="22" s="1"/>
  <c r="AD74" i="22"/>
  <c r="AD75" i="22" s="1"/>
  <c r="AL74" i="22"/>
  <c r="AL75" i="22" s="1"/>
  <c r="AT74" i="22"/>
  <c r="AT75" i="22" s="1"/>
  <c r="BB74" i="22"/>
  <c r="BB75" i="22" s="1"/>
  <c r="BJ74" i="22"/>
  <c r="BJ75" i="22" s="1"/>
  <c r="BR74" i="22"/>
  <c r="BR75" i="22" s="1"/>
  <c r="BZ74" i="22"/>
  <c r="BZ75" i="22" s="1"/>
  <c r="CH74" i="22"/>
  <c r="CH75" i="22" s="1"/>
  <c r="CP74" i="22"/>
  <c r="CP75" i="22" s="1"/>
  <c r="CX74" i="22"/>
  <c r="CX75" i="22" s="1"/>
  <c r="DF74" i="22"/>
  <c r="DF75" i="22" s="1"/>
  <c r="DN74" i="22"/>
  <c r="AJ74" i="22"/>
  <c r="AJ75" i="22" s="1"/>
  <c r="AZ74" i="22"/>
  <c r="AZ75" i="22" s="1"/>
  <c r="CF74" i="22"/>
  <c r="CF75" i="22" s="1"/>
  <c r="DD74" i="22"/>
  <c r="DD75" i="22" s="1"/>
  <c r="H74" i="22"/>
  <c r="H75" i="22" s="1"/>
  <c r="P74" i="22"/>
  <c r="P75" i="22" s="1"/>
  <c r="X74" i="22"/>
  <c r="X75" i="22" s="1"/>
  <c r="AF74" i="22"/>
  <c r="AF75" i="22" s="1"/>
  <c r="AN74" i="22"/>
  <c r="AN75" i="22" s="1"/>
  <c r="AV74" i="22"/>
  <c r="AV75" i="22" s="1"/>
  <c r="BD74" i="22"/>
  <c r="BD75" i="22" s="1"/>
  <c r="BL74" i="22"/>
  <c r="BL75" i="22" s="1"/>
  <c r="BT74" i="22"/>
  <c r="BT75" i="22" s="1"/>
  <c r="CB74" i="22"/>
  <c r="CB75" i="22" s="1"/>
  <c r="CJ74" i="22"/>
  <c r="CJ75" i="22" s="1"/>
  <c r="CR74" i="22"/>
  <c r="CR75" i="22" s="1"/>
  <c r="CZ74" i="22"/>
  <c r="CZ75" i="22" s="1"/>
  <c r="DH74" i="22"/>
  <c r="DH75" i="22" s="1"/>
  <c r="D74" i="22"/>
  <c r="D75" i="22" s="1"/>
  <c r="AB74" i="22"/>
  <c r="AB75" i="22" s="1"/>
  <c r="BP74" i="22"/>
  <c r="BP75" i="22" s="1"/>
  <c r="CN74" i="22"/>
  <c r="CN75" i="22" s="1"/>
  <c r="DL74" i="22"/>
  <c r="DL75" i="22" s="1"/>
  <c r="J74" i="22"/>
  <c r="J75" i="22" s="1"/>
  <c r="R74" i="22"/>
  <c r="R75" i="22" s="1"/>
  <c r="Z74" i="22"/>
  <c r="Z75" i="22" s="1"/>
  <c r="AH74" i="22"/>
  <c r="AH75" i="22" s="1"/>
  <c r="AP74" i="22"/>
  <c r="AP75" i="22" s="1"/>
  <c r="AX74" i="22"/>
  <c r="AX75" i="22" s="1"/>
  <c r="BF74" i="22"/>
  <c r="BF75" i="22" s="1"/>
  <c r="BN74" i="22"/>
  <c r="BN75" i="22" s="1"/>
  <c r="BV74" i="22"/>
  <c r="BV75" i="22" s="1"/>
  <c r="CD74" i="22"/>
  <c r="CD75" i="22" s="1"/>
  <c r="CL74" i="22"/>
  <c r="CL75" i="22" s="1"/>
  <c r="CT74" i="22"/>
  <c r="CT75" i="22" s="1"/>
  <c r="DB74" i="22"/>
  <c r="DB75" i="22" s="1"/>
  <c r="DJ74" i="22"/>
  <c r="DJ75" i="22" s="1"/>
  <c r="T74" i="22"/>
  <c r="T75" i="22" s="1"/>
  <c r="AR74" i="22"/>
  <c r="AR75" i="22" s="1"/>
  <c r="BH74" i="22"/>
  <c r="BH75" i="22" s="1"/>
  <c r="BX74" i="22"/>
  <c r="BX75" i="22" s="1"/>
  <c r="CV74" i="22"/>
  <c r="CV75" i="22" s="1"/>
  <c r="H78" i="29"/>
  <c r="H79" i="29" s="1"/>
  <c r="X78" i="29"/>
  <c r="X79" i="29" s="1"/>
  <c r="AF78" i="29"/>
  <c r="AF79" i="29" s="1"/>
  <c r="AN78" i="29"/>
  <c r="AN79" i="29" s="1"/>
  <c r="AV78" i="29"/>
  <c r="AV79" i="29" s="1"/>
  <c r="BD78" i="29"/>
  <c r="BD79" i="29" s="1"/>
  <c r="BL78" i="29"/>
  <c r="BL79" i="29" s="1"/>
  <c r="BT78" i="29"/>
  <c r="BT79" i="29" s="1"/>
  <c r="CB78" i="29"/>
  <c r="CB79" i="29" s="1"/>
  <c r="CJ78" i="29"/>
  <c r="CJ79" i="29" s="1"/>
  <c r="CR78" i="29"/>
  <c r="CR79" i="29" s="1"/>
  <c r="CZ78" i="29"/>
  <c r="CZ79" i="29" s="1"/>
  <c r="DH78" i="29"/>
  <c r="DH79" i="29" s="1"/>
  <c r="DP78" i="29"/>
  <c r="DP79" i="29" s="1"/>
  <c r="DX78" i="29"/>
  <c r="DX79" i="29" s="1"/>
  <c r="EF78" i="29"/>
  <c r="EF79" i="29" s="1"/>
  <c r="EN78" i="29"/>
  <c r="EN79" i="29" s="1"/>
  <c r="EV78" i="29"/>
  <c r="EV79" i="29" s="1"/>
  <c r="N78" i="29"/>
  <c r="N79" i="29" s="1"/>
  <c r="AL78" i="29"/>
  <c r="AL79" i="29" s="1"/>
  <c r="BB78" i="29"/>
  <c r="BB79" i="29" s="1"/>
  <c r="BZ78" i="29"/>
  <c r="BZ79" i="29" s="1"/>
  <c r="CX78" i="29"/>
  <c r="CX79" i="29" s="1"/>
  <c r="DV78" i="29"/>
  <c r="DV79" i="29" s="1"/>
  <c r="ET78" i="29"/>
  <c r="ET79" i="29" s="1"/>
  <c r="J78" i="29"/>
  <c r="J79" i="29" s="1"/>
  <c r="R78" i="29"/>
  <c r="R79" i="29" s="1"/>
  <c r="Z78" i="29"/>
  <c r="Z79" i="29" s="1"/>
  <c r="AH78" i="29"/>
  <c r="AH79" i="29" s="1"/>
  <c r="AP78" i="29"/>
  <c r="AP79" i="29" s="1"/>
  <c r="AX78" i="29"/>
  <c r="AX79" i="29" s="1"/>
  <c r="BF78" i="29"/>
  <c r="BF79" i="29" s="1"/>
  <c r="BN78" i="29"/>
  <c r="BN79" i="29" s="1"/>
  <c r="BV78" i="29"/>
  <c r="BV79" i="29" s="1"/>
  <c r="CD78" i="29"/>
  <c r="CD79" i="29" s="1"/>
  <c r="CL78" i="29"/>
  <c r="CL79" i="29" s="1"/>
  <c r="CT78" i="29"/>
  <c r="CT79" i="29" s="1"/>
  <c r="DB78" i="29"/>
  <c r="DB79" i="29" s="1"/>
  <c r="DJ78" i="29"/>
  <c r="DJ79" i="29" s="1"/>
  <c r="DR78" i="29"/>
  <c r="DR79" i="29" s="1"/>
  <c r="DZ78" i="29"/>
  <c r="DZ79" i="29" s="1"/>
  <c r="EH78" i="29"/>
  <c r="EH79" i="29" s="1"/>
  <c r="EP78" i="29"/>
  <c r="EP79" i="29" s="1"/>
  <c r="EX78" i="29"/>
  <c r="EX79" i="29" s="1"/>
  <c r="V78" i="29"/>
  <c r="V79" i="29" s="1"/>
  <c r="AT78" i="29"/>
  <c r="AT79" i="29" s="1"/>
  <c r="BR78" i="29"/>
  <c r="BR79" i="29" s="1"/>
  <c r="CH78" i="29"/>
  <c r="CH79" i="29" s="1"/>
  <c r="DF78" i="29"/>
  <c r="DF79" i="29" s="1"/>
  <c r="ED78" i="29"/>
  <c r="ED79" i="29" s="1"/>
  <c r="L78" i="29"/>
  <c r="L79" i="29" s="1"/>
  <c r="T78" i="29"/>
  <c r="T79" i="29" s="1"/>
  <c r="AB78" i="29"/>
  <c r="AB79" i="29" s="1"/>
  <c r="AJ78" i="29"/>
  <c r="AJ79" i="29" s="1"/>
  <c r="AR78" i="29"/>
  <c r="AR79" i="29" s="1"/>
  <c r="AZ78" i="29"/>
  <c r="AZ79" i="29" s="1"/>
  <c r="BH78" i="29"/>
  <c r="BH79" i="29" s="1"/>
  <c r="BP78" i="29"/>
  <c r="BP79" i="29" s="1"/>
  <c r="BX78" i="29"/>
  <c r="BX79" i="29" s="1"/>
  <c r="CF78" i="29"/>
  <c r="CF79" i="29" s="1"/>
  <c r="CN78" i="29"/>
  <c r="CN79" i="29" s="1"/>
  <c r="CV78" i="29"/>
  <c r="CV79" i="29" s="1"/>
  <c r="DD78" i="29"/>
  <c r="DD79" i="29" s="1"/>
  <c r="DL78" i="29"/>
  <c r="DL79" i="29" s="1"/>
  <c r="DT78" i="29"/>
  <c r="DT79" i="29" s="1"/>
  <c r="EB78" i="29"/>
  <c r="EB79" i="29" s="1"/>
  <c r="EJ78" i="29"/>
  <c r="EJ79" i="29" s="1"/>
  <c r="ER78" i="29"/>
  <c r="ER79" i="29" s="1"/>
  <c r="F78" i="29"/>
  <c r="F79" i="29" s="1"/>
  <c r="AD78" i="29"/>
  <c r="AD79" i="29" s="1"/>
  <c r="BJ78" i="29"/>
  <c r="BJ79" i="29" s="1"/>
  <c r="CP78" i="29"/>
  <c r="CP79" i="29" s="1"/>
  <c r="DN78" i="29"/>
  <c r="DN79" i="29" s="1"/>
  <c r="EL78" i="29"/>
  <c r="EL79" i="29" s="1"/>
  <c r="D75" i="29"/>
  <c r="B75" i="29"/>
  <c r="B75" i="21"/>
  <c r="DJ77" i="22"/>
  <c r="DJ80" i="22"/>
  <c r="DL77" i="22"/>
  <c r="DL80" i="22"/>
  <c r="B75" i="22"/>
  <c r="B79" i="28"/>
  <c r="D75" i="27"/>
  <c r="B79" i="27"/>
  <c r="DF80" i="21"/>
  <c r="DH76" i="22"/>
  <c r="CX76" i="22"/>
  <c r="DA383" i="22"/>
  <c r="DB76" i="22"/>
  <c r="CZ76" i="22"/>
  <c r="DF76" i="22"/>
  <c r="DD76" i="22"/>
  <c r="DD80" i="22" s="1"/>
  <c r="DD76" i="21"/>
  <c r="DD80" i="21" s="1"/>
  <c r="DB76" i="21"/>
  <c r="DB80" i="21" s="1"/>
  <c r="CL76" i="21"/>
  <c r="CL80" i="21" s="1"/>
  <c r="CF76" i="21"/>
  <c r="CF80" i="21" s="1"/>
  <c r="DJ4" i="21"/>
  <c r="B76" i="21"/>
  <c r="D76" i="21"/>
  <c r="D77" i="21" s="1"/>
  <c r="F76" i="21"/>
  <c r="H76" i="21"/>
  <c r="J76" i="21"/>
  <c r="J80" i="21" s="1"/>
  <c r="L76" i="21"/>
  <c r="L80" i="21" s="1"/>
  <c r="N76" i="21"/>
  <c r="N80" i="21" s="1"/>
  <c r="P76" i="21"/>
  <c r="P80" i="21" s="1"/>
  <c r="R76" i="21"/>
  <c r="R80" i="21" s="1"/>
  <c r="T76" i="21"/>
  <c r="T80" i="21" s="1"/>
  <c r="V76" i="21"/>
  <c r="V80" i="21" s="1"/>
  <c r="X76" i="21"/>
  <c r="X80" i="21" s="1"/>
  <c r="Z76" i="21"/>
  <c r="Z80" i="21" s="1"/>
  <c r="AB76" i="21"/>
  <c r="AB80" i="21" s="1"/>
  <c r="AD76" i="21"/>
  <c r="AD80" i="21" s="1"/>
  <c r="AF76" i="21"/>
  <c r="AF80" i="21" s="1"/>
  <c r="AH76" i="21"/>
  <c r="AH80" i="21" s="1"/>
  <c r="AJ76" i="21"/>
  <c r="AJ80" i="21" s="1"/>
  <c r="AL76" i="21"/>
  <c r="AL80" i="21" s="1"/>
  <c r="AN76" i="21"/>
  <c r="AN80" i="21" s="1"/>
  <c r="AP76" i="21"/>
  <c r="AP80" i="21" s="1"/>
  <c r="AR76" i="21"/>
  <c r="AR80" i="21" s="1"/>
  <c r="AT76" i="21"/>
  <c r="AT80" i="21" s="1"/>
  <c r="AV76" i="21"/>
  <c r="AV80" i="21" s="1"/>
  <c r="AX76" i="21"/>
  <c r="AX80" i="21" s="1"/>
  <c r="AZ76" i="21"/>
  <c r="AZ80" i="21" s="1"/>
  <c r="BB76" i="21"/>
  <c r="BB80" i="21" s="1"/>
  <c r="BD76" i="21"/>
  <c r="BD80" i="21" s="1"/>
  <c r="BF76" i="21"/>
  <c r="BF80" i="21" s="1"/>
  <c r="BH76" i="21"/>
  <c r="BH80" i="21" s="1"/>
  <c r="BJ76" i="21"/>
  <c r="BJ80" i="21" s="1"/>
  <c r="BL76" i="21"/>
  <c r="BL80" i="21" s="1"/>
  <c r="BN76" i="21"/>
  <c r="BN80" i="21" s="1"/>
  <c r="BP76" i="21"/>
  <c r="BP80" i="21" s="1"/>
  <c r="BR76" i="21"/>
  <c r="BR80" i="21" s="1"/>
  <c r="BT76" i="21"/>
  <c r="BT80" i="21" s="1"/>
  <c r="BV76" i="21"/>
  <c r="BV80" i="21" s="1"/>
  <c r="BX76" i="21"/>
  <c r="BX80" i="21" s="1"/>
  <c r="BZ76" i="21"/>
  <c r="BZ80" i="21" s="1"/>
  <c r="CB76" i="21"/>
  <c r="CB80" i="21" s="1"/>
  <c r="CD76" i="21"/>
  <c r="CD80" i="21" s="1"/>
  <c r="CH76" i="21"/>
  <c r="CH80" i="21" s="1"/>
  <c r="CJ76" i="21"/>
  <c r="CJ80" i="21" s="1"/>
  <c r="CN76" i="21"/>
  <c r="CN80" i="21" s="1"/>
  <c r="CP76" i="21"/>
  <c r="CP80" i="21" s="1"/>
  <c r="CR76" i="21"/>
  <c r="CR80" i="21" s="1"/>
  <c r="CT76" i="21"/>
  <c r="CT80" i="21" s="1"/>
  <c r="CV76" i="21"/>
  <c r="CV80" i="21" s="1"/>
  <c r="CZ76" i="21"/>
  <c r="CZ80" i="21" s="1"/>
  <c r="X76" i="22"/>
  <c r="DR81" i="28" l="1"/>
  <c r="DR82" i="28" s="1"/>
  <c r="AZ81" i="27"/>
  <c r="AZ82" i="27" s="1"/>
  <c r="AV81" i="27"/>
  <c r="AV82" i="27" s="1"/>
  <c r="AH82" i="27"/>
  <c r="AB82" i="27"/>
  <c r="AR82" i="27"/>
  <c r="P82" i="27"/>
  <c r="AJ82" i="27"/>
  <c r="BF82" i="27"/>
  <c r="CQ15" i="20"/>
  <c r="R28" i="29"/>
  <c r="B27" i="29"/>
  <c r="B28" i="29" s="1"/>
  <c r="L27" i="29"/>
  <c r="B80" i="21"/>
  <c r="B77" i="21"/>
  <c r="EL81" i="29"/>
  <c r="EL82" i="29" s="1"/>
  <c r="DN81" i="29"/>
  <c r="DN82" i="29" s="1"/>
  <c r="CP81" i="29"/>
  <c r="CP82" i="29" s="1"/>
  <c r="BJ81" i="29"/>
  <c r="BJ82" i="29" s="1"/>
  <c r="AD81" i="29"/>
  <c r="AD82" i="29" s="1"/>
  <c r="ER81" i="29"/>
  <c r="ER82" i="29" s="1"/>
  <c r="EJ81" i="29"/>
  <c r="EJ82" i="29" s="1"/>
  <c r="EB81" i="29"/>
  <c r="EB82" i="29" s="1"/>
  <c r="DT81" i="29"/>
  <c r="DT82" i="29" s="1"/>
  <c r="DL81" i="29"/>
  <c r="DL82" i="29" s="1"/>
  <c r="DD81" i="29"/>
  <c r="DD82" i="29" s="1"/>
  <c r="CV81" i="29"/>
  <c r="CV82" i="29" s="1"/>
  <c r="CN81" i="29"/>
  <c r="CN82" i="29" s="1"/>
  <c r="CF81" i="29"/>
  <c r="CF82" i="29" s="1"/>
  <c r="BX81" i="29"/>
  <c r="BX82" i="29" s="1"/>
  <c r="BP81" i="29"/>
  <c r="BP82" i="29" s="1"/>
  <c r="BH81" i="29"/>
  <c r="BH82" i="29" s="1"/>
  <c r="AZ81" i="29"/>
  <c r="AZ82" i="29" s="1"/>
  <c r="AR81" i="29"/>
  <c r="AR82" i="29" s="1"/>
  <c r="AJ81" i="29"/>
  <c r="AJ82" i="29" s="1"/>
  <c r="AB81" i="29"/>
  <c r="AB82" i="29" s="1"/>
  <c r="T81" i="29"/>
  <c r="T82" i="29" s="1"/>
  <c r="ED81" i="29"/>
  <c r="ED82" i="29" s="1"/>
  <c r="DF81" i="29"/>
  <c r="DF82" i="29" s="1"/>
  <c r="CH81" i="29"/>
  <c r="CH82" i="29" s="1"/>
  <c r="BR81" i="29"/>
  <c r="BR82" i="29" s="1"/>
  <c r="AT81" i="29"/>
  <c r="AT82" i="29" s="1"/>
  <c r="V81" i="29"/>
  <c r="V82" i="29" s="1"/>
  <c r="EX81" i="29"/>
  <c r="EX82" i="29" s="1"/>
  <c r="EP81" i="29"/>
  <c r="EP82" i="29" s="1"/>
  <c r="EH81" i="29"/>
  <c r="EH82" i="29" s="1"/>
  <c r="DZ81" i="29"/>
  <c r="DZ82" i="29" s="1"/>
  <c r="DR81" i="29"/>
  <c r="DR82" i="29" s="1"/>
  <c r="DJ81" i="29"/>
  <c r="DJ82" i="29" s="1"/>
  <c r="DB81" i="29"/>
  <c r="DB82" i="29" s="1"/>
  <c r="CT81" i="29"/>
  <c r="CT82" i="29" s="1"/>
  <c r="CL81" i="29"/>
  <c r="CL82" i="29" s="1"/>
  <c r="CD81" i="29"/>
  <c r="CD82" i="29" s="1"/>
  <c r="BV81" i="29"/>
  <c r="BV82" i="29" s="1"/>
  <c r="BN81" i="29"/>
  <c r="BN82" i="29" s="1"/>
  <c r="BF81" i="29"/>
  <c r="BF82" i="29" s="1"/>
  <c r="AX81" i="29"/>
  <c r="AX82" i="29" s="1"/>
  <c r="AP81" i="29"/>
  <c r="AP82" i="29" s="1"/>
  <c r="AH81" i="29"/>
  <c r="AH82" i="29" s="1"/>
  <c r="Z81" i="29"/>
  <c r="Z82" i="29" s="1"/>
  <c r="R81" i="29"/>
  <c r="R82" i="29" s="1"/>
  <c r="ET81" i="29"/>
  <c r="ET82" i="29" s="1"/>
  <c r="DV81" i="29"/>
  <c r="DV82" i="29" s="1"/>
  <c r="CX81" i="29"/>
  <c r="CX82" i="29" s="1"/>
  <c r="BZ81" i="29"/>
  <c r="BZ82" i="29" s="1"/>
  <c r="BB81" i="29"/>
  <c r="BB82" i="29" s="1"/>
  <c r="AL81" i="29"/>
  <c r="AL82" i="29" s="1"/>
  <c r="EV81" i="29"/>
  <c r="EV82" i="29" s="1"/>
  <c r="EN81" i="29"/>
  <c r="EN82" i="29" s="1"/>
  <c r="EF81" i="29"/>
  <c r="EF82" i="29" s="1"/>
  <c r="DX81" i="29"/>
  <c r="DX82" i="29" s="1"/>
  <c r="DP81" i="29"/>
  <c r="DP82" i="29" s="1"/>
  <c r="DH81" i="29"/>
  <c r="DH82" i="29" s="1"/>
  <c r="CZ81" i="29"/>
  <c r="CZ82" i="29" s="1"/>
  <c r="CR81" i="29"/>
  <c r="CR82" i="29" s="1"/>
  <c r="CJ81" i="29"/>
  <c r="CJ82" i="29" s="1"/>
  <c r="CB81" i="29"/>
  <c r="CB82" i="29" s="1"/>
  <c r="BT81" i="29"/>
  <c r="BT82" i="29" s="1"/>
  <c r="BL81" i="29"/>
  <c r="BL82" i="29" s="1"/>
  <c r="BD81" i="29"/>
  <c r="BD82" i="29" s="1"/>
  <c r="AV81" i="29"/>
  <c r="AV82" i="29" s="1"/>
  <c r="AN81" i="29"/>
  <c r="AN82" i="29" s="1"/>
  <c r="AF81" i="29"/>
  <c r="AF82" i="29" s="1"/>
  <c r="X81" i="29"/>
  <c r="X82" i="29" s="1"/>
  <c r="J81" i="27"/>
  <c r="J82" i="27" s="1"/>
  <c r="EH82" i="28"/>
  <c r="EF82" i="28"/>
  <c r="ED82" i="28"/>
  <c r="EB82" i="28"/>
  <c r="DZ82" i="28"/>
  <c r="DX82" i="28"/>
  <c r="DV82" i="28"/>
  <c r="DP82" i="28"/>
  <c r="DN82" i="28"/>
  <c r="DL82" i="28"/>
  <c r="DJ82" i="28"/>
  <c r="DH82" i="28"/>
  <c r="DF82" i="28"/>
  <c r="DD82" i="28"/>
  <c r="DB82" i="28"/>
  <c r="CZ82" i="28"/>
  <c r="CX82" i="28"/>
  <c r="CV82" i="28"/>
  <c r="CT82" i="28"/>
  <c r="CR82" i="28"/>
  <c r="CP82" i="28"/>
  <c r="CN82" i="28"/>
  <c r="CL82" i="28"/>
  <c r="CJ82" i="28"/>
  <c r="CH82" i="28"/>
  <c r="CF82" i="28"/>
  <c r="CD82" i="28"/>
  <c r="CB82" i="28"/>
  <c r="BZ82" i="28"/>
  <c r="BX82" i="28"/>
  <c r="BV82" i="28"/>
  <c r="BT82" i="28"/>
  <c r="BR82" i="28"/>
  <c r="BP82" i="28"/>
  <c r="BN82" i="28"/>
  <c r="BL82" i="28"/>
  <c r="BJ82" i="28"/>
  <c r="BH82" i="28"/>
  <c r="BF82" i="28"/>
  <c r="BD82" i="28"/>
  <c r="BB82" i="28"/>
  <c r="AZ82" i="28"/>
  <c r="AX82" i="28"/>
  <c r="AV82" i="28"/>
  <c r="AT82" i="28"/>
  <c r="AR82" i="28"/>
  <c r="AP82" i="28"/>
  <c r="AN82" i="28"/>
  <c r="AL82" i="28"/>
  <c r="AJ82" i="28"/>
  <c r="AH82" i="28"/>
  <c r="AF82" i="28"/>
  <c r="AD82" i="28"/>
  <c r="AB82" i="28"/>
  <c r="Z82" i="28"/>
  <c r="X82" i="28"/>
  <c r="V82" i="28"/>
  <c r="T82" i="28"/>
  <c r="R82" i="28"/>
  <c r="P82" i="28"/>
  <c r="X77" i="22"/>
  <c r="X80" i="22"/>
  <c r="CZ77" i="21"/>
  <c r="CV77" i="21"/>
  <c r="CT77" i="21"/>
  <c r="CR77" i="21"/>
  <c r="CP77" i="21"/>
  <c r="CN77" i="21"/>
  <c r="CJ77" i="21"/>
  <c r="CH77" i="21"/>
  <c r="CD77" i="21"/>
  <c r="CB77" i="21"/>
  <c r="BZ77" i="21"/>
  <c r="BX77" i="21"/>
  <c r="BV77" i="21"/>
  <c r="BT77" i="21"/>
  <c r="BR77" i="21"/>
  <c r="BP77" i="21"/>
  <c r="BN77" i="21"/>
  <c r="BL77" i="21"/>
  <c r="BJ77" i="21"/>
  <c r="BH77" i="21"/>
  <c r="BF77" i="21"/>
  <c r="BD77" i="21"/>
  <c r="BB77" i="21"/>
  <c r="AZ77" i="21"/>
  <c r="AX77" i="21"/>
  <c r="AV77" i="21"/>
  <c r="AT77" i="21"/>
  <c r="AR77" i="21"/>
  <c r="AP77" i="21"/>
  <c r="AN77" i="21"/>
  <c r="AL77" i="21"/>
  <c r="AJ77" i="21"/>
  <c r="AH77" i="21"/>
  <c r="AF77" i="21"/>
  <c r="AD77" i="21"/>
  <c r="AB77" i="21"/>
  <c r="Z77" i="21"/>
  <c r="X77" i="21"/>
  <c r="V77" i="21"/>
  <c r="T77" i="21"/>
  <c r="R77" i="21"/>
  <c r="P77" i="21"/>
  <c r="N77" i="21"/>
  <c r="L77" i="21"/>
  <c r="J77" i="21"/>
  <c r="H77" i="21"/>
  <c r="H80" i="21"/>
  <c r="F77" i="21"/>
  <c r="F80" i="21"/>
  <c r="CF77" i="21"/>
  <c r="CL77" i="21"/>
  <c r="DB77" i="21"/>
  <c r="DD77" i="21"/>
  <c r="DD77" i="22"/>
  <c r="DF77" i="22"/>
  <c r="DF80" i="22"/>
  <c r="CZ77" i="22"/>
  <c r="CZ80" i="22"/>
  <c r="DB77" i="22"/>
  <c r="DB80" i="22"/>
  <c r="CX77" i="22"/>
  <c r="CX80" i="22"/>
  <c r="DH77" i="22"/>
  <c r="DH80" i="22"/>
  <c r="DF77" i="21"/>
  <c r="F75" i="21"/>
  <c r="D75" i="21"/>
  <c r="D80" i="21"/>
  <c r="DM69" i="21"/>
  <c r="DL69" i="21"/>
  <c r="DK68" i="21"/>
  <c r="DK69" i="21" s="1"/>
  <c r="CX78" i="21" l="1"/>
  <c r="CX79" i="21" s="1"/>
  <c r="CX81" i="21" s="1"/>
  <c r="CX82" i="21" s="1"/>
  <c r="L28" i="29"/>
  <c r="N78" i="21"/>
  <c r="N79" i="21" s="1"/>
  <c r="N81" i="21" s="1"/>
  <c r="N82" i="21" s="1"/>
  <c r="P78" i="21"/>
  <c r="P79" i="21" s="1"/>
  <c r="P81" i="21" s="1"/>
  <c r="R78" i="21"/>
  <c r="R79" i="21" s="1"/>
  <c r="R81" i="21" s="1"/>
  <c r="T78" i="21"/>
  <c r="T79" i="21" s="1"/>
  <c r="T81" i="21" s="1"/>
  <c r="T82" i="21" s="1"/>
  <c r="V78" i="21"/>
  <c r="V79" i="21" s="1"/>
  <c r="V81" i="21" s="1"/>
  <c r="V82" i="21" s="1"/>
  <c r="X78" i="21"/>
  <c r="X79" i="21" s="1"/>
  <c r="X81" i="21" s="1"/>
  <c r="Z78" i="21"/>
  <c r="Z79" i="21" s="1"/>
  <c r="Z81" i="21" s="1"/>
  <c r="AB78" i="21"/>
  <c r="AB79" i="21" s="1"/>
  <c r="AB81" i="21" s="1"/>
  <c r="AB82" i="21" s="1"/>
  <c r="AD78" i="21"/>
  <c r="AD79" i="21" s="1"/>
  <c r="AD81" i="21" s="1"/>
  <c r="AF78" i="21"/>
  <c r="AF79" i="21" s="1"/>
  <c r="AF81" i="21" s="1"/>
  <c r="AH78" i="21"/>
  <c r="AH79" i="21" s="1"/>
  <c r="AH81" i="21" s="1"/>
  <c r="AH82" i="21" s="1"/>
  <c r="AJ78" i="21"/>
  <c r="AJ79" i="21" s="1"/>
  <c r="AJ81" i="21" s="1"/>
  <c r="AJ82" i="21" s="1"/>
  <c r="AL78" i="21"/>
  <c r="AL79" i="21" s="1"/>
  <c r="AL81" i="21" s="1"/>
  <c r="AL82" i="21" s="1"/>
  <c r="AN78" i="21"/>
  <c r="AN79" i="21" s="1"/>
  <c r="AN81" i="21" s="1"/>
  <c r="AP78" i="21"/>
  <c r="AP79" i="21" s="1"/>
  <c r="AP81" i="21" s="1"/>
  <c r="AP82" i="21" s="1"/>
  <c r="AR78" i="21"/>
  <c r="AR79" i="21" s="1"/>
  <c r="AR81" i="21" s="1"/>
  <c r="AR82" i="21" s="1"/>
  <c r="AT78" i="21"/>
  <c r="AT79" i="21" s="1"/>
  <c r="AT81" i="21" s="1"/>
  <c r="AV78" i="21"/>
  <c r="AV79" i="21" s="1"/>
  <c r="AV81" i="21" s="1"/>
  <c r="AX78" i="21"/>
  <c r="AX79" i="21" s="1"/>
  <c r="AX81" i="21" s="1"/>
  <c r="AX82" i="21" s="1"/>
  <c r="AZ78" i="21"/>
  <c r="AZ79" i="21" s="1"/>
  <c r="AZ81" i="21" s="1"/>
  <c r="AZ82" i="21" s="1"/>
  <c r="BB78" i="21"/>
  <c r="BB79" i="21" s="1"/>
  <c r="BB81" i="21" s="1"/>
  <c r="BB82" i="21" s="1"/>
  <c r="BD78" i="21"/>
  <c r="BD79" i="21" s="1"/>
  <c r="BD81" i="21" s="1"/>
  <c r="BF78" i="21"/>
  <c r="BF79" i="21" s="1"/>
  <c r="BF81" i="21" s="1"/>
  <c r="BF82" i="21" s="1"/>
  <c r="BH78" i="21"/>
  <c r="BH79" i="21" s="1"/>
  <c r="BH81" i="21" s="1"/>
  <c r="BH82" i="21" s="1"/>
  <c r="BJ78" i="21"/>
  <c r="BJ79" i="21" s="1"/>
  <c r="BJ81" i="21" s="1"/>
  <c r="BL78" i="21"/>
  <c r="BL79" i="21" s="1"/>
  <c r="BL81" i="21" s="1"/>
  <c r="BN78" i="21"/>
  <c r="BN79" i="21" s="1"/>
  <c r="BN81" i="21" s="1"/>
  <c r="BN82" i="21" s="1"/>
  <c r="BP78" i="21"/>
  <c r="BP79" i="21" s="1"/>
  <c r="BP81" i="21" s="1"/>
  <c r="BP82" i="21" s="1"/>
  <c r="BR78" i="21"/>
  <c r="BR79" i="21" s="1"/>
  <c r="BR81" i="21" s="1"/>
  <c r="BR82" i="21" s="1"/>
  <c r="BT78" i="21"/>
  <c r="BT79" i="21" s="1"/>
  <c r="BT81" i="21" s="1"/>
  <c r="BV78" i="21"/>
  <c r="BV79" i="21" s="1"/>
  <c r="BX78" i="21"/>
  <c r="BX79" i="21" s="1"/>
  <c r="BX81" i="21" s="1"/>
  <c r="BX82" i="21" s="1"/>
  <c r="BZ78" i="21"/>
  <c r="BZ79" i="21" s="1"/>
  <c r="BZ81" i="21" s="1"/>
  <c r="BZ82" i="21" s="1"/>
  <c r="CB78" i="21"/>
  <c r="CB79" i="21" s="1"/>
  <c r="CB81" i="21" s="1"/>
  <c r="CD78" i="21"/>
  <c r="CD79" i="21" s="1"/>
  <c r="CD81" i="21" s="1"/>
  <c r="CD82" i="21" s="1"/>
  <c r="CF78" i="21"/>
  <c r="CF79" i="21" s="1"/>
  <c r="CF81" i="21" s="1"/>
  <c r="CF82" i="21" s="1"/>
  <c r="CH78" i="21"/>
  <c r="CH79" i="21" s="1"/>
  <c r="CH81" i="21" s="1"/>
  <c r="CH82" i="21" s="1"/>
  <c r="CJ78" i="21"/>
  <c r="CJ79" i="21" s="1"/>
  <c r="CJ81" i="21" s="1"/>
  <c r="CL78" i="21"/>
  <c r="CL79" i="21" s="1"/>
  <c r="CL81" i="21" s="1"/>
  <c r="CL82" i="21" s="1"/>
  <c r="CN78" i="21"/>
  <c r="CN79" i="21" s="1"/>
  <c r="CN81" i="21" s="1"/>
  <c r="CN82" i="21" s="1"/>
  <c r="CP78" i="21"/>
  <c r="CP79" i="21" s="1"/>
  <c r="CP81" i="21" s="1"/>
  <c r="CR78" i="21"/>
  <c r="CR79" i="21" s="1"/>
  <c r="CR81" i="21" s="1"/>
  <c r="CT78" i="21"/>
  <c r="CT79" i="21" s="1"/>
  <c r="CT81" i="21" s="1"/>
  <c r="CT82" i="21" s="1"/>
  <c r="CV78" i="21"/>
  <c r="CV79" i="21" s="1"/>
  <c r="CV81" i="21" s="1"/>
  <c r="CZ78" i="21"/>
  <c r="CZ79" i="21" s="1"/>
  <c r="CZ81" i="21" s="1"/>
  <c r="DB78" i="21"/>
  <c r="DB79" i="21" s="1"/>
  <c r="DB81" i="21" s="1"/>
  <c r="DB82" i="21" s="1"/>
  <c r="DD78" i="21"/>
  <c r="DD79" i="21" s="1"/>
  <c r="DD81" i="21" s="1"/>
  <c r="DD82" i="21" s="1"/>
  <c r="DF78" i="21"/>
  <c r="DF79" i="21" s="1"/>
  <c r="DF81" i="21" s="1"/>
  <c r="DF82" i="21" s="1"/>
  <c r="DH78" i="21"/>
  <c r="DH79" i="21" s="1"/>
  <c r="DH81" i="21" s="1"/>
  <c r="F78" i="21"/>
  <c r="F79" i="21" s="1"/>
  <c r="H78" i="21"/>
  <c r="H79" i="21" s="1"/>
  <c r="J78" i="21"/>
  <c r="J79" i="21" s="1"/>
  <c r="L78" i="21"/>
  <c r="L79" i="21" s="1"/>
  <c r="L81" i="21" s="1"/>
  <c r="D78" i="21"/>
  <c r="D79" i="21" s="1"/>
  <c r="BV81" i="21"/>
  <c r="BV82" i="21" s="1"/>
  <c r="CZ383" i="22"/>
  <c r="D72" i="22"/>
  <c r="CV76" i="22"/>
  <c r="CT76" i="22"/>
  <c r="CR76" i="22"/>
  <c r="CP76" i="22"/>
  <c r="CN76" i="22"/>
  <c r="CL76" i="22"/>
  <c r="CJ76" i="22"/>
  <c r="CH76" i="22"/>
  <c r="CF76" i="22"/>
  <c r="CD76" i="22"/>
  <c r="CB76" i="22"/>
  <c r="BZ76" i="22"/>
  <c r="BX76" i="22"/>
  <c r="BV76" i="22"/>
  <c r="BT76" i="22"/>
  <c r="BR76" i="22"/>
  <c r="BP76" i="22"/>
  <c r="BN76" i="22"/>
  <c r="BL76" i="22"/>
  <c r="BJ76" i="22"/>
  <c r="BH76" i="22"/>
  <c r="BF76" i="22"/>
  <c r="BD76" i="22"/>
  <c r="BB76" i="22"/>
  <c r="AZ76" i="22"/>
  <c r="AX76" i="22"/>
  <c r="AV76" i="22"/>
  <c r="AT76" i="22"/>
  <c r="AR76" i="22"/>
  <c r="AP76" i="22"/>
  <c r="AN76" i="22"/>
  <c r="AL76" i="22"/>
  <c r="AJ76" i="22"/>
  <c r="AH76" i="22"/>
  <c r="AF76" i="22"/>
  <c r="AD76" i="22"/>
  <c r="AB76" i="22"/>
  <c r="Z76" i="22"/>
  <c r="V76" i="22"/>
  <c r="T76" i="22"/>
  <c r="R76" i="22"/>
  <c r="P76" i="22"/>
  <c r="P80" i="22" s="1"/>
  <c r="N76" i="22"/>
  <c r="N80" i="22" s="1"/>
  <c r="J76" i="22"/>
  <c r="H76" i="22"/>
  <c r="F76" i="22"/>
  <c r="D76" i="22"/>
  <c r="B76" i="22"/>
  <c r="DQ66" i="22"/>
  <c r="DP66" i="22"/>
  <c r="DQ65" i="22"/>
  <c r="DP65" i="22"/>
  <c r="DQ64" i="22"/>
  <c r="DP64" i="22"/>
  <c r="DQ63" i="22"/>
  <c r="DP63" i="22"/>
  <c r="DQ62" i="22"/>
  <c r="DP62" i="22"/>
  <c r="DQ61" i="22"/>
  <c r="DP61" i="22"/>
  <c r="DQ60" i="22"/>
  <c r="DP60" i="22"/>
  <c r="DQ59" i="22"/>
  <c r="DP59" i="22"/>
  <c r="DQ58" i="22"/>
  <c r="DP58" i="22"/>
  <c r="DQ39" i="22"/>
  <c r="DP39" i="22"/>
  <c r="DQ38" i="22"/>
  <c r="DP38" i="22"/>
  <c r="DQ37" i="22"/>
  <c r="DP37" i="22"/>
  <c r="DQ36" i="22"/>
  <c r="DP36" i="22"/>
  <c r="DQ35" i="22"/>
  <c r="DP35" i="22"/>
  <c r="DQ34" i="22"/>
  <c r="DP34" i="22"/>
  <c r="DQ33" i="22"/>
  <c r="DP33" i="22"/>
  <c r="DQ32" i="22"/>
  <c r="DP32" i="22"/>
  <c r="DQ31" i="22"/>
  <c r="DP31" i="22"/>
  <c r="DQ12" i="22"/>
  <c r="DP12" i="22"/>
  <c r="DQ11" i="22"/>
  <c r="DP11" i="22"/>
  <c r="DQ10" i="22"/>
  <c r="DP10" i="22"/>
  <c r="DQ9" i="22"/>
  <c r="DP9" i="22"/>
  <c r="DQ8" i="22"/>
  <c r="DP8" i="22"/>
  <c r="DQ7" i="22"/>
  <c r="DP7" i="22"/>
  <c r="DQ6" i="22"/>
  <c r="DP6" i="22"/>
  <c r="DQ5" i="22"/>
  <c r="DP5" i="22"/>
  <c r="DQ4" i="22"/>
  <c r="DP4" i="22"/>
  <c r="D72" i="21"/>
  <c r="B72" i="21"/>
  <c r="DJ66" i="21"/>
  <c r="DJ65" i="21"/>
  <c r="DJ64" i="21"/>
  <c r="DJ63" i="21"/>
  <c r="DJ62" i="21"/>
  <c r="DJ61" i="21"/>
  <c r="DJ60" i="21"/>
  <c r="DJ59" i="21"/>
  <c r="DJ58" i="21"/>
  <c r="DJ39" i="21"/>
  <c r="DJ38" i="21"/>
  <c r="DJ37" i="21"/>
  <c r="DJ36" i="21"/>
  <c r="DJ35" i="21"/>
  <c r="DJ34" i="21"/>
  <c r="DJ33" i="21"/>
  <c r="DJ32" i="21"/>
  <c r="DJ31" i="21"/>
  <c r="DJ12" i="21"/>
  <c r="DJ11" i="21"/>
  <c r="DJ10" i="21"/>
  <c r="DJ9" i="21"/>
  <c r="DJ8" i="21"/>
  <c r="DJ7" i="21"/>
  <c r="DJ6" i="21"/>
  <c r="DJ5" i="21"/>
  <c r="DT13" i="22" l="1"/>
  <c r="DS13" i="22"/>
  <c r="DT14" i="22"/>
  <c r="DS14" i="22"/>
  <c r="DN13" i="21"/>
  <c r="DM13" i="21"/>
  <c r="DQ44" i="22"/>
  <c r="DQ43" i="22"/>
  <c r="DQ16" i="22"/>
  <c r="DQ17" i="22"/>
  <c r="L82" i="21"/>
  <c r="DH82" i="21"/>
  <c r="CZ82" i="21"/>
  <c r="CV82" i="21"/>
  <c r="CR82" i="21"/>
  <c r="CP82" i="21"/>
  <c r="CJ82" i="21"/>
  <c r="CB82" i="21"/>
  <c r="BT82" i="21"/>
  <c r="BL82" i="21"/>
  <c r="BJ82" i="21"/>
  <c r="BD82" i="21"/>
  <c r="AV82" i="21"/>
  <c r="AT82" i="21"/>
  <c r="AN82" i="21"/>
  <c r="AF82" i="21"/>
  <c r="AD82" i="21"/>
  <c r="Z82" i="21"/>
  <c r="X82" i="21"/>
  <c r="R82" i="21"/>
  <c r="P82" i="21"/>
  <c r="DQ70" i="22"/>
  <c r="F77" i="22"/>
  <c r="F80" i="22"/>
  <c r="H77" i="22"/>
  <c r="H80" i="22"/>
  <c r="J77" i="22"/>
  <c r="J80" i="22"/>
  <c r="L77" i="22"/>
  <c r="L80" i="22"/>
  <c r="N77" i="22"/>
  <c r="P77" i="22"/>
  <c r="R77" i="22"/>
  <c r="R80" i="22"/>
  <c r="T77" i="22"/>
  <c r="T80" i="22"/>
  <c r="V77" i="22"/>
  <c r="V80" i="22"/>
  <c r="Z77" i="22"/>
  <c r="Z80" i="22"/>
  <c r="AB77" i="22"/>
  <c r="AB80" i="22"/>
  <c r="AD77" i="22"/>
  <c r="AD80" i="22"/>
  <c r="AF77" i="22"/>
  <c r="AF80" i="22"/>
  <c r="AH77" i="22"/>
  <c r="AH80" i="22"/>
  <c r="AJ77" i="22"/>
  <c r="AJ80" i="22"/>
  <c r="AL77" i="22"/>
  <c r="AL80" i="22"/>
  <c r="AN77" i="22"/>
  <c r="AN80" i="22"/>
  <c r="AP77" i="22"/>
  <c r="AP80" i="22"/>
  <c r="AR77" i="22"/>
  <c r="AR80" i="22"/>
  <c r="AT77" i="22"/>
  <c r="AT80" i="22"/>
  <c r="AV77" i="22"/>
  <c r="AV80" i="22"/>
  <c r="AX77" i="22"/>
  <c r="AX80" i="22"/>
  <c r="AZ77" i="22"/>
  <c r="AZ80" i="22"/>
  <c r="BB77" i="22"/>
  <c r="BB80" i="22"/>
  <c r="BD77" i="22"/>
  <c r="BD80" i="22"/>
  <c r="BF77" i="22"/>
  <c r="BF80" i="22"/>
  <c r="BH77" i="22"/>
  <c r="BH80" i="22"/>
  <c r="BJ77" i="22"/>
  <c r="BJ80" i="22"/>
  <c r="BL77" i="22"/>
  <c r="BL80" i="22"/>
  <c r="BN77" i="22"/>
  <c r="BN80" i="22"/>
  <c r="BP77" i="22"/>
  <c r="BP80" i="22"/>
  <c r="BR77" i="22"/>
  <c r="BR80" i="22"/>
  <c r="BT77" i="22"/>
  <c r="BT80" i="22"/>
  <c r="BV77" i="22"/>
  <c r="BV80" i="22"/>
  <c r="BX77" i="22"/>
  <c r="BX80" i="22"/>
  <c r="BZ77" i="22"/>
  <c r="BZ80" i="22"/>
  <c r="CB77" i="22"/>
  <c r="CB80" i="22"/>
  <c r="CD77" i="22"/>
  <c r="CD80" i="22"/>
  <c r="CF77" i="22"/>
  <c r="CF80" i="22"/>
  <c r="CH77" i="22"/>
  <c r="CH80" i="22"/>
  <c r="CJ77" i="22"/>
  <c r="CJ80" i="22"/>
  <c r="CL77" i="22"/>
  <c r="CL80" i="22"/>
  <c r="CN77" i="22"/>
  <c r="CN80" i="22"/>
  <c r="CP77" i="22"/>
  <c r="CP80" i="22"/>
  <c r="CR77" i="22"/>
  <c r="CR80" i="22"/>
  <c r="CT77" i="22"/>
  <c r="CT80" i="22"/>
  <c r="CV77" i="22"/>
  <c r="CV80" i="22"/>
  <c r="B77" i="22"/>
  <c r="B80" i="22"/>
  <c r="D77" i="22"/>
  <c r="D80" i="22"/>
  <c r="DP68" i="22"/>
  <c r="DQ68" i="22"/>
  <c r="DR69" i="22"/>
  <c r="DQ71" i="22" l="1"/>
  <c r="DD78" i="22"/>
  <c r="DD79" i="22" s="1"/>
  <c r="H78" i="22"/>
  <c r="H79" i="22" s="1"/>
  <c r="P78" i="22"/>
  <c r="P79" i="22" s="1"/>
  <c r="X78" i="22"/>
  <c r="X79" i="22" s="1"/>
  <c r="AF78" i="22"/>
  <c r="AF79" i="22" s="1"/>
  <c r="AN78" i="22"/>
  <c r="AN79" i="22" s="1"/>
  <c r="AV78" i="22"/>
  <c r="AV79" i="22" s="1"/>
  <c r="BD78" i="22"/>
  <c r="BD79" i="22" s="1"/>
  <c r="BL78" i="22"/>
  <c r="BL79" i="22" s="1"/>
  <c r="BT78" i="22"/>
  <c r="BT79" i="22" s="1"/>
  <c r="CB78" i="22"/>
  <c r="CB79" i="22" s="1"/>
  <c r="CJ78" i="22"/>
  <c r="CJ79" i="22" s="1"/>
  <c r="CR78" i="22"/>
  <c r="CR79" i="22" s="1"/>
  <c r="CZ78" i="22"/>
  <c r="CZ79" i="22" s="1"/>
  <c r="DH78" i="22"/>
  <c r="DH79" i="22" s="1"/>
  <c r="D78" i="22"/>
  <c r="D79" i="22" s="1"/>
  <c r="F78" i="22"/>
  <c r="F79" i="22" s="1"/>
  <c r="AD78" i="22"/>
  <c r="AD79" i="22" s="1"/>
  <c r="BB78" i="22"/>
  <c r="BB79" i="22" s="1"/>
  <c r="BR78" i="22"/>
  <c r="BR79" i="22" s="1"/>
  <c r="CH78" i="22"/>
  <c r="CH79" i="22" s="1"/>
  <c r="DF78" i="22"/>
  <c r="DF79" i="22" s="1"/>
  <c r="J78" i="22"/>
  <c r="J79" i="22" s="1"/>
  <c r="R78" i="22"/>
  <c r="R79" i="22" s="1"/>
  <c r="Z78" i="22"/>
  <c r="Z79" i="22" s="1"/>
  <c r="AH78" i="22"/>
  <c r="AH79" i="22" s="1"/>
  <c r="AP78" i="22"/>
  <c r="AP79" i="22" s="1"/>
  <c r="AX78" i="22"/>
  <c r="AX79" i="22" s="1"/>
  <c r="BF78" i="22"/>
  <c r="BF79" i="22" s="1"/>
  <c r="BN78" i="22"/>
  <c r="BN79" i="22" s="1"/>
  <c r="BV78" i="22"/>
  <c r="BV79" i="22" s="1"/>
  <c r="CD78" i="22"/>
  <c r="CD79" i="22" s="1"/>
  <c r="CL78" i="22"/>
  <c r="CL79" i="22" s="1"/>
  <c r="CT78" i="22"/>
  <c r="CT79" i="22" s="1"/>
  <c r="DB78" i="22"/>
  <c r="DB79" i="22" s="1"/>
  <c r="DJ78" i="22"/>
  <c r="DJ79" i="22" s="1"/>
  <c r="AL78" i="22"/>
  <c r="AL79" i="22" s="1"/>
  <c r="BJ78" i="22"/>
  <c r="BJ79" i="22" s="1"/>
  <c r="CP78" i="22"/>
  <c r="CP79" i="22" s="1"/>
  <c r="L78" i="22"/>
  <c r="L79" i="22" s="1"/>
  <c r="T78" i="22"/>
  <c r="T79" i="22" s="1"/>
  <c r="AB78" i="22"/>
  <c r="AB79" i="22" s="1"/>
  <c r="AJ78" i="22"/>
  <c r="AJ79" i="22" s="1"/>
  <c r="AR78" i="22"/>
  <c r="AR79" i="22" s="1"/>
  <c r="AZ78" i="22"/>
  <c r="AZ79" i="22" s="1"/>
  <c r="BH78" i="22"/>
  <c r="BH79" i="22" s="1"/>
  <c r="BP78" i="22"/>
  <c r="BP79" i="22" s="1"/>
  <c r="BX78" i="22"/>
  <c r="BX79" i="22" s="1"/>
  <c r="CF78" i="22"/>
  <c r="CF79" i="22" s="1"/>
  <c r="CN78" i="22"/>
  <c r="CN79" i="22" s="1"/>
  <c r="CV78" i="22"/>
  <c r="CV79" i="22" s="1"/>
  <c r="DL78" i="22"/>
  <c r="DL79" i="22" s="1"/>
  <c r="N78" i="22"/>
  <c r="N79" i="22" s="1"/>
  <c r="V78" i="22"/>
  <c r="V79" i="22" s="1"/>
  <c r="AT78" i="22"/>
  <c r="AT79" i="22" s="1"/>
  <c r="BZ78" i="22"/>
  <c r="BZ79" i="22" s="1"/>
  <c r="CX78" i="22"/>
  <c r="CX79" i="22" s="1"/>
  <c r="DN78" i="22"/>
  <c r="DN79" i="22" s="1"/>
  <c r="DN81" i="22" s="1"/>
  <c r="B79" i="21"/>
  <c r="DQ69" i="22"/>
  <c r="DH5" i="19"/>
  <c r="DI5" i="19"/>
  <c r="DH6" i="19"/>
  <c r="DI6" i="19"/>
  <c r="DH7" i="19"/>
  <c r="DI7" i="19"/>
  <c r="DH8" i="19"/>
  <c r="DI8" i="19"/>
  <c r="DH9" i="19"/>
  <c r="DI9" i="19"/>
  <c r="DH10" i="19"/>
  <c r="DI10" i="19"/>
  <c r="DH11" i="19"/>
  <c r="DI11" i="19"/>
  <c r="DH12" i="19"/>
  <c r="DI12" i="19"/>
  <c r="DH31" i="19"/>
  <c r="DI31" i="19"/>
  <c r="DH32" i="19"/>
  <c r="DI32" i="19"/>
  <c r="DH33" i="19"/>
  <c r="DI33" i="19"/>
  <c r="DH34" i="19"/>
  <c r="DI34" i="19"/>
  <c r="DH35" i="19"/>
  <c r="DI35" i="19"/>
  <c r="DH36" i="19"/>
  <c r="DI36" i="19"/>
  <c r="DH37" i="19"/>
  <c r="DI37" i="19"/>
  <c r="DH38" i="19"/>
  <c r="DI38" i="19"/>
  <c r="DH39" i="19"/>
  <c r="DI39" i="19"/>
  <c r="DH62" i="19"/>
  <c r="DI62" i="19"/>
  <c r="DH63" i="19"/>
  <c r="DI63" i="19"/>
  <c r="DH64" i="19"/>
  <c r="DI64" i="19"/>
  <c r="DH65" i="19"/>
  <c r="DI65" i="19"/>
  <c r="DH66" i="19"/>
  <c r="DI66" i="19"/>
  <c r="DI4" i="19"/>
  <c r="DH4" i="19"/>
  <c r="DL14" i="19" l="1"/>
  <c r="DK14" i="19"/>
  <c r="DL13" i="19"/>
  <c r="DK13" i="19"/>
  <c r="DI44" i="19"/>
  <c r="DI43" i="19"/>
  <c r="DI17" i="19"/>
  <c r="DI16" i="19"/>
  <c r="DI15" i="19"/>
  <c r="DN82" i="22"/>
  <c r="CX81" i="22"/>
  <c r="CX82" i="22" s="1"/>
  <c r="BZ81" i="22"/>
  <c r="BZ82" i="22" s="1"/>
  <c r="AT81" i="22"/>
  <c r="AT82" i="22" s="1"/>
  <c r="V81" i="22"/>
  <c r="V82" i="22" s="1"/>
  <c r="DL81" i="22"/>
  <c r="DL82" i="22" s="1"/>
  <c r="CV81" i="22"/>
  <c r="CV82" i="22" s="1"/>
  <c r="CN81" i="22"/>
  <c r="CN82" i="22" s="1"/>
  <c r="CF81" i="22"/>
  <c r="CF82" i="22" s="1"/>
  <c r="BX81" i="22"/>
  <c r="BX82" i="22" s="1"/>
  <c r="BP81" i="22"/>
  <c r="BP82" i="22" s="1"/>
  <c r="BH81" i="22"/>
  <c r="BH82" i="22" s="1"/>
  <c r="AZ81" i="22"/>
  <c r="AZ82" i="22" s="1"/>
  <c r="AR81" i="22"/>
  <c r="AR82" i="22" s="1"/>
  <c r="AJ81" i="22"/>
  <c r="AJ82" i="22" s="1"/>
  <c r="AB81" i="22"/>
  <c r="AB82" i="22" s="1"/>
  <c r="T81" i="22"/>
  <c r="T82" i="22" s="1"/>
  <c r="CP81" i="22"/>
  <c r="CP82" i="22" s="1"/>
  <c r="BJ81" i="22"/>
  <c r="BJ82" i="22" s="1"/>
  <c r="AL81" i="22"/>
  <c r="AL82" i="22" s="1"/>
  <c r="DJ81" i="22"/>
  <c r="DJ82" i="22" s="1"/>
  <c r="DB81" i="22"/>
  <c r="DB82" i="22" s="1"/>
  <c r="CT81" i="22"/>
  <c r="CT82" i="22" s="1"/>
  <c r="CL81" i="22"/>
  <c r="CL82" i="22" s="1"/>
  <c r="CD81" i="22"/>
  <c r="CD82" i="22" s="1"/>
  <c r="BV81" i="22"/>
  <c r="BV82" i="22" s="1"/>
  <c r="BN81" i="22"/>
  <c r="BN82" i="22" s="1"/>
  <c r="BF81" i="22"/>
  <c r="BF82" i="22" s="1"/>
  <c r="AX81" i="22"/>
  <c r="AX82" i="22" s="1"/>
  <c r="AP81" i="22"/>
  <c r="AP82" i="22" s="1"/>
  <c r="AH81" i="22"/>
  <c r="AH82" i="22" s="1"/>
  <c r="Z81" i="22"/>
  <c r="Z82" i="22" s="1"/>
  <c r="R81" i="22"/>
  <c r="R82" i="22" s="1"/>
  <c r="DF81" i="22"/>
  <c r="DF82" i="22" s="1"/>
  <c r="CH81" i="22"/>
  <c r="CH82" i="22" s="1"/>
  <c r="BR81" i="22"/>
  <c r="BR82" i="22" s="1"/>
  <c r="BB81" i="22"/>
  <c r="BB82" i="22" s="1"/>
  <c r="AD81" i="22"/>
  <c r="AD82" i="22" s="1"/>
  <c r="DH81" i="22"/>
  <c r="DH82" i="22" s="1"/>
  <c r="CZ81" i="22"/>
  <c r="CZ82" i="22" s="1"/>
  <c r="CR81" i="22"/>
  <c r="CR82" i="22" s="1"/>
  <c r="CJ81" i="22"/>
  <c r="CJ82" i="22" s="1"/>
  <c r="CB81" i="22"/>
  <c r="CB82" i="22" s="1"/>
  <c r="BT81" i="22"/>
  <c r="BT82" i="22" s="1"/>
  <c r="BL81" i="22"/>
  <c r="BL82" i="22" s="1"/>
  <c r="BD81" i="22"/>
  <c r="BD82" i="22" s="1"/>
  <c r="AV81" i="22"/>
  <c r="AV82" i="22" s="1"/>
  <c r="AN81" i="22"/>
  <c r="AN82" i="22" s="1"/>
  <c r="AF81" i="22"/>
  <c r="AF82" i="22" s="1"/>
  <c r="X81" i="22"/>
  <c r="X82" i="22" s="1"/>
  <c r="DD81" i="22"/>
  <c r="DD82" i="22" s="1"/>
  <c r="CJ71" i="20" l="1"/>
  <c r="CH71" i="20"/>
  <c r="CF71" i="20"/>
  <c r="CD71" i="20"/>
  <c r="CB71" i="20"/>
  <c r="BZ71" i="20"/>
  <c r="BX71" i="20"/>
  <c r="BV71" i="20"/>
  <c r="BT71" i="20"/>
  <c r="BR71" i="20"/>
  <c r="BP71" i="20"/>
  <c r="BN71" i="20"/>
  <c r="BL71" i="20"/>
  <c r="BJ71" i="20"/>
  <c r="BH71" i="20"/>
  <c r="BF71" i="20"/>
  <c r="BD71" i="20"/>
  <c r="BB71" i="20"/>
  <c r="AZ71" i="20"/>
  <c r="AX71" i="20"/>
  <c r="AV71" i="20"/>
  <c r="AT71" i="20"/>
  <c r="AR71" i="20"/>
  <c r="AP71" i="20"/>
  <c r="AN71" i="20"/>
  <c r="AL71" i="20"/>
  <c r="AJ71" i="20"/>
  <c r="AH71" i="20"/>
  <c r="AF71" i="20"/>
  <c r="AD71" i="20"/>
  <c r="AB71" i="20"/>
  <c r="Z71" i="20"/>
  <c r="X71" i="20"/>
  <c r="V71" i="20"/>
  <c r="T71" i="20"/>
  <c r="R71" i="20"/>
  <c r="P71" i="20"/>
  <c r="N71" i="20"/>
  <c r="L71" i="20"/>
  <c r="J71" i="20"/>
  <c r="H71" i="20"/>
  <c r="F71" i="20"/>
  <c r="D71" i="20"/>
  <c r="B73" i="20" s="1"/>
  <c r="CF72" i="20"/>
  <c r="CD72" i="20"/>
  <c r="CB72" i="20"/>
  <c r="BZ72" i="20"/>
  <c r="BX72" i="20"/>
  <c r="BV72" i="20"/>
  <c r="BT72" i="20"/>
  <c r="BR72" i="20"/>
  <c r="BP72" i="20"/>
  <c r="BN72" i="20"/>
  <c r="BL72" i="20"/>
  <c r="BJ72" i="20"/>
  <c r="BH72" i="20"/>
  <c r="BF72" i="20"/>
  <c r="BD72" i="20"/>
  <c r="BB72" i="20"/>
  <c r="AZ72" i="20"/>
  <c r="AX72" i="20"/>
  <c r="AV72" i="20"/>
  <c r="AT72" i="20"/>
  <c r="AR72" i="20"/>
  <c r="AP72" i="20"/>
  <c r="AN72" i="20"/>
  <c r="AL72" i="20"/>
  <c r="AJ72" i="20"/>
  <c r="AH72" i="20"/>
  <c r="AF72" i="20"/>
  <c r="AD72" i="20"/>
  <c r="AB72" i="20"/>
  <c r="Z72" i="20"/>
  <c r="X72" i="20"/>
  <c r="V72" i="20"/>
  <c r="T72" i="20"/>
  <c r="R72" i="20"/>
  <c r="P72" i="20"/>
  <c r="N72" i="20"/>
  <c r="L72" i="20"/>
  <c r="J72" i="20"/>
  <c r="H72" i="20"/>
  <c r="F72" i="20"/>
  <c r="D72" i="20"/>
  <c r="CF76" i="20"/>
  <c r="CD76" i="20"/>
  <c r="CB76" i="20"/>
  <c r="BZ76" i="20"/>
  <c r="BX76" i="20"/>
  <c r="BV76" i="20"/>
  <c r="BT76" i="20"/>
  <c r="BR76" i="20"/>
  <c r="BP76" i="20"/>
  <c r="BN76" i="20"/>
  <c r="BL76" i="20"/>
  <c r="BJ76" i="20"/>
  <c r="BH76" i="20"/>
  <c r="BF76" i="20"/>
  <c r="BD76" i="20"/>
  <c r="BB76" i="20"/>
  <c r="AZ76" i="20"/>
  <c r="AX76" i="20"/>
  <c r="AV76" i="20"/>
  <c r="AT76" i="20"/>
  <c r="AR76" i="20"/>
  <c r="AP76" i="20"/>
  <c r="AN76" i="20"/>
  <c r="AL76" i="20"/>
  <c r="AJ76" i="20"/>
  <c r="AH76" i="20"/>
  <c r="AF76" i="20"/>
  <c r="AD76" i="20"/>
  <c r="AB76" i="20"/>
  <c r="Z76" i="20"/>
  <c r="X76" i="20"/>
  <c r="V76" i="20"/>
  <c r="T76" i="20"/>
  <c r="R76" i="20"/>
  <c r="P76" i="20"/>
  <c r="N76" i="20"/>
  <c r="L76" i="20"/>
  <c r="J76" i="20"/>
  <c r="H76" i="20"/>
  <c r="F76" i="20"/>
  <c r="D76" i="20"/>
  <c r="B74" i="20" l="1"/>
  <c r="B75" i="20" s="1"/>
  <c r="D73" i="20"/>
  <c r="D74" i="20" s="1"/>
  <c r="D80" i="20"/>
  <c r="D77" i="20"/>
  <c r="F73" i="20"/>
  <c r="F77" i="20"/>
  <c r="H77" i="20"/>
  <c r="J77" i="20"/>
  <c r="L73" i="20"/>
  <c r="L77" i="20"/>
  <c r="N73" i="20"/>
  <c r="N77" i="20"/>
  <c r="P77" i="20"/>
  <c r="R77" i="20"/>
  <c r="T73" i="20"/>
  <c r="T77" i="20"/>
  <c r="V73" i="20"/>
  <c r="V77" i="20"/>
  <c r="X77" i="20"/>
  <c r="Z77" i="20"/>
  <c r="AB73" i="20"/>
  <c r="AB77" i="20"/>
  <c r="AD73" i="20"/>
  <c r="AD77" i="20"/>
  <c r="AF77" i="20"/>
  <c r="AH77" i="20"/>
  <c r="AJ73" i="20"/>
  <c r="AJ77" i="20"/>
  <c r="AL73" i="20"/>
  <c r="AL77" i="20"/>
  <c r="AN77" i="20"/>
  <c r="AP77" i="20"/>
  <c r="AR73" i="20"/>
  <c r="AR77" i="20"/>
  <c r="AT73" i="20"/>
  <c r="AT77" i="20"/>
  <c r="AV77" i="20"/>
  <c r="AX77" i="20"/>
  <c r="AZ73" i="20"/>
  <c r="AZ77" i="20"/>
  <c r="BB73" i="20"/>
  <c r="BB77" i="20"/>
  <c r="BD77" i="20"/>
  <c r="BF77" i="20"/>
  <c r="BH73" i="20"/>
  <c r="BH77" i="20"/>
  <c r="BJ73" i="20"/>
  <c r="BJ77" i="20"/>
  <c r="BL77" i="20"/>
  <c r="BN77" i="20"/>
  <c r="BP73" i="20"/>
  <c r="BP77" i="20"/>
  <c r="BR73" i="20"/>
  <c r="BR77" i="20"/>
  <c r="BT77" i="20"/>
  <c r="BV77" i="20"/>
  <c r="BX73" i="20"/>
  <c r="BX77" i="20"/>
  <c r="BZ73" i="20"/>
  <c r="BZ77" i="20"/>
  <c r="CB77" i="20"/>
  <c r="CD77" i="20"/>
  <c r="CF73" i="20"/>
  <c r="CF77" i="20"/>
  <c r="CH73" i="20"/>
  <c r="CH77" i="20"/>
  <c r="CJ73" i="20"/>
  <c r="CJ77" i="20"/>
  <c r="H73" i="20"/>
  <c r="P73" i="20"/>
  <c r="X73" i="20"/>
  <c r="AF73" i="20"/>
  <c r="AN73" i="20"/>
  <c r="AV73" i="20"/>
  <c r="BD73" i="20"/>
  <c r="BL73" i="20"/>
  <c r="BT73" i="20"/>
  <c r="CB73" i="20"/>
  <c r="J73" i="20"/>
  <c r="R73" i="20"/>
  <c r="Z73" i="20"/>
  <c r="AH73" i="20"/>
  <c r="AP73" i="20"/>
  <c r="AX73" i="20"/>
  <c r="BF73" i="20"/>
  <c r="BN73" i="20"/>
  <c r="BV73" i="20"/>
  <c r="CD73" i="20"/>
  <c r="B76" i="20"/>
  <c r="B80" i="20" s="1"/>
  <c r="CD80" i="20"/>
  <c r="BL80" i="20"/>
  <c r="AF80" i="20"/>
  <c r="X80" i="20"/>
  <c r="BD80" i="20"/>
  <c r="N80" i="20"/>
  <c r="AD80" i="20"/>
  <c r="AT80" i="20"/>
  <c r="BR80" i="20"/>
  <c r="H80" i="20"/>
  <c r="AN80" i="20"/>
  <c r="BT80" i="20"/>
  <c r="F80" i="20"/>
  <c r="AL80" i="20"/>
  <c r="BJ80" i="20"/>
  <c r="J80" i="20"/>
  <c r="R80" i="20"/>
  <c r="Z80" i="20"/>
  <c r="AH80" i="20"/>
  <c r="AP80" i="20"/>
  <c r="AX80" i="20"/>
  <c r="BF80" i="20"/>
  <c r="BN80" i="20"/>
  <c r="BV80" i="20"/>
  <c r="P80" i="20"/>
  <c r="AV80" i="20"/>
  <c r="CB80" i="20"/>
  <c r="V80" i="20"/>
  <c r="BB80" i="20"/>
  <c r="BZ80" i="20"/>
  <c r="L80" i="20"/>
  <c r="T80" i="20"/>
  <c r="AB80" i="20"/>
  <c r="AJ80" i="20"/>
  <c r="AR80" i="20"/>
  <c r="AZ80" i="20"/>
  <c r="BH80" i="20"/>
  <c r="BP80" i="20"/>
  <c r="BX80" i="20"/>
  <c r="CF80" i="20"/>
  <c r="D71" i="16"/>
  <c r="B73" i="16" l="1"/>
  <c r="P74" i="20"/>
  <c r="P75" i="20" s="1"/>
  <c r="X74" i="20"/>
  <c r="X75" i="20" s="1"/>
  <c r="AV74" i="20"/>
  <c r="AV75" i="20" s="1"/>
  <c r="BD74" i="20"/>
  <c r="BD75" i="20" s="1"/>
  <c r="CB74" i="20"/>
  <c r="CB75" i="20" s="1"/>
  <c r="CJ74" i="20"/>
  <c r="CJ75" i="20" s="1"/>
  <c r="B77" i="20"/>
  <c r="F74" i="20"/>
  <c r="F75" i="20" s="1"/>
  <c r="T74" i="20"/>
  <c r="T75" i="20" s="1"/>
  <c r="AJ74" i="20"/>
  <c r="AJ75" i="20" s="1"/>
  <c r="AZ74" i="20"/>
  <c r="AZ75" i="20" s="1"/>
  <c r="BP74" i="20"/>
  <c r="BP75" i="20" s="1"/>
  <c r="CF74" i="20"/>
  <c r="CF75" i="20" s="1"/>
  <c r="R74" i="20"/>
  <c r="R75" i="20" s="1"/>
  <c r="BN74" i="20"/>
  <c r="BN75" i="20" s="1"/>
  <c r="D75" i="20"/>
  <c r="J74" i="20"/>
  <c r="J75" i="20" s="1"/>
  <c r="Z74" i="20"/>
  <c r="Z75" i="20" s="1"/>
  <c r="AP74" i="20"/>
  <c r="AP75" i="20" s="1"/>
  <c r="BF74" i="20"/>
  <c r="BF75" i="20" s="1"/>
  <c r="BV74" i="20"/>
  <c r="BV75" i="20" s="1"/>
  <c r="CL74" i="20"/>
  <c r="CL75" i="20" s="1"/>
  <c r="L74" i="20"/>
  <c r="L75" i="20" s="1"/>
  <c r="AB74" i="20"/>
  <c r="AB75" i="20" s="1"/>
  <c r="AR74" i="20"/>
  <c r="AR75" i="20" s="1"/>
  <c r="BH74" i="20"/>
  <c r="BH75" i="20" s="1"/>
  <c r="BX74" i="20"/>
  <c r="BX75" i="20" s="1"/>
  <c r="CN74" i="20"/>
  <c r="AH74" i="20"/>
  <c r="AH75" i="20" s="1"/>
  <c r="AX74" i="20"/>
  <c r="AX75" i="20" s="1"/>
  <c r="CD74" i="20"/>
  <c r="CD75" i="20" s="1"/>
  <c r="CH74" i="20"/>
  <c r="CH75" i="20" s="1"/>
  <c r="BB74" i="20"/>
  <c r="BB75" i="20" s="1"/>
  <c r="V74" i="20"/>
  <c r="V75" i="20" s="1"/>
  <c r="BZ74" i="20"/>
  <c r="BZ75" i="20" s="1"/>
  <c r="N74" i="20"/>
  <c r="N75" i="20" s="1"/>
  <c r="BR74" i="20"/>
  <c r="BR75" i="20" s="1"/>
  <c r="AL74" i="20"/>
  <c r="AL75" i="20" s="1"/>
  <c r="BJ74" i="20"/>
  <c r="BJ75" i="20" s="1"/>
  <c r="AD74" i="20"/>
  <c r="AD75" i="20" s="1"/>
  <c r="AT74" i="20"/>
  <c r="AT75" i="20" s="1"/>
  <c r="BT74" i="20"/>
  <c r="BT75" i="20" s="1"/>
  <c r="AN74" i="20"/>
  <c r="AN75" i="20" s="1"/>
  <c r="H74" i="20"/>
  <c r="H75" i="20" s="1"/>
  <c r="BL74" i="20"/>
  <c r="BL75" i="20" s="1"/>
  <c r="AF74" i="20"/>
  <c r="AF75" i="20" s="1"/>
  <c r="B72" i="16"/>
  <c r="B74" i="16" l="1"/>
  <c r="F78" i="20"/>
  <c r="F79" i="20" s="1"/>
  <c r="H78" i="20"/>
  <c r="H79" i="20" s="1"/>
  <c r="J78" i="20"/>
  <c r="J79" i="20" s="1"/>
  <c r="L78" i="20"/>
  <c r="L79" i="20" s="1"/>
  <c r="T78" i="20"/>
  <c r="T79" i="20" s="1"/>
  <c r="AB78" i="20"/>
  <c r="AB79" i="20" s="1"/>
  <c r="AJ78" i="20"/>
  <c r="AJ79" i="20" s="1"/>
  <c r="AR78" i="20"/>
  <c r="AR79" i="20" s="1"/>
  <c r="AZ78" i="20"/>
  <c r="AZ79" i="20" s="1"/>
  <c r="BH78" i="20"/>
  <c r="BH79" i="20" s="1"/>
  <c r="BP78" i="20"/>
  <c r="BP79" i="20" s="1"/>
  <c r="BX78" i="20"/>
  <c r="BX79" i="20" s="1"/>
  <c r="CF78" i="20"/>
  <c r="CF79" i="20" s="1"/>
  <c r="CN78" i="20"/>
  <c r="CN79" i="20" s="1"/>
  <c r="D78" i="20"/>
  <c r="D79" i="20" s="1"/>
  <c r="CL78" i="20"/>
  <c r="CL79" i="20" s="1"/>
  <c r="CL81" i="20" s="1"/>
  <c r="CL82" i="20" s="1"/>
  <c r="CD78" i="20"/>
  <c r="CD79" i="20" s="1"/>
  <c r="CD81" i="20" s="1"/>
  <c r="CD82" i="20" s="1"/>
  <c r="BV78" i="20"/>
  <c r="BV79" i="20" s="1"/>
  <c r="BV81" i="20" s="1"/>
  <c r="BV82" i="20" s="1"/>
  <c r="BN78" i="20"/>
  <c r="BN79" i="20" s="1"/>
  <c r="BN81" i="20" s="1"/>
  <c r="BN82" i="20" s="1"/>
  <c r="BF78" i="20"/>
  <c r="BF79" i="20" s="1"/>
  <c r="BF81" i="20" s="1"/>
  <c r="BF82" i="20" s="1"/>
  <c r="AX78" i="20"/>
  <c r="AX79" i="20" s="1"/>
  <c r="AX81" i="20" s="1"/>
  <c r="AX82" i="20" s="1"/>
  <c r="AP78" i="20"/>
  <c r="AP79" i="20" s="1"/>
  <c r="AP81" i="20" s="1"/>
  <c r="AP82" i="20" s="1"/>
  <c r="AH78" i="20"/>
  <c r="AH79" i="20" s="1"/>
  <c r="AH81" i="20" s="1"/>
  <c r="AH82" i="20" s="1"/>
  <c r="Z78" i="20"/>
  <c r="Z79" i="20" s="1"/>
  <c r="R78" i="20"/>
  <c r="R79" i="20" s="1"/>
  <c r="CJ78" i="20"/>
  <c r="CJ79" i="20" s="1"/>
  <c r="CB78" i="20"/>
  <c r="CB79" i="20" s="1"/>
  <c r="BT78" i="20"/>
  <c r="BT79" i="20" s="1"/>
  <c r="BL78" i="20"/>
  <c r="BL79" i="20" s="1"/>
  <c r="BD78" i="20"/>
  <c r="BD79" i="20" s="1"/>
  <c r="AV78" i="20"/>
  <c r="AV79" i="20" s="1"/>
  <c r="AN78" i="20"/>
  <c r="AN79" i="20" s="1"/>
  <c r="AF78" i="20"/>
  <c r="AF79" i="20" s="1"/>
  <c r="X78" i="20"/>
  <c r="X79" i="20" s="1"/>
  <c r="P78" i="20"/>
  <c r="P79" i="20" s="1"/>
  <c r="CH78" i="20"/>
  <c r="CH79" i="20" s="1"/>
  <c r="BZ78" i="20"/>
  <c r="BZ79" i="20" s="1"/>
  <c r="BR78" i="20"/>
  <c r="BR79" i="20" s="1"/>
  <c r="BJ78" i="20"/>
  <c r="BJ79" i="20" s="1"/>
  <c r="BB78" i="20"/>
  <c r="BB79" i="20" s="1"/>
  <c r="AT78" i="20"/>
  <c r="AT79" i="20" s="1"/>
  <c r="AL78" i="20"/>
  <c r="AL79" i="20" s="1"/>
  <c r="AD78" i="20"/>
  <c r="AD79" i="20" s="1"/>
  <c r="V78" i="20"/>
  <c r="V79" i="20" s="1"/>
  <c r="N78" i="20"/>
  <c r="N79" i="20" s="1"/>
  <c r="CL67" i="16"/>
  <c r="V81" i="20" l="1"/>
  <c r="V82" i="20" s="1"/>
  <c r="AD81" i="20"/>
  <c r="AD82" i="20" s="1"/>
  <c r="AL81" i="20"/>
  <c r="AL82" i="20" s="1"/>
  <c r="AT81" i="20"/>
  <c r="AT82" i="20" s="1"/>
  <c r="BB81" i="20"/>
  <c r="BB82" i="20" s="1"/>
  <c r="BJ81" i="20"/>
  <c r="BJ82" i="20" s="1"/>
  <c r="BR81" i="20"/>
  <c r="BR82" i="20" s="1"/>
  <c r="BZ81" i="20"/>
  <c r="BZ82" i="20" s="1"/>
  <c r="CH81" i="20"/>
  <c r="CH82" i="20" s="1"/>
  <c r="X81" i="20"/>
  <c r="X82" i="20" s="1"/>
  <c r="AF81" i="20"/>
  <c r="AF82" i="20" s="1"/>
  <c r="AN81" i="20"/>
  <c r="AN82" i="20" s="1"/>
  <c r="AV81" i="20"/>
  <c r="AV82" i="20" s="1"/>
  <c r="BD81" i="20"/>
  <c r="BD82" i="20" s="1"/>
  <c r="BL81" i="20"/>
  <c r="BL82" i="20" s="1"/>
  <c r="BT81" i="20"/>
  <c r="BT82" i="20" s="1"/>
  <c r="CB81" i="20"/>
  <c r="CB82" i="20" s="1"/>
  <c r="CJ81" i="20"/>
  <c r="CJ82" i="20" s="1"/>
  <c r="Z81" i="20"/>
  <c r="Z82" i="20" s="1"/>
  <c r="CN81" i="20"/>
  <c r="CN82" i="20" s="1"/>
  <c r="CF81" i="20"/>
  <c r="CF82" i="20" s="1"/>
  <c r="BX81" i="20"/>
  <c r="BX82" i="20" s="1"/>
  <c r="BP81" i="20"/>
  <c r="BP82" i="20" s="1"/>
  <c r="BH81" i="20"/>
  <c r="BH82" i="20" s="1"/>
  <c r="AZ81" i="20"/>
  <c r="AZ82" i="20" s="1"/>
  <c r="AR81" i="20"/>
  <c r="AR82" i="20" s="1"/>
  <c r="AJ81" i="20"/>
  <c r="AJ82" i="20" s="1"/>
  <c r="AB81" i="20"/>
  <c r="AB82" i="20" s="1"/>
  <c r="BH76" i="16"/>
  <c r="BH77" i="16" s="1"/>
  <c r="BJ76" i="16"/>
  <c r="BJ77" i="16" s="1"/>
  <c r="BL76" i="16"/>
  <c r="BL77" i="16" s="1"/>
  <c r="BN76" i="16"/>
  <c r="BN77" i="16" s="1"/>
  <c r="BP76" i="16"/>
  <c r="BP77" i="16" s="1"/>
  <c r="BR76" i="16"/>
  <c r="BR77" i="16" s="1"/>
  <c r="BV76" i="16"/>
  <c r="BV77" i="16" s="1"/>
  <c r="BX76" i="16"/>
  <c r="BX77" i="16" s="1"/>
  <c r="BZ76" i="16"/>
  <c r="BZ77" i="16" s="1"/>
  <c r="CB76" i="16"/>
  <c r="CB77" i="16" s="1"/>
  <c r="CD76" i="16"/>
  <c r="CD77" i="16" s="1"/>
  <c r="CF76" i="16"/>
  <c r="CF77" i="16" s="1"/>
  <c r="D76" i="16"/>
  <c r="F76" i="16"/>
  <c r="H76" i="16"/>
  <c r="J76" i="16"/>
  <c r="L76" i="16"/>
  <c r="N76" i="16"/>
  <c r="P76" i="16"/>
  <c r="R76" i="16"/>
  <c r="T76" i="16"/>
  <c r="V76" i="16"/>
  <c r="X76" i="16"/>
  <c r="Z76" i="16"/>
  <c r="AB76" i="16"/>
  <c r="AB77" i="16" s="1"/>
  <c r="AD76" i="16"/>
  <c r="AD77" i="16" s="1"/>
  <c r="AF76" i="16"/>
  <c r="AF77" i="16" s="1"/>
  <c r="AH76" i="16"/>
  <c r="AH77" i="16" s="1"/>
  <c r="AJ76" i="16"/>
  <c r="AJ77" i="16" s="1"/>
  <c r="AL76" i="16"/>
  <c r="AL77" i="16" s="1"/>
  <c r="AN76" i="16"/>
  <c r="AN77" i="16" s="1"/>
  <c r="AP76" i="16"/>
  <c r="AP77" i="16" s="1"/>
  <c r="AR76" i="16"/>
  <c r="AR77" i="16" s="1"/>
  <c r="AT76" i="16"/>
  <c r="AV76" i="16"/>
  <c r="AV77" i="16" s="1"/>
  <c r="AX76" i="16"/>
  <c r="AX77" i="16" s="1"/>
  <c r="AZ76" i="16"/>
  <c r="AZ77" i="16" s="1"/>
  <c r="BB76" i="16"/>
  <c r="BB77" i="16" s="1"/>
  <c r="BD76" i="16"/>
  <c r="BD77" i="16" s="1"/>
  <c r="BF76" i="16"/>
  <c r="BF77" i="16" s="1"/>
  <c r="L80" i="16" l="1"/>
  <c r="L77" i="16"/>
  <c r="D80" i="16"/>
  <c r="D77" i="16"/>
  <c r="AT80" i="16"/>
  <c r="AT77" i="16"/>
  <c r="BF80" i="16"/>
  <c r="BD80" i="16"/>
  <c r="BB80" i="16"/>
  <c r="AZ80" i="16"/>
  <c r="AX80" i="16"/>
  <c r="AV80" i="16"/>
  <c r="AR80" i="16"/>
  <c r="AP80" i="16"/>
  <c r="AN80" i="16"/>
  <c r="AL80" i="16"/>
  <c r="AJ80" i="16"/>
  <c r="AH80" i="16"/>
  <c r="AF80" i="16"/>
  <c r="AD80" i="16"/>
  <c r="AB80" i="16"/>
  <c r="CK68" i="16"/>
  <c r="CJ68" i="16"/>
  <c r="CH83" i="16" s="1"/>
  <c r="CF80" i="16"/>
  <c r="CD80" i="16"/>
  <c r="CB80" i="16"/>
  <c r="BZ80" i="16"/>
  <c r="BX80" i="16"/>
  <c r="BV80" i="16"/>
  <c r="BR80" i="16"/>
  <c r="BP80" i="16"/>
  <c r="BN80" i="16"/>
  <c r="BL80" i="16"/>
  <c r="BJ80" i="16"/>
  <c r="BH80" i="16"/>
  <c r="B76" i="16"/>
  <c r="Z71" i="16"/>
  <c r="X71" i="16"/>
  <c r="V71" i="16"/>
  <c r="T71" i="16"/>
  <c r="R71" i="16"/>
  <c r="P71" i="16"/>
  <c r="N71" i="16"/>
  <c r="J71" i="16"/>
  <c r="J73" i="16" s="1"/>
  <c r="H71" i="16"/>
  <c r="F71" i="16"/>
  <c r="Z72" i="16"/>
  <c r="X72" i="16"/>
  <c r="V72" i="16"/>
  <c r="T72" i="16"/>
  <c r="R72" i="16"/>
  <c r="P72" i="16"/>
  <c r="N72" i="16"/>
  <c r="J72" i="16"/>
  <c r="H72" i="16"/>
  <c r="F72" i="16"/>
  <c r="D72" i="16"/>
  <c r="CL68" i="16"/>
  <c r="R73" i="16" l="1"/>
  <c r="T73" i="16"/>
  <c r="V73" i="16"/>
  <c r="F77" i="16"/>
  <c r="F73" i="16"/>
  <c r="D73" i="16"/>
  <c r="H77" i="16"/>
  <c r="H73" i="16"/>
  <c r="N73" i="16"/>
  <c r="L73" i="16"/>
  <c r="P77" i="16"/>
  <c r="P73" i="16"/>
  <c r="X77" i="16"/>
  <c r="X73" i="16"/>
  <c r="Z77" i="16"/>
  <c r="Z73" i="16"/>
  <c r="J80" i="16"/>
  <c r="J77" i="16"/>
  <c r="T80" i="16"/>
  <c r="T77" i="16"/>
  <c r="N80" i="16"/>
  <c r="N77" i="16"/>
  <c r="V80" i="16"/>
  <c r="V77" i="16"/>
  <c r="R80" i="16"/>
  <c r="R77" i="16"/>
  <c r="B80" i="16"/>
  <c r="B77" i="16"/>
  <c r="F80" i="16"/>
  <c r="H80" i="16"/>
  <c r="P80" i="16"/>
  <c r="X80" i="16"/>
  <c r="CK71" i="16"/>
  <c r="CK70" i="16"/>
  <c r="Z80" i="16"/>
  <c r="BT74" i="16" l="1"/>
  <c r="BT75" i="16" s="1"/>
  <c r="BT78" i="16"/>
  <c r="BT79" i="16" s="1"/>
  <c r="BT81" i="16"/>
  <c r="BT82" i="16" s="1"/>
  <c r="F78" i="16"/>
  <c r="F79" i="16" s="1"/>
  <c r="AT78" i="16"/>
  <c r="AT79" i="16" s="1"/>
  <c r="AT81" i="16" s="1"/>
  <c r="AT82" i="16" s="1"/>
  <c r="D78" i="16"/>
  <c r="D79" i="16" s="1"/>
  <c r="B78" i="16"/>
  <c r="B79" i="16" s="1"/>
  <c r="CF74" i="16"/>
  <c r="CF75" i="16" s="1"/>
  <c r="BX74" i="16"/>
  <c r="BX75" i="16" s="1"/>
  <c r="L74" i="16"/>
  <c r="L75" i="16" s="1"/>
  <c r="AR74" i="16"/>
  <c r="AR75" i="16" s="1"/>
  <c r="X74" i="16"/>
  <c r="X75" i="16" s="1"/>
  <c r="AX74" i="16"/>
  <c r="AX75" i="16" s="1"/>
  <c r="N74" i="16"/>
  <c r="N75" i="16" s="1"/>
  <c r="AT74" i="16"/>
  <c r="AT75" i="16" s="1"/>
  <c r="BZ74" i="16"/>
  <c r="BZ75" i="16" s="1"/>
  <c r="BD74" i="16"/>
  <c r="BD75" i="16" s="1"/>
  <c r="AP74" i="16"/>
  <c r="AP75" i="16" s="1"/>
  <c r="BH74" i="16"/>
  <c r="BH75" i="16" s="1"/>
  <c r="AV74" i="16"/>
  <c r="AV75" i="16" s="1"/>
  <c r="J74" i="16"/>
  <c r="J75" i="16" s="1"/>
  <c r="CD74" i="16"/>
  <c r="CD75" i="16" s="1"/>
  <c r="AD74" i="16"/>
  <c r="AD75" i="16" s="1"/>
  <c r="P74" i="16"/>
  <c r="P75" i="16" s="1"/>
  <c r="R74" i="16"/>
  <c r="R75" i="16" s="1"/>
  <c r="BV74" i="16"/>
  <c r="BV75" i="16" s="1"/>
  <c r="BP74" i="16"/>
  <c r="BP75" i="16" s="1"/>
  <c r="BL74" i="16"/>
  <c r="BL75" i="16" s="1"/>
  <c r="AL74" i="16"/>
  <c r="AL75" i="16" s="1"/>
  <c r="AF74" i="16"/>
  <c r="AF75" i="16" s="1"/>
  <c r="T74" i="16"/>
  <c r="T75" i="16" s="1"/>
  <c r="AZ74" i="16"/>
  <c r="AZ75" i="16" s="1"/>
  <c r="AN74" i="16"/>
  <c r="AN75" i="16" s="1"/>
  <c r="D74" i="16"/>
  <c r="D75" i="16" s="1"/>
  <c r="BN74" i="16"/>
  <c r="BN75" i="16" s="1"/>
  <c r="V74" i="16"/>
  <c r="V75" i="16" s="1"/>
  <c r="BB74" i="16"/>
  <c r="BB75" i="16" s="1"/>
  <c r="CH74" i="16"/>
  <c r="CB74" i="16"/>
  <c r="CB75" i="16" s="1"/>
  <c r="BF74" i="16"/>
  <c r="BF75" i="16" s="1"/>
  <c r="AJ74" i="16"/>
  <c r="AJ75" i="16" s="1"/>
  <c r="Z74" i="16"/>
  <c r="Z75" i="16" s="1"/>
  <c r="BR74" i="16"/>
  <c r="BR75" i="16" s="1"/>
  <c r="AH74" i="16"/>
  <c r="AH75" i="16" s="1"/>
  <c r="AB74" i="16"/>
  <c r="AB75" i="16" s="1"/>
  <c r="BJ74" i="16"/>
  <c r="BJ75" i="16" s="1"/>
  <c r="H74" i="16"/>
  <c r="H75" i="16" s="1"/>
  <c r="F74" i="16"/>
  <c r="F75" i="16" s="1"/>
  <c r="B75" i="16"/>
  <c r="CK69" i="16"/>
  <c r="CD78" i="16" l="1"/>
  <c r="CD79" i="16" s="1"/>
  <c r="X78" i="16"/>
  <c r="X79" i="16" s="1"/>
  <c r="AJ78" i="16"/>
  <c r="AJ79" i="16" s="1"/>
  <c r="AJ81" i="16" s="1"/>
  <c r="BL78" i="16"/>
  <c r="BL79" i="16" s="1"/>
  <c r="BX78" i="16"/>
  <c r="BX79" i="16" s="1"/>
  <c r="CH78" i="16"/>
  <c r="CH79" i="16" s="1"/>
  <c r="AX78" i="16"/>
  <c r="AX79" i="16" s="1"/>
  <c r="AX81" i="16" s="1"/>
  <c r="BN78" i="16"/>
  <c r="BN79" i="16" s="1"/>
  <c r="BN81" i="16" s="1"/>
  <c r="BN82" i="16" s="1"/>
  <c r="P78" i="16"/>
  <c r="P79" i="16" s="1"/>
  <c r="AH78" i="16"/>
  <c r="AH79" i="16" s="1"/>
  <c r="AH81" i="16" s="1"/>
  <c r="AZ78" i="16"/>
  <c r="AZ79" i="16" s="1"/>
  <c r="AZ81" i="16" s="1"/>
  <c r="AZ82" i="16" s="1"/>
  <c r="AB78" i="16"/>
  <c r="AB79" i="16" s="1"/>
  <c r="AB81" i="16" s="1"/>
  <c r="AL78" i="16"/>
  <c r="AL79" i="16" s="1"/>
  <c r="AL81" i="16" s="1"/>
  <c r="BD78" i="16"/>
  <c r="BD79" i="16" s="1"/>
  <c r="BD81" i="16" s="1"/>
  <c r="BP78" i="16"/>
  <c r="BP79" i="16" s="1"/>
  <c r="BZ78" i="16"/>
  <c r="BZ79" i="16" s="1"/>
  <c r="Z78" i="16"/>
  <c r="Z79" i="16" s="1"/>
  <c r="Z81" i="16" s="1"/>
  <c r="BF78" i="16"/>
  <c r="BF79" i="16" s="1"/>
  <c r="BF81" i="16" s="1"/>
  <c r="H78" i="16"/>
  <c r="H79" i="16" s="1"/>
  <c r="T78" i="16"/>
  <c r="T79" i="16" s="1"/>
  <c r="AD78" i="16"/>
  <c r="AD79" i="16" s="1"/>
  <c r="AD81" i="16" s="1"/>
  <c r="AD82" i="16" s="1"/>
  <c r="AV78" i="16"/>
  <c r="AV79" i="16" s="1"/>
  <c r="BH78" i="16"/>
  <c r="BH79" i="16" s="1"/>
  <c r="BH81" i="16" s="1"/>
  <c r="BH82" i="16" s="1"/>
  <c r="BR78" i="16"/>
  <c r="BR79" i="16" s="1"/>
  <c r="BV78" i="16"/>
  <c r="BV79" i="16" s="1"/>
  <c r="L78" i="16"/>
  <c r="L79" i="16" s="1"/>
  <c r="V78" i="16"/>
  <c r="V79" i="16" s="1"/>
  <c r="AN78" i="16"/>
  <c r="AN79" i="16" s="1"/>
  <c r="BJ78" i="16"/>
  <c r="BJ79" i="16" s="1"/>
  <c r="BJ81" i="16" s="1"/>
  <c r="BJ82" i="16" s="1"/>
  <c r="CB78" i="16"/>
  <c r="CB79" i="16" s="1"/>
  <c r="J78" i="16"/>
  <c r="J79" i="16" s="1"/>
  <c r="N78" i="16"/>
  <c r="N79" i="16" s="1"/>
  <c r="AF78" i="16"/>
  <c r="AF79" i="16" s="1"/>
  <c r="AF81" i="16" s="1"/>
  <c r="AR78" i="16"/>
  <c r="AR79" i="16" s="1"/>
  <c r="AR81" i="16" s="1"/>
  <c r="R78" i="16"/>
  <c r="R79" i="16" s="1"/>
  <c r="AP78" i="16"/>
  <c r="AP79" i="16" s="1"/>
  <c r="BB78" i="16"/>
  <c r="BB79" i="16" s="1"/>
  <c r="BB81" i="16" s="1"/>
  <c r="CF78" i="16"/>
  <c r="CF79" i="16" s="1"/>
  <c r="AL82" i="16"/>
  <c r="BD82" i="16" l="1"/>
  <c r="AR82" i="16"/>
  <c r="Z82" i="16"/>
  <c r="AH82" i="16"/>
  <c r="AF82" i="16"/>
  <c r="BF82" i="16"/>
  <c r="BB82" i="16"/>
  <c r="CF81" i="16"/>
  <c r="CF82" i="16" s="1"/>
  <c r="CB81" i="16"/>
  <c r="CB82" i="16" s="1"/>
  <c r="BV81" i="16"/>
  <c r="BV82" i="16" s="1"/>
  <c r="BR81" i="16"/>
  <c r="BR82" i="16" s="1"/>
  <c r="BZ81" i="16"/>
  <c r="BZ82" i="16" s="1"/>
  <c r="BP81" i="16"/>
  <c r="BP82" i="16" s="1"/>
  <c r="BX81" i="16"/>
  <c r="BX82" i="16" s="1"/>
  <c r="CD81" i="16"/>
  <c r="CD82" i="16" s="1"/>
  <c r="CH81" i="16"/>
  <c r="CH82" i="16" s="1"/>
  <c r="AN81" i="16"/>
  <c r="AN82" i="16" s="1"/>
  <c r="BL81" i="16"/>
  <c r="BL82" i="16" s="1"/>
  <c r="AB82" i="16"/>
  <c r="AV81" i="16"/>
  <c r="AV82" i="16" s="1"/>
  <c r="AX82" i="16"/>
  <c r="AJ82" i="16"/>
  <c r="AP81" i="16"/>
  <c r="AP82" i="16" s="1"/>
  <c r="DF68" i="8" l="1"/>
  <c r="DE66" i="8"/>
  <c r="DE65" i="8"/>
  <c r="DE64" i="8"/>
  <c r="DE63" i="8"/>
  <c r="DE62" i="8"/>
  <c r="DE61" i="8"/>
  <c r="DE60" i="8"/>
  <c r="DE59" i="8"/>
  <c r="DE58" i="8"/>
  <c r="DE39" i="8"/>
  <c r="DE38" i="8"/>
  <c r="DE37" i="8"/>
  <c r="DE36" i="8"/>
  <c r="DE35" i="8"/>
  <c r="DE34" i="8"/>
  <c r="DE33" i="8"/>
  <c r="DE32" i="8"/>
  <c r="DE31" i="8"/>
  <c r="DE12" i="8"/>
  <c r="DE11" i="8"/>
  <c r="DE10" i="8"/>
  <c r="DE9" i="8"/>
  <c r="DE8" i="8"/>
  <c r="DE7" i="8"/>
  <c r="DE6" i="8"/>
  <c r="DE5" i="8"/>
  <c r="CM5" i="4"/>
  <c r="CM6" i="4"/>
  <c r="CM7" i="4"/>
  <c r="CM8" i="4"/>
  <c r="CM9" i="4"/>
  <c r="CM10" i="4"/>
  <c r="CM11" i="4"/>
  <c r="CM12" i="4"/>
  <c r="CM31" i="4"/>
  <c r="CM32" i="4"/>
  <c r="CM33" i="4"/>
  <c r="CM34" i="4"/>
  <c r="CM35" i="4"/>
  <c r="CM36" i="4"/>
  <c r="CM37" i="4"/>
  <c r="CM38" i="4"/>
  <c r="CM39" i="4"/>
  <c r="CM58" i="4"/>
  <c r="CM59" i="4"/>
  <c r="CM60" i="4"/>
  <c r="CM61" i="4"/>
  <c r="CM62" i="4"/>
  <c r="CM63" i="4"/>
  <c r="CM64" i="4"/>
  <c r="CM65" i="4"/>
  <c r="CM66" i="4"/>
  <c r="CO14" i="4" l="1"/>
  <c r="CP14" i="4"/>
  <c r="DG14" i="8"/>
  <c r="DH14" i="8"/>
  <c r="DE67" i="8"/>
  <c r="CM68" i="4"/>
  <c r="CM67" i="4"/>
  <c r="DE14" i="8"/>
  <c r="DE13" i="8"/>
  <c r="DE41" i="8"/>
  <c r="DE40" i="8"/>
  <c r="CM41" i="4"/>
  <c r="CM40" i="4"/>
  <c r="CL42" i="4"/>
  <c r="CM14" i="4"/>
  <c r="CM13" i="4"/>
  <c r="CM15" i="4" l="1"/>
  <c r="DE68" i="8" l="1"/>
  <c r="Z61" i="4" l="1"/>
  <c r="CL61" i="4" l="1"/>
  <c r="Z67" i="4"/>
  <c r="CN68" i="4" s="1"/>
  <c r="CL69" i="4" s="1"/>
  <c r="CP13" i="4" l="1"/>
  <c r="CO13" i="4"/>
  <c r="CL71" i="4"/>
  <c r="CL70" i="4"/>
  <c r="BH76" i="27"/>
  <c r="BH77" i="27" l="1"/>
  <c r="BH80" i="27"/>
  <c r="FD79" i="27" l="1"/>
  <c r="FD78" i="27"/>
  <c r="FB79" i="27"/>
  <c r="FB81" i="27" s="1"/>
  <c r="FB82" i="27" s="1"/>
  <c r="FB78" i="27"/>
  <c r="EX78" i="27"/>
  <c r="EZ79" i="27"/>
  <c r="EZ81" i="27" s="1"/>
  <c r="EZ82" i="27" s="1"/>
  <c r="EZ78" i="27"/>
  <c r="EX79" i="27"/>
  <c r="EX81" i="27" s="1"/>
  <c r="EX82" i="27" s="1"/>
  <c r="BP78" i="27"/>
  <c r="CV78" i="27"/>
  <c r="EB78" i="27"/>
  <c r="BR79" i="27"/>
  <c r="BR81" i="27" s="1"/>
  <c r="BR82" i="27" s="1"/>
  <c r="CH79" i="27"/>
  <c r="CX79" i="27"/>
  <c r="DF79" i="27"/>
  <c r="DN79" i="27"/>
  <c r="DV79" i="27"/>
  <c r="DV81" i="27" s="1"/>
  <c r="DV82" i="27" s="1"/>
  <c r="ED79" i="27"/>
  <c r="ED81" i="27" s="1"/>
  <c r="ED82" i="27" s="1"/>
  <c r="EL79" i="27"/>
  <c r="ET79" i="27"/>
  <c r="ET81" i="27" s="1"/>
  <c r="ET82" i="27" s="1"/>
  <c r="BH78" i="27"/>
  <c r="DT78" i="27"/>
  <c r="BN79" i="27"/>
  <c r="CT79" i="27"/>
  <c r="CT81" i="27" s="1"/>
  <c r="CT82" i="27" s="1"/>
  <c r="DL79" i="27"/>
  <c r="EB79" i="27"/>
  <c r="ER79" i="27"/>
  <c r="CN78" i="27"/>
  <c r="CD79" i="27"/>
  <c r="DD79" i="27"/>
  <c r="DT79" i="27"/>
  <c r="EJ79" i="27"/>
  <c r="BJ78" i="27"/>
  <c r="BR78" i="27"/>
  <c r="BZ78" i="27"/>
  <c r="CH78" i="27"/>
  <c r="CP78" i="27"/>
  <c r="CX78" i="27"/>
  <c r="DF78" i="27"/>
  <c r="DN78" i="27"/>
  <c r="DV78" i="27"/>
  <c r="ED78" i="27"/>
  <c r="EL78" i="27"/>
  <c r="ET78" i="27"/>
  <c r="BL79" i="27"/>
  <c r="BT79" i="27"/>
  <c r="BT81" i="27" s="1"/>
  <c r="BT82" i="27" s="1"/>
  <c r="CB79" i="27"/>
  <c r="CB81" i="27" s="1"/>
  <c r="CB82" i="27" s="1"/>
  <c r="CJ79" i="27"/>
  <c r="CJ81" i="27" s="1"/>
  <c r="CJ82" i="27" s="1"/>
  <c r="CR79" i="27"/>
  <c r="BL78" i="27"/>
  <c r="BT78" i="27"/>
  <c r="CB78" i="27"/>
  <c r="CJ78" i="27"/>
  <c r="CR78" i="27"/>
  <c r="CZ78" i="27"/>
  <c r="DH78" i="27"/>
  <c r="DP78" i="27"/>
  <c r="DX78" i="27"/>
  <c r="EF78" i="27"/>
  <c r="EN78" i="27"/>
  <c r="EV78" i="27"/>
  <c r="BN78" i="27"/>
  <c r="BV78" i="27"/>
  <c r="CD78" i="27"/>
  <c r="CL78" i="27"/>
  <c r="CT78" i="27"/>
  <c r="DB78" i="27"/>
  <c r="DJ78" i="27"/>
  <c r="DR78" i="27"/>
  <c r="DZ78" i="27"/>
  <c r="EH78" i="27"/>
  <c r="EP78" i="27"/>
  <c r="BH79" i="27"/>
  <c r="BP79" i="27"/>
  <c r="BP81" i="27" s="1"/>
  <c r="BP82" i="27" s="1"/>
  <c r="BX79" i="27"/>
  <c r="CF79" i="27"/>
  <c r="CN79" i="27"/>
  <c r="CV79" i="27"/>
  <c r="EP79" i="27"/>
  <c r="EH79" i="27"/>
  <c r="DZ79" i="27"/>
  <c r="DZ81" i="27" s="1"/>
  <c r="DZ82" i="27" s="1"/>
  <c r="DR79" i="27"/>
  <c r="DJ79" i="27"/>
  <c r="DJ81" i="27" s="1"/>
  <c r="DJ82" i="27" s="1"/>
  <c r="DB79" i="27"/>
  <c r="CP79" i="27"/>
  <c r="CP81" i="27" s="1"/>
  <c r="CP82" i="27" s="1"/>
  <c r="BZ79" i="27"/>
  <c r="BZ81" i="27" s="1"/>
  <c r="BZ82" i="27" s="1"/>
  <c r="BJ79" i="27"/>
  <c r="BJ81" i="27" s="1"/>
  <c r="BJ82" i="27" s="1"/>
  <c r="ER78" i="27"/>
  <c r="DL78" i="27"/>
  <c r="CF78" i="27"/>
  <c r="EV79" i="27"/>
  <c r="EN79" i="27"/>
  <c r="EN81" i="27" s="1"/>
  <c r="EN82" i="27" s="1"/>
  <c r="EF79" i="27"/>
  <c r="EF81" i="27" s="1"/>
  <c r="EF82" i="27" s="1"/>
  <c r="DX79" i="27"/>
  <c r="DP79" i="27"/>
  <c r="DP81" i="27" s="1"/>
  <c r="DP82" i="27" s="1"/>
  <c r="DH79" i="27"/>
  <c r="DH81" i="27" s="1"/>
  <c r="DH82" i="27" s="1"/>
  <c r="CZ79" i="27"/>
  <c r="CZ81" i="27" s="1"/>
  <c r="CZ82" i="27" s="1"/>
  <c r="CL79" i="27"/>
  <c r="CL81" i="27" s="1"/>
  <c r="CL82" i="27" s="1"/>
  <c r="BV79" i="27"/>
  <c r="EJ78" i="27"/>
  <c r="DD78" i="27"/>
  <c r="BX78" i="27"/>
  <c r="FD81" i="27" l="1"/>
  <c r="FD82" i="27" s="1"/>
  <c r="BV81" i="27"/>
  <c r="BV82" i="27" s="1"/>
  <c r="DX81" i="27"/>
  <c r="DX82" i="27" s="1"/>
  <c r="EV81" i="27"/>
  <c r="EV82" i="27" s="1"/>
  <c r="DB81" i="27"/>
  <c r="DB82" i="27" s="1"/>
  <c r="DR81" i="27"/>
  <c r="DR82" i="27" s="1"/>
  <c r="EH81" i="27"/>
  <c r="EH82" i="27" s="1"/>
  <c r="EP81" i="27"/>
  <c r="EP82" i="27" s="1"/>
  <c r="CV81" i="27"/>
  <c r="CV82" i="27" s="1"/>
  <c r="CN81" i="27"/>
  <c r="CN82" i="27" s="1"/>
  <c r="CF81" i="27"/>
  <c r="CF82" i="27" s="1"/>
  <c r="BX81" i="27"/>
  <c r="BX82" i="27" s="1"/>
  <c r="BH81" i="27"/>
  <c r="BH82" i="27" s="1"/>
  <c r="CR81" i="27"/>
  <c r="CR82" i="27" s="1"/>
  <c r="BL81" i="27"/>
  <c r="BL82" i="27" s="1"/>
  <c r="EJ81" i="27"/>
  <c r="EJ82" i="27" s="1"/>
  <c r="DT81" i="27"/>
  <c r="DT82" i="27" s="1"/>
  <c r="DD81" i="27"/>
  <c r="DD82" i="27" s="1"/>
  <c r="CD81" i="27"/>
  <c r="CD82" i="27" s="1"/>
  <c r="ER81" i="27"/>
  <c r="ER82" i="27" s="1"/>
  <c r="EB81" i="27"/>
  <c r="EB82" i="27" s="1"/>
  <c r="DL81" i="27"/>
  <c r="DL82" i="27" s="1"/>
  <c r="BN81" i="27"/>
  <c r="BN82" i="27" s="1"/>
  <c r="EL81" i="27"/>
  <c r="EL82" i="27" s="1"/>
  <c r="DN81" i="27"/>
  <c r="DN82" i="27" s="1"/>
  <c r="DF81" i="27"/>
  <c r="DF82" i="27" s="1"/>
  <c r="CX81" i="27"/>
  <c r="CX82" i="27" s="1"/>
  <c r="CH81" i="27"/>
  <c r="CH82" i="27" s="1"/>
  <c r="B21" i="17"/>
  <c r="D21" i="17" l="1"/>
  <c r="F48" i="17"/>
  <c r="V27" i="17"/>
  <c r="H48" i="17" l="1"/>
  <c r="D48" i="17"/>
  <c r="V28" i="17"/>
  <c r="V48" i="17" l="1"/>
  <c r="X27" i="17"/>
  <c r="F75" i="17" l="1"/>
  <c r="X28" i="17"/>
  <c r="V54" i="17" l="1"/>
  <c r="V55" i="17" s="1"/>
  <c r="V80" i="17" s="1"/>
  <c r="H75" i="17"/>
  <c r="F79" i="17"/>
  <c r="R75" i="17"/>
  <c r="BZ81" i="17" l="1"/>
  <c r="BZ82" i="17" s="1"/>
  <c r="BX81" i="17"/>
  <c r="BX82" i="17" s="1"/>
  <c r="BJ81" i="17"/>
  <c r="BJ82" i="17" s="1"/>
  <c r="BR81" i="17"/>
  <c r="BR82" i="17" s="1"/>
  <c r="AJ81" i="17"/>
  <c r="AJ82" i="17" s="1"/>
  <c r="AT81" i="17"/>
  <c r="AT82" i="17" s="1"/>
  <c r="AD81" i="17"/>
  <c r="AD82" i="17" s="1"/>
  <c r="BH81" i="17"/>
  <c r="BH82" i="17" s="1"/>
  <c r="AR81" i="17"/>
  <c r="AR82" i="17" s="1"/>
  <c r="AB81" i="17"/>
  <c r="AB82" i="17" s="1"/>
  <c r="BB81" i="17"/>
  <c r="BB82" i="17" s="1"/>
  <c r="AL81" i="17"/>
  <c r="AL82" i="17" s="1"/>
  <c r="V81" i="17"/>
  <c r="V82" i="17" s="1"/>
  <c r="BP81" i="17"/>
  <c r="BP82" i="17" s="1"/>
  <c r="AZ81" i="17"/>
  <c r="AZ82" i="17" s="1"/>
  <c r="BF81" i="17"/>
  <c r="BF82" i="17" s="1"/>
  <c r="Z81" i="17"/>
  <c r="Z82" i="17" s="1"/>
  <c r="BL81" i="17"/>
  <c r="BL82" i="17" s="1"/>
  <c r="AF81" i="17"/>
  <c r="AF82" i="17" s="1"/>
  <c r="CD81" i="17"/>
  <c r="CD82" i="17" s="1"/>
  <c r="AX81" i="17"/>
  <c r="AX82" i="17" s="1"/>
  <c r="BD81" i="17"/>
  <c r="BD82" i="17" s="1"/>
  <c r="X81" i="17"/>
  <c r="X82" i="17" s="1"/>
  <c r="BV81" i="17"/>
  <c r="BV82" i="17" s="1"/>
  <c r="AP81" i="17"/>
  <c r="AP82" i="17" s="1"/>
  <c r="CB81" i="17"/>
  <c r="CB82" i="17" s="1"/>
  <c r="AV81" i="17"/>
  <c r="AV82" i="17" s="1"/>
  <c r="BN81" i="17"/>
  <c r="BN82" i="17" s="1"/>
  <c r="AH81" i="17"/>
  <c r="AH82" i="17" s="1"/>
  <c r="BT81" i="17"/>
  <c r="BT82" i="17" s="1"/>
  <c r="AN81" i="17"/>
  <c r="AN82" i="17" s="1"/>
  <c r="CF81" i="17"/>
  <c r="CF82" i="17" s="1"/>
  <c r="CJ81" i="17"/>
  <c r="CJ82" i="17" s="1"/>
  <c r="CH81" i="17"/>
  <c r="CH82" i="17" s="1"/>
  <c r="H79" i="17"/>
  <c r="N75" i="17"/>
  <c r="P75" i="17"/>
  <c r="J75" i="17" l="1"/>
  <c r="J79" i="17"/>
  <c r="L75" i="17"/>
  <c r="N79" i="17" l="1"/>
  <c r="R79" i="17"/>
  <c r="L79" i="17"/>
  <c r="P79" i="17"/>
</calcChain>
</file>

<file path=xl/sharedStrings.xml><?xml version="1.0" encoding="utf-8"?>
<sst xmlns="http://schemas.openxmlformats.org/spreadsheetml/2006/main" count="14146" uniqueCount="89">
  <si>
    <t>Plate</t>
  </si>
  <si>
    <t>total rotifers</t>
  </si>
  <si>
    <t xml:space="preserve">Gen </t>
  </si>
  <si>
    <t>start</t>
  </si>
  <si>
    <t>end</t>
  </si>
  <si>
    <t>Recovered</t>
  </si>
  <si>
    <t>%</t>
  </si>
  <si>
    <t>Notes</t>
  </si>
  <si>
    <t>1</t>
  </si>
  <si>
    <t>F0</t>
  </si>
  <si>
    <t>CONTROL (0 .0 W/m^2)</t>
  </si>
  <si>
    <t>2</t>
  </si>
  <si>
    <t>3</t>
  </si>
  <si>
    <t>4</t>
  </si>
  <si>
    <t>5</t>
  </si>
  <si>
    <t>Average</t>
  </si>
  <si>
    <t>6</t>
  </si>
  <si>
    <t>std dev</t>
  </si>
  <si>
    <t>7</t>
  </si>
  <si>
    <t>std error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</si>
  <si>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</si>
  <si>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</si>
  <si>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</si>
  <si>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</si>
  <si>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</si>
  <si>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</si>
  <si>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</si>
  <si>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</si>
  <si>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</si>
  <si>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F1 NOT EXPOSED-- life table</t>
  </si>
  <si>
    <t>F2</t>
  </si>
  <si>
    <t>F3 NOT EXPOSED</t>
  </si>
  <si>
    <t>F4</t>
  </si>
  <si>
    <t>F5 NOT EXPOSED-- life table</t>
  </si>
  <si>
    <t>LOW (1.3  W/m^2)</t>
  </si>
  <si>
    <t>MID  (3.7  W/m^2)</t>
  </si>
  <si>
    <t>HIGH  (5.0  W/m^2)</t>
  </si>
  <si>
    <t>F3 NOT EXPOSED == 196</t>
  </si>
  <si>
    <t>F5 NOT EXPOSED-- life table == 72</t>
  </si>
  <si>
    <t>eggs</t>
  </si>
  <si>
    <t>hatched</t>
  </si>
  <si>
    <t>TOT EGGS</t>
  </si>
  <si>
    <t>TOT HATCH</t>
  </si>
  <si>
    <t>Lived</t>
  </si>
  <si>
    <t>DEAD</t>
  </si>
  <si>
    <t>xerosome</t>
  </si>
  <si>
    <t>XEROSOME</t>
  </si>
  <si>
    <t>SUM of offspring (bx)</t>
  </si>
  <si>
    <t>No. of survivors (sx)</t>
  </si>
  <si>
    <t>%HATCH</t>
  </si>
  <si>
    <t>Death (dx)</t>
  </si>
  <si>
    <t>Survivorship (lx =sx/s0)</t>
  </si>
  <si>
    <t>Mortality (ax=dx/sx)</t>
  </si>
  <si>
    <t>Lx= (lx +lx+1)/2</t>
  </si>
  <si>
    <t>Tx = (Sum (Lx)) - L(x-1)</t>
  </si>
  <si>
    <t>Life Expectancy (ex=Tx/Lx)</t>
  </si>
  <si>
    <t>Fecundity (mx=bx/nx)</t>
  </si>
  <si>
    <t>lx*mx</t>
  </si>
  <si>
    <t>sum(lxmx)</t>
  </si>
  <si>
    <t>Net Reproductive Rate (R0=sum(lxmx)/l0)</t>
  </si>
  <si>
    <t>egg curve = xlxmx</t>
  </si>
  <si>
    <t>Generation Time (Gx=Sum (x*lx*mx/R0)</t>
  </si>
  <si>
    <t>intrinsic rate of pop inc (r=ln(R0)/T)</t>
  </si>
  <si>
    <t>killing power (kx = log(nx) - log(nx+1)</t>
  </si>
  <si>
    <t>xersoome</t>
  </si>
  <si>
    <t>day (x)</t>
  </si>
  <si>
    <t xml:space="preserve">  </t>
  </si>
  <si>
    <t>Net Reproductive Rate (R0=sum(lx*mx)/l0)</t>
  </si>
  <si>
    <t>Generation Time (Tx=Sum (x*lx*mx)/R0</t>
  </si>
  <si>
    <t>lxmx</t>
  </si>
  <si>
    <t>Sum(lxmx)</t>
  </si>
  <si>
    <t>intrinsic rate of pop inc (r=ln(R0)/Gx)</t>
  </si>
  <si>
    <t>XEROSME</t>
  </si>
  <si>
    <t>Xerosome</t>
  </si>
  <si>
    <t xml:space="preserve">No. live mothers </t>
  </si>
  <si>
    <t>Sum(xlxmx)</t>
  </si>
  <si>
    <t>Generation Time (Gx=Sum (lx*mx/R0)</t>
  </si>
  <si>
    <t>Dead</t>
  </si>
  <si>
    <t>No. of survivors (nx)</t>
  </si>
  <si>
    <t>Survivorship (lx =nx/n0)</t>
  </si>
  <si>
    <t>Mortality (qx=dx/nx)</t>
  </si>
  <si>
    <t>Net Reproductive Rate (R0=sum(xlxmx)/l0)</t>
  </si>
  <si>
    <t xml:space="preserve"> </t>
  </si>
  <si>
    <t>Net Reproductive Rate (R0=sum(lxmx))</t>
  </si>
  <si>
    <t>xerososme</t>
  </si>
  <si>
    <t>NOT FED</t>
  </si>
  <si>
    <t>xersome</t>
  </si>
  <si>
    <t>Generation Time (Tx=Sum (lx*mx/R0)</t>
  </si>
  <si>
    <t>sum(xlxmx)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</si>
</sst>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EBE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FF3399"/>
        <bgColor indexed="64"/>
      </patternFill>
    </fill>
  </fills>
  <borders count="9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30" applyNumberFormat="0" applyFill="0" applyAlignment="0" applyProtection="0"/>
    <xf numFmtId="9" fontId="6" fillId="0" borderId="0" applyFont="0" applyFill="0" applyBorder="0" applyAlignment="0" applyProtection="0"/>
  </cellStyleXfs>
  <cellXfs count="31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" fillId="3" borderId="3" xfId="0" applyFont="1" applyFill="1" applyBorder="1"/>
    <xf numFmtId="0" fontId="1" fillId="2" borderId="3" xfId="0" applyFont="1" applyFill="1" applyBorder="1"/>
    <xf numFmtId="0" fontId="1" fillId="4" borderId="3" xfId="0" applyFont="1" applyFill="1" applyBorder="1"/>
    <xf numFmtId="0" fontId="1" fillId="2" borderId="4" xfId="0" applyFont="1" applyFill="1" applyBorder="1"/>
    <xf numFmtId="0" fontId="0" fillId="0" borderId="9" xfId="0" applyBorder="1"/>
    <xf numFmtId="0" fontId="0" fillId="0" borderId="10" xfId="0" applyBorder="1"/>
    <xf numFmtId="0" fontId="0" fillId="2" borderId="13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3" borderId="13" xfId="0" applyFill="1" applyBorder="1"/>
    <xf numFmtId="0" fontId="0" fillId="3" borderId="15" xfId="0" applyFill="1" applyBorder="1"/>
    <xf numFmtId="0" fontId="0" fillId="3" borderId="11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14" xfId="0" applyFill="1" applyBorder="1"/>
    <xf numFmtId="0" fontId="0" fillId="3" borderId="16" xfId="0" applyFill="1" applyBorder="1"/>
    <xf numFmtId="0" fontId="0" fillId="3" borderId="5" xfId="0" applyFill="1" applyBorder="1"/>
    <xf numFmtId="0" fontId="0" fillId="3" borderId="17" xfId="0" applyFill="1" applyBorder="1"/>
    <xf numFmtId="0" fontId="0" fillId="3" borderId="6" xfId="0" applyFill="1" applyBorder="1"/>
    <xf numFmtId="0" fontId="1" fillId="3" borderId="5" xfId="0" applyFont="1" applyFill="1" applyBorder="1"/>
    <xf numFmtId="0" fontId="0" fillId="3" borderId="19" xfId="0" applyFill="1" applyBorder="1"/>
    <xf numFmtId="0" fontId="0" fillId="4" borderId="13" xfId="0" applyFill="1" applyBorder="1"/>
    <xf numFmtId="0" fontId="0" fillId="4" borderId="15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6" xfId="0" applyFill="1" applyBorder="1"/>
    <xf numFmtId="0" fontId="0" fillId="4" borderId="5" xfId="0" applyFill="1" applyBorder="1"/>
    <xf numFmtId="0" fontId="0" fillId="4" borderId="17" xfId="0" applyFill="1" applyBorder="1"/>
    <xf numFmtId="0" fontId="0" fillId="4" borderId="6" xfId="0" applyFill="1" applyBorder="1"/>
    <xf numFmtId="0" fontId="1" fillId="4" borderId="4" xfId="0" applyFont="1" applyFill="1" applyBorder="1"/>
    <xf numFmtId="0" fontId="1" fillId="4" borderId="5" xfId="0" applyFont="1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0" fillId="0" borderId="23" xfId="0" applyBorder="1"/>
    <xf numFmtId="0" fontId="0" fillId="3" borderId="20" xfId="0" applyFill="1" applyBorder="1"/>
    <xf numFmtId="0" fontId="0" fillId="3" borderId="21" xfId="0" applyFill="1" applyBorder="1"/>
    <xf numFmtId="0" fontId="0" fillId="3" borderId="22" xfId="0" applyFill="1" applyBorder="1"/>
    <xf numFmtId="0" fontId="0" fillId="4" borderId="20" xfId="0" applyFill="1" applyBorder="1"/>
    <xf numFmtId="0" fontId="0" fillId="4" borderId="21" xfId="0" applyFill="1" applyBorder="1"/>
    <xf numFmtId="0" fontId="0" fillId="4" borderId="22" xfId="0" applyFill="1" applyBorder="1"/>
    <xf numFmtId="0" fontId="0" fillId="2" borderId="25" xfId="0" applyFill="1" applyBorder="1"/>
    <xf numFmtId="0" fontId="1" fillId="2" borderId="9" xfId="0" applyFont="1" applyFill="1" applyBorder="1"/>
    <xf numFmtId="0" fontId="0" fillId="2" borderId="26" xfId="0" applyFill="1" applyBorder="1"/>
    <xf numFmtId="0" fontId="0" fillId="2" borderId="18" xfId="0" applyFill="1" applyBorder="1"/>
    <xf numFmtId="0" fontId="0" fillId="2" borderId="27" xfId="0" applyFill="1" applyBorder="1"/>
    <xf numFmtId="0" fontId="0" fillId="2" borderId="23" xfId="0" applyFill="1" applyBorder="1"/>
    <xf numFmtId="0" fontId="1" fillId="2" borderId="28" xfId="0" applyFont="1" applyFill="1" applyBorder="1"/>
    <xf numFmtId="0" fontId="0" fillId="2" borderId="7" xfId="0" applyFill="1" applyBorder="1"/>
    <xf numFmtId="0" fontId="0" fillId="2" borderId="14" xfId="0" applyFill="1" applyBorder="1"/>
    <xf numFmtId="0" fontId="1" fillId="4" borderId="21" xfId="0" applyFont="1" applyFill="1" applyBorder="1"/>
    <xf numFmtId="0" fontId="0" fillId="2" borderId="8" xfId="0" applyFill="1" applyBorder="1"/>
    <xf numFmtId="0" fontId="0" fillId="2" borderId="19" xfId="0" applyFill="1" applyBorder="1"/>
    <xf numFmtId="0" fontId="0" fillId="3" borderId="18" xfId="0" applyFill="1" applyBorder="1"/>
    <xf numFmtId="0" fontId="0" fillId="3" borderId="25" xfId="0" applyFill="1" applyBorder="1"/>
    <xf numFmtId="0" fontId="0" fillId="3" borderId="10" xfId="0" applyFill="1" applyBorder="1"/>
    <xf numFmtId="0" fontId="1" fillId="3" borderId="9" xfId="0" applyFont="1" applyFill="1" applyBorder="1"/>
    <xf numFmtId="0" fontId="0" fillId="3" borderId="9" xfId="0" applyFill="1" applyBorder="1"/>
    <xf numFmtId="0" fontId="0" fillId="5" borderId="29" xfId="0" applyFill="1" applyBorder="1"/>
    <xf numFmtId="0" fontId="0" fillId="5" borderId="24" xfId="0" applyFill="1" applyBorder="1"/>
    <xf numFmtId="0" fontId="2" fillId="2" borderId="21" xfId="0" applyFont="1" applyFill="1" applyBorder="1"/>
    <xf numFmtId="0" fontId="1" fillId="2" borderId="5" xfId="0" applyFont="1" applyFill="1" applyBorder="1"/>
    <xf numFmtId="0" fontId="1" fillId="4" borderId="13" xfId="0" applyFont="1" applyFill="1" applyBorder="1"/>
    <xf numFmtId="0" fontId="2" fillId="4" borderId="21" xfId="0" applyFont="1" applyFill="1" applyBorder="1"/>
    <xf numFmtId="0" fontId="2" fillId="4" borderId="3" xfId="0" applyFont="1" applyFill="1" applyBorder="1"/>
    <xf numFmtId="0" fontId="2" fillId="2" borderId="22" xfId="0" applyFont="1" applyFill="1" applyBorder="1"/>
    <xf numFmtId="0" fontId="2" fillId="2" borderId="5" xfId="0" applyFont="1" applyFill="1" applyBorder="1"/>
    <xf numFmtId="0" fontId="1" fillId="2" borderId="21" xfId="0" applyFont="1" applyFill="1" applyBorder="1"/>
    <xf numFmtId="0" fontId="3" fillId="0" borderId="30" xfId="1"/>
    <xf numFmtId="0" fontId="1" fillId="2" borderId="13" xfId="0" applyFont="1" applyFill="1" applyBorder="1"/>
    <xf numFmtId="0" fontId="0" fillId="2" borderId="9" xfId="0" applyFill="1" applyBorder="1"/>
    <xf numFmtId="0" fontId="0" fillId="3" borderId="23" xfId="0" applyFill="1" applyBorder="1"/>
    <xf numFmtId="0" fontId="0" fillId="2" borderId="33" xfId="0" applyFill="1" applyBorder="1"/>
    <xf numFmtId="0" fontId="1" fillId="3" borderId="13" xfId="0" applyFont="1" applyFill="1" applyBorder="1"/>
    <xf numFmtId="0" fontId="1" fillId="3" borderId="11" xfId="0" applyFont="1" applyFill="1" applyBorder="1"/>
    <xf numFmtId="0" fontId="0" fillId="2" borderId="28" xfId="0" applyFill="1" applyBorder="1"/>
    <xf numFmtId="0" fontId="0" fillId="0" borderId="31" xfId="0" applyBorder="1"/>
    <xf numFmtId="0" fontId="0" fillId="0" borderId="0" xfId="0" applyAlignment="1">
      <alignment horizontal="center"/>
    </xf>
    <xf numFmtId="2" fontId="0" fillId="0" borderId="0" xfId="0" applyNumberFormat="1"/>
    <xf numFmtId="0" fontId="0" fillId="4" borderId="8" xfId="0" applyFill="1" applyBorder="1"/>
    <xf numFmtId="0" fontId="0" fillId="4" borderId="23" xfId="0" applyFill="1" applyBorder="1"/>
    <xf numFmtId="0" fontId="0" fillId="4" borderId="19" xfId="0" applyFill="1" applyBorder="1"/>
    <xf numFmtId="0" fontId="0" fillId="0" borderId="21" xfId="0" applyBorder="1"/>
    <xf numFmtId="0" fontId="0" fillId="3" borderId="26" xfId="0" applyFill="1" applyBorder="1"/>
    <xf numFmtId="0" fontId="0" fillId="0" borderId="36" xfId="0" applyBorder="1"/>
    <xf numFmtId="0" fontId="0" fillId="2" borderId="37" xfId="0" applyFill="1" applyBorder="1"/>
    <xf numFmtId="0" fontId="0" fillId="3" borderId="33" xfId="0" applyFill="1" applyBorder="1"/>
    <xf numFmtId="0" fontId="0" fillId="4" borderId="33" xfId="0" applyFill="1" applyBorder="1"/>
    <xf numFmtId="0" fontId="1" fillId="0" borderId="0" xfId="0" applyFont="1"/>
    <xf numFmtId="0" fontId="0" fillId="4" borderId="26" xfId="0" applyFill="1" applyBorder="1"/>
    <xf numFmtId="0" fontId="0" fillId="2" borderId="34" xfId="0" applyFill="1" applyBorder="1"/>
    <xf numFmtId="0" fontId="0" fillId="3" borderId="34" xfId="0" applyFill="1" applyBorder="1"/>
    <xf numFmtId="0" fontId="0" fillId="3" borderId="37" xfId="0" applyFill="1" applyBorder="1"/>
    <xf numFmtId="0" fontId="0" fillId="4" borderId="2" xfId="0" applyFill="1" applyBorder="1"/>
    <xf numFmtId="0" fontId="1" fillId="3" borderId="22" xfId="0" applyFont="1" applyFill="1" applyBorder="1"/>
    <xf numFmtId="0" fontId="0" fillId="3" borderId="8" xfId="0" applyFill="1" applyBorder="1"/>
    <xf numFmtId="0" fontId="0" fillId="4" borderId="35" xfId="0" applyFill="1" applyBorder="1"/>
    <xf numFmtId="0" fontId="1" fillId="3" borderId="38" xfId="0" applyFont="1" applyFill="1" applyBorder="1"/>
    <xf numFmtId="0" fontId="1" fillId="3" borderId="39" xfId="0" applyFont="1" applyFill="1" applyBorder="1"/>
    <xf numFmtId="0" fontId="3" fillId="0" borderId="0" xfId="1" applyFill="1" applyBorder="1"/>
    <xf numFmtId="0" fontId="4" fillId="0" borderId="0" xfId="0" applyFont="1"/>
    <xf numFmtId="0" fontId="0" fillId="4" borderId="38" xfId="0" applyFill="1" applyBorder="1"/>
    <xf numFmtId="0" fontId="0" fillId="4" borderId="32" xfId="0" applyFill="1" applyBorder="1"/>
    <xf numFmtId="0" fontId="0" fillId="3" borderId="1" xfId="0" applyFill="1" applyBorder="1"/>
    <xf numFmtId="0" fontId="0" fillId="4" borderId="34" xfId="0" applyFill="1" applyBorder="1"/>
    <xf numFmtId="0" fontId="0" fillId="4" borderId="37" xfId="0" applyFill="1" applyBorder="1"/>
    <xf numFmtId="0" fontId="0" fillId="3" borderId="27" xfId="0" applyFill="1" applyBorder="1"/>
    <xf numFmtId="0" fontId="0" fillId="4" borderId="42" xfId="0" applyFill="1" applyBorder="1"/>
    <xf numFmtId="0" fontId="0" fillId="4" borderId="43" xfId="0" applyFill="1" applyBorder="1"/>
    <xf numFmtId="0" fontId="0" fillId="4" borderId="44" xfId="0" applyFill="1" applyBorder="1"/>
    <xf numFmtId="0" fontId="0" fillId="4" borderId="45" xfId="0" applyFill="1" applyBorder="1"/>
    <xf numFmtId="0" fontId="0" fillId="3" borderId="38" xfId="0" applyFill="1" applyBorder="1"/>
    <xf numFmtId="0" fontId="0" fillId="3" borderId="39" xfId="0" applyFill="1" applyBorder="1"/>
    <xf numFmtId="0" fontId="0" fillId="4" borderId="46" xfId="0" applyFill="1" applyBorder="1"/>
    <xf numFmtId="0" fontId="1" fillId="4" borderId="42" xfId="0" applyFont="1" applyFill="1" applyBorder="1"/>
    <xf numFmtId="0" fontId="0" fillId="4" borderId="47" xfId="0" applyFill="1" applyBorder="1"/>
    <xf numFmtId="0" fontId="0" fillId="4" borderId="49" xfId="0" applyFill="1" applyBorder="1"/>
    <xf numFmtId="0" fontId="1" fillId="4" borderId="40" xfId="0" applyFont="1" applyFill="1" applyBorder="1"/>
    <xf numFmtId="0" fontId="1" fillId="2" borderId="42" xfId="0" applyFont="1" applyFill="1" applyBorder="1"/>
    <xf numFmtId="0" fontId="0" fillId="2" borderId="46" xfId="0" applyFill="1" applyBorder="1"/>
    <xf numFmtId="0" fontId="0" fillId="3" borderId="42" xfId="0" applyFill="1" applyBorder="1"/>
    <xf numFmtId="0" fontId="0" fillId="3" borderId="46" xfId="0" applyFill="1" applyBorder="1"/>
    <xf numFmtId="0" fontId="1" fillId="3" borderId="42" xfId="0" applyFont="1" applyFill="1" applyBorder="1"/>
    <xf numFmtId="0" fontId="0" fillId="3" borderId="51" xfId="0" applyFill="1" applyBorder="1"/>
    <xf numFmtId="0" fontId="1" fillId="3" borderId="52" xfId="0" applyFont="1" applyFill="1" applyBorder="1"/>
    <xf numFmtId="0" fontId="0" fillId="3" borderId="53" xfId="0" applyFill="1" applyBorder="1"/>
    <xf numFmtId="0" fontId="0" fillId="0" borderId="50" xfId="0" applyBorder="1"/>
    <xf numFmtId="0" fontId="0" fillId="0" borderId="51" xfId="0" applyBorder="1"/>
    <xf numFmtId="0" fontId="1" fillId="4" borderId="44" xfId="0" applyFont="1" applyFill="1" applyBorder="1"/>
    <xf numFmtId="0" fontId="0" fillId="3" borderId="2" xfId="0" applyFill="1" applyBorder="1"/>
    <xf numFmtId="0" fontId="1" fillId="3" borderId="21" xfId="0" applyFont="1" applyFill="1" applyBorder="1"/>
    <xf numFmtId="0" fontId="1" fillId="3" borderId="55" xfId="0" applyFont="1" applyFill="1" applyBorder="1"/>
    <xf numFmtId="0" fontId="0" fillId="3" borderId="56" xfId="0" applyFill="1" applyBorder="1"/>
    <xf numFmtId="0" fontId="1" fillId="3" borderId="57" xfId="0" applyFont="1" applyFill="1" applyBorder="1"/>
    <xf numFmtId="0" fontId="0" fillId="3" borderId="58" xfId="0" applyFill="1" applyBorder="1"/>
    <xf numFmtId="0" fontId="0" fillId="3" borderId="57" xfId="0" applyFill="1" applyBorder="1"/>
    <xf numFmtId="0" fontId="0" fillId="3" borderId="59" xfId="0" applyFill="1" applyBorder="1"/>
    <xf numFmtId="0" fontId="0" fillId="3" borderId="60" xfId="0" applyFill="1" applyBorder="1"/>
    <xf numFmtId="0" fontId="0" fillId="0" borderId="42" xfId="0" applyBorder="1"/>
    <xf numFmtId="0" fontId="0" fillId="0" borderId="62" xfId="0" applyBorder="1"/>
    <xf numFmtId="0" fontId="0" fillId="2" borderId="42" xfId="0" applyFill="1" applyBorder="1"/>
    <xf numFmtId="0" fontId="0" fillId="2" borderId="62" xfId="0" applyFill="1" applyBorder="1"/>
    <xf numFmtId="0" fontId="0" fillId="2" borderId="52" xfId="0" applyFill="1" applyBorder="1"/>
    <xf numFmtId="0" fontId="0" fillId="2" borderId="63" xfId="0" applyFill="1" applyBorder="1"/>
    <xf numFmtId="0" fontId="1" fillId="3" borderId="50" xfId="0" applyFont="1" applyFill="1" applyBorder="1"/>
    <xf numFmtId="0" fontId="0" fillId="3" borderId="64" xfId="0" applyFill="1" applyBorder="1"/>
    <xf numFmtId="0" fontId="1" fillId="4" borderId="65" xfId="0" applyFont="1" applyFill="1" applyBorder="1"/>
    <xf numFmtId="0" fontId="0" fillId="4" borderId="66" xfId="0" applyFill="1" applyBorder="1"/>
    <xf numFmtId="0" fontId="0" fillId="2" borderId="36" xfId="0" applyFill="1" applyBorder="1"/>
    <xf numFmtId="0" fontId="0" fillId="3" borderId="67" xfId="0" applyFill="1" applyBorder="1"/>
    <xf numFmtId="0" fontId="0" fillId="3" borderId="68" xfId="0" applyFill="1" applyBorder="1"/>
    <xf numFmtId="0" fontId="1" fillId="3" borderId="65" xfId="0" applyFont="1" applyFill="1" applyBorder="1"/>
    <xf numFmtId="0" fontId="0" fillId="3" borderId="66" xfId="0" applyFill="1" applyBorder="1"/>
    <xf numFmtId="0" fontId="0" fillId="3" borderId="52" xfId="0" applyFill="1" applyBorder="1"/>
    <xf numFmtId="0" fontId="0" fillId="3" borderId="63" xfId="0" applyFill="1" applyBorder="1"/>
    <xf numFmtId="0" fontId="1" fillId="2" borderId="40" xfId="0" applyFont="1" applyFill="1" applyBorder="1"/>
    <xf numFmtId="0" fontId="0" fillId="2" borderId="41" xfId="0" applyFill="1" applyBorder="1"/>
    <xf numFmtId="0" fontId="0" fillId="0" borderId="53" xfId="0" applyBorder="1"/>
    <xf numFmtId="0" fontId="1" fillId="2" borderId="44" xfId="0" applyFont="1" applyFill="1" applyBorder="1"/>
    <xf numFmtId="0" fontId="0" fillId="2" borderId="47" xfId="0" applyFill="1" applyBorder="1"/>
    <xf numFmtId="0" fontId="1" fillId="3" borderId="69" xfId="0" applyFont="1" applyFill="1" applyBorder="1"/>
    <xf numFmtId="0" fontId="1" fillId="4" borderId="9" xfId="0" applyFont="1" applyFill="1" applyBorder="1"/>
    <xf numFmtId="0" fontId="0" fillId="4" borderId="25" xfId="0" applyFill="1" applyBorder="1"/>
    <xf numFmtId="0" fontId="1" fillId="2" borderId="14" xfId="0" applyFont="1" applyFill="1" applyBorder="1"/>
    <xf numFmtId="0" fontId="1" fillId="2" borderId="20" xfId="0" applyFont="1" applyFill="1" applyBorder="1"/>
    <xf numFmtId="0" fontId="1" fillId="2" borderId="22" xfId="0" applyFont="1" applyFill="1" applyBorder="1"/>
    <xf numFmtId="0" fontId="1" fillId="4" borderId="20" xfId="0" applyFont="1" applyFill="1" applyBorder="1"/>
    <xf numFmtId="0" fontId="5" fillId="0" borderId="30" xfId="1" applyFont="1"/>
    <xf numFmtId="0" fontId="0" fillId="4" borderId="40" xfId="0" applyFill="1" applyBorder="1"/>
    <xf numFmtId="0" fontId="0" fillId="4" borderId="41" xfId="0" applyFill="1" applyBorder="1"/>
    <xf numFmtId="0" fontId="0" fillId="4" borderId="48" xfId="0" applyFill="1" applyBorder="1"/>
    <xf numFmtId="0" fontId="8" fillId="0" borderId="0" xfId="0" applyFont="1"/>
    <xf numFmtId="49" fontId="7" fillId="0" borderId="76" xfId="0" applyNumberFormat="1" applyFont="1" applyBorder="1" applyAlignment="1">
      <alignment horizontal="center" wrapText="1" readingOrder="1"/>
    </xf>
    <xf numFmtId="0" fontId="7" fillId="0" borderId="77" xfId="0" applyFont="1" applyBorder="1" applyAlignment="1">
      <alignment horizontal="center" wrapText="1" readingOrder="1"/>
    </xf>
    <xf numFmtId="0" fontId="7" fillId="0" borderId="77" xfId="0" applyFont="1" applyBorder="1" applyAlignment="1">
      <alignment horizontal="center"/>
    </xf>
    <xf numFmtId="0" fontId="4" fillId="0" borderId="78" xfId="0" applyFont="1" applyBorder="1" applyAlignment="1">
      <alignment horizontal="center" wrapText="1" readingOrder="1"/>
    </xf>
    <xf numFmtId="0" fontId="10" fillId="0" borderId="79" xfId="0" applyFont="1" applyBorder="1" applyAlignment="1">
      <alignment horizontal="center" wrapText="1" readingOrder="1"/>
    </xf>
    <xf numFmtId="49" fontId="8" fillId="0" borderId="13" xfId="0" applyNumberFormat="1" applyFont="1" applyBorder="1" applyAlignment="1">
      <alignment horizontal="center" wrapText="1" readingOrder="1"/>
    </xf>
    <xf numFmtId="0" fontId="8" fillId="0" borderId="71" xfId="0" applyFont="1" applyBorder="1" applyAlignment="1">
      <alignment horizontal="center" wrapText="1" readingOrder="1"/>
    </xf>
    <xf numFmtId="14" fontId="8" fillId="0" borderId="71" xfId="0" applyNumberFormat="1" applyFont="1" applyBorder="1" applyAlignment="1">
      <alignment horizontal="center"/>
    </xf>
    <xf numFmtId="0" fontId="2" fillId="0" borderId="71" xfId="0" applyFont="1" applyBorder="1" applyAlignment="1">
      <alignment horizontal="center" wrapText="1" readingOrder="1"/>
    </xf>
    <xf numFmtId="0" fontId="10" fillId="0" borderId="8" xfId="0" applyFont="1" applyBorder="1" applyAlignment="1">
      <alignment horizontal="center" wrapText="1" readingOrder="1"/>
    </xf>
    <xf numFmtId="49" fontId="8" fillId="0" borderId="3" xfId="0" applyNumberFormat="1" applyFont="1" applyBorder="1" applyAlignment="1">
      <alignment horizontal="center" wrapText="1" readingOrder="1"/>
    </xf>
    <xf numFmtId="0" fontId="8" fillId="0" borderId="32" xfId="0" applyFont="1" applyBorder="1" applyAlignment="1">
      <alignment horizontal="center" wrapText="1" readingOrder="1"/>
    </xf>
    <xf numFmtId="0" fontId="8" fillId="0" borderId="32" xfId="0" applyFont="1" applyBorder="1" applyAlignment="1">
      <alignment horizontal="center"/>
    </xf>
    <xf numFmtId="0" fontId="7" fillId="0" borderId="32" xfId="0" applyFont="1" applyBorder="1" applyAlignment="1">
      <alignment horizontal="center" wrapText="1" readingOrder="1"/>
    </xf>
    <xf numFmtId="0" fontId="2" fillId="0" borderId="32" xfId="0" applyFont="1" applyBorder="1"/>
    <xf numFmtId="0" fontId="9" fillId="0" borderId="23" xfId="0" applyFont="1" applyBorder="1" applyAlignment="1">
      <alignment horizontal="center" wrapText="1" readingOrder="1"/>
    </xf>
    <xf numFmtId="0" fontId="10" fillId="0" borderId="23" xfId="0" applyFont="1" applyBorder="1" applyAlignment="1">
      <alignment horizontal="center"/>
    </xf>
    <xf numFmtId="0" fontId="9" fillId="0" borderId="27" xfId="0" applyFont="1" applyBorder="1" applyAlignment="1">
      <alignment horizontal="center" wrapText="1" readingOrder="1"/>
    </xf>
    <xf numFmtId="10" fontId="11" fillId="0" borderId="32" xfId="2" applyNumberFormat="1" applyFont="1" applyBorder="1" applyAlignment="1">
      <alignment horizontal="center" wrapText="1" readingOrder="1"/>
    </xf>
    <xf numFmtId="164" fontId="10" fillId="0" borderId="23" xfId="2" applyNumberFormat="1" applyFont="1" applyFill="1" applyBorder="1" applyAlignment="1">
      <alignment horizontal="left" wrapText="1" readingOrder="1"/>
    </xf>
    <xf numFmtId="0" fontId="2" fillId="0" borderId="32" xfId="0" applyFont="1" applyBorder="1" applyAlignment="1">
      <alignment horizontal="center" wrapText="1" readingOrder="1"/>
    </xf>
    <xf numFmtId="14" fontId="8" fillId="0" borderId="32" xfId="0" applyNumberFormat="1" applyFont="1" applyBorder="1" applyAlignment="1">
      <alignment horizontal="center"/>
    </xf>
    <xf numFmtId="0" fontId="8" fillId="0" borderId="72" xfId="0" applyFont="1" applyBorder="1" applyAlignment="1">
      <alignment horizontal="center" wrapText="1" readingOrder="1"/>
    </xf>
    <xf numFmtId="0" fontId="8" fillId="0" borderId="72" xfId="0" applyFont="1" applyBorder="1" applyAlignment="1">
      <alignment horizontal="center"/>
    </xf>
    <xf numFmtId="0" fontId="7" fillId="0" borderId="72" xfId="0" applyFont="1" applyBorder="1" applyAlignment="1">
      <alignment horizontal="center" wrapText="1" readingOrder="1"/>
    </xf>
    <xf numFmtId="164" fontId="10" fillId="0" borderId="35" xfId="2" applyNumberFormat="1" applyFont="1" applyFill="1" applyBorder="1" applyAlignment="1">
      <alignment horizontal="center" wrapText="1" readingOrder="1"/>
    </xf>
    <xf numFmtId="164" fontId="10" fillId="0" borderId="23" xfId="2" applyNumberFormat="1" applyFont="1" applyFill="1" applyBorder="1" applyAlignment="1">
      <alignment horizontal="center" wrapText="1" readingOrder="1"/>
    </xf>
    <xf numFmtId="164" fontId="9" fillId="0" borderId="23" xfId="2" applyNumberFormat="1" applyFont="1" applyFill="1" applyBorder="1" applyAlignment="1">
      <alignment horizontal="center" wrapText="1" readingOrder="1"/>
    </xf>
    <xf numFmtId="164" fontId="12" fillId="0" borderId="23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wrapText="1" readingOrder="1"/>
    </xf>
    <xf numFmtId="0" fontId="7" fillId="0" borderId="32" xfId="0" applyFont="1" applyBorder="1" applyAlignment="1">
      <alignment horizontal="center"/>
    </xf>
    <xf numFmtId="9" fontId="7" fillId="0" borderId="36" xfId="2" applyFont="1" applyBorder="1" applyAlignment="1">
      <alignment horizontal="center" wrapText="1" readingOrder="1"/>
    </xf>
    <xf numFmtId="0" fontId="4" fillId="0" borderId="80" xfId="0" applyFont="1" applyBorder="1" applyAlignment="1">
      <alignment horizontal="center" wrapText="1" readingOrder="1"/>
    </xf>
    <xf numFmtId="0" fontId="10" fillId="0" borderId="81" xfId="0" applyFont="1" applyBorder="1" applyAlignment="1">
      <alignment horizontal="center" wrapText="1" readingOrder="1"/>
    </xf>
    <xf numFmtId="0" fontId="9" fillId="0" borderId="27" xfId="0" applyFont="1" applyBorder="1" applyAlignment="1">
      <alignment horizontal="center" vertical="center" wrapText="1" readingOrder="1"/>
    </xf>
    <xf numFmtId="164" fontId="9" fillId="0" borderId="23" xfId="2" applyNumberFormat="1" applyFont="1" applyFill="1" applyBorder="1" applyAlignment="1">
      <alignment horizontal="center" vertical="center" wrapText="1" readingOrder="1"/>
    </xf>
    <xf numFmtId="0" fontId="8" fillId="0" borderId="75" xfId="0" applyFont="1" applyBorder="1" applyAlignment="1">
      <alignment horizontal="center" wrapText="1" readingOrder="1"/>
    </xf>
    <xf numFmtId="9" fontId="8" fillId="0" borderId="32" xfId="2" applyFont="1" applyBorder="1" applyAlignment="1">
      <alignment horizontal="center" wrapText="1" readingOrder="1"/>
    </xf>
    <xf numFmtId="9" fontId="8" fillId="0" borderId="72" xfId="2" applyFont="1" applyBorder="1" applyAlignment="1">
      <alignment horizontal="center" wrapText="1" readingOrder="1"/>
    </xf>
    <xf numFmtId="9" fontId="8" fillId="0" borderId="71" xfId="2" applyFont="1" applyBorder="1" applyAlignment="1">
      <alignment horizontal="center" wrapText="1" readingOrder="1"/>
    </xf>
    <xf numFmtId="0" fontId="2" fillId="0" borderId="70" xfId="0" applyFont="1" applyBorder="1" applyAlignment="1">
      <alignment horizontal="center" wrapText="1" readingOrder="1"/>
    </xf>
    <xf numFmtId="0" fontId="9" fillId="0" borderId="19" xfId="0" applyFont="1" applyBorder="1" applyAlignment="1">
      <alignment horizontal="center" wrapText="1" readingOrder="1"/>
    </xf>
    <xf numFmtId="49" fontId="8" fillId="0" borderId="15" xfId="0" applyNumberFormat="1" applyFont="1" applyBorder="1" applyAlignment="1">
      <alignment horizontal="center" wrapText="1" readingOrder="1"/>
    </xf>
    <xf numFmtId="0" fontId="8" fillId="0" borderId="20" xfId="0" applyFont="1" applyBorder="1" applyAlignment="1">
      <alignment horizontal="center" wrapText="1" readingOrder="1"/>
    </xf>
    <xf numFmtId="0" fontId="2" fillId="0" borderId="73" xfId="0" applyFont="1" applyBorder="1" applyAlignment="1">
      <alignment horizontal="center" wrapText="1" readingOrder="1"/>
    </xf>
    <xf numFmtId="0" fontId="10" fillId="0" borderId="14" xfId="0" applyFont="1" applyBorder="1" applyAlignment="1">
      <alignment horizontal="center" wrapText="1" readingOrder="1"/>
    </xf>
    <xf numFmtId="49" fontId="8" fillId="0" borderId="16" xfId="0" applyNumberFormat="1" applyFont="1" applyBorder="1" applyAlignment="1">
      <alignment horizontal="center" wrapText="1" readingOrder="1"/>
    </xf>
    <xf numFmtId="0" fontId="8" fillId="0" borderId="21" xfId="0" applyFont="1" applyBorder="1" applyAlignment="1">
      <alignment horizontal="center" wrapText="1" readingOrder="1"/>
    </xf>
    <xf numFmtId="0" fontId="9" fillId="0" borderId="4" xfId="0" applyFont="1" applyBorder="1" applyAlignment="1">
      <alignment horizontal="center" wrapText="1" readingOrder="1"/>
    </xf>
    <xf numFmtId="0" fontId="10" fillId="0" borderId="4" xfId="0" applyFont="1" applyBorder="1" applyAlignment="1">
      <alignment horizontal="center"/>
    </xf>
    <xf numFmtId="0" fontId="8" fillId="0" borderId="25" xfId="0" applyFont="1" applyBorder="1" applyAlignment="1">
      <alignment horizontal="center" wrapText="1" readingOrder="1"/>
    </xf>
    <xf numFmtId="0" fontId="9" fillId="0" borderId="10" xfId="0" applyFont="1" applyBorder="1" applyAlignment="1">
      <alignment horizontal="center" wrapText="1" readingOrder="1"/>
    </xf>
    <xf numFmtId="0" fontId="8" fillId="0" borderId="3" xfId="0" applyFont="1" applyBorder="1" applyAlignment="1">
      <alignment horizontal="center" wrapText="1" readingOrder="1"/>
    </xf>
    <xf numFmtId="10" fontId="11" fillId="0" borderId="72" xfId="2" applyNumberFormat="1" applyFont="1" applyBorder="1" applyAlignment="1">
      <alignment horizontal="center" wrapText="1" readingOrder="1"/>
    </xf>
    <xf numFmtId="164" fontId="10" fillId="0" borderId="4" xfId="2" applyNumberFormat="1" applyFont="1" applyFill="1" applyBorder="1" applyAlignment="1">
      <alignment horizontal="left" wrapText="1" readingOrder="1"/>
    </xf>
    <xf numFmtId="10" fontId="11" fillId="0" borderId="36" xfId="2" applyNumberFormat="1" applyFont="1" applyBorder="1" applyAlignment="1">
      <alignment horizontal="center" wrapText="1" readingOrder="1"/>
    </xf>
    <xf numFmtId="164" fontId="9" fillId="0" borderId="4" xfId="2" applyNumberFormat="1" applyFont="1" applyFill="1" applyBorder="1" applyAlignment="1">
      <alignment horizontal="left" wrapText="1" readingOrder="1"/>
    </xf>
    <xf numFmtId="0" fontId="2" fillId="0" borderId="36" xfId="0" applyFont="1" applyBorder="1" applyAlignment="1">
      <alignment horizontal="center" wrapText="1" readingOrder="1"/>
    </xf>
    <xf numFmtId="0" fontId="8" fillId="0" borderId="26" xfId="0" applyFont="1" applyBorder="1" applyAlignment="1">
      <alignment horizontal="center" wrapText="1" readingOrder="1"/>
    </xf>
    <xf numFmtId="0" fontId="2" fillId="0" borderId="82" xfId="0" applyFont="1" applyBorder="1" applyAlignment="1">
      <alignment horizontal="center" wrapText="1" readingOrder="1"/>
    </xf>
    <xf numFmtId="164" fontId="10" fillId="0" borderId="12" xfId="2" applyNumberFormat="1" applyFont="1" applyFill="1" applyBorder="1" applyAlignment="1">
      <alignment horizontal="center" wrapText="1" readingOrder="1"/>
    </xf>
    <xf numFmtId="164" fontId="10" fillId="0" borderId="4" xfId="2" applyNumberFormat="1" applyFont="1" applyFill="1" applyBorder="1" applyAlignment="1">
      <alignment horizontal="center" wrapText="1" readingOrder="1"/>
    </xf>
    <xf numFmtId="164" fontId="9" fillId="0" borderId="4" xfId="2" applyNumberFormat="1" applyFont="1" applyFill="1" applyBorder="1" applyAlignment="1">
      <alignment horizontal="center" wrapText="1" readingOrder="1"/>
    </xf>
    <xf numFmtId="0" fontId="9" fillId="0" borderId="10" xfId="0" applyFont="1" applyBorder="1" applyAlignment="1">
      <alignment horizontal="center" vertical="center" wrapText="1" readingOrder="1"/>
    </xf>
    <xf numFmtId="164" fontId="9" fillId="0" borderId="4" xfId="2" applyNumberFormat="1" applyFont="1" applyFill="1" applyBorder="1" applyAlignment="1">
      <alignment horizontal="center" vertical="center" wrapText="1" readingOrder="1"/>
    </xf>
    <xf numFmtId="164" fontId="12" fillId="0" borderId="4" xfId="0" applyNumberFormat="1" applyFont="1" applyBorder="1" applyAlignment="1">
      <alignment horizontal="center" vertical="center"/>
    </xf>
    <xf numFmtId="49" fontId="8" fillId="0" borderId="17" xfId="0" applyNumberFormat="1" applyFont="1" applyBorder="1" applyAlignment="1">
      <alignment horizontal="center" wrapText="1" readingOrder="1"/>
    </xf>
    <xf numFmtId="14" fontId="8" fillId="0" borderId="71" xfId="0" applyNumberFormat="1" applyFont="1" applyBorder="1" applyAlignment="1">
      <alignment horizontal="center" wrapText="1" readingOrder="1"/>
    </xf>
    <xf numFmtId="14" fontId="8" fillId="0" borderId="32" xfId="0" applyNumberFormat="1" applyFont="1" applyBorder="1" applyAlignment="1">
      <alignment horizontal="center" wrapText="1" readingOrder="1"/>
    </xf>
    <xf numFmtId="1" fontId="8" fillId="0" borderId="71" xfId="0" applyNumberFormat="1" applyFont="1" applyBorder="1" applyAlignment="1">
      <alignment horizontal="center" wrapText="1" readingOrder="1"/>
    </xf>
    <xf numFmtId="1" fontId="8" fillId="0" borderId="32" xfId="0" applyNumberFormat="1" applyFont="1" applyBorder="1" applyAlignment="1">
      <alignment horizontal="center" wrapText="1" readingOrder="1"/>
    </xf>
    <xf numFmtId="0" fontId="2" fillId="0" borderId="20" xfId="0" applyFont="1" applyBorder="1" applyAlignment="1">
      <alignment horizontal="center" wrapText="1" readingOrder="1"/>
    </xf>
    <xf numFmtId="0" fontId="2" fillId="0" borderId="21" xfId="0" applyFont="1" applyBorder="1"/>
    <xf numFmtId="10" fontId="11" fillId="0" borderId="21" xfId="2" applyNumberFormat="1" applyFont="1" applyBorder="1" applyAlignment="1">
      <alignment horizontal="center" wrapText="1" readingOrder="1"/>
    </xf>
    <xf numFmtId="0" fontId="2" fillId="0" borderId="21" xfId="0" applyFont="1" applyBorder="1" applyAlignment="1">
      <alignment horizontal="center" wrapText="1" readingOrder="1"/>
    </xf>
    <xf numFmtId="0" fontId="9" fillId="0" borderId="14" xfId="0" applyFont="1" applyBorder="1" applyAlignment="1">
      <alignment horizontal="center" wrapText="1" readingOrder="1"/>
    </xf>
    <xf numFmtId="0" fontId="9" fillId="0" borderId="4" xfId="0" applyFont="1" applyBorder="1" applyAlignment="1">
      <alignment horizontal="center" vertical="center" wrapText="1" readingOrder="1"/>
    </xf>
    <xf numFmtId="49" fontId="8" fillId="0" borderId="5" xfId="0" applyNumberFormat="1" applyFont="1" applyBorder="1" applyAlignment="1">
      <alignment horizontal="center" wrapText="1" readingOrder="1"/>
    </xf>
    <xf numFmtId="0" fontId="8" fillId="0" borderId="70" xfId="0" applyFont="1" applyBorder="1" applyAlignment="1">
      <alignment horizontal="center" wrapText="1" readingOrder="1"/>
    </xf>
    <xf numFmtId="0" fontId="8" fillId="0" borderId="70" xfId="0" applyFont="1" applyBorder="1" applyAlignment="1">
      <alignment horizontal="center"/>
    </xf>
    <xf numFmtId="0" fontId="7" fillId="0" borderId="70" xfId="0" applyFont="1" applyBorder="1" applyAlignment="1">
      <alignment horizontal="center" wrapText="1" readingOrder="1"/>
    </xf>
    <xf numFmtId="10" fontId="11" fillId="0" borderId="70" xfId="2" applyNumberFormat="1" applyFont="1" applyBorder="1" applyAlignment="1">
      <alignment horizontal="center" wrapText="1" readingOrder="1"/>
    </xf>
    <xf numFmtId="0" fontId="9" fillId="0" borderId="6" xfId="0" applyFont="1" applyBorder="1" applyAlignment="1">
      <alignment horizontal="center" wrapText="1" readingOrder="1"/>
    </xf>
    <xf numFmtId="1" fontId="8" fillId="0" borderId="70" xfId="0" applyNumberFormat="1" applyFont="1" applyBorder="1" applyAlignment="1">
      <alignment horizontal="center" wrapText="1" readingOrder="1"/>
    </xf>
    <xf numFmtId="164" fontId="11" fillId="0" borderId="21" xfId="2" applyNumberFormat="1" applyFont="1" applyBorder="1" applyAlignment="1">
      <alignment horizontal="center" wrapText="1" readingOrder="1"/>
    </xf>
    <xf numFmtId="164" fontId="10" fillId="0" borderId="6" xfId="2" applyNumberFormat="1" applyFont="1" applyFill="1" applyBorder="1" applyAlignment="1">
      <alignment horizontal="left" wrapText="1" readingOrder="1"/>
    </xf>
    <xf numFmtId="9" fontId="8" fillId="0" borderId="70" xfId="2" applyFont="1" applyBorder="1" applyAlignment="1">
      <alignment horizontal="center" wrapText="1" readingOrder="1"/>
    </xf>
    <xf numFmtId="0" fontId="8" fillId="0" borderId="4" xfId="0" applyFont="1" applyBorder="1"/>
    <xf numFmtId="164" fontId="12" fillId="0" borderId="6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wrapText="1" readingOrder="1"/>
    </xf>
    <xf numFmtId="0" fontId="2" fillId="0" borderId="74" xfId="0" applyFont="1" applyBorder="1" applyAlignment="1">
      <alignment horizontal="center" wrapText="1" readingOrder="1"/>
    </xf>
    <xf numFmtId="0" fontId="2" fillId="0" borderId="22" xfId="0" applyFont="1" applyBorder="1" applyAlignment="1">
      <alignment horizontal="center" wrapText="1" readingOrder="1"/>
    </xf>
    <xf numFmtId="164" fontId="10" fillId="0" borderId="8" xfId="2" applyNumberFormat="1" applyFont="1" applyFill="1" applyBorder="1" applyAlignment="1">
      <alignment horizontal="left" wrapText="1" readingOrder="1"/>
    </xf>
    <xf numFmtId="0" fontId="8" fillId="0" borderId="85" xfId="0" applyFont="1" applyBorder="1" applyAlignment="1">
      <alignment horizontal="center" wrapText="1" readingOrder="1"/>
    </xf>
    <xf numFmtId="164" fontId="10" fillId="0" borderId="14" xfId="2" applyNumberFormat="1" applyFont="1" applyFill="1" applyBorder="1" applyAlignment="1">
      <alignment horizontal="left" wrapText="1" readingOrder="1"/>
    </xf>
    <xf numFmtId="164" fontId="4" fillId="0" borderId="71" xfId="2" applyNumberFormat="1" applyFont="1" applyBorder="1" applyAlignment="1">
      <alignment horizontal="center" wrapText="1" readingOrder="1"/>
    </xf>
    <xf numFmtId="164" fontId="2" fillId="0" borderId="71" xfId="2" applyNumberFormat="1" applyFont="1" applyBorder="1" applyAlignment="1">
      <alignment horizontal="center" wrapText="1" readingOrder="1"/>
    </xf>
    <xf numFmtId="10" fontId="2" fillId="0" borderId="32" xfId="2" applyNumberFormat="1" applyFont="1" applyBorder="1" applyAlignment="1">
      <alignment horizontal="center" wrapText="1" readingOrder="1"/>
    </xf>
    <xf numFmtId="10" fontId="4" fillId="0" borderId="32" xfId="2" applyNumberFormat="1" applyFont="1" applyBorder="1" applyAlignment="1">
      <alignment horizontal="center" wrapText="1" readingOrder="1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49" fontId="7" fillId="0" borderId="24" xfId="0" applyNumberFormat="1" applyFont="1" applyBorder="1" applyAlignment="1">
      <alignment horizontal="center" wrapText="1" readingOrder="1"/>
    </xf>
    <xf numFmtId="0" fontId="7" fillId="0" borderId="90" xfId="0" applyFont="1" applyBorder="1" applyAlignment="1">
      <alignment horizontal="center" wrapText="1" readingOrder="1"/>
    </xf>
    <xf numFmtId="0" fontId="7" fillId="0" borderId="90" xfId="0" applyFont="1" applyBorder="1" applyAlignment="1">
      <alignment horizontal="center"/>
    </xf>
    <xf numFmtId="0" fontId="4" fillId="0" borderId="83" xfId="0" applyFont="1" applyBorder="1" applyAlignment="1">
      <alignment horizontal="center" wrapText="1" readingOrder="1"/>
    </xf>
    <xf numFmtId="0" fontId="10" fillId="0" borderId="91" xfId="0" applyFont="1" applyBorder="1" applyAlignment="1">
      <alignment horizontal="center" wrapText="1" readingOrder="1"/>
    </xf>
    <xf numFmtId="0" fontId="1" fillId="6" borderId="86" xfId="0" applyFont="1" applyFill="1" applyBorder="1" applyAlignment="1">
      <alignment horizontal="center"/>
    </xf>
    <xf numFmtId="0" fontId="1" fillId="6" borderId="29" xfId="0" applyFont="1" applyFill="1" applyBorder="1" applyAlignment="1">
      <alignment horizontal="center"/>
    </xf>
    <xf numFmtId="0" fontId="1" fillId="6" borderId="84" xfId="0" applyFont="1" applyFill="1" applyBorder="1" applyAlignment="1">
      <alignment horizontal="center"/>
    </xf>
    <xf numFmtId="0" fontId="13" fillId="7" borderId="87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3" fillId="7" borderId="88" xfId="0" applyFont="1" applyFill="1" applyBorder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14" fillId="8" borderId="88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4" fillId="9" borderId="89" xfId="0" applyFont="1" applyFill="1" applyBorder="1" applyAlignment="1">
      <alignment horizontal="center" vertical="center"/>
    </xf>
    <xf numFmtId="0" fontId="14" fillId="9" borderId="31" xfId="0" applyFont="1" applyFill="1" applyBorder="1" applyAlignment="1">
      <alignment horizontal="center" vertical="center"/>
    </xf>
    <xf numFmtId="0" fontId="14" fillId="9" borderId="88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4" fillId="10" borderId="87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10" borderId="88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28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0" borderId="61" xfId="0" applyNumberForma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33" xfId="0" applyBorder="1" applyAlignment="1">
      <alignment horizontal="center"/>
    </xf>
    <xf numFmtId="14" fontId="0" fillId="0" borderId="23" xfId="0" applyNumberFormat="1" applyBorder="1" applyAlignment="1">
      <alignment horizontal="center"/>
    </xf>
    <xf numFmtId="0" fontId="0" fillId="0" borderId="48" xfId="0" applyBorder="1" applyAlignment="1">
      <alignment horizontal="center"/>
    </xf>
    <xf numFmtId="14" fontId="0" fillId="0" borderId="33" xfId="0" applyNumberFormat="1" applyBorder="1" applyAlignment="1">
      <alignment horizontal="center"/>
    </xf>
  </cellXfs>
  <cellStyles count="3">
    <cellStyle name="Heading 3" xfId="1" builtinId="1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3399"/>
      <color rgb="FF9933FF"/>
      <color rgb="FF0000FF"/>
      <color rgb="FF00EBE6"/>
      <color rgb="FF9FCFFB"/>
      <color rgb="FF9F9FFB"/>
      <color rgb="FF00CCFF"/>
      <color rgb="FFCCECFF"/>
      <color rgb="FFB7B7FF"/>
      <color rgb="FFAB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B56F1-697A-4D8E-B5C4-CA58F48A01BA}">
  <dimension ref="A1:M185"/>
  <sheetViews>
    <sheetView zoomScale="90" zoomScaleNormal="90" workbookViewId="0">
      <pane ySplit="1" topLeftCell="A109" activePane="bottomLeft" state="frozen"/>
      <selection pane="bottomLeft" activeCell="J194" sqref="B192:J194"/>
    </sheetView>
  </sheetViews>
  <sheetFormatPr defaultRowHeight="14.45"/>
  <cols>
    <col min="2" max="2" width="12.140625" bestFit="1" customWidth="1"/>
    <col min="4" max="5" width="11.7109375" bestFit="1" customWidth="1"/>
    <col min="6" max="6" width="10.42578125" bestFit="1" customWidth="1"/>
    <col min="8" max="8" width="11.5703125" bestFit="1" customWidth="1"/>
    <col min="9" max="9" width="8.7109375" bestFit="1" customWidth="1"/>
    <col min="10" max="10" width="6.7109375" bestFit="1" customWidth="1"/>
  </cols>
  <sheetData>
    <row r="1" spans="1:13" s="180" customFormat="1" ht="15" thickBot="1">
      <c r="A1" s="181" t="s">
        <v>0</v>
      </c>
      <c r="B1" s="182" t="s">
        <v>1</v>
      </c>
      <c r="C1" s="182" t="s">
        <v>2</v>
      </c>
      <c r="D1" s="183" t="s">
        <v>3</v>
      </c>
      <c r="E1" s="182" t="s">
        <v>4</v>
      </c>
      <c r="F1" s="182" t="s">
        <v>5</v>
      </c>
      <c r="G1" s="182" t="s">
        <v>6</v>
      </c>
      <c r="H1" s="184"/>
      <c r="I1" s="185" t="s">
        <v>7</v>
      </c>
    </row>
    <row r="2" spans="1:13" s="180" customFormat="1" ht="18" customHeight="1">
      <c r="A2" s="186" t="s">
        <v>8</v>
      </c>
      <c r="B2" s="187">
        <v>50</v>
      </c>
      <c r="C2" s="187" t="s">
        <v>9</v>
      </c>
      <c r="D2" s="188">
        <v>43877</v>
      </c>
      <c r="E2" s="248">
        <v>43879</v>
      </c>
      <c r="F2" s="250">
        <v>48</v>
      </c>
      <c r="G2" s="187">
        <f>F2/50</f>
        <v>0.96</v>
      </c>
      <c r="H2" s="189"/>
      <c r="I2" s="226"/>
      <c r="J2" s="290" t="s">
        <v>10</v>
      </c>
      <c r="K2" s="291"/>
      <c r="L2" s="291"/>
      <c r="M2" s="291"/>
    </row>
    <row r="3" spans="1:13" s="180" customFormat="1">
      <c r="A3" s="191" t="s">
        <v>11</v>
      </c>
      <c r="B3" s="192">
        <v>50</v>
      </c>
      <c r="C3" s="192" t="s">
        <v>9</v>
      </c>
      <c r="D3" s="193"/>
      <c r="E3" s="192"/>
      <c r="F3" s="251">
        <v>48</v>
      </c>
      <c r="G3" s="192">
        <f t="shared" ref="G3:G16" si="0">F3/50</f>
        <v>0.96</v>
      </c>
      <c r="H3" s="195"/>
      <c r="I3" s="229"/>
      <c r="J3" s="292"/>
      <c r="K3" s="293"/>
      <c r="L3" s="293"/>
      <c r="M3" s="293"/>
    </row>
    <row r="4" spans="1:13" s="180" customFormat="1">
      <c r="A4" s="191" t="s">
        <v>12</v>
      </c>
      <c r="B4" s="192">
        <v>50</v>
      </c>
      <c r="C4" s="192" t="s">
        <v>9</v>
      </c>
      <c r="D4" s="193"/>
      <c r="E4" s="192"/>
      <c r="F4" s="251">
        <v>47.5</v>
      </c>
      <c r="G4" s="192">
        <f t="shared" si="0"/>
        <v>0.95</v>
      </c>
      <c r="H4" s="195"/>
      <c r="I4" s="230"/>
      <c r="J4" s="292"/>
      <c r="K4" s="293"/>
      <c r="L4" s="293"/>
      <c r="M4" s="293"/>
    </row>
    <row r="5" spans="1:13" s="180" customFormat="1">
      <c r="A5" s="191" t="s">
        <v>13</v>
      </c>
      <c r="B5" s="192">
        <v>52</v>
      </c>
      <c r="C5" s="192" t="s">
        <v>9</v>
      </c>
      <c r="D5" s="193"/>
      <c r="E5" s="192"/>
      <c r="F5" s="251">
        <v>50</v>
      </c>
      <c r="G5" s="192">
        <f t="shared" si="0"/>
        <v>1</v>
      </c>
      <c r="H5" s="195"/>
      <c r="I5" s="229"/>
      <c r="J5" s="292"/>
      <c r="K5" s="293"/>
      <c r="L5" s="293"/>
      <c r="M5" s="293"/>
    </row>
    <row r="6" spans="1:13" s="180" customFormat="1" ht="15.6">
      <c r="A6" s="191" t="s">
        <v>14</v>
      </c>
      <c r="B6" s="192">
        <v>50</v>
      </c>
      <c r="C6" s="192" t="s">
        <v>9</v>
      </c>
      <c r="D6" s="193"/>
      <c r="E6" s="192"/>
      <c r="F6" s="251">
        <v>49</v>
      </c>
      <c r="G6" s="192">
        <f t="shared" si="0"/>
        <v>0.98</v>
      </c>
      <c r="H6" s="199">
        <f>AVERAGE(G2:G17)</f>
        <v>0.97749999999999992</v>
      </c>
      <c r="I6" s="235" t="s">
        <v>15</v>
      </c>
      <c r="J6" s="292"/>
      <c r="K6" s="293"/>
      <c r="L6" s="293"/>
      <c r="M6" s="293"/>
    </row>
    <row r="7" spans="1:13" s="180" customFormat="1" ht="15.6">
      <c r="A7" s="191" t="s">
        <v>16</v>
      </c>
      <c r="B7" s="192">
        <v>50</v>
      </c>
      <c r="C7" s="192" t="s">
        <v>9</v>
      </c>
      <c r="D7" s="193"/>
      <c r="E7" s="192"/>
      <c r="F7" s="251">
        <v>48.5</v>
      </c>
      <c r="G7" s="192">
        <f t="shared" si="0"/>
        <v>0.97</v>
      </c>
      <c r="H7" s="199">
        <f>STDEV(G2:G17)</f>
        <v>1.9832633040858038E-2</v>
      </c>
      <c r="I7" s="235" t="s">
        <v>17</v>
      </c>
      <c r="J7" s="292"/>
      <c r="K7" s="293"/>
      <c r="L7" s="293"/>
      <c r="M7" s="293"/>
    </row>
    <row r="8" spans="1:13" s="180" customFormat="1" ht="15.6">
      <c r="A8" s="191" t="s">
        <v>18</v>
      </c>
      <c r="B8" s="192">
        <v>50</v>
      </c>
      <c r="C8" s="192" t="s">
        <v>9</v>
      </c>
      <c r="D8" s="193"/>
      <c r="E8" s="192"/>
      <c r="F8" s="251">
        <v>50</v>
      </c>
      <c r="G8" s="192">
        <f t="shared" si="0"/>
        <v>1</v>
      </c>
      <c r="H8" s="199">
        <f>H7/SQRT(16)</f>
        <v>4.9581582602145095E-3</v>
      </c>
      <c r="I8" s="237" t="s">
        <v>19</v>
      </c>
      <c r="J8" s="292"/>
      <c r="K8" s="293"/>
      <c r="L8" s="293"/>
      <c r="M8" s="293"/>
    </row>
    <row r="9" spans="1:13" s="180" customFormat="1" ht="15.6">
      <c r="A9" s="191" t="s">
        <v>20</v>
      </c>
      <c r="B9" s="192">
        <v>51</v>
      </c>
      <c r="C9" s="192" t="s">
        <v>9</v>
      </c>
      <c r="D9" s="193"/>
      <c r="E9" s="192"/>
      <c r="F9" s="251">
        <v>50</v>
      </c>
      <c r="G9" s="192">
        <f t="shared" si="0"/>
        <v>1</v>
      </c>
      <c r="H9" s="199"/>
      <c r="I9" s="235"/>
      <c r="J9" s="292"/>
      <c r="K9" s="293"/>
      <c r="L9" s="293"/>
      <c r="M9" s="293"/>
    </row>
    <row r="10" spans="1:13" s="180" customFormat="1" ht="15.6">
      <c r="A10" s="191" t="s">
        <v>21</v>
      </c>
      <c r="B10" s="192">
        <v>50</v>
      </c>
      <c r="C10" s="192" t="s">
        <v>9</v>
      </c>
      <c r="D10" s="202"/>
      <c r="E10" s="249"/>
      <c r="F10" s="251">
        <v>48</v>
      </c>
      <c r="G10" s="192">
        <f t="shared" si="0"/>
        <v>0.96</v>
      </c>
      <c r="H10" s="199"/>
      <c r="I10" s="235"/>
      <c r="J10" s="292"/>
      <c r="K10" s="293"/>
      <c r="L10" s="293"/>
      <c r="M10" s="293"/>
    </row>
    <row r="11" spans="1:13" s="180" customFormat="1">
      <c r="A11" s="191" t="s">
        <v>22</v>
      </c>
      <c r="B11" s="192">
        <v>50</v>
      </c>
      <c r="C11" s="192" t="s">
        <v>9</v>
      </c>
      <c r="D11" s="193"/>
      <c r="E11" s="192"/>
      <c r="F11" s="251">
        <v>48</v>
      </c>
      <c r="G11" s="192">
        <f t="shared" si="0"/>
        <v>0.96</v>
      </c>
      <c r="H11" s="195"/>
      <c r="I11" s="229"/>
      <c r="J11" s="292"/>
      <c r="K11" s="293"/>
      <c r="L11" s="293"/>
      <c r="M11" s="293"/>
    </row>
    <row r="12" spans="1:13" s="180" customFormat="1">
      <c r="A12" s="191" t="s">
        <v>23</v>
      </c>
      <c r="B12" s="192">
        <v>50</v>
      </c>
      <c r="C12" s="192" t="s">
        <v>9</v>
      </c>
      <c r="D12" s="193"/>
      <c r="E12" s="192"/>
      <c r="F12" s="251">
        <v>47.5</v>
      </c>
      <c r="G12" s="192">
        <f t="shared" si="0"/>
        <v>0.95</v>
      </c>
      <c r="H12" s="195"/>
      <c r="I12" s="230"/>
      <c r="J12" s="292"/>
      <c r="K12" s="293"/>
      <c r="L12" s="293"/>
      <c r="M12" s="293"/>
    </row>
    <row r="13" spans="1:13" s="180" customFormat="1">
      <c r="A13" s="191" t="s">
        <v>24</v>
      </c>
      <c r="B13" s="192">
        <v>52</v>
      </c>
      <c r="C13" s="192" t="s">
        <v>9</v>
      </c>
      <c r="D13" s="193"/>
      <c r="E13" s="194"/>
      <c r="F13" s="251">
        <v>50</v>
      </c>
      <c r="G13" s="192">
        <f t="shared" si="0"/>
        <v>1</v>
      </c>
      <c r="H13" s="195"/>
      <c r="I13" s="229"/>
      <c r="J13" s="292"/>
      <c r="K13" s="293"/>
      <c r="L13" s="293"/>
      <c r="M13" s="293"/>
    </row>
    <row r="14" spans="1:13" s="180" customFormat="1">
      <c r="A14" s="191" t="s">
        <v>25</v>
      </c>
      <c r="B14" s="192">
        <v>50</v>
      </c>
      <c r="C14" s="192" t="s">
        <v>9</v>
      </c>
      <c r="D14" s="193"/>
      <c r="E14" s="194"/>
      <c r="F14" s="251">
        <v>49</v>
      </c>
      <c r="G14" s="192">
        <f t="shared" si="0"/>
        <v>0.98</v>
      </c>
      <c r="H14" s="195"/>
      <c r="I14" s="235"/>
      <c r="J14" s="292"/>
      <c r="K14" s="293"/>
      <c r="L14" s="293"/>
      <c r="M14" s="293"/>
    </row>
    <row r="15" spans="1:13" s="180" customFormat="1">
      <c r="A15" s="191" t="s">
        <v>26</v>
      </c>
      <c r="B15" s="192">
        <v>50</v>
      </c>
      <c r="C15" s="192" t="s">
        <v>9</v>
      </c>
      <c r="D15" s="193"/>
      <c r="E15" s="194"/>
      <c r="F15" s="251">
        <v>48.5</v>
      </c>
      <c r="G15" s="192">
        <f t="shared" si="0"/>
        <v>0.97</v>
      </c>
      <c r="H15" s="195"/>
      <c r="I15" s="235"/>
      <c r="J15" s="292"/>
      <c r="K15" s="293"/>
      <c r="L15" s="293"/>
      <c r="M15" s="293"/>
    </row>
    <row r="16" spans="1:13" s="180" customFormat="1">
      <c r="A16" s="191" t="s">
        <v>27</v>
      </c>
      <c r="B16" s="192">
        <v>50</v>
      </c>
      <c r="C16" s="192" t="s">
        <v>9</v>
      </c>
      <c r="D16" s="193"/>
      <c r="E16" s="194"/>
      <c r="F16" s="251">
        <v>50</v>
      </c>
      <c r="G16" s="192">
        <f t="shared" si="0"/>
        <v>1</v>
      </c>
      <c r="H16" s="201"/>
      <c r="I16" s="229"/>
      <c r="J16" s="292"/>
      <c r="K16" s="293"/>
      <c r="L16" s="293"/>
      <c r="M16" s="293"/>
    </row>
    <row r="17" spans="1:13" s="180" customFormat="1" ht="16.149999999999999" thickBot="1">
      <c r="A17" s="258" t="s">
        <v>28</v>
      </c>
      <c r="B17" s="259">
        <v>51</v>
      </c>
      <c r="C17" s="259" t="s">
        <v>9</v>
      </c>
      <c r="D17" s="260"/>
      <c r="E17" s="261"/>
      <c r="F17" s="264">
        <v>50</v>
      </c>
      <c r="G17" s="259">
        <f>F17/50</f>
        <v>1</v>
      </c>
      <c r="H17" s="262"/>
      <c r="I17" s="266"/>
      <c r="J17" s="292"/>
      <c r="K17" s="293"/>
      <c r="L17" s="293"/>
      <c r="M17" s="293"/>
    </row>
    <row r="18" spans="1:13" s="180" customFormat="1" ht="15" thickBot="1">
      <c r="A18" s="287" t="s">
        <v>29</v>
      </c>
      <c r="B18" s="288"/>
      <c r="C18" s="288"/>
      <c r="D18" s="288"/>
      <c r="E18" s="288"/>
      <c r="F18" s="288"/>
      <c r="G18" s="288"/>
      <c r="H18" s="288"/>
      <c r="I18" s="289"/>
      <c r="J18" s="292"/>
      <c r="K18" s="293"/>
      <c r="L18" s="293"/>
      <c r="M18" s="293"/>
    </row>
    <row r="19" spans="1:13" s="180" customFormat="1">
      <c r="A19" s="186" t="s">
        <v>8</v>
      </c>
      <c r="B19" s="187">
        <v>50</v>
      </c>
      <c r="C19" s="187" t="s">
        <v>30</v>
      </c>
      <c r="D19" s="188">
        <v>43922</v>
      </c>
      <c r="E19" s="248">
        <v>43924</v>
      </c>
      <c r="F19" s="250">
        <v>50</v>
      </c>
      <c r="G19" s="187">
        <f>F19/50</f>
        <v>1</v>
      </c>
      <c r="H19" s="189"/>
      <c r="I19" s="226"/>
      <c r="J19" s="292"/>
      <c r="K19" s="293"/>
      <c r="L19" s="293"/>
      <c r="M19" s="293"/>
    </row>
    <row r="20" spans="1:13" s="180" customFormat="1">
      <c r="A20" s="191" t="s">
        <v>11</v>
      </c>
      <c r="B20" s="192">
        <v>50</v>
      </c>
      <c r="C20" s="192" t="s">
        <v>30</v>
      </c>
      <c r="D20" s="193"/>
      <c r="E20" s="194"/>
      <c r="F20" s="251">
        <v>49.5</v>
      </c>
      <c r="G20" s="192">
        <f t="shared" ref="G20:G33" si="1">F20/50</f>
        <v>0.99</v>
      </c>
      <c r="H20" s="195"/>
      <c r="I20" s="229"/>
      <c r="J20" s="292"/>
      <c r="K20" s="293"/>
      <c r="L20" s="293"/>
      <c r="M20" s="293"/>
    </row>
    <row r="21" spans="1:13" s="180" customFormat="1">
      <c r="A21" s="191" t="s">
        <v>12</v>
      </c>
      <c r="B21" s="192">
        <v>50</v>
      </c>
      <c r="C21" s="192" t="s">
        <v>30</v>
      </c>
      <c r="D21" s="193"/>
      <c r="E21" s="194"/>
      <c r="F21" s="251">
        <v>48.5</v>
      </c>
      <c r="G21" s="192">
        <f t="shared" si="1"/>
        <v>0.97</v>
      </c>
      <c r="H21" s="195"/>
      <c r="I21" s="230"/>
      <c r="J21" s="292"/>
      <c r="K21" s="293"/>
      <c r="L21" s="293"/>
      <c r="M21" s="293"/>
    </row>
    <row r="22" spans="1:13" s="180" customFormat="1">
      <c r="A22" s="191" t="s">
        <v>13</v>
      </c>
      <c r="B22" s="192">
        <v>52</v>
      </c>
      <c r="C22" s="192" t="s">
        <v>30</v>
      </c>
      <c r="D22" s="193"/>
      <c r="E22" s="194"/>
      <c r="F22" s="251">
        <v>50</v>
      </c>
      <c r="G22" s="192">
        <f t="shared" si="1"/>
        <v>1</v>
      </c>
      <c r="H22" s="195"/>
      <c r="I22" s="229"/>
      <c r="J22" s="292"/>
      <c r="K22" s="293"/>
      <c r="L22" s="293"/>
      <c r="M22" s="293"/>
    </row>
    <row r="23" spans="1:13" s="180" customFormat="1" ht="15.6">
      <c r="A23" s="191" t="s">
        <v>14</v>
      </c>
      <c r="B23" s="192">
        <v>50</v>
      </c>
      <c r="C23" s="192" t="s">
        <v>30</v>
      </c>
      <c r="D23" s="193"/>
      <c r="E23" s="194"/>
      <c r="F23" s="251">
        <v>49</v>
      </c>
      <c r="G23" s="192">
        <f t="shared" si="1"/>
        <v>0.98</v>
      </c>
      <c r="H23" s="199">
        <f>AVERAGE(G19:G34)</f>
        <v>0.98499999999999999</v>
      </c>
      <c r="I23" s="235" t="s">
        <v>15</v>
      </c>
      <c r="J23" s="292"/>
      <c r="K23" s="293"/>
      <c r="L23" s="293"/>
      <c r="M23" s="293"/>
    </row>
    <row r="24" spans="1:13" s="180" customFormat="1" ht="15.6">
      <c r="A24" s="191" t="s">
        <v>16</v>
      </c>
      <c r="B24" s="192">
        <v>51</v>
      </c>
      <c r="C24" s="192" t="s">
        <v>30</v>
      </c>
      <c r="D24" s="193"/>
      <c r="E24" s="194"/>
      <c r="F24" s="251">
        <v>50</v>
      </c>
      <c r="G24" s="192">
        <f t="shared" si="1"/>
        <v>1</v>
      </c>
      <c r="H24" s="199">
        <f>STDEV(G19:G34)</f>
        <v>1.7888543819998333E-2</v>
      </c>
      <c r="I24" s="235" t="s">
        <v>17</v>
      </c>
      <c r="J24" s="292"/>
      <c r="K24" s="293"/>
      <c r="L24" s="293"/>
      <c r="M24" s="293"/>
    </row>
    <row r="25" spans="1:13" s="180" customFormat="1" ht="15.6">
      <c r="A25" s="191" t="s">
        <v>18</v>
      </c>
      <c r="B25" s="192">
        <v>50</v>
      </c>
      <c r="C25" s="192" t="s">
        <v>30</v>
      </c>
      <c r="D25" s="193"/>
      <c r="E25" s="194"/>
      <c r="F25" s="251">
        <v>50</v>
      </c>
      <c r="G25" s="192">
        <f t="shared" si="1"/>
        <v>1</v>
      </c>
      <c r="H25" s="199">
        <f>H24/SQRT(16)</f>
        <v>4.4721359549995832E-3</v>
      </c>
      <c r="I25" s="237" t="s">
        <v>19</v>
      </c>
      <c r="J25" s="292"/>
      <c r="K25" s="293"/>
      <c r="L25" s="293"/>
      <c r="M25" s="293"/>
    </row>
    <row r="26" spans="1:13" s="180" customFormat="1" ht="16.149999999999999" customHeight="1">
      <c r="A26" s="191" t="s">
        <v>20</v>
      </c>
      <c r="B26" s="192">
        <v>50</v>
      </c>
      <c r="C26" s="192" t="s">
        <v>30</v>
      </c>
      <c r="D26" s="193"/>
      <c r="E26" s="194"/>
      <c r="F26" s="251">
        <v>50</v>
      </c>
      <c r="G26" s="192">
        <f t="shared" si="1"/>
        <v>1</v>
      </c>
      <c r="H26" s="199"/>
      <c r="I26" s="229"/>
      <c r="J26" s="292"/>
      <c r="K26" s="293"/>
      <c r="L26" s="293"/>
      <c r="M26" s="293"/>
    </row>
    <row r="27" spans="1:13" s="180" customFormat="1" ht="15.6">
      <c r="A27" s="191" t="s">
        <v>21</v>
      </c>
      <c r="B27" s="192">
        <v>50</v>
      </c>
      <c r="C27" s="192" t="s">
        <v>9</v>
      </c>
      <c r="D27" s="202"/>
      <c r="E27" s="249"/>
      <c r="F27" s="251">
        <v>48</v>
      </c>
      <c r="G27" s="192">
        <f t="shared" si="1"/>
        <v>0.96</v>
      </c>
      <c r="H27" s="199"/>
      <c r="I27" s="235"/>
      <c r="J27" s="292"/>
      <c r="K27" s="293"/>
      <c r="L27" s="293"/>
      <c r="M27" s="293"/>
    </row>
    <row r="28" spans="1:13" s="180" customFormat="1">
      <c r="A28" s="191" t="s">
        <v>22</v>
      </c>
      <c r="B28" s="192">
        <v>50</v>
      </c>
      <c r="C28" s="192" t="s">
        <v>9</v>
      </c>
      <c r="D28" s="193"/>
      <c r="E28" s="192"/>
      <c r="F28" s="251">
        <v>48</v>
      </c>
      <c r="G28" s="192">
        <f t="shared" si="1"/>
        <v>0.96</v>
      </c>
      <c r="H28" s="195"/>
      <c r="I28" s="229"/>
      <c r="J28" s="292"/>
      <c r="K28" s="293"/>
      <c r="L28" s="293"/>
      <c r="M28" s="293"/>
    </row>
    <row r="29" spans="1:13" s="180" customFormat="1">
      <c r="A29" s="191" t="s">
        <v>23</v>
      </c>
      <c r="B29" s="192">
        <v>50</v>
      </c>
      <c r="C29" s="192" t="s">
        <v>9</v>
      </c>
      <c r="D29" s="193"/>
      <c r="E29" s="192"/>
      <c r="F29" s="251">
        <v>47.5</v>
      </c>
      <c r="G29" s="192">
        <f t="shared" si="1"/>
        <v>0.95</v>
      </c>
      <c r="H29" s="195"/>
      <c r="I29" s="230"/>
      <c r="J29" s="292"/>
      <c r="K29" s="293"/>
      <c r="L29" s="293"/>
      <c r="M29" s="293"/>
    </row>
    <row r="30" spans="1:13" s="180" customFormat="1">
      <c r="A30" s="191" t="s">
        <v>24</v>
      </c>
      <c r="B30" s="192">
        <v>52</v>
      </c>
      <c r="C30" s="192" t="s">
        <v>9</v>
      </c>
      <c r="D30" s="193"/>
      <c r="E30" s="194"/>
      <c r="F30" s="251">
        <v>50</v>
      </c>
      <c r="G30" s="192">
        <f t="shared" si="1"/>
        <v>1</v>
      </c>
      <c r="H30" s="195"/>
      <c r="I30" s="229"/>
      <c r="J30" s="292"/>
      <c r="K30" s="293"/>
      <c r="L30" s="293"/>
      <c r="M30" s="293"/>
    </row>
    <row r="31" spans="1:13" s="180" customFormat="1">
      <c r="A31" s="191" t="s">
        <v>25</v>
      </c>
      <c r="B31" s="192">
        <v>50</v>
      </c>
      <c r="C31" s="192" t="s">
        <v>9</v>
      </c>
      <c r="D31" s="193"/>
      <c r="E31" s="194"/>
      <c r="F31" s="251">
        <v>49</v>
      </c>
      <c r="G31" s="192">
        <f t="shared" si="1"/>
        <v>0.98</v>
      </c>
      <c r="H31" s="195"/>
      <c r="I31" s="235"/>
      <c r="J31" s="292"/>
      <c r="K31" s="293"/>
      <c r="L31" s="293"/>
      <c r="M31" s="293"/>
    </row>
    <row r="32" spans="1:13" s="180" customFormat="1">
      <c r="A32" s="191" t="s">
        <v>26</v>
      </c>
      <c r="B32" s="192">
        <v>50</v>
      </c>
      <c r="C32" s="192" t="s">
        <v>9</v>
      </c>
      <c r="D32" s="193"/>
      <c r="E32" s="194"/>
      <c r="F32" s="251">
        <v>48.5</v>
      </c>
      <c r="G32" s="192">
        <f t="shared" si="1"/>
        <v>0.97</v>
      </c>
      <c r="H32" s="195"/>
      <c r="I32" s="235"/>
      <c r="J32" s="292"/>
      <c r="K32" s="293"/>
      <c r="L32" s="293"/>
      <c r="M32" s="293"/>
    </row>
    <row r="33" spans="1:13" s="180" customFormat="1">
      <c r="A33" s="191" t="s">
        <v>27</v>
      </c>
      <c r="B33" s="192">
        <v>50</v>
      </c>
      <c r="C33" s="192" t="s">
        <v>9</v>
      </c>
      <c r="D33" s="193"/>
      <c r="E33" s="194"/>
      <c r="F33" s="251">
        <v>50</v>
      </c>
      <c r="G33" s="192">
        <f t="shared" si="1"/>
        <v>1</v>
      </c>
      <c r="H33" s="201"/>
      <c r="I33" s="229"/>
      <c r="J33" s="292"/>
      <c r="K33" s="293"/>
      <c r="L33" s="293"/>
      <c r="M33" s="293"/>
    </row>
    <row r="34" spans="1:13" s="180" customFormat="1" ht="16.149999999999999" thickBot="1">
      <c r="A34" s="258" t="s">
        <v>28</v>
      </c>
      <c r="B34" s="259">
        <v>51</v>
      </c>
      <c r="C34" s="259" t="s">
        <v>9</v>
      </c>
      <c r="D34" s="260"/>
      <c r="E34" s="261"/>
      <c r="F34" s="264">
        <v>50</v>
      </c>
      <c r="G34" s="259">
        <f>F34/50</f>
        <v>1</v>
      </c>
      <c r="H34" s="262"/>
      <c r="I34" s="266"/>
      <c r="J34" s="292"/>
      <c r="K34" s="293"/>
      <c r="L34" s="293"/>
      <c r="M34" s="293"/>
    </row>
    <row r="35" spans="1:13" s="180" customFormat="1" ht="15" thickBot="1">
      <c r="A35" s="287" t="s">
        <v>31</v>
      </c>
      <c r="B35" s="288"/>
      <c r="C35" s="288"/>
      <c r="D35" s="288"/>
      <c r="E35" s="288"/>
      <c r="F35" s="288"/>
      <c r="G35" s="288"/>
      <c r="H35" s="288"/>
      <c r="I35" s="289"/>
      <c r="J35" s="292"/>
      <c r="K35" s="293"/>
      <c r="L35" s="293"/>
      <c r="M35" s="293"/>
    </row>
    <row r="36" spans="1:13" s="180" customFormat="1">
      <c r="A36" s="186" t="s">
        <v>8</v>
      </c>
      <c r="B36" s="187">
        <v>50</v>
      </c>
      <c r="C36" s="187" t="s">
        <v>32</v>
      </c>
      <c r="D36" s="188">
        <v>43978</v>
      </c>
      <c r="E36" s="248">
        <v>43980</v>
      </c>
      <c r="F36" s="250">
        <v>47.5</v>
      </c>
      <c r="G36" s="187">
        <f>F36/50</f>
        <v>0.95</v>
      </c>
      <c r="H36" s="189"/>
      <c r="I36" s="256"/>
      <c r="J36" s="292"/>
      <c r="K36" s="293"/>
      <c r="L36" s="293"/>
      <c r="M36" s="293"/>
    </row>
    <row r="37" spans="1:13" s="180" customFormat="1">
      <c r="A37" s="191" t="s">
        <v>11</v>
      </c>
      <c r="B37" s="192">
        <v>50</v>
      </c>
      <c r="C37" s="192" t="s">
        <v>32</v>
      </c>
      <c r="D37" s="193"/>
      <c r="E37" s="194"/>
      <c r="F37" s="251">
        <v>46.5</v>
      </c>
      <c r="G37" s="192">
        <f t="shared" ref="G37:G50" si="2">F37/50</f>
        <v>0.93</v>
      </c>
      <c r="H37" s="195"/>
      <c r="I37" s="242"/>
      <c r="J37" s="292"/>
      <c r="K37" s="293"/>
      <c r="L37" s="293"/>
      <c r="M37" s="293"/>
    </row>
    <row r="38" spans="1:13" s="180" customFormat="1">
      <c r="A38" s="191" t="s">
        <v>12</v>
      </c>
      <c r="B38" s="192">
        <v>50</v>
      </c>
      <c r="C38" s="192" t="s">
        <v>32</v>
      </c>
      <c r="D38" s="193"/>
      <c r="E38" s="194"/>
      <c r="F38" s="251">
        <v>50</v>
      </c>
      <c r="G38" s="192">
        <f t="shared" si="2"/>
        <v>1</v>
      </c>
      <c r="H38" s="195"/>
      <c r="I38" s="242"/>
      <c r="J38" s="292"/>
      <c r="K38" s="293"/>
      <c r="L38" s="293"/>
      <c r="M38" s="293"/>
    </row>
    <row r="39" spans="1:13" s="180" customFormat="1">
      <c r="A39" s="191" t="s">
        <v>13</v>
      </c>
      <c r="B39" s="192">
        <v>50</v>
      </c>
      <c r="C39" s="192" t="s">
        <v>32</v>
      </c>
      <c r="D39" s="193"/>
      <c r="E39" s="194"/>
      <c r="F39" s="251">
        <v>50</v>
      </c>
      <c r="G39" s="192">
        <f t="shared" si="2"/>
        <v>1</v>
      </c>
      <c r="H39" s="195"/>
      <c r="I39" s="243"/>
      <c r="J39" s="292"/>
      <c r="K39" s="293"/>
      <c r="L39" s="293"/>
      <c r="M39" s="293"/>
    </row>
    <row r="40" spans="1:13" s="180" customFormat="1" ht="15.6">
      <c r="A40" s="191" t="s">
        <v>14</v>
      </c>
      <c r="B40" s="192">
        <v>50</v>
      </c>
      <c r="C40" s="192" t="s">
        <v>32</v>
      </c>
      <c r="D40" s="193"/>
      <c r="E40" s="194"/>
      <c r="F40" s="251">
        <v>49.5</v>
      </c>
      <c r="G40" s="192">
        <f t="shared" si="2"/>
        <v>0.99</v>
      </c>
      <c r="H40" s="199">
        <f>AVERAGE(G36:G51)</f>
        <v>0.98062499999999997</v>
      </c>
      <c r="I40" s="235" t="s">
        <v>15</v>
      </c>
      <c r="J40" s="292"/>
      <c r="K40" s="293"/>
      <c r="L40" s="293"/>
      <c r="M40" s="293"/>
    </row>
    <row r="41" spans="1:13" s="180" customFormat="1" ht="15.6">
      <c r="A41" s="191" t="s">
        <v>16</v>
      </c>
      <c r="B41" s="192">
        <v>50</v>
      </c>
      <c r="C41" s="192" t="s">
        <v>32</v>
      </c>
      <c r="D41" s="193"/>
      <c r="E41" s="194"/>
      <c r="F41" s="251">
        <v>50</v>
      </c>
      <c r="G41" s="192">
        <f t="shared" si="2"/>
        <v>1</v>
      </c>
      <c r="H41" s="199">
        <f>STDEV(G36:G51)</f>
        <v>2.3796008068581592E-2</v>
      </c>
      <c r="I41" s="235" t="s">
        <v>17</v>
      </c>
      <c r="J41" s="292"/>
      <c r="K41" s="293"/>
      <c r="L41" s="293"/>
      <c r="M41" s="293"/>
    </row>
    <row r="42" spans="1:13" s="180" customFormat="1" ht="15.6">
      <c r="A42" s="191" t="s">
        <v>18</v>
      </c>
      <c r="B42" s="192">
        <v>50</v>
      </c>
      <c r="C42" s="192" t="s">
        <v>32</v>
      </c>
      <c r="D42" s="193"/>
      <c r="E42" s="194"/>
      <c r="F42" s="251">
        <v>50</v>
      </c>
      <c r="G42" s="192">
        <f t="shared" si="2"/>
        <v>1</v>
      </c>
      <c r="H42" s="199">
        <f>H41/SQRT(16)</f>
        <v>5.9490020171453981E-3</v>
      </c>
      <c r="I42" s="237" t="s">
        <v>19</v>
      </c>
      <c r="J42" s="292"/>
      <c r="K42" s="293"/>
      <c r="L42" s="293"/>
      <c r="M42" s="293"/>
    </row>
    <row r="43" spans="1:13" s="180" customFormat="1" ht="15.6">
      <c r="A43" s="191" t="s">
        <v>20</v>
      </c>
      <c r="B43" s="192">
        <v>50</v>
      </c>
      <c r="C43" s="192" t="s">
        <v>32</v>
      </c>
      <c r="D43" s="193"/>
      <c r="E43" s="194"/>
      <c r="F43" s="251">
        <v>50</v>
      </c>
      <c r="G43" s="192">
        <f t="shared" si="2"/>
        <v>1</v>
      </c>
      <c r="H43" s="199"/>
      <c r="I43" s="229"/>
      <c r="J43" s="292"/>
      <c r="K43" s="293"/>
      <c r="L43" s="293"/>
      <c r="M43" s="293"/>
    </row>
    <row r="44" spans="1:13" s="180" customFormat="1" ht="15.6">
      <c r="A44" s="191" t="s">
        <v>21</v>
      </c>
      <c r="B44" s="192">
        <v>50</v>
      </c>
      <c r="C44" s="192" t="s">
        <v>9</v>
      </c>
      <c r="D44" s="202"/>
      <c r="E44" s="249"/>
      <c r="F44" s="251">
        <v>48</v>
      </c>
      <c r="G44" s="192">
        <f t="shared" si="2"/>
        <v>0.96</v>
      </c>
      <c r="H44" s="199"/>
      <c r="I44" s="235"/>
      <c r="J44" s="292"/>
      <c r="K44" s="293"/>
      <c r="L44" s="293"/>
      <c r="M44" s="293"/>
    </row>
    <row r="45" spans="1:13" s="180" customFormat="1">
      <c r="A45" s="191" t="s">
        <v>22</v>
      </c>
      <c r="B45" s="192">
        <v>50</v>
      </c>
      <c r="C45" s="192" t="s">
        <v>9</v>
      </c>
      <c r="D45" s="193"/>
      <c r="E45" s="192"/>
      <c r="F45" s="251">
        <v>48</v>
      </c>
      <c r="G45" s="192">
        <f t="shared" si="2"/>
        <v>0.96</v>
      </c>
      <c r="H45" s="195"/>
      <c r="I45" s="229"/>
      <c r="J45" s="292"/>
      <c r="K45" s="293"/>
      <c r="L45" s="293"/>
      <c r="M45" s="293"/>
    </row>
    <row r="46" spans="1:13" s="180" customFormat="1">
      <c r="A46" s="191" t="s">
        <v>23</v>
      </c>
      <c r="B46" s="192">
        <v>50</v>
      </c>
      <c r="C46" s="192" t="s">
        <v>9</v>
      </c>
      <c r="D46" s="193"/>
      <c r="E46" s="192"/>
      <c r="F46" s="251">
        <v>47.5</v>
      </c>
      <c r="G46" s="192">
        <f t="shared" si="2"/>
        <v>0.95</v>
      </c>
      <c r="H46" s="195"/>
      <c r="I46" s="230"/>
      <c r="J46" s="292"/>
      <c r="K46" s="293"/>
      <c r="L46" s="293"/>
      <c r="M46" s="293"/>
    </row>
    <row r="47" spans="1:13" s="180" customFormat="1">
      <c r="A47" s="191" t="s">
        <v>24</v>
      </c>
      <c r="B47" s="192">
        <v>52</v>
      </c>
      <c r="C47" s="192" t="s">
        <v>9</v>
      </c>
      <c r="D47" s="193"/>
      <c r="E47" s="194"/>
      <c r="F47" s="251">
        <v>50</v>
      </c>
      <c r="G47" s="192">
        <f t="shared" si="2"/>
        <v>1</v>
      </c>
      <c r="H47" s="195"/>
      <c r="I47" s="229"/>
      <c r="J47" s="292"/>
      <c r="K47" s="293"/>
      <c r="L47" s="293"/>
      <c r="M47" s="293"/>
    </row>
    <row r="48" spans="1:13" s="180" customFormat="1">
      <c r="A48" s="191" t="s">
        <v>25</v>
      </c>
      <c r="B48" s="192">
        <v>50</v>
      </c>
      <c r="C48" s="192" t="s">
        <v>9</v>
      </c>
      <c r="D48" s="193"/>
      <c r="E48" s="194"/>
      <c r="F48" s="251">
        <v>49</v>
      </c>
      <c r="G48" s="192">
        <f t="shared" si="2"/>
        <v>0.98</v>
      </c>
      <c r="H48" s="195"/>
      <c r="I48" s="235"/>
      <c r="J48" s="292"/>
      <c r="K48" s="293"/>
      <c r="L48" s="293"/>
      <c r="M48" s="293"/>
    </row>
    <row r="49" spans="1:13" s="180" customFormat="1">
      <c r="A49" s="191" t="s">
        <v>26</v>
      </c>
      <c r="B49" s="192">
        <v>50</v>
      </c>
      <c r="C49" s="192" t="s">
        <v>9</v>
      </c>
      <c r="D49" s="193"/>
      <c r="E49" s="194"/>
      <c r="F49" s="251">
        <v>48.5</v>
      </c>
      <c r="G49" s="192">
        <f t="shared" si="2"/>
        <v>0.97</v>
      </c>
      <c r="H49" s="195"/>
      <c r="I49" s="235"/>
      <c r="J49" s="292"/>
      <c r="K49" s="293"/>
      <c r="L49" s="293"/>
      <c r="M49" s="293"/>
    </row>
    <row r="50" spans="1:13" s="180" customFormat="1">
      <c r="A50" s="191" t="s">
        <v>27</v>
      </c>
      <c r="B50" s="192">
        <v>50</v>
      </c>
      <c r="C50" s="192" t="s">
        <v>9</v>
      </c>
      <c r="D50" s="193"/>
      <c r="E50" s="194"/>
      <c r="F50" s="251">
        <v>50</v>
      </c>
      <c r="G50" s="192">
        <f t="shared" si="2"/>
        <v>1</v>
      </c>
      <c r="H50" s="201"/>
      <c r="I50" s="229"/>
      <c r="J50" s="292"/>
      <c r="K50" s="293"/>
      <c r="L50" s="293"/>
      <c r="M50" s="293"/>
    </row>
    <row r="51" spans="1:13" s="180" customFormat="1" ht="16.149999999999999" thickBot="1">
      <c r="A51" s="258" t="s">
        <v>28</v>
      </c>
      <c r="B51" s="259">
        <v>51</v>
      </c>
      <c r="C51" s="259" t="s">
        <v>9</v>
      </c>
      <c r="D51" s="260"/>
      <c r="E51" s="261"/>
      <c r="F51" s="264">
        <v>50</v>
      </c>
      <c r="G51" s="259">
        <f>F51/50</f>
        <v>1</v>
      </c>
      <c r="H51" s="262"/>
      <c r="I51" s="266"/>
      <c r="J51" s="292"/>
      <c r="K51" s="293"/>
      <c r="L51" s="293"/>
      <c r="M51" s="293"/>
    </row>
    <row r="52" spans="1:13" s="180" customFormat="1" ht="15" thickBot="1">
      <c r="A52" s="287" t="s">
        <v>33</v>
      </c>
      <c r="B52" s="288"/>
      <c r="C52" s="288"/>
      <c r="D52" s="288"/>
      <c r="E52" s="288"/>
      <c r="F52" s="288"/>
      <c r="G52" s="288"/>
      <c r="H52" s="288"/>
      <c r="I52" s="289"/>
      <c r="J52" s="292"/>
      <c r="K52" s="293"/>
      <c r="L52" s="293"/>
      <c r="M52" s="293"/>
    </row>
    <row r="53" spans="1:13" ht="15" thickBot="1"/>
    <row r="54" spans="1:13" ht="18.600000000000001" customHeight="1" thickBot="1">
      <c r="A54" s="210" t="s">
        <v>0</v>
      </c>
      <c r="B54" s="194" t="s">
        <v>1</v>
      </c>
      <c r="C54" s="182" t="s">
        <v>2</v>
      </c>
      <c r="D54" s="211" t="s">
        <v>3</v>
      </c>
      <c r="E54" s="194" t="s">
        <v>4</v>
      </c>
      <c r="F54" s="182" t="s">
        <v>5</v>
      </c>
      <c r="G54" s="212" t="s">
        <v>6</v>
      </c>
      <c r="H54" s="213"/>
      <c r="I54" s="214" t="s">
        <v>7</v>
      </c>
      <c r="J54" s="294" t="s">
        <v>34</v>
      </c>
      <c r="K54" s="295"/>
      <c r="L54" s="295"/>
      <c r="M54" s="295"/>
    </row>
    <row r="55" spans="1:13">
      <c r="A55" s="186" t="s">
        <v>8</v>
      </c>
      <c r="B55" s="187">
        <v>50</v>
      </c>
      <c r="C55" s="187" t="s">
        <v>9</v>
      </c>
      <c r="D55" s="188">
        <v>44223</v>
      </c>
      <c r="E55" s="248">
        <v>44225</v>
      </c>
      <c r="F55" s="187">
        <v>45</v>
      </c>
      <c r="G55" s="220">
        <f t="shared" ref="G55:G70" si="3">F55/50</f>
        <v>0.9</v>
      </c>
      <c r="H55" s="189"/>
      <c r="I55" s="226"/>
      <c r="J55" s="294"/>
      <c r="K55" s="295"/>
      <c r="L55" s="295"/>
      <c r="M55" s="295"/>
    </row>
    <row r="56" spans="1:13">
      <c r="A56" s="191" t="s">
        <v>11</v>
      </c>
      <c r="B56" s="192">
        <v>50</v>
      </c>
      <c r="C56" s="192" t="s">
        <v>9</v>
      </c>
      <c r="D56" s="193"/>
      <c r="E56" s="194"/>
      <c r="F56" s="192">
        <v>42</v>
      </c>
      <c r="G56" s="218">
        <f t="shared" si="3"/>
        <v>0.84</v>
      </c>
      <c r="H56" s="195"/>
      <c r="I56" s="229"/>
      <c r="J56" s="294"/>
      <c r="K56" s="295"/>
      <c r="L56" s="295"/>
      <c r="M56" s="295"/>
    </row>
    <row r="57" spans="1:13">
      <c r="A57" s="191" t="s">
        <v>12</v>
      </c>
      <c r="B57" s="192">
        <v>50</v>
      </c>
      <c r="C57" s="192" t="s">
        <v>9</v>
      </c>
      <c r="D57" s="193"/>
      <c r="E57" s="194"/>
      <c r="F57" s="192">
        <v>46</v>
      </c>
      <c r="G57" s="218">
        <f t="shared" si="3"/>
        <v>0.92</v>
      </c>
      <c r="H57" s="195"/>
      <c r="I57" s="230"/>
      <c r="J57" s="294"/>
      <c r="K57" s="295"/>
      <c r="L57" s="295"/>
      <c r="M57" s="295"/>
    </row>
    <row r="58" spans="1:13">
      <c r="A58" s="191" t="s">
        <v>13</v>
      </c>
      <c r="B58" s="192">
        <v>52</v>
      </c>
      <c r="C58" s="192" t="s">
        <v>9</v>
      </c>
      <c r="D58" s="193"/>
      <c r="E58" s="194"/>
      <c r="F58" s="192">
        <v>41</v>
      </c>
      <c r="G58" s="218">
        <f t="shared" si="3"/>
        <v>0.82</v>
      </c>
      <c r="H58" s="195"/>
      <c r="I58" s="229"/>
      <c r="J58" s="294"/>
      <c r="K58" s="295"/>
      <c r="L58" s="295"/>
      <c r="M58" s="295"/>
    </row>
    <row r="59" spans="1:13" ht="15.6">
      <c r="A59" s="191" t="s">
        <v>14</v>
      </c>
      <c r="B59" s="192">
        <v>50</v>
      </c>
      <c r="C59" s="192" t="s">
        <v>9</v>
      </c>
      <c r="D59" s="193"/>
      <c r="E59" s="194"/>
      <c r="F59" s="192">
        <v>46</v>
      </c>
      <c r="G59" s="218">
        <f t="shared" si="3"/>
        <v>0.92</v>
      </c>
      <c r="H59" s="199">
        <f>AVERAGE(F55:F70)/50</f>
        <v>0.8125</v>
      </c>
      <c r="I59" s="235" t="s">
        <v>15</v>
      </c>
      <c r="J59" s="294"/>
      <c r="K59" s="295"/>
      <c r="L59" s="295"/>
      <c r="M59" s="295"/>
    </row>
    <row r="60" spans="1:13" ht="15.6">
      <c r="A60" s="191" t="s">
        <v>16</v>
      </c>
      <c r="B60" s="192">
        <v>51</v>
      </c>
      <c r="C60" s="192" t="s">
        <v>9</v>
      </c>
      <c r="D60" s="193"/>
      <c r="E60" s="194"/>
      <c r="F60" s="192">
        <v>45</v>
      </c>
      <c r="G60" s="218">
        <f t="shared" si="3"/>
        <v>0.9</v>
      </c>
      <c r="H60" s="199">
        <f>STDEV(G55:G70)</f>
        <v>8.790145998028942E-2</v>
      </c>
      <c r="I60" s="235" t="s">
        <v>17</v>
      </c>
      <c r="J60" s="294"/>
      <c r="K60" s="295"/>
      <c r="L60" s="295"/>
      <c r="M60" s="295"/>
    </row>
    <row r="61" spans="1:13" ht="15.6">
      <c r="A61" s="191" t="s">
        <v>18</v>
      </c>
      <c r="B61" s="192">
        <v>50</v>
      </c>
      <c r="C61" s="192" t="s">
        <v>9</v>
      </c>
      <c r="D61" s="193"/>
      <c r="E61" s="194"/>
      <c r="F61" s="192">
        <v>38</v>
      </c>
      <c r="G61" s="218">
        <f t="shared" si="3"/>
        <v>0.76</v>
      </c>
      <c r="H61" s="199">
        <f>H60/SQRT(16)</f>
        <v>2.1975364995072355E-2</v>
      </c>
      <c r="I61" s="237" t="s">
        <v>19</v>
      </c>
      <c r="J61" s="294"/>
      <c r="K61" s="295"/>
      <c r="L61" s="295"/>
      <c r="M61" s="295"/>
    </row>
    <row r="62" spans="1:13">
      <c r="A62" s="191" t="s">
        <v>20</v>
      </c>
      <c r="B62" s="192">
        <v>50</v>
      </c>
      <c r="C62" s="192" t="s">
        <v>9</v>
      </c>
      <c r="D62" s="193"/>
      <c r="E62" s="194"/>
      <c r="F62" s="192">
        <v>45</v>
      </c>
      <c r="G62" s="218">
        <f t="shared" si="3"/>
        <v>0.9</v>
      </c>
      <c r="H62" s="201"/>
      <c r="I62" s="229"/>
      <c r="J62" s="294"/>
      <c r="K62" s="295"/>
      <c r="L62" s="295"/>
      <c r="M62" s="295"/>
    </row>
    <row r="63" spans="1:13">
      <c r="A63" s="191" t="s">
        <v>21</v>
      </c>
      <c r="B63" s="192">
        <v>50</v>
      </c>
      <c r="C63" s="192" t="s">
        <v>9</v>
      </c>
      <c r="D63" s="193"/>
      <c r="E63" s="194"/>
      <c r="F63" s="192">
        <v>37</v>
      </c>
      <c r="G63" s="218">
        <f t="shared" si="3"/>
        <v>0.74</v>
      </c>
      <c r="H63" s="201"/>
      <c r="I63" s="242"/>
      <c r="J63" s="294"/>
      <c r="K63" s="295"/>
      <c r="L63" s="295"/>
      <c r="M63" s="295"/>
    </row>
    <row r="64" spans="1:13">
      <c r="A64" s="191" t="s">
        <v>22</v>
      </c>
      <c r="B64" s="192">
        <v>50</v>
      </c>
      <c r="C64" s="192" t="s">
        <v>9</v>
      </c>
      <c r="D64" s="193"/>
      <c r="E64" s="194"/>
      <c r="F64" s="192">
        <v>44</v>
      </c>
      <c r="G64" s="218">
        <f t="shared" si="3"/>
        <v>0.88</v>
      </c>
      <c r="H64" s="201"/>
      <c r="I64" s="242"/>
      <c r="J64" s="294"/>
      <c r="K64" s="295"/>
      <c r="L64" s="295"/>
      <c r="M64" s="295"/>
    </row>
    <row r="65" spans="1:13">
      <c r="A65" s="191" t="s">
        <v>23</v>
      </c>
      <c r="B65" s="192">
        <v>50</v>
      </c>
      <c r="C65" s="192" t="s">
        <v>9</v>
      </c>
      <c r="D65" s="193"/>
      <c r="E65" s="194"/>
      <c r="F65" s="192">
        <v>36</v>
      </c>
      <c r="G65" s="218">
        <f t="shared" si="3"/>
        <v>0.72</v>
      </c>
      <c r="H65" s="201"/>
      <c r="I65" s="243"/>
      <c r="J65" s="294"/>
      <c r="K65" s="295"/>
      <c r="L65" s="295"/>
      <c r="M65" s="295"/>
    </row>
    <row r="66" spans="1:13">
      <c r="A66" s="191" t="s">
        <v>24</v>
      </c>
      <c r="B66" s="192">
        <v>50</v>
      </c>
      <c r="C66" s="192" t="s">
        <v>9</v>
      </c>
      <c r="D66" s="193"/>
      <c r="E66" s="194"/>
      <c r="F66" s="192">
        <v>33</v>
      </c>
      <c r="G66" s="218">
        <f t="shared" si="3"/>
        <v>0.66</v>
      </c>
      <c r="H66" s="201"/>
      <c r="I66" s="257"/>
      <c r="J66" s="294"/>
      <c r="K66" s="295"/>
      <c r="L66" s="295"/>
      <c r="M66" s="295"/>
    </row>
    <row r="67" spans="1:13">
      <c r="A67" s="191" t="s">
        <v>25</v>
      </c>
      <c r="B67" s="192">
        <v>50</v>
      </c>
      <c r="C67" s="192" t="s">
        <v>9</v>
      </c>
      <c r="D67" s="193"/>
      <c r="E67" s="194"/>
      <c r="F67" s="192">
        <v>39</v>
      </c>
      <c r="G67" s="218">
        <f t="shared" si="3"/>
        <v>0.78</v>
      </c>
      <c r="H67" s="201"/>
      <c r="I67" s="245"/>
      <c r="J67" s="294"/>
      <c r="K67" s="295"/>
      <c r="L67" s="295"/>
      <c r="M67" s="295"/>
    </row>
    <row r="68" spans="1:13">
      <c r="A68" s="191" t="s">
        <v>26</v>
      </c>
      <c r="B68" s="192">
        <v>50</v>
      </c>
      <c r="C68" s="192" t="s">
        <v>9</v>
      </c>
      <c r="D68" s="193"/>
      <c r="E68" s="194"/>
      <c r="F68" s="192">
        <v>42</v>
      </c>
      <c r="G68" s="218">
        <f t="shared" si="3"/>
        <v>0.84</v>
      </c>
      <c r="H68" s="201"/>
      <c r="I68" s="246"/>
      <c r="J68" s="294"/>
      <c r="K68" s="295"/>
      <c r="L68" s="295"/>
      <c r="M68" s="295"/>
    </row>
    <row r="69" spans="1:13">
      <c r="A69" s="191" t="s">
        <v>27</v>
      </c>
      <c r="B69" s="192">
        <v>50</v>
      </c>
      <c r="C69" s="192" t="s">
        <v>9</v>
      </c>
      <c r="D69" s="193"/>
      <c r="E69" s="194"/>
      <c r="F69" s="192">
        <v>37</v>
      </c>
      <c r="G69" s="218">
        <f t="shared" si="3"/>
        <v>0.74</v>
      </c>
      <c r="H69" s="201"/>
      <c r="I69" s="229"/>
      <c r="J69" s="294"/>
      <c r="K69" s="295"/>
      <c r="L69" s="295"/>
      <c r="M69" s="295"/>
    </row>
    <row r="70" spans="1:13" ht="15" thickBot="1">
      <c r="A70" s="258" t="s">
        <v>28</v>
      </c>
      <c r="B70" s="259">
        <v>50</v>
      </c>
      <c r="C70" s="259" t="s">
        <v>9</v>
      </c>
      <c r="D70" s="260"/>
      <c r="E70" s="261"/>
      <c r="F70" s="259">
        <v>34</v>
      </c>
      <c r="G70" s="267">
        <f t="shared" si="3"/>
        <v>0.68</v>
      </c>
      <c r="H70" s="221"/>
      <c r="I70" s="263"/>
      <c r="J70" s="294"/>
      <c r="K70" s="295"/>
      <c r="L70" s="295"/>
      <c r="M70" s="295"/>
    </row>
    <row r="71" spans="1:13" ht="15" thickBot="1">
      <c r="A71" s="287" t="s">
        <v>29</v>
      </c>
      <c r="B71" s="288"/>
      <c r="C71" s="288"/>
      <c r="D71" s="288"/>
      <c r="E71" s="288"/>
      <c r="F71" s="288"/>
      <c r="G71" s="288"/>
      <c r="H71" s="288"/>
      <c r="I71" s="289"/>
      <c r="J71" s="294"/>
      <c r="K71" s="295"/>
      <c r="L71" s="295"/>
      <c r="M71" s="295"/>
    </row>
    <row r="72" spans="1:13">
      <c r="A72" s="186" t="s">
        <v>8</v>
      </c>
      <c r="B72" s="187">
        <v>50</v>
      </c>
      <c r="C72" s="187" t="s">
        <v>30</v>
      </c>
      <c r="D72" s="188">
        <v>44247</v>
      </c>
      <c r="E72" s="248">
        <v>44249</v>
      </c>
      <c r="F72" s="187">
        <v>40</v>
      </c>
      <c r="G72" s="220">
        <f t="shared" ref="G72:G87" si="4">F72/50</f>
        <v>0.8</v>
      </c>
      <c r="H72" s="189"/>
      <c r="I72" s="226"/>
      <c r="J72" s="294"/>
      <c r="K72" s="295"/>
      <c r="L72" s="295"/>
      <c r="M72" s="295"/>
    </row>
    <row r="73" spans="1:13">
      <c r="A73" s="191" t="s">
        <v>11</v>
      </c>
      <c r="B73" s="192">
        <v>50</v>
      </c>
      <c r="C73" s="192" t="s">
        <v>30</v>
      </c>
      <c r="D73" s="193"/>
      <c r="E73" s="194"/>
      <c r="F73" s="192">
        <v>37</v>
      </c>
      <c r="G73" s="218">
        <f t="shared" si="4"/>
        <v>0.74</v>
      </c>
      <c r="H73" s="195"/>
      <c r="I73" s="229"/>
      <c r="J73" s="294"/>
      <c r="K73" s="295"/>
      <c r="L73" s="295"/>
      <c r="M73" s="295"/>
    </row>
    <row r="74" spans="1:13">
      <c r="A74" s="191" t="s">
        <v>12</v>
      </c>
      <c r="B74" s="192">
        <v>50</v>
      </c>
      <c r="C74" s="192" t="s">
        <v>30</v>
      </c>
      <c r="D74" s="193"/>
      <c r="E74" s="194"/>
      <c r="F74" s="192">
        <v>28</v>
      </c>
      <c r="G74" s="218">
        <f t="shared" si="4"/>
        <v>0.56000000000000005</v>
      </c>
      <c r="H74" s="195"/>
      <c r="I74" s="230"/>
      <c r="J74" s="294"/>
      <c r="K74" s="295"/>
      <c r="L74" s="295"/>
      <c r="M74" s="295"/>
    </row>
    <row r="75" spans="1:13">
      <c r="A75" s="191" t="s">
        <v>13</v>
      </c>
      <c r="B75" s="192">
        <v>50</v>
      </c>
      <c r="C75" s="192" t="s">
        <v>30</v>
      </c>
      <c r="D75" s="193"/>
      <c r="E75" s="194"/>
      <c r="F75" s="192">
        <v>44</v>
      </c>
      <c r="G75" s="218">
        <f t="shared" si="4"/>
        <v>0.88</v>
      </c>
      <c r="H75" s="195"/>
      <c r="I75" s="229"/>
      <c r="J75" s="294"/>
      <c r="K75" s="295"/>
      <c r="L75" s="295"/>
      <c r="M75" s="295"/>
    </row>
    <row r="76" spans="1:13" ht="15.6">
      <c r="A76" s="191" t="s">
        <v>14</v>
      </c>
      <c r="B76" s="192">
        <v>50</v>
      </c>
      <c r="C76" s="192" t="s">
        <v>30</v>
      </c>
      <c r="D76" s="193"/>
      <c r="E76" s="194"/>
      <c r="F76" s="192">
        <v>41</v>
      </c>
      <c r="G76" s="218">
        <f t="shared" si="4"/>
        <v>0.82</v>
      </c>
      <c r="H76" s="199">
        <f>AVERAGE(G72:G87)</f>
        <v>0.75</v>
      </c>
      <c r="I76" s="235" t="s">
        <v>15</v>
      </c>
      <c r="J76" s="294"/>
      <c r="K76" s="295"/>
      <c r="L76" s="295"/>
      <c r="M76" s="295"/>
    </row>
    <row r="77" spans="1:13" ht="15.6">
      <c r="A77" s="191" t="s">
        <v>16</v>
      </c>
      <c r="B77" s="192">
        <v>50</v>
      </c>
      <c r="C77" s="192" t="s">
        <v>30</v>
      </c>
      <c r="D77" s="193"/>
      <c r="E77" s="194"/>
      <c r="F77" s="192">
        <v>37</v>
      </c>
      <c r="G77" s="218">
        <f t="shared" si="4"/>
        <v>0.74</v>
      </c>
      <c r="H77" s="199">
        <f>STDEV(G72:G87)</f>
        <v>9.3523615556000889E-2</v>
      </c>
      <c r="I77" s="235" t="s">
        <v>17</v>
      </c>
      <c r="J77" s="294"/>
      <c r="K77" s="295"/>
      <c r="L77" s="295"/>
      <c r="M77" s="295"/>
    </row>
    <row r="78" spans="1:13" ht="15.6">
      <c r="A78" s="191" t="s">
        <v>18</v>
      </c>
      <c r="B78" s="192">
        <v>50</v>
      </c>
      <c r="C78" s="192" t="s">
        <v>30</v>
      </c>
      <c r="D78" s="193"/>
      <c r="E78" s="194"/>
      <c r="F78" s="192">
        <v>40</v>
      </c>
      <c r="G78" s="218">
        <f t="shared" si="4"/>
        <v>0.8</v>
      </c>
      <c r="H78" s="199">
        <f>H77/SQRT(16)</f>
        <v>2.3380903889000222E-2</v>
      </c>
      <c r="I78" s="237" t="s">
        <v>19</v>
      </c>
      <c r="J78" s="294"/>
      <c r="K78" s="295"/>
      <c r="L78" s="295"/>
      <c r="M78" s="295"/>
    </row>
    <row r="79" spans="1:13">
      <c r="A79" s="191" t="s">
        <v>20</v>
      </c>
      <c r="B79" s="192">
        <v>50</v>
      </c>
      <c r="C79" s="192" t="s">
        <v>30</v>
      </c>
      <c r="D79" s="193"/>
      <c r="E79" s="194"/>
      <c r="F79" s="192">
        <v>41</v>
      </c>
      <c r="G79" s="218">
        <f t="shared" si="4"/>
        <v>0.82</v>
      </c>
      <c r="H79" s="201"/>
      <c r="I79" s="229"/>
      <c r="J79" s="294"/>
      <c r="K79" s="295"/>
      <c r="L79" s="295"/>
      <c r="M79" s="295"/>
    </row>
    <row r="80" spans="1:13">
      <c r="A80" s="191" t="s">
        <v>21</v>
      </c>
      <c r="B80" s="192">
        <v>50</v>
      </c>
      <c r="C80" s="192" t="s">
        <v>30</v>
      </c>
      <c r="D80" s="193"/>
      <c r="E80" s="194"/>
      <c r="F80" s="192">
        <v>31</v>
      </c>
      <c r="G80" s="218">
        <f t="shared" si="4"/>
        <v>0.62</v>
      </c>
      <c r="H80" s="201"/>
      <c r="I80" s="229"/>
      <c r="J80" s="294"/>
      <c r="K80" s="295"/>
      <c r="L80" s="295"/>
      <c r="M80" s="295"/>
    </row>
    <row r="81" spans="1:13">
      <c r="A81" s="191" t="s">
        <v>22</v>
      </c>
      <c r="B81" s="192">
        <v>50</v>
      </c>
      <c r="C81" s="192" t="s">
        <v>30</v>
      </c>
      <c r="D81" s="193"/>
      <c r="E81" s="194"/>
      <c r="F81" s="192">
        <v>35</v>
      </c>
      <c r="G81" s="218">
        <f t="shared" si="4"/>
        <v>0.7</v>
      </c>
      <c r="H81" s="201"/>
      <c r="I81" s="242"/>
      <c r="J81" s="294"/>
      <c r="K81" s="295"/>
      <c r="L81" s="295"/>
      <c r="M81" s="295"/>
    </row>
    <row r="82" spans="1:13">
      <c r="A82" s="191" t="s">
        <v>23</v>
      </c>
      <c r="B82" s="192">
        <v>50</v>
      </c>
      <c r="C82" s="192" t="s">
        <v>30</v>
      </c>
      <c r="D82" s="193"/>
      <c r="E82" s="194"/>
      <c r="F82" s="192">
        <v>37</v>
      </c>
      <c r="G82" s="218">
        <f t="shared" si="4"/>
        <v>0.74</v>
      </c>
      <c r="H82" s="195"/>
      <c r="I82" s="268"/>
      <c r="J82" s="294"/>
      <c r="K82" s="295"/>
      <c r="L82" s="295"/>
      <c r="M82" s="295"/>
    </row>
    <row r="83" spans="1:13">
      <c r="A83" s="191" t="s">
        <v>24</v>
      </c>
      <c r="B83" s="192">
        <v>50</v>
      </c>
      <c r="C83" s="192" t="s">
        <v>30</v>
      </c>
      <c r="D83" s="193"/>
      <c r="E83" s="194"/>
      <c r="F83" s="192">
        <v>36</v>
      </c>
      <c r="G83" s="218">
        <f t="shared" si="4"/>
        <v>0.72</v>
      </c>
      <c r="H83" s="201"/>
      <c r="I83" s="242"/>
      <c r="J83" s="294"/>
      <c r="K83" s="295"/>
      <c r="L83" s="295"/>
      <c r="M83" s="295"/>
    </row>
    <row r="84" spans="1:13">
      <c r="A84" s="191" t="s">
        <v>25</v>
      </c>
      <c r="B84" s="192">
        <v>50</v>
      </c>
      <c r="C84" s="192" t="s">
        <v>30</v>
      </c>
      <c r="D84" s="193"/>
      <c r="E84" s="194"/>
      <c r="F84" s="192">
        <v>42</v>
      </c>
      <c r="G84" s="218">
        <f t="shared" si="4"/>
        <v>0.84</v>
      </c>
      <c r="H84" s="201"/>
      <c r="I84" s="243"/>
      <c r="J84" s="294"/>
      <c r="K84" s="295"/>
      <c r="L84" s="295"/>
      <c r="M84" s="295"/>
    </row>
    <row r="85" spans="1:13">
      <c r="A85" s="191" t="s">
        <v>26</v>
      </c>
      <c r="B85" s="192">
        <v>50</v>
      </c>
      <c r="C85" s="192" t="s">
        <v>30</v>
      </c>
      <c r="D85" s="193"/>
      <c r="E85" s="194"/>
      <c r="F85" s="192">
        <v>30</v>
      </c>
      <c r="G85" s="218">
        <f t="shared" si="4"/>
        <v>0.6</v>
      </c>
      <c r="H85" s="201"/>
      <c r="I85" s="257"/>
      <c r="J85" s="294"/>
      <c r="K85" s="295"/>
      <c r="L85" s="295"/>
      <c r="M85" s="295"/>
    </row>
    <row r="86" spans="1:13">
      <c r="A86" s="191" t="s">
        <v>27</v>
      </c>
      <c r="B86" s="192">
        <v>50</v>
      </c>
      <c r="C86" s="192" t="s">
        <v>30</v>
      </c>
      <c r="D86" s="193"/>
      <c r="E86" s="194"/>
      <c r="F86" s="192">
        <v>43</v>
      </c>
      <c r="G86" s="218">
        <f t="shared" si="4"/>
        <v>0.86</v>
      </c>
      <c r="H86" s="201"/>
      <c r="I86" s="245"/>
      <c r="J86" s="294"/>
      <c r="K86" s="295"/>
      <c r="L86" s="295"/>
      <c r="M86" s="295"/>
    </row>
    <row r="87" spans="1:13" ht="15" thickBot="1">
      <c r="A87" s="258" t="s">
        <v>28</v>
      </c>
      <c r="B87" s="259">
        <v>50</v>
      </c>
      <c r="C87" s="259" t="s">
        <v>30</v>
      </c>
      <c r="D87" s="260"/>
      <c r="E87" s="261"/>
      <c r="F87" s="259">
        <v>38</v>
      </c>
      <c r="G87" s="267">
        <f t="shared" si="4"/>
        <v>0.76</v>
      </c>
      <c r="H87" s="221"/>
      <c r="I87" s="269"/>
      <c r="J87" s="294"/>
      <c r="K87" s="295"/>
      <c r="L87" s="295"/>
      <c r="M87" s="295"/>
    </row>
    <row r="88" spans="1:13" ht="15" thickBot="1">
      <c r="A88" s="287" t="s">
        <v>31</v>
      </c>
      <c r="B88" s="288"/>
      <c r="C88" s="288"/>
      <c r="D88" s="288"/>
      <c r="E88" s="288"/>
      <c r="F88" s="288"/>
      <c r="G88" s="288"/>
      <c r="H88" s="288"/>
      <c r="I88" s="289"/>
      <c r="J88" s="294"/>
      <c r="K88" s="295"/>
      <c r="L88" s="295"/>
      <c r="M88" s="295"/>
    </row>
    <row r="89" spans="1:13">
      <c r="A89" s="186" t="s">
        <v>8</v>
      </c>
      <c r="B89" s="187">
        <v>50</v>
      </c>
      <c r="C89" s="187" t="s">
        <v>32</v>
      </c>
      <c r="D89" s="188">
        <v>44298</v>
      </c>
      <c r="E89" s="248">
        <v>44300</v>
      </c>
      <c r="F89" s="187">
        <v>35</v>
      </c>
      <c r="G89" s="220">
        <f t="shared" ref="G89:G104" si="5">F89/50</f>
        <v>0.7</v>
      </c>
      <c r="H89" s="189"/>
      <c r="I89" s="226"/>
      <c r="J89" s="294"/>
      <c r="K89" s="295"/>
      <c r="L89" s="295"/>
      <c r="M89" s="295"/>
    </row>
    <row r="90" spans="1:13">
      <c r="A90" s="191" t="s">
        <v>11</v>
      </c>
      <c r="B90" s="192">
        <v>50</v>
      </c>
      <c r="C90" s="192" t="s">
        <v>32</v>
      </c>
      <c r="D90" s="193"/>
      <c r="E90" s="194"/>
      <c r="F90" s="192">
        <v>30</v>
      </c>
      <c r="G90" s="218">
        <f t="shared" si="5"/>
        <v>0.6</v>
      </c>
      <c r="H90" s="201"/>
      <c r="I90" s="229"/>
      <c r="J90" s="294"/>
      <c r="K90" s="295"/>
      <c r="L90" s="295"/>
      <c r="M90" s="295"/>
    </row>
    <row r="91" spans="1:13">
      <c r="A91" s="191" t="s">
        <v>12</v>
      </c>
      <c r="B91" s="192">
        <v>50</v>
      </c>
      <c r="C91" s="192" t="s">
        <v>32</v>
      </c>
      <c r="D91" s="193"/>
      <c r="E91" s="194"/>
      <c r="F91" s="192">
        <v>38</v>
      </c>
      <c r="G91" s="218">
        <f t="shared" si="5"/>
        <v>0.76</v>
      </c>
      <c r="H91" s="201"/>
      <c r="I91" s="230"/>
      <c r="J91" s="294"/>
      <c r="K91" s="295"/>
      <c r="L91" s="295"/>
      <c r="M91" s="295"/>
    </row>
    <row r="92" spans="1:13">
      <c r="A92" s="191" t="s">
        <v>13</v>
      </c>
      <c r="B92" s="192">
        <v>52</v>
      </c>
      <c r="C92" s="192" t="s">
        <v>32</v>
      </c>
      <c r="D92" s="193"/>
      <c r="E92" s="194"/>
      <c r="F92" s="192">
        <v>39</v>
      </c>
      <c r="G92" s="218">
        <f t="shared" si="5"/>
        <v>0.78</v>
      </c>
      <c r="H92" s="201"/>
      <c r="I92" s="229"/>
      <c r="J92" s="294"/>
      <c r="K92" s="295"/>
      <c r="L92" s="295"/>
      <c r="M92" s="295"/>
    </row>
    <row r="93" spans="1:13" ht="15.6">
      <c r="A93" s="191" t="s">
        <v>14</v>
      </c>
      <c r="B93" s="192">
        <v>50</v>
      </c>
      <c r="C93" s="192" t="s">
        <v>32</v>
      </c>
      <c r="D93" s="193"/>
      <c r="E93" s="194"/>
      <c r="F93" s="192">
        <v>25</v>
      </c>
      <c r="G93" s="218">
        <f t="shared" si="5"/>
        <v>0.5</v>
      </c>
      <c r="H93" s="199">
        <f>AVERAGE(G89:G104)</f>
        <v>0.63625000000000009</v>
      </c>
      <c r="I93" s="235" t="s">
        <v>15</v>
      </c>
      <c r="J93" s="294"/>
      <c r="K93" s="295"/>
      <c r="L93" s="295"/>
      <c r="M93" s="295"/>
    </row>
    <row r="94" spans="1:13" ht="15.6">
      <c r="A94" s="191" t="s">
        <v>16</v>
      </c>
      <c r="B94" s="192">
        <v>51</v>
      </c>
      <c r="C94" s="192" t="s">
        <v>32</v>
      </c>
      <c r="D94" s="193"/>
      <c r="E94" s="194"/>
      <c r="F94" s="192">
        <v>20</v>
      </c>
      <c r="G94" s="218">
        <f t="shared" si="5"/>
        <v>0.4</v>
      </c>
      <c r="H94" s="199">
        <f>STDEV(G89:G104)</f>
        <v>0.12115417175373405</v>
      </c>
      <c r="I94" s="235" t="s">
        <v>17</v>
      </c>
      <c r="J94" s="294"/>
      <c r="K94" s="295"/>
      <c r="L94" s="295"/>
      <c r="M94" s="295"/>
    </row>
    <row r="95" spans="1:13" ht="15.6">
      <c r="A95" s="191" t="s">
        <v>18</v>
      </c>
      <c r="B95" s="192">
        <v>50</v>
      </c>
      <c r="C95" s="192" t="s">
        <v>32</v>
      </c>
      <c r="D95" s="193"/>
      <c r="E95" s="194"/>
      <c r="F95" s="192">
        <v>30</v>
      </c>
      <c r="G95" s="218">
        <f t="shared" si="5"/>
        <v>0.6</v>
      </c>
      <c r="H95" s="199">
        <f>H94/SQRT(8)</f>
        <v>4.2834468208052506E-2</v>
      </c>
      <c r="I95" s="237" t="s">
        <v>19</v>
      </c>
      <c r="J95" s="294"/>
      <c r="K95" s="295"/>
      <c r="L95" s="295"/>
      <c r="M95" s="295"/>
    </row>
    <row r="96" spans="1:13">
      <c r="A96" s="191" t="s">
        <v>20</v>
      </c>
      <c r="B96" s="192">
        <v>50</v>
      </c>
      <c r="C96" s="192" t="s">
        <v>32</v>
      </c>
      <c r="D96" s="193"/>
      <c r="E96" s="194"/>
      <c r="F96" s="192">
        <v>29</v>
      </c>
      <c r="G96" s="218">
        <f t="shared" si="5"/>
        <v>0.57999999999999996</v>
      </c>
      <c r="H96" s="201"/>
      <c r="I96" s="229"/>
      <c r="J96" s="294"/>
      <c r="K96" s="295"/>
      <c r="L96" s="295"/>
      <c r="M96" s="295"/>
    </row>
    <row r="97" spans="1:13">
      <c r="A97" s="191" t="s">
        <v>21</v>
      </c>
      <c r="B97" s="192">
        <v>50</v>
      </c>
      <c r="C97" s="192" t="s">
        <v>32</v>
      </c>
      <c r="D97" s="193"/>
      <c r="E97" s="194"/>
      <c r="F97" s="192">
        <v>34</v>
      </c>
      <c r="G97" s="218">
        <f t="shared" si="5"/>
        <v>0.68</v>
      </c>
      <c r="H97" s="201"/>
      <c r="I97" s="242"/>
      <c r="J97" s="294"/>
      <c r="K97" s="295"/>
      <c r="L97" s="295"/>
      <c r="M97" s="295"/>
    </row>
    <row r="98" spans="1:13">
      <c r="A98" s="191" t="s">
        <v>22</v>
      </c>
      <c r="B98" s="192">
        <v>50</v>
      </c>
      <c r="C98" s="192" t="s">
        <v>32</v>
      </c>
      <c r="D98" s="193"/>
      <c r="E98" s="194"/>
      <c r="F98" s="192">
        <v>28</v>
      </c>
      <c r="G98" s="218">
        <f t="shared" si="5"/>
        <v>0.56000000000000005</v>
      </c>
      <c r="H98" s="201"/>
      <c r="I98" s="242"/>
      <c r="J98" s="294"/>
      <c r="K98" s="295"/>
      <c r="L98" s="295"/>
      <c r="M98" s="295"/>
    </row>
    <row r="99" spans="1:13">
      <c r="A99" s="191" t="s">
        <v>23</v>
      </c>
      <c r="B99" s="192">
        <v>50</v>
      </c>
      <c r="C99" s="192" t="s">
        <v>32</v>
      </c>
      <c r="D99" s="193"/>
      <c r="E99" s="194"/>
      <c r="F99" s="192">
        <v>35</v>
      </c>
      <c r="G99" s="218">
        <f t="shared" si="5"/>
        <v>0.7</v>
      </c>
      <c r="H99" s="201"/>
      <c r="I99" s="243"/>
      <c r="J99" s="294"/>
      <c r="K99" s="295"/>
      <c r="L99" s="295"/>
      <c r="M99" s="295"/>
    </row>
    <row r="100" spans="1:13">
      <c r="A100" s="191" t="s">
        <v>24</v>
      </c>
      <c r="B100" s="192">
        <v>50</v>
      </c>
      <c r="C100" s="192" t="s">
        <v>32</v>
      </c>
      <c r="D100" s="193"/>
      <c r="E100" s="194"/>
      <c r="F100" s="192">
        <v>40</v>
      </c>
      <c r="G100" s="218">
        <f t="shared" si="5"/>
        <v>0.8</v>
      </c>
      <c r="H100" s="201"/>
      <c r="I100" s="257"/>
      <c r="J100" s="294"/>
      <c r="K100" s="295"/>
      <c r="L100" s="295"/>
      <c r="M100" s="295"/>
    </row>
    <row r="101" spans="1:13">
      <c r="A101" s="191" t="s">
        <v>25</v>
      </c>
      <c r="B101" s="192">
        <v>50</v>
      </c>
      <c r="C101" s="192" t="s">
        <v>32</v>
      </c>
      <c r="D101" s="193"/>
      <c r="E101" s="194"/>
      <c r="F101" s="192">
        <v>41</v>
      </c>
      <c r="G101" s="218">
        <f t="shared" si="5"/>
        <v>0.82</v>
      </c>
      <c r="H101" s="201"/>
      <c r="I101" s="245"/>
      <c r="J101" s="294"/>
      <c r="K101" s="295"/>
      <c r="L101" s="295"/>
      <c r="M101" s="295"/>
    </row>
    <row r="102" spans="1:13">
      <c r="A102" s="191" t="s">
        <v>26</v>
      </c>
      <c r="B102" s="192">
        <v>50</v>
      </c>
      <c r="C102" s="192" t="s">
        <v>32</v>
      </c>
      <c r="D102" s="193"/>
      <c r="E102" s="194"/>
      <c r="F102" s="192">
        <v>24</v>
      </c>
      <c r="G102" s="218">
        <f t="shared" si="5"/>
        <v>0.48</v>
      </c>
      <c r="H102" s="201"/>
      <c r="I102" s="246"/>
      <c r="J102" s="294"/>
      <c r="K102" s="295"/>
      <c r="L102" s="295"/>
      <c r="M102" s="295"/>
    </row>
    <row r="103" spans="1:13">
      <c r="A103" s="191" t="s">
        <v>27</v>
      </c>
      <c r="B103" s="192">
        <v>50</v>
      </c>
      <c r="C103" s="192" t="s">
        <v>32</v>
      </c>
      <c r="D103" s="193"/>
      <c r="E103" s="194"/>
      <c r="F103" s="192">
        <v>32</v>
      </c>
      <c r="G103" s="218">
        <f t="shared" si="5"/>
        <v>0.64</v>
      </c>
      <c r="H103" s="201"/>
      <c r="I103" s="229"/>
      <c r="J103" s="294"/>
      <c r="K103" s="295"/>
      <c r="L103" s="295"/>
      <c r="M103" s="295"/>
    </row>
    <row r="104" spans="1:13" ht="15" thickBot="1">
      <c r="A104" s="258" t="s">
        <v>28</v>
      </c>
      <c r="B104" s="259">
        <v>50</v>
      </c>
      <c r="C104" s="259" t="s">
        <v>32</v>
      </c>
      <c r="D104" s="260"/>
      <c r="E104" s="261"/>
      <c r="F104" s="259">
        <v>29</v>
      </c>
      <c r="G104" s="267">
        <f t="shared" si="5"/>
        <v>0.57999999999999996</v>
      </c>
      <c r="H104" s="221"/>
      <c r="I104" s="263"/>
      <c r="J104" s="294"/>
      <c r="K104" s="295"/>
      <c r="L104" s="295"/>
      <c r="M104" s="295"/>
    </row>
    <row r="105" spans="1:13" ht="15" thickBot="1">
      <c r="A105" s="287" t="s">
        <v>33</v>
      </c>
      <c r="B105" s="288"/>
      <c r="C105" s="288"/>
      <c r="D105" s="288"/>
      <c r="E105" s="288"/>
      <c r="F105" s="288"/>
      <c r="G105" s="288"/>
      <c r="H105" s="288"/>
      <c r="I105" s="289"/>
      <c r="J105" s="294"/>
      <c r="K105" s="295"/>
      <c r="L105" s="295"/>
      <c r="M105" s="295"/>
    </row>
    <row r="106" spans="1:13" ht="15" thickBot="1"/>
    <row r="107" spans="1:13" s="180" customFormat="1" ht="15" thickBot="1">
      <c r="A107" s="181" t="s">
        <v>0</v>
      </c>
      <c r="B107" s="182" t="s">
        <v>1</v>
      </c>
      <c r="C107" s="182" t="s">
        <v>2</v>
      </c>
      <c r="D107" s="183" t="s">
        <v>3</v>
      </c>
      <c r="E107" s="182" t="s">
        <v>4</v>
      </c>
      <c r="F107" s="182" t="s">
        <v>5</v>
      </c>
      <c r="G107" s="182" t="s">
        <v>6</v>
      </c>
      <c r="H107" s="184"/>
      <c r="I107" s="185" t="s">
        <v>7</v>
      </c>
    </row>
    <row r="108" spans="1:13" s="180" customFormat="1" ht="18.600000000000001" customHeight="1">
      <c r="A108" s="223" t="s">
        <v>8</v>
      </c>
      <c r="B108" s="224">
        <v>50</v>
      </c>
      <c r="C108" s="187" t="s">
        <v>9</v>
      </c>
      <c r="D108" s="188">
        <v>44137</v>
      </c>
      <c r="E108" s="188">
        <v>44137</v>
      </c>
      <c r="F108" s="187">
        <v>37</v>
      </c>
      <c r="G108" s="220">
        <f t="shared" ref="G108:G123" si="6">F108/50</f>
        <v>0.74</v>
      </c>
      <c r="H108" s="225"/>
      <c r="I108" s="226"/>
      <c r="J108" s="296" t="s">
        <v>35</v>
      </c>
      <c r="K108" s="297"/>
      <c r="L108" s="297"/>
      <c r="M108" s="297"/>
    </row>
    <row r="109" spans="1:13" s="180" customFormat="1">
      <c r="A109" s="227" t="s">
        <v>11</v>
      </c>
      <c r="B109" s="228">
        <v>50</v>
      </c>
      <c r="C109" s="192" t="s">
        <v>9</v>
      </c>
      <c r="D109" s="193"/>
      <c r="E109" s="194"/>
      <c r="F109" s="192">
        <v>34</v>
      </c>
      <c r="G109" s="218">
        <f t="shared" si="6"/>
        <v>0.68</v>
      </c>
      <c r="H109" s="195"/>
      <c r="I109" s="229"/>
      <c r="J109" s="298"/>
      <c r="K109" s="299"/>
      <c r="L109" s="299"/>
      <c r="M109" s="299"/>
    </row>
    <row r="110" spans="1:13" s="180" customFormat="1">
      <c r="A110" s="227" t="s">
        <v>12</v>
      </c>
      <c r="B110" s="228">
        <v>50</v>
      </c>
      <c r="C110" s="192" t="s">
        <v>9</v>
      </c>
      <c r="D110" s="193"/>
      <c r="E110" s="194"/>
      <c r="F110" s="192">
        <v>42</v>
      </c>
      <c r="G110" s="218">
        <f t="shared" si="6"/>
        <v>0.84</v>
      </c>
      <c r="H110" s="195"/>
      <c r="I110" s="230"/>
      <c r="J110" s="298"/>
      <c r="K110" s="299"/>
      <c r="L110" s="299"/>
      <c r="M110" s="299"/>
    </row>
    <row r="111" spans="1:13" s="180" customFormat="1">
      <c r="A111" s="227" t="s">
        <v>13</v>
      </c>
      <c r="B111" s="231">
        <v>52</v>
      </c>
      <c r="C111" s="192" t="s">
        <v>9</v>
      </c>
      <c r="D111" s="193"/>
      <c r="E111" s="194"/>
      <c r="F111" s="217">
        <v>42</v>
      </c>
      <c r="G111" s="218">
        <f t="shared" si="6"/>
        <v>0.84</v>
      </c>
      <c r="H111" s="195"/>
      <c r="I111" s="232"/>
      <c r="J111" s="298"/>
      <c r="K111" s="299"/>
      <c r="L111" s="299"/>
      <c r="M111" s="299"/>
    </row>
    <row r="112" spans="1:13" s="180" customFormat="1" ht="15.6">
      <c r="A112" s="227" t="s">
        <v>14</v>
      </c>
      <c r="B112" s="233">
        <v>50</v>
      </c>
      <c r="C112" s="203" t="s">
        <v>9</v>
      </c>
      <c r="D112" s="204"/>
      <c r="E112" s="205"/>
      <c r="F112" s="192">
        <v>40</v>
      </c>
      <c r="G112" s="219">
        <f t="shared" si="6"/>
        <v>0.8</v>
      </c>
      <c r="H112" s="234">
        <f>AVERAGE(G108:G123)</f>
        <v>0.77375000000000005</v>
      </c>
      <c r="I112" s="235" t="s">
        <v>15</v>
      </c>
      <c r="J112" s="298"/>
      <c r="K112" s="299"/>
      <c r="L112" s="299"/>
      <c r="M112" s="299"/>
    </row>
    <row r="113" spans="1:13" s="180" customFormat="1" ht="15.6">
      <c r="A113" s="227" t="s">
        <v>16</v>
      </c>
      <c r="B113" s="228">
        <v>51</v>
      </c>
      <c r="C113" s="192" t="s">
        <v>9</v>
      </c>
      <c r="D113" s="193"/>
      <c r="E113" s="194"/>
      <c r="F113" s="192">
        <v>32</v>
      </c>
      <c r="G113" s="218">
        <f t="shared" si="6"/>
        <v>0.64</v>
      </c>
      <c r="H113" s="236">
        <f>STDEV(G108:G123)</f>
        <v>8.1557750500284271E-2</v>
      </c>
      <c r="I113" s="235" t="s">
        <v>17</v>
      </c>
      <c r="J113" s="298"/>
      <c r="K113" s="299"/>
      <c r="L113" s="299"/>
      <c r="M113" s="299"/>
    </row>
    <row r="114" spans="1:13" s="180" customFormat="1" ht="15.6">
      <c r="A114" s="227" t="s">
        <v>18</v>
      </c>
      <c r="B114" s="228">
        <v>50</v>
      </c>
      <c r="C114" s="192" t="s">
        <v>9</v>
      </c>
      <c r="D114" s="193"/>
      <c r="E114" s="194"/>
      <c r="F114" s="192">
        <v>47</v>
      </c>
      <c r="G114" s="218">
        <f t="shared" si="6"/>
        <v>0.94</v>
      </c>
      <c r="H114" s="236">
        <f>H113/SQRT(16)</f>
        <v>2.0389437625071068E-2</v>
      </c>
      <c r="I114" s="237" t="s">
        <v>19</v>
      </c>
      <c r="J114" s="298"/>
      <c r="K114" s="299"/>
      <c r="L114" s="299"/>
      <c r="M114" s="299"/>
    </row>
    <row r="115" spans="1:13" s="180" customFormat="1">
      <c r="A115" s="227" t="s">
        <v>20</v>
      </c>
      <c r="B115" s="228">
        <v>50</v>
      </c>
      <c r="C115" s="192" t="s">
        <v>9</v>
      </c>
      <c r="D115" s="193"/>
      <c r="E115" s="194"/>
      <c r="F115" s="192">
        <v>35</v>
      </c>
      <c r="G115" s="218">
        <f t="shared" si="6"/>
        <v>0.7</v>
      </c>
      <c r="H115" s="238"/>
      <c r="I115" s="229"/>
      <c r="J115" s="298"/>
      <c r="K115" s="299"/>
      <c r="L115" s="299"/>
      <c r="M115" s="299"/>
    </row>
    <row r="116" spans="1:13" s="180" customFormat="1">
      <c r="A116" s="227" t="s">
        <v>21</v>
      </c>
      <c r="B116" s="239">
        <v>50</v>
      </c>
      <c r="C116" s="203" t="s">
        <v>9</v>
      </c>
      <c r="D116" s="204"/>
      <c r="E116" s="205"/>
      <c r="F116" s="203">
        <v>36</v>
      </c>
      <c r="G116" s="219">
        <f t="shared" si="6"/>
        <v>0.72</v>
      </c>
      <c r="H116" s="240"/>
      <c r="I116" s="241"/>
      <c r="J116" s="298"/>
      <c r="K116" s="299"/>
      <c r="L116" s="299"/>
      <c r="M116" s="299"/>
    </row>
    <row r="117" spans="1:13" s="180" customFormat="1">
      <c r="A117" s="227" t="s">
        <v>22</v>
      </c>
      <c r="B117" s="228">
        <v>50</v>
      </c>
      <c r="C117" s="192" t="s">
        <v>9</v>
      </c>
      <c r="D117" s="193"/>
      <c r="E117" s="194"/>
      <c r="F117" s="192">
        <v>39</v>
      </c>
      <c r="G117" s="218">
        <f t="shared" si="6"/>
        <v>0.78</v>
      </c>
      <c r="H117" s="238"/>
      <c r="I117" s="242"/>
      <c r="J117" s="298"/>
      <c r="K117" s="299"/>
      <c r="L117" s="299"/>
      <c r="M117" s="299"/>
    </row>
    <row r="118" spans="1:13" s="180" customFormat="1">
      <c r="A118" s="227" t="s">
        <v>23</v>
      </c>
      <c r="B118" s="228">
        <v>50</v>
      </c>
      <c r="C118" s="192" t="s">
        <v>9</v>
      </c>
      <c r="D118" s="193"/>
      <c r="E118" s="194"/>
      <c r="F118" s="192">
        <v>38</v>
      </c>
      <c r="G118" s="218">
        <f t="shared" si="6"/>
        <v>0.76</v>
      </c>
      <c r="H118" s="238"/>
      <c r="I118" s="243"/>
      <c r="J118" s="298"/>
      <c r="K118" s="299"/>
      <c r="L118" s="299"/>
      <c r="M118" s="299"/>
    </row>
    <row r="119" spans="1:13" s="180" customFormat="1">
      <c r="A119" s="227" t="s">
        <v>24</v>
      </c>
      <c r="B119" s="233">
        <v>50</v>
      </c>
      <c r="C119" s="192" t="s">
        <v>9</v>
      </c>
      <c r="D119" s="193"/>
      <c r="E119" s="194"/>
      <c r="F119" s="192">
        <v>45</v>
      </c>
      <c r="G119" s="218">
        <f t="shared" si="6"/>
        <v>0.9</v>
      </c>
      <c r="H119" s="201"/>
      <c r="I119" s="244"/>
      <c r="J119" s="298"/>
      <c r="K119" s="299"/>
      <c r="L119" s="299"/>
      <c r="M119" s="299"/>
    </row>
    <row r="120" spans="1:13" s="180" customFormat="1">
      <c r="A120" s="227" t="s">
        <v>25</v>
      </c>
      <c r="B120" s="239">
        <v>50</v>
      </c>
      <c r="C120" s="203" t="s">
        <v>9</v>
      </c>
      <c r="D120" s="204"/>
      <c r="E120" s="205"/>
      <c r="F120" s="203">
        <v>38</v>
      </c>
      <c r="G120" s="218">
        <f t="shared" si="6"/>
        <v>0.76</v>
      </c>
      <c r="H120" s="240"/>
      <c r="I120" s="245"/>
      <c r="J120" s="298"/>
      <c r="K120" s="299"/>
      <c r="L120" s="299"/>
      <c r="M120" s="299"/>
    </row>
    <row r="121" spans="1:13" s="180" customFormat="1">
      <c r="A121" s="227" t="s">
        <v>26</v>
      </c>
      <c r="B121" s="228">
        <v>50</v>
      </c>
      <c r="C121" s="192" t="s">
        <v>9</v>
      </c>
      <c r="D121" s="193"/>
      <c r="E121" s="194"/>
      <c r="F121" s="192">
        <v>36</v>
      </c>
      <c r="G121" s="218">
        <f t="shared" si="6"/>
        <v>0.72</v>
      </c>
      <c r="H121" s="238"/>
      <c r="I121" s="246"/>
      <c r="J121" s="298"/>
      <c r="K121" s="299"/>
      <c r="L121" s="299"/>
      <c r="M121" s="299"/>
    </row>
    <row r="122" spans="1:13" s="180" customFormat="1">
      <c r="A122" s="227" t="s">
        <v>27</v>
      </c>
      <c r="B122" s="228">
        <v>50</v>
      </c>
      <c r="C122" s="192" t="s">
        <v>9</v>
      </c>
      <c r="D122" s="193"/>
      <c r="E122" s="194"/>
      <c r="F122" s="192">
        <v>42</v>
      </c>
      <c r="G122" s="218">
        <f t="shared" si="6"/>
        <v>0.84</v>
      </c>
      <c r="H122" s="238"/>
      <c r="I122" s="229"/>
      <c r="J122" s="298"/>
      <c r="K122" s="299"/>
      <c r="L122" s="299"/>
      <c r="M122" s="299"/>
    </row>
    <row r="123" spans="1:13" s="180" customFormat="1" ht="15" thickBot="1">
      <c r="A123" s="247" t="s">
        <v>28</v>
      </c>
      <c r="B123" s="270">
        <v>50</v>
      </c>
      <c r="C123" s="259" t="s">
        <v>9</v>
      </c>
      <c r="D123" s="260"/>
      <c r="E123" s="261"/>
      <c r="F123" s="259">
        <v>36</v>
      </c>
      <c r="G123" s="267">
        <f t="shared" si="6"/>
        <v>0.72</v>
      </c>
      <c r="H123" s="271"/>
      <c r="I123" s="263"/>
      <c r="J123" s="298"/>
      <c r="K123" s="299"/>
      <c r="L123" s="299"/>
      <c r="M123" s="299"/>
    </row>
    <row r="124" spans="1:13" s="180" customFormat="1" ht="15" thickBot="1">
      <c r="A124" s="287" t="s">
        <v>29</v>
      </c>
      <c r="B124" s="288"/>
      <c r="C124" s="288"/>
      <c r="D124" s="288"/>
      <c r="E124" s="288"/>
      <c r="F124" s="288"/>
      <c r="G124" s="288"/>
      <c r="H124" s="288"/>
      <c r="I124" s="289"/>
      <c r="J124" s="298"/>
      <c r="K124" s="299"/>
      <c r="L124" s="299"/>
      <c r="M124" s="299"/>
    </row>
    <row r="125" spans="1:13" s="180" customFormat="1">
      <c r="A125" s="186" t="s">
        <v>8</v>
      </c>
      <c r="B125" s="187">
        <v>50</v>
      </c>
      <c r="C125" s="187" t="s">
        <v>30</v>
      </c>
      <c r="D125" s="188">
        <v>44165</v>
      </c>
      <c r="E125" s="188">
        <v>44167</v>
      </c>
      <c r="F125" s="187">
        <v>30</v>
      </c>
      <c r="G125" s="187">
        <f t="shared" ref="G125:G140" si="7">F125/50</f>
        <v>0.6</v>
      </c>
      <c r="H125" s="189"/>
      <c r="I125" s="256"/>
      <c r="J125" s="298"/>
      <c r="K125" s="299"/>
      <c r="L125" s="299"/>
      <c r="M125" s="299"/>
    </row>
    <row r="126" spans="1:13" s="180" customFormat="1">
      <c r="A126" s="191" t="s">
        <v>11</v>
      </c>
      <c r="B126" s="192">
        <v>50</v>
      </c>
      <c r="C126" s="192" t="s">
        <v>30</v>
      </c>
      <c r="D126" s="193"/>
      <c r="E126" s="194"/>
      <c r="F126" s="192">
        <v>40</v>
      </c>
      <c r="G126" s="192">
        <f t="shared" si="7"/>
        <v>0.8</v>
      </c>
      <c r="H126" s="201"/>
      <c r="I126" s="242"/>
      <c r="J126" s="298"/>
      <c r="K126" s="299"/>
      <c r="L126" s="299"/>
      <c r="M126" s="299"/>
    </row>
    <row r="127" spans="1:13" s="180" customFormat="1">
      <c r="A127" s="191" t="s">
        <v>12</v>
      </c>
      <c r="B127" s="192">
        <v>50</v>
      </c>
      <c r="C127" s="192" t="s">
        <v>30</v>
      </c>
      <c r="D127" s="193"/>
      <c r="E127" s="194"/>
      <c r="F127" s="192">
        <v>38</v>
      </c>
      <c r="G127" s="192">
        <f t="shared" si="7"/>
        <v>0.76</v>
      </c>
      <c r="H127" s="201"/>
      <c r="I127" s="242"/>
      <c r="J127" s="298"/>
      <c r="K127" s="299"/>
      <c r="L127" s="299"/>
      <c r="M127" s="299"/>
    </row>
    <row r="128" spans="1:13" s="180" customFormat="1">
      <c r="A128" s="191" t="s">
        <v>13</v>
      </c>
      <c r="B128" s="192">
        <v>50</v>
      </c>
      <c r="C128" s="192" t="s">
        <v>30</v>
      </c>
      <c r="D128" s="193"/>
      <c r="E128" s="194"/>
      <c r="F128" s="192">
        <v>27</v>
      </c>
      <c r="G128" s="192">
        <f t="shared" si="7"/>
        <v>0.54</v>
      </c>
      <c r="H128" s="201"/>
      <c r="I128" s="243"/>
      <c r="J128" s="298"/>
      <c r="K128" s="299"/>
      <c r="L128" s="299"/>
      <c r="M128" s="299"/>
    </row>
    <row r="129" spans="1:13" s="180" customFormat="1" ht="15.6">
      <c r="A129" s="191" t="s">
        <v>14</v>
      </c>
      <c r="B129" s="192">
        <v>50</v>
      </c>
      <c r="C129" s="192" t="s">
        <v>30</v>
      </c>
      <c r="D129" s="193"/>
      <c r="E129" s="194"/>
      <c r="F129" s="192">
        <v>33</v>
      </c>
      <c r="G129" s="192">
        <f t="shared" si="7"/>
        <v>0.66</v>
      </c>
      <c r="H129" s="199">
        <f>AVERAGE(G125:G140)</f>
        <v>0.65249999999999997</v>
      </c>
      <c r="I129" s="235" t="s">
        <v>15</v>
      </c>
      <c r="J129" s="298"/>
      <c r="K129" s="299"/>
      <c r="L129" s="299"/>
      <c r="M129" s="299"/>
    </row>
    <row r="130" spans="1:13" s="180" customFormat="1" ht="15.6">
      <c r="A130" s="191" t="s">
        <v>16</v>
      </c>
      <c r="B130" s="192">
        <v>50</v>
      </c>
      <c r="C130" s="192" t="s">
        <v>30</v>
      </c>
      <c r="D130" s="193"/>
      <c r="E130" s="194"/>
      <c r="F130" s="192">
        <v>35</v>
      </c>
      <c r="G130" s="192">
        <f t="shared" si="7"/>
        <v>0.7</v>
      </c>
      <c r="H130" s="199">
        <f>STDEV(G125:G140)</f>
        <v>8.0291136912281555E-2</v>
      </c>
      <c r="I130" s="235" t="s">
        <v>17</v>
      </c>
      <c r="J130" s="298"/>
      <c r="K130" s="299"/>
      <c r="L130" s="299"/>
      <c r="M130" s="299"/>
    </row>
    <row r="131" spans="1:13" s="180" customFormat="1" ht="15.6">
      <c r="A131" s="191" t="s">
        <v>18</v>
      </c>
      <c r="B131" s="192">
        <v>50</v>
      </c>
      <c r="C131" s="192" t="s">
        <v>30</v>
      </c>
      <c r="D131" s="193"/>
      <c r="E131" s="194"/>
      <c r="F131" s="192">
        <v>31</v>
      </c>
      <c r="G131" s="192">
        <f t="shared" si="7"/>
        <v>0.62</v>
      </c>
      <c r="H131" s="199">
        <f>H130/SQRT(16)</f>
        <v>2.0072784228070389E-2</v>
      </c>
      <c r="I131" s="237" t="s">
        <v>19</v>
      </c>
      <c r="J131" s="298"/>
      <c r="K131" s="299"/>
      <c r="L131" s="299"/>
      <c r="M131" s="299"/>
    </row>
    <row r="132" spans="1:13" s="180" customFormat="1">
      <c r="A132" s="191" t="s">
        <v>20</v>
      </c>
      <c r="B132" s="192">
        <v>50</v>
      </c>
      <c r="C132" s="192" t="s">
        <v>30</v>
      </c>
      <c r="D132" s="193"/>
      <c r="E132" s="194"/>
      <c r="F132" s="192">
        <v>32</v>
      </c>
      <c r="G132" s="192">
        <f t="shared" si="7"/>
        <v>0.64</v>
      </c>
      <c r="H132" s="201"/>
      <c r="I132" s="229"/>
      <c r="J132" s="298"/>
      <c r="K132" s="299"/>
      <c r="L132" s="299"/>
      <c r="M132" s="299"/>
    </row>
    <row r="133" spans="1:13" s="180" customFormat="1">
      <c r="A133" s="191" t="s">
        <v>21</v>
      </c>
      <c r="B133" s="192">
        <v>50</v>
      </c>
      <c r="C133" s="192" t="s">
        <v>30</v>
      </c>
      <c r="D133" s="193"/>
      <c r="E133" s="194"/>
      <c r="F133" s="192">
        <v>28</v>
      </c>
      <c r="G133" s="192">
        <f t="shared" si="7"/>
        <v>0.56000000000000005</v>
      </c>
      <c r="H133" s="201"/>
      <c r="I133" s="229"/>
      <c r="J133" s="298"/>
      <c r="K133" s="299"/>
      <c r="L133" s="299"/>
      <c r="M133" s="299"/>
    </row>
    <row r="134" spans="1:13" s="180" customFormat="1">
      <c r="A134" s="191" t="s">
        <v>22</v>
      </c>
      <c r="B134" s="192">
        <v>50</v>
      </c>
      <c r="C134" s="192" t="s">
        <v>30</v>
      </c>
      <c r="D134" s="193"/>
      <c r="E134" s="194"/>
      <c r="F134" s="192">
        <v>27</v>
      </c>
      <c r="G134" s="192">
        <f t="shared" si="7"/>
        <v>0.54</v>
      </c>
      <c r="H134" s="201"/>
      <c r="I134" s="229"/>
      <c r="J134" s="298"/>
      <c r="K134" s="299"/>
      <c r="L134" s="299"/>
      <c r="M134" s="299"/>
    </row>
    <row r="135" spans="1:13" s="180" customFormat="1">
      <c r="A135" s="191" t="s">
        <v>23</v>
      </c>
      <c r="B135" s="192">
        <v>50</v>
      </c>
      <c r="C135" s="192" t="s">
        <v>30</v>
      </c>
      <c r="D135" s="193"/>
      <c r="E135" s="194"/>
      <c r="F135" s="192">
        <v>34</v>
      </c>
      <c r="G135" s="192">
        <f t="shared" si="7"/>
        <v>0.68</v>
      </c>
      <c r="H135" s="201"/>
      <c r="I135" s="242"/>
      <c r="J135" s="298"/>
      <c r="K135" s="299"/>
      <c r="L135" s="299"/>
      <c r="M135" s="299"/>
    </row>
    <row r="136" spans="1:13" s="180" customFormat="1">
      <c r="A136" s="191" t="s">
        <v>24</v>
      </c>
      <c r="B136" s="192">
        <v>50</v>
      </c>
      <c r="C136" s="192" t="s">
        <v>30</v>
      </c>
      <c r="D136" s="193"/>
      <c r="E136" s="194"/>
      <c r="F136" s="192">
        <v>30</v>
      </c>
      <c r="G136" s="192">
        <f t="shared" si="7"/>
        <v>0.6</v>
      </c>
      <c r="H136" s="201"/>
      <c r="I136" s="242"/>
      <c r="J136" s="298"/>
      <c r="K136" s="299"/>
      <c r="L136" s="299"/>
      <c r="M136" s="299"/>
    </row>
    <row r="137" spans="1:13" s="180" customFormat="1">
      <c r="A137" s="191" t="s">
        <v>25</v>
      </c>
      <c r="B137" s="192">
        <v>50</v>
      </c>
      <c r="C137" s="192" t="s">
        <v>30</v>
      </c>
      <c r="D137" s="193"/>
      <c r="E137" s="194"/>
      <c r="F137" s="192">
        <v>29</v>
      </c>
      <c r="G137" s="192">
        <f t="shared" si="7"/>
        <v>0.57999999999999996</v>
      </c>
      <c r="H137" s="201"/>
      <c r="I137" s="243"/>
      <c r="J137" s="298"/>
      <c r="K137" s="299"/>
      <c r="L137" s="299"/>
      <c r="M137" s="299"/>
    </row>
    <row r="138" spans="1:13" s="180" customFormat="1">
      <c r="A138" s="191" t="s">
        <v>26</v>
      </c>
      <c r="B138" s="192">
        <v>50</v>
      </c>
      <c r="C138" s="192" t="s">
        <v>30</v>
      </c>
      <c r="D138" s="193"/>
      <c r="E138" s="194"/>
      <c r="F138" s="192">
        <v>36</v>
      </c>
      <c r="G138" s="192">
        <f t="shared" si="7"/>
        <v>0.72</v>
      </c>
      <c r="H138" s="201"/>
      <c r="I138" s="257"/>
      <c r="J138" s="298"/>
      <c r="K138" s="299"/>
      <c r="L138" s="299"/>
      <c r="M138" s="299"/>
    </row>
    <row r="139" spans="1:13" s="180" customFormat="1">
      <c r="A139" s="191" t="s">
        <v>27</v>
      </c>
      <c r="B139" s="192">
        <v>50</v>
      </c>
      <c r="C139" s="192" t="s">
        <v>30</v>
      </c>
      <c r="D139" s="193"/>
      <c r="E139" s="194"/>
      <c r="F139" s="192">
        <v>35</v>
      </c>
      <c r="G139" s="192">
        <f t="shared" si="7"/>
        <v>0.7</v>
      </c>
      <c r="H139" s="201"/>
      <c r="I139" s="245"/>
      <c r="J139" s="298"/>
      <c r="K139" s="299"/>
      <c r="L139" s="299"/>
      <c r="M139" s="299"/>
    </row>
    <row r="140" spans="1:13" s="180" customFormat="1" ht="15" thickBot="1">
      <c r="A140" s="258" t="s">
        <v>28</v>
      </c>
      <c r="B140" s="259">
        <v>50</v>
      </c>
      <c r="C140" s="259" t="s">
        <v>30</v>
      </c>
      <c r="D140" s="260"/>
      <c r="E140" s="261"/>
      <c r="F140" s="259">
        <v>37</v>
      </c>
      <c r="G140" s="259">
        <f t="shared" si="7"/>
        <v>0.74</v>
      </c>
      <c r="H140" s="221"/>
      <c r="I140" s="269"/>
      <c r="J140" s="298"/>
      <c r="K140" s="299"/>
      <c r="L140" s="299"/>
      <c r="M140" s="299"/>
    </row>
    <row r="141" spans="1:13" s="180" customFormat="1" ht="15" thickBot="1">
      <c r="A141" s="287" t="s">
        <v>31</v>
      </c>
      <c r="B141" s="288"/>
      <c r="C141" s="288"/>
      <c r="D141" s="288"/>
      <c r="E141" s="288"/>
      <c r="F141" s="288"/>
      <c r="G141" s="288"/>
      <c r="H141" s="288"/>
      <c r="I141" s="289"/>
      <c r="J141" s="298"/>
      <c r="K141" s="299"/>
      <c r="L141" s="299"/>
      <c r="M141" s="299"/>
    </row>
    <row r="142" spans="1:13" s="180" customFormat="1">
      <c r="A142" s="186" t="s">
        <v>8</v>
      </c>
      <c r="B142" s="187">
        <v>50</v>
      </c>
      <c r="C142" s="187" t="s">
        <v>32</v>
      </c>
      <c r="D142" s="188">
        <v>44207</v>
      </c>
      <c r="E142" s="188">
        <v>44209</v>
      </c>
      <c r="F142" s="187">
        <v>26</v>
      </c>
      <c r="G142" s="187">
        <f t="shared" ref="G142:G157" si="8">F142/50</f>
        <v>0.52</v>
      </c>
      <c r="H142" s="189"/>
      <c r="I142" s="226"/>
      <c r="J142" s="298"/>
      <c r="K142" s="299"/>
      <c r="L142" s="299"/>
      <c r="M142" s="299"/>
    </row>
    <row r="143" spans="1:13" s="180" customFormat="1">
      <c r="A143" s="191" t="s">
        <v>11</v>
      </c>
      <c r="B143" s="192">
        <v>50</v>
      </c>
      <c r="C143" s="192" t="s">
        <v>32</v>
      </c>
      <c r="D143" s="193"/>
      <c r="E143" s="194"/>
      <c r="F143" s="192">
        <v>21</v>
      </c>
      <c r="G143" s="192">
        <f t="shared" si="8"/>
        <v>0.42</v>
      </c>
      <c r="H143" s="201"/>
      <c r="I143" s="229"/>
      <c r="J143" s="298"/>
      <c r="K143" s="299"/>
      <c r="L143" s="299"/>
      <c r="M143" s="299"/>
    </row>
    <row r="144" spans="1:13" s="180" customFormat="1">
      <c r="A144" s="191" t="s">
        <v>12</v>
      </c>
      <c r="B144" s="192">
        <v>50</v>
      </c>
      <c r="C144" s="192" t="s">
        <v>32</v>
      </c>
      <c r="D144" s="193"/>
      <c r="E144" s="194"/>
      <c r="F144" s="192">
        <v>19</v>
      </c>
      <c r="G144" s="192">
        <f t="shared" si="8"/>
        <v>0.38</v>
      </c>
      <c r="H144" s="201"/>
      <c r="I144" s="230"/>
      <c r="J144" s="298"/>
      <c r="K144" s="299"/>
      <c r="L144" s="299"/>
      <c r="M144" s="299"/>
    </row>
    <row r="145" spans="1:13" s="180" customFormat="1">
      <c r="A145" s="191" t="s">
        <v>13</v>
      </c>
      <c r="B145" s="192">
        <v>52</v>
      </c>
      <c r="C145" s="192" t="s">
        <v>32</v>
      </c>
      <c r="D145" s="193"/>
      <c r="E145" s="194"/>
      <c r="F145" s="192">
        <v>23</v>
      </c>
      <c r="G145" s="192">
        <f t="shared" si="8"/>
        <v>0.46</v>
      </c>
      <c r="H145" s="201"/>
      <c r="I145" s="229"/>
      <c r="J145" s="298"/>
      <c r="K145" s="299"/>
      <c r="L145" s="299"/>
      <c r="M145" s="299"/>
    </row>
    <row r="146" spans="1:13" s="180" customFormat="1" ht="15.6">
      <c r="A146" s="191" t="s">
        <v>14</v>
      </c>
      <c r="B146" s="192">
        <v>50</v>
      </c>
      <c r="C146" s="192" t="s">
        <v>32</v>
      </c>
      <c r="D146" s="193"/>
      <c r="E146" s="194"/>
      <c r="F146" s="192">
        <v>19</v>
      </c>
      <c r="G146" s="192">
        <f t="shared" si="8"/>
        <v>0.38</v>
      </c>
      <c r="H146" s="199">
        <f>AVERAGE(G142:G151)</f>
        <v>0.38599999999999995</v>
      </c>
      <c r="I146" s="235" t="s">
        <v>15</v>
      </c>
      <c r="J146" s="298"/>
      <c r="K146" s="299"/>
      <c r="L146" s="299"/>
      <c r="M146" s="299"/>
    </row>
    <row r="147" spans="1:13" s="180" customFormat="1" ht="15.6">
      <c r="A147" s="191" t="s">
        <v>16</v>
      </c>
      <c r="B147" s="192">
        <v>51</v>
      </c>
      <c r="C147" s="192" t="s">
        <v>32</v>
      </c>
      <c r="D147" s="193"/>
      <c r="E147" s="194"/>
      <c r="F147" s="192">
        <v>15</v>
      </c>
      <c r="G147" s="192">
        <f t="shared" si="8"/>
        <v>0.3</v>
      </c>
      <c r="H147" s="199">
        <f>STDEV(G142:G151)</f>
        <v>9.9799799598997416E-2</v>
      </c>
      <c r="I147" s="235" t="s">
        <v>17</v>
      </c>
      <c r="J147" s="298"/>
      <c r="K147" s="299"/>
      <c r="L147" s="299"/>
      <c r="M147" s="299"/>
    </row>
    <row r="148" spans="1:13" s="180" customFormat="1" ht="15.6">
      <c r="A148" s="191" t="s">
        <v>18</v>
      </c>
      <c r="B148" s="192">
        <v>50</v>
      </c>
      <c r="C148" s="192" t="s">
        <v>32</v>
      </c>
      <c r="D148" s="193"/>
      <c r="E148" s="194"/>
      <c r="F148" s="192">
        <v>18</v>
      </c>
      <c r="G148" s="192">
        <f t="shared" si="8"/>
        <v>0.36</v>
      </c>
      <c r="H148" s="199">
        <f>H147/SQRT(16)</f>
        <v>2.4949949899749354E-2</v>
      </c>
      <c r="I148" s="237" t="s">
        <v>19</v>
      </c>
      <c r="J148" s="298"/>
      <c r="K148" s="299"/>
      <c r="L148" s="299"/>
      <c r="M148" s="299"/>
    </row>
    <row r="149" spans="1:13" s="180" customFormat="1">
      <c r="A149" s="191" t="s">
        <v>20</v>
      </c>
      <c r="B149" s="192">
        <v>50</v>
      </c>
      <c r="C149" s="192" t="s">
        <v>32</v>
      </c>
      <c r="D149" s="193"/>
      <c r="E149" s="194"/>
      <c r="F149" s="192">
        <v>8</v>
      </c>
      <c r="G149" s="192">
        <f t="shared" si="8"/>
        <v>0.16</v>
      </c>
      <c r="H149" s="201"/>
      <c r="I149" s="229"/>
      <c r="J149" s="298"/>
      <c r="K149" s="299"/>
      <c r="L149" s="299"/>
      <c r="M149" s="299"/>
    </row>
    <row r="150" spans="1:13" s="180" customFormat="1">
      <c r="A150" s="191" t="s">
        <v>21</v>
      </c>
      <c r="B150" s="192">
        <v>50</v>
      </c>
      <c r="C150" s="192" t="s">
        <v>32</v>
      </c>
      <c r="D150" s="193"/>
      <c r="E150" s="194"/>
      <c r="F150" s="192">
        <v>22</v>
      </c>
      <c r="G150" s="192">
        <f t="shared" si="8"/>
        <v>0.44</v>
      </c>
      <c r="H150" s="201"/>
      <c r="I150" s="242"/>
      <c r="J150" s="298"/>
      <c r="K150" s="299"/>
      <c r="L150" s="299"/>
      <c r="M150" s="299"/>
    </row>
    <row r="151" spans="1:13" s="180" customFormat="1">
      <c r="A151" s="191" t="s">
        <v>22</v>
      </c>
      <c r="B151" s="192">
        <v>50</v>
      </c>
      <c r="C151" s="192" t="s">
        <v>32</v>
      </c>
      <c r="D151" s="193"/>
      <c r="E151" s="194"/>
      <c r="F151" s="192">
        <v>22</v>
      </c>
      <c r="G151" s="192">
        <f t="shared" si="8"/>
        <v>0.44</v>
      </c>
      <c r="H151" s="201"/>
      <c r="I151" s="242"/>
      <c r="J151" s="298"/>
      <c r="K151" s="299"/>
      <c r="L151" s="299"/>
      <c r="M151" s="299"/>
    </row>
    <row r="152" spans="1:13" s="180" customFormat="1">
      <c r="A152" s="191" t="s">
        <v>23</v>
      </c>
      <c r="B152" s="192">
        <v>50</v>
      </c>
      <c r="C152" s="192" t="s">
        <v>32</v>
      </c>
      <c r="D152" s="193"/>
      <c r="E152" s="194"/>
      <c r="F152" s="192">
        <v>18</v>
      </c>
      <c r="G152" s="192">
        <f t="shared" si="8"/>
        <v>0.36</v>
      </c>
      <c r="H152" s="201"/>
      <c r="I152" s="243"/>
      <c r="J152" s="298"/>
      <c r="K152" s="299"/>
      <c r="L152" s="299"/>
      <c r="M152" s="299"/>
    </row>
    <row r="153" spans="1:13" s="180" customFormat="1">
      <c r="A153" s="191" t="s">
        <v>24</v>
      </c>
      <c r="B153" s="192">
        <v>50</v>
      </c>
      <c r="C153" s="192" t="s">
        <v>32</v>
      </c>
      <c r="D153" s="193"/>
      <c r="E153" s="194"/>
      <c r="F153" s="192">
        <v>32</v>
      </c>
      <c r="G153" s="192">
        <f t="shared" si="8"/>
        <v>0.64</v>
      </c>
      <c r="H153" s="201"/>
      <c r="I153" s="257"/>
      <c r="J153" s="298"/>
      <c r="K153" s="299"/>
      <c r="L153" s="299"/>
      <c r="M153" s="299"/>
    </row>
    <row r="154" spans="1:13" s="180" customFormat="1">
      <c r="A154" s="191" t="s">
        <v>25</v>
      </c>
      <c r="B154" s="192">
        <v>50</v>
      </c>
      <c r="C154" s="192" t="s">
        <v>32</v>
      </c>
      <c r="D154" s="193"/>
      <c r="E154" s="194"/>
      <c r="F154" s="192">
        <v>28</v>
      </c>
      <c r="G154" s="192">
        <f t="shared" si="8"/>
        <v>0.56000000000000005</v>
      </c>
      <c r="H154" s="201"/>
      <c r="I154" s="245"/>
      <c r="J154" s="298"/>
      <c r="K154" s="299"/>
      <c r="L154" s="299"/>
      <c r="M154" s="299"/>
    </row>
    <row r="155" spans="1:13" s="180" customFormat="1">
      <c r="A155" s="191" t="s">
        <v>26</v>
      </c>
      <c r="B155" s="192">
        <v>50</v>
      </c>
      <c r="C155" s="192" t="s">
        <v>32</v>
      </c>
      <c r="D155" s="193"/>
      <c r="E155" s="194"/>
      <c r="F155" s="192">
        <v>29</v>
      </c>
      <c r="G155" s="192">
        <f t="shared" si="8"/>
        <v>0.57999999999999996</v>
      </c>
      <c r="H155" s="201"/>
      <c r="I155" s="246"/>
      <c r="J155" s="298"/>
      <c r="K155" s="299"/>
      <c r="L155" s="299"/>
      <c r="M155" s="299"/>
    </row>
    <row r="156" spans="1:13" s="180" customFormat="1">
      <c r="A156" s="191" t="s">
        <v>27</v>
      </c>
      <c r="B156" s="192">
        <v>50</v>
      </c>
      <c r="C156" s="192" t="s">
        <v>32</v>
      </c>
      <c r="D156" s="193"/>
      <c r="E156" s="194"/>
      <c r="F156" s="192">
        <v>13</v>
      </c>
      <c r="G156" s="192">
        <f t="shared" si="8"/>
        <v>0.26</v>
      </c>
      <c r="H156" s="201"/>
      <c r="I156" s="229"/>
      <c r="J156" s="298"/>
      <c r="K156" s="299"/>
      <c r="L156" s="299"/>
      <c r="M156" s="299"/>
    </row>
    <row r="157" spans="1:13" s="180" customFormat="1" ht="15" thickBot="1">
      <c r="A157" s="258" t="s">
        <v>28</v>
      </c>
      <c r="B157" s="259">
        <v>50</v>
      </c>
      <c r="C157" s="259" t="s">
        <v>32</v>
      </c>
      <c r="D157" s="260"/>
      <c r="E157" s="261"/>
      <c r="F157" s="259">
        <v>20</v>
      </c>
      <c r="G157" s="259">
        <f t="shared" si="8"/>
        <v>0.4</v>
      </c>
      <c r="H157" s="221"/>
      <c r="I157" s="263"/>
      <c r="J157" s="298"/>
      <c r="K157" s="299"/>
      <c r="L157" s="299"/>
      <c r="M157" s="299"/>
    </row>
    <row r="158" spans="1:13" s="180" customFormat="1" ht="15" thickBot="1">
      <c r="A158" s="287" t="s">
        <v>33</v>
      </c>
      <c r="B158" s="288"/>
      <c r="C158" s="288"/>
      <c r="D158" s="288"/>
      <c r="E158" s="288"/>
      <c r="F158" s="288"/>
      <c r="G158" s="288"/>
      <c r="H158" s="288"/>
      <c r="I158" s="289"/>
      <c r="J158" s="298"/>
      <c r="K158" s="299"/>
      <c r="L158" s="299"/>
      <c r="M158" s="299"/>
    </row>
    <row r="159" spans="1:13" s="180" customFormat="1" ht="17.45" customHeight="1" thickBot="1">
      <c r="A159" s="281"/>
      <c r="B159" s="281"/>
      <c r="C159" s="281"/>
      <c r="D159" s="281"/>
      <c r="E159" s="281"/>
      <c r="F159" s="281"/>
      <c r="G159" s="281"/>
      <c r="H159" s="281"/>
      <c r="I159" s="281"/>
      <c r="J159" s="280"/>
      <c r="K159" s="280"/>
      <c r="L159" s="280"/>
      <c r="M159" s="280"/>
    </row>
    <row r="160" spans="1:13" s="180" customFormat="1" ht="15" thickBot="1">
      <c r="A160" s="282" t="s">
        <v>0</v>
      </c>
      <c r="B160" s="283" t="s">
        <v>1</v>
      </c>
      <c r="C160" s="283" t="s">
        <v>2</v>
      </c>
      <c r="D160" s="284" t="s">
        <v>3</v>
      </c>
      <c r="E160" s="283" t="s">
        <v>4</v>
      </c>
      <c r="F160" s="283" t="s">
        <v>5</v>
      </c>
      <c r="G160" s="283" t="s">
        <v>6</v>
      </c>
      <c r="H160" s="285"/>
      <c r="I160" s="286" t="s">
        <v>7</v>
      </c>
    </row>
    <row r="161" spans="1:13" ht="18" customHeight="1">
      <c r="A161" s="223" t="s">
        <v>8</v>
      </c>
      <c r="B161" s="224">
        <v>50</v>
      </c>
      <c r="C161" s="187" t="s">
        <v>9</v>
      </c>
      <c r="D161" s="188">
        <v>43723</v>
      </c>
      <c r="E161" s="248">
        <v>43725</v>
      </c>
      <c r="F161" s="187">
        <v>35</v>
      </c>
      <c r="G161" s="187">
        <f>F161/50</f>
        <v>0.7</v>
      </c>
      <c r="H161" s="252"/>
      <c r="I161" s="190"/>
      <c r="J161" s="300" t="s">
        <v>36</v>
      </c>
      <c r="K161" s="301"/>
      <c r="L161" s="301"/>
      <c r="M161" s="301"/>
    </row>
    <row r="162" spans="1:13">
      <c r="A162" s="227" t="s">
        <v>11</v>
      </c>
      <c r="B162" s="228">
        <v>50</v>
      </c>
      <c r="C162" s="192" t="s">
        <v>9</v>
      </c>
      <c r="D162" s="193"/>
      <c r="E162" s="192"/>
      <c r="F162" s="192">
        <v>38</v>
      </c>
      <c r="G162" s="192">
        <f>F162/50</f>
        <v>0.76</v>
      </c>
      <c r="H162" s="253"/>
      <c r="I162" s="196"/>
      <c r="J162" s="302"/>
      <c r="K162" s="303"/>
      <c r="L162" s="303"/>
      <c r="M162" s="303"/>
    </row>
    <row r="163" spans="1:13">
      <c r="A163" s="227" t="s">
        <v>12</v>
      </c>
      <c r="B163" s="228">
        <v>50</v>
      </c>
      <c r="C163" s="192" t="s">
        <v>9</v>
      </c>
      <c r="D163" s="193"/>
      <c r="E163" s="194"/>
      <c r="F163" s="192">
        <v>38</v>
      </c>
      <c r="G163" s="192">
        <f t="shared" ref="G163:G176" si="9">F163/50</f>
        <v>0.76</v>
      </c>
      <c r="H163" s="253"/>
      <c r="I163" s="197"/>
      <c r="J163" s="302"/>
      <c r="K163" s="303"/>
      <c r="L163" s="303"/>
      <c r="M163" s="303"/>
    </row>
    <row r="164" spans="1:13">
      <c r="A164" s="227" t="s">
        <v>13</v>
      </c>
      <c r="B164" s="233">
        <v>52</v>
      </c>
      <c r="C164" s="192" t="s">
        <v>9</v>
      </c>
      <c r="D164" s="193"/>
      <c r="E164" s="194"/>
      <c r="F164" s="192">
        <v>39</v>
      </c>
      <c r="G164" s="192">
        <f t="shared" si="9"/>
        <v>0.78</v>
      </c>
      <c r="H164" s="253"/>
      <c r="I164" s="198"/>
      <c r="J164" s="302"/>
      <c r="K164" s="303"/>
      <c r="L164" s="303"/>
      <c r="M164" s="303"/>
    </row>
    <row r="165" spans="1:13" ht="15.6">
      <c r="A165" s="227" t="s">
        <v>14</v>
      </c>
      <c r="B165" s="239">
        <v>50</v>
      </c>
      <c r="C165" s="203" t="s">
        <v>9</v>
      </c>
      <c r="D165" s="204"/>
      <c r="E165" s="205"/>
      <c r="F165" s="192">
        <v>36</v>
      </c>
      <c r="G165" s="192">
        <f t="shared" si="9"/>
        <v>0.72</v>
      </c>
      <c r="H165" s="265">
        <f>AVERAGE(G161:G176)</f>
        <v>0.75499999999999989</v>
      </c>
      <c r="I165" s="200" t="s">
        <v>15</v>
      </c>
      <c r="J165" s="302"/>
      <c r="K165" s="303"/>
      <c r="L165" s="303"/>
      <c r="M165" s="303"/>
    </row>
    <row r="166" spans="1:13" ht="15.6">
      <c r="A166" s="227" t="s">
        <v>16</v>
      </c>
      <c r="B166" s="228">
        <v>51</v>
      </c>
      <c r="C166" s="192" t="s">
        <v>9</v>
      </c>
      <c r="D166" s="193"/>
      <c r="E166" s="194"/>
      <c r="F166" s="203">
        <v>36</v>
      </c>
      <c r="G166" s="192">
        <f t="shared" si="9"/>
        <v>0.72</v>
      </c>
      <c r="H166" s="254">
        <f>STDEV(G161:G176)</f>
        <v>5.3913510984415283E-2</v>
      </c>
      <c r="I166" s="200" t="s">
        <v>17</v>
      </c>
      <c r="J166" s="302"/>
      <c r="K166" s="303"/>
      <c r="L166" s="303"/>
      <c r="M166" s="303"/>
    </row>
    <row r="167" spans="1:13" ht="15.6">
      <c r="A167" s="227" t="s">
        <v>18</v>
      </c>
      <c r="B167" s="228">
        <v>50</v>
      </c>
      <c r="C167" s="192" t="s">
        <v>9</v>
      </c>
      <c r="D167" s="193"/>
      <c r="E167" s="194"/>
      <c r="F167" s="192">
        <v>35</v>
      </c>
      <c r="G167" s="192">
        <f t="shared" si="9"/>
        <v>0.7</v>
      </c>
      <c r="H167" s="199">
        <f>H166/SQRT(16)</f>
        <v>1.3478377746103821E-2</v>
      </c>
      <c r="I167" s="237" t="s">
        <v>19</v>
      </c>
      <c r="J167" s="302"/>
      <c r="K167" s="303"/>
      <c r="L167" s="303"/>
      <c r="M167" s="303"/>
    </row>
    <row r="168" spans="1:13">
      <c r="A168" s="227" t="s">
        <v>20</v>
      </c>
      <c r="B168" s="228">
        <v>50</v>
      </c>
      <c r="C168" s="192" t="s">
        <v>9</v>
      </c>
      <c r="D168" s="193"/>
      <c r="E168" s="194"/>
      <c r="F168" s="203">
        <v>38</v>
      </c>
      <c r="G168" s="192">
        <f t="shared" si="9"/>
        <v>0.76</v>
      </c>
      <c r="H168" s="255"/>
      <c r="I168" s="196"/>
      <c r="J168" s="302"/>
      <c r="K168" s="303"/>
      <c r="L168" s="303"/>
      <c r="M168" s="303"/>
    </row>
    <row r="169" spans="1:13">
      <c r="A169" s="227" t="s">
        <v>21</v>
      </c>
      <c r="B169" s="239">
        <v>50</v>
      </c>
      <c r="C169" s="203" t="s">
        <v>9</v>
      </c>
      <c r="D169" s="204"/>
      <c r="E169" s="205"/>
      <c r="F169" s="203">
        <v>38</v>
      </c>
      <c r="G169" s="192">
        <f t="shared" si="9"/>
        <v>0.76</v>
      </c>
      <c r="H169" s="255"/>
      <c r="I169" s="206"/>
      <c r="J169" s="302"/>
      <c r="K169" s="303"/>
      <c r="L169" s="303"/>
      <c r="M169" s="303"/>
    </row>
    <row r="170" spans="1:13">
      <c r="A170" s="227" t="s">
        <v>22</v>
      </c>
      <c r="B170" s="228">
        <v>50</v>
      </c>
      <c r="C170" s="192" t="s">
        <v>9</v>
      </c>
      <c r="D170" s="193"/>
      <c r="E170" s="194"/>
      <c r="F170" s="192">
        <v>40</v>
      </c>
      <c r="G170" s="192">
        <f t="shared" si="9"/>
        <v>0.8</v>
      </c>
      <c r="H170" s="255"/>
      <c r="I170" s="207"/>
      <c r="J170" s="302"/>
      <c r="K170" s="303"/>
      <c r="L170" s="303"/>
      <c r="M170" s="303"/>
    </row>
    <row r="171" spans="1:13">
      <c r="A171" s="227" t="s">
        <v>23</v>
      </c>
      <c r="B171" s="228">
        <v>50</v>
      </c>
      <c r="C171" s="192" t="s">
        <v>9</v>
      </c>
      <c r="D171" s="193"/>
      <c r="E171" s="194"/>
      <c r="F171" s="192">
        <v>42</v>
      </c>
      <c r="G171" s="192">
        <f t="shared" si="9"/>
        <v>0.84</v>
      </c>
      <c r="H171" s="255"/>
      <c r="I171" s="208"/>
      <c r="J171" s="302"/>
      <c r="K171" s="303"/>
      <c r="L171" s="303"/>
      <c r="M171" s="303"/>
    </row>
    <row r="172" spans="1:13">
      <c r="A172" s="227" t="s">
        <v>24</v>
      </c>
      <c r="B172" s="233">
        <v>50</v>
      </c>
      <c r="C172" s="192" t="s">
        <v>9</v>
      </c>
      <c r="D172" s="193"/>
      <c r="E172" s="194"/>
      <c r="F172" s="192">
        <v>41</v>
      </c>
      <c r="G172" s="192">
        <f t="shared" si="9"/>
        <v>0.82</v>
      </c>
      <c r="H172" s="255"/>
      <c r="I172" s="215"/>
      <c r="J172" s="302"/>
      <c r="K172" s="303"/>
      <c r="L172" s="303"/>
      <c r="M172" s="303"/>
    </row>
    <row r="173" spans="1:13">
      <c r="A173" s="227" t="s">
        <v>25</v>
      </c>
      <c r="B173" s="239">
        <v>50</v>
      </c>
      <c r="C173" s="203" t="s">
        <v>9</v>
      </c>
      <c r="D173" s="204"/>
      <c r="E173" s="205"/>
      <c r="F173" s="203">
        <v>35</v>
      </c>
      <c r="G173" s="192">
        <f t="shared" si="9"/>
        <v>0.7</v>
      </c>
      <c r="H173" s="255"/>
      <c r="I173" s="216"/>
      <c r="J173" s="302"/>
      <c r="K173" s="303"/>
      <c r="L173" s="303"/>
      <c r="M173" s="303"/>
    </row>
    <row r="174" spans="1:13">
      <c r="A174" s="227" t="s">
        <v>26</v>
      </c>
      <c r="B174" s="228">
        <v>50</v>
      </c>
      <c r="C174" s="192" t="s">
        <v>9</v>
      </c>
      <c r="D174" s="193"/>
      <c r="E174" s="194"/>
      <c r="F174" s="192">
        <v>34</v>
      </c>
      <c r="G174" s="192">
        <f t="shared" si="9"/>
        <v>0.68</v>
      </c>
      <c r="H174" s="255"/>
      <c r="I174" s="209"/>
      <c r="J174" s="302"/>
      <c r="K174" s="303"/>
      <c r="L174" s="303"/>
      <c r="M174" s="303"/>
    </row>
    <row r="175" spans="1:13">
      <c r="A175" s="227" t="s">
        <v>27</v>
      </c>
      <c r="B175" s="228">
        <v>50</v>
      </c>
      <c r="C175" s="192" t="s">
        <v>9</v>
      </c>
      <c r="D175" s="193"/>
      <c r="E175" s="194"/>
      <c r="F175" s="192">
        <v>36</v>
      </c>
      <c r="G175" s="192">
        <f t="shared" si="9"/>
        <v>0.72</v>
      </c>
      <c r="H175" s="255"/>
      <c r="I175" s="196"/>
      <c r="J175" s="302"/>
      <c r="K175" s="303"/>
      <c r="L175" s="303"/>
      <c r="M175" s="303"/>
    </row>
    <row r="176" spans="1:13" ht="15" thickBot="1">
      <c r="A176" s="247" t="s">
        <v>28</v>
      </c>
      <c r="B176" s="270">
        <v>50</v>
      </c>
      <c r="C176" s="259" t="s">
        <v>9</v>
      </c>
      <c r="D176" s="260"/>
      <c r="E176" s="261"/>
      <c r="F176" s="259">
        <v>43</v>
      </c>
      <c r="G176" s="259">
        <f t="shared" si="9"/>
        <v>0.86</v>
      </c>
      <c r="H176" s="272"/>
      <c r="I176" s="222"/>
      <c r="J176" s="302"/>
      <c r="K176" s="303"/>
      <c r="L176" s="303"/>
      <c r="M176" s="303"/>
    </row>
    <row r="177" spans="1:13" ht="15" thickBot="1">
      <c r="A177" s="287" t="s">
        <v>29</v>
      </c>
      <c r="B177" s="288"/>
      <c r="C177" s="288"/>
      <c r="D177" s="288"/>
      <c r="E177" s="288"/>
      <c r="F177" s="288"/>
      <c r="G177" s="288"/>
      <c r="H177" s="288"/>
      <c r="I177" s="289"/>
      <c r="J177" s="302"/>
      <c r="K177" s="303"/>
      <c r="L177" s="303"/>
      <c r="M177" s="303"/>
    </row>
    <row r="178" spans="1:13">
      <c r="A178" s="186" t="s">
        <v>8</v>
      </c>
      <c r="B178" s="187">
        <v>50</v>
      </c>
      <c r="C178" s="187" t="s">
        <v>30</v>
      </c>
      <c r="D178" s="188">
        <v>43760</v>
      </c>
      <c r="E178" s="248">
        <v>43762</v>
      </c>
      <c r="F178" s="187">
        <v>28</v>
      </c>
      <c r="G178" s="187">
        <f>F178/50</f>
        <v>0.56000000000000005</v>
      </c>
      <c r="H178" s="276">
        <f>AVERAGE(G178:G179)</f>
        <v>0.54</v>
      </c>
      <c r="I178" s="273" t="s">
        <v>15</v>
      </c>
      <c r="J178" s="302"/>
      <c r="K178" s="303"/>
      <c r="L178" s="303"/>
      <c r="M178" s="303"/>
    </row>
    <row r="179" spans="1:13">
      <c r="A179" s="191" t="s">
        <v>11</v>
      </c>
      <c r="B179" s="203">
        <v>50</v>
      </c>
      <c r="C179" s="192" t="s">
        <v>30</v>
      </c>
      <c r="D179" s="204"/>
      <c r="E179" s="205"/>
      <c r="F179" s="203">
        <v>26</v>
      </c>
      <c r="G179" s="203">
        <f t="shared" ref="G179:G180" si="10">F179/50</f>
        <v>0.52</v>
      </c>
      <c r="H179" s="279">
        <f>STDEV(G178:G179)</f>
        <v>2.8284271247461926E-2</v>
      </c>
      <c r="I179" s="200" t="s">
        <v>17</v>
      </c>
      <c r="J179" s="302"/>
      <c r="K179" s="303"/>
      <c r="L179" s="303"/>
      <c r="M179" s="303"/>
    </row>
    <row r="180" spans="1:13" ht="16.149999999999999" thickBot="1">
      <c r="A180" s="258" t="s">
        <v>12</v>
      </c>
      <c r="B180" s="259">
        <v>50</v>
      </c>
      <c r="C180" s="259" t="s">
        <v>30</v>
      </c>
      <c r="D180" s="260"/>
      <c r="E180" s="261"/>
      <c r="F180" s="259">
        <v>5</v>
      </c>
      <c r="G180" s="274">
        <f t="shared" si="10"/>
        <v>0.1</v>
      </c>
      <c r="H180" s="199">
        <f>H179/SQRT(16)</f>
        <v>7.0710678118654814E-3</v>
      </c>
      <c r="I180" s="237" t="s">
        <v>19</v>
      </c>
      <c r="J180" s="302"/>
      <c r="K180" s="303"/>
      <c r="L180" s="303"/>
      <c r="M180" s="303"/>
    </row>
    <row r="181" spans="1:13" ht="15" thickBot="1">
      <c r="A181" s="287" t="s">
        <v>37</v>
      </c>
      <c r="B181" s="288"/>
      <c r="C181" s="288"/>
      <c r="D181" s="288"/>
      <c r="E181" s="288"/>
      <c r="F181" s="288"/>
      <c r="G181" s="288"/>
      <c r="H181" s="288"/>
      <c r="I181" s="289"/>
      <c r="J181" s="302"/>
      <c r="K181" s="303"/>
      <c r="L181" s="303"/>
      <c r="M181" s="303"/>
    </row>
    <row r="182" spans="1:13">
      <c r="A182" s="186" t="s">
        <v>8</v>
      </c>
      <c r="B182" s="187">
        <v>50</v>
      </c>
      <c r="C182" s="187" t="s">
        <v>32</v>
      </c>
      <c r="D182" s="188">
        <v>43796</v>
      </c>
      <c r="E182" s="248">
        <v>43798</v>
      </c>
      <c r="F182" s="187">
        <v>42</v>
      </c>
      <c r="G182" s="187">
        <f>F182/50</f>
        <v>0.84</v>
      </c>
      <c r="H182" s="277">
        <f>AVERAGE(G182:G184)/2.5</f>
        <v>0.30933333333333335</v>
      </c>
      <c r="I182" s="275" t="s">
        <v>15</v>
      </c>
      <c r="J182" s="302"/>
      <c r="K182" s="303"/>
      <c r="L182" s="303"/>
      <c r="M182" s="303"/>
    </row>
    <row r="183" spans="1:13">
      <c r="A183" s="191" t="s">
        <v>11</v>
      </c>
      <c r="B183" s="192">
        <v>50</v>
      </c>
      <c r="C183" s="192" t="s">
        <v>32</v>
      </c>
      <c r="D183" s="193"/>
      <c r="E183" s="194"/>
      <c r="F183" s="192">
        <v>39</v>
      </c>
      <c r="G183" s="192">
        <f t="shared" ref="G183:G184" si="11">F183/50</f>
        <v>0.78</v>
      </c>
      <c r="H183" s="278">
        <f>STDEV(G182:G184)</f>
        <v>7.023769168568493E-2</v>
      </c>
      <c r="I183" s="235" t="s">
        <v>17</v>
      </c>
      <c r="J183" s="302"/>
      <c r="K183" s="303"/>
      <c r="L183" s="303"/>
      <c r="M183" s="303"/>
    </row>
    <row r="184" spans="1:13" ht="16.149999999999999" thickBot="1">
      <c r="A184" s="258" t="s">
        <v>12</v>
      </c>
      <c r="B184" s="259">
        <v>50</v>
      </c>
      <c r="C184" s="259" t="s">
        <v>32</v>
      </c>
      <c r="D184" s="260"/>
      <c r="E184" s="261"/>
      <c r="F184" s="259">
        <v>35</v>
      </c>
      <c r="G184" s="259">
        <f t="shared" si="11"/>
        <v>0.7</v>
      </c>
      <c r="H184" s="199">
        <f>H183/SQRT(16)</f>
        <v>1.7559422921421233E-2</v>
      </c>
      <c r="I184" s="237" t="s">
        <v>19</v>
      </c>
      <c r="J184" s="302"/>
      <c r="K184" s="303"/>
      <c r="L184" s="303"/>
      <c r="M184" s="303"/>
    </row>
    <row r="185" spans="1:13" ht="15" thickBot="1">
      <c r="A185" s="287" t="s">
        <v>38</v>
      </c>
      <c r="B185" s="288"/>
      <c r="C185" s="288"/>
      <c r="D185" s="288"/>
      <c r="E185" s="288"/>
      <c r="F185" s="288"/>
      <c r="G185" s="288"/>
      <c r="H185" s="288"/>
      <c r="I185" s="289"/>
      <c r="J185" s="302"/>
      <c r="K185" s="303"/>
      <c r="L185" s="303"/>
      <c r="M185" s="303"/>
    </row>
  </sheetData>
  <mergeCells count="16">
    <mergeCell ref="J108:M158"/>
    <mergeCell ref="J161:M185"/>
    <mergeCell ref="A124:I124"/>
    <mergeCell ref="A105:I105"/>
    <mergeCell ref="A88:I88"/>
    <mergeCell ref="A177:I177"/>
    <mergeCell ref="A181:I181"/>
    <mergeCell ref="A185:I185"/>
    <mergeCell ref="A158:I158"/>
    <mergeCell ref="A141:I141"/>
    <mergeCell ref="A71:I71"/>
    <mergeCell ref="A52:I52"/>
    <mergeCell ref="A35:I35"/>
    <mergeCell ref="A18:I18"/>
    <mergeCell ref="J2:M52"/>
    <mergeCell ref="J54:M105"/>
  </mergeCells>
  <pageMargins left="0.25" right="0.25" top="0.75" bottom="0.75" header="0.3" footer="0.3"/>
  <pageSetup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4BB78-2098-44EF-86B6-AF7763ACA84D}">
  <dimension ref="A1:GO83"/>
  <sheetViews>
    <sheetView zoomScale="80" zoomScaleNormal="80" workbookViewId="0">
      <pane xSplit="1" ySplit="3" topLeftCell="B366" activePane="bottomRight" state="frozen"/>
      <selection pane="bottomRight" activeCell="A382" sqref="A382:XFD391"/>
      <selection pane="bottomLeft" activeCell="X1" sqref="X1:Y1"/>
      <selection pane="topRight" activeCell="X1" sqref="X1:Y1"/>
    </sheetView>
  </sheetViews>
  <sheetFormatPr defaultRowHeight="14.45"/>
  <cols>
    <col min="1" max="1" width="37.42578125" bestFit="1" customWidth="1"/>
    <col min="2" max="2" width="5.7109375" bestFit="1" customWidth="1"/>
    <col min="12" max="12" width="10.85546875" bestFit="1" customWidth="1"/>
    <col min="16" max="16" width="11" bestFit="1" customWidth="1"/>
    <col min="158" max="158" width="9.7109375" bestFit="1" customWidth="1"/>
    <col min="159" max="159" width="11" bestFit="1" customWidth="1"/>
  </cols>
  <sheetData>
    <row r="1" spans="1:162" ht="14.45" customHeight="1"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9"/>
      <c r="AR1" s="307">
        <v>22</v>
      </c>
      <c r="AS1" s="308"/>
      <c r="AT1" s="307">
        <v>23</v>
      </c>
      <c r="AU1" s="308"/>
      <c r="AV1" s="309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8"/>
      <c r="DD1" s="307">
        <v>54</v>
      </c>
      <c r="DE1" s="308"/>
      <c r="DF1" s="307">
        <v>55</v>
      </c>
      <c r="DG1" s="308"/>
      <c r="DH1" s="307">
        <v>56</v>
      </c>
      <c r="DI1" s="308"/>
      <c r="DJ1" s="307">
        <v>57</v>
      </c>
      <c r="DK1" s="308"/>
      <c r="DL1" s="307">
        <v>58</v>
      </c>
      <c r="DM1" s="308"/>
      <c r="DN1" s="307">
        <v>59</v>
      </c>
      <c r="DO1" s="308"/>
      <c r="DP1" s="307">
        <v>60</v>
      </c>
      <c r="DQ1" s="308"/>
      <c r="DR1" s="307">
        <v>61</v>
      </c>
      <c r="DS1" s="308"/>
      <c r="DT1" s="307">
        <v>62</v>
      </c>
      <c r="DU1" s="308"/>
      <c r="DV1" s="307">
        <v>63</v>
      </c>
      <c r="DW1" s="308"/>
      <c r="DX1" s="307">
        <v>64</v>
      </c>
      <c r="DY1" s="308"/>
      <c r="DZ1" s="307">
        <v>65</v>
      </c>
      <c r="EA1" s="308"/>
      <c r="EB1" s="307">
        <v>66</v>
      </c>
      <c r="EC1" s="308"/>
      <c r="ED1" s="307">
        <v>67</v>
      </c>
      <c r="EE1" s="308"/>
      <c r="EF1" s="307">
        <v>68</v>
      </c>
      <c r="EG1" s="308"/>
      <c r="EH1" s="307">
        <v>69</v>
      </c>
      <c r="EI1" s="308"/>
      <c r="EJ1" s="307">
        <v>70</v>
      </c>
      <c r="EK1" s="308"/>
      <c r="EL1" s="307">
        <v>71</v>
      </c>
      <c r="EM1" s="308"/>
      <c r="EN1" s="307">
        <v>72</v>
      </c>
      <c r="EO1" s="308"/>
      <c r="EP1" s="307">
        <v>73</v>
      </c>
      <c r="EQ1" s="308"/>
      <c r="ER1" s="307">
        <v>74</v>
      </c>
      <c r="ES1" s="308"/>
      <c r="ET1" s="307">
        <v>75</v>
      </c>
      <c r="EU1" s="308"/>
      <c r="EV1" s="307">
        <v>76</v>
      </c>
      <c r="EW1" s="308"/>
      <c r="EX1" s="307">
        <v>77</v>
      </c>
      <c r="EY1" s="308"/>
      <c r="EZ1" s="307">
        <v>78</v>
      </c>
      <c r="FA1" s="308"/>
      <c r="FB1" s="86"/>
    </row>
    <row r="2" spans="1:162" ht="14.45" customHeight="1">
      <c r="B2" s="305">
        <v>44232</v>
      </c>
      <c r="C2" s="306"/>
      <c r="D2" s="305">
        <v>44233</v>
      </c>
      <c r="E2" s="306"/>
      <c r="F2" s="305">
        <v>44234</v>
      </c>
      <c r="G2" s="306"/>
      <c r="H2" s="305">
        <v>44235</v>
      </c>
      <c r="I2" s="306"/>
      <c r="J2" s="305">
        <v>44236</v>
      </c>
      <c r="K2" s="306"/>
      <c r="L2" s="305">
        <v>44237</v>
      </c>
      <c r="M2" s="306"/>
      <c r="N2" s="305">
        <v>44238</v>
      </c>
      <c r="O2" s="306"/>
      <c r="P2" s="305">
        <v>44239</v>
      </c>
      <c r="Q2" s="306"/>
      <c r="R2" s="305">
        <v>44240</v>
      </c>
      <c r="S2" s="306"/>
      <c r="T2" s="305">
        <v>44241</v>
      </c>
      <c r="U2" s="306"/>
      <c r="V2" s="305">
        <v>44242</v>
      </c>
      <c r="W2" s="306"/>
      <c r="X2" s="305">
        <v>44243</v>
      </c>
      <c r="Y2" s="306"/>
      <c r="Z2" s="305">
        <v>44244</v>
      </c>
      <c r="AA2" s="306"/>
      <c r="AB2" s="305">
        <v>44245</v>
      </c>
      <c r="AC2" s="306"/>
      <c r="AD2" s="305">
        <v>44246</v>
      </c>
      <c r="AE2" s="306"/>
      <c r="AF2" s="305">
        <v>44247</v>
      </c>
      <c r="AG2" s="306"/>
      <c r="AH2" s="305">
        <v>44248</v>
      </c>
      <c r="AI2" s="306"/>
      <c r="AJ2" s="305">
        <v>44249</v>
      </c>
      <c r="AK2" s="306"/>
      <c r="AL2" s="305">
        <v>44250</v>
      </c>
      <c r="AM2" s="306"/>
      <c r="AN2" s="305">
        <v>44251</v>
      </c>
      <c r="AO2" s="306"/>
      <c r="AP2" s="305">
        <v>44252</v>
      </c>
      <c r="AQ2" s="306"/>
      <c r="AR2" s="305">
        <v>44253</v>
      </c>
      <c r="AS2" s="306"/>
      <c r="AT2" s="305">
        <v>44254</v>
      </c>
      <c r="AU2" s="306"/>
      <c r="AV2" s="305">
        <v>44255</v>
      </c>
      <c r="AW2" s="306"/>
      <c r="AX2" s="305">
        <v>44256</v>
      </c>
      <c r="AY2" s="306"/>
      <c r="AZ2" s="305">
        <v>44257</v>
      </c>
      <c r="BA2" s="306"/>
      <c r="BB2" s="305">
        <v>44258</v>
      </c>
      <c r="BC2" s="306"/>
      <c r="BD2" s="305">
        <v>44259</v>
      </c>
      <c r="BE2" s="306"/>
      <c r="BF2" s="305">
        <v>44260</v>
      </c>
      <c r="BG2" s="306"/>
      <c r="BH2" s="305">
        <v>44261</v>
      </c>
      <c r="BI2" s="306"/>
      <c r="BJ2" s="305">
        <v>44262</v>
      </c>
      <c r="BK2" s="306"/>
      <c r="BL2" s="305">
        <v>44263</v>
      </c>
      <c r="BM2" s="306"/>
      <c r="BN2" s="305">
        <v>44264</v>
      </c>
      <c r="BO2" s="306"/>
      <c r="BP2" s="305">
        <v>44265</v>
      </c>
      <c r="BQ2" s="306"/>
      <c r="BR2" s="305">
        <v>44266</v>
      </c>
      <c r="BS2" s="306"/>
      <c r="BT2" s="305">
        <v>44267</v>
      </c>
      <c r="BU2" s="306"/>
      <c r="BV2" s="305">
        <v>44268</v>
      </c>
      <c r="BW2" s="306"/>
      <c r="BX2" s="305">
        <v>44269</v>
      </c>
      <c r="BY2" s="306"/>
      <c r="BZ2" s="305">
        <v>44270</v>
      </c>
      <c r="CA2" s="306"/>
      <c r="CB2" s="305">
        <v>44271</v>
      </c>
      <c r="CC2" s="306"/>
      <c r="CD2" s="305">
        <v>44272</v>
      </c>
      <c r="CE2" s="306"/>
      <c r="CF2" s="305">
        <v>44273</v>
      </c>
      <c r="CG2" s="306"/>
      <c r="CH2" s="305">
        <v>44274</v>
      </c>
      <c r="CI2" s="306"/>
      <c r="CJ2" s="305">
        <v>44275</v>
      </c>
      <c r="CK2" s="306"/>
      <c r="CL2" s="305">
        <v>44276</v>
      </c>
      <c r="CM2" s="306"/>
      <c r="CN2" s="305">
        <v>44277</v>
      </c>
      <c r="CO2" s="306"/>
      <c r="CP2" s="305">
        <v>44278</v>
      </c>
      <c r="CQ2" s="306"/>
      <c r="CR2" s="305">
        <v>44279</v>
      </c>
      <c r="CS2" s="306"/>
      <c r="CT2" s="305">
        <v>44280</v>
      </c>
      <c r="CU2" s="306"/>
      <c r="CV2" s="305">
        <v>44281</v>
      </c>
      <c r="CW2" s="306"/>
      <c r="CX2" s="305">
        <v>44282</v>
      </c>
      <c r="CY2" s="306"/>
      <c r="CZ2" s="305">
        <v>44283</v>
      </c>
      <c r="DA2" s="306"/>
      <c r="DB2" s="305">
        <v>44284</v>
      </c>
      <c r="DC2" s="306"/>
      <c r="DD2" s="305">
        <v>44285</v>
      </c>
      <c r="DE2" s="306"/>
      <c r="DF2" s="305">
        <v>44286</v>
      </c>
      <c r="DG2" s="306"/>
      <c r="DH2" s="305">
        <v>44287</v>
      </c>
      <c r="DI2" s="306"/>
      <c r="DJ2" s="305">
        <v>44288</v>
      </c>
      <c r="DK2" s="306"/>
      <c r="DL2" s="305">
        <v>44289</v>
      </c>
      <c r="DM2" s="306"/>
      <c r="DN2" s="305">
        <v>44290</v>
      </c>
      <c r="DO2" s="306"/>
      <c r="DP2" s="305">
        <v>44291</v>
      </c>
      <c r="DQ2" s="306"/>
      <c r="DR2" s="305">
        <v>44292</v>
      </c>
      <c r="DS2" s="306"/>
      <c r="DT2" s="305">
        <v>44293</v>
      </c>
      <c r="DU2" s="306"/>
      <c r="DV2" s="305">
        <v>44294</v>
      </c>
      <c r="DW2" s="306"/>
      <c r="DX2" s="305">
        <v>44295</v>
      </c>
      <c r="DY2" s="306"/>
      <c r="DZ2" s="305">
        <v>44296</v>
      </c>
      <c r="EA2" s="306"/>
      <c r="EB2" s="305">
        <v>44297</v>
      </c>
      <c r="EC2" s="306"/>
      <c r="ED2" s="305">
        <v>44298</v>
      </c>
      <c r="EE2" s="306"/>
      <c r="EF2" s="305">
        <v>44299</v>
      </c>
      <c r="EG2" s="306"/>
      <c r="EH2" s="305">
        <v>44300</v>
      </c>
      <c r="EI2" s="306"/>
      <c r="EJ2" s="305">
        <v>44301</v>
      </c>
      <c r="EK2" s="306"/>
      <c r="EL2" s="305">
        <v>44302</v>
      </c>
      <c r="EM2" s="306"/>
      <c r="EN2" s="305">
        <v>44303</v>
      </c>
      <c r="EO2" s="306"/>
      <c r="EP2" s="305">
        <v>44304</v>
      </c>
      <c r="EQ2" s="306"/>
      <c r="ER2" s="305">
        <v>44305</v>
      </c>
      <c r="ES2" s="306"/>
      <c r="ET2" s="305">
        <v>44306</v>
      </c>
      <c r="EU2" s="306"/>
      <c r="EV2" s="305">
        <v>44307</v>
      </c>
      <c r="EW2" s="306"/>
      <c r="EX2" s="305">
        <v>44308</v>
      </c>
      <c r="EY2" s="306"/>
      <c r="EZ2" s="305">
        <v>44309</v>
      </c>
      <c r="FA2" s="306"/>
      <c r="FB2" s="86"/>
    </row>
    <row r="3" spans="1:162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93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91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4" t="s">
        <v>40</v>
      </c>
      <c r="DD3" s="9" t="s">
        <v>39</v>
      </c>
      <c r="DE3" s="166" t="s">
        <v>40</v>
      </c>
      <c r="DF3" s="135" t="s">
        <v>39</v>
      </c>
      <c r="DG3" s="136" t="s">
        <v>40</v>
      </c>
      <c r="DH3" s="135" t="s">
        <v>39</v>
      </c>
      <c r="DI3" s="136" t="s">
        <v>40</v>
      </c>
      <c r="DJ3" s="135" t="s">
        <v>39</v>
      </c>
      <c r="DK3" s="136" t="s">
        <v>40</v>
      </c>
      <c r="DL3" s="135" t="s">
        <v>39</v>
      </c>
      <c r="DM3" s="136" t="s">
        <v>40</v>
      </c>
      <c r="DN3" s="135" t="s">
        <v>39</v>
      </c>
      <c r="DO3" s="136" t="s">
        <v>40</v>
      </c>
      <c r="DP3" s="135" t="s">
        <v>39</v>
      </c>
      <c r="DQ3" s="136" t="s">
        <v>40</v>
      </c>
      <c r="DR3" s="135" t="s">
        <v>39</v>
      </c>
      <c r="DS3" s="136" t="s">
        <v>40</v>
      </c>
      <c r="DT3" s="135" t="s">
        <v>39</v>
      </c>
      <c r="DU3" s="136" t="s">
        <v>40</v>
      </c>
      <c r="DV3" s="135" t="s">
        <v>39</v>
      </c>
      <c r="DW3" s="136" t="s">
        <v>40</v>
      </c>
      <c r="DX3" s="135" t="s">
        <v>39</v>
      </c>
      <c r="DY3" s="136" t="s">
        <v>40</v>
      </c>
      <c r="DZ3" s="135" t="s">
        <v>39</v>
      </c>
      <c r="EA3" s="136" t="s">
        <v>40</v>
      </c>
      <c r="EB3" s="135" t="s">
        <v>39</v>
      </c>
      <c r="EC3" s="136" t="s">
        <v>40</v>
      </c>
      <c r="ED3" s="135" t="s">
        <v>39</v>
      </c>
      <c r="EE3" s="136" t="s">
        <v>40</v>
      </c>
      <c r="EF3" s="135" t="s">
        <v>39</v>
      </c>
      <c r="EG3" s="136" t="s">
        <v>40</v>
      </c>
      <c r="EH3" s="135" t="s">
        <v>39</v>
      </c>
      <c r="EI3" s="136" t="s">
        <v>40</v>
      </c>
      <c r="EJ3" s="135" t="s">
        <v>39</v>
      </c>
      <c r="EK3" s="136" t="s">
        <v>40</v>
      </c>
      <c r="EL3" s="135" t="s">
        <v>39</v>
      </c>
      <c r="EM3" s="136" t="s">
        <v>40</v>
      </c>
      <c r="EN3" s="135" t="s">
        <v>39</v>
      </c>
      <c r="EO3" s="136" t="s">
        <v>40</v>
      </c>
      <c r="EP3" s="135" t="s">
        <v>39</v>
      </c>
      <c r="EQ3" s="136" t="s">
        <v>40</v>
      </c>
      <c r="ER3" s="135" t="s">
        <v>39</v>
      </c>
      <c r="ES3" s="136" t="s">
        <v>40</v>
      </c>
      <c r="ET3" s="135" t="s">
        <v>39</v>
      </c>
      <c r="EU3" s="136" t="s">
        <v>40</v>
      </c>
      <c r="EV3" s="135" t="s">
        <v>39</v>
      </c>
      <c r="EW3" s="136" t="s">
        <v>40</v>
      </c>
      <c r="EX3" s="135" t="s">
        <v>39</v>
      </c>
      <c r="EY3" s="136" t="s">
        <v>40</v>
      </c>
      <c r="EZ3" s="135" t="s">
        <v>39</v>
      </c>
      <c r="FA3" s="136" t="s">
        <v>40</v>
      </c>
      <c r="FB3" t="s">
        <v>41</v>
      </c>
      <c r="FC3" t="s">
        <v>42</v>
      </c>
      <c r="FD3" s="86" t="s">
        <v>43</v>
      </c>
    </row>
    <row r="4" spans="1:162">
      <c r="A4" s="1">
        <v>1</v>
      </c>
      <c r="B4" s="28">
        <v>0</v>
      </c>
      <c r="C4" s="47">
        <v>0</v>
      </c>
      <c r="D4" s="28">
        <v>0</v>
      </c>
      <c r="E4" s="47">
        <v>0</v>
      </c>
      <c r="F4" s="28">
        <v>0</v>
      </c>
      <c r="G4" s="47">
        <v>0</v>
      </c>
      <c r="H4" s="28">
        <v>0</v>
      </c>
      <c r="I4" s="47">
        <v>0</v>
      </c>
      <c r="J4" s="28">
        <v>0</v>
      </c>
      <c r="K4" s="47">
        <v>0</v>
      </c>
      <c r="L4" s="28">
        <v>0</v>
      </c>
      <c r="M4" s="47">
        <v>0</v>
      </c>
      <c r="N4" s="28">
        <v>0</v>
      </c>
      <c r="O4" s="47">
        <v>0</v>
      </c>
      <c r="P4" s="28">
        <v>1</v>
      </c>
      <c r="Q4" s="47">
        <v>0</v>
      </c>
      <c r="R4" s="28">
        <v>0</v>
      </c>
      <c r="S4" s="47">
        <v>0</v>
      </c>
      <c r="T4" s="28">
        <v>2</v>
      </c>
      <c r="U4" s="47">
        <v>2</v>
      </c>
      <c r="V4" s="28">
        <v>1</v>
      </c>
      <c r="W4" s="47">
        <v>0</v>
      </c>
      <c r="X4" s="28">
        <v>0</v>
      </c>
      <c r="Y4" s="47">
        <v>0</v>
      </c>
      <c r="Z4" s="28">
        <v>0</v>
      </c>
      <c r="AA4" s="47">
        <v>0</v>
      </c>
      <c r="AB4" s="28">
        <v>1</v>
      </c>
      <c r="AC4" s="47">
        <v>1</v>
      </c>
      <c r="AD4" s="28">
        <v>0</v>
      </c>
      <c r="AE4" s="47">
        <v>0</v>
      </c>
      <c r="AF4" s="28">
        <v>0</v>
      </c>
      <c r="AG4" s="47">
        <v>2</v>
      </c>
      <c r="AH4" s="28">
        <v>1</v>
      </c>
      <c r="AI4" s="47">
        <v>0</v>
      </c>
      <c r="AJ4" s="28">
        <v>0</v>
      </c>
      <c r="AK4" s="47">
        <v>0</v>
      </c>
      <c r="AL4" s="71">
        <v>1</v>
      </c>
      <c r="AM4" s="47">
        <v>0</v>
      </c>
      <c r="AN4" s="71">
        <v>0</v>
      </c>
      <c r="AO4" s="47">
        <v>0</v>
      </c>
      <c r="AP4" s="71">
        <v>0</v>
      </c>
      <c r="AQ4" s="47">
        <v>0</v>
      </c>
      <c r="AR4" s="71">
        <v>0</v>
      </c>
      <c r="AS4" s="47">
        <v>2</v>
      </c>
      <c r="AT4" s="71">
        <v>0</v>
      </c>
      <c r="AU4" s="47">
        <v>0</v>
      </c>
      <c r="AV4" s="71">
        <v>0</v>
      </c>
      <c r="AW4" s="47">
        <v>0</v>
      </c>
      <c r="AX4" s="71">
        <v>2</v>
      </c>
      <c r="AY4" s="47">
        <v>0</v>
      </c>
      <c r="AZ4" s="71">
        <v>1</v>
      </c>
      <c r="BA4" s="47">
        <v>0</v>
      </c>
      <c r="BB4" s="71">
        <v>1</v>
      </c>
      <c r="BC4" s="47">
        <v>0</v>
      </c>
      <c r="BD4" s="71">
        <v>0</v>
      </c>
      <c r="BE4" s="47">
        <v>1</v>
      </c>
      <c r="BF4" s="71">
        <v>0</v>
      </c>
      <c r="BG4" s="47">
        <v>1</v>
      </c>
      <c r="BH4" s="71">
        <v>0</v>
      </c>
      <c r="BI4" s="47">
        <v>1</v>
      </c>
      <c r="BJ4" s="71">
        <v>0</v>
      </c>
      <c r="BK4" s="47">
        <v>0</v>
      </c>
      <c r="BL4" s="71">
        <v>0</v>
      </c>
      <c r="BM4" s="47">
        <v>0</v>
      </c>
      <c r="BN4" s="71">
        <v>1</v>
      </c>
      <c r="BO4" s="47">
        <v>0</v>
      </c>
      <c r="BP4" s="71">
        <v>0</v>
      </c>
      <c r="BQ4" s="47">
        <v>0</v>
      </c>
      <c r="BR4" s="71">
        <v>1</v>
      </c>
      <c r="BS4" s="47">
        <v>0</v>
      </c>
      <c r="BT4" s="71" t="s">
        <v>44</v>
      </c>
      <c r="BU4" s="47">
        <v>0</v>
      </c>
      <c r="BV4" s="71" t="s">
        <v>44</v>
      </c>
      <c r="BW4" s="47">
        <v>0</v>
      </c>
      <c r="BX4" s="71" t="s">
        <v>44</v>
      </c>
      <c r="BY4" s="47">
        <v>1</v>
      </c>
      <c r="BZ4" s="71" t="s">
        <v>44</v>
      </c>
      <c r="CA4" s="47">
        <v>0</v>
      </c>
      <c r="CB4" s="71" t="s">
        <v>44</v>
      </c>
      <c r="CC4" s="47">
        <v>0</v>
      </c>
      <c r="CD4" s="71" t="s">
        <v>44</v>
      </c>
      <c r="CE4" s="47">
        <v>0</v>
      </c>
      <c r="CF4" s="71" t="s">
        <v>44</v>
      </c>
      <c r="CG4" s="47">
        <v>0</v>
      </c>
      <c r="CH4" s="71" t="s">
        <v>44</v>
      </c>
      <c r="CI4" s="47">
        <v>0</v>
      </c>
      <c r="CJ4" s="71" t="s">
        <v>44</v>
      </c>
      <c r="CK4" s="47">
        <v>0</v>
      </c>
      <c r="CL4" s="71" t="s">
        <v>44</v>
      </c>
      <c r="CM4" s="47">
        <v>0</v>
      </c>
      <c r="CN4" s="71" t="s">
        <v>44</v>
      </c>
      <c r="CO4" s="47">
        <v>0</v>
      </c>
      <c r="CP4" s="71" t="s">
        <v>44</v>
      </c>
      <c r="CQ4" s="47">
        <v>0</v>
      </c>
      <c r="CR4" s="71" t="s">
        <v>44</v>
      </c>
      <c r="CS4" s="47">
        <v>0</v>
      </c>
      <c r="CT4" s="71" t="s">
        <v>44</v>
      </c>
      <c r="CU4" s="47">
        <v>0</v>
      </c>
      <c r="CV4" s="71" t="s">
        <v>44</v>
      </c>
      <c r="CW4" s="47">
        <v>0</v>
      </c>
      <c r="CX4" s="71" t="s">
        <v>44</v>
      </c>
      <c r="CY4" s="47">
        <v>0</v>
      </c>
      <c r="CZ4" s="71" t="s">
        <v>44</v>
      </c>
      <c r="DA4" s="47">
        <v>0</v>
      </c>
      <c r="DB4" s="71" t="s">
        <v>44</v>
      </c>
      <c r="DC4" s="47">
        <v>0</v>
      </c>
      <c r="DD4" s="71" t="s">
        <v>44</v>
      </c>
      <c r="DE4" s="47">
        <v>0</v>
      </c>
      <c r="DF4" s="71" t="s">
        <v>44</v>
      </c>
      <c r="DG4" s="47">
        <v>0</v>
      </c>
      <c r="DH4" s="71" t="s">
        <v>44</v>
      </c>
      <c r="DI4" s="47">
        <v>0</v>
      </c>
      <c r="DJ4" s="71" t="s">
        <v>44</v>
      </c>
      <c r="DK4" s="47">
        <v>0</v>
      </c>
      <c r="DL4" s="71" t="s">
        <v>44</v>
      </c>
      <c r="DM4" s="47">
        <v>0</v>
      </c>
      <c r="DN4" s="71" t="s">
        <v>44</v>
      </c>
      <c r="DO4" s="47">
        <v>0</v>
      </c>
      <c r="DP4" s="71" t="s">
        <v>44</v>
      </c>
      <c r="DQ4" s="47">
        <v>0</v>
      </c>
      <c r="DR4" s="71" t="s">
        <v>44</v>
      </c>
      <c r="DS4" s="47">
        <v>0</v>
      </c>
      <c r="DT4" s="71" t="s">
        <v>44</v>
      </c>
      <c r="DU4" s="47">
        <v>0</v>
      </c>
      <c r="DV4" s="71" t="s">
        <v>44</v>
      </c>
      <c r="DW4" s="47">
        <v>0</v>
      </c>
      <c r="DX4" s="71" t="s">
        <v>44</v>
      </c>
      <c r="DY4" s="47">
        <v>0</v>
      </c>
      <c r="DZ4" s="71" t="s">
        <v>44</v>
      </c>
      <c r="EA4" s="47">
        <v>0</v>
      </c>
      <c r="EB4" s="71" t="s">
        <v>44</v>
      </c>
      <c r="EC4" s="47">
        <v>0</v>
      </c>
      <c r="ED4" s="71" t="s">
        <v>44</v>
      </c>
      <c r="EE4" s="47">
        <v>0</v>
      </c>
      <c r="EF4" s="71" t="s">
        <v>44</v>
      </c>
      <c r="EG4" s="47">
        <v>0</v>
      </c>
      <c r="EH4" s="71" t="s">
        <v>44</v>
      </c>
      <c r="EI4" s="47">
        <v>0</v>
      </c>
      <c r="EJ4" s="71" t="s">
        <v>44</v>
      </c>
      <c r="EK4" s="47">
        <v>0</v>
      </c>
      <c r="EL4" s="71" t="s">
        <v>44</v>
      </c>
      <c r="EM4" s="47">
        <v>0</v>
      </c>
      <c r="EN4" s="71" t="s">
        <v>44</v>
      </c>
      <c r="EO4" s="47">
        <v>0</v>
      </c>
      <c r="EP4" s="71" t="s">
        <v>44</v>
      </c>
      <c r="EQ4" s="47">
        <v>0</v>
      </c>
      <c r="ER4" s="71" t="s">
        <v>44</v>
      </c>
      <c r="ES4" s="47">
        <v>0</v>
      </c>
      <c r="ET4" s="71" t="s">
        <v>44</v>
      </c>
      <c r="EU4" s="47">
        <v>0</v>
      </c>
      <c r="EV4" s="71" t="s">
        <v>44</v>
      </c>
      <c r="EW4" s="47">
        <v>0</v>
      </c>
      <c r="EX4" s="71" t="s">
        <v>44</v>
      </c>
      <c r="EY4" s="47">
        <v>0</v>
      </c>
      <c r="EZ4" s="71" t="s">
        <v>44</v>
      </c>
      <c r="FA4" s="47">
        <v>0</v>
      </c>
      <c r="FB4">
        <f t="shared" ref="FB4:FB39" si="0">SUM(B4,D4,F4,H4,J4,L4,N4,P4,R4,T4,V4,X4,Z4,AB4,AD4,AF4,AH4,AJ4,AL4,AN4,AP4,AR4,AT4,AV4,AX4,AZ4,BB4,BD4,BF4,BH4,BJ4,BL4,BN4,BP4,BR4,BT4,BV4,BX4,BZ4,CB4,CD4,CF4,CH4,CJ4,CL4,CN4,CP4,CR4,CT4,CV4,CX4,CZ4,DB4,DD4,DF4,DH4,DJ4,DL4,DN4,DP4,DR4,DT4,DV4,DX4,DZ4,EB4,ED4,EF4,EH4,EJ4,EL4,EN4,EP4,ER4)</f>
        <v>13</v>
      </c>
      <c r="FC4">
        <f t="shared" ref="FC4:FC39" si="1">SUM(C4,E4,G4,I4,K4,M4,O4,Q4,S4,U4,W4,Y4,AA4,AC4,AE4,AG4,AI4,AK4,AM4,AO4,AQ4,AS4,AU4,AW4,AY4,BA4,BC4,BE4,BG4,BI4,BK4,BM4,BO4,BQ4,BS4,BU4,BW4,BY4,CA4,CC4,CE4,CG4,CI4,CK4,CM4,CO4,CQ4,CS4,CU4,CW4,CY4,DA4,DC4,DE4,DG4,DI4,DK4,DM4,DO4,DQ4,DS4,DU4,DW4,DY4,EA4,EC4,EE4,EG4,EI4,EK4,EM4,EO4,EQ4,ES4)</f>
        <v>11</v>
      </c>
      <c r="FD4" s="1">
        <v>36</v>
      </c>
      <c r="FE4">
        <f>AVERAGE(FD4:FD12,FD31:FD39,FD58:FD66)</f>
        <v>44.814814814814817</v>
      </c>
      <c r="FF4">
        <f>STDEV((FD4:FD12,FD31:FD39,FD58:FD66))</f>
        <v>18.157509650146316</v>
      </c>
    </row>
    <row r="5" spans="1:162">
      <c r="A5">
        <v>2</v>
      </c>
      <c r="B5" s="30">
        <v>0</v>
      </c>
      <c r="C5" s="48">
        <v>0</v>
      </c>
      <c r="D5" s="30">
        <v>0</v>
      </c>
      <c r="E5" s="48">
        <v>0</v>
      </c>
      <c r="F5" s="30">
        <v>0</v>
      </c>
      <c r="G5" s="48">
        <v>0</v>
      </c>
      <c r="H5" s="30">
        <v>0</v>
      </c>
      <c r="I5" s="48">
        <v>0</v>
      </c>
      <c r="J5" s="30">
        <v>0</v>
      </c>
      <c r="K5" s="48">
        <v>0</v>
      </c>
      <c r="L5" s="30">
        <v>0</v>
      </c>
      <c r="M5" s="48">
        <v>0</v>
      </c>
      <c r="N5" s="30">
        <v>0</v>
      </c>
      <c r="O5" s="48">
        <v>0</v>
      </c>
      <c r="P5" s="30">
        <v>0</v>
      </c>
      <c r="Q5" s="48">
        <v>0</v>
      </c>
      <c r="R5" s="30">
        <v>0</v>
      </c>
      <c r="S5" s="48">
        <v>0</v>
      </c>
      <c r="T5" s="30">
        <v>0</v>
      </c>
      <c r="U5" s="48">
        <v>0</v>
      </c>
      <c r="V5" s="30">
        <v>0</v>
      </c>
      <c r="W5" s="48">
        <v>1</v>
      </c>
      <c r="X5" s="30">
        <v>3</v>
      </c>
      <c r="Y5" s="48">
        <v>1</v>
      </c>
      <c r="Z5" s="30">
        <v>0</v>
      </c>
      <c r="AA5" s="48">
        <v>0</v>
      </c>
      <c r="AB5" s="30">
        <v>0</v>
      </c>
      <c r="AC5" s="48">
        <v>0</v>
      </c>
      <c r="AD5" s="30">
        <v>0</v>
      </c>
      <c r="AE5" s="48">
        <v>3</v>
      </c>
      <c r="AF5" s="30">
        <v>0</v>
      </c>
      <c r="AG5" s="48">
        <v>0</v>
      </c>
      <c r="AH5" s="30">
        <v>1</v>
      </c>
      <c r="AI5" s="48">
        <v>1</v>
      </c>
      <c r="AJ5" s="30">
        <v>1</v>
      </c>
      <c r="AK5" s="48">
        <v>1</v>
      </c>
      <c r="AL5" s="30">
        <v>0</v>
      </c>
      <c r="AM5" s="48">
        <v>0</v>
      </c>
      <c r="AN5" s="30">
        <v>0</v>
      </c>
      <c r="AO5" s="48">
        <v>0</v>
      </c>
      <c r="AP5" s="30">
        <v>0</v>
      </c>
      <c r="AQ5" s="48">
        <v>1</v>
      </c>
      <c r="AR5" s="30">
        <v>0</v>
      </c>
      <c r="AS5" s="48">
        <v>0</v>
      </c>
      <c r="AT5" s="30">
        <v>0</v>
      </c>
      <c r="AU5" s="48">
        <v>0</v>
      </c>
      <c r="AV5" s="30">
        <v>1</v>
      </c>
      <c r="AW5" s="48">
        <v>0</v>
      </c>
      <c r="AX5" s="30">
        <v>0</v>
      </c>
      <c r="AY5" s="48">
        <v>0</v>
      </c>
      <c r="AZ5" s="30">
        <v>1</v>
      </c>
      <c r="BA5" s="48">
        <v>0</v>
      </c>
      <c r="BB5" s="30">
        <v>0</v>
      </c>
      <c r="BC5" s="48">
        <v>0</v>
      </c>
      <c r="BD5" s="30">
        <v>0</v>
      </c>
      <c r="BE5" s="48">
        <v>0</v>
      </c>
      <c r="BF5" s="30">
        <v>0</v>
      </c>
      <c r="BG5" s="48">
        <v>2</v>
      </c>
      <c r="BH5" s="30">
        <v>0</v>
      </c>
      <c r="BI5" s="48">
        <v>0</v>
      </c>
      <c r="BJ5" s="30">
        <v>0</v>
      </c>
      <c r="BK5" s="48">
        <v>0</v>
      </c>
      <c r="BL5" s="30">
        <v>0</v>
      </c>
      <c r="BM5" s="48">
        <v>0</v>
      </c>
      <c r="BN5" s="30">
        <v>0</v>
      </c>
      <c r="BO5" s="48">
        <v>0</v>
      </c>
      <c r="BP5" s="30">
        <v>0</v>
      </c>
      <c r="BQ5" s="48">
        <v>0</v>
      </c>
      <c r="BR5" s="30">
        <v>1</v>
      </c>
      <c r="BS5" s="48">
        <v>0</v>
      </c>
      <c r="BT5" s="30">
        <v>0</v>
      </c>
      <c r="BU5" s="48">
        <v>0</v>
      </c>
      <c r="BV5" s="30">
        <v>0</v>
      </c>
      <c r="BW5" s="48">
        <v>0</v>
      </c>
      <c r="BX5" s="30">
        <v>0</v>
      </c>
      <c r="BY5" s="48">
        <v>0</v>
      </c>
      <c r="BZ5" s="30">
        <v>0</v>
      </c>
      <c r="CA5" s="48">
        <v>1</v>
      </c>
      <c r="CB5" s="30">
        <v>0</v>
      </c>
      <c r="CC5" s="48">
        <v>0</v>
      </c>
      <c r="CD5" s="30">
        <v>0</v>
      </c>
      <c r="CE5" s="48">
        <v>0</v>
      </c>
      <c r="CF5" s="30">
        <v>0</v>
      </c>
      <c r="CG5" s="48">
        <v>0</v>
      </c>
      <c r="CH5" s="30">
        <v>0</v>
      </c>
      <c r="CI5" s="48">
        <v>0</v>
      </c>
      <c r="CJ5" s="30">
        <v>0</v>
      </c>
      <c r="CK5" s="48">
        <v>0</v>
      </c>
      <c r="CL5" s="30">
        <v>0</v>
      </c>
      <c r="CM5" s="48">
        <v>0</v>
      </c>
      <c r="CN5" s="30">
        <v>0</v>
      </c>
      <c r="CO5" s="48">
        <v>0</v>
      </c>
      <c r="CP5" s="30">
        <v>0</v>
      </c>
      <c r="CQ5" s="48">
        <v>0</v>
      </c>
      <c r="CR5" s="30">
        <v>0</v>
      </c>
      <c r="CS5" s="48">
        <v>0</v>
      </c>
      <c r="CT5" s="30">
        <v>1</v>
      </c>
      <c r="CU5" s="48">
        <v>0</v>
      </c>
      <c r="CV5" s="30">
        <v>0</v>
      </c>
      <c r="CW5" s="48">
        <v>0</v>
      </c>
      <c r="CX5" s="30">
        <v>0</v>
      </c>
      <c r="CY5" s="48">
        <v>0</v>
      </c>
      <c r="CZ5" s="30">
        <v>0</v>
      </c>
      <c r="DA5" s="48">
        <v>0</v>
      </c>
      <c r="DB5" s="30">
        <v>0</v>
      </c>
      <c r="DC5" s="48">
        <v>0</v>
      </c>
      <c r="DD5" s="30">
        <v>0</v>
      </c>
      <c r="DE5" s="48">
        <v>0</v>
      </c>
      <c r="DF5" s="30">
        <v>0</v>
      </c>
      <c r="DG5" s="48">
        <v>0</v>
      </c>
      <c r="DH5" s="30">
        <v>0</v>
      </c>
      <c r="DI5" s="48">
        <v>0</v>
      </c>
      <c r="DJ5" s="30">
        <v>0</v>
      </c>
      <c r="DK5" s="48">
        <v>0</v>
      </c>
      <c r="DL5" s="30">
        <v>0</v>
      </c>
      <c r="DM5" s="48">
        <v>0</v>
      </c>
      <c r="DN5" s="30">
        <v>0</v>
      </c>
      <c r="DO5" s="48">
        <v>0</v>
      </c>
      <c r="DP5" s="30">
        <v>0</v>
      </c>
      <c r="DQ5" s="48">
        <v>1</v>
      </c>
      <c r="DR5" s="30">
        <v>0</v>
      </c>
      <c r="DS5" s="48">
        <v>0</v>
      </c>
      <c r="DT5" s="30">
        <v>0</v>
      </c>
      <c r="DU5" s="48">
        <v>0</v>
      </c>
      <c r="DV5" s="30">
        <v>0</v>
      </c>
      <c r="DW5" s="48">
        <v>0</v>
      </c>
      <c r="DX5" s="30">
        <v>0</v>
      </c>
      <c r="DY5" s="48">
        <v>0</v>
      </c>
      <c r="DZ5" s="30">
        <v>0</v>
      </c>
      <c r="EA5" s="48">
        <v>0</v>
      </c>
      <c r="EB5" s="30">
        <v>0</v>
      </c>
      <c r="EC5" s="48">
        <v>0</v>
      </c>
      <c r="ED5" s="30">
        <v>0</v>
      </c>
      <c r="EE5" s="48">
        <v>0</v>
      </c>
      <c r="EF5" s="30">
        <v>0</v>
      </c>
      <c r="EG5" s="48">
        <v>0</v>
      </c>
      <c r="EH5" s="30">
        <v>0</v>
      </c>
      <c r="EI5" s="48">
        <v>0</v>
      </c>
      <c r="EJ5" s="30">
        <v>0</v>
      </c>
      <c r="EK5" s="48">
        <v>0</v>
      </c>
      <c r="EL5" s="7" t="s">
        <v>44</v>
      </c>
      <c r="EM5" s="48">
        <v>0</v>
      </c>
      <c r="EN5" s="7" t="s">
        <v>44</v>
      </c>
      <c r="EO5" s="48">
        <v>0</v>
      </c>
      <c r="EP5" s="7" t="s">
        <v>44</v>
      </c>
      <c r="EQ5" s="48">
        <v>0</v>
      </c>
      <c r="ER5" s="7" t="s">
        <v>44</v>
      </c>
      <c r="ES5" s="48">
        <v>0</v>
      </c>
      <c r="ET5" s="7" t="s">
        <v>44</v>
      </c>
      <c r="EU5" s="48">
        <v>0</v>
      </c>
      <c r="EV5" s="7" t="s">
        <v>44</v>
      </c>
      <c r="EW5" s="48">
        <v>0</v>
      </c>
      <c r="EX5" s="7" t="s">
        <v>44</v>
      </c>
      <c r="EY5" s="48">
        <v>0</v>
      </c>
      <c r="EZ5" s="7" t="s">
        <v>44</v>
      </c>
      <c r="FA5" s="48">
        <v>0</v>
      </c>
      <c r="FB5">
        <f t="shared" si="0"/>
        <v>9</v>
      </c>
      <c r="FC5">
        <f t="shared" si="1"/>
        <v>12</v>
      </c>
      <c r="FD5">
        <v>72</v>
      </c>
    </row>
    <row r="6" spans="1:162">
      <c r="A6">
        <v>3</v>
      </c>
      <c r="B6" s="30">
        <v>0</v>
      </c>
      <c r="C6" s="48">
        <v>0</v>
      </c>
      <c r="D6" s="30">
        <v>0</v>
      </c>
      <c r="E6" s="48">
        <v>0</v>
      </c>
      <c r="F6" s="30">
        <v>0</v>
      </c>
      <c r="G6" s="48">
        <v>0</v>
      </c>
      <c r="H6" s="30">
        <v>0</v>
      </c>
      <c r="I6" s="48">
        <v>0</v>
      </c>
      <c r="J6" s="30">
        <v>0</v>
      </c>
      <c r="K6" s="48">
        <v>0</v>
      </c>
      <c r="L6" s="30">
        <v>0</v>
      </c>
      <c r="M6" s="48">
        <v>0</v>
      </c>
      <c r="N6" s="30">
        <v>0</v>
      </c>
      <c r="O6" s="48">
        <v>0</v>
      </c>
      <c r="P6" s="30">
        <v>1</v>
      </c>
      <c r="Q6" s="48">
        <v>0</v>
      </c>
      <c r="R6" s="30">
        <v>0</v>
      </c>
      <c r="S6" s="48">
        <v>0</v>
      </c>
      <c r="T6" s="30">
        <v>0</v>
      </c>
      <c r="U6" s="48">
        <v>0</v>
      </c>
      <c r="V6" s="30">
        <v>3</v>
      </c>
      <c r="W6" s="48">
        <v>2</v>
      </c>
      <c r="X6" s="30">
        <v>0</v>
      </c>
      <c r="Y6" s="48">
        <v>0</v>
      </c>
      <c r="Z6" s="30">
        <v>3</v>
      </c>
      <c r="AA6" s="48">
        <v>0</v>
      </c>
      <c r="AB6" s="30">
        <v>0</v>
      </c>
      <c r="AC6" s="48">
        <v>3</v>
      </c>
      <c r="AD6" s="30">
        <v>0</v>
      </c>
      <c r="AE6" s="48">
        <v>1</v>
      </c>
      <c r="AF6" s="30">
        <v>0</v>
      </c>
      <c r="AG6" s="48">
        <v>1</v>
      </c>
      <c r="AH6" s="30">
        <v>0</v>
      </c>
      <c r="AI6" s="48">
        <v>2</v>
      </c>
      <c r="AJ6" s="30">
        <v>2</v>
      </c>
      <c r="AK6" s="48">
        <v>0</v>
      </c>
      <c r="AL6" s="30">
        <v>0</v>
      </c>
      <c r="AM6" s="48">
        <v>0</v>
      </c>
      <c r="AN6" s="30">
        <v>0</v>
      </c>
      <c r="AO6" s="48">
        <v>0</v>
      </c>
      <c r="AP6" s="30">
        <v>0</v>
      </c>
      <c r="AQ6" s="48">
        <v>0</v>
      </c>
      <c r="AR6" s="30">
        <v>0</v>
      </c>
      <c r="AS6" s="48">
        <v>1</v>
      </c>
      <c r="AT6" s="30">
        <v>0</v>
      </c>
      <c r="AU6" s="48">
        <v>1</v>
      </c>
      <c r="AV6" s="30">
        <v>0</v>
      </c>
      <c r="AW6" s="48">
        <v>0</v>
      </c>
      <c r="AX6" s="30">
        <v>1</v>
      </c>
      <c r="AY6" s="48">
        <v>0</v>
      </c>
      <c r="AZ6" s="30">
        <v>1</v>
      </c>
      <c r="BA6" s="48">
        <v>0</v>
      </c>
      <c r="BB6" s="30">
        <v>0</v>
      </c>
      <c r="BC6" s="48">
        <v>0</v>
      </c>
      <c r="BD6" s="30">
        <v>0</v>
      </c>
      <c r="BE6" s="48">
        <v>1</v>
      </c>
      <c r="BF6" s="30">
        <v>0</v>
      </c>
      <c r="BG6" s="48">
        <v>1</v>
      </c>
      <c r="BH6" s="30">
        <v>0</v>
      </c>
      <c r="BI6" s="48">
        <v>0</v>
      </c>
      <c r="BJ6" s="30">
        <v>0</v>
      </c>
      <c r="BK6" s="48">
        <v>0</v>
      </c>
      <c r="BL6" s="30">
        <v>0</v>
      </c>
      <c r="BM6" s="48">
        <v>0</v>
      </c>
      <c r="BN6" s="30">
        <v>0</v>
      </c>
      <c r="BO6" s="48">
        <v>0</v>
      </c>
      <c r="BP6" s="30">
        <v>0</v>
      </c>
      <c r="BQ6" s="48">
        <v>0</v>
      </c>
      <c r="BR6" s="30">
        <v>0</v>
      </c>
      <c r="BS6" s="48">
        <v>0</v>
      </c>
      <c r="BT6" s="30">
        <v>0</v>
      </c>
      <c r="BU6" s="48">
        <v>0</v>
      </c>
      <c r="BV6" s="30">
        <v>0</v>
      </c>
      <c r="BW6" s="48">
        <v>0</v>
      </c>
      <c r="BX6" s="30">
        <v>0</v>
      </c>
      <c r="BY6" s="48">
        <v>0</v>
      </c>
      <c r="BZ6" s="30">
        <v>0</v>
      </c>
      <c r="CA6" s="48">
        <v>0</v>
      </c>
      <c r="CB6" s="30">
        <v>0</v>
      </c>
      <c r="CC6" s="48">
        <v>0</v>
      </c>
      <c r="CD6" s="30">
        <v>0</v>
      </c>
      <c r="CE6" s="48">
        <v>0</v>
      </c>
      <c r="CF6" s="30">
        <v>1</v>
      </c>
      <c r="CG6" s="48">
        <v>0</v>
      </c>
      <c r="CH6" s="30">
        <v>0</v>
      </c>
      <c r="CI6" s="48">
        <v>0</v>
      </c>
      <c r="CJ6" s="7" t="s">
        <v>44</v>
      </c>
      <c r="CK6" s="48">
        <v>0</v>
      </c>
      <c r="CL6" s="7" t="s">
        <v>44</v>
      </c>
      <c r="CM6" s="48">
        <v>0</v>
      </c>
      <c r="CN6" s="7" t="s">
        <v>44</v>
      </c>
      <c r="CO6" s="48">
        <v>0</v>
      </c>
      <c r="CP6" s="7" t="s">
        <v>44</v>
      </c>
      <c r="CQ6" s="48">
        <v>0</v>
      </c>
      <c r="CR6" s="7" t="s">
        <v>44</v>
      </c>
      <c r="CS6" s="48">
        <v>0</v>
      </c>
      <c r="CT6" s="7" t="s">
        <v>44</v>
      </c>
      <c r="CU6" s="48">
        <v>0</v>
      </c>
      <c r="CV6" s="7" t="s">
        <v>44</v>
      </c>
      <c r="CW6" s="48">
        <v>0</v>
      </c>
      <c r="CX6" s="7" t="s">
        <v>44</v>
      </c>
      <c r="CY6" s="48">
        <v>0</v>
      </c>
      <c r="CZ6" s="7" t="s">
        <v>44</v>
      </c>
      <c r="DA6" s="48">
        <v>0</v>
      </c>
      <c r="DB6" s="7" t="s">
        <v>44</v>
      </c>
      <c r="DC6" s="48">
        <v>0</v>
      </c>
      <c r="DD6" s="7" t="s">
        <v>44</v>
      </c>
      <c r="DE6" s="48">
        <v>0</v>
      </c>
      <c r="DF6" s="7" t="s">
        <v>44</v>
      </c>
      <c r="DG6" s="48">
        <v>0</v>
      </c>
      <c r="DH6" s="7" t="s">
        <v>44</v>
      </c>
      <c r="DI6" s="48">
        <v>0</v>
      </c>
      <c r="DJ6" s="7" t="s">
        <v>44</v>
      </c>
      <c r="DK6" s="48">
        <v>0</v>
      </c>
      <c r="DL6" s="7" t="s">
        <v>44</v>
      </c>
      <c r="DM6" s="48">
        <v>0</v>
      </c>
      <c r="DN6" s="7" t="s">
        <v>44</v>
      </c>
      <c r="DO6" s="48">
        <v>0</v>
      </c>
      <c r="DP6" s="7" t="s">
        <v>44</v>
      </c>
      <c r="DQ6" s="48">
        <v>0</v>
      </c>
      <c r="DR6" s="7" t="s">
        <v>44</v>
      </c>
      <c r="DS6" s="48">
        <v>0</v>
      </c>
      <c r="DT6" s="7" t="s">
        <v>44</v>
      </c>
      <c r="DU6" s="48">
        <v>0</v>
      </c>
      <c r="DV6" s="7" t="s">
        <v>44</v>
      </c>
      <c r="DW6" s="48">
        <v>0</v>
      </c>
      <c r="DX6" s="7" t="s">
        <v>44</v>
      </c>
      <c r="DY6" s="48">
        <v>0</v>
      </c>
      <c r="DZ6" s="7" t="s">
        <v>44</v>
      </c>
      <c r="EA6" s="48">
        <v>0</v>
      </c>
      <c r="EB6" s="7" t="s">
        <v>44</v>
      </c>
      <c r="EC6" s="48">
        <v>0</v>
      </c>
      <c r="ED6" s="7" t="s">
        <v>44</v>
      </c>
      <c r="EE6" s="48">
        <v>0</v>
      </c>
      <c r="EF6" s="7" t="s">
        <v>44</v>
      </c>
      <c r="EG6" s="48">
        <v>0</v>
      </c>
      <c r="EH6" s="7" t="s">
        <v>44</v>
      </c>
      <c r="EI6" s="48">
        <v>0</v>
      </c>
      <c r="EJ6" s="7" t="s">
        <v>44</v>
      </c>
      <c r="EK6" s="48">
        <v>0</v>
      </c>
      <c r="EL6" s="7" t="s">
        <v>44</v>
      </c>
      <c r="EM6" s="48">
        <v>0</v>
      </c>
      <c r="EN6" s="7" t="s">
        <v>44</v>
      </c>
      <c r="EO6" s="48">
        <v>0</v>
      </c>
      <c r="EP6" s="7" t="s">
        <v>44</v>
      </c>
      <c r="EQ6" s="48">
        <v>0</v>
      </c>
      <c r="ER6" s="7" t="s">
        <v>44</v>
      </c>
      <c r="ES6" s="48">
        <v>0</v>
      </c>
      <c r="ET6" s="7" t="s">
        <v>44</v>
      </c>
      <c r="EU6" s="48">
        <v>0</v>
      </c>
      <c r="EV6" s="7" t="s">
        <v>44</v>
      </c>
      <c r="EW6" s="48">
        <v>0</v>
      </c>
      <c r="EX6" s="7" t="s">
        <v>44</v>
      </c>
      <c r="EY6" s="48">
        <v>0</v>
      </c>
      <c r="EZ6" s="7" t="s">
        <v>44</v>
      </c>
      <c r="FA6" s="48">
        <v>0</v>
      </c>
      <c r="FB6">
        <f t="shared" si="0"/>
        <v>12</v>
      </c>
      <c r="FC6">
        <f t="shared" si="1"/>
        <v>13</v>
      </c>
      <c r="FD6">
        <v>44</v>
      </c>
    </row>
    <row r="7" spans="1:162">
      <c r="A7">
        <v>4</v>
      </c>
      <c r="B7" s="30">
        <v>0</v>
      </c>
      <c r="C7" s="48">
        <v>0</v>
      </c>
      <c r="D7" s="30">
        <v>0</v>
      </c>
      <c r="E7" s="48">
        <v>0</v>
      </c>
      <c r="F7" s="30">
        <v>0</v>
      </c>
      <c r="G7" s="48">
        <v>0</v>
      </c>
      <c r="H7" s="30">
        <v>0</v>
      </c>
      <c r="I7" s="48">
        <v>0</v>
      </c>
      <c r="J7" s="30">
        <v>0</v>
      </c>
      <c r="K7" s="48">
        <v>0</v>
      </c>
      <c r="L7" s="30">
        <v>0</v>
      </c>
      <c r="M7" s="48">
        <v>0</v>
      </c>
      <c r="N7" s="30">
        <v>0</v>
      </c>
      <c r="O7" s="48">
        <v>0</v>
      </c>
      <c r="P7" s="30">
        <v>1</v>
      </c>
      <c r="Q7" s="48">
        <v>0</v>
      </c>
      <c r="R7" s="30">
        <v>0</v>
      </c>
      <c r="S7" s="48">
        <v>0</v>
      </c>
      <c r="T7" s="30">
        <v>0</v>
      </c>
      <c r="U7" s="48">
        <v>0</v>
      </c>
      <c r="V7" s="30">
        <v>2</v>
      </c>
      <c r="W7" s="48">
        <v>1</v>
      </c>
      <c r="X7" s="30">
        <v>0</v>
      </c>
      <c r="Y7" s="48">
        <v>0</v>
      </c>
      <c r="Z7" s="30">
        <v>0</v>
      </c>
      <c r="AA7" s="48">
        <v>0</v>
      </c>
      <c r="AB7" s="30">
        <v>2</v>
      </c>
      <c r="AC7" s="48">
        <v>0</v>
      </c>
      <c r="AD7" s="30">
        <v>0</v>
      </c>
      <c r="AE7" s="48">
        <v>0</v>
      </c>
      <c r="AF7" s="30">
        <v>0</v>
      </c>
      <c r="AG7" s="48">
        <v>0</v>
      </c>
      <c r="AH7" s="30">
        <v>0</v>
      </c>
      <c r="AI7" s="48">
        <v>2</v>
      </c>
      <c r="AJ7" s="30">
        <v>1</v>
      </c>
      <c r="AK7" s="48">
        <v>1</v>
      </c>
      <c r="AL7" s="30">
        <v>1</v>
      </c>
      <c r="AM7" s="48">
        <v>0</v>
      </c>
      <c r="AN7" s="30">
        <v>1</v>
      </c>
      <c r="AO7" s="48">
        <v>0</v>
      </c>
      <c r="AP7" s="30">
        <v>1</v>
      </c>
      <c r="AQ7" s="48">
        <v>1</v>
      </c>
      <c r="AR7" s="30">
        <v>1</v>
      </c>
      <c r="AS7" s="48">
        <v>1</v>
      </c>
      <c r="AT7" s="30">
        <v>0</v>
      </c>
      <c r="AU7" s="48">
        <v>1</v>
      </c>
      <c r="AV7" s="30">
        <v>0</v>
      </c>
      <c r="AW7" s="48">
        <v>0</v>
      </c>
      <c r="AX7" s="30">
        <v>0</v>
      </c>
      <c r="AY7" s="48">
        <v>0</v>
      </c>
      <c r="AZ7" s="30">
        <v>1</v>
      </c>
      <c r="BA7" s="48">
        <v>0</v>
      </c>
      <c r="BB7" s="30">
        <v>0</v>
      </c>
      <c r="BC7" s="48">
        <v>0</v>
      </c>
      <c r="BD7" s="30">
        <v>0</v>
      </c>
      <c r="BE7" s="48">
        <v>0</v>
      </c>
      <c r="BF7" s="30">
        <v>0</v>
      </c>
      <c r="BG7" s="48">
        <v>2</v>
      </c>
      <c r="BH7" s="30">
        <v>0</v>
      </c>
      <c r="BI7" s="48">
        <v>0</v>
      </c>
      <c r="BJ7" s="30">
        <v>0</v>
      </c>
      <c r="BK7" s="48">
        <v>0</v>
      </c>
      <c r="BL7" s="30">
        <v>0</v>
      </c>
      <c r="BM7" s="48">
        <v>0</v>
      </c>
      <c r="BN7" s="30">
        <v>1</v>
      </c>
      <c r="BO7" s="48">
        <v>0</v>
      </c>
      <c r="BP7" s="30">
        <v>0</v>
      </c>
      <c r="BQ7" s="48">
        <v>0</v>
      </c>
      <c r="BR7" s="30">
        <v>0</v>
      </c>
      <c r="BS7" s="48">
        <v>0</v>
      </c>
      <c r="BT7" s="30">
        <v>0</v>
      </c>
      <c r="BU7" s="48">
        <v>0</v>
      </c>
      <c r="BV7" s="30">
        <v>0</v>
      </c>
      <c r="BW7" s="48">
        <v>0</v>
      </c>
      <c r="BX7" s="30">
        <v>0</v>
      </c>
      <c r="BY7" s="48">
        <v>1</v>
      </c>
      <c r="BZ7" s="30">
        <v>0</v>
      </c>
      <c r="CA7" s="48">
        <v>0</v>
      </c>
      <c r="CB7" s="30">
        <v>0</v>
      </c>
      <c r="CC7" s="48">
        <v>0</v>
      </c>
      <c r="CD7" s="30">
        <v>0</v>
      </c>
      <c r="CE7" s="48">
        <v>0</v>
      </c>
      <c r="CF7" s="30">
        <v>0</v>
      </c>
      <c r="CG7" s="48">
        <v>0</v>
      </c>
      <c r="CH7" s="30">
        <v>0</v>
      </c>
      <c r="CI7" s="48">
        <v>0</v>
      </c>
      <c r="CJ7" s="30">
        <v>0</v>
      </c>
      <c r="CK7" s="48">
        <v>1</v>
      </c>
      <c r="CL7" s="7" t="s">
        <v>44</v>
      </c>
      <c r="CM7" s="48">
        <v>0</v>
      </c>
      <c r="CN7" s="7" t="s">
        <v>44</v>
      </c>
      <c r="CO7" s="48">
        <v>0</v>
      </c>
      <c r="CP7" s="7" t="s">
        <v>44</v>
      </c>
      <c r="CQ7" s="48">
        <v>0</v>
      </c>
      <c r="CR7" s="7" t="s">
        <v>44</v>
      </c>
      <c r="CS7" s="48">
        <v>0</v>
      </c>
      <c r="CT7" s="7" t="s">
        <v>44</v>
      </c>
      <c r="CU7" s="48">
        <v>0</v>
      </c>
      <c r="CV7" s="7" t="s">
        <v>44</v>
      </c>
      <c r="CW7" s="48">
        <v>0</v>
      </c>
      <c r="CX7" s="7" t="s">
        <v>44</v>
      </c>
      <c r="CY7" s="48">
        <v>0</v>
      </c>
      <c r="CZ7" s="7" t="s">
        <v>44</v>
      </c>
      <c r="DA7" s="48">
        <v>0</v>
      </c>
      <c r="DB7" s="7" t="s">
        <v>44</v>
      </c>
      <c r="DC7" s="48">
        <v>0</v>
      </c>
      <c r="DD7" s="7" t="s">
        <v>44</v>
      </c>
      <c r="DE7" s="48">
        <v>0</v>
      </c>
      <c r="DF7" s="7" t="s">
        <v>44</v>
      </c>
      <c r="DG7" s="48">
        <v>0</v>
      </c>
      <c r="DH7" s="7" t="s">
        <v>44</v>
      </c>
      <c r="DI7" s="48">
        <v>0</v>
      </c>
      <c r="DJ7" s="7" t="s">
        <v>44</v>
      </c>
      <c r="DK7" s="48">
        <v>0</v>
      </c>
      <c r="DL7" s="7" t="s">
        <v>44</v>
      </c>
      <c r="DM7" s="48">
        <v>0</v>
      </c>
      <c r="DN7" s="7" t="s">
        <v>44</v>
      </c>
      <c r="DO7" s="48">
        <v>0</v>
      </c>
      <c r="DP7" s="7" t="s">
        <v>44</v>
      </c>
      <c r="DQ7" s="48">
        <v>0</v>
      </c>
      <c r="DR7" s="7" t="s">
        <v>44</v>
      </c>
      <c r="DS7" s="48">
        <v>0</v>
      </c>
      <c r="DT7" s="7" t="s">
        <v>44</v>
      </c>
      <c r="DU7" s="48">
        <v>0</v>
      </c>
      <c r="DV7" s="7" t="s">
        <v>44</v>
      </c>
      <c r="DW7" s="48">
        <v>0</v>
      </c>
      <c r="DX7" s="7" t="s">
        <v>44</v>
      </c>
      <c r="DY7" s="48">
        <v>0</v>
      </c>
      <c r="DZ7" s="7" t="s">
        <v>44</v>
      </c>
      <c r="EA7" s="48">
        <v>0</v>
      </c>
      <c r="EB7" s="7" t="s">
        <v>44</v>
      </c>
      <c r="EC7" s="48">
        <v>0</v>
      </c>
      <c r="ED7" s="7" t="s">
        <v>44</v>
      </c>
      <c r="EE7" s="48">
        <v>0</v>
      </c>
      <c r="EF7" s="7" t="s">
        <v>44</v>
      </c>
      <c r="EG7" s="48">
        <v>0</v>
      </c>
      <c r="EH7" s="7" t="s">
        <v>44</v>
      </c>
      <c r="EI7" s="48">
        <v>0</v>
      </c>
      <c r="EJ7" s="7" t="s">
        <v>44</v>
      </c>
      <c r="EK7" s="48">
        <v>0</v>
      </c>
      <c r="EL7" s="7" t="s">
        <v>44</v>
      </c>
      <c r="EM7" s="48">
        <v>0</v>
      </c>
      <c r="EN7" s="7" t="s">
        <v>44</v>
      </c>
      <c r="EO7" s="48">
        <v>0</v>
      </c>
      <c r="EP7" s="7" t="s">
        <v>44</v>
      </c>
      <c r="EQ7" s="48">
        <v>0</v>
      </c>
      <c r="ER7" s="7" t="s">
        <v>44</v>
      </c>
      <c r="ES7" s="48">
        <v>0</v>
      </c>
      <c r="ET7" s="7" t="s">
        <v>44</v>
      </c>
      <c r="EU7" s="48">
        <v>0</v>
      </c>
      <c r="EV7" s="7" t="s">
        <v>44</v>
      </c>
      <c r="EW7" s="48">
        <v>0</v>
      </c>
      <c r="EX7" s="7" t="s">
        <v>44</v>
      </c>
      <c r="EY7" s="48">
        <v>0</v>
      </c>
      <c r="EZ7" s="7" t="s">
        <v>44</v>
      </c>
      <c r="FA7" s="48">
        <v>0</v>
      </c>
      <c r="FB7">
        <f t="shared" si="0"/>
        <v>12</v>
      </c>
      <c r="FC7">
        <f t="shared" si="1"/>
        <v>11</v>
      </c>
      <c r="FD7">
        <v>45</v>
      </c>
    </row>
    <row r="8" spans="1:162">
      <c r="A8">
        <v>5</v>
      </c>
      <c r="B8" s="30">
        <v>0</v>
      </c>
      <c r="C8" s="48">
        <v>0</v>
      </c>
      <c r="D8" s="30">
        <v>0</v>
      </c>
      <c r="E8" s="48">
        <v>0</v>
      </c>
      <c r="F8" s="30">
        <v>0</v>
      </c>
      <c r="G8" s="48">
        <v>0</v>
      </c>
      <c r="H8" s="30">
        <v>0</v>
      </c>
      <c r="I8" s="48">
        <v>0</v>
      </c>
      <c r="J8" s="30">
        <v>0</v>
      </c>
      <c r="K8" s="48">
        <v>0</v>
      </c>
      <c r="L8" s="30">
        <v>0</v>
      </c>
      <c r="M8" s="48">
        <v>0</v>
      </c>
      <c r="N8" s="30">
        <v>0</v>
      </c>
      <c r="O8" s="48">
        <v>0</v>
      </c>
      <c r="P8" s="30">
        <v>0</v>
      </c>
      <c r="Q8" s="48">
        <v>0</v>
      </c>
      <c r="R8" s="30">
        <v>0</v>
      </c>
      <c r="S8" s="48">
        <v>0</v>
      </c>
      <c r="T8" s="30">
        <v>0</v>
      </c>
      <c r="U8" s="48">
        <v>0</v>
      </c>
      <c r="V8" s="30">
        <v>0</v>
      </c>
      <c r="W8" s="48">
        <v>2</v>
      </c>
      <c r="X8" s="30">
        <v>1</v>
      </c>
      <c r="Y8" s="48">
        <v>0</v>
      </c>
      <c r="Z8" s="30">
        <v>1</v>
      </c>
      <c r="AA8" s="48">
        <v>0</v>
      </c>
      <c r="AB8" s="30">
        <v>1</v>
      </c>
      <c r="AC8" s="48">
        <v>0</v>
      </c>
      <c r="AD8" s="30">
        <v>0</v>
      </c>
      <c r="AE8" s="48">
        <v>0</v>
      </c>
      <c r="AF8" s="30">
        <v>0</v>
      </c>
      <c r="AG8" s="48">
        <v>1</v>
      </c>
      <c r="AH8" s="30">
        <v>0</v>
      </c>
      <c r="AI8" s="48">
        <v>0</v>
      </c>
      <c r="AJ8" s="30">
        <v>2</v>
      </c>
      <c r="AK8" s="48">
        <v>0</v>
      </c>
      <c r="AL8" s="30">
        <v>0</v>
      </c>
      <c r="AM8" s="48">
        <v>0</v>
      </c>
      <c r="AN8" s="30">
        <v>0</v>
      </c>
      <c r="AO8" s="48">
        <v>1</v>
      </c>
      <c r="AP8" s="30">
        <v>0</v>
      </c>
      <c r="AQ8" s="48">
        <v>0</v>
      </c>
      <c r="AR8" s="30">
        <v>0</v>
      </c>
      <c r="AS8" s="48">
        <v>0</v>
      </c>
      <c r="AT8" s="30">
        <v>0</v>
      </c>
      <c r="AU8" s="48">
        <v>0</v>
      </c>
      <c r="AV8" s="30">
        <v>0</v>
      </c>
      <c r="AW8" s="48">
        <v>2</v>
      </c>
      <c r="AX8" s="30">
        <v>0</v>
      </c>
      <c r="AY8" s="48">
        <v>0</v>
      </c>
      <c r="AZ8" s="30">
        <v>1</v>
      </c>
      <c r="BA8" s="48">
        <v>0</v>
      </c>
      <c r="BB8" s="30">
        <v>0</v>
      </c>
      <c r="BC8" s="48">
        <v>1</v>
      </c>
      <c r="BD8" s="30">
        <v>0</v>
      </c>
      <c r="BE8" s="48">
        <v>0</v>
      </c>
      <c r="BF8" s="30">
        <v>0</v>
      </c>
      <c r="BG8" s="48">
        <v>1</v>
      </c>
      <c r="BH8" s="30">
        <v>1</v>
      </c>
      <c r="BI8" s="48">
        <v>0</v>
      </c>
      <c r="BJ8" s="30">
        <v>0</v>
      </c>
      <c r="BK8" s="48">
        <v>0</v>
      </c>
      <c r="BL8" s="30">
        <v>0</v>
      </c>
      <c r="BM8" s="48">
        <v>0</v>
      </c>
      <c r="BN8" s="30">
        <v>1</v>
      </c>
      <c r="BO8" s="48">
        <v>0</v>
      </c>
      <c r="BP8" s="30">
        <v>0</v>
      </c>
      <c r="BQ8" s="48">
        <v>1</v>
      </c>
      <c r="BR8" s="30">
        <v>0</v>
      </c>
      <c r="BS8" s="48">
        <v>0</v>
      </c>
      <c r="BT8" s="30">
        <v>0</v>
      </c>
      <c r="BU8" s="48">
        <v>0</v>
      </c>
      <c r="BV8" s="30">
        <v>0</v>
      </c>
      <c r="BW8" s="48">
        <v>0</v>
      </c>
      <c r="BX8" s="30">
        <v>0</v>
      </c>
      <c r="BY8" s="48">
        <v>1</v>
      </c>
      <c r="BZ8" s="30">
        <v>0</v>
      </c>
      <c r="CA8" s="48">
        <v>0</v>
      </c>
      <c r="CB8" s="30">
        <v>0</v>
      </c>
      <c r="CC8" s="48">
        <v>0</v>
      </c>
      <c r="CD8" s="30">
        <v>0</v>
      </c>
      <c r="CE8" s="48">
        <v>0</v>
      </c>
      <c r="CF8" s="30">
        <v>0</v>
      </c>
      <c r="CG8" s="48">
        <v>0</v>
      </c>
      <c r="CH8" s="30">
        <v>0</v>
      </c>
      <c r="CI8" s="48">
        <v>0</v>
      </c>
      <c r="CJ8" s="30">
        <v>0</v>
      </c>
      <c r="CK8" s="48">
        <v>0</v>
      </c>
      <c r="CL8" s="30">
        <v>0</v>
      </c>
      <c r="CM8" s="48">
        <v>0</v>
      </c>
      <c r="CN8" s="30">
        <v>0</v>
      </c>
      <c r="CO8" s="48">
        <v>0</v>
      </c>
      <c r="CP8" s="30">
        <v>0</v>
      </c>
      <c r="CQ8" s="48">
        <v>0</v>
      </c>
      <c r="CR8" s="30">
        <v>0</v>
      </c>
      <c r="CS8" s="48">
        <v>0</v>
      </c>
      <c r="CT8" s="30">
        <v>0</v>
      </c>
      <c r="CU8" s="48">
        <v>1</v>
      </c>
      <c r="CV8" s="30">
        <v>0</v>
      </c>
      <c r="CW8" s="48">
        <v>0</v>
      </c>
      <c r="CX8" s="30">
        <v>0</v>
      </c>
      <c r="CY8" s="48">
        <v>0</v>
      </c>
      <c r="CZ8" s="30">
        <v>0</v>
      </c>
      <c r="DA8" s="48">
        <v>0</v>
      </c>
      <c r="DB8" s="7" t="s">
        <v>44</v>
      </c>
      <c r="DC8" s="48">
        <v>1</v>
      </c>
      <c r="DD8" s="7" t="s">
        <v>44</v>
      </c>
      <c r="DE8" s="48">
        <v>0</v>
      </c>
      <c r="DF8" s="7" t="s">
        <v>44</v>
      </c>
      <c r="DG8" s="48">
        <v>0</v>
      </c>
      <c r="DH8" s="7" t="s">
        <v>44</v>
      </c>
      <c r="DI8" s="48">
        <v>0</v>
      </c>
      <c r="DJ8" s="7" t="s">
        <v>44</v>
      </c>
      <c r="DK8" s="48">
        <v>0</v>
      </c>
      <c r="DL8" s="7" t="s">
        <v>44</v>
      </c>
      <c r="DM8" s="48">
        <v>0</v>
      </c>
      <c r="DN8" s="7" t="s">
        <v>44</v>
      </c>
      <c r="DO8" s="48">
        <v>0</v>
      </c>
      <c r="DP8" s="7" t="s">
        <v>44</v>
      </c>
      <c r="DQ8" s="48">
        <v>0</v>
      </c>
      <c r="DR8" s="7" t="s">
        <v>44</v>
      </c>
      <c r="DS8" s="48">
        <v>0</v>
      </c>
      <c r="DT8" s="7" t="s">
        <v>44</v>
      </c>
      <c r="DU8" s="48">
        <v>0</v>
      </c>
      <c r="DV8" s="7" t="s">
        <v>44</v>
      </c>
      <c r="DW8" s="48">
        <v>0</v>
      </c>
      <c r="DX8" s="7" t="s">
        <v>44</v>
      </c>
      <c r="DY8" s="48">
        <v>0</v>
      </c>
      <c r="DZ8" s="7" t="s">
        <v>44</v>
      </c>
      <c r="EA8" s="48">
        <v>0</v>
      </c>
      <c r="EB8" s="7" t="s">
        <v>44</v>
      </c>
      <c r="EC8" s="48">
        <v>0</v>
      </c>
      <c r="ED8" s="7" t="s">
        <v>44</v>
      </c>
      <c r="EE8" s="48">
        <v>0</v>
      </c>
      <c r="EF8" s="7" t="s">
        <v>44</v>
      </c>
      <c r="EG8" s="48">
        <v>0</v>
      </c>
      <c r="EH8" s="7" t="s">
        <v>44</v>
      </c>
      <c r="EI8" s="48">
        <v>0</v>
      </c>
      <c r="EJ8" s="7" t="s">
        <v>44</v>
      </c>
      <c r="EK8" s="48">
        <v>0</v>
      </c>
      <c r="EL8" s="7" t="s">
        <v>44</v>
      </c>
      <c r="EM8" s="48">
        <v>0</v>
      </c>
      <c r="EN8" s="7" t="s">
        <v>44</v>
      </c>
      <c r="EO8" s="48">
        <v>0</v>
      </c>
      <c r="EP8" s="7" t="s">
        <v>44</v>
      </c>
      <c r="EQ8" s="48">
        <v>0</v>
      </c>
      <c r="ER8" s="7" t="s">
        <v>44</v>
      </c>
      <c r="ES8" s="48">
        <v>0</v>
      </c>
      <c r="ET8" s="7" t="s">
        <v>44</v>
      </c>
      <c r="EU8" s="48">
        <v>0</v>
      </c>
      <c r="EV8" s="7" t="s">
        <v>44</v>
      </c>
      <c r="EW8" s="48">
        <v>0</v>
      </c>
      <c r="EX8" s="7" t="s">
        <v>44</v>
      </c>
      <c r="EY8" s="48">
        <v>0</v>
      </c>
      <c r="EZ8" s="7" t="s">
        <v>44</v>
      </c>
      <c r="FA8" s="48">
        <v>0</v>
      </c>
      <c r="FB8">
        <f t="shared" si="0"/>
        <v>8</v>
      </c>
      <c r="FC8">
        <f t="shared" si="1"/>
        <v>12</v>
      </c>
      <c r="FD8">
        <v>53</v>
      </c>
    </row>
    <row r="9" spans="1:162">
      <c r="A9">
        <v>6</v>
      </c>
      <c r="B9" s="30">
        <v>0</v>
      </c>
      <c r="C9" s="48">
        <v>0</v>
      </c>
      <c r="D9" s="30">
        <v>0</v>
      </c>
      <c r="E9" s="48">
        <v>0</v>
      </c>
      <c r="F9" s="30">
        <v>0</v>
      </c>
      <c r="G9" s="48">
        <v>0</v>
      </c>
      <c r="H9" s="30">
        <v>0</v>
      </c>
      <c r="I9" s="48">
        <v>0</v>
      </c>
      <c r="J9" s="30">
        <v>0</v>
      </c>
      <c r="K9" s="48">
        <v>0</v>
      </c>
      <c r="L9" s="30">
        <v>0</v>
      </c>
      <c r="M9" s="48">
        <v>0</v>
      </c>
      <c r="N9" s="30">
        <v>0</v>
      </c>
      <c r="O9" s="48">
        <v>0</v>
      </c>
      <c r="P9" s="30">
        <v>0</v>
      </c>
      <c r="Q9" s="48">
        <v>0</v>
      </c>
      <c r="R9" s="30">
        <v>0</v>
      </c>
      <c r="S9" s="48">
        <v>0</v>
      </c>
      <c r="T9" s="30">
        <v>0</v>
      </c>
      <c r="U9" s="48">
        <v>0</v>
      </c>
      <c r="V9" s="30">
        <v>2</v>
      </c>
      <c r="W9" s="48">
        <v>1</v>
      </c>
      <c r="X9" s="30">
        <v>0</v>
      </c>
      <c r="Y9" s="48">
        <v>0</v>
      </c>
      <c r="Z9" s="30">
        <v>0</v>
      </c>
      <c r="AA9" s="48">
        <v>0</v>
      </c>
      <c r="AB9" s="30">
        <v>1</v>
      </c>
      <c r="AC9" s="48">
        <v>2</v>
      </c>
      <c r="AD9" s="30">
        <v>0</v>
      </c>
      <c r="AE9" s="48">
        <v>0</v>
      </c>
      <c r="AF9" s="30">
        <v>0</v>
      </c>
      <c r="AG9" s="48">
        <v>1</v>
      </c>
      <c r="AH9" s="30">
        <v>1</v>
      </c>
      <c r="AI9" s="48">
        <v>0</v>
      </c>
      <c r="AJ9" s="30">
        <v>1</v>
      </c>
      <c r="AK9" s="48">
        <v>0</v>
      </c>
      <c r="AL9" s="30">
        <v>1</v>
      </c>
      <c r="AM9" s="48">
        <v>0</v>
      </c>
      <c r="AN9" s="30">
        <v>0</v>
      </c>
      <c r="AO9" s="48">
        <v>1</v>
      </c>
      <c r="AP9" s="30">
        <v>0</v>
      </c>
      <c r="AQ9" s="48">
        <v>0</v>
      </c>
      <c r="AR9" s="30">
        <v>0</v>
      </c>
      <c r="AS9" s="48">
        <v>3</v>
      </c>
      <c r="AT9" s="30">
        <v>0</v>
      </c>
      <c r="AU9" s="48">
        <v>0</v>
      </c>
      <c r="AV9" s="30">
        <v>0</v>
      </c>
      <c r="AW9" s="48">
        <v>0</v>
      </c>
      <c r="AX9" s="30">
        <v>2</v>
      </c>
      <c r="AY9" s="48">
        <v>0</v>
      </c>
      <c r="AZ9" s="30">
        <v>1</v>
      </c>
      <c r="BA9" s="48">
        <v>0</v>
      </c>
      <c r="BB9" s="30">
        <v>0</v>
      </c>
      <c r="BC9" s="48">
        <v>1</v>
      </c>
      <c r="BD9" s="30">
        <v>0</v>
      </c>
      <c r="BE9" s="48">
        <v>0</v>
      </c>
      <c r="BF9" s="30">
        <v>0</v>
      </c>
      <c r="BG9" s="48">
        <v>1</v>
      </c>
      <c r="BH9" s="30">
        <v>0</v>
      </c>
      <c r="BI9" s="48">
        <v>1</v>
      </c>
      <c r="BJ9" s="30">
        <v>0</v>
      </c>
      <c r="BK9" s="48">
        <v>0</v>
      </c>
      <c r="BL9" s="30">
        <v>1</v>
      </c>
      <c r="BM9" s="48">
        <v>0</v>
      </c>
      <c r="BN9" s="30">
        <v>0</v>
      </c>
      <c r="BO9" s="48">
        <v>0</v>
      </c>
      <c r="BP9" s="30">
        <v>0</v>
      </c>
      <c r="BQ9" s="48">
        <v>0</v>
      </c>
      <c r="BR9" s="30">
        <v>0</v>
      </c>
      <c r="BS9" s="48">
        <v>0</v>
      </c>
      <c r="BT9" s="30">
        <v>1</v>
      </c>
      <c r="BU9" s="48">
        <v>1</v>
      </c>
      <c r="BV9" s="30">
        <v>0</v>
      </c>
      <c r="BW9" s="48">
        <v>0</v>
      </c>
      <c r="BX9" s="30">
        <v>0</v>
      </c>
      <c r="BY9" s="48">
        <v>1</v>
      </c>
      <c r="BZ9" s="30">
        <v>0</v>
      </c>
      <c r="CA9" s="48">
        <v>0</v>
      </c>
      <c r="CB9" s="30">
        <v>0</v>
      </c>
      <c r="CC9" s="48">
        <v>0</v>
      </c>
      <c r="CD9" s="30">
        <v>0</v>
      </c>
      <c r="CE9" s="48">
        <v>0</v>
      </c>
      <c r="CF9" s="30">
        <v>0</v>
      </c>
      <c r="CG9" s="48">
        <v>0</v>
      </c>
      <c r="CH9" s="30">
        <v>0</v>
      </c>
      <c r="CI9" s="48">
        <v>0</v>
      </c>
      <c r="CJ9" s="30">
        <v>0</v>
      </c>
      <c r="CK9" s="48">
        <v>1</v>
      </c>
      <c r="CL9" s="30">
        <v>0</v>
      </c>
      <c r="CM9" s="48">
        <v>0</v>
      </c>
      <c r="CN9" s="30">
        <v>0</v>
      </c>
      <c r="CO9" s="48">
        <v>0</v>
      </c>
      <c r="CP9" s="30">
        <v>0</v>
      </c>
      <c r="CQ9" s="48">
        <v>0</v>
      </c>
      <c r="CR9" s="30">
        <v>0</v>
      </c>
      <c r="CS9" s="48">
        <v>0</v>
      </c>
      <c r="CT9" s="30">
        <v>0</v>
      </c>
      <c r="CU9" s="48">
        <v>0</v>
      </c>
      <c r="CV9" s="30">
        <v>0</v>
      </c>
      <c r="CW9" s="48">
        <v>0</v>
      </c>
      <c r="CX9" s="30">
        <v>1</v>
      </c>
      <c r="CY9" s="48">
        <v>0</v>
      </c>
      <c r="CZ9" s="30">
        <v>0</v>
      </c>
      <c r="DA9" s="48">
        <v>0</v>
      </c>
      <c r="DB9" s="30">
        <v>0</v>
      </c>
      <c r="DC9" s="48">
        <v>1</v>
      </c>
      <c r="DD9" s="30">
        <v>0</v>
      </c>
      <c r="DE9" s="48">
        <v>0</v>
      </c>
      <c r="DF9" s="30">
        <v>0</v>
      </c>
      <c r="DG9" s="48">
        <v>0</v>
      </c>
      <c r="DH9" s="30">
        <v>0</v>
      </c>
      <c r="DI9" s="48">
        <v>0</v>
      </c>
      <c r="DJ9" s="30">
        <v>0</v>
      </c>
      <c r="DK9" s="48">
        <v>0</v>
      </c>
      <c r="DL9" s="30">
        <v>0</v>
      </c>
      <c r="DM9" s="48">
        <v>0</v>
      </c>
      <c r="DN9" s="30">
        <v>0</v>
      </c>
      <c r="DO9" s="48">
        <v>0</v>
      </c>
      <c r="DP9" s="30">
        <v>0</v>
      </c>
      <c r="DQ9" s="48">
        <v>0</v>
      </c>
      <c r="DR9" s="30">
        <v>0</v>
      </c>
      <c r="DS9" s="48">
        <v>0</v>
      </c>
      <c r="DT9" s="30">
        <v>0</v>
      </c>
      <c r="DU9" s="48">
        <v>0</v>
      </c>
      <c r="DV9" s="30">
        <v>0</v>
      </c>
      <c r="DW9" s="48">
        <v>0</v>
      </c>
      <c r="DX9" s="30">
        <v>0</v>
      </c>
      <c r="DY9" s="48">
        <v>0</v>
      </c>
      <c r="DZ9" s="30">
        <v>0</v>
      </c>
      <c r="EA9" s="48">
        <v>0</v>
      </c>
      <c r="EB9" s="30">
        <v>0</v>
      </c>
      <c r="EC9" s="48">
        <v>0</v>
      </c>
      <c r="ED9" s="30">
        <v>0</v>
      </c>
      <c r="EE9" s="48">
        <v>0</v>
      </c>
      <c r="EF9" s="30">
        <v>0</v>
      </c>
      <c r="EG9" s="48">
        <v>0</v>
      </c>
      <c r="EH9" s="30">
        <v>0</v>
      </c>
      <c r="EI9" s="48">
        <v>0</v>
      </c>
      <c r="EJ9" s="30">
        <v>0</v>
      </c>
      <c r="EK9" s="48">
        <v>0</v>
      </c>
      <c r="EL9" s="30">
        <v>0</v>
      </c>
      <c r="EM9" s="48">
        <v>1</v>
      </c>
      <c r="EN9" s="30">
        <v>0</v>
      </c>
      <c r="EO9" s="48">
        <v>0</v>
      </c>
      <c r="EP9" s="30">
        <v>0</v>
      </c>
      <c r="EQ9" s="48">
        <v>0</v>
      </c>
      <c r="ER9" s="30">
        <v>0</v>
      </c>
      <c r="ES9" s="48">
        <v>0</v>
      </c>
      <c r="ET9" s="30">
        <v>0</v>
      </c>
      <c r="EU9" s="48">
        <v>0</v>
      </c>
      <c r="EV9" s="7" t="s">
        <v>44</v>
      </c>
      <c r="EW9" s="48">
        <v>0</v>
      </c>
      <c r="EX9" s="7" t="s">
        <v>44</v>
      </c>
      <c r="EY9" s="48">
        <v>0</v>
      </c>
      <c r="EZ9" s="7" t="s">
        <v>44</v>
      </c>
      <c r="FA9" s="48">
        <v>0</v>
      </c>
      <c r="FB9">
        <f t="shared" si="0"/>
        <v>12</v>
      </c>
      <c r="FC9">
        <f t="shared" si="1"/>
        <v>16</v>
      </c>
      <c r="FD9">
        <v>76</v>
      </c>
    </row>
    <row r="10" spans="1:162">
      <c r="A10">
        <v>7</v>
      </c>
      <c r="B10" s="30">
        <v>0</v>
      </c>
      <c r="C10" s="48">
        <v>0</v>
      </c>
      <c r="D10" s="30">
        <v>0</v>
      </c>
      <c r="E10" s="48">
        <v>0</v>
      </c>
      <c r="F10" s="30">
        <v>0</v>
      </c>
      <c r="G10" s="48">
        <v>0</v>
      </c>
      <c r="H10" s="30">
        <v>0</v>
      </c>
      <c r="I10" s="48">
        <v>0</v>
      </c>
      <c r="J10" s="30">
        <v>0</v>
      </c>
      <c r="K10" s="48">
        <v>0</v>
      </c>
      <c r="L10" s="30">
        <v>0</v>
      </c>
      <c r="M10" s="48">
        <v>0</v>
      </c>
      <c r="N10" s="30">
        <v>0</v>
      </c>
      <c r="O10" s="48">
        <v>0</v>
      </c>
      <c r="P10" s="30">
        <v>0</v>
      </c>
      <c r="Q10" s="48">
        <v>0</v>
      </c>
      <c r="R10" s="30">
        <v>0</v>
      </c>
      <c r="S10" s="48">
        <v>0</v>
      </c>
      <c r="T10" s="30">
        <v>0</v>
      </c>
      <c r="U10" s="48">
        <v>0</v>
      </c>
      <c r="V10" s="30">
        <v>2</v>
      </c>
      <c r="W10" s="48">
        <v>1</v>
      </c>
      <c r="X10" s="30">
        <v>0</v>
      </c>
      <c r="Y10" s="48">
        <v>0</v>
      </c>
      <c r="Z10" s="30">
        <v>2</v>
      </c>
      <c r="AA10" s="48">
        <v>0</v>
      </c>
      <c r="AB10" s="30">
        <v>1</v>
      </c>
      <c r="AC10" s="48">
        <v>2</v>
      </c>
      <c r="AD10" s="30">
        <v>0</v>
      </c>
      <c r="AE10" s="48">
        <v>1</v>
      </c>
      <c r="AF10" s="30">
        <v>0</v>
      </c>
      <c r="AG10" s="48">
        <v>1</v>
      </c>
      <c r="AH10" s="30">
        <v>1</v>
      </c>
      <c r="AI10" s="48">
        <v>1</v>
      </c>
      <c r="AJ10" s="30">
        <v>2</v>
      </c>
      <c r="AK10" s="48">
        <v>0</v>
      </c>
      <c r="AL10" s="30">
        <v>0</v>
      </c>
      <c r="AM10" s="48">
        <v>0</v>
      </c>
      <c r="AN10" s="30">
        <v>0</v>
      </c>
      <c r="AO10" s="48">
        <v>1</v>
      </c>
      <c r="AP10" s="30">
        <v>0</v>
      </c>
      <c r="AQ10" s="48">
        <v>1</v>
      </c>
      <c r="AR10" s="30">
        <v>0</v>
      </c>
      <c r="AS10" s="48">
        <v>0</v>
      </c>
      <c r="AT10" s="30">
        <v>1</v>
      </c>
      <c r="AU10" s="48">
        <v>0</v>
      </c>
      <c r="AV10" s="30">
        <v>0</v>
      </c>
      <c r="AW10" s="48">
        <v>0</v>
      </c>
      <c r="AX10" s="30">
        <v>0</v>
      </c>
      <c r="AY10" s="48">
        <v>0</v>
      </c>
      <c r="AZ10" s="30">
        <v>1</v>
      </c>
      <c r="BA10" s="48">
        <v>0</v>
      </c>
      <c r="BB10" s="30">
        <v>0</v>
      </c>
      <c r="BC10" s="48">
        <v>1</v>
      </c>
      <c r="BD10" s="30">
        <v>0</v>
      </c>
      <c r="BE10" s="48">
        <v>0</v>
      </c>
      <c r="BF10" s="30">
        <v>0</v>
      </c>
      <c r="BG10" s="48">
        <v>1</v>
      </c>
      <c r="BH10" s="30">
        <v>0</v>
      </c>
      <c r="BI10" s="48">
        <v>0</v>
      </c>
      <c r="BJ10" s="30">
        <v>0</v>
      </c>
      <c r="BK10" s="48">
        <v>0</v>
      </c>
      <c r="BL10" s="30">
        <v>0</v>
      </c>
      <c r="BM10" s="48">
        <v>0</v>
      </c>
      <c r="BN10" s="30">
        <v>0</v>
      </c>
      <c r="BO10" s="48">
        <v>0</v>
      </c>
      <c r="BP10" s="30">
        <v>1</v>
      </c>
      <c r="BQ10" s="48">
        <v>0</v>
      </c>
      <c r="BR10" s="30">
        <v>0</v>
      </c>
      <c r="BS10" s="48">
        <v>0</v>
      </c>
      <c r="BT10" s="30">
        <v>0</v>
      </c>
      <c r="BU10" s="48">
        <v>0</v>
      </c>
      <c r="BV10" s="30">
        <v>1</v>
      </c>
      <c r="BW10" s="48">
        <v>1</v>
      </c>
      <c r="BX10" s="30">
        <v>0</v>
      </c>
      <c r="BY10" s="48">
        <v>0</v>
      </c>
      <c r="BZ10" s="30">
        <v>0</v>
      </c>
      <c r="CA10" s="48">
        <v>0</v>
      </c>
      <c r="CB10" s="30">
        <v>0</v>
      </c>
      <c r="CC10" s="48">
        <v>1</v>
      </c>
      <c r="CD10" s="30">
        <v>0</v>
      </c>
      <c r="CE10" s="48">
        <v>0</v>
      </c>
      <c r="CF10" s="30">
        <v>1</v>
      </c>
      <c r="CG10" s="48">
        <v>0</v>
      </c>
      <c r="CH10" s="30">
        <v>0</v>
      </c>
      <c r="CI10" s="48">
        <v>0</v>
      </c>
      <c r="CJ10" s="30">
        <v>0</v>
      </c>
      <c r="CK10" s="48">
        <v>0</v>
      </c>
      <c r="CL10" s="30">
        <v>0</v>
      </c>
      <c r="CM10" s="48">
        <v>0</v>
      </c>
      <c r="CN10" s="30">
        <v>0</v>
      </c>
      <c r="CO10" s="48">
        <v>0</v>
      </c>
      <c r="CP10" s="30">
        <v>0</v>
      </c>
      <c r="CQ10" s="48">
        <v>0</v>
      </c>
      <c r="CR10" s="30">
        <v>0</v>
      </c>
      <c r="CS10" s="48">
        <v>0</v>
      </c>
      <c r="CT10" s="30">
        <v>2</v>
      </c>
      <c r="CU10" s="48">
        <v>0</v>
      </c>
      <c r="CV10" s="30">
        <v>0</v>
      </c>
      <c r="CW10" s="48">
        <v>0</v>
      </c>
      <c r="CX10" s="30">
        <v>0</v>
      </c>
      <c r="CY10" s="48">
        <v>0</v>
      </c>
      <c r="CZ10" s="30">
        <v>0</v>
      </c>
      <c r="DA10" s="48">
        <v>2</v>
      </c>
      <c r="DB10" s="30">
        <v>0</v>
      </c>
      <c r="DC10" s="48">
        <v>1</v>
      </c>
      <c r="DD10" s="30">
        <v>0</v>
      </c>
      <c r="DE10" s="48">
        <v>0</v>
      </c>
      <c r="DF10" s="30">
        <v>0</v>
      </c>
      <c r="DG10" s="48">
        <v>0</v>
      </c>
      <c r="DH10" s="30">
        <v>0</v>
      </c>
      <c r="DI10" s="48">
        <v>0</v>
      </c>
      <c r="DJ10" s="30">
        <v>0</v>
      </c>
      <c r="DK10" s="48">
        <v>0</v>
      </c>
      <c r="DL10" s="30">
        <v>0</v>
      </c>
      <c r="DM10" s="48">
        <v>0</v>
      </c>
      <c r="DN10" s="30">
        <v>0</v>
      </c>
      <c r="DO10" s="48">
        <v>0</v>
      </c>
      <c r="DP10" s="30">
        <v>1</v>
      </c>
      <c r="DQ10" s="48">
        <v>0</v>
      </c>
      <c r="DR10" s="30">
        <v>0</v>
      </c>
      <c r="DS10" s="48">
        <v>0</v>
      </c>
      <c r="DT10" s="30">
        <v>0</v>
      </c>
      <c r="DU10" s="48">
        <v>0</v>
      </c>
      <c r="DV10" s="30">
        <v>0</v>
      </c>
      <c r="DW10" s="48">
        <v>0</v>
      </c>
      <c r="DX10" s="30">
        <v>0</v>
      </c>
      <c r="DY10" s="48">
        <v>0</v>
      </c>
      <c r="DZ10" s="30">
        <v>0</v>
      </c>
      <c r="EA10" s="48">
        <v>0</v>
      </c>
      <c r="EB10" s="30">
        <v>0</v>
      </c>
      <c r="EC10" s="48">
        <v>0</v>
      </c>
      <c r="ED10" s="30">
        <v>0</v>
      </c>
      <c r="EE10" s="48">
        <v>0</v>
      </c>
      <c r="EF10" s="30">
        <v>0</v>
      </c>
      <c r="EG10" s="48">
        <v>0</v>
      </c>
      <c r="EH10" s="30">
        <v>0</v>
      </c>
      <c r="EI10" s="48">
        <v>0</v>
      </c>
      <c r="EJ10" s="30">
        <v>0</v>
      </c>
      <c r="EK10" s="48">
        <v>0</v>
      </c>
      <c r="EL10" s="30">
        <v>0</v>
      </c>
      <c r="EM10" s="48">
        <v>0</v>
      </c>
      <c r="EN10" s="30">
        <v>0</v>
      </c>
      <c r="EO10" s="48">
        <v>0</v>
      </c>
      <c r="EP10" s="30">
        <v>0</v>
      </c>
      <c r="EQ10" s="48">
        <v>0</v>
      </c>
      <c r="ER10" s="30">
        <v>0</v>
      </c>
      <c r="ES10" s="48">
        <v>0</v>
      </c>
      <c r="ET10" s="30">
        <v>0</v>
      </c>
      <c r="EU10" s="48">
        <v>0</v>
      </c>
      <c r="EV10" s="30">
        <v>0</v>
      </c>
      <c r="EW10" s="48">
        <v>0</v>
      </c>
      <c r="EX10" s="30">
        <v>0</v>
      </c>
      <c r="EY10" s="48">
        <v>0</v>
      </c>
      <c r="EZ10" s="7" t="s">
        <v>44</v>
      </c>
      <c r="FA10" s="48">
        <v>0</v>
      </c>
      <c r="FB10">
        <f t="shared" si="0"/>
        <v>16</v>
      </c>
      <c r="FC10">
        <f t="shared" si="1"/>
        <v>15</v>
      </c>
      <c r="FD10">
        <v>78</v>
      </c>
    </row>
    <row r="11" spans="1:162">
      <c r="A11">
        <v>8</v>
      </c>
      <c r="B11" s="30">
        <v>0</v>
      </c>
      <c r="C11" s="48">
        <v>0</v>
      </c>
      <c r="D11" s="30">
        <v>0</v>
      </c>
      <c r="E11" s="48">
        <v>0</v>
      </c>
      <c r="F11" s="30">
        <v>0</v>
      </c>
      <c r="G11" s="48">
        <v>0</v>
      </c>
      <c r="H11" s="30">
        <v>0</v>
      </c>
      <c r="I11" s="48">
        <v>0</v>
      </c>
      <c r="J11" s="30">
        <v>0</v>
      </c>
      <c r="K11" s="48">
        <v>0</v>
      </c>
      <c r="L11" s="30">
        <v>0</v>
      </c>
      <c r="M11" s="48">
        <v>0</v>
      </c>
      <c r="N11" s="30">
        <v>0</v>
      </c>
      <c r="O11" s="48">
        <v>0</v>
      </c>
      <c r="P11" s="30">
        <v>0</v>
      </c>
      <c r="Q11" s="48">
        <v>0</v>
      </c>
      <c r="R11" s="30">
        <v>0</v>
      </c>
      <c r="S11" s="48">
        <v>0</v>
      </c>
      <c r="T11" s="30">
        <v>2</v>
      </c>
      <c r="U11" s="48">
        <v>0</v>
      </c>
      <c r="V11" s="30">
        <v>0</v>
      </c>
      <c r="W11" s="48">
        <v>1</v>
      </c>
      <c r="X11" s="7">
        <v>0</v>
      </c>
      <c r="Y11" s="48">
        <v>0</v>
      </c>
      <c r="Z11" s="7">
        <v>0</v>
      </c>
      <c r="AA11" s="48">
        <v>0</v>
      </c>
      <c r="AB11" s="7">
        <v>0</v>
      </c>
      <c r="AC11" s="48">
        <v>0</v>
      </c>
      <c r="AD11" s="7">
        <v>0</v>
      </c>
      <c r="AE11" s="48">
        <v>0</v>
      </c>
      <c r="AF11" s="7">
        <v>0</v>
      </c>
      <c r="AG11" s="48">
        <v>1</v>
      </c>
      <c r="AH11" s="7">
        <v>1</v>
      </c>
      <c r="AI11" s="48">
        <v>0</v>
      </c>
      <c r="AJ11" s="7">
        <v>1</v>
      </c>
      <c r="AK11" s="48">
        <v>0</v>
      </c>
      <c r="AL11" s="7">
        <v>0</v>
      </c>
      <c r="AM11" s="48">
        <v>0</v>
      </c>
      <c r="AN11" s="7">
        <v>0</v>
      </c>
      <c r="AO11" s="48">
        <v>0</v>
      </c>
      <c r="AP11" s="7">
        <v>0</v>
      </c>
      <c r="AQ11" s="48">
        <v>1</v>
      </c>
      <c r="AR11" s="7">
        <v>0</v>
      </c>
      <c r="AS11" s="48">
        <v>0</v>
      </c>
      <c r="AT11" s="7">
        <v>0</v>
      </c>
      <c r="AU11" s="48">
        <v>0</v>
      </c>
      <c r="AV11" s="7">
        <v>0</v>
      </c>
      <c r="AW11" s="48">
        <v>1</v>
      </c>
      <c r="AX11" s="7">
        <v>0</v>
      </c>
      <c r="AY11" s="48">
        <v>0</v>
      </c>
      <c r="AZ11" s="7">
        <v>1</v>
      </c>
      <c r="BA11" s="48">
        <v>0</v>
      </c>
      <c r="BB11" s="7">
        <v>0</v>
      </c>
      <c r="BC11" s="48">
        <v>0</v>
      </c>
      <c r="BD11" s="7">
        <v>0</v>
      </c>
      <c r="BE11" s="48">
        <v>1</v>
      </c>
      <c r="BF11" s="7">
        <v>0</v>
      </c>
      <c r="BG11" s="48">
        <v>0</v>
      </c>
      <c r="BH11" s="7">
        <v>0</v>
      </c>
      <c r="BI11" s="48">
        <v>0</v>
      </c>
      <c r="BJ11" s="7">
        <v>0</v>
      </c>
      <c r="BK11" s="48">
        <v>0</v>
      </c>
      <c r="BL11" s="7">
        <v>0</v>
      </c>
      <c r="BM11" s="48">
        <v>0</v>
      </c>
      <c r="BN11" s="7">
        <v>0</v>
      </c>
      <c r="BO11" s="48">
        <v>1</v>
      </c>
      <c r="BP11" s="7">
        <v>1</v>
      </c>
      <c r="BQ11" s="48">
        <v>0</v>
      </c>
      <c r="BR11" s="7">
        <v>0</v>
      </c>
      <c r="BS11" s="48">
        <v>0</v>
      </c>
      <c r="BT11" s="7">
        <v>0</v>
      </c>
      <c r="BU11" s="48">
        <v>0</v>
      </c>
      <c r="BV11" s="7">
        <v>0</v>
      </c>
      <c r="BW11" s="48">
        <v>0</v>
      </c>
      <c r="BX11" s="7">
        <v>0</v>
      </c>
      <c r="BY11" s="48">
        <v>0</v>
      </c>
      <c r="BZ11" s="7">
        <v>0</v>
      </c>
      <c r="CA11" s="48">
        <v>0</v>
      </c>
      <c r="CB11" s="7">
        <v>0</v>
      </c>
      <c r="CC11" s="48">
        <v>0</v>
      </c>
      <c r="CD11" s="7">
        <v>0</v>
      </c>
      <c r="CE11" s="48">
        <v>0</v>
      </c>
      <c r="CF11" s="7">
        <v>0</v>
      </c>
      <c r="CG11" s="48">
        <v>0</v>
      </c>
      <c r="CH11" s="7">
        <v>0</v>
      </c>
      <c r="CI11" s="48">
        <v>0</v>
      </c>
      <c r="CJ11" s="7">
        <v>0</v>
      </c>
      <c r="CK11" s="48">
        <v>0</v>
      </c>
      <c r="CL11" s="7">
        <v>0</v>
      </c>
      <c r="CM11" s="48">
        <v>0</v>
      </c>
      <c r="CN11" s="7">
        <v>0</v>
      </c>
      <c r="CO11" s="48">
        <v>0</v>
      </c>
      <c r="CP11" s="7">
        <v>0</v>
      </c>
      <c r="CQ11" s="48">
        <v>0</v>
      </c>
      <c r="CR11" s="7">
        <v>0</v>
      </c>
      <c r="CS11" s="48">
        <v>0</v>
      </c>
      <c r="CT11" s="7">
        <v>0</v>
      </c>
      <c r="CU11" s="48">
        <v>0</v>
      </c>
      <c r="CV11" s="7" t="s">
        <v>44</v>
      </c>
      <c r="CW11" s="48">
        <v>0</v>
      </c>
      <c r="CX11" s="7" t="s">
        <v>44</v>
      </c>
      <c r="CY11" s="48">
        <v>0</v>
      </c>
      <c r="CZ11" s="7" t="s">
        <v>44</v>
      </c>
      <c r="DA11" s="48">
        <v>1</v>
      </c>
      <c r="DB11" s="7" t="s">
        <v>44</v>
      </c>
      <c r="DC11" s="48">
        <v>0</v>
      </c>
      <c r="DD11" s="7" t="s">
        <v>44</v>
      </c>
      <c r="DE11" s="48">
        <v>0</v>
      </c>
      <c r="DF11" s="7" t="s">
        <v>44</v>
      </c>
      <c r="DG11" s="48">
        <v>0</v>
      </c>
      <c r="DH11" s="7" t="s">
        <v>44</v>
      </c>
      <c r="DI11" s="48">
        <v>0</v>
      </c>
      <c r="DJ11" s="7" t="s">
        <v>44</v>
      </c>
      <c r="DK11" s="48">
        <v>0</v>
      </c>
      <c r="DL11" s="7" t="s">
        <v>44</v>
      </c>
      <c r="DM11" s="48">
        <v>0</v>
      </c>
      <c r="DN11" s="7" t="s">
        <v>44</v>
      </c>
      <c r="DO11" s="48">
        <v>0</v>
      </c>
      <c r="DP11" s="7" t="s">
        <v>44</v>
      </c>
      <c r="DQ11" s="48">
        <v>0</v>
      </c>
      <c r="DR11" s="7" t="s">
        <v>44</v>
      </c>
      <c r="DS11" s="48">
        <v>0</v>
      </c>
      <c r="DT11" s="7" t="s">
        <v>44</v>
      </c>
      <c r="DU11" s="48">
        <v>0</v>
      </c>
      <c r="DV11" s="7" t="s">
        <v>44</v>
      </c>
      <c r="DW11" s="48">
        <v>0</v>
      </c>
      <c r="DX11" s="7" t="s">
        <v>44</v>
      </c>
      <c r="DY11" s="48">
        <v>0</v>
      </c>
      <c r="DZ11" s="7" t="s">
        <v>44</v>
      </c>
      <c r="EA11" s="48">
        <v>0</v>
      </c>
      <c r="EB11" s="7" t="s">
        <v>44</v>
      </c>
      <c r="EC11" s="48">
        <v>0</v>
      </c>
      <c r="ED11" s="7" t="s">
        <v>44</v>
      </c>
      <c r="EE11" s="48">
        <v>0</v>
      </c>
      <c r="EF11" s="7" t="s">
        <v>44</v>
      </c>
      <c r="EG11" s="48">
        <v>0</v>
      </c>
      <c r="EH11" s="7" t="s">
        <v>44</v>
      </c>
      <c r="EI11" s="48">
        <v>0</v>
      </c>
      <c r="EJ11" s="7" t="s">
        <v>44</v>
      </c>
      <c r="EK11" s="48">
        <v>0</v>
      </c>
      <c r="EL11" s="7" t="s">
        <v>44</v>
      </c>
      <c r="EM11" s="48">
        <v>0</v>
      </c>
      <c r="EN11" s="7" t="s">
        <v>44</v>
      </c>
      <c r="EO11" s="48">
        <v>0</v>
      </c>
      <c r="EP11" s="7" t="s">
        <v>44</v>
      </c>
      <c r="EQ11" s="48">
        <v>0</v>
      </c>
      <c r="ER11" s="7" t="s">
        <v>44</v>
      </c>
      <c r="ES11" s="48">
        <v>0</v>
      </c>
      <c r="ET11" s="7" t="s">
        <v>44</v>
      </c>
      <c r="EU11" s="48">
        <v>0</v>
      </c>
      <c r="EV11" s="7" t="s">
        <v>44</v>
      </c>
      <c r="EW11" s="48">
        <v>0</v>
      </c>
      <c r="EX11" s="7" t="s">
        <v>44</v>
      </c>
      <c r="EY11" s="48">
        <v>0</v>
      </c>
      <c r="EZ11" s="7" t="s">
        <v>44</v>
      </c>
      <c r="FA11" s="48">
        <v>0</v>
      </c>
      <c r="FB11">
        <f t="shared" si="0"/>
        <v>6</v>
      </c>
      <c r="FC11">
        <f t="shared" si="1"/>
        <v>7</v>
      </c>
      <c r="FD11">
        <v>50</v>
      </c>
    </row>
    <row r="12" spans="1:162" ht="15" thickBot="1">
      <c r="A12" s="2">
        <v>9</v>
      </c>
      <c r="B12" s="35">
        <v>0</v>
      </c>
      <c r="C12" s="49">
        <v>0</v>
      </c>
      <c r="D12" s="35">
        <v>0</v>
      </c>
      <c r="E12" s="49">
        <v>0</v>
      </c>
      <c r="F12" s="35">
        <v>0</v>
      </c>
      <c r="G12" s="49">
        <v>0</v>
      </c>
      <c r="H12" s="35">
        <v>0</v>
      </c>
      <c r="I12" s="49">
        <v>0</v>
      </c>
      <c r="J12" s="35">
        <v>0</v>
      </c>
      <c r="K12" s="49">
        <v>0</v>
      </c>
      <c r="L12" s="35">
        <v>0</v>
      </c>
      <c r="M12" s="49">
        <v>0</v>
      </c>
      <c r="N12" s="35">
        <v>0</v>
      </c>
      <c r="O12" s="49">
        <v>0</v>
      </c>
      <c r="P12" s="30">
        <v>0</v>
      </c>
      <c r="Q12" s="48">
        <v>0</v>
      </c>
      <c r="R12" s="30">
        <v>3</v>
      </c>
      <c r="S12" s="48">
        <v>0</v>
      </c>
      <c r="T12" s="30">
        <v>0</v>
      </c>
      <c r="U12" s="48">
        <v>0</v>
      </c>
      <c r="V12" s="30">
        <v>1</v>
      </c>
      <c r="W12" s="48">
        <v>0</v>
      </c>
      <c r="X12" s="7">
        <v>0</v>
      </c>
      <c r="Y12" s="48">
        <v>3</v>
      </c>
      <c r="Z12" s="7">
        <v>1</v>
      </c>
      <c r="AA12" s="48">
        <v>0</v>
      </c>
      <c r="AB12" s="7">
        <v>2</v>
      </c>
      <c r="AC12" s="48">
        <v>0</v>
      </c>
      <c r="AD12" s="7">
        <v>0</v>
      </c>
      <c r="AE12" s="48">
        <v>1</v>
      </c>
      <c r="AF12" s="7">
        <v>0</v>
      </c>
      <c r="AG12" s="48">
        <v>1</v>
      </c>
      <c r="AH12" s="7">
        <v>1</v>
      </c>
      <c r="AI12" s="48">
        <v>1</v>
      </c>
      <c r="AJ12" s="7">
        <v>0</v>
      </c>
      <c r="AK12" s="48">
        <v>0</v>
      </c>
      <c r="AL12" s="7">
        <v>0</v>
      </c>
      <c r="AM12" s="48">
        <v>0</v>
      </c>
      <c r="AN12" s="7">
        <v>0</v>
      </c>
      <c r="AO12" s="48">
        <v>1</v>
      </c>
      <c r="AP12" s="7">
        <v>0</v>
      </c>
      <c r="AQ12" s="48">
        <v>0</v>
      </c>
      <c r="AR12" s="7">
        <v>0</v>
      </c>
      <c r="AS12" s="48">
        <v>0</v>
      </c>
      <c r="AT12" s="7">
        <v>0</v>
      </c>
      <c r="AU12" s="48">
        <v>0</v>
      </c>
      <c r="AV12" s="7">
        <v>0</v>
      </c>
      <c r="AW12" s="48">
        <v>0</v>
      </c>
      <c r="AX12" s="7">
        <v>0</v>
      </c>
      <c r="AY12" s="48">
        <v>0</v>
      </c>
      <c r="AZ12" s="7">
        <v>2</v>
      </c>
      <c r="BA12" s="48">
        <v>0</v>
      </c>
      <c r="BB12" s="7">
        <v>0</v>
      </c>
      <c r="BC12" s="48">
        <v>0</v>
      </c>
      <c r="BD12" s="7">
        <v>0</v>
      </c>
      <c r="BE12" s="48">
        <v>1</v>
      </c>
      <c r="BF12" s="7">
        <v>0</v>
      </c>
      <c r="BG12" s="48">
        <v>1</v>
      </c>
      <c r="BH12" s="7">
        <v>0</v>
      </c>
      <c r="BI12" s="48">
        <v>0</v>
      </c>
      <c r="BJ12" s="7">
        <v>0</v>
      </c>
      <c r="BK12" s="48">
        <v>0</v>
      </c>
      <c r="BL12" s="170">
        <v>0</v>
      </c>
      <c r="BM12" s="171">
        <v>0</v>
      </c>
      <c r="BN12" s="7">
        <v>0</v>
      </c>
      <c r="BO12" s="48">
        <v>0</v>
      </c>
      <c r="BP12" s="7">
        <v>0</v>
      </c>
      <c r="BQ12" s="48">
        <v>1</v>
      </c>
      <c r="BR12" s="7">
        <v>0</v>
      </c>
      <c r="BS12" s="48">
        <v>0</v>
      </c>
      <c r="BT12" s="7">
        <v>0</v>
      </c>
      <c r="BU12" s="48">
        <v>0</v>
      </c>
      <c r="BV12" s="7">
        <v>0</v>
      </c>
      <c r="BW12" s="48">
        <v>0</v>
      </c>
      <c r="BX12" s="7">
        <v>0</v>
      </c>
      <c r="BY12" s="48">
        <v>0</v>
      </c>
      <c r="BZ12" s="7">
        <v>0</v>
      </c>
      <c r="CA12" s="48">
        <v>0</v>
      </c>
      <c r="CB12" s="7">
        <v>0</v>
      </c>
      <c r="CC12" s="48">
        <v>0</v>
      </c>
      <c r="CD12" s="7">
        <v>0</v>
      </c>
      <c r="CE12" s="48">
        <v>0</v>
      </c>
      <c r="CF12" s="7">
        <v>0</v>
      </c>
      <c r="CG12" s="48">
        <v>0</v>
      </c>
      <c r="CH12" s="7">
        <v>0</v>
      </c>
      <c r="CI12" s="48">
        <v>0</v>
      </c>
      <c r="CJ12" s="7">
        <v>0</v>
      </c>
      <c r="CK12" s="48">
        <v>0</v>
      </c>
      <c r="CL12" s="7">
        <v>0</v>
      </c>
      <c r="CM12" s="48">
        <v>0</v>
      </c>
      <c r="CN12" s="7">
        <v>0</v>
      </c>
      <c r="CO12" s="48">
        <v>0</v>
      </c>
      <c r="CP12" s="7">
        <v>0</v>
      </c>
      <c r="CQ12" s="48">
        <v>0</v>
      </c>
      <c r="CR12" s="7" t="s">
        <v>44</v>
      </c>
      <c r="CS12" s="48">
        <v>0</v>
      </c>
      <c r="CT12" s="7" t="s">
        <v>44</v>
      </c>
      <c r="CU12" s="48">
        <v>1</v>
      </c>
      <c r="CV12" s="7" t="s">
        <v>44</v>
      </c>
      <c r="CW12" s="48">
        <v>0</v>
      </c>
      <c r="CX12" s="7" t="s">
        <v>44</v>
      </c>
      <c r="CY12" s="48">
        <v>0</v>
      </c>
      <c r="CZ12" s="7" t="s">
        <v>44</v>
      </c>
      <c r="DA12" s="48">
        <v>0</v>
      </c>
      <c r="DB12" s="7" t="s">
        <v>44</v>
      </c>
      <c r="DC12" s="48">
        <v>0</v>
      </c>
      <c r="DD12" s="7" t="s">
        <v>44</v>
      </c>
      <c r="DE12" s="48">
        <v>0</v>
      </c>
      <c r="DF12" s="7" t="s">
        <v>44</v>
      </c>
      <c r="DG12" s="48">
        <v>0</v>
      </c>
      <c r="DH12" s="7" t="s">
        <v>44</v>
      </c>
      <c r="DI12" s="48">
        <v>0</v>
      </c>
      <c r="DJ12" s="7" t="s">
        <v>44</v>
      </c>
      <c r="DK12" s="48">
        <v>0</v>
      </c>
      <c r="DL12" s="7" t="s">
        <v>44</v>
      </c>
      <c r="DM12" s="48">
        <v>0</v>
      </c>
      <c r="DN12" s="7" t="s">
        <v>44</v>
      </c>
      <c r="DO12" s="48">
        <v>0</v>
      </c>
      <c r="DP12" s="7" t="s">
        <v>44</v>
      </c>
      <c r="DQ12" s="48">
        <v>0</v>
      </c>
      <c r="DR12" s="7" t="s">
        <v>44</v>
      </c>
      <c r="DS12" s="48">
        <v>0</v>
      </c>
      <c r="DT12" s="7" t="s">
        <v>44</v>
      </c>
      <c r="DU12" s="48">
        <v>0</v>
      </c>
      <c r="DV12" s="7" t="s">
        <v>44</v>
      </c>
      <c r="DW12" s="48">
        <v>0</v>
      </c>
      <c r="DX12" s="7" t="s">
        <v>44</v>
      </c>
      <c r="DY12" s="48">
        <v>0</v>
      </c>
      <c r="DZ12" s="7" t="s">
        <v>44</v>
      </c>
      <c r="EA12" s="48">
        <v>0</v>
      </c>
      <c r="EB12" s="7" t="s">
        <v>44</v>
      </c>
      <c r="EC12" s="48">
        <v>0</v>
      </c>
      <c r="ED12" s="7" t="s">
        <v>44</v>
      </c>
      <c r="EE12" s="48">
        <v>0</v>
      </c>
      <c r="EF12" s="7" t="s">
        <v>44</v>
      </c>
      <c r="EG12" s="48">
        <v>0</v>
      </c>
      <c r="EH12" s="7" t="s">
        <v>44</v>
      </c>
      <c r="EI12" s="48">
        <v>0</v>
      </c>
      <c r="EJ12" s="7" t="s">
        <v>44</v>
      </c>
      <c r="EK12" s="48">
        <v>0</v>
      </c>
      <c r="EL12" s="7" t="s">
        <v>44</v>
      </c>
      <c r="EM12" s="48">
        <v>0</v>
      </c>
      <c r="EN12" s="7" t="s">
        <v>44</v>
      </c>
      <c r="EO12" s="48">
        <v>0</v>
      </c>
      <c r="EP12" s="7" t="s">
        <v>44</v>
      </c>
      <c r="EQ12" s="48">
        <v>0</v>
      </c>
      <c r="ER12" s="7" t="s">
        <v>44</v>
      </c>
      <c r="ES12" s="48">
        <v>0</v>
      </c>
      <c r="ET12" s="7" t="s">
        <v>44</v>
      </c>
      <c r="EU12" s="48">
        <v>0</v>
      </c>
      <c r="EV12" s="7" t="s">
        <v>44</v>
      </c>
      <c r="EW12" s="48">
        <v>0</v>
      </c>
      <c r="EX12" s="7" t="s">
        <v>44</v>
      </c>
      <c r="EY12" s="48">
        <v>0</v>
      </c>
      <c r="EZ12" s="7" t="s">
        <v>44</v>
      </c>
      <c r="FA12" s="48">
        <v>0</v>
      </c>
      <c r="FB12">
        <f t="shared" si="0"/>
        <v>10</v>
      </c>
      <c r="FC12">
        <f t="shared" si="1"/>
        <v>11</v>
      </c>
      <c r="FD12" s="2">
        <v>48</v>
      </c>
    </row>
    <row r="13" spans="1:162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0</v>
      </c>
      <c r="O13" s="85">
        <f t="shared" si="2"/>
        <v>0</v>
      </c>
      <c r="P13" s="85">
        <f t="shared" si="2"/>
        <v>3</v>
      </c>
      <c r="Q13" s="85">
        <f t="shared" si="2"/>
        <v>0</v>
      </c>
      <c r="R13" s="85">
        <f t="shared" si="2"/>
        <v>3</v>
      </c>
      <c r="S13" s="85">
        <f t="shared" si="2"/>
        <v>0</v>
      </c>
      <c r="T13" s="85">
        <f t="shared" si="2"/>
        <v>4</v>
      </c>
      <c r="U13" s="85">
        <f t="shared" si="2"/>
        <v>2</v>
      </c>
      <c r="V13" s="85">
        <f t="shared" si="2"/>
        <v>11</v>
      </c>
      <c r="W13" s="85">
        <f t="shared" si="2"/>
        <v>9</v>
      </c>
      <c r="X13" s="85">
        <f t="shared" si="2"/>
        <v>4</v>
      </c>
      <c r="Y13" s="85">
        <f t="shared" si="2"/>
        <v>4</v>
      </c>
      <c r="Z13" s="85">
        <f t="shared" si="2"/>
        <v>7</v>
      </c>
      <c r="AA13" s="85">
        <f t="shared" si="2"/>
        <v>0</v>
      </c>
      <c r="AB13" s="85">
        <f t="shared" si="2"/>
        <v>8</v>
      </c>
      <c r="AC13" s="85">
        <f t="shared" si="2"/>
        <v>8</v>
      </c>
      <c r="AD13" s="85">
        <f t="shared" si="2"/>
        <v>0</v>
      </c>
      <c r="AE13" s="85">
        <f t="shared" si="2"/>
        <v>6</v>
      </c>
      <c r="AF13" s="85">
        <f t="shared" si="2"/>
        <v>0</v>
      </c>
      <c r="AG13" s="85">
        <f t="shared" si="2"/>
        <v>8</v>
      </c>
      <c r="AH13" s="85">
        <f t="shared" si="2"/>
        <v>6</v>
      </c>
      <c r="AI13" s="85">
        <f t="shared" si="2"/>
        <v>7</v>
      </c>
      <c r="AJ13" s="85">
        <f t="shared" si="2"/>
        <v>10</v>
      </c>
      <c r="AK13" s="85">
        <f t="shared" si="2"/>
        <v>2</v>
      </c>
      <c r="AL13" s="85">
        <f t="shared" si="2"/>
        <v>3</v>
      </c>
      <c r="AM13" s="85">
        <f t="shared" si="2"/>
        <v>0</v>
      </c>
      <c r="AN13" s="85">
        <f t="shared" si="2"/>
        <v>1</v>
      </c>
      <c r="AO13" s="85">
        <f t="shared" si="2"/>
        <v>4</v>
      </c>
      <c r="AP13" s="85">
        <f t="shared" si="2"/>
        <v>1</v>
      </c>
      <c r="AQ13" s="85">
        <f t="shared" si="2"/>
        <v>4</v>
      </c>
      <c r="AR13" s="85">
        <f t="shared" si="2"/>
        <v>1</v>
      </c>
      <c r="AS13" s="85">
        <f t="shared" si="2"/>
        <v>7</v>
      </c>
      <c r="AT13" s="85">
        <f t="shared" si="2"/>
        <v>1</v>
      </c>
      <c r="AU13" s="85">
        <f t="shared" si="2"/>
        <v>2</v>
      </c>
      <c r="AV13" s="85">
        <f t="shared" si="2"/>
        <v>1</v>
      </c>
      <c r="AW13" s="85">
        <f t="shared" si="2"/>
        <v>3</v>
      </c>
      <c r="AX13" s="85">
        <f t="shared" si="2"/>
        <v>5</v>
      </c>
      <c r="AY13" s="85">
        <f t="shared" si="2"/>
        <v>0</v>
      </c>
      <c r="AZ13" s="85">
        <f t="shared" si="2"/>
        <v>10</v>
      </c>
      <c r="BA13" s="85">
        <f t="shared" si="2"/>
        <v>0</v>
      </c>
      <c r="BB13" s="85">
        <f t="shared" si="2"/>
        <v>1</v>
      </c>
      <c r="BC13" s="85">
        <f t="shared" si="2"/>
        <v>3</v>
      </c>
      <c r="BD13" s="85">
        <f t="shared" si="2"/>
        <v>0</v>
      </c>
      <c r="BE13" s="85">
        <f t="shared" si="2"/>
        <v>4</v>
      </c>
      <c r="BF13" s="85">
        <f t="shared" si="2"/>
        <v>0</v>
      </c>
      <c r="BG13" s="85">
        <f t="shared" si="2"/>
        <v>10</v>
      </c>
      <c r="BH13" s="85">
        <f t="shared" si="2"/>
        <v>1</v>
      </c>
      <c r="BI13" s="85">
        <f t="shared" si="2"/>
        <v>2</v>
      </c>
      <c r="BJ13" s="85">
        <f t="shared" si="2"/>
        <v>0</v>
      </c>
      <c r="BK13" s="85">
        <f t="shared" si="2"/>
        <v>0</v>
      </c>
      <c r="BL13" s="85">
        <f t="shared" si="2"/>
        <v>1</v>
      </c>
      <c r="BM13" s="85">
        <f t="shared" si="2"/>
        <v>0</v>
      </c>
      <c r="BN13" s="85">
        <f t="shared" si="2"/>
        <v>3</v>
      </c>
      <c r="BO13" s="85">
        <f t="shared" si="2"/>
        <v>1</v>
      </c>
      <c r="BP13" s="85">
        <f t="shared" ref="BP13:CK13" si="3">SUM(BP4:BP12)</f>
        <v>2</v>
      </c>
      <c r="BQ13" s="85">
        <f t="shared" si="3"/>
        <v>2</v>
      </c>
      <c r="BR13" s="85">
        <f t="shared" si="3"/>
        <v>2</v>
      </c>
      <c r="BS13" s="85">
        <f t="shared" si="3"/>
        <v>0</v>
      </c>
      <c r="BT13" s="85">
        <f t="shared" si="3"/>
        <v>1</v>
      </c>
      <c r="BU13" s="85">
        <f t="shared" si="3"/>
        <v>1</v>
      </c>
      <c r="BV13" s="85">
        <f t="shared" si="3"/>
        <v>1</v>
      </c>
      <c r="BW13" s="85">
        <f t="shared" si="3"/>
        <v>1</v>
      </c>
      <c r="BX13" s="85">
        <f t="shared" si="3"/>
        <v>0</v>
      </c>
      <c r="BY13" s="85">
        <f t="shared" si="3"/>
        <v>4</v>
      </c>
      <c r="BZ13" s="85">
        <f t="shared" si="3"/>
        <v>0</v>
      </c>
      <c r="CA13" s="85">
        <f t="shared" si="3"/>
        <v>1</v>
      </c>
      <c r="CB13" s="85">
        <f t="shared" si="3"/>
        <v>0</v>
      </c>
      <c r="CC13" s="85">
        <f t="shared" si="3"/>
        <v>1</v>
      </c>
      <c r="CD13" s="85">
        <f t="shared" si="3"/>
        <v>0</v>
      </c>
      <c r="CE13" s="85">
        <f t="shared" si="3"/>
        <v>0</v>
      </c>
      <c r="CF13" s="85">
        <f t="shared" si="3"/>
        <v>2</v>
      </c>
      <c r="CG13" s="85">
        <f t="shared" si="3"/>
        <v>0</v>
      </c>
      <c r="CH13" s="85">
        <f t="shared" si="3"/>
        <v>0</v>
      </c>
      <c r="CI13" s="85">
        <f t="shared" si="3"/>
        <v>0</v>
      </c>
      <c r="CJ13" s="85">
        <f t="shared" si="3"/>
        <v>0</v>
      </c>
      <c r="CK13" s="85">
        <f t="shared" si="3"/>
        <v>2</v>
      </c>
      <c r="CL13" s="85">
        <f t="shared" ref="CL13:CM13" si="4">SUM(CL4:CL12)</f>
        <v>0</v>
      </c>
      <c r="CM13" s="85">
        <f t="shared" si="4"/>
        <v>0</v>
      </c>
      <c r="CN13" s="85">
        <f t="shared" ref="CN13:EY13" si="5">SUM(CN4:CN12)</f>
        <v>0</v>
      </c>
      <c r="CO13" s="85">
        <f t="shared" si="5"/>
        <v>0</v>
      </c>
      <c r="CP13" s="85">
        <f t="shared" si="5"/>
        <v>0</v>
      </c>
      <c r="CQ13" s="85">
        <f t="shared" si="5"/>
        <v>0</v>
      </c>
      <c r="CR13" s="85">
        <f t="shared" si="5"/>
        <v>0</v>
      </c>
      <c r="CS13" s="85">
        <f t="shared" si="5"/>
        <v>0</v>
      </c>
      <c r="CT13" s="85">
        <f t="shared" si="5"/>
        <v>3</v>
      </c>
      <c r="CU13" s="85">
        <f t="shared" si="5"/>
        <v>2</v>
      </c>
      <c r="CV13" s="85">
        <f t="shared" si="5"/>
        <v>0</v>
      </c>
      <c r="CW13" s="85">
        <f t="shared" si="5"/>
        <v>0</v>
      </c>
      <c r="CX13" s="85">
        <f t="shared" si="5"/>
        <v>1</v>
      </c>
      <c r="CY13" s="85">
        <f t="shared" si="5"/>
        <v>0</v>
      </c>
      <c r="CZ13" s="85">
        <f t="shared" si="5"/>
        <v>0</v>
      </c>
      <c r="DA13" s="85">
        <f t="shared" si="5"/>
        <v>3</v>
      </c>
      <c r="DB13" s="85">
        <f t="shared" si="5"/>
        <v>0</v>
      </c>
      <c r="DC13" s="85">
        <f t="shared" si="5"/>
        <v>3</v>
      </c>
      <c r="DD13" s="85">
        <f t="shared" si="5"/>
        <v>0</v>
      </c>
      <c r="DE13" s="85">
        <f t="shared" si="5"/>
        <v>0</v>
      </c>
      <c r="DF13" s="85">
        <f t="shared" si="5"/>
        <v>0</v>
      </c>
      <c r="DG13" s="85">
        <f t="shared" si="5"/>
        <v>0</v>
      </c>
      <c r="DH13" s="85">
        <f t="shared" si="5"/>
        <v>0</v>
      </c>
      <c r="DI13" s="85">
        <f t="shared" si="5"/>
        <v>0</v>
      </c>
      <c r="DJ13" s="85">
        <f t="shared" si="5"/>
        <v>0</v>
      </c>
      <c r="DK13" s="85">
        <f t="shared" si="5"/>
        <v>0</v>
      </c>
      <c r="DL13" s="85">
        <f t="shared" si="5"/>
        <v>0</v>
      </c>
      <c r="DM13" s="85">
        <f t="shared" si="5"/>
        <v>0</v>
      </c>
      <c r="DN13" s="85">
        <f t="shared" si="5"/>
        <v>0</v>
      </c>
      <c r="DO13" s="85">
        <f t="shared" si="5"/>
        <v>0</v>
      </c>
      <c r="DP13" s="85">
        <f t="shared" si="5"/>
        <v>1</v>
      </c>
      <c r="DQ13" s="85">
        <f t="shared" si="5"/>
        <v>1</v>
      </c>
      <c r="DR13" s="85">
        <f t="shared" si="5"/>
        <v>0</v>
      </c>
      <c r="DS13" s="85">
        <f t="shared" si="5"/>
        <v>0</v>
      </c>
      <c r="DT13" s="85">
        <f t="shared" si="5"/>
        <v>0</v>
      </c>
      <c r="DU13" s="85">
        <f t="shared" si="5"/>
        <v>0</v>
      </c>
      <c r="DV13" s="85">
        <f t="shared" si="5"/>
        <v>0</v>
      </c>
      <c r="DW13" s="85">
        <f t="shared" si="5"/>
        <v>0</v>
      </c>
      <c r="DX13" s="85">
        <f t="shared" si="5"/>
        <v>0</v>
      </c>
      <c r="DY13" s="85">
        <f t="shared" si="5"/>
        <v>0</v>
      </c>
      <c r="DZ13" s="85">
        <f t="shared" si="5"/>
        <v>0</v>
      </c>
      <c r="EA13" s="85">
        <f t="shared" si="5"/>
        <v>0</v>
      </c>
      <c r="EB13" s="85">
        <f t="shared" si="5"/>
        <v>0</v>
      </c>
      <c r="EC13" s="85">
        <f t="shared" si="5"/>
        <v>0</v>
      </c>
      <c r="ED13" s="85">
        <f t="shared" si="5"/>
        <v>0</v>
      </c>
      <c r="EE13" s="85">
        <f t="shared" si="5"/>
        <v>0</v>
      </c>
      <c r="EF13" s="85">
        <f t="shared" si="5"/>
        <v>0</v>
      </c>
      <c r="EG13" s="85">
        <f t="shared" si="5"/>
        <v>0</v>
      </c>
      <c r="EH13" s="85">
        <f t="shared" si="5"/>
        <v>0</v>
      </c>
      <c r="EI13" s="85">
        <f t="shared" si="5"/>
        <v>0</v>
      </c>
      <c r="EJ13" s="85">
        <f t="shared" si="5"/>
        <v>0</v>
      </c>
      <c r="EK13" s="85">
        <f t="shared" si="5"/>
        <v>0</v>
      </c>
      <c r="EL13" s="85">
        <f t="shared" si="5"/>
        <v>0</v>
      </c>
      <c r="EM13" s="85">
        <f t="shared" si="5"/>
        <v>1</v>
      </c>
      <c r="EN13" s="85">
        <f t="shared" si="5"/>
        <v>0</v>
      </c>
      <c r="EO13" s="85">
        <f t="shared" si="5"/>
        <v>0</v>
      </c>
      <c r="EP13" s="85">
        <f t="shared" si="5"/>
        <v>0</v>
      </c>
      <c r="EQ13" s="85">
        <f t="shared" si="5"/>
        <v>0</v>
      </c>
      <c r="ER13" s="85">
        <f t="shared" si="5"/>
        <v>0</v>
      </c>
      <c r="ES13" s="85">
        <f t="shared" si="5"/>
        <v>0</v>
      </c>
      <c r="ET13" s="85">
        <f t="shared" si="5"/>
        <v>0</v>
      </c>
      <c r="EU13" s="85">
        <f t="shared" si="5"/>
        <v>0</v>
      </c>
      <c r="EV13" s="85">
        <f t="shared" si="5"/>
        <v>0</v>
      </c>
      <c r="EW13" s="85">
        <f t="shared" si="5"/>
        <v>0</v>
      </c>
      <c r="EX13" s="85">
        <f t="shared" si="5"/>
        <v>0</v>
      </c>
      <c r="EY13" s="85">
        <f t="shared" si="5"/>
        <v>0</v>
      </c>
      <c r="EZ13" s="85">
        <f t="shared" ref="EZ13:FA13" si="6">SUM(EZ4:EZ12)</f>
        <v>0</v>
      </c>
      <c r="FA13" s="85">
        <f t="shared" si="6"/>
        <v>0</v>
      </c>
      <c r="FB13" s="97" t="s">
        <v>41</v>
      </c>
      <c r="FC13" s="97" t="s">
        <v>42</v>
      </c>
      <c r="FD13">
        <f>AVERAGE(FD4:FD12)</f>
        <v>55.777777777777779</v>
      </c>
      <c r="FE13">
        <f>AVERAGE(FB4:FB12,FB31:FB39,FB58:FB66)</f>
        <v>9.7037037037037042</v>
      </c>
      <c r="FF13">
        <f>STDEV((FB4:FB12,FB31:FB39,FB58:FB66))</f>
        <v>3.4620449138847094</v>
      </c>
    </row>
    <row r="14" spans="1:162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9</v>
      </c>
      <c r="U14" s="304"/>
      <c r="V14" s="304">
        <v>9</v>
      </c>
      <c r="W14" s="304"/>
      <c r="X14" s="304">
        <v>9</v>
      </c>
      <c r="Y14" s="304"/>
      <c r="Z14" s="304">
        <v>9</v>
      </c>
      <c r="AA14" s="304"/>
      <c r="AB14" s="304">
        <v>9</v>
      </c>
      <c r="AC14" s="304"/>
      <c r="AD14" s="304">
        <v>9</v>
      </c>
      <c r="AE14" s="304"/>
      <c r="AF14" s="304">
        <v>9</v>
      </c>
      <c r="AG14" s="304"/>
      <c r="AH14" s="304">
        <v>9</v>
      </c>
      <c r="AI14" s="304"/>
      <c r="AJ14" s="304">
        <v>9</v>
      </c>
      <c r="AK14" s="304"/>
      <c r="AL14" s="304">
        <v>9</v>
      </c>
      <c r="AM14" s="304"/>
      <c r="AN14" s="304">
        <v>9</v>
      </c>
      <c r="AO14" s="304"/>
      <c r="AP14" s="304">
        <v>9</v>
      </c>
      <c r="AQ14" s="304"/>
      <c r="AR14" s="304">
        <v>9</v>
      </c>
      <c r="AS14" s="304"/>
      <c r="AT14" s="304">
        <v>9</v>
      </c>
      <c r="AU14" s="304"/>
      <c r="AV14" s="304">
        <v>9</v>
      </c>
      <c r="AW14" s="304"/>
      <c r="AX14" s="304">
        <v>9</v>
      </c>
      <c r="AY14" s="304"/>
      <c r="AZ14" s="304">
        <v>9</v>
      </c>
      <c r="BA14" s="304"/>
      <c r="BB14" s="304">
        <v>9</v>
      </c>
      <c r="BC14" s="304"/>
      <c r="BD14" s="304">
        <v>9</v>
      </c>
      <c r="BE14" s="304"/>
      <c r="BF14" s="304">
        <v>9</v>
      </c>
      <c r="BG14" s="304"/>
      <c r="BH14" s="304">
        <v>9</v>
      </c>
      <c r="BI14" s="304"/>
      <c r="BJ14" s="304">
        <v>9</v>
      </c>
      <c r="BK14" s="304"/>
      <c r="BL14" s="304">
        <v>9</v>
      </c>
      <c r="BM14" s="304"/>
      <c r="BN14" s="304">
        <v>9</v>
      </c>
      <c r="BO14" s="304"/>
      <c r="BP14" s="304">
        <v>9</v>
      </c>
      <c r="BQ14" s="304"/>
      <c r="BR14" s="304">
        <v>9</v>
      </c>
      <c r="BS14" s="304"/>
      <c r="BT14" s="304">
        <v>8</v>
      </c>
      <c r="BU14" s="304"/>
      <c r="BV14" s="304">
        <v>8</v>
      </c>
      <c r="BW14" s="304"/>
      <c r="BX14" s="304">
        <v>8</v>
      </c>
      <c r="BY14" s="304"/>
      <c r="BZ14" s="304">
        <v>8</v>
      </c>
      <c r="CA14" s="304"/>
      <c r="CB14" s="304">
        <v>8</v>
      </c>
      <c r="CC14" s="304"/>
      <c r="CD14" s="304">
        <v>8</v>
      </c>
      <c r="CE14" s="304"/>
      <c r="CF14" s="304">
        <v>8</v>
      </c>
      <c r="CG14" s="304"/>
      <c r="CH14" s="304">
        <v>8</v>
      </c>
      <c r="CI14" s="304"/>
      <c r="CJ14" s="304">
        <v>7</v>
      </c>
      <c r="CK14" s="304"/>
      <c r="CL14" s="304">
        <v>6</v>
      </c>
      <c r="CM14" s="304"/>
      <c r="CN14" s="304">
        <v>6</v>
      </c>
      <c r="CO14" s="304"/>
      <c r="CP14" s="304">
        <v>6</v>
      </c>
      <c r="CQ14" s="304"/>
      <c r="CR14" s="304">
        <v>4</v>
      </c>
      <c r="CS14" s="304"/>
      <c r="CT14" s="304">
        <v>4</v>
      </c>
      <c r="CU14" s="304"/>
      <c r="CV14" s="304">
        <v>4</v>
      </c>
      <c r="CW14" s="304"/>
      <c r="CX14" s="304">
        <v>4</v>
      </c>
      <c r="CY14" s="304"/>
      <c r="CZ14" s="304">
        <v>4</v>
      </c>
      <c r="DA14" s="304"/>
      <c r="DB14" s="304">
        <v>3</v>
      </c>
      <c r="DC14" s="304"/>
      <c r="DD14" s="304">
        <v>3</v>
      </c>
      <c r="DE14" s="304"/>
      <c r="DF14" s="304">
        <v>3</v>
      </c>
      <c r="DG14" s="304"/>
      <c r="DH14" s="304">
        <v>3</v>
      </c>
      <c r="DI14" s="304"/>
      <c r="DJ14" s="304">
        <v>3</v>
      </c>
      <c r="DK14" s="304"/>
      <c r="DL14" s="304">
        <v>3</v>
      </c>
      <c r="DM14" s="304"/>
      <c r="DN14" s="304">
        <v>3</v>
      </c>
      <c r="DO14" s="304"/>
      <c r="DP14" s="304">
        <v>3</v>
      </c>
      <c r="DQ14" s="304"/>
      <c r="DR14" s="304">
        <v>3</v>
      </c>
      <c r="DS14" s="304"/>
      <c r="DT14" s="304">
        <v>3</v>
      </c>
      <c r="DU14" s="304"/>
      <c r="DV14" s="304">
        <v>3</v>
      </c>
      <c r="DW14" s="304"/>
      <c r="DX14" s="304">
        <v>3</v>
      </c>
      <c r="DY14" s="304"/>
      <c r="DZ14" s="304">
        <v>3</v>
      </c>
      <c r="EA14" s="304"/>
      <c r="EB14" s="304">
        <v>3</v>
      </c>
      <c r="EC14" s="304"/>
      <c r="ED14" s="304">
        <v>3</v>
      </c>
      <c r="EE14" s="304"/>
      <c r="EF14" s="304">
        <v>3</v>
      </c>
      <c r="EG14" s="304"/>
      <c r="EH14" s="304">
        <v>3</v>
      </c>
      <c r="EI14" s="304"/>
      <c r="EJ14" s="304">
        <v>3</v>
      </c>
      <c r="EK14" s="304"/>
      <c r="EL14" s="304">
        <v>2</v>
      </c>
      <c r="EM14" s="304"/>
      <c r="EN14" s="304">
        <v>2</v>
      </c>
      <c r="EO14" s="304"/>
      <c r="EP14" s="304">
        <v>2</v>
      </c>
      <c r="EQ14" s="304"/>
      <c r="ER14" s="304">
        <v>2</v>
      </c>
      <c r="ES14" s="304"/>
      <c r="ET14" s="304">
        <v>2</v>
      </c>
      <c r="EU14" s="304"/>
      <c r="EV14" s="304">
        <v>1</v>
      </c>
      <c r="EW14" s="304"/>
      <c r="EX14" s="304">
        <v>1</v>
      </c>
      <c r="EY14" s="304"/>
      <c r="EZ14" s="304">
        <v>0</v>
      </c>
      <c r="FA14" s="304"/>
      <c r="FB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,DJ13,DL13,DN13,DP13,DR13,DT13,DV13,DX13,DZ13,EB13,ED13,EF13,EH13,EJ13,EL13,EN13,EP13,ER13,ET13,EV13,EX13,EZ13)</f>
        <v>98</v>
      </c>
      <c r="FC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,DK13,DM13,DO13,DQ13,DS13,DU13,DW13,DY13,EA13,EC13,EE13,EG13,EI13,EK13,EM13,EO13,EQ13,ES13,EU13,EW13,EY13,FA13)</f>
        <v>108</v>
      </c>
      <c r="FD14">
        <f>STDEV(FD4:FD12)</f>
        <v>15.465912337927056</v>
      </c>
      <c r="FE14">
        <f>AVERAGE(FC4:FC12,FC31:FC39,FC58:FC66)</f>
        <v>10.407407407407407</v>
      </c>
      <c r="FF14">
        <f>STDEV(FC4:FC12,FC31:FC39,FC58:FC66)</f>
        <v>3.9735593350513589</v>
      </c>
    </row>
    <row r="15" spans="1:162">
      <c r="CL15" s="86"/>
      <c r="CM15" s="87"/>
      <c r="FB15" s="86" t="s">
        <v>49</v>
      </c>
      <c r="FC15" s="87">
        <f>FC14/FB14*100</f>
        <v>110.20408163265304</v>
      </c>
    </row>
    <row r="16" spans="1:162" ht="15" thickBot="1">
      <c r="A16" s="77" t="s">
        <v>50</v>
      </c>
      <c r="B16" s="304">
        <f t="shared" ref="B16" si="7">ABS(B14-D14)</f>
        <v>0</v>
      </c>
      <c r="C16" s="304"/>
      <c r="D16" s="304">
        <f t="shared" ref="D16" si="8">ABS(D14-F14)</f>
        <v>0</v>
      </c>
      <c r="E16" s="304"/>
      <c r="F16" s="304">
        <f t="shared" ref="F16" si="9">ABS(F14-H14)</f>
        <v>0</v>
      </c>
      <c r="G16" s="304"/>
      <c r="H16" s="304">
        <f t="shared" ref="H16" si="10">ABS(H14-J14)</f>
        <v>0</v>
      </c>
      <c r="I16" s="304"/>
      <c r="J16" s="304">
        <f t="shared" ref="J16" si="11">ABS(J14-L14)</f>
        <v>0</v>
      </c>
      <c r="K16" s="304"/>
      <c r="L16" s="304">
        <f t="shared" ref="L16" si="12">ABS(L14-N14)</f>
        <v>0</v>
      </c>
      <c r="M16" s="304"/>
      <c r="N16" s="304">
        <f t="shared" ref="N16" si="13">ABS(N14-P14)</f>
        <v>0</v>
      </c>
      <c r="O16" s="304"/>
      <c r="P16" s="304">
        <f t="shared" ref="P16" si="14">ABS(P14-R14)</f>
        <v>0</v>
      </c>
      <c r="Q16" s="304"/>
      <c r="R16" s="304">
        <f t="shared" ref="R16" si="15">ABS(R14-T14)</f>
        <v>0</v>
      </c>
      <c r="S16" s="304"/>
      <c r="T16" s="304">
        <f t="shared" ref="T16" si="16">ABS(T14-V14)</f>
        <v>0</v>
      </c>
      <c r="U16" s="304"/>
      <c r="V16" s="304">
        <f t="shared" ref="V16" si="17">ABS(V14-X14)</f>
        <v>0</v>
      </c>
      <c r="W16" s="304"/>
      <c r="X16" s="304">
        <f>ABS(X14-Z14)</f>
        <v>0</v>
      </c>
      <c r="Y16" s="304"/>
      <c r="Z16" s="304">
        <f t="shared" ref="Z16" si="18">ABS(Z14-AB14)</f>
        <v>0</v>
      </c>
      <c r="AA16" s="304"/>
      <c r="AB16" s="304">
        <f t="shared" ref="AB16" si="19">ABS(AB14-AD14)</f>
        <v>0</v>
      </c>
      <c r="AC16" s="304"/>
      <c r="AD16" s="304">
        <f t="shared" ref="AD16" si="20">ABS(AD14-AF14)</f>
        <v>0</v>
      </c>
      <c r="AE16" s="304"/>
      <c r="AF16" s="304">
        <f t="shared" ref="AF16" si="21">ABS(AF14-AH14)</f>
        <v>0</v>
      </c>
      <c r="AG16" s="304"/>
      <c r="AH16" s="304">
        <f t="shared" ref="AH16" si="22">ABS(AH14-AJ14)</f>
        <v>0</v>
      </c>
      <c r="AI16" s="304"/>
      <c r="AJ16" s="304">
        <f t="shared" ref="AJ16" si="23">ABS(AJ14-AL14)</f>
        <v>0</v>
      </c>
      <c r="AK16" s="304"/>
      <c r="AL16" s="304">
        <f t="shared" ref="AL16" si="24">ABS(AL14-AN14)</f>
        <v>0</v>
      </c>
      <c r="AM16" s="304"/>
      <c r="AN16" s="304">
        <f t="shared" ref="AN16" si="25">ABS(AN14-AP14)</f>
        <v>0</v>
      </c>
      <c r="AO16" s="304"/>
      <c r="AP16" s="304">
        <f t="shared" ref="AP16" si="26">ABS(AP14-AR14)</f>
        <v>0</v>
      </c>
      <c r="AQ16" s="304"/>
      <c r="AR16" s="304">
        <f t="shared" ref="AR16" si="27">ABS(AR14-AT14)</f>
        <v>0</v>
      </c>
      <c r="AS16" s="304"/>
      <c r="AT16" s="304">
        <f t="shared" ref="AT16" si="28">ABS(AT14-AV14)</f>
        <v>0</v>
      </c>
      <c r="AU16" s="304"/>
      <c r="AV16" s="304">
        <f t="shared" ref="AV16" si="29">ABS(AV14-AX14)</f>
        <v>0</v>
      </c>
      <c r="AW16" s="304"/>
      <c r="AX16" s="304">
        <f t="shared" ref="AX16" si="30">ABS(AX14-AZ14)</f>
        <v>0</v>
      </c>
      <c r="AY16" s="304"/>
      <c r="AZ16" s="304">
        <f t="shared" ref="AZ16" si="31">ABS(AZ14-BB14)</f>
        <v>0</v>
      </c>
      <c r="BA16" s="304"/>
      <c r="BB16" s="304">
        <f t="shared" ref="BB16" si="32">ABS(BB14-BD14)</f>
        <v>0</v>
      </c>
      <c r="BC16" s="304"/>
      <c r="BD16" s="304">
        <f t="shared" ref="BD16" si="33">ABS(BD14-BF14)</f>
        <v>0</v>
      </c>
      <c r="BE16" s="304"/>
      <c r="BF16" s="304">
        <f t="shared" ref="BF16" si="34">ABS(BF14-BH14)</f>
        <v>0</v>
      </c>
      <c r="BG16" s="304"/>
      <c r="BH16" s="304">
        <f t="shared" ref="BH16" si="35">ABS(BH14-BJ14)</f>
        <v>0</v>
      </c>
      <c r="BI16" s="304"/>
      <c r="BJ16" s="304">
        <f t="shared" ref="BJ16" si="36">ABS(BJ14-BL14)</f>
        <v>0</v>
      </c>
      <c r="BK16" s="304"/>
      <c r="BL16" s="304">
        <f t="shared" ref="BL16" si="37">ABS(BL14-BN14)</f>
        <v>0</v>
      </c>
      <c r="BM16" s="304"/>
      <c r="BN16" s="304">
        <f t="shared" ref="BN16" si="38">ABS(BN14-BP14)</f>
        <v>0</v>
      </c>
      <c r="BO16" s="304"/>
      <c r="BP16" s="304">
        <f t="shared" ref="BP16" si="39">ABS(BP14-BR14)</f>
        <v>0</v>
      </c>
      <c r="BQ16" s="304"/>
      <c r="BR16" s="304">
        <f t="shared" ref="BR16" si="40">ABS(BR14-BT14)</f>
        <v>1</v>
      </c>
      <c r="BS16" s="304"/>
      <c r="BT16" s="304">
        <f t="shared" ref="BT16" si="41">ABS(BT14-BV14)</f>
        <v>0</v>
      </c>
      <c r="BU16" s="304"/>
      <c r="BV16" s="304">
        <f t="shared" ref="BV16" si="42">ABS(BV14-BX14)</f>
        <v>0</v>
      </c>
      <c r="BW16" s="304"/>
      <c r="BX16" s="304">
        <f t="shared" ref="BX16" si="43">ABS(BX14-BZ14)</f>
        <v>0</v>
      </c>
      <c r="BY16" s="304"/>
      <c r="BZ16" s="304">
        <f t="shared" ref="BZ16" si="44">ABS(BZ14-CB14)</f>
        <v>0</v>
      </c>
      <c r="CA16" s="304"/>
      <c r="CB16" s="304">
        <f t="shared" ref="CB16" si="45">ABS(CB14-CD14)</f>
        <v>0</v>
      </c>
      <c r="CC16" s="304"/>
      <c r="CD16" s="304">
        <f t="shared" ref="CD16" si="46">ABS(CD14-CF14)</f>
        <v>0</v>
      </c>
      <c r="CE16" s="304"/>
      <c r="CF16" s="304">
        <f t="shared" ref="CF16" si="47">ABS(CF14-CH14)</f>
        <v>0</v>
      </c>
      <c r="CG16" s="304"/>
      <c r="CH16" s="304">
        <f t="shared" ref="CH16" si="48">ABS(CH14-CJ14)</f>
        <v>1</v>
      </c>
      <c r="CI16" s="304"/>
      <c r="CJ16" s="304">
        <f t="shared" ref="CJ16" si="49">ABS(CJ14-CL14)</f>
        <v>1</v>
      </c>
      <c r="CK16" s="304"/>
      <c r="CL16" s="304">
        <f t="shared" ref="CL16" si="50">ABS(CL14-CN14)</f>
        <v>0</v>
      </c>
      <c r="CM16" s="304"/>
      <c r="CN16" s="304">
        <f t="shared" ref="CN16" si="51">ABS(CN14-CP14)</f>
        <v>0</v>
      </c>
      <c r="CO16" s="304"/>
      <c r="CP16" s="304">
        <f t="shared" ref="CP16" si="52">ABS(CP14-CR14)</f>
        <v>2</v>
      </c>
      <c r="CQ16" s="304"/>
      <c r="CR16" s="304">
        <f t="shared" ref="CR16" si="53">ABS(CR14-CT14)</f>
        <v>0</v>
      </c>
      <c r="CS16" s="304"/>
      <c r="CT16" s="304">
        <f t="shared" ref="CT16" si="54">ABS(CT14-CV14)</f>
        <v>0</v>
      </c>
      <c r="CU16" s="304"/>
      <c r="CV16" s="304">
        <f t="shared" ref="CV16" si="55">ABS(CV14-CX14)</f>
        <v>0</v>
      </c>
      <c r="CW16" s="304"/>
      <c r="CX16" s="304">
        <f t="shared" ref="CX16" si="56">ABS(CX14-CZ14)</f>
        <v>0</v>
      </c>
      <c r="CY16" s="304"/>
      <c r="CZ16" s="304">
        <f t="shared" ref="CZ16" si="57">ABS(CZ14-DB14)</f>
        <v>1</v>
      </c>
      <c r="DA16" s="304"/>
      <c r="DB16" s="304">
        <f t="shared" ref="DB16" si="58">ABS(DB14-DD14)</f>
        <v>0</v>
      </c>
      <c r="DC16" s="304"/>
      <c r="DD16" s="304">
        <f t="shared" ref="DD16" si="59">ABS(DD14-DF14)</f>
        <v>0</v>
      </c>
      <c r="DE16" s="304"/>
      <c r="DF16" s="304">
        <f t="shared" ref="DF16" si="60">ABS(DF14-DH14)</f>
        <v>0</v>
      </c>
      <c r="DG16" s="304"/>
      <c r="DH16" s="304">
        <f t="shared" ref="DH16" si="61">ABS(DH14-DJ14)</f>
        <v>0</v>
      </c>
      <c r="DI16" s="304"/>
      <c r="DJ16" s="304">
        <f t="shared" ref="DJ16" si="62">ABS(DJ14-DL14)</f>
        <v>0</v>
      </c>
      <c r="DK16" s="304"/>
      <c r="DL16" s="304">
        <f t="shared" ref="DL16" si="63">ABS(DL14-DN14)</f>
        <v>0</v>
      </c>
      <c r="DM16" s="304"/>
      <c r="DN16" s="304">
        <f t="shared" ref="DN16" si="64">ABS(DN14-DP14)</f>
        <v>0</v>
      </c>
      <c r="DO16" s="304"/>
      <c r="DP16" s="304">
        <f t="shared" ref="DP16" si="65">ABS(DP14-DR14)</f>
        <v>0</v>
      </c>
      <c r="DQ16" s="304"/>
      <c r="DR16" s="304">
        <f t="shared" ref="DR16" si="66">ABS(DR14-DT14)</f>
        <v>0</v>
      </c>
      <c r="DS16" s="304"/>
      <c r="DT16" s="304">
        <f t="shared" ref="DT16" si="67">ABS(DT14-DV14)</f>
        <v>0</v>
      </c>
      <c r="DU16" s="304"/>
      <c r="DV16" s="304">
        <f t="shared" ref="DV16" si="68">ABS(DV14-DX14)</f>
        <v>0</v>
      </c>
      <c r="DW16" s="304"/>
      <c r="DX16" s="304">
        <f t="shared" ref="DX16" si="69">ABS(DX14-DZ14)</f>
        <v>0</v>
      </c>
      <c r="DY16" s="304"/>
      <c r="DZ16" s="304">
        <f t="shared" ref="DZ16" si="70">ABS(DZ14-EB14)</f>
        <v>0</v>
      </c>
      <c r="EA16" s="304"/>
      <c r="EB16" s="304">
        <f t="shared" ref="EB16" si="71">ABS(EB14-ED14)</f>
        <v>0</v>
      </c>
      <c r="EC16" s="304"/>
      <c r="ED16" s="304">
        <f t="shared" ref="ED16" si="72">ABS(ED14-EF14)</f>
        <v>0</v>
      </c>
      <c r="EE16" s="304"/>
      <c r="EF16" s="304">
        <f t="shared" ref="EF16" si="73">ABS(EF14-EH14)</f>
        <v>0</v>
      </c>
      <c r="EG16" s="304"/>
      <c r="EH16" s="304">
        <f t="shared" ref="EH16" si="74">ABS(EH14-EJ14)</f>
        <v>0</v>
      </c>
      <c r="EI16" s="304"/>
      <c r="EJ16" s="304">
        <f t="shared" ref="EJ16" si="75">ABS(EJ14-EL14)</f>
        <v>1</v>
      </c>
      <c r="EK16" s="304"/>
      <c r="EL16" s="304">
        <f t="shared" ref="EL16" si="76">ABS(EL14-EN14)</f>
        <v>0</v>
      </c>
      <c r="EM16" s="304"/>
      <c r="EN16" s="304">
        <f t="shared" ref="EN16" si="77">ABS(EN14-EP14)</f>
        <v>0</v>
      </c>
      <c r="EO16" s="304"/>
      <c r="EP16" s="304">
        <f t="shared" ref="EP16" si="78">ABS(EP14-ER14)</f>
        <v>0</v>
      </c>
      <c r="EQ16" s="304"/>
      <c r="ER16" s="304">
        <f t="shared" ref="ER16" si="79">ABS(ER14-ET14)</f>
        <v>0</v>
      </c>
      <c r="ES16" s="304"/>
      <c r="ET16" s="304">
        <f t="shared" ref="ET16" si="80">ABS(ET14-EV14)</f>
        <v>1</v>
      </c>
      <c r="EU16" s="304"/>
      <c r="EV16" s="304">
        <f t="shared" ref="EV16" si="81">ABS(EV14-EX14)</f>
        <v>0</v>
      </c>
      <c r="EW16" s="304"/>
      <c r="EX16" s="304">
        <f t="shared" ref="EX16" si="82">ABS(EX14-EZ14)</f>
        <v>1</v>
      </c>
      <c r="EY16" s="304"/>
      <c r="EZ16" s="304">
        <f>ABS(EZ14)</f>
        <v>0</v>
      </c>
      <c r="FA16" s="304"/>
      <c r="FB16" s="86"/>
      <c r="FC16">
        <f>AVERAGE(FC4:FC12)</f>
        <v>12</v>
      </c>
    </row>
    <row r="17" spans="1:197" ht="15" thickBot="1">
      <c r="A17" s="77" t="s">
        <v>51</v>
      </c>
      <c r="B17" s="304">
        <f t="shared" ref="B17" si="83">B14/$B$14</f>
        <v>1</v>
      </c>
      <c r="C17" s="304"/>
      <c r="D17" s="304">
        <f t="shared" ref="D17" si="84">D14/$B$14</f>
        <v>1</v>
      </c>
      <c r="E17" s="304"/>
      <c r="F17" s="304">
        <f t="shared" ref="F17" si="85">F14/$B$14</f>
        <v>1</v>
      </c>
      <c r="G17" s="304"/>
      <c r="H17" s="304">
        <f t="shared" ref="H17" si="86">H14/$B$14</f>
        <v>1</v>
      </c>
      <c r="I17" s="304"/>
      <c r="J17" s="304">
        <f t="shared" ref="J17" si="87">J14/$B$14</f>
        <v>1</v>
      </c>
      <c r="K17" s="304"/>
      <c r="L17" s="304">
        <f t="shared" ref="L17" si="88">L14/$B$14</f>
        <v>1</v>
      </c>
      <c r="M17" s="304"/>
      <c r="N17" s="304">
        <f t="shared" ref="N17" si="89">N14/$B$14</f>
        <v>1</v>
      </c>
      <c r="O17" s="304"/>
      <c r="P17" s="304">
        <f t="shared" ref="P17" si="90">P14/$B$14</f>
        <v>1</v>
      </c>
      <c r="Q17" s="304"/>
      <c r="R17" s="304">
        <f t="shared" ref="R17" si="91">R14/$B$14</f>
        <v>1</v>
      </c>
      <c r="S17" s="304"/>
      <c r="T17" s="304">
        <f t="shared" ref="T17" si="92">T14/$B$14</f>
        <v>1</v>
      </c>
      <c r="U17" s="304"/>
      <c r="V17" s="304">
        <f t="shared" ref="V17" si="93">V14/$B$14</f>
        <v>1</v>
      </c>
      <c r="W17" s="304"/>
      <c r="X17" s="304">
        <f>X14/$B$14</f>
        <v>1</v>
      </c>
      <c r="Y17" s="304"/>
      <c r="Z17" s="304">
        <f t="shared" ref="Z17" si="94">Z14/$B$14</f>
        <v>1</v>
      </c>
      <c r="AA17" s="304"/>
      <c r="AB17" s="304">
        <f t="shared" ref="AB17" si="95">AB14/$B$14</f>
        <v>1</v>
      </c>
      <c r="AC17" s="304"/>
      <c r="AD17" s="304">
        <f t="shared" ref="AD17" si="96">AD14/$B$14</f>
        <v>1</v>
      </c>
      <c r="AE17" s="304"/>
      <c r="AF17" s="304">
        <f t="shared" ref="AF17" si="97">AF14/$B$14</f>
        <v>1</v>
      </c>
      <c r="AG17" s="304"/>
      <c r="AH17" s="304">
        <f t="shared" ref="AH17" si="98">AH14/$B$14</f>
        <v>1</v>
      </c>
      <c r="AI17" s="304"/>
      <c r="AJ17" s="304">
        <f t="shared" ref="AJ17" si="99">AJ14/$B$14</f>
        <v>1</v>
      </c>
      <c r="AK17" s="304"/>
      <c r="AL17" s="304">
        <f t="shared" ref="AL17" si="100">AL14/$B$14</f>
        <v>1</v>
      </c>
      <c r="AM17" s="304"/>
      <c r="AN17" s="304">
        <f t="shared" ref="AN17" si="101">AN14/$B$14</f>
        <v>1</v>
      </c>
      <c r="AO17" s="304"/>
      <c r="AP17" s="304">
        <f t="shared" ref="AP17" si="102">AP14/$B$14</f>
        <v>1</v>
      </c>
      <c r="AQ17" s="304"/>
      <c r="AR17" s="304">
        <f t="shared" ref="AR17" si="103">AR14/$B$14</f>
        <v>1</v>
      </c>
      <c r="AS17" s="304"/>
      <c r="AT17" s="304">
        <f t="shared" ref="AT17" si="104">AT14/$B$14</f>
        <v>1</v>
      </c>
      <c r="AU17" s="304"/>
      <c r="AV17" s="304">
        <f t="shared" ref="AV17" si="105">AV14/$B$14</f>
        <v>1</v>
      </c>
      <c r="AW17" s="304"/>
      <c r="AX17" s="304">
        <f t="shared" ref="AX17" si="106">AX14/$B$14</f>
        <v>1</v>
      </c>
      <c r="AY17" s="304"/>
      <c r="AZ17" s="304">
        <f t="shared" ref="AZ17" si="107">AZ14/$B$14</f>
        <v>1</v>
      </c>
      <c r="BA17" s="304"/>
      <c r="BB17" s="304">
        <f t="shared" ref="BB17" si="108">BB14/$B$14</f>
        <v>1</v>
      </c>
      <c r="BC17" s="304"/>
      <c r="BD17" s="304">
        <f t="shared" ref="BD17" si="109">BD14/$B$14</f>
        <v>1</v>
      </c>
      <c r="BE17" s="304"/>
      <c r="BF17" s="304">
        <f t="shared" ref="BF17" si="110">BF14/$B$14</f>
        <v>1</v>
      </c>
      <c r="BG17" s="304"/>
      <c r="BH17" s="304">
        <f t="shared" ref="BH17" si="111">BH14/$B$14</f>
        <v>1</v>
      </c>
      <c r="BI17" s="304"/>
      <c r="BJ17" s="304">
        <f t="shared" ref="BJ17" si="112">BJ14/$B$14</f>
        <v>1</v>
      </c>
      <c r="BK17" s="304"/>
      <c r="BL17" s="304">
        <f t="shared" ref="BL17" si="113">BL14/$B$14</f>
        <v>1</v>
      </c>
      <c r="BM17" s="304"/>
      <c r="BN17" s="304">
        <f t="shared" ref="BN17" si="114">BN14/$B$14</f>
        <v>1</v>
      </c>
      <c r="BO17" s="304"/>
      <c r="BP17" s="304">
        <f t="shared" ref="BP17" si="115">BP14/$B$14</f>
        <v>1</v>
      </c>
      <c r="BQ17" s="304"/>
      <c r="BR17" s="304">
        <f t="shared" ref="BR17" si="116">BR14/$B$14</f>
        <v>1</v>
      </c>
      <c r="BS17" s="304"/>
      <c r="BT17" s="304">
        <f t="shared" ref="BT17" si="117">BT14/$B$14</f>
        <v>0.88888888888888884</v>
      </c>
      <c r="BU17" s="304"/>
      <c r="BV17" s="304">
        <f t="shared" ref="BV17" si="118">BV14/$B$14</f>
        <v>0.88888888888888884</v>
      </c>
      <c r="BW17" s="304"/>
      <c r="BX17" s="304">
        <f t="shared" ref="BX17" si="119">BX14/$B$14</f>
        <v>0.88888888888888884</v>
      </c>
      <c r="BY17" s="304"/>
      <c r="BZ17" s="304">
        <f t="shared" ref="BZ17" si="120">BZ14/$B$14</f>
        <v>0.88888888888888884</v>
      </c>
      <c r="CA17" s="304"/>
      <c r="CB17" s="304">
        <f t="shared" ref="CB17" si="121">CB14/$B$14</f>
        <v>0.88888888888888884</v>
      </c>
      <c r="CC17" s="304"/>
      <c r="CD17" s="304">
        <f t="shared" ref="CD17" si="122">CD14/$B$14</f>
        <v>0.88888888888888884</v>
      </c>
      <c r="CE17" s="304"/>
      <c r="CF17" s="304">
        <f t="shared" ref="CF17" si="123">CF14/$B$14</f>
        <v>0.88888888888888884</v>
      </c>
      <c r="CG17" s="304"/>
      <c r="CH17" s="304">
        <f t="shared" ref="CH17" si="124">CH14/$B$14</f>
        <v>0.88888888888888884</v>
      </c>
      <c r="CI17" s="304"/>
      <c r="CJ17" s="304">
        <f t="shared" ref="CJ17" si="125">CJ14/$B$14</f>
        <v>0.77777777777777779</v>
      </c>
      <c r="CK17" s="304"/>
      <c r="CL17" s="304">
        <f t="shared" ref="CL17" si="126">CL14/$B$14</f>
        <v>0.66666666666666663</v>
      </c>
      <c r="CM17" s="304"/>
      <c r="CN17" s="304">
        <f t="shared" ref="CN17" si="127">CN14/$B$14</f>
        <v>0.66666666666666663</v>
      </c>
      <c r="CO17" s="304"/>
      <c r="CP17" s="304">
        <f t="shared" ref="CP17" si="128">CP14/$B$14</f>
        <v>0.66666666666666663</v>
      </c>
      <c r="CQ17" s="304"/>
      <c r="CR17" s="304">
        <f t="shared" ref="CR17" si="129">CR14/$B$14</f>
        <v>0.44444444444444442</v>
      </c>
      <c r="CS17" s="304"/>
      <c r="CT17" s="304">
        <f t="shared" ref="CT17" si="130">CT14/$B$14</f>
        <v>0.44444444444444442</v>
      </c>
      <c r="CU17" s="304"/>
      <c r="CV17" s="304">
        <f t="shared" ref="CV17" si="131">CV14/$B$14</f>
        <v>0.44444444444444442</v>
      </c>
      <c r="CW17" s="304"/>
      <c r="CX17" s="304">
        <f t="shared" ref="CX17" si="132">CX14/$B$14</f>
        <v>0.44444444444444442</v>
      </c>
      <c r="CY17" s="304"/>
      <c r="CZ17" s="304">
        <f t="shared" ref="CZ17" si="133">CZ14/$B$14</f>
        <v>0.44444444444444442</v>
      </c>
      <c r="DA17" s="304"/>
      <c r="DB17" s="304">
        <f t="shared" ref="DB17" si="134">DB14/$B$14</f>
        <v>0.33333333333333331</v>
      </c>
      <c r="DC17" s="304"/>
      <c r="DD17" s="304">
        <f t="shared" ref="DD17" si="135">DD14/$B$14</f>
        <v>0.33333333333333331</v>
      </c>
      <c r="DE17" s="304"/>
      <c r="DF17" s="304">
        <f t="shared" ref="DF17" si="136">DF14/$B$14</f>
        <v>0.33333333333333331</v>
      </c>
      <c r="DG17" s="304"/>
      <c r="DH17" s="304">
        <f t="shared" ref="DH17" si="137">DH14/$B$14</f>
        <v>0.33333333333333331</v>
      </c>
      <c r="DI17" s="304"/>
      <c r="DJ17" s="304">
        <f t="shared" ref="DJ17" si="138">DJ14/$B$14</f>
        <v>0.33333333333333331</v>
      </c>
      <c r="DK17" s="304"/>
      <c r="DL17" s="304">
        <f t="shared" ref="DL17" si="139">DL14/$B$14</f>
        <v>0.33333333333333331</v>
      </c>
      <c r="DM17" s="304"/>
      <c r="DN17" s="304">
        <f t="shared" ref="DN17" si="140">DN14/$B$14</f>
        <v>0.33333333333333331</v>
      </c>
      <c r="DO17" s="304"/>
      <c r="DP17" s="304">
        <f t="shared" ref="DP17" si="141">DP14/$B$14</f>
        <v>0.33333333333333331</v>
      </c>
      <c r="DQ17" s="304"/>
      <c r="DR17" s="304">
        <f t="shared" ref="DR17" si="142">DR14/$B$14</f>
        <v>0.33333333333333331</v>
      </c>
      <c r="DS17" s="304"/>
      <c r="DT17" s="304">
        <f t="shared" ref="DT17" si="143">DT14/$B$14</f>
        <v>0.33333333333333331</v>
      </c>
      <c r="DU17" s="304"/>
      <c r="DV17" s="304">
        <f t="shared" ref="DV17" si="144">DV14/$B$14</f>
        <v>0.33333333333333331</v>
      </c>
      <c r="DW17" s="304"/>
      <c r="DX17" s="304">
        <f t="shared" ref="DX17" si="145">DX14/$B$14</f>
        <v>0.33333333333333331</v>
      </c>
      <c r="DY17" s="304"/>
      <c r="DZ17" s="304">
        <f t="shared" ref="DZ17" si="146">DZ14/$B$14</f>
        <v>0.33333333333333331</v>
      </c>
      <c r="EA17" s="304"/>
      <c r="EB17" s="304">
        <f t="shared" ref="EB17" si="147">EB14/$B$14</f>
        <v>0.33333333333333331</v>
      </c>
      <c r="EC17" s="304"/>
      <c r="ED17" s="304">
        <f t="shared" ref="ED17" si="148">ED14/$B$14</f>
        <v>0.33333333333333331</v>
      </c>
      <c r="EE17" s="304"/>
      <c r="EF17" s="304">
        <f t="shared" ref="EF17" si="149">EF14/$B$14</f>
        <v>0.33333333333333331</v>
      </c>
      <c r="EG17" s="304"/>
      <c r="EH17" s="304">
        <f t="shared" ref="EH17" si="150">EH14/$B$14</f>
        <v>0.33333333333333331</v>
      </c>
      <c r="EI17" s="304"/>
      <c r="EJ17" s="304">
        <f t="shared" ref="EJ17" si="151">EJ14/$B$14</f>
        <v>0.33333333333333331</v>
      </c>
      <c r="EK17" s="304"/>
      <c r="EL17" s="304">
        <f t="shared" ref="EL17" si="152">EL14/$B$14</f>
        <v>0.22222222222222221</v>
      </c>
      <c r="EM17" s="304"/>
      <c r="EN17" s="304">
        <f t="shared" ref="EN17" si="153">EN14/$B$14</f>
        <v>0.22222222222222221</v>
      </c>
      <c r="EO17" s="304"/>
      <c r="EP17" s="304">
        <f t="shared" ref="EP17" si="154">EP14/$B$14</f>
        <v>0.22222222222222221</v>
      </c>
      <c r="EQ17" s="304"/>
      <c r="ER17" s="304">
        <f t="shared" ref="ER17" si="155">ER14/$B$14</f>
        <v>0.22222222222222221</v>
      </c>
      <c r="ES17" s="304"/>
      <c r="ET17" s="304">
        <f t="shared" ref="ET17" si="156">ET14/$B$14</f>
        <v>0.22222222222222221</v>
      </c>
      <c r="EU17" s="304"/>
      <c r="EV17" s="304">
        <f t="shared" ref="EV17" si="157">EV14/$B$14</f>
        <v>0.1111111111111111</v>
      </c>
      <c r="EW17" s="304"/>
      <c r="EX17" s="304">
        <f t="shared" ref="EX17" si="158">EX14/$B$14</f>
        <v>0.1111111111111111</v>
      </c>
      <c r="EY17" s="304"/>
      <c r="EZ17" s="304">
        <f>EZ14/$B$14</f>
        <v>0</v>
      </c>
      <c r="FA17" s="304"/>
      <c r="FB17" s="86"/>
      <c r="FC17">
        <f>STDEV(FC4:FC12)</f>
        <v>2.598076211353316</v>
      </c>
    </row>
    <row r="18" spans="1:197" ht="15" thickBot="1">
      <c r="A18" s="77" t="s">
        <v>52</v>
      </c>
      <c r="B18" s="304">
        <f t="shared" ref="B18" si="159">B16/B14</f>
        <v>0</v>
      </c>
      <c r="C18" s="304"/>
      <c r="D18" s="304">
        <f t="shared" ref="D18" si="160">D16/D14</f>
        <v>0</v>
      </c>
      <c r="E18" s="304"/>
      <c r="F18" s="304">
        <f t="shared" ref="F18" si="161">F16/F14</f>
        <v>0</v>
      </c>
      <c r="G18" s="304"/>
      <c r="H18" s="304">
        <f t="shared" ref="H18" si="162">H16/H14</f>
        <v>0</v>
      </c>
      <c r="I18" s="304"/>
      <c r="J18" s="304">
        <f t="shared" ref="J18" si="163">J16/J14</f>
        <v>0</v>
      </c>
      <c r="K18" s="304"/>
      <c r="L18" s="304">
        <f t="shared" ref="L18" si="164">L16/L14</f>
        <v>0</v>
      </c>
      <c r="M18" s="304"/>
      <c r="N18" s="304">
        <f t="shared" ref="N18" si="165">N16/N14</f>
        <v>0</v>
      </c>
      <c r="O18" s="304"/>
      <c r="P18" s="304">
        <f t="shared" ref="P18" si="166">P16/P14</f>
        <v>0</v>
      </c>
      <c r="Q18" s="304"/>
      <c r="R18" s="304">
        <f t="shared" ref="R18" si="167">R16/R14</f>
        <v>0</v>
      </c>
      <c r="S18" s="304"/>
      <c r="T18" s="304">
        <f t="shared" ref="T18" si="168">T16/T14</f>
        <v>0</v>
      </c>
      <c r="U18" s="304"/>
      <c r="V18" s="304">
        <f t="shared" ref="V18" si="169">V16/V14</f>
        <v>0</v>
      </c>
      <c r="W18" s="304"/>
      <c r="X18" s="304">
        <f>X16/X14</f>
        <v>0</v>
      </c>
      <c r="Y18" s="304"/>
      <c r="Z18" s="304">
        <f t="shared" ref="Z18" si="170">Z16/Z14</f>
        <v>0</v>
      </c>
      <c r="AA18" s="304"/>
      <c r="AB18" s="304">
        <f t="shared" ref="AB18" si="171">AB16/AB14</f>
        <v>0</v>
      </c>
      <c r="AC18" s="304"/>
      <c r="AD18" s="304">
        <f t="shared" ref="AD18" si="172">AD16/AD14</f>
        <v>0</v>
      </c>
      <c r="AE18" s="304"/>
      <c r="AF18" s="304">
        <f t="shared" ref="AF18" si="173">AF16/AF14</f>
        <v>0</v>
      </c>
      <c r="AG18" s="304"/>
      <c r="AH18" s="304">
        <f t="shared" ref="AH18" si="174">AH16/AH14</f>
        <v>0</v>
      </c>
      <c r="AI18" s="304"/>
      <c r="AJ18" s="304">
        <f t="shared" ref="AJ18" si="175">AJ16/AJ14</f>
        <v>0</v>
      </c>
      <c r="AK18" s="304"/>
      <c r="AL18" s="304">
        <f t="shared" ref="AL18" si="176">AL16/AL14</f>
        <v>0</v>
      </c>
      <c r="AM18" s="304"/>
      <c r="AN18" s="304">
        <f t="shared" ref="AN18" si="177">AN16/AN14</f>
        <v>0</v>
      </c>
      <c r="AO18" s="304"/>
      <c r="AP18" s="304">
        <f t="shared" ref="AP18" si="178">AP16/AP14</f>
        <v>0</v>
      </c>
      <c r="AQ18" s="304"/>
      <c r="AR18" s="304">
        <f t="shared" ref="AR18" si="179">AR16/AR14</f>
        <v>0</v>
      </c>
      <c r="AS18" s="304"/>
      <c r="AT18" s="304">
        <f t="shared" ref="AT18" si="180">AT16/AT14</f>
        <v>0</v>
      </c>
      <c r="AU18" s="304"/>
      <c r="AV18" s="304">
        <f t="shared" ref="AV18" si="181">AV16/AV14</f>
        <v>0</v>
      </c>
      <c r="AW18" s="304"/>
      <c r="AX18" s="304">
        <f t="shared" ref="AX18" si="182">AX16/AX14</f>
        <v>0</v>
      </c>
      <c r="AY18" s="304"/>
      <c r="AZ18" s="304">
        <f t="shared" ref="AZ18" si="183">AZ16/AZ14</f>
        <v>0</v>
      </c>
      <c r="BA18" s="304"/>
      <c r="BB18" s="304">
        <f t="shared" ref="BB18" si="184">BB16/BB14</f>
        <v>0</v>
      </c>
      <c r="BC18" s="304"/>
      <c r="BD18" s="304">
        <f t="shared" ref="BD18" si="185">BD16/BD14</f>
        <v>0</v>
      </c>
      <c r="BE18" s="304"/>
      <c r="BF18" s="304">
        <f t="shared" ref="BF18" si="186">BF16/BF14</f>
        <v>0</v>
      </c>
      <c r="BG18" s="304"/>
      <c r="BH18" s="304">
        <f t="shared" ref="BH18" si="187">BH16/BH14</f>
        <v>0</v>
      </c>
      <c r="BI18" s="304"/>
      <c r="BJ18" s="304">
        <f t="shared" ref="BJ18" si="188">BJ16/BJ14</f>
        <v>0</v>
      </c>
      <c r="BK18" s="304"/>
      <c r="BL18" s="304">
        <f t="shared" ref="BL18" si="189">BL16/BL14</f>
        <v>0</v>
      </c>
      <c r="BM18" s="304"/>
      <c r="BN18" s="304">
        <f t="shared" ref="BN18" si="190">BN16/BN14</f>
        <v>0</v>
      </c>
      <c r="BO18" s="304"/>
      <c r="BP18" s="304">
        <f t="shared" ref="BP18" si="191">BP16/BP14</f>
        <v>0</v>
      </c>
      <c r="BQ18" s="304"/>
      <c r="BR18" s="304">
        <f t="shared" ref="BR18" si="192">BR16/BR14</f>
        <v>0.1111111111111111</v>
      </c>
      <c r="BS18" s="304"/>
      <c r="BT18" s="304">
        <f t="shared" ref="BT18" si="193">BT16/BT14</f>
        <v>0</v>
      </c>
      <c r="BU18" s="304"/>
      <c r="BV18" s="304">
        <f t="shared" ref="BV18" si="194">BV16/BV14</f>
        <v>0</v>
      </c>
      <c r="BW18" s="304"/>
      <c r="BX18" s="304">
        <f t="shared" ref="BX18" si="195">BX16/BX14</f>
        <v>0</v>
      </c>
      <c r="BY18" s="304"/>
      <c r="BZ18" s="304">
        <f t="shared" ref="BZ18" si="196">BZ16/BZ14</f>
        <v>0</v>
      </c>
      <c r="CA18" s="304"/>
      <c r="CB18" s="304">
        <f t="shared" ref="CB18" si="197">CB16/CB14</f>
        <v>0</v>
      </c>
      <c r="CC18" s="304"/>
      <c r="CD18" s="304">
        <f t="shared" ref="CD18" si="198">CD16/CD14</f>
        <v>0</v>
      </c>
      <c r="CE18" s="304"/>
      <c r="CF18" s="304">
        <f t="shared" ref="CF18" si="199">CF16/CF14</f>
        <v>0</v>
      </c>
      <c r="CG18" s="304"/>
      <c r="CH18" s="304">
        <f t="shared" ref="CH18" si="200">CH16/CH14</f>
        <v>0.125</v>
      </c>
      <c r="CI18" s="304"/>
      <c r="CJ18" s="304">
        <f t="shared" ref="CJ18" si="201">CJ16/CJ14</f>
        <v>0.14285714285714285</v>
      </c>
      <c r="CK18" s="304"/>
      <c r="CL18" s="304">
        <f t="shared" ref="CL18" si="202">CL16/CL14</f>
        <v>0</v>
      </c>
      <c r="CM18" s="304"/>
      <c r="CN18" s="304">
        <f t="shared" ref="CN18" si="203">CN16/CN14</f>
        <v>0</v>
      </c>
      <c r="CO18" s="304"/>
      <c r="CP18" s="304">
        <f t="shared" ref="CP18" si="204">CP16/CP14</f>
        <v>0.33333333333333331</v>
      </c>
      <c r="CQ18" s="304"/>
      <c r="CR18" s="304">
        <f t="shared" ref="CR18" si="205">CR16/CR14</f>
        <v>0</v>
      </c>
      <c r="CS18" s="304"/>
      <c r="CT18" s="304">
        <f t="shared" ref="CT18" si="206">CT16/CT14</f>
        <v>0</v>
      </c>
      <c r="CU18" s="304"/>
      <c r="CV18" s="304">
        <f t="shared" ref="CV18" si="207">CV16/CV14</f>
        <v>0</v>
      </c>
      <c r="CW18" s="304"/>
      <c r="CX18" s="304">
        <f t="shared" ref="CX18" si="208">CX16/CX14</f>
        <v>0</v>
      </c>
      <c r="CY18" s="304"/>
      <c r="CZ18" s="304">
        <f t="shared" ref="CZ18" si="209">CZ16/CZ14</f>
        <v>0.25</v>
      </c>
      <c r="DA18" s="304"/>
      <c r="DB18" s="304">
        <f t="shared" ref="DB18" si="210">DB16/DB14</f>
        <v>0</v>
      </c>
      <c r="DC18" s="304"/>
      <c r="DD18" s="304">
        <f t="shared" ref="DD18" si="211">DD16/DD14</f>
        <v>0</v>
      </c>
      <c r="DE18" s="304"/>
      <c r="DF18" s="304">
        <f t="shared" ref="DF18" si="212">DF16/DF14</f>
        <v>0</v>
      </c>
      <c r="DG18" s="304"/>
      <c r="DH18" s="304">
        <f t="shared" ref="DH18" si="213">DH16/DH14</f>
        <v>0</v>
      </c>
      <c r="DI18" s="304"/>
      <c r="DJ18" s="304">
        <f t="shared" ref="DJ18" si="214">DJ16/DJ14</f>
        <v>0</v>
      </c>
      <c r="DK18" s="304"/>
      <c r="DL18" s="304">
        <f t="shared" ref="DL18" si="215">DL16/DL14</f>
        <v>0</v>
      </c>
      <c r="DM18" s="304"/>
      <c r="DN18" s="304">
        <f t="shared" ref="DN18" si="216">DN16/DN14</f>
        <v>0</v>
      </c>
      <c r="DO18" s="304"/>
      <c r="DP18" s="304">
        <f t="shared" ref="DP18" si="217">DP16/DP14</f>
        <v>0</v>
      </c>
      <c r="DQ18" s="304"/>
      <c r="DR18" s="304">
        <f t="shared" ref="DR18" si="218">DR16/DR14</f>
        <v>0</v>
      </c>
      <c r="DS18" s="304"/>
      <c r="DT18" s="304">
        <f t="shared" ref="DT18" si="219">DT16/DT14</f>
        <v>0</v>
      </c>
      <c r="DU18" s="304"/>
      <c r="DV18" s="304">
        <f t="shared" ref="DV18" si="220">DV16/DV14</f>
        <v>0</v>
      </c>
      <c r="DW18" s="304"/>
      <c r="DX18" s="304">
        <f t="shared" ref="DX18" si="221">DX16/DX14</f>
        <v>0</v>
      </c>
      <c r="DY18" s="304"/>
      <c r="DZ18" s="304">
        <f t="shared" ref="DZ18" si="222">DZ16/DZ14</f>
        <v>0</v>
      </c>
      <c r="EA18" s="304"/>
      <c r="EB18" s="304">
        <f t="shared" ref="EB18" si="223">EB16/EB14</f>
        <v>0</v>
      </c>
      <c r="EC18" s="304"/>
      <c r="ED18" s="304">
        <f t="shared" ref="ED18" si="224">ED16/ED14</f>
        <v>0</v>
      </c>
      <c r="EE18" s="304"/>
      <c r="EF18" s="304">
        <f t="shared" ref="EF18" si="225">EF16/EF14</f>
        <v>0</v>
      </c>
      <c r="EG18" s="304"/>
      <c r="EH18" s="304">
        <f t="shared" ref="EH18" si="226">EH16/EH14</f>
        <v>0</v>
      </c>
      <c r="EI18" s="304"/>
      <c r="EJ18" s="304">
        <f t="shared" ref="EJ18" si="227">EJ16/EJ14</f>
        <v>0.33333333333333331</v>
      </c>
      <c r="EK18" s="304"/>
      <c r="EL18" s="304">
        <f t="shared" ref="EL18" si="228">EL16/EL14</f>
        <v>0</v>
      </c>
      <c r="EM18" s="304"/>
      <c r="EN18" s="304">
        <f t="shared" ref="EN18" si="229">EN16/EN14</f>
        <v>0</v>
      </c>
      <c r="EO18" s="304"/>
      <c r="EP18" s="304">
        <f t="shared" ref="EP18" si="230">EP16/EP14</f>
        <v>0</v>
      </c>
      <c r="EQ18" s="304"/>
      <c r="ER18" s="304">
        <f t="shared" ref="ER18" si="231">ER16/ER14</f>
        <v>0</v>
      </c>
      <c r="ES18" s="304"/>
      <c r="ET18" s="304">
        <f t="shared" ref="ET18" si="232">ET16/ET14</f>
        <v>0.5</v>
      </c>
      <c r="EU18" s="304"/>
      <c r="EV18" s="304">
        <f t="shared" ref="EV18" si="233">EV16/EV14</f>
        <v>0</v>
      </c>
      <c r="EW18" s="304"/>
      <c r="EX18" s="304">
        <f t="shared" ref="EX18" si="234">EX16/EX14</f>
        <v>1</v>
      </c>
      <c r="EY18" s="304"/>
      <c r="EZ18" s="304">
        <v>0</v>
      </c>
      <c r="FA18" s="304"/>
    </row>
    <row r="19" spans="1:197" ht="15" thickBot="1">
      <c r="A19" s="77" t="s">
        <v>53</v>
      </c>
      <c r="B19" s="304">
        <f t="shared" ref="B19" si="235">(B17+D17)/2</f>
        <v>1</v>
      </c>
      <c r="C19" s="304"/>
      <c r="D19" s="304">
        <f t="shared" ref="D19" si="236">(D17+F17)/2</f>
        <v>1</v>
      </c>
      <c r="E19" s="304"/>
      <c r="F19" s="304">
        <f t="shared" ref="F19" si="237">(F17+H17)/2</f>
        <v>1</v>
      </c>
      <c r="G19" s="304"/>
      <c r="H19" s="304">
        <f t="shared" ref="H19" si="238">(H17+J17)/2</f>
        <v>1</v>
      </c>
      <c r="I19" s="304"/>
      <c r="J19" s="304">
        <f t="shared" ref="J19" si="239">(J17+L17)/2</f>
        <v>1</v>
      </c>
      <c r="K19" s="304"/>
      <c r="L19" s="304">
        <f t="shared" ref="L19" si="240">(L17+N17)/2</f>
        <v>1</v>
      </c>
      <c r="M19" s="304"/>
      <c r="N19" s="304">
        <f t="shared" ref="N19" si="241">(N17+P17)/2</f>
        <v>1</v>
      </c>
      <c r="O19" s="304"/>
      <c r="P19" s="304">
        <f t="shared" ref="P19" si="242">(P17+R17)/2</f>
        <v>1</v>
      </c>
      <c r="Q19" s="304"/>
      <c r="R19" s="304">
        <f t="shared" ref="R19" si="243">(R17+T17)/2</f>
        <v>1</v>
      </c>
      <c r="S19" s="304"/>
      <c r="T19" s="304">
        <f t="shared" ref="T19" si="244">(T17+V17)/2</f>
        <v>1</v>
      </c>
      <c r="U19" s="304"/>
      <c r="V19" s="304">
        <f t="shared" ref="V19" si="245">(V17+X17)/2</f>
        <v>1</v>
      </c>
      <c r="W19" s="304"/>
      <c r="X19" s="304">
        <f>(X17+Z17)/2</f>
        <v>1</v>
      </c>
      <c r="Y19" s="304"/>
      <c r="Z19" s="304">
        <f t="shared" ref="Z19" si="246">(Z17+AB17)/2</f>
        <v>1</v>
      </c>
      <c r="AA19" s="304"/>
      <c r="AB19" s="304">
        <f t="shared" ref="AB19" si="247">(AB17+AD17)/2</f>
        <v>1</v>
      </c>
      <c r="AC19" s="304"/>
      <c r="AD19" s="304">
        <f t="shared" ref="AD19" si="248">(AD17+AF17)/2</f>
        <v>1</v>
      </c>
      <c r="AE19" s="304"/>
      <c r="AF19" s="304">
        <f t="shared" ref="AF19" si="249">(AF17+AH17)/2</f>
        <v>1</v>
      </c>
      <c r="AG19" s="304"/>
      <c r="AH19" s="304">
        <f t="shared" ref="AH19" si="250">(AH17+AJ17)/2</f>
        <v>1</v>
      </c>
      <c r="AI19" s="304"/>
      <c r="AJ19" s="304">
        <f t="shared" ref="AJ19" si="251">(AJ17+AL17)/2</f>
        <v>1</v>
      </c>
      <c r="AK19" s="304"/>
      <c r="AL19" s="304">
        <f t="shared" ref="AL19" si="252">(AL17+AN17)/2</f>
        <v>1</v>
      </c>
      <c r="AM19" s="304"/>
      <c r="AN19" s="304">
        <f t="shared" ref="AN19" si="253">(AN17+AP17)/2</f>
        <v>1</v>
      </c>
      <c r="AO19" s="304"/>
      <c r="AP19" s="304">
        <f t="shared" ref="AP19" si="254">(AP17+AR17)/2</f>
        <v>1</v>
      </c>
      <c r="AQ19" s="304"/>
      <c r="AR19" s="304">
        <f t="shared" ref="AR19" si="255">(AR17+AT17)/2</f>
        <v>1</v>
      </c>
      <c r="AS19" s="304"/>
      <c r="AT19" s="304">
        <f t="shared" ref="AT19" si="256">(AT17+AV17)/2</f>
        <v>1</v>
      </c>
      <c r="AU19" s="304"/>
      <c r="AV19" s="304">
        <f t="shared" ref="AV19" si="257">(AV17+AX17)/2</f>
        <v>1</v>
      </c>
      <c r="AW19" s="304"/>
      <c r="AX19" s="304">
        <f t="shared" ref="AX19" si="258">(AX17+AZ17)/2</f>
        <v>1</v>
      </c>
      <c r="AY19" s="304"/>
      <c r="AZ19" s="304">
        <f t="shared" ref="AZ19" si="259">(AZ17+BB17)/2</f>
        <v>1</v>
      </c>
      <c r="BA19" s="304"/>
      <c r="BB19" s="304">
        <f t="shared" ref="BB19" si="260">(BB17+BD17)/2</f>
        <v>1</v>
      </c>
      <c r="BC19" s="304"/>
      <c r="BD19" s="304">
        <f t="shared" ref="BD19" si="261">(BD17+BF17)/2</f>
        <v>1</v>
      </c>
      <c r="BE19" s="304"/>
      <c r="BF19" s="304">
        <f t="shared" ref="BF19" si="262">(BF17+BH17)/2</f>
        <v>1</v>
      </c>
      <c r="BG19" s="304"/>
      <c r="BH19" s="304">
        <f t="shared" ref="BH19" si="263">(BH17+BJ17)/2</f>
        <v>1</v>
      </c>
      <c r="BI19" s="304"/>
      <c r="BJ19" s="304">
        <f t="shared" ref="BJ19" si="264">(BJ17+BL17)/2</f>
        <v>1</v>
      </c>
      <c r="BK19" s="304"/>
      <c r="BL19" s="304">
        <f t="shared" ref="BL19" si="265">(BL17+BN17)/2</f>
        <v>1</v>
      </c>
      <c r="BM19" s="304"/>
      <c r="BN19" s="304">
        <f t="shared" ref="BN19" si="266">(BN17+BP17)/2</f>
        <v>1</v>
      </c>
      <c r="BO19" s="304"/>
      <c r="BP19" s="304">
        <f t="shared" ref="BP19" si="267">(BP17+BR17)/2</f>
        <v>1</v>
      </c>
      <c r="BQ19" s="304"/>
      <c r="BR19" s="304">
        <f t="shared" ref="BR19" si="268">(BR17+BT17)/2</f>
        <v>0.94444444444444442</v>
      </c>
      <c r="BS19" s="304"/>
      <c r="BT19" s="304">
        <f t="shared" ref="BT19" si="269">(BT17+BV17)/2</f>
        <v>0.88888888888888884</v>
      </c>
      <c r="BU19" s="304"/>
      <c r="BV19" s="304">
        <f t="shared" ref="BV19" si="270">(BV17+BX17)/2</f>
        <v>0.88888888888888884</v>
      </c>
      <c r="BW19" s="304"/>
      <c r="BX19" s="304">
        <f t="shared" ref="BX19" si="271">(BX17+BZ17)/2</f>
        <v>0.88888888888888884</v>
      </c>
      <c r="BY19" s="304"/>
      <c r="BZ19" s="304">
        <f t="shared" ref="BZ19" si="272">(BZ17+CB17)/2</f>
        <v>0.88888888888888884</v>
      </c>
      <c r="CA19" s="304"/>
      <c r="CB19" s="304">
        <f t="shared" ref="CB19" si="273">(CB17+CD17)/2</f>
        <v>0.88888888888888884</v>
      </c>
      <c r="CC19" s="304"/>
      <c r="CD19" s="304">
        <f t="shared" ref="CD19" si="274">(CD17+CF17)/2</f>
        <v>0.88888888888888884</v>
      </c>
      <c r="CE19" s="304"/>
      <c r="CF19" s="304">
        <f t="shared" ref="CF19" si="275">(CF17+CH17)/2</f>
        <v>0.88888888888888884</v>
      </c>
      <c r="CG19" s="304"/>
      <c r="CH19" s="304">
        <f t="shared" ref="CH19" si="276">(CH17+CJ17)/2</f>
        <v>0.83333333333333326</v>
      </c>
      <c r="CI19" s="304"/>
      <c r="CJ19" s="304">
        <f t="shared" ref="CJ19" si="277">(CJ17+CL17)/2</f>
        <v>0.72222222222222221</v>
      </c>
      <c r="CK19" s="304"/>
      <c r="CL19" s="304">
        <f t="shared" ref="CL19" si="278">(CL17+CN17)/2</f>
        <v>0.66666666666666663</v>
      </c>
      <c r="CM19" s="304"/>
      <c r="CN19" s="304">
        <f t="shared" ref="CN19" si="279">(CN17+CP17)/2</f>
        <v>0.66666666666666663</v>
      </c>
      <c r="CO19" s="304"/>
      <c r="CP19" s="304">
        <f t="shared" ref="CP19" si="280">(CP17+CR17)/2</f>
        <v>0.55555555555555558</v>
      </c>
      <c r="CQ19" s="304"/>
      <c r="CR19" s="304">
        <f t="shared" ref="CR19" si="281">(CR17+CT17)/2</f>
        <v>0.44444444444444442</v>
      </c>
      <c r="CS19" s="304"/>
      <c r="CT19" s="304">
        <f t="shared" ref="CT19" si="282">(CT17+CV17)/2</f>
        <v>0.44444444444444442</v>
      </c>
      <c r="CU19" s="304"/>
      <c r="CV19" s="304">
        <f t="shared" ref="CV19" si="283">(CV17+CX17)/2</f>
        <v>0.44444444444444442</v>
      </c>
      <c r="CW19" s="304"/>
      <c r="CX19" s="304">
        <f t="shared" ref="CX19" si="284">(CX17+CZ17)/2</f>
        <v>0.44444444444444442</v>
      </c>
      <c r="CY19" s="304"/>
      <c r="CZ19" s="304">
        <f t="shared" ref="CZ19" si="285">(CZ17+DB17)/2</f>
        <v>0.38888888888888884</v>
      </c>
      <c r="DA19" s="304"/>
      <c r="DB19" s="304">
        <f t="shared" ref="DB19" si="286">(DB17+DD17)/2</f>
        <v>0.33333333333333331</v>
      </c>
      <c r="DC19" s="304"/>
      <c r="DD19" s="304">
        <f t="shared" ref="DD19" si="287">(DD17+DF17)/2</f>
        <v>0.33333333333333331</v>
      </c>
      <c r="DE19" s="304"/>
      <c r="DF19" s="304">
        <f t="shared" ref="DF19" si="288">(DF17+DH17)/2</f>
        <v>0.33333333333333331</v>
      </c>
      <c r="DG19" s="304"/>
      <c r="DH19" s="304">
        <f t="shared" ref="DH19" si="289">(DH17+DJ17)/2</f>
        <v>0.33333333333333331</v>
      </c>
      <c r="DI19" s="304"/>
      <c r="DJ19" s="304">
        <f t="shared" ref="DJ19" si="290">(DJ17+DL17)/2</f>
        <v>0.33333333333333331</v>
      </c>
      <c r="DK19" s="304"/>
      <c r="DL19" s="304">
        <f t="shared" ref="DL19" si="291">(DL17+DN17)/2</f>
        <v>0.33333333333333331</v>
      </c>
      <c r="DM19" s="304"/>
      <c r="DN19" s="304">
        <f t="shared" ref="DN19" si="292">(DN17+DP17)/2</f>
        <v>0.33333333333333331</v>
      </c>
      <c r="DO19" s="304"/>
      <c r="DP19" s="304">
        <f t="shared" ref="DP19" si="293">(DP17+DR17)/2</f>
        <v>0.33333333333333331</v>
      </c>
      <c r="DQ19" s="304"/>
      <c r="DR19" s="304">
        <f t="shared" ref="DR19" si="294">(DR17+DT17)/2</f>
        <v>0.33333333333333331</v>
      </c>
      <c r="DS19" s="304"/>
      <c r="DT19" s="304">
        <f t="shared" ref="DT19" si="295">(DT17+DV17)/2</f>
        <v>0.33333333333333331</v>
      </c>
      <c r="DU19" s="304"/>
      <c r="DV19" s="304">
        <f t="shared" ref="DV19" si="296">(DV17+DX17)/2</f>
        <v>0.33333333333333331</v>
      </c>
      <c r="DW19" s="304"/>
      <c r="DX19" s="304">
        <f t="shared" ref="DX19" si="297">(DX17+DZ17)/2</f>
        <v>0.33333333333333331</v>
      </c>
      <c r="DY19" s="304"/>
      <c r="DZ19" s="304">
        <f t="shared" ref="DZ19" si="298">(DZ17+EB17)/2</f>
        <v>0.33333333333333331</v>
      </c>
      <c r="EA19" s="304"/>
      <c r="EB19" s="304">
        <f t="shared" ref="EB19" si="299">(EB17+ED17)/2</f>
        <v>0.33333333333333331</v>
      </c>
      <c r="EC19" s="304"/>
      <c r="ED19" s="304">
        <f t="shared" ref="ED19" si="300">(ED17+EF17)/2</f>
        <v>0.33333333333333331</v>
      </c>
      <c r="EE19" s="304"/>
      <c r="EF19" s="304">
        <f t="shared" ref="EF19" si="301">(EF17+EH17)/2</f>
        <v>0.33333333333333331</v>
      </c>
      <c r="EG19" s="304"/>
      <c r="EH19" s="304">
        <f t="shared" ref="EH19" si="302">(EH17+EJ17)/2</f>
        <v>0.33333333333333331</v>
      </c>
      <c r="EI19" s="304"/>
      <c r="EJ19" s="304">
        <f t="shared" ref="EJ19" si="303">(EJ17+EL17)/2</f>
        <v>0.27777777777777779</v>
      </c>
      <c r="EK19" s="304"/>
      <c r="EL19" s="304">
        <f t="shared" ref="EL19" si="304">(EL17+EN17)/2</f>
        <v>0.22222222222222221</v>
      </c>
      <c r="EM19" s="304"/>
      <c r="EN19" s="304">
        <f t="shared" ref="EN19" si="305">(EN17+EP17)/2</f>
        <v>0.22222222222222221</v>
      </c>
      <c r="EO19" s="304"/>
      <c r="EP19" s="304">
        <f t="shared" ref="EP19" si="306">(EP17+ER17)/2</f>
        <v>0.22222222222222221</v>
      </c>
      <c r="EQ19" s="304"/>
      <c r="ER19" s="304">
        <f t="shared" ref="ER19" si="307">(ER17+ET17)/2</f>
        <v>0.22222222222222221</v>
      </c>
      <c r="ES19" s="304"/>
      <c r="ET19" s="304">
        <f t="shared" ref="ET19" si="308">(ET17+EV17)/2</f>
        <v>0.16666666666666666</v>
      </c>
      <c r="EU19" s="304"/>
      <c r="EV19" s="304">
        <f t="shared" ref="EV19" si="309">(EV17+EX17)/2</f>
        <v>0.1111111111111111</v>
      </c>
      <c r="EW19" s="304"/>
      <c r="EX19" s="304">
        <f t="shared" ref="EX19" si="310">(EX17+EZ17)/2</f>
        <v>5.5555555555555552E-2</v>
      </c>
      <c r="EY19" s="304"/>
      <c r="EZ19" s="304">
        <f t="shared" ref="EZ19" si="311">(EZ17+FB17)/2</f>
        <v>0</v>
      </c>
      <c r="FA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8</v>
      </c>
      <c r="S20" s="304"/>
      <c r="T20" s="304">
        <f>SUM($B19:U$19)-R19</f>
        <v>9</v>
      </c>
      <c r="U20" s="304"/>
      <c r="V20" s="304">
        <f>SUM($B19:W$19)-T19</f>
        <v>10</v>
      </c>
      <c r="W20" s="304"/>
      <c r="X20" s="304">
        <f>SUM($B19:Y$19)-V19</f>
        <v>11</v>
      </c>
      <c r="Y20" s="304"/>
      <c r="Z20" s="304">
        <f>SUM($B19:AA$19)-X19</f>
        <v>12</v>
      </c>
      <c r="AA20" s="304"/>
      <c r="AB20" s="304">
        <f>SUM($B19:AC$19)-Z19</f>
        <v>13</v>
      </c>
      <c r="AC20" s="304"/>
      <c r="AD20" s="304">
        <f>SUM($B19:AE$19)-AB19</f>
        <v>14</v>
      </c>
      <c r="AE20" s="304"/>
      <c r="AF20" s="304">
        <f>SUM($B19:AG$19)-AD19</f>
        <v>15</v>
      </c>
      <c r="AG20" s="304"/>
      <c r="AH20" s="304">
        <f>SUM($B19:AI$19)-AF19</f>
        <v>16</v>
      </c>
      <c r="AI20" s="304"/>
      <c r="AJ20" s="304">
        <f>SUM($B19:AK$19)-AH19</f>
        <v>17</v>
      </c>
      <c r="AK20" s="304"/>
      <c r="AL20" s="304">
        <f>SUM($B19:AM$19)-AJ19</f>
        <v>18</v>
      </c>
      <c r="AM20" s="304"/>
      <c r="AN20" s="304">
        <f>SUM($B19:AO$19)-AL19</f>
        <v>19</v>
      </c>
      <c r="AO20" s="304"/>
      <c r="AP20" s="304">
        <f>SUM($B19:AQ$19)-AN19</f>
        <v>20</v>
      </c>
      <c r="AQ20" s="304"/>
      <c r="AR20" s="304">
        <f>SUM($B19:AS$19)-AP19</f>
        <v>21</v>
      </c>
      <c r="AS20" s="304"/>
      <c r="AT20" s="304">
        <f>SUM($B19:AU$19)-AR19</f>
        <v>22</v>
      </c>
      <c r="AU20" s="304"/>
      <c r="AV20" s="304">
        <f>SUM($B19:AW$19)-AT19</f>
        <v>23</v>
      </c>
      <c r="AW20" s="304"/>
      <c r="AX20" s="304">
        <f>SUM($B19:AY$19)-AV19</f>
        <v>24</v>
      </c>
      <c r="AY20" s="304"/>
      <c r="AZ20" s="304">
        <f>SUM($B19:BA$19)-AX19</f>
        <v>25</v>
      </c>
      <c r="BA20" s="304"/>
      <c r="BB20" s="304">
        <f>SUM($B19:BC$19)-AZ19</f>
        <v>26</v>
      </c>
      <c r="BC20" s="304"/>
      <c r="BD20" s="304">
        <f>SUM($B19:BE$19)-BB19</f>
        <v>27</v>
      </c>
      <c r="BE20" s="304"/>
      <c r="BF20" s="304">
        <f>SUM($B19:BG$19)-BD19</f>
        <v>28</v>
      </c>
      <c r="BG20" s="304"/>
      <c r="BH20" s="304">
        <f>SUM($B19:BI$19)-BF19</f>
        <v>29</v>
      </c>
      <c r="BI20" s="304"/>
      <c r="BJ20" s="304">
        <f>SUM($B19:BK$19)-BH19</f>
        <v>30</v>
      </c>
      <c r="BK20" s="304"/>
      <c r="BL20" s="304">
        <f>SUM($B19:BM$19)-BJ19</f>
        <v>31</v>
      </c>
      <c r="BM20" s="304"/>
      <c r="BN20" s="304">
        <f>SUM($B19:BO$19)-BL19</f>
        <v>32</v>
      </c>
      <c r="BO20" s="304"/>
      <c r="BP20" s="304">
        <f>SUM($B19:BQ$19)-BN19</f>
        <v>33</v>
      </c>
      <c r="BQ20" s="304"/>
      <c r="BR20" s="304">
        <f>SUM($B19:BS$19)-BP19</f>
        <v>33.944444444444443</v>
      </c>
      <c r="BS20" s="304"/>
      <c r="BT20" s="304">
        <f>SUM($B19:BU$19)-BR19</f>
        <v>34.888888888888886</v>
      </c>
      <c r="BU20" s="304"/>
      <c r="BV20" s="304">
        <f>SUM($B19:BW$19)-BT19</f>
        <v>35.833333333333329</v>
      </c>
      <c r="BW20" s="304"/>
      <c r="BX20" s="304">
        <f>SUM($B19:BY$19)-BV19</f>
        <v>36.722222222222214</v>
      </c>
      <c r="BY20" s="304"/>
      <c r="BZ20" s="304">
        <f>SUM($B19:CA$19)-BX19</f>
        <v>37.6111111111111</v>
      </c>
      <c r="CA20" s="304"/>
      <c r="CB20" s="304">
        <f>SUM($B19:CC$19)-BZ19</f>
        <v>38.499999999999986</v>
      </c>
      <c r="CC20" s="304"/>
      <c r="CD20" s="304">
        <f>SUM($B19:CE$19)-CB19</f>
        <v>39.388888888888872</v>
      </c>
      <c r="CE20" s="304"/>
      <c r="CF20" s="304">
        <f>SUM($B19:CG$19)-CD19</f>
        <v>40.277777777777757</v>
      </c>
      <c r="CG20" s="304"/>
      <c r="CH20" s="304">
        <f>SUM($B19:CI$19)-CF19</f>
        <v>41.111111111111093</v>
      </c>
      <c r="CI20" s="304"/>
      <c r="CJ20" s="304">
        <f>SUM($B19:CK$19)-CH19</f>
        <v>41.888888888888864</v>
      </c>
      <c r="CK20" s="304"/>
      <c r="CL20" s="304">
        <f>SUM($B19:CM$19)-CJ19</f>
        <v>42.666666666666643</v>
      </c>
      <c r="CM20" s="304"/>
      <c r="CN20" s="304">
        <f>SUM($B19:CO$19)-CL19</f>
        <v>43.388888888888864</v>
      </c>
      <c r="CO20" s="304"/>
      <c r="CP20" s="304">
        <f>SUM($B19:CQ$19)-CN19</f>
        <v>43.944444444444422</v>
      </c>
      <c r="CQ20" s="304"/>
      <c r="CR20" s="304">
        <f>SUM($B19:CS$19)-CP19</f>
        <v>44.499999999999972</v>
      </c>
      <c r="CS20" s="304"/>
      <c r="CT20" s="304">
        <f>SUM($B19:CU$19)-CR19</f>
        <v>45.055555555555529</v>
      </c>
      <c r="CU20" s="304"/>
      <c r="CV20" s="304">
        <f>SUM($B19:CW$19)-CT19</f>
        <v>45.499999999999972</v>
      </c>
      <c r="CW20" s="304"/>
      <c r="CX20" s="304">
        <f>SUM($B19:CY$19)-CV19</f>
        <v>45.944444444444414</v>
      </c>
      <c r="CY20" s="304"/>
      <c r="CZ20" s="304">
        <f>SUM($B19:DA$19)-CX19</f>
        <v>46.3333333333333</v>
      </c>
      <c r="DA20" s="304"/>
      <c r="DB20" s="304">
        <f>SUM($B19:DC$19)-CZ19</f>
        <v>46.722222222222193</v>
      </c>
      <c r="DC20" s="304"/>
      <c r="DD20" s="304">
        <f>SUM($B19:DE$19)-DB19</f>
        <v>47.111111111111079</v>
      </c>
      <c r="DE20" s="304"/>
      <c r="DF20" s="304">
        <f>SUM($B19:DG$19)-DD19</f>
        <v>47.444444444444414</v>
      </c>
      <c r="DG20" s="304"/>
      <c r="DH20" s="304">
        <f>SUM($B19:DI$19)-DF19</f>
        <v>47.77777777777775</v>
      </c>
      <c r="DI20" s="304"/>
      <c r="DJ20" s="304">
        <f>SUM($B19:DK$19)-DH19</f>
        <v>48.111111111111086</v>
      </c>
      <c r="DK20" s="304"/>
      <c r="DL20" s="304">
        <f>SUM($B19:DM$19)-DJ19</f>
        <v>48.444444444444422</v>
      </c>
      <c r="DM20" s="304"/>
      <c r="DN20" s="304">
        <f>SUM($B19:DO$19)-DL19</f>
        <v>48.777777777777757</v>
      </c>
      <c r="DO20" s="304"/>
      <c r="DP20" s="304">
        <f>SUM($B19:DQ$19)-DN19</f>
        <v>49.111111111111093</v>
      </c>
      <c r="DQ20" s="304"/>
      <c r="DR20" s="304">
        <f>SUM($B19:DS$19)-DP19</f>
        <v>49.444444444444429</v>
      </c>
      <c r="DS20" s="304"/>
      <c r="DT20" s="304">
        <f>SUM($B19:DU$19)-DR19</f>
        <v>49.777777777777764</v>
      </c>
      <c r="DU20" s="304"/>
      <c r="DV20" s="304">
        <f>SUM($B19:DW$19)-DT19</f>
        <v>50.1111111111111</v>
      </c>
      <c r="DW20" s="304"/>
      <c r="DX20" s="304">
        <f>SUM($B19:DY$19)-DV19</f>
        <v>50.444444444444436</v>
      </c>
      <c r="DY20" s="304"/>
      <c r="DZ20" s="304">
        <f>SUM($B19:EA$19)-DX19</f>
        <v>50.777777777777771</v>
      </c>
      <c r="EA20" s="304"/>
      <c r="EB20" s="304">
        <f>SUM($B19:EC$19)-DZ19</f>
        <v>51.111111111111107</v>
      </c>
      <c r="EC20" s="304"/>
      <c r="ED20" s="304">
        <f>SUM($B19:EE$19)-EB19</f>
        <v>51.444444444444443</v>
      </c>
      <c r="EE20" s="304"/>
      <c r="EF20" s="304">
        <f>SUM($B19:EG$19)-ED19</f>
        <v>51.777777777777779</v>
      </c>
      <c r="EG20" s="304"/>
      <c r="EH20" s="304">
        <f>SUM($B19:EI$19)-EF19</f>
        <v>52.111111111111114</v>
      </c>
      <c r="EI20" s="304"/>
      <c r="EJ20" s="304">
        <f>SUM($B19:EK$19)-EH19</f>
        <v>52.388888888888893</v>
      </c>
      <c r="EK20" s="304"/>
      <c r="EL20" s="304">
        <f>SUM($B19:EM$19)-EJ19</f>
        <v>52.666666666666671</v>
      </c>
      <c r="EM20" s="304"/>
      <c r="EN20" s="304">
        <f>SUM($B19:EO$19)-EL19</f>
        <v>52.94444444444445</v>
      </c>
      <c r="EO20" s="304"/>
      <c r="EP20" s="304">
        <f>SUM($B19:EQ$19)-EN19</f>
        <v>53.166666666666671</v>
      </c>
      <c r="EQ20" s="304"/>
      <c r="ER20" s="304">
        <f>SUM($B19:ES$19)-EP19</f>
        <v>53.388888888888893</v>
      </c>
      <c r="ES20" s="304"/>
      <c r="ET20" s="304">
        <f>SUM($B19:EU$19)-ER19</f>
        <v>53.555555555555557</v>
      </c>
      <c r="EU20" s="304"/>
      <c r="EV20" s="304">
        <f>SUM($B19:EW$19)-ET19</f>
        <v>53.722222222222229</v>
      </c>
      <c r="EW20" s="304"/>
      <c r="EX20" s="304">
        <f>SUM($B19:EY$19)-EV19</f>
        <v>53.833333333333336</v>
      </c>
      <c r="EY20" s="304"/>
      <c r="EZ20" s="304">
        <f>SUM($B19:FA$19)-EX19</f>
        <v>53.888888888888893</v>
      </c>
      <c r="FA20" s="304"/>
    </row>
    <row r="21" spans="1:197" ht="15.6" customHeight="1" thickBot="1">
      <c r="A21" s="77" t="s">
        <v>55</v>
      </c>
      <c r="B21" s="304">
        <f t="shared" ref="B21" si="312">B20/B19</f>
        <v>1</v>
      </c>
      <c r="C21" s="304"/>
      <c r="D21" s="304">
        <f t="shared" ref="D21" si="313">D20/D19</f>
        <v>1</v>
      </c>
      <c r="E21" s="304"/>
      <c r="F21" s="304">
        <f t="shared" ref="F21" si="314">F20/F19</f>
        <v>2</v>
      </c>
      <c r="G21" s="304"/>
      <c r="H21" s="304">
        <f t="shared" ref="H21" si="315">H20/H19</f>
        <v>3</v>
      </c>
      <c r="I21" s="304"/>
      <c r="J21" s="304">
        <f t="shared" ref="J21" si="316">J20/J19</f>
        <v>4</v>
      </c>
      <c r="K21" s="304"/>
      <c r="L21" s="304">
        <f t="shared" ref="L21" si="317">L20/L19</f>
        <v>5</v>
      </c>
      <c r="M21" s="304"/>
      <c r="N21" s="304">
        <f t="shared" ref="N21" si="318">N20/N19</f>
        <v>6</v>
      </c>
      <c r="O21" s="304"/>
      <c r="P21" s="304">
        <f t="shared" ref="P21" si="319">P20/P19</f>
        <v>7</v>
      </c>
      <c r="Q21" s="304"/>
      <c r="R21" s="304">
        <f t="shared" ref="R21" si="320">R20/R19</f>
        <v>8</v>
      </c>
      <c r="S21" s="304"/>
      <c r="T21" s="304">
        <f t="shared" ref="T21" si="321">T20/T19</f>
        <v>9</v>
      </c>
      <c r="U21" s="304"/>
      <c r="V21" s="304">
        <f t="shared" ref="V21" si="322">V20/V19</f>
        <v>10</v>
      </c>
      <c r="W21" s="304"/>
      <c r="X21" s="304">
        <f>X20/X19</f>
        <v>11</v>
      </c>
      <c r="Y21" s="304"/>
      <c r="Z21" s="304">
        <f t="shared" ref="Z21" si="323">Z20/Z19</f>
        <v>12</v>
      </c>
      <c r="AA21" s="304"/>
      <c r="AB21" s="304">
        <f t="shared" ref="AB21" si="324">AB20/AB19</f>
        <v>13</v>
      </c>
      <c r="AC21" s="304"/>
      <c r="AD21" s="304">
        <f t="shared" ref="AD21" si="325">AD20/AD19</f>
        <v>14</v>
      </c>
      <c r="AE21" s="304"/>
      <c r="AF21" s="304">
        <f t="shared" ref="AF21" si="326">AF20/AF19</f>
        <v>15</v>
      </c>
      <c r="AG21" s="304"/>
      <c r="AH21" s="304">
        <f t="shared" ref="AH21" si="327">AH20/AH19</f>
        <v>16</v>
      </c>
      <c r="AI21" s="304"/>
      <c r="AJ21" s="304">
        <f t="shared" ref="AJ21" si="328">AJ20/AJ19</f>
        <v>17</v>
      </c>
      <c r="AK21" s="304"/>
      <c r="AL21" s="304">
        <f t="shared" ref="AL21" si="329">AL20/AL19</f>
        <v>18</v>
      </c>
      <c r="AM21" s="304"/>
      <c r="AN21" s="304">
        <f t="shared" ref="AN21" si="330">AN20/AN19</f>
        <v>19</v>
      </c>
      <c r="AO21" s="304"/>
      <c r="AP21" s="304">
        <f t="shared" ref="AP21" si="331">AP20/AP19</f>
        <v>20</v>
      </c>
      <c r="AQ21" s="304"/>
      <c r="AR21" s="304">
        <f t="shared" ref="AR21" si="332">AR20/AR19</f>
        <v>21</v>
      </c>
      <c r="AS21" s="304"/>
      <c r="AT21" s="304">
        <f t="shared" ref="AT21" si="333">AT20/AT19</f>
        <v>22</v>
      </c>
      <c r="AU21" s="304"/>
      <c r="AV21" s="304">
        <f t="shared" ref="AV21" si="334">AV20/AV19</f>
        <v>23</v>
      </c>
      <c r="AW21" s="304"/>
      <c r="AX21" s="304">
        <f t="shared" ref="AX21" si="335">AX20/AX19</f>
        <v>24</v>
      </c>
      <c r="AY21" s="304"/>
      <c r="AZ21" s="304">
        <f t="shared" ref="AZ21" si="336">AZ20/AZ19</f>
        <v>25</v>
      </c>
      <c r="BA21" s="304"/>
      <c r="BB21" s="304">
        <f t="shared" ref="BB21" si="337">BB20/BB19</f>
        <v>26</v>
      </c>
      <c r="BC21" s="304"/>
      <c r="BD21" s="304">
        <f t="shared" ref="BD21" si="338">BD20/BD19</f>
        <v>27</v>
      </c>
      <c r="BE21" s="304"/>
      <c r="BF21" s="304">
        <f t="shared" ref="BF21" si="339">BF20/BF19</f>
        <v>28</v>
      </c>
      <c r="BG21" s="304"/>
      <c r="BH21" s="304">
        <f t="shared" ref="BH21" si="340">BH20/BH19</f>
        <v>29</v>
      </c>
      <c r="BI21" s="304"/>
      <c r="BJ21" s="304">
        <f t="shared" ref="BJ21" si="341">BJ20/BJ19</f>
        <v>30</v>
      </c>
      <c r="BK21" s="304"/>
      <c r="BL21" s="304">
        <f t="shared" ref="BL21" si="342">BL20/BL19</f>
        <v>31</v>
      </c>
      <c r="BM21" s="304"/>
      <c r="BN21" s="304">
        <f t="shared" ref="BN21" si="343">BN20/BN19</f>
        <v>32</v>
      </c>
      <c r="BO21" s="304"/>
      <c r="BP21" s="304">
        <f t="shared" ref="BP21" si="344">BP20/BP19</f>
        <v>33</v>
      </c>
      <c r="BQ21" s="304"/>
      <c r="BR21" s="304">
        <f t="shared" ref="BR21" si="345">BR20/BR19</f>
        <v>35.941176470588232</v>
      </c>
      <c r="BS21" s="304"/>
      <c r="BT21" s="304">
        <f t="shared" ref="BT21" si="346">BT20/BT19</f>
        <v>39.25</v>
      </c>
      <c r="BU21" s="304"/>
      <c r="BV21" s="304">
        <f t="shared" ref="BV21" si="347">BV20/BV19</f>
        <v>40.3125</v>
      </c>
      <c r="BW21" s="304"/>
      <c r="BX21" s="304">
        <f t="shared" ref="BX21" si="348">BX20/BX19</f>
        <v>41.312499999999993</v>
      </c>
      <c r="BY21" s="304"/>
      <c r="BZ21" s="304">
        <f t="shared" ref="BZ21" si="349">BZ20/BZ19</f>
        <v>42.312499999999993</v>
      </c>
      <c r="CA21" s="304"/>
      <c r="CB21" s="304">
        <f t="shared" ref="CB21" si="350">CB20/CB19</f>
        <v>43.312499999999986</v>
      </c>
      <c r="CC21" s="304"/>
      <c r="CD21" s="304">
        <f t="shared" ref="CD21" si="351">CD20/CD19</f>
        <v>44.312499999999986</v>
      </c>
      <c r="CE21" s="304"/>
      <c r="CF21" s="304">
        <f t="shared" ref="CF21" si="352">CF20/CF19</f>
        <v>45.312499999999979</v>
      </c>
      <c r="CG21" s="304"/>
      <c r="CH21" s="304">
        <f t="shared" ref="CH21" si="353">CH20/CH19</f>
        <v>49.333333333333314</v>
      </c>
      <c r="CI21" s="304"/>
      <c r="CJ21" s="304">
        <f t="shared" ref="CJ21" si="354">CJ20/CJ19</f>
        <v>57.999999999999964</v>
      </c>
      <c r="CK21" s="304"/>
      <c r="CL21" s="304">
        <f t="shared" ref="CL21" si="355">CL20/CL19</f>
        <v>63.999999999999964</v>
      </c>
      <c r="CM21" s="304"/>
      <c r="CN21" s="304">
        <f t="shared" ref="CN21" si="356">CN20/CN19</f>
        <v>65.0833333333333</v>
      </c>
      <c r="CO21" s="304"/>
      <c r="CP21" s="304">
        <f t="shared" ref="CP21" si="357">CP20/CP19</f>
        <v>79.099999999999952</v>
      </c>
      <c r="CQ21" s="304"/>
      <c r="CR21" s="304">
        <f t="shared" ref="CR21" si="358">CR20/CR19</f>
        <v>100.12499999999994</v>
      </c>
      <c r="CS21" s="304"/>
      <c r="CT21" s="304">
        <f t="shared" ref="CT21" si="359">CT20/CT19</f>
        <v>101.37499999999994</v>
      </c>
      <c r="CU21" s="304"/>
      <c r="CV21" s="304">
        <f t="shared" ref="CV21" si="360">CV20/CV19</f>
        <v>102.37499999999994</v>
      </c>
      <c r="CW21" s="304"/>
      <c r="CX21" s="304">
        <f t="shared" ref="CX21" si="361">CX20/CX19</f>
        <v>103.37499999999994</v>
      </c>
      <c r="CY21" s="304"/>
      <c r="CZ21" s="304">
        <f t="shared" ref="CZ21" si="362">CZ20/CZ19</f>
        <v>119.14285714285707</v>
      </c>
      <c r="DA21" s="304"/>
      <c r="DB21" s="304">
        <f t="shared" ref="DB21" si="363">DB20/DB19</f>
        <v>140.1666666666666</v>
      </c>
      <c r="DC21" s="304"/>
      <c r="DD21" s="304">
        <f t="shared" ref="DD21" si="364">DD20/DD19</f>
        <v>141.33333333333326</v>
      </c>
      <c r="DE21" s="304"/>
      <c r="DF21" s="304">
        <f t="shared" ref="DF21" si="365">DF20/DF19</f>
        <v>142.33333333333326</v>
      </c>
      <c r="DG21" s="304"/>
      <c r="DH21" s="304">
        <f t="shared" ref="DH21" si="366">DH20/DH19</f>
        <v>143.33333333333326</v>
      </c>
      <c r="DI21" s="304"/>
      <c r="DJ21" s="304">
        <f t="shared" ref="DJ21" si="367">DJ20/DJ19</f>
        <v>144.33333333333326</v>
      </c>
      <c r="DK21" s="304"/>
      <c r="DL21" s="304">
        <f t="shared" ref="DL21" si="368">DL20/DL19</f>
        <v>145.33333333333329</v>
      </c>
      <c r="DM21" s="304"/>
      <c r="DN21" s="304">
        <f t="shared" ref="DN21" si="369">DN20/DN19</f>
        <v>146.33333333333329</v>
      </c>
      <c r="DO21" s="304"/>
      <c r="DP21" s="304">
        <f t="shared" ref="DP21" si="370">DP20/DP19</f>
        <v>147.33333333333329</v>
      </c>
      <c r="DQ21" s="304"/>
      <c r="DR21" s="304">
        <f t="shared" ref="DR21" si="371">DR20/DR19</f>
        <v>148.33333333333329</v>
      </c>
      <c r="DS21" s="304"/>
      <c r="DT21" s="304">
        <f t="shared" ref="DT21" si="372">DT20/DT19</f>
        <v>149.33333333333331</v>
      </c>
      <c r="DU21" s="304"/>
      <c r="DV21" s="304">
        <f t="shared" ref="DV21" si="373">DV20/DV19</f>
        <v>150.33333333333331</v>
      </c>
      <c r="DW21" s="304"/>
      <c r="DX21" s="304">
        <f t="shared" ref="DX21" si="374">DX20/DX19</f>
        <v>151.33333333333331</v>
      </c>
      <c r="DY21" s="304"/>
      <c r="DZ21" s="304">
        <f t="shared" ref="DZ21" si="375">DZ20/DZ19</f>
        <v>152.33333333333331</v>
      </c>
      <c r="EA21" s="304"/>
      <c r="EB21" s="304">
        <f t="shared" ref="EB21" si="376">EB20/EB19</f>
        <v>153.33333333333334</v>
      </c>
      <c r="EC21" s="304"/>
      <c r="ED21" s="304">
        <f t="shared" ref="ED21" si="377">ED20/ED19</f>
        <v>154.33333333333334</v>
      </c>
      <c r="EE21" s="304"/>
      <c r="EF21" s="304">
        <f t="shared" ref="EF21" si="378">EF20/EF19</f>
        <v>155.33333333333334</v>
      </c>
      <c r="EG21" s="304"/>
      <c r="EH21" s="304">
        <f t="shared" ref="EH21" si="379">EH20/EH19</f>
        <v>156.33333333333334</v>
      </c>
      <c r="EI21" s="304"/>
      <c r="EJ21" s="304">
        <f t="shared" ref="EJ21" si="380">EJ20/EJ19</f>
        <v>188.6</v>
      </c>
      <c r="EK21" s="304"/>
      <c r="EL21" s="304">
        <f t="shared" ref="EL21" si="381">EL20/EL19</f>
        <v>237.00000000000003</v>
      </c>
      <c r="EM21" s="304"/>
      <c r="EN21" s="304">
        <f t="shared" ref="EN21" si="382">EN20/EN19</f>
        <v>238.25000000000003</v>
      </c>
      <c r="EO21" s="304"/>
      <c r="EP21" s="304">
        <f t="shared" ref="EP21" si="383">EP20/EP19</f>
        <v>239.25000000000003</v>
      </c>
      <c r="EQ21" s="304"/>
      <c r="ER21" s="304">
        <f t="shared" ref="ER21" si="384">ER20/ER19</f>
        <v>240.25000000000003</v>
      </c>
      <c r="ES21" s="304"/>
      <c r="ET21" s="304">
        <f t="shared" ref="ET21" si="385">ET20/ET19</f>
        <v>321.33333333333337</v>
      </c>
      <c r="EU21" s="304"/>
      <c r="EV21" s="304">
        <f t="shared" ref="EV21" si="386">EV20/EV19</f>
        <v>483.50000000000006</v>
      </c>
      <c r="EW21" s="304"/>
      <c r="EX21" s="304">
        <f t="shared" ref="EX21" si="387">EX20/EX19</f>
        <v>969.00000000000011</v>
      </c>
      <c r="EY21" s="304"/>
      <c r="EZ21" s="304">
        <v>0</v>
      </c>
      <c r="FA21" s="304"/>
    </row>
    <row r="22" spans="1:197" ht="15" thickBot="1">
      <c r="A22" s="77" t="s">
        <v>56</v>
      </c>
      <c r="B22" s="304">
        <f t="shared" ref="B22" si="388">C13/B14</f>
        <v>0</v>
      </c>
      <c r="C22" s="304"/>
      <c r="D22" s="304">
        <f t="shared" ref="D22" si="389">E13/D14</f>
        <v>0</v>
      </c>
      <c r="E22" s="304"/>
      <c r="F22" s="304">
        <f t="shared" ref="F22" si="390">G13/F14</f>
        <v>0</v>
      </c>
      <c r="G22" s="304"/>
      <c r="H22" s="304">
        <f t="shared" ref="H22" si="391">I13/H14</f>
        <v>0</v>
      </c>
      <c r="I22" s="304"/>
      <c r="J22" s="304">
        <f t="shared" ref="J22" si="392">K13/J14</f>
        <v>0</v>
      </c>
      <c r="K22" s="304"/>
      <c r="L22" s="304">
        <f t="shared" ref="L22" si="393">M13/L14</f>
        <v>0</v>
      </c>
      <c r="M22" s="304"/>
      <c r="N22" s="304">
        <f t="shared" ref="N22" si="394">O13/N14</f>
        <v>0</v>
      </c>
      <c r="O22" s="304"/>
      <c r="P22" s="304">
        <f t="shared" ref="P22" si="395">Q13/P14</f>
        <v>0</v>
      </c>
      <c r="Q22" s="304"/>
      <c r="R22" s="304">
        <f t="shared" ref="R22" si="396">S13/R14</f>
        <v>0</v>
      </c>
      <c r="S22" s="304"/>
      <c r="T22" s="304">
        <f t="shared" ref="T22" si="397">U13/T14</f>
        <v>0.22222222222222221</v>
      </c>
      <c r="U22" s="304"/>
      <c r="V22" s="304">
        <f t="shared" ref="V22" si="398">W13/V14</f>
        <v>1</v>
      </c>
      <c r="W22" s="304"/>
      <c r="X22" s="304">
        <f>Y13/X14</f>
        <v>0.44444444444444442</v>
      </c>
      <c r="Y22" s="304"/>
      <c r="Z22" s="304">
        <f t="shared" ref="Z22" si="399">AA13/Z14</f>
        <v>0</v>
      </c>
      <c r="AA22" s="304"/>
      <c r="AB22" s="304">
        <f t="shared" ref="AB22" si="400">AC13/AB14</f>
        <v>0.88888888888888884</v>
      </c>
      <c r="AC22" s="304"/>
      <c r="AD22" s="304">
        <f t="shared" ref="AD22" si="401">AE13/AD14</f>
        <v>0.66666666666666663</v>
      </c>
      <c r="AE22" s="304"/>
      <c r="AF22" s="304">
        <f t="shared" ref="AF22" si="402">AG13/AF14</f>
        <v>0.88888888888888884</v>
      </c>
      <c r="AG22" s="304"/>
      <c r="AH22" s="304">
        <f t="shared" ref="AH22" si="403">AI13/AH14</f>
        <v>0.77777777777777779</v>
      </c>
      <c r="AI22" s="304"/>
      <c r="AJ22" s="304">
        <f t="shared" ref="AJ22" si="404">AK13/AJ14</f>
        <v>0.22222222222222221</v>
      </c>
      <c r="AK22" s="304"/>
      <c r="AL22" s="304">
        <f t="shared" ref="AL22" si="405">AM13/AL14</f>
        <v>0</v>
      </c>
      <c r="AM22" s="304"/>
      <c r="AN22" s="304">
        <f t="shared" ref="AN22" si="406">AO13/AN14</f>
        <v>0.44444444444444442</v>
      </c>
      <c r="AO22" s="304"/>
      <c r="AP22" s="304">
        <f t="shared" ref="AP22" si="407">AQ13/AP14</f>
        <v>0.44444444444444442</v>
      </c>
      <c r="AQ22" s="304"/>
      <c r="AR22" s="304">
        <f t="shared" ref="AR22" si="408">AS13/AR14</f>
        <v>0.77777777777777779</v>
      </c>
      <c r="AS22" s="304"/>
      <c r="AT22" s="304">
        <f t="shared" ref="AT22" si="409">AU13/AT14</f>
        <v>0.22222222222222221</v>
      </c>
      <c r="AU22" s="304"/>
      <c r="AV22" s="304">
        <f t="shared" ref="AV22" si="410">AW13/AV14</f>
        <v>0.33333333333333331</v>
      </c>
      <c r="AW22" s="304"/>
      <c r="AX22" s="304">
        <f t="shared" ref="AX22" si="411">AY13/AX14</f>
        <v>0</v>
      </c>
      <c r="AY22" s="304"/>
      <c r="AZ22" s="304">
        <f t="shared" ref="AZ22" si="412">BA13/AZ14</f>
        <v>0</v>
      </c>
      <c r="BA22" s="304"/>
      <c r="BB22" s="304">
        <f t="shared" ref="BB22" si="413">BC13/BB14</f>
        <v>0.33333333333333331</v>
      </c>
      <c r="BC22" s="304"/>
      <c r="BD22" s="304">
        <f t="shared" ref="BD22" si="414">BE13/BD14</f>
        <v>0.44444444444444442</v>
      </c>
      <c r="BE22" s="304"/>
      <c r="BF22" s="304">
        <f t="shared" ref="BF22" si="415">BG13/BF14</f>
        <v>1.1111111111111112</v>
      </c>
      <c r="BG22" s="304"/>
      <c r="BH22" s="304">
        <f t="shared" ref="BH22" si="416">BI13/BH14</f>
        <v>0.22222222222222221</v>
      </c>
      <c r="BI22" s="304"/>
      <c r="BJ22" s="304">
        <f t="shared" ref="BJ22" si="417">BK13/BJ14</f>
        <v>0</v>
      </c>
      <c r="BK22" s="304"/>
      <c r="BL22" s="304">
        <f t="shared" ref="BL22" si="418">BM13/BL14</f>
        <v>0</v>
      </c>
      <c r="BM22" s="304"/>
      <c r="BN22" s="304">
        <f t="shared" ref="BN22" si="419">BO13/BN14</f>
        <v>0.1111111111111111</v>
      </c>
      <c r="BO22" s="304"/>
      <c r="BP22" s="304">
        <f t="shared" ref="BP22" si="420">BQ13/BP14</f>
        <v>0.22222222222222221</v>
      </c>
      <c r="BQ22" s="304"/>
      <c r="BR22" s="304">
        <f t="shared" ref="BR22" si="421">BS13/BR14</f>
        <v>0</v>
      </c>
      <c r="BS22" s="304"/>
      <c r="BT22" s="304">
        <f t="shared" ref="BT22" si="422">BU13/BT14</f>
        <v>0.125</v>
      </c>
      <c r="BU22" s="304"/>
      <c r="BV22" s="304">
        <f t="shared" ref="BV22" si="423">BW13/BV14</f>
        <v>0.125</v>
      </c>
      <c r="BW22" s="304"/>
      <c r="BX22" s="304">
        <f t="shared" ref="BX22" si="424">BY13/BX14</f>
        <v>0.5</v>
      </c>
      <c r="BY22" s="304"/>
      <c r="BZ22" s="304">
        <f t="shared" ref="BZ22" si="425">CA13/BZ14</f>
        <v>0.125</v>
      </c>
      <c r="CA22" s="304"/>
      <c r="CB22" s="304">
        <f t="shared" ref="CB22" si="426">CC13/CB14</f>
        <v>0.125</v>
      </c>
      <c r="CC22" s="304"/>
      <c r="CD22" s="304">
        <f t="shared" ref="CD22" si="427">CE13/CD14</f>
        <v>0</v>
      </c>
      <c r="CE22" s="304"/>
      <c r="CF22" s="304">
        <f t="shared" ref="CF22" si="428">CG13/CF14</f>
        <v>0</v>
      </c>
      <c r="CG22" s="304"/>
      <c r="CH22" s="304">
        <f t="shared" ref="CH22" si="429">CI13/CH14</f>
        <v>0</v>
      </c>
      <c r="CI22" s="304"/>
      <c r="CJ22" s="304">
        <f t="shared" ref="CJ22" si="430">CK13/CJ14</f>
        <v>0.2857142857142857</v>
      </c>
      <c r="CK22" s="304"/>
      <c r="CL22" s="304">
        <f t="shared" ref="CL22" si="431">CM13/CL14</f>
        <v>0</v>
      </c>
      <c r="CM22" s="304"/>
      <c r="CN22" s="304">
        <f t="shared" ref="CN22" si="432">CO13/CN14</f>
        <v>0</v>
      </c>
      <c r="CO22" s="304"/>
      <c r="CP22" s="304">
        <f t="shared" ref="CP22" si="433">CQ13/CP14</f>
        <v>0</v>
      </c>
      <c r="CQ22" s="304"/>
      <c r="CR22" s="304">
        <f t="shared" ref="CR22" si="434">CS13/CR14</f>
        <v>0</v>
      </c>
      <c r="CS22" s="304"/>
      <c r="CT22" s="304">
        <f t="shared" ref="CT22" si="435">CU13/CT14</f>
        <v>0.5</v>
      </c>
      <c r="CU22" s="304"/>
      <c r="CV22" s="304">
        <f t="shared" ref="CV22" si="436">CW13/CV14</f>
        <v>0</v>
      </c>
      <c r="CW22" s="304"/>
      <c r="CX22" s="304">
        <f t="shared" ref="CX22" si="437">CY13/CX14</f>
        <v>0</v>
      </c>
      <c r="CY22" s="304"/>
      <c r="CZ22" s="304">
        <f t="shared" ref="CZ22" si="438">DA13/CZ14</f>
        <v>0.75</v>
      </c>
      <c r="DA22" s="304"/>
      <c r="DB22" s="304">
        <f t="shared" ref="DB22" si="439">DC13/DB14</f>
        <v>1</v>
      </c>
      <c r="DC22" s="304"/>
      <c r="DD22" s="304">
        <f t="shared" ref="DD22" si="440">DE13/DD14</f>
        <v>0</v>
      </c>
      <c r="DE22" s="304"/>
      <c r="DF22" s="304">
        <f t="shared" ref="DF22" si="441">DG13/DF14</f>
        <v>0</v>
      </c>
      <c r="DG22" s="304"/>
      <c r="DH22" s="304">
        <f t="shared" ref="DH22" si="442">DI13/DH14</f>
        <v>0</v>
      </c>
      <c r="DI22" s="304"/>
      <c r="DJ22" s="304">
        <f t="shared" ref="DJ22" si="443">DK13/DJ14</f>
        <v>0</v>
      </c>
      <c r="DK22" s="304"/>
      <c r="DL22" s="304">
        <f t="shared" ref="DL22" si="444">DM13/DL14</f>
        <v>0</v>
      </c>
      <c r="DM22" s="304"/>
      <c r="DN22" s="304">
        <f t="shared" ref="DN22" si="445">DO13/DN14</f>
        <v>0</v>
      </c>
      <c r="DO22" s="304"/>
      <c r="DP22" s="304">
        <f t="shared" ref="DP22" si="446">DQ13/DP14</f>
        <v>0.33333333333333331</v>
      </c>
      <c r="DQ22" s="304"/>
      <c r="DR22" s="304">
        <f t="shared" ref="DR22" si="447">DS13/DR14</f>
        <v>0</v>
      </c>
      <c r="DS22" s="304"/>
      <c r="DT22" s="304">
        <f t="shared" ref="DT22" si="448">DU13/DT14</f>
        <v>0</v>
      </c>
      <c r="DU22" s="304"/>
      <c r="DV22" s="304">
        <f t="shared" ref="DV22" si="449">DW13/DV14</f>
        <v>0</v>
      </c>
      <c r="DW22" s="304"/>
      <c r="DX22" s="304">
        <f t="shared" ref="DX22" si="450">DY13/DX14</f>
        <v>0</v>
      </c>
      <c r="DY22" s="304"/>
      <c r="DZ22" s="304">
        <f t="shared" ref="DZ22" si="451">EA13/DZ14</f>
        <v>0</v>
      </c>
      <c r="EA22" s="304"/>
      <c r="EB22" s="304">
        <f t="shared" ref="EB22" si="452">EC13/EB14</f>
        <v>0</v>
      </c>
      <c r="EC22" s="304"/>
      <c r="ED22" s="304">
        <f t="shared" ref="ED22" si="453">EE13/ED14</f>
        <v>0</v>
      </c>
      <c r="EE22" s="304"/>
      <c r="EF22" s="304">
        <f t="shared" ref="EF22" si="454">EG13/EF14</f>
        <v>0</v>
      </c>
      <c r="EG22" s="304"/>
      <c r="EH22" s="304">
        <f t="shared" ref="EH22" si="455">EI13/EH14</f>
        <v>0</v>
      </c>
      <c r="EI22" s="304"/>
      <c r="EJ22" s="304">
        <f t="shared" ref="EJ22" si="456">EK13/EJ14</f>
        <v>0</v>
      </c>
      <c r="EK22" s="304"/>
      <c r="EL22" s="304">
        <f t="shared" ref="EL22" si="457">EM13/EL14</f>
        <v>0.5</v>
      </c>
      <c r="EM22" s="304"/>
      <c r="EN22" s="304">
        <f t="shared" ref="EN22" si="458">EO13/EN14</f>
        <v>0</v>
      </c>
      <c r="EO22" s="304"/>
      <c r="EP22" s="304">
        <f t="shared" ref="EP22" si="459">EQ13/EP14</f>
        <v>0</v>
      </c>
      <c r="EQ22" s="304"/>
      <c r="ER22" s="304">
        <f t="shared" ref="ER22" si="460">ES13/ER14</f>
        <v>0</v>
      </c>
      <c r="ES22" s="304"/>
      <c r="ET22" s="304">
        <f t="shared" ref="ET22" si="461">EU13/ET14</f>
        <v>0</v>
      </c>
      <c r="EU22" s="304"/>
      <c r="EV22" s="304">
        <f t="shared" ref="EV22" si="462">EW13/EV14</f>
        <v>0</v>
      </c>
      <c r="EW22" s="304"/>
      <c r="EX22" s="304">
        <f t="shared" ref="EX22" si="463">EY13/EX14</f>
        <v>0</v>
      </c>
      <c r="EY22" s="304"/>
      <c r="EZ22" s="304">
        <v>0</v>
      </c>
      <c r="FA22" s="304"/>
    </row>
    <row r="23" spans="1:197" ht="15" thickBot="1">
      <c r="A23" s="77" t="s">
        <v>57</v>
      </c>
      <c r="B23" s="304">
        <f t="shared" ref="B23" si="464">B17*B22</f>
        <v>0</v>
      </c>
      <c r="C23" s="304"/>
      <c r="D23" s="304">
        <f t="shared" ref="D23" si="465">D17*D22</f>
        <v>0</v>
      </c>
      <c r="E23" s="304"/>
      <c r="F23" s="304">
        <f t="shared" ref="F23" si="466">F17*F22</f>
        <v>0</v>
      </c>
      <c r="G23" s="304"/>
      <c r="H23" s="304">
        <f t="shared" ref="H23" si="467">H17*H22</f>
        <v>0</v>
      </c>
      <c r="I23" s="304"/>
      <c r="J23" s="304">
        <f t="shared" ref="J23" si="468">J17*J22</f>
        <v>0</v>
      </c>
      <c r="K23" s="304"/>
      <c r="L23" s="304">
        <f t="shared" ref="L23" si="469">L17*L22</f>
        <v>0</v>
      </c>
      <c r="M23" s="304"/>
      <c r="N23" s="304">
        <f t="shared" ref="N23" si="470">N17*N22</f>
        <v>0</v>
      </c>
      <c r="O23" s="304"/>
      <c r="P23" s="304">
        <f t="shared" ref="P23" si="471">P17*P22</f>
        <v>0</v>
      </c>
      <c r="Q23" s="304"/>
      <c r="R23" s="304">
        <f t="shared" ref="R23" si="472">R17*R22</f>
        <v>0</v>
      </c>
      <c r="S23" s="304"/>
      <c r="T23" s="304">
        <f t="shared" ref="T23" si="473">T17*T22</f>
        <v>0.22222222222222221</v>
      </c>
      <c r="U23" s="304"/>
      <c r="V23" s="304">
        <f t="shared" ref="V23" si="474">V17*V22</f>
        <v>1</v>
      </c>
      <c r="W23" s="304"/>
      <c r="X23" s="304">
        <f>X17*X22</f>
        <v>0.44444444444444442</v>
      </c>
      <c r="Y23" s="304"/>
      <c r="Z23" s="304">
        <f t="shared" ref="Z23" si="475">Z17*Z22</f>
        <v>0</v>
      </c>
      <c r="AA23" s="304"/>
      <c r="AB23" s="304">
        <f t="shared" ref="AB23" si="476">AB17*AB22</f>
        <v>0.88888888888888884</v>
      </c>
      <c r="AC23" s="304"/>
      <c r="AD23" s="304">
        <f t="shared" ref="AD23" si="477">AD17*AD22</f>
        <v>0.66666666666666663</v>
      </c>
      <c r="AE23" s="304"/>
      <c r="AF23" s="304">
        <f t="shared" ref="AF23" si="478">AF17*AF22</f>
        <v>0.88888888888888884</v>
      </c>
      <c r="AG23" s="304"/>
      <c r="AH23" s="304">
        <f t="shared" ref="AH23" si="479">AH17*AH22</f>
        <v>0.77777777777777779</v>
      </c>
      <c r="AI23" s="304"/>
      <c r="AJ23" s="304">
        <f t="shared" ref="AJ23" si="480">AJ17*AJ22</f>
        <v>0.22222222222222221</v>
      </c>
      <c r="AK23" s="304"/>
      <c r="AL23" s="304">
        <f t="shared" ref="AL23" si="481">AL17*AL22</f>
        <v>0</v>
      </c>
      <c r="AM23" s="304"/>
      <c r="AN23" s="304">
        <f t="shared" ref="AN23" si="482">AN17*AN22</f>
        <v>0.44444444444444442</v>
      </c>
      <c r="AO23" s="304"/>
      <c r="AP23" s="304">
        <f t="shared" ref="AP23" si="483">AP17*AP22</f>
        <v>0.44444444444444442</v>
      </c>
      <c r="AQ23" s="304"/>
      <c r="AR23" s="304">
        <f t="shared" ref="AR23" si="484">AR17*AR22</f>
        <v>0.77777777777777779</v>
      </c>
      <c r="AS23" s="304"/>
      <c r="AT23" s="304">
        <f t="shared" ref="AT23" si="485">AT17*AT22</f>
        <v>0.22222222222222221</v>
      </c>
      <c r="AU23" s="304"/>
      <c r="AV23" s="304">
        <f t="shared" ref="AV23" si="486">AV17*AV22</f>
        <v>0.33333333333333331</v>
      </c>
      <c r="AW23" s="304"/>
      <c r="AX23" s="304">
        <f t="shared" ref="AX23" si="487">AX17*AX22</f>
        <v>0</v>
      </c>
      <c r="AY23" s="304"/>
      <c r="AZ23" s="304">
        <f t="shared" ref="AZ23" si="488">AZ17*AZ22</f>
        <v>0</v>
      </c>
      <c r="BA23" s="304"/>
      <c r="BB23" s="304">
        <f t="shared" ref="BB23" si="489">BB17*BB22</f>
        <v>0.33333333333333331</v>
      </c>
      <c r="BC23" s="304"/>
      <c r="BD23" s="304">
        <f t="shared" ref="BD23" si="490">BD17*BD22</f>
        <v>0.44444444444444442</v>
      </c>
      <c r="BE23" s="304"/>
      <c r="BF23" s="304">
        <f t="shared" ref="BF23" si="491">BF17*BF22</f>
        <v>1.1111111111111112</v>
      </c>
      <c r="BG23" s="304"/>
      <c r="BH23" s="304">
        <f t="shared" ref="BH23" si="492">BH17*BH22</f>
        <v>0.22222222222222221</v>
      </c>
      <c r="BI23" s="304"/>
      <c r="BJ23" s="304">
        <f t="shared" ref="BJ23" si="493">BJ17*BJ22</f>
        <v>0</v>
      </c>
      <c r="BK23" s="304"/>
      <c r="BL23" s="304">
        <f t="shared" ref="BL23" si="494">BL17*BL22</f>
        <v>0</v>
      </c>
      <c r="BM23" s="304"/>
      <c r="BN23" s="304">
        <f t="shared" ref="BN23" si="495">BN17*BN22</f>
        <v>0.1111111111111111</v>
      </c>
      <c r="BO23" s="304"/>
      <c r="BP23" s="304">
        <f t="shared" ref="BP23" si="496">BP17*BP22</f>
        <v>0.22222222222222221</v>
      </c>
      <c r="BQ23" s="304"/>
      <c r="BR23" s="304">
        <f t="shared" ref="BR23" si="497">BR17*BR22</f>
        <v>0</v>
      </c>
      <c r="BS23" s="304"/>
      <c r="BT23" s="304">
        <f t="shared" ref="BT23" si="498">BT17*BT22</f>
        <v>0.1111111111111111</v>
      </c>
      <c r="BU23" s="304"/>
      <c r="BV23" s="304">
        <f t="shared" ref="BV23" si="499">BV17*BV22</f>
        <v>0.1111111111111111</v>
      </c>
      <c r="BW23" s="304"/>
      <c r="BX23" s="304">
        <f t="shared" ref="BX23" si="500">BX17*BX22</f>
        <v>0.44444444444444442</v>
      </c>
      <c r="BY23" s="304"/>
      <c r="BZ23" s="304">
        <f t="shared" ref="BZ23" si="501">BZ17*BZ22</f>
        <v>0.1111111111111111</v>
      </c>
      <c r="CA23" s="304"/>
      <c r="CB23" s="304">
        <f t="shared" ref="CB23" si="502">CB17*CB22</f>
        <v>0.1111111111111111</v>
      </c>
      <c r="CC23" s="304"/>
      <c r="CD23" s="304">
        <f t="shared" ref="CD23" si="503">CD17*CD22</f>
        <v>0</v>
      </c>
      <c r="CE23" s="304"/>
      <c r="CF23" s="304">
        <f t="shared" ref="CF23" si="504">CF17*CF22</f>
        <v>0</v>
      </c>
      <c r="CG23" s="304"/>
      <c r="CH23" s="304">
        <f t="shared" ref="CH23" si="505">CH17*CH22</f>
        <v>0</v>
      </c>
      <c r="CI23" s="304"/>
      <c r="CJ23" s="304">
        <f t="shared" ref="CJ23" si="506">CJ17*CJ22</f>
        <v>0.22222222222222221</v>
      </c>
      <c r="CK23" s="304"/>
      <c r="CL23" s="304">
        <f t="shared" ref="CL23" si="507">CL17*CL22</f>
        <v>0</v>
      </c>
      <c r="CM23" s="304"/>
      <c r="CN23" s="304">
        <f t="shared" ref="CN23" si="508">CN17*CN22</f>
        <v>0</v>
      </c>
      <c r="CO23" s="304"/>
      <c r="CP23" s="304">
        <f t="shared" ref="CP23" si="509">CP17*CP22</f>
        <v>0</v>
      </c>
      <c r="CQ23" s="304"/>
      <c r="CR23" s="304">
        <f t="shared" ref="CR23" si="510">CR17*CR22</f>
        <v>0</v>
      </c>
      <c r="CS23" s="304"/>
      <c r="CT23" s="304">
        <f t="shared" ref="CT23" si="511">CT17*CT22</f>
        <v>0.22222222222222221</v>
      </c>
      <c r="CU23" s="304"/>
      <c r="CV23" s="304">
        <f t="shared" ref="CV23" si="512">CV17*CV22</f>
        <v>0</v>
      </c>
      <c r="CW23" s="304"/>
      <c r="CX23" s="304">
        <f t="shared" ref="CX23" si="513">CX17*CX22</f>
        <v>0</v>
      </c>
      <c r="CY23" s="304"/>
      <c r="CZ23" s="304">
        <f t="shared" ref="CZ23" si="514">CZ17*CZ22</f>
        <v>0.33333333333333331</v>
      </c>
      <c r="DA23" s="304"/>
      <c r="DB23" s="304">
        <f t="shared" ref="DB23" si="515">DB17*DB22</f>
        <v>0.33333333333333331</v>
      </c>
      <c r="DC23" s="304"/>
      <c r="DD23" s="304">
        <f t="shared" ref="DD23" si="516">DD17*DD22</f>
        <v>0</v>
      </c>
      <c r="DE23" s="304"/>
      <c r="DF23" s="304">
        <f t="shared" ref="DF23" si="517">DF17*DF22</f>
        <v>0</v>
      </c>
      <c r="DG23" s="304"/>
      <c r="DH23" s="304">
        <f t="shared" ref="DH23" si="518">DH17*DH22</f>
        <v>0</v>
      </c>
      <c r="DI23" s="304"/>
      <c r="DJ23" s="304">
        <f t="shared" ref="DJ23" si="519">DJ17*DJ22</f>
        <v>0</v>
      </c>
      <c r="DK23" s="304"/>
      <c r="DL23" s="304">
        <f t="shared" ref="DL23" si="520">DL17*DL22</f>
        <v>0</v>
      </c>
      <c r="DM23" s="304"/>
      <c r="DN23" s="304">
        <f t="shared" ref="DN23" si="521">DN17*DN22</f>
        <v>0</v>
      </c>
      <c r="DO23" s="304"/>
      <c r="DP23" s="304">
        <f t="shared" ref="DP23" si="522">DP17*DP22</f>
        <v>0.1111111111111111</v>
      </c>
      <c r="DQ23" s="304"/>
      <c r="DR23" s="304">
        <f t="shared" ref="DR23" si="523">DR17*DR22</f>
        <v>0</v>
      </c>
      <c r="DS23" s="304"/>
      <c r="DT23" s="304">
        <f t="shared" ref="DT23" si="524">DT17*DT22</f>
        <v>0</v>
      </c>
      <c r="DU23" s="304"/>
      <c r="DV23" s="304">
        <f t="shared" ref="DV23" si="525">DV17*DV22</f>
        <v>0</v>
      </c>
      <c r="DW23" s="304"/>
      <c r="DX23" s="304">
        <f t="shared" ref="DX23" si="526">DX17*DX22</f>
        <v>0</v>
      </c>
      <c r="DY23" s="304"/>
      <c r="DZ23" s="304">
        <f t="shared" ref="DZ23" si="527">DZ17*DZ22</f>
        <v>0</v>
      </c>
      <c r="EA23" s="304"/>
      <c r="EB23" s="304">
        <f t="shared" ref="EB23" si="528">EB17*EB22</f>
        <v>0</v>
      </c>
      <c r="EC23" s="304"/>
      <c r="ED23" s="304">
        <f t="shared" ref="ED23" si="529">ED17*ED22</f>
        <v>0</v>
      </c>
      <c r="EE23" s="304"/>
      <c r="EF23" s="304">
        <f t="shared" ref="EF23" si="530">EF17*EF22</f>
        <v>0</v>
      </c>
      <c r="EG23" s="304"/>
      <c r="EH23" s="304">
        <f t="shared" ref="EH23" si="531">EH17*EH22</f>
        <v>0</v>
      </c>
      <c r="EI23" s="304"/>
      <c r="EJ23" s="304">
        <f t="shared" ref="EJ23" si="532">EJ17*EJ22</f>
        <v>0</v>
      </c>
      <c r="EK23" s="304"/>
      <c r="EL23" s="304">
        <f t="shared" ref="EL23" si="533">EL17*EL22</f>
        <v>0.1111111111111111</v>
      </c>
      <c r="EM23" s="304"/>
      <c r="EN23" s="304">
        <f t="shared" ref="EN23" si="534">EN17*EN22</f>
        <v>0</v>
      </c>
      <c r="EO23" s="304"/>
      <c r="EP23" s="304">
        <f t="shared" ref="EP23" si="535">EP17*EP22</f>
        <v>0</v>
      </c>
      <c r="EQ23" s="304"/>
      <c r="ER23" s="304">
        <f t="shared" ref="ER23" si="536">ER17*ER22</f>
        <v>0</v>
      </c>
      <c r="ES23" s="304"/>
      <c r="ET23" s="304">
        <f t="shared" ref="ET23" si="537">ET17*ET22</f>
        <v>0</v>
      </c>
      <c r="EU23" s="304"/>
      <c r="EV23" s="304">
        <f t="shared" ref="EV23" si="538">EV17*EV22</f>
        <v>0</v>
      </c>
      <c r="EW23" s="304"/>
      <c r="EX23" s="304">
        <f t="shared" ref="EX23" si="539">EX17*EX22</f>
        <v>0</v>
      </c>
      <c r="EY23" s="304"/>
      <c r="EZ23" s="304">
        <f t="shared" ref="EZ23" si="540">EZ17*EZ22</f>
        <v>0</v>
      </c>
      <c r="FA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0.22222222222222221</v>
      </c>
      <c r="U24" s="304"/>
      <c r="V24" s="304">
        <f>SUM($B23:W$23)</f>
        <v>1.2222222222222223</v>
      </c>
      <c r="W24" s="304"/>
      <c r="X24" s="304">
        <f>SUM($B23:Y$23)</f>
        <v>1.6666666666666667</v>
      </c>
      <c r="Y24" s="304"/>
      <c r="Z24" s="304">
        <f>SUM($B23:AA$23)</f>
        <v>1.6666666666666667</v>
      </c>
      <c r="AA24" s="304"/>
      <c r="AB24" s="304">
        <f>SUM($B23:AC$23)</f>
        <v>2.5555555555555554</v>
      </c>
      <c r="AC24" s="304"/>
      <c r="AD24" s="304">
        <f>SUM($B23:AE$23)</f>
        <v>3.2222222222222219</v>
      </c>
      <c r="AE24" s="304"/>
      <c r="AF24" s="304">
        <f>SUM($B23:AG$23)</f>
        <v>4.1111111111111107</v>
      </c>
      <c r="AG24" s="304"/>
      <c r="AH24" s="304">
        <f>SUM($B23:AI$23)</f>
        <v>4.8888888888888884</v>
      </c>
      <c r="AI24" s="304"/>
      <c r="AJ24" s="304">
        <f>SUM($B23:AK$23)</f>
        <v>5.1111111111111107</v>
      </c>
      <c r="AK24" s="304"/>
      <c r="AL24" s="304">
        <f>SUM($B23:AM$23)</f>
        <v>5.1111111111111107</v>
      </c>
      <c r="AM24" s="304"/>
      <c r="AN24" s="304">
        <f>SUM($B23:AO$23)</f>
        <v>5.5555555555555554</v>
      </c>
      <c r="AO24" s="304"/>
      <c r="AP24" s="304">
        <f>SUM($B23:AQ$23)</f>
        <v>6</v>
      </c>
      <c r="AQ24" s="304"/>
      <c r="AR24" s="304">
        <f>SUM($B23:AS$23)</f>
        <v>6.7777777777777777</v>
      </c>
      <c r="AS24" s="304"/>
      <c r="AT24" s="304">
        <f>SUM($B23:AU$23)</f>
        <v>7</v>
      </c>
      <c r="AU24" s="304"/>
      <c r="AV24" s="304">
        <f>SUM($B23:AW$23)</f>
        <v>7.333333333333333</v>
      </c>
      <c r="AW24" s="304"/>
      <c r="AX24" s="304">
        <f>SUM($B23:AY$23)</f>
        <v>7.333333333333333</v>
      </c>
      <c r="AY24" s="304"/>
      <c r="AZ24" s="304">
        <f>SUM($B23:BA$23)</f>
        <v>7.333333333333333</v>
      </c>
      <c r="BA24" s="304"/>
      <c r="BB24" s="304">
        <f>SUM($B23:BC$23)</f>
        <v>7.6666666666666661</v>
      </c>
      <c r="BC24" s="304"/>
      <c r="BD24" s="304">
        <f>SUM($B23:BE$23)</f>
        <v>8.1111111111111107</v>
      </c>
      <c r="BE24" s="304"/>
      <c r="BF24" s="304">
        <f>SUM($B23:BG$23)</f>
        <v>9.2222222222222214</v>
      </c>
      <c r="BG24" s="304"/>
      <c r="BH24" s="304">
        <f>SUM($B23:BI$23)</f>
        <v>9.4444444444444429</v>
      </c>
      <c r="BI24" s="304"/>
      <c r="BJ24" s="304">
        <f>SUM($B23:BK$23)</f>
        <v>9.4444444444444429</v>
      </c>
      <c r="BK24" s="304"/>
      <c r="BL24" s="304">
        <f>SUM($B23:BM$23)</f>
        <v>9.4444444444444429</v>
      </c>
      <c r="BM24" s="304"/>
      <c r="BN24" s="304">
        <f>SUM($B23:BO$23)</f>
        <v>9.5555555555555536</v>
      </c>
      <c r="BO24" s="304"/>
      <c r="BP24" s="304">
        <f>SUM($B23:BQ$23)</f>
        <v>9.777777777777775</v>
      </c>
      <c r="BQ24" s="304"/>
      <c r="BR24" s="304">
        <f>SUM($B23:BS$23)</f>
        <v>9.777777777777775</v>
      </c>
      <c r="BS24" s="304"/>
      <c r="BT24" s="304">
        <f>SUM($B23:BU$23)</f>
        <v>9.8888888888888857</v>
      </c>
      <c r="BU24" s="304"/>
      <c r="BV24" s="304">
        <f>SUM($B23:BW$23)</f>
        <v>9.9999999999999964</v>
      </c>
      <c r="BW24" s="304"/>
      <c r="BX24" s="304">
        <f>SUM($B23:BY$23)</f>
        <v>10.444444444444441</v>
      </c>
      <c r="BY24" s="304"/>
      <c r="BZ24" s="304">
        <f>SUM($B23:CA$23)</f>
        <v>10.555555555555552</v>
      </c>
      <c r="CA24" s="304"/>
      <c r="CB24" s="304">
        <f>SUM($B23:CC$23)</f>
        <v>10.666666666666663</v>
      </c>
      <c r="CC24" s="304"/>
      <c r="CD24" s="304">
        <f>SUM($B23:CE$23)</f>
        <v>10.666666666666663</v>
      </c>
      <c r="CE24" s="304"/>
      <c r="CF24" s="304">
        <f>SUM($B23:CG$23)</f>
        <v>10.666666666666663</v>
      </c>
      <c r="CG24" s="304"/>
      <c r="CH24" s="304">
        <f>SUM($B23:CI$23)</f>
        <v>10.666666666666663</v>
      </c>
      <c r="CI24" s="304"/>
      <c r="CJ24" s="304">
        <f>SUM($B23:CK$23)</f>
        <v>10.888888888888884</v>
      </c>
      <c r="CK24" s="304"/>
      <c r="CL24" s="304">
        <f>SUM($B23:CM$23)</f>
        <v>10.888888888888884</v>
      </c>
      <c r="CM24" s="304"/>
      <c r="CN24" s="304">
        <f>SUM($B23:CO$23)</f>
        <v>10.888888888888884</v>
      </c>
      <c r="CO24" s="304"/>
      <c r="CP24" s="304">
        <f>SUM($B23:CQ$23)</f>
        <v>10.888888888888884</v>
      </c>
      <c r="CQ24" s="304"/>
      <c r="CR24" s="304">
        <f>SUM($B23:CS$23)</f>
        <v>10.888888888888884</v>
      </c>
      <c r="CS24" s="304"/>
      <c r="CT24" s="304">
        <f>SUM($B23:CU$23)</f>
        <v>11.111111111111105</v>
      </c>
      <c r="CU24" s="304"/>
      <c r="CV24" s="304">
        <f>SUM($B23:CW$23)</f>
        <v>11.111111111111105</v>
      </c>
      <c r="CW24" s="304"/>
      <c r="CX24" s="304">
        <f>SUM($B23:CY$23)</f>
        <v>11.111111111111105</v>
      </c>
      <c r="CY24" s="304"/>
      <c r="CZ24" s="304">
        <f>SUM($B23:DA$23)</f>
        <v>11.444444444444439</v>
      </c>
      <c r="DA24" s="304"/>
      <c r="DB24" s="304">
        <f>SUM($B23:DC$23)</f>
        <v>11.777777777777773</v>
      </c>
      <c r="DC24" s="304"/>
      <c r="DD24" s="304">
        <f>SUM($B23:DE$23)</f>
        <v>11.777777777777773</v>
      </c>
      <c r="DE24" s="304"/>
      <c r="DF24" s="304">
        <f>SUM($B23:DG$23)</f>
        <v>11.777777777777773</v>
      </c>
      <c r="DG24" s="304"/>
      <c r="DH24" s="304">
        <f>SUM($B23:DI$23)</f>
        <v>11.777777777777773</v>
      </c>
      <c r="DI24" s="304"/>
      <c r="DJ24" s="304">
        <f>SUM($B23:DK$23)</f>
        <v>11.777777777777773</v>
      </c>
      <c r="DK24" s="304"/>
      <c r="DL24" s="304">
        <f>SUM($B23:DM$23)</f>
        <v>11.777777777777773</v>
      </c>
      <c r="DM24" s="304"/>
      <c r="DN24" s="304">
        <f>SUM($B23:DO$23)</f>
        <v>11.777777777777773</v>
      </c>
      <c r="DO24" s="304"/>
      <c r="DP24" s="304">
        <f>SUM($B23:DQ$23)</f>
        <v>11.888888888888884</v>
      </c>
      <c r="DQ24" s="304"/>
      <c r="DR24" s="304">
        <f>SUM($B23:DS$23)</f>
        <v>11.888888888888884</v>
      </c>
      <c r="DS24" s="304"/>
      <c r="DT24" s="304">
        <f>SUM($B23:DU$23)</f>
        <v>11.888888888888884</v>
      </c>
      <c r="DU24" s="304"/>
      <c r="DV24" s="304">
        <f>SUM($B23:DW$23)</f>
        <v>11.888888888888884</v>
      </c>
      <c r="DW24" s="304"/>
      <c r="DX24" s="304">
        <f>SUM($B23:DY$23)</f>
        <v>11.888888888888884</v>
      </c>
      <c r="DY24" s="304"/>
      <c r="DZ24" s="304">
        <f>SUM($B23:EA$23)</f>
        <v>11.888888888888884</v>
      </c>
      <c r="EA24" s="304"/>
      <c r="EB24" s="304">
        <f>SUM($B23:EC$23)</f>
        <v>11.888888888888884</v>
      </c>
      <c r="EC24" s="304"/>
      <c r="ED24" s="304">
        <f>SUM($B23:EE$23)</f>
        <v>11.888888888888884</v>
      </c>
      <c r="EE24" s="304"/>
      <c r="EF24" s="304">
        <f>SUM($B23:EG$23)</f>
        <v>11.888888888888884</v>
      </c>
      <c r="EG24" s="304"/>
      <c r="EH24" s="304">
        <f>SUM($B23:EI$23)</f>
        <v>11.888888888888884</v>
      </c>
      <c r="EI24" s="304"/>
      <c r="EJ24" s="304">
        <f>SUM($B23:EK$23)</f>
        <v>11.888888888888884</v>
      </c>
      <c r="EK24" s="304"/>
      <c r="EL24" s="304">
        <f>SUM($B23:EM$23)</f>
        <v>11.999999999999995</v>
      </c>
      <c r="EM24" s="304"/>
      <c r="EN24" s="304">
        <f>SUM($B23:EO$23)</f>
        <v>11.999999999999995</v>
      </c>
      <c r="EO24" s="304"/>
      <c r="EP24" s="304">
        <f>SUM($B23:EQ$23)</f>
        <v>11.999999999999995</v>
      </c>
      <c r="EQ24" s="304"/>
      <c r="ER24" s="304">
        <f>SUM($B23:ES$23)</f>
        <v>11.999999999999995</v>
      </c>
      <c r="ES24" s="304"/>
      <c r="ET24" s="304">
        <f>SUM($B23:EU$23)</f>
        <v>11.999999999999995</v>
      </c>
      <c r="EU24" s="304"/>
      <c r="EV24" s="304">
        <f>SUM($B23:EW$23)</f>
        <v>11.999999999999995</v>
      </c>
      <c r="EW24" s="304"/>
      <c r="EX24" s="304">
        <f>SUM($B23:EY$23)</f>
        <v>11.999999999999995</v>
      </c>
      <c r="EY24" s="304"/>
      <c r="EZ24" s="304">
        <f>SUM($B23:FA$23)</f>
        <v>11.999999999999995</v>
      </c>
      <c r="FA24" s="304"/>
    </row>
    <row r="25" spans="1:197" ht="18.600000000000001" thickBot="1">
      <c r="A25" s="176" t="s">
        <v>59</v>
      </c>
      <c r="B25" s="304">
        <f t="shared" ref="B25" si="541">B24/$B$14</f>
        <v>0</v>
      </c>
      <c r="C25" s="304"/>
      <c r="D25" s="304">
        <f t="shared" ref="D25" si="542">D24/$B$14</f>
        <v>0</v>
      </c>
      <c r="E25" s="304"/>
      <c r="F25" s="304">
        <f t="shared" ref="F25" si="543">F24/$B$14</f>
        <v>0</v>
      </c>
      <c r="G25" s="304"/>
      <c r="H25" s="304">
        <f t="shared" ref="H25" si="544">H24/$B$14</f>
        <v>0</v>
      </c>
      <c r="I25" s="304"/>
      <c r="J25" s="304">
        <f t="shared" ref="J25" si="545">J24/$B$14</f>
        <v>0</v>
      </c>
      <c r="K25" s="304"/>
      <c r="L25" s="304">
        <f t="shared" ref="L25" si="546">L24/$B$14</f>
        <v>0</v>
      </c>
      <c r="M25" s="304"/>
      <c r="N25" s="304">
        <f t="shared" ref="N25" si="547">N24/$B$14</f>
        <v>0</v>
      </c>
      <c r="O25" s="304"/>
      <c r="P25" s="304">
        <f t="shared" ref="P25" si="548">P24/$B$14</f>
        <v>0</v>
      </c>
      <c r="Q25" s="304"/>
      <c r="R25" s="304">
        <f t="shared" ref="R25" si="549">R24/$B$14</f>
        <v>0</v>
      </c>
      <c r="S25" s="304"/>
      <c r="T25" s="304">
        <f t="shared" ref="T25" si="550">T24/$B$14</f>
        <v>2.4691358024691357E-2</v>
      </c>
      <c r="U25" s="304"/>
      <c r="V25" s="304">
        <f t="shared" ref="V25" si="551">V24/$B$14</f>
        <v>0.13580246913580249</v>
      </c>
      <c r="W25" s="304"/>
      <c r="X25" s="304">
        <f>X24/$B$14</f>
        <v>0.1851851851851852</v>
      </c>
      <c r="Y25" s="304"/>
      <c r="Z25" s="304">
        <f t="shared" ref="Z25" si="552">Z24/$B$14</f>
        <v>0.1851851851851852</v>
      </c>
      <c r="AA25" s="304"/>
      <c r="AB25" s="304">
        <f t="shared" ref="AB25" si="553">AB24/$B$14</f>
        <v>0.2839506172839506</v>
      </c>
      <c r="AC25" s="304"/>
      <c r="AD25" s="304">
        <f t="shared" ref="AD25" si="554">AD24/$B$14</f>
        <v>0.35802469135802467</v>
      </c>
      <c r="AE25" s="304"/>
      <c r="AF25" s="304">
        <f t="shared" ref="AF25" si="555">AF24/$B$14</f>
        <v>0.4567901234567901</v>
      </c>
      <c r="AG25" s="304"/>
      <c r="AH25" s="304">
        <f t="shared" ref="AH25" si="556">AH24/$B$14</f>
        <v>0.54320987654320985</v>
      </c>
      <c r="AI25" s="304"/>
      <c r="AJ25" s="304">
        <f t="shared" ref="AJ25" si="557">AJ24/$B$14</f>
        <v>0.5679012345679012</v>
      </c>
      <c r="AK25" s="304"/>
      <c r="AL25" s="304">
        <f t="shared" ref="AL25" si="558">AL24/$B$14</f>
        <v>0.5679012345679012</v>
      </c>
      <c r="AM25" s="304"/>
      <c r="AN25" s="304">
        <f t="shared" ref="AN25" si="559">AN24/$B$14</f>
        <v>0.61728395061728392</v>
      </c>
      <c r="AO25" s="304"/>
      <c r="AP25" s="304">
        <f t="shared" ref="AP25" si="560">AP24/$B$14</f>
        <v>0.66666666666666663</v>
      </c>
      <c r="AQ25" s="304"/>
      <c r="AR25" s="304">
        <f t="shared" ref="AR25" si="561">AR24/$B$14</f>
        <v>0.75308641975308643</v>
      </c>
      <c r="AS25" s="304"/>
      <c r="AT25" s="304">
        <f t="shared" ref="AT25" si="562">AT24/$B$14</f>
        <v>0.77777777777777779</v>
      </c>
      <c r="AU25" s="304"/>
      <c r="AV25" s="304">
        <f t="shared" ref="AV25" si="563">AV24/$B$14</f>
        <v>0.81481481481481477</v>
      </c>
      <c r="AW25" s="304"/>
      <c r="AX25" s="304">
        <f t="shared" ref="AX25" si="564">AX24/$B$14</f>
        <v>0.81481481481481477</v>
      </c>
      <c r="AY25" s="304"/>
      <c r="AZ25" s="304">
        <f t="shared" ref="AZ25" si="565">AZ24/$B$14</f>
        <v>0.81481481481481477</v>
      </c>
      <c r="BA25" s="304"/>
      <c r="BB25" s="304">
        <f t="shared" ref="BB25" si="566">BB24/$B$14</f>
        <v>0.85185185185185175</v>
      </c>
      <c r="BC25" s="304"/>
      <c r="BD25" s="304">
        <f t="shared" ref="BD25" si="567">BD24/$B$14</f>
        <v>0.90123456790123457</v>
      </c>
      <c r="BE25" s="304"/>
      <c r="BF25" s="304">
        <f t="shared" ref="BF25" si="568">BF24/$B$14</f>
        <v>1.0246913580246912</v>
      </c>
      <c r="BG25" s="304"/>
      <c r="BH25" s="304">
        <f t="shared" ref="BH25" si="569">BH24/$B$14</f>
        <v>1.0493827160493825</v>
      </c>
      <c r="BI25" s="304"/>
      <c r="BJ25" s="304">
        <f t="shared" ref="BJ25" si="570">BJ24/$B$14</f>
        <v>1.0493827160493825</v>
      </c>
      <c r="BK25" s="304"/>
      <c r="BL25" s="304">
        <f t="shared" ref="BL25" si="571">BL24/$B$14</f>
        <v>1.0493827160493825</v>
      </c>
      <c r="BM25" s="304"/>
      <c r="BN25" s="304">
        <f t="shared" ref="BN25" si="572">BN24/$B$14</f>
        <v>1.0617283950617282</v>
      </c>
      <c r="BO25" s="304"/>
      <c r="BP25" s="304">
        <f t="shared" ref="BP25" si="573">BP24/$B$14</f>
        <v>1.0864197530864195</v>
      </c>
      <c r="BQ25" s="304"/>
      <c r="BR25" s="304">
        <f t="shared" ref="BR25" si="574">BR24/$B$14</f>
        <v>1.0864197530864195</v>
      </c>
      <c r="BS25" s="304"/>
      <c r="BT25" s="304">
        <f t="shared" ref="BT25" si="575">BT24/$B$14</f>
        <v>1.098765432098765</v>
      </c>
      <c r="BU25" s="304"/>
      <c r="BV25" s="304">
        <f t="shared" ref="BV25" si="576">BV24/$B$14</f>
        <v>1.1111111111111107</v>
      </c>
      <c r="BW25" s="304"/>
      <c r="BX25" s="304">
        <f t="shared" ref="BX25" si="577">BX24/$B$14</f>
        <v>1.1604938271604934</v>
      </c>
      <c r="BY25" s="304"/>
      <c r="BZ25" s="304">
        <f t="shared" ref="BZ25" si="578">BZ24/$B$14</f>
        <v>1.1728395061728392</v>
      </c>
      <c r="CA25" s="304"/>
      <c r="CB25" s="304">
        <f t="shared" ref="CB25" si="579">CB24/$B$14</f>
        <v>1.1851851851851847</v>
      </c>
      <c r="CC25" s="304"/>
      <c r="CD25" s="304">
        <f t="shared" ref="CD25" si="580">CD24/$B$14</f>
        <v>1.1851851851851847</v>
      </c>
      <c r="CE25" s="304"/>
      <c r="CF25" s="304">
        <f t="shared" ref="CF25" si="581">CF24/$B$14</f>
        <v>1.1851851851851847</v>
      </c>
      <c r="CG25" s="304"/>
      <c r="CH25" s="304">
        <f t="shared" ref="CH25" si="582">CH24/$B$14</f>
        <v>1.1851851851851847</v>
      </c>
      <c r="CI25" s="304"/>
      <c r="CJ25" s="304">
        <f t="shared" ref="CJ25" si="583">CJ24/$B$14</f>
        <v>1.2098765432098759</v>
      </c>
      <c r="CK25" s="304"/>
      <c r="CL25" s="304">
        <f t="shared" ref="CL25" si="584">CL24/$B$14</f>
        <v>1.2098765432098759</v>
      </c>
      <c r="CM25" s="304"/>
      <c r="CN25" s="304">
        <f t="shared" ref="CN25" si="585">CN24/$B$14</f>
        <v>1.2098765432098759</v>
      </c>
      <c r="CO25" s="304"/>
      <c r="CP25" s="304">
        <f t="shared" ref="CP25" si="586">CP24/$B$14</f>
        <v>1.2098765432098759</v>
      </c>
      <c r="CQ25" s="304"/>
      <c r="CR25" s="304">
        <f t="shared" ref="CR25" si="587">CR24/$B$14</f>
        <v>1.2098765432098759</v>
      </c>
      <c r="CS25" s="304"/>
      <c r="CT25" s="304">
        <f t="shared" ref="CT25" si="588">CT24/$B$14</f>
        <v>1.2345679012345672</v>
      </c>
      <c r="CU25" s="304"/>
      <c r="CV25" s="304">
        <f t="shared" ref="CV25" si="589">CV24/$B$14</f>
        <v>1.2345679012345672</v>
      </c>
      <c r="CW25" s="304"/>
      <c r="CX25" s="304">
        <f t="shared" ref="CX25" si="590">CX24/$B$14</f>
        <v>1.2345679012345672</v>
      </c>
      <c r="CY25" s="304"/>
      <c r="CZ25" s="304">
        <f t="shared" ref="CZ25" si="591">CZ24/$B$14</f>
        <v>1.2716049382716044</v>
      </c>
      <c r="DA25" s="304"/>
      <c r="DB25" s="304">
        <f t="shared" ref="DB25" si="592">DB24/$B$14</f>
        <v>1.3086419753086416</v>
      </c>
      <c r="DC25" s="304"/>
      <c r="DD25" s="304">
        <f t="shared" ref="DD25" si="593">DD24/$B$14</f>
        <v>1.3086419753086416</v>
      </c>
      <c r="DE25" s="304"/>
      <c r="DF25" s="304">
        <f t="shared" ref="DF25" si="594">DF24/$B$14</f>
        <v>1.3086419753086416</v>
      </c>
      <c r="DG25" s="304"/>
      <c r="DH25" s="304">
        <f t="shared" ref="DH25" si="595">DH24/$B$14</f>
        <v>1.3086419753086416</v>
      </c>
      <c r="DI25" s="304"/>
      <c r="DJ25" s="304">
        <f t="shared" ref="DJ25" si="596">DJ24/$B$14</f>
        <v>1.3086419753086416</v>
      </c>
      <c r="DK25" s="304"/>
      <c r="DL25" s="304">
        <f t="shared" ref="DL25" si="597">DL24/$B$14</f>
        <v>1.3086419753086416</v>
      </c>
      <c r="DM25" s="304"/>
      <c r="DN25" s="304">
        <f t="shared" ref="DN25" si="598">DN24/$B$14</f>
        <v>1.3086419753086416</v>
      </c>
      <c r="DO25" s="304"/>
      <c r="DP25" s="304">
        <f t="shared" ref="DP25" si="599">DP24/$B$14</f>
        <v>1.3209876543209871</v>
      </c>
      <c r="DQ25" s="304"/>
      <c r="DR25" s="304">
        <f t="shared" ref="DR25" si="600">DR24/$B$14</f>
        <v>1.3209876543209871</v>
      </c>
      <c r="DS25" s="304"/>
      <c r="DT25" s="304">
        <f t="shared" ref="DT25" si="601">DT24/$B$14</f>
        <v>1.3209876543209871</v>
      </c>
      <c r="DU25" s="304"/>
      <c r="DV25" s="304">
        <f t="shared" ref="DV25" si="602">DV24/$B$14</f>
        <v>1.3209876543209871</v>
      </c>
      <c r="DW25" s="304"/>
      <c r="DX25" s="304">
        <f t="shared" ref="DX25" si="603">DX24/$B$14</f>
        <v>1.3209876543209871</v>
      </c>
      <c r="DY25" s="304"/>
      <c r="DZ25" s="304">
        <f t="shared" ref="DZ25" si="604">DZ24/$B$14</f>
        <v>1.3209876543209871</v>
      </c>
      <c r="EA25" s="304"/>
      <c r="EB25" s="304">
        <f t="shared" ref="EB25" si="605">EB24/$B$14</f>
        <v>1.3209876543209871</v>
      </c>
      <c r="EC25" s="304"/>
      <c r="ED25" s="304">
        <f t="shared" ref="ED25" si="606">ED24/$B$14</f>
        <v>1.3209876543209871</v>
      </c>
      <c r="EE25" s="304"/>
      <c r="EF25" s="304">
        <f t="shared" ref="EF25" si="607">EF24/$B$14</f>
        <v>1.3209876543209871</v>
      </c>
      <c r="EG25" s="304"/>
      <c r="EH25" s="304">
        <f t="shared" ref="EH25" si="608">EH24/$B$14</f>
        <v>1.3209876543209871</v>
      </c>
      <c r="EI25" s="304"/>
      <c r="EJ25" s="304">
        <f t="shared" ref="EJ25" si="609">EJ24/$B$14</f>
        <v>1.3209876543209871</v>
      </c>
      <c r="EK25" s="304"/>
      <c r="EL25" s="304">
        <f t="shared" ref="EL25" si="610">EL24/$B$14</f>
        <v>1.3333333333333328</v>
      </c>
      <c r="EM25" s="304"/>
      <c r="EN25" s="304">
        <f t="shared" ref="EN25" si="611">EN24/$B$14</f>
        <v>1.3333333333333328</v>
      </c>
      <c r="EO25" s="304"/>
      <c r="EP25" s="304">
        <f t="shared" ref="EP25" si="612">EP24/$B$14</f>
        <v>1.3333333333333328</v>
      </c>
      <c r="EQ25" s="304"/>
      <c r="ER25" s="304">
        <f t="shared" ref="ER25" si="613">ER24/$B$14</f>
        <v>1.3333333333333328</v>
      </c>
      <c r="ES25" s="304"/>
      <c r="ET25" s="304">
        <f t="shared" ref="ET25" si="614">ET24/$B$14</f>
        <v>1.3333333333333328</v>
      </c>
      <c r="EU25" s="304"/>
      <c r="EV25" s="304">
        <f t="shared" ref="EV25" si="615">EV24/$B$14</f>
        <v>1.3333333333333328</v>
      </c>
      <c r="EW25" s="304"/>
      <c r="EX25" s="304">
        <f t="shared" ref="EX25" si="616">EX24/$B$14</f>
        <v>1.3333333333333328</v>
      </c>
      <c r="EY25" s="304"/>
      <c r="EZ25" s="304">
        <f t="shared" ref="EZ25" si="617">EZ24/$B$14</f>
        <v>1.3333333333333328</v>
      </c>
      <c r="FA25" s="304"/>
    </row>
    <row r="26" spans="1:197" ht="15" thickBot="1">
      <c r="A26" s="77" t="s">
        <v>60</v>
      </c>
      <c r="B26" s="304">
        <f t="shared" ref="B26:V26" si="618">B1*B17*B22</f>
        <v>0</v>
      </c>
      <c r="C26" s="304"/>
      <c r="D26" s="304">
        <f t="shared" si="618"/>
        <v>0</v>
      </c>
      <c r="E26" s="304"/>
      <c r="F26" s="304">
        <f t="shared" si="618"/>
        <v>0</v>
      </c>
      <c r="G26" s="304"/>
      <c r="H26" s="304">
        <f t="shared" si="618"/>
        <v>0</v>
      </c>
      <c r="I26" s="304"/>
      <c r="J26" s="304">
        <f t="shared" si="618"/>
        <v>0</v>
      </c>
      <c r="K26" s="304"/>
      <c r="L26" s="304">
        <f t="shared" si="618"/>
        <v>0</v>
      </c>
      <c r="M26" s="304"/>
      <c r="N26" s="304">
        <f t="shared" si="618"/>
        <v>0</v>
      </c>
      <c r="O26" s="304"/>
      <c r="P26" s="304">
        <f t="shared" si="618"/>
        <v>0</v>
      </c>
      <c r="Q26" s="304"/>
      <c r="R26" s="304">
        <f t="shared" si="618"/>
        <v>0</v>
      </c>
      <c r="S26" s="304"/>
      <c r="T26" s="304">
        <f t="shared" si="618"/>
        <v>2.2222222222222223</v>
      </c>
      <c r="U26" s="304"/>
      <c r="V26" s="304">
        <f t="shared" si="618"/>
        <v>11</v>
      </c>
      <c r="W26" s="304"/>
      <c r="X26" s="304">
        <f>X1*X17*X22</f>
        <v>5.333333333333333</v>
      </c>
      <c r="Y26" s="304"/>
      <c r="Z26" s="304">
        <f t="shared" ref="Z26" si="619">Z1*Z17*Z22</f>
        <v>0</v>
      </c>
      <c r="AA26" s="304"/>
      <c r="AB26" s="304">
        <f t="shared" ref="AB26" si="620">AB1*AB17*AB22</f>
        <v>12.444444444444443</v>
      </c>
      <c r="AC26" s="304"/>
      <c r="AD26" s="304">
        <f t="shared" ref="AD26" si="621">AD1*AD17*AD22</f>
        <v>10</v>
      </c>
      <c r="AE26" s="304"/>
      <c r="AF26" s="304">
        <f t="shared" ref="AF26" si="622">AF1*AF17*AF22</f>
        <v>14.222222222222221</v>
      </c>
      <c r="AG26" s="304"/>
      <c r="AH26" s="304">
        <f t="shared" ref="AH26" si="623">AH1*AH17*AH22</f>
        <v>13.222222222222223</v>
      </c>
      <c r="AI26" s="304"/>
      <c r="AJ26" s="304">
        <f t="shared" ref="AJ26" si="624">AJ1*AJ17*AJ22</f>
        <v>4</v>
      </c>
      <c r="AK26" s="304"/>
      <c r="AL26" s="304">
        <f t="shared" ref="AL26" si="625">AL1*AL17*AL22</f>
        <v>0</v>
      </c>
      <c r="AM26" s="304"/>
      <c r="AN26" s="304">
        <f t="shared" ref="AN26" si="626">AN1*AN17*AN22</f>
        <v>8.8888888888888893</v>
      </c>
      <c r="AO26" s="304"/>
      <c r="AP26" s="304">
        <f t="shared" ref="AP26" si="627">AP1*AP17*AP22</f>
        <v>9.3333333333333321</v>
      </c>
      <c r="AQ26" s="304"/>
      <c r="AR26" s="304">
        <f t="shared" ref="AR26" si="628">AR1*AR17*AR22</f>
        <v>17.111111111111111</v>
      </c>
      <c r="AS26" s="304"/>
      <c r="AT26" s="304">
        <f t="shared" ref="AT26" si="629">AT1*AT17*AT22</f>
        <v>5.1111111111111107</v>
      </c>
      <c r="AU26" s="304"/>
      <c r="AV26" s="304">
        <f t="shared" ref="AV26" si="630">AV1*AV17*AV22</f>
        <v>8</v>
      </c>
      <c r="AW26" s="304"/>
      <c r="AX26" s="304">
        <f t="shared" ref="AX26" si="631">AX1*AX17*AX22</f>
        <v>0</v>
      </c>
      <c r="AY26" s="304"/>
      <c r="AZ26" s="304">
        <f t="shared" ref="AZ26" si="632">AZ1*AZ17*AZ22</f>
        <v>0</v>
      </c>
      <c r="BA26" s="304"/>
      <c r="BB26" s="304">
        <f t="shared" ref="BB26" si="633">BB1*BB17*BB22</f>
        <v>9</v>
      </c>
      <c r="BC26" s="304"/>
      <c r="BD26" s="304">
        <f t="shared" ref="BD26" si="634">BD1*BD17*BD22</f>
        <v>12.444444444444443</v>
      </c>
      <c r="BE26" s="304"/>
      <c r="BF26" s="304">
        <f t="shared" ref="BF26" si="635">BF1*BF17*BF22</f>
        <v>32.222222222222221</v>
      </c>
      <c r="BG26" s="304"/>
      <c r="BH26" s="304">
        <f t="shared" ref="BH26" si="636">BH1*BH17*BH22</f>
        <v>6.6666666666666661</v>
      </c>
      <c r="BI26" s="304"/>
      <c r="BJ26" s="304">
        <f t="shared" ref="BJ26" si="637">BJ1*BJ17*BJ22</f>
        <v>0</v>
      </c>
      <c r="BK26" s="304"/>
      <c r="BL26" s="304">
        <f t="shared" ref="BL26" si="638">BL1*BL17*BL22</f>
        <v>0</v>
      </c>
      <c r="BM26" s="304"/>
      <c r="BN26" s="304">
        <f t="shared" ref="BN26" si="639">BN1*BN17*BN22</f>
        <v>3.6666666666666665</v>
      </c>
      <c r="BO26" s="304"/>
      <c r="BP26" s="304">
        <f t="shared" ref="BP26" si="640">BP1*BP17*BP22</f>
        <v>7.5555555555555554</v>
      </c>
      <c r="BQ26" s="304"/>
      <c r="BR26" s="304">
        <f t="shared" ref="BR26" si="641">BR1*BR17*BR22</f>
        <v>0</v>
      </c>
      <c r="BS26" s="304"/>
      <c r="BT26" s="304">
        <f t="shared" ref="BT26" si="642">BT1*BT17*BT22</f>
        <v>4</v>
      </c>
      <c r="BU26" s="304"/>
      <c r="BV26" s="304">
        <f t="shared" ref="BV26" si="643">BV1*BV17*BV22</f>
        <v>4.1111111111111107</v>
      </c>
      <c r="BW26" s="304"/>
      <c r="BX26" s="304">
        <f t="shared" ref="BX26" si="644">BX1*BX17*BX22</f>
        <v>16.888888888888889</v>
      </c>
      <c r="BY26" s="304"/>
      <c r="BZ26" s="304">
        <f t="shared" ref="BZ26" si="645">BZ1*BZ17*BZ22</f>
        <v>4.333333333333333</v>
      </c>
      <c r="CA26" s="304"/>
      <c r="CB26" s="304">
        <f t="shared" ref="CB26" si="646">CB1*CB17*CB22</f>
        <v>4.4444444444444446</v>
      </c>
      <c r="CC26" s="304"/>
      <c r="CD26" s="304">
        <f t="shared" ref="CD26" si="647">CD1*CD17*CD22</f>
        <v>0</v>
      </c>
      <c r="CE26" s="304"/>
      <c r="CF26" s="304">
        <f t="shared" ref="CF26" si="648">CF1*CF17*CF22</f>
        <v>0</v>
      </c>
      <c r="CG26" s="304"/>
      <c r="CH26" s="304">
        <f t="shared" ref="CH26" si="649">CH1*CH17*CH22</f>
        <v>0</v>
      </c>
      <c r="CI26" s="304"/>
      <c r="CJ26" s="304">
        <f t="shared" ref="CJ26" si="650">CJ1*CJ17*CJ22</f>
        <v>9.7777777777777768</v>
      </c>
      <c r="CK26" s="304"/>
      <c r="CL26" s="304">
        <f t="shared" ref="CL26" si="651">CL1*CL17*CL22</f>
        <v>0</v>
      </c>
      <c r="CM26" s="304"/>
      <c r="CN26" s="304">
        <f t="shared" ref="CN26" si="652">CN1*CN17*CN22</f>
        <v>0</v>
      </c>
      <c r="CO26" s="304"/>
      <c r="CP26" s="304">
        <f t="shared" ref="CP26" si="653">CP1*CP17*CP22</f>
        <v>0</v>
      </c>
      <c r="CQ26" s="304"/>
      <c r="CR26" s="304">
        <f t="shared" ref="CR26" si="654">CR1*CR17*CR22</f>
        <v>0</v>
      </c>
      <c r="CS26" s="304"/>
      <c r="CT26" s="304">
        <f t="shared" ref="CT26" si="655">CT1*CT17*CT22</f>
        <v>10.888888888888888</v>
      </c>
      <c r="CU26" s="304"/>
      <c r="CV26" s="304">
        <f t="shared" ref="CV26" si="656">CV1*CV17*CV22</f>
        <v>0</v>
      </c>
      <c r="CW26" s="304"/>
      <c r="CX26" s="304">
        <f t="shared" ref="CX26" si="657">CX1*CX17*CX22</f>
        <v>0</v>
      </c>
      <c r="CY26" s="304"/>
      <c r="CZ26" s="304">
        <f t="shared" ref="CZ26" si="658">CZ1*CZ17*CZ22</f>
        <v>17.333333333333332</v>
      </c>
      <c r="DA26" s="304"/>
      <c r="DB26" s="304">
        <f t="shared" ref="DB26" si="659">DB1*DB17*DB22</f>
        <v>17.666666666666664</v>
      </c>
      <c r="DC26" s="304"/>
      <c r="DD26" s="304">
        <f t="shared" ref="DD26" si="660">DD1*DD17*DD22</f>
        <v>0</v>
      </c>
      <c r="DE26" s="304"/>
      <c r="DF26" s="304">
        <f t="shared" ref="DF26" si="661">DF1*DF17*DF22</f>
        <v>0</v>
      </c>
      <c r="DG26" s="304"/>
      <c r="DH26" s="304">
        <f t="shared" ref="DH26" si="662">DH1*DH17*DH22</f>
        <v>0</v>
      </c>
      <c r="DI26" s="304"/>
      <c r="DJ26" s="304">
        <f t="shared" ref="DJ26" si="663">DJ1*DJ17*DJ22</f>
        <v>0</v>
      </c>
      <c r="DK26" s="304"/>
      <c r="DL26" s="304">
        <f t="shared" ref="DL26" si="664">DL1*DL17*DL22</f>
        <v>0</v>
      </c>
      <c r="DM26" s="304"/>
      <c r="DN26" s="304">
        <f t="shared" ref="DN26" si="665">DN1*DN17*DN22</f>
        <v>0</v>
      </c>
      <c r="DO26" s="304"/>
      <c r="DP26" s="304">
        <f t="shared" ref="DP26" si="666">DP1*DP17*DP22</f>
        <v>6.6666666666666661</v>
      </c>
      <c r="DQ26" s="304"/>
      <c r="DR26" s="304">
        <f t="shared" ref="DR26" si="667">DR1*DR17*DR22</f>
        <v>0</v>
      </c>
      <c r="DS26" s="304"/>
      <c r="DT26" s="304">
        <f t="shared" ref="DT26" si="668">DT1*DT17*DT22</f>
        <v>0</v>
      </c>
      <c r="DU26" s="304"/>
      <c r="DV26" s="304">
        <f t="shared" ref="DV26" si="669">DV1*DV17*DV22</f>
        <v>0</v>
      </c>
      <c r="DW26" s="304"/>
      <c r="DX26" s="304">
        <f t="shared" ref="DX26" si="670">DX1*DX17*DX22</f>
        <v>0</v>
      </c>
      <c r="DY26" s="304"/>
      <c r="DZ26" s="304">
        <f t="shared" ref="DZ26" si="671">DZ1*DZ17*DZ22</f>
        <v>0</v>
      </c>
      <c r="EA26" s="304"/>
      <c r="EB26" s="304">
        <f t="shared" ref="EB26" si="672">EB1*EB17*EB22</f>
        <v>0</v>
      </c>
      <c r="EC26" s="304"/>
      <c r="ED26" s="304">
        <f t="shared" ref="ED26" si="673">ED1*ED17*ED22</f>
        <v>0</v>
      </c>
      <c r="EE26" s="304"/>
      <c r="EF26" s="304">
        <f t="shared" ref="EF26" si="674">EF1*EF17*EF22</f>
        <v>0</v>
      </c>
      <c r="EG26" s="304"/>
      <c r="EH26" s="304">
        <f t="shared" ref="EH26" si="675">EH1*EH17*EH22</f>
        <v>0</v>
      </c>
      <c r="EI26" s="304"/>
      <c r="EJ26" s="304">
        <f t="shared" ref="EJ26" si="676">EJ1*EJ17*EJ22</f>
        <v>0</v>
      </c>
      <c r="EK26" s="304"/>
      <c r="EL26" s="304">
        <f t="shared" ref="EL26" si="677">EL1*EL17*EL22</f>
        <v>7.8888888888888884</v>
      </c>
      <c r="EM26" s="304"/>
      <c r="EN26" s="304">
        <f t="shared" ref="EN26" si="678">EN1*EN17*EN22</f>
        <v>0</v>
      </c>
      <c r="EO26" s="304"/>
      <c r="EP26" s="304">
        <f t="shared" ref="EP26" si="679">EP1*EP17*EP22</f>
        <v>0</v>
      </c>
      <c r="EQ26" s="304"/>
      <c r="ER26" s="304">
        <f t="shared" ref="ER26" si="680">ER1*ER17*ER22</f>
        <v>0</v>
      </c>
      <c r="ES26" s="304"/>
      <c r="ET26" s="304">
        <f t="shared" ref="ET26" si="681">ET1*ET17*ET22</f>
        <v>0</v>
      </c>
      <c r="EU26" s="304"/>
      <c r="EV26" s="304">
        <f t="shared" ref="EV26" si="682">EV1*EV17*EV22</f>
        <v>0</v>
      </c>
      <c r="EW26" s="304"/>
      <c r="EX26" s="304">
        <f t="shared" ref="EX26" si="683">EX1*EX17*EX22</f>
        <v>0</v>
      </c>
      <c r="EY26" s="304"/>
      <c r="EZ26" s="304">
        <f t="shared" ref="EZ26" si="684">EZ1*EZ17*EZ22</f>
        <v>0</v>
      </c>
      <c r="FA26" s="304"/>
    </row>
    <row r="27" spans="1:197" ht="15" thickBot="1">
      <c r="A27" s="77" t="s">
        <v>61</v>
      </c>
      <c r="B27" s="304" t="e">
        <f>SUM($B26:C$26)/B25</f>
        <v>#DIV/0!</v>
      </c>
      <c r="C27" s="304"/>
      <c r="D27" s="304" t="e">
        <f>SUM($B26:E$26)/D25</f>
        <v>#DIV/0!</v>
      </c>
      <c r="E27" s="304"/>
      <c r="F27" s="304" t="e">
        <f>SUM($B26:G$26)/F25</f>
        <v>#DIV/0!</v>
      </c>
      <c r="G27" s="304"/>
      <c r="H27" s="304" t="e">
        <f>SUM($B26:I$26)/H25</f>
        <v>#DIV/0!</v>
      </c>
      <c r="I27" s="304"/>
      <c r="J27" s="304" t="e">
        <f>SUM($B26:K$26)/J25</f>
        <v>#DIV/0!</v>
      </c>
      <c r="K27" s="304"/>
      <c r="L27" s="304" t="e">
        <f>SUM($B26:M$26)/L25</f>
        <v>#DIV/0!</v>
      </c>
      <c r="M27" s="304"/>
      <c r="N27" s="304" t="e">
        <f>SUM($B26:O$26)/N25</f>
        <v>#DIV/0!</v>
      </c>
      <c r="O27" s="304"/>
      <c r="P27" s="304" t="e">
        <f>SUM($B26:Q$26)/P25</f>
        <v>#DIV/0!</v>
      </c>
      <c r="Q27" s="304"/>
      <c r="R27" s="304" t="e">
        <f>SUM($B26:S$26)/R25</f>
        <v>#DIV/0!</v>
      </c>
      <c r="S27" s="304"/>
      <c r="T27" s="304">
        <f>SUM($B26:U$26)/T25</f>
        <v>90.000000000000014</v>
      </c>
      <c r="U27" s="304"/>
      <c r="V27" s="304">
        <f>SUM($B26:W$26)/V25</f>
        <v>97.363636363636346</v>
      </c>
      <c r="W27" s="304"/>
      <c r="X27" s="304">
        <f>SUM($B26:Y$26)/X25</f>
        <v>100.19999999999997</v>
      </c>
      <c r="Y27" s="304"/>
      <c r="Z27" s="304">
        <f>SUM($B26:AA$26)/Z25</f>
        <v>100.19999999999997</v>
      </c>
      <c r="AA27" s="304"/>
      <c r="AB27" s="304">
        <f>SUM($B26:AC$26)/AB25</f>
        <v>109.17391304347825</v>
      </c>
      <c r="AC27" s="304"/>
      <c r="AD27" s="304">
        <f>SUM($B26:AE$26)/AD25</f>
        <v>114.51724137931035</v>
      </c>
      <c r="AE27" s="304"/>
      <c r="AF27" s="304">
        <f>SUM($B26:AG$26)/AF25</f>
        <v>120.8918918918919</v>
      </c>
      <c r="AG27" s="304"/>
      <c r="AH27" s="304">
        <f>SUM($B26:AI$26)/AH25</f>
        <v>126</v>
      </c>
      <c r="AI27" s="304"/>
      <c r="AJ27" s="304">
        <f>SUM($B26:AK$26)/AJ25</f>
        <v>127.56521739130436</v>
      </c>
      <c r="AK27" s="304"/>
      <c r="AL27" s="304">
        <f>SUM($B26:AM$26)/AL25</f>
        <v>127.56521739130436</v>
      </c>
      <c r="AM27" s="304"/>
      <c r="AN27" s="304">
        <f>SUM($B26:AO$26)/AN25</f>
        <v>131.76</v>
      </c>
      <c r="AO27" s="304"/>
      <c r="AP27" s="304">
        <f>SUM($B26:AQ$26)/AP25</f>
        <v>136</v>
      </c>
      <c r="AQ27" s="304"/>
      <c r="AR27" s="304">
        <f>SUM($B26:AS$26)/AR25</f>
        <v>143.11475409836063</v>
      </c>
      <c r="AS27" s="304"/>
      <c r="AT27" s="304">
        <f>SUM($B26:AU$26)/AT25</f>
        <v>145.14285714285714</v>
      </c>
      <c r="AU27" s="304"/>
      <c r="AV27" s="304">
        <f>SUM($B26:AW$26)/AV25</f>
        <v>148.36363636363637</v>
      </c>
      <c r="AW27" s="304"/>
      <c r="AX27" s="304">
        <f>SUM($B26:AY$26)/AX25</f>
        <v>148.36363636363637</v>
      </c>
      <c r="AY27" s="304"/>
      <c r="AZ27" s="304">
        <f>SUM($B26:BA$26)/AZ25</f>
        <v>148.36363636363637</v>
      </c>
      <c r="BA27" s="304"/>
      <c r="BB27" s="304">
        <f>SUM($B26:BC$26)/BB25</f>
        <v>152.47826086956522</v>
      </c>
      <c r="BC27" s="304"/>
      <c r="BD27" s="304">
        <f>SUM($B26:BE$26)/BD25</f>
        <v>157.93150684931504</v>
      </c>
      <c r="BE27" s="304"/>
      <c r="BF27" s="304">
        <f>SUM($B26:BG$26)/BF25</f>
        <v>170.34939759036146</v>
      </c>
      <c r="BG27" s="304"/>
      <c r="BH27" s="304">
        <f>SUM($B26:BI$26)/BH25</f>
        <v>172.69411764705885</v>
      </c>
      <c r="BI27" s="304"/>
      <c r="BJ27" s="304">
        <f>SUM($B26:BK$26)/BJ25</f>
        <v>172.69411764705885</v>
      </c>
      <c r="BK27" s="304"/>
      <c r="BL27" s="304">
        <f>SUM($B26:BM$26)/BL25</f>
        <v>172.69411764705885</v>
      </c>
      <c r="BM27" s="304"/>
      <c r="BN27" s="304">
        <f>SUM($B26:BO$26)/BN25</f>
        <v>174.13953488372093</v>
      </c>
      <c r="BO27" s="304"/>
      <c r="BP27" s="304">
        <f>SUM($B26:BQ$26)/BP25</f>
        <v>177.13636363636365</v>
      </c>
      <c r="BQ27" s="304"/>
      <c r="BR27" s="304">
        <f>SUM($B26:BS$26)/BR25</f>
        <v>177.13636363636365</v>
      </c>
      <c r="BS27" s="304"/>
      <c r="BT27" s="304">
        <f>SUM($B26:BU$26)/BT25</f>
        <v>178.78651685393262</v>
      </c>
      <c r="BU27" s="304"/>
      <c r="BV27" s="304">
        <f>SUM($B26:BW$26)/BV25</f>
        <v>180.50000000000003</v>
      </c>
      <c r="BW27" s="304"/>
      <c r="BX27" s="304">
        <f>SUM($B26:BY$26)/BX25</f>
        <v>187.37234042553195</v>
      </c>
      <c r="BY27" s="304"/>
      <c r="BZ27" s="304">
        <f>SUM($B26:CA$26)/BZ25</f>
        <v>189.09473684210528</v>
      </c>
      <c r="CA27" s="304"/>
      <c r="CB27" s="304">
        <f>SUM($B26:CC$26)/CB25</f>
        <v>190.87500000000006</v>
      </c>
      <c r="CC27" s="304"/>
      <c r="CD27" s="304">
        <f>SUM($B26:CE$26)/CD25</f>
        <v>190.87500000000006</v>
      </c>
      <c r="CE27" s="304"/>
      <c r="CF27" s="304">
        <f>SUM($B26:CG$26)/CF25</f>
        <v>190.87500000000006</v>
      </c>
      <c r="CG27" s="304"/>
      <c r="CH27" s="304">
        <f>SUM($B26:CI$26)/CH25</f>
        <v>190.87500000000006</v>
      </c>
      <c r="CI27" s="304"/>
      <c r="CJ27" s="304">
        <f>SUM($B26:CK$26)/CJ25</f>
        <v>195.06122448979599</v>
      </c>
      <c r="CK27" s="304"/>
      <c r="CL27" s="304">
        <f>SUM($B26:CM$26)/CL25</f>
        <v>195.06122448979599</v>
      </c>
      <c r="CM27" s="304"/>
      <c r="CN27" s="304">
        <f>SUM($B26:CO$26)/CN25</f>
        <v>195.06122448979599</v>
      </c>
      <c r="CO27" s="304"/>
      <c r="CP27" s="304">
        <f>SUM($B26:CQ$26)/CP25</f>
        <v>195.06122448979599</v>
      </c>
      <c r="CQ27" s="304"/>
      <c r="CR27" s="304">
        <f>SUM($B26:CS$26)/CR25</f>
        <v>195.06122448979599</v>
      </c>
      <c r="CS27" s="304"/>
      <c r="CT27" s="304">
        <f>SUM($B26:CU$26)/CT25</f>
        <v>199.9800000000001</v>
      </c>
      <c r="CU27" s="304"/>
      <c r="CV27" s="304">
        <f>SUM($B26:CW$26)/CV25</f>
        <v>199.9800000000001</v>
      </c>
      <c r="CW27" s="304"/>
      <c r="CX27" s="304">
        <f>SUM($B26:CY$26)/CX25</f>
        <v>199.9800000000001</v>
      </c>
      <c r="CY27" s="304"/>
      <c r="CZ27" s="304">
        <f>SUM($B26:DA$26)/CZ25</f>
        <v>207.78640776699035</v>
      </c>
      <c r="DA27" s="304"/>
      <c r="DB27" s="304">
        <f>SUM($B26:DC$26)/DB25</f>
        <v>215.40566037735854</v>
      </c>
      <c r="DC27" s="304"/>
      <c r="DD27" s="304">
        <f>SUM($B26:DE$26)/DD25</f>
        <v>215.40566037735854</v>
      </c>
      <c r="DE27" s="304"/>
      <c r="DF27" s="304">
        <f>SUM($B26:DG$26)/DF25</f>
        <v>215.40566037735854</v>
      </c>
      <c r="DG27" s="304"/>
      <c r="DH27" s="304">
        <f>SUM($B26:DI$26)/DH25</f>
        <v>215.40566037735854</v>
      </c>
      <c r="DI27" s="304"/>
      <c r="DJ27" s="304">
        <f>SUM($B26:DK$26)/DJ25</f>
        <v>215.40566037735854</v>
      </c>
      <c r="DK27" s="304"/>
      <c r="DL27" s="304">
        <f>SUM($B26:DM$26)/DL25</f>
        <v>215.40566037735854</v>
      </c>
      <c r="DM27" s="304"/>
      <c r="DN27" s="304">
        <f>SUM($B26:DO$26)/DN25</f>
        <v>215.40566037735854</v>
      </c>
      <c r="DO27" s="304"/>
      <c r="DP27" s="304">
        <f>SUM($B26:DQ$26)/DP25</f>
        <v>218.43925233644867</v>
      </c>
      <c r="DQ27" s="304"/>
      <c r="DR27" s="304">
        <f>SUM($B26:DS$26)/DR25</f>
        <v>218.43925233644867</v>
      </c>
      <c r="DS27" s="304"/>
      <c r="DT27" s="304">
        <f>SUM($B26:DU$26)/DT25</f>
        <v>218.43925233644867</v>
      </c>
      <c r="DU27" s="304"/>
      <c r="DV27" s="304">
        <f>SUM($B26:DW$26)/DV25</f>
        <v>218.43925233644867</v>
      </c>
      <c r="DW27" s="304"/>
      <c r="DX27" s="304">
        <f>SUM($B26:DY$26)/DX25</f>
        <v>218.43925233644867</v>
      </c>
      <c r="DY27" s="304"/>
      <c r="DZ27" s="304">
        <f>SUM($B26:EA$26)/DZ25</f>
        <v>218.43925233644867</v>
      </c>
      <c r="EA27" s="304"/>
      <c r="EB27" s="304">
        <f>SUM($B26:EC$26)/EB25</f>
        <v>218.43925233644867</v>
      </c>
      <c r="EC27" s="304"/>
      <c r="ED27" s="304">
        <f>SUM($B26:EE$26)/ED25</f>
        <v>218.43925233644867</v>
      </c>
      <c r="EE27" s="304"/>
      <c r="EF27" s="304">
        <f>SUM($B26:EG$26)/EF25</f>
        <v>218.43925233644867</v>
      </c>
      <c r="EG27" s="304"/>
      <c r="EH27" s="304">
        <f>SUM($B26:EI$26)/EH25</f>
        <v>218.43925233644867</v>
      </c>
      <c r="EI27" s="304"/>
      <c r="EJ27" s="304">
        <f>SUM($B26:EK$26)/EJ25</f>
        <v>218.43925233644867</v>
      </c>
      <c r="EK27" s="304"/>
      <c r="EL27" s="304">
        <f>SUM($B26:EM$26)/EL25</f>
        <v>222.33333333333343</v>
      </c>
      <c r="EM27" s="304"/>
      <c r="EN27" s="304">
        <f>SUM($B26:EO$26)/EN25</f>
        <v>222.33333333333343</v>
      </c>
      <c r="EO27" s="304"/>
      <c r="EP27" s="304">
        <f>SUM($B26:EQ$26)/EP25</f>
        <v>222.33333333333343</v>
      </c>
      <c r="EQ27" s="304"/>
      <c r="ER27" s="304">
        <f>SUM($B26:ES$26)/ER25</f>
        <v>222.33333333333343</v>
      </c>
      <c r="ES27" s="304"/>
      <c r="ET27" s="304">
        <f>SUM($B26:EU$26)/ET25</f>
        <v>222.33333333333343</v>
      </c>
      <c r="EU27" s="304"/>
      <c r="EV27" s="304">
        <f>SUM($B26:EW$26)/EV25</f>
        <v>222.33333333333343</v>
      </c>
      <c r="EW27" s="304"/>
      <c r="EX27" s="304">
        <f>SUM($B26:EY$26)/EX25</f>
        <v>222.33333333333343</v>
      </c>
      <c r="EY27" s="304"/>
      <c r="EZ27" s="304">
        <f>SUM($B26:FA$26)/EZ25</f>
        <v>222.33333333333343</v>
      </c>
      <c r="FA27" s="304"/>
    </row>
    <row r="28" spans="1:197" ht="15" thickBot="1">
      <c r="A28" s="77" t="s">
        <v>62</v>
      </c>
      <c r="B28" s="304" t="e">
        <f t="shared" ref="B28" si="685">LN(B25)/B27</f>
        <v>#NUM!</v>
      </c>
      <c r="C28" s="304"/>
      <c r="D28" s="304" t="e">
        <f t="shared" ref="D28" si="686">LN(D25)/D27</f>
        <v>#NUM!</v>
      </c>
      <c r="E28" s="304"/>
      <c r="F28" s="304" t="e">
        <f t="shared" ref="F28" si="687">LN(F25)/F27</f>
        <v>#NUM!</v>
      </c>
      <c r="G28" s="304"/>
      <c r="H28" s="304" t="e">
        <f t="shared" ref="H28" si="688">LN(H25)/H27</f>
        <v>#NUM!</v>
      </c>
      <c r="I28" s="304"/>
      <c r="J28" s="304" t="e">
        <f t="shared" ref="J28" si="689">LN(J25)/J27</f>
        <v>#NUM!</v>
      </c>
      <c r="K28" s="304"/>
      <c r="L28" s="304" t="e">
        <f t="shared" ref="L28" si="690">LN(L25)/L27</f>
        <v>#NUM!</v>
      </c>
      <c r="M28" s="304"/>
      <c r="N28" s="304" t="e">
        <f t="shared" ref="N28" si="691">LN(N25)/N27</f>
        <v>#NUM!</v>
      </c>
      <c r="O28" s="304"/>
      <c r="P28" s="304" t="e">
        <f t="shared" ref="P28" si="692">LN(P25)/P27</f>
        <v>#NUM!</v>
      </c>
      <c r="Q28" s="304"/>
      <c r="R28" s="304" t="e">
        <f t="shared" ref="R28" si="693">LN(R25)/R27</f>
        <v>#NUM!</v>
      </c>
      <c r="S28" s="304"/>
      <c r="T28" s="304">
        <f t="shared" ref="T28" si="694">LN(T25)/T27</f>
        <v>-4.1125577490138815E-2</v>
      </c>
      <c r="U28" s="304"/>
      <c r="V28" s="304">
        <f t="shared" ref="V28" si="695">LN(V25)/V27</f>
        <v>-2.0506155649500236E-2</v>
      </c>
      <c r="W28" s="304"/>
      <c r="X28" s="304">
        <f>LN(X25)/X27</f>
        <v>-1.6830328877946398E-2</v>
      </c>
      <c r="Y28" s="304"/>
      <c r="Z28" s="304">
        <f t="shared" ref="Z28" si="696">LN(Z25)/Z27</f>
        <v>-1.6830328877946398E-2</v>
      </c>
      <c r="AA28" s="304"/>
      <c r="AB28" s="304">
        <f t="shared" ref="AB28" si="697">LN(AB25)/AB27</f>
        <v>-1.1531646193188234E-2</v>
      </c>
      <c r="AC28" s="304"/>
      <c r="AD28" s="304">
        <f t="shared" ref="AD28" si="698">LN(AD25)/AD27</f>
        <v>-8.9694207816600358E-3</v>
      </c>
      <c r="AE28" s="304"/>
      <c r="AF28" s="304">
        <f t="shared" ref="AF28" si="699">LN(AF25)/AF27</f>
        <v>-6.4812555231486537E-3</v>
      </c>
      <c r="AG28" s="304"/>
      <c r="AH28" s="304">
        <f t="shared" ref="AH28" si="700">LN(AH25)/AH27</f>
        <v>-4.8433295297950606E-3</v>
      </c>
      <c r="AI28" s="304"/>
      <c r="AJ28" s="304">
        <f t="shared" ref="AJ28" si="701">LN(AJ25)/AJ27</f>
        <v>-4.4354391404965599E-3</v>
      </c>
      <c r="AK28" s="304"/>
      <c r="AL28" s="304">
        <f t="shared" ref="AL28" si="702">LN(AL25)/AL27</f>
        <v>-4.4354391404965599E-3</v>
      </c>
      <c r="AM28" s="304"/>
      <c r="AN28" s="304">
        <f t="shared" ref="AN28" si="703">LN(AN25)/AN27</f>
        <v>-3.6614006469663997E-3</v>
      </c>
      <c r="AO28" s="304"/>
      <c r="AP28" s="304">
        <f t="shared" ref="AP28" si="704">LN(AP25)/AP27</f>
        <v>-2.9813610890306211E-3</v>
      </c>
      <c r="AQ28" s="304"/>
      <c r="AR28" s="304">
        <f t="shared" ref="AR28" si="705">LN(AR25)/AR27</f>
        <v>-1.9814539198679017E-3</v>
      </c>
      <c r="AS28" s="304"/>
      <c r="AT28" s="304">
        <f t="shared" ref="AT28" si="706">LN(AT25)/AT27</f>
        <v>-1.731497045242463E-3</v>
      </c>
      <c r="AU28" s="304"/>
      <c r="AV28" s="304">
        <f t="shared" ref="AV28" si="707">LN(AV25)/AV27</f>
        <v>-1.380354497001315E-3</v>
      </c>
      <c r="AW28" s="304"/>
      <c r="AX28" s="304">
        <f t="shared" ref="AX28" si="708">LN(AX25)/AX27</f>
        <v>-1.380354497001315E-3</v>
      </c>
      <c r="AY28" s="304"/>
      <c r="AZ28" s="304">
        <f t="shared" ref="AZ28" si="709">LN(AZ25)/AZ27</f>
        <v>-1.380354497001315E-3</v>
      </c>
      <c r="BA28" s="304"/>
      <c r="BB28" s="304">
        <f t="shared" ref="BB28" si="710">LN(BB25)/BB27</f>
        <v>-1.0515771176872336E-3</v>
      </c>
      <c r="BC28" s="304"/>
      <c r="BD28" s="304">
        <f t="shared" ref="BD28" si="711">LN(BD25)/BD27</f>
        <v>-6.5844818173783318E-4</v>
      </c>
      <c r="BE28" s="304"/>
      <c r="BF28" s="304">
        <f t="shared" ref="BF28" si="712">LN(BF25)/BF27</f>
        <v>1.4318485107187219E-4</v>
      </c>
      <c r="BG28" s="304"/>
      <c r="BH28" s="304">
        <f t="shared" ref="BH28" si="713">LN(BH25)/BH27</f>
        <v>2.7911837690030553E-4</v>
      </c>
      <c r="BI28" s="304"/>
      <c r="BJ28" s="304">
        <f t="shared" ref="BJ28" si="714">LN(BJ25)/BJ27</f>
        <v>2.7911837690030553E-4</v>
      </c>
      <c r="BK28" s="304"/>
      <c r="BL28" s="304">
        <f t="shared" ref="BL28" si="715">LN(BL25)/BL27</f>
        <v>2.7911837690030553E-4</v>
      </c>
      <c r="BM28" s="304"/>
      <c r="BN28" s="304">
        <f t="shared" ref="BN28" si="716">LN(BN25)/BN27</f>
        <v>3.4396635790410774E-4</v>
      </c>
      <c r="BO28" s="304"/>
      <c r="BP28" s="304">
        <f t="shared" ref="BP28" si="717">LN(BP25)/BP27</f>
        <v>4.6793136149009073E-4</v>
      </c>
      <c r="BQ28" s="304"/>
      <c r="BR28" s="304">
        <f t="shared" ref="BR28" si="718">LN(BR25)/BR27</f>
        <v>4.6793136149009073E-4</v>
      </c>
      <c r="BS28" s="304"/>
      <c r="BT28" s="304">
        <f t="shared" ref="BT28" si="719">LN(BT25)/BT27</f>
        <v>5.2681385999958251E-4</v>
      </c>
      <c r="BU28" s="304"/>
      <c r="BV28" s="304">
        <f t="shared" ref="BV28" si="720">LN(BV25)/BV27</f>
        <v>5.8371476818740132E-4</v>
      </c>
      <c r="BW28" s="304"/>
      <c r="BX28" s="304">
        <f t="shared" ref="BX28" si="721">LN(BX25)/BX27</f>
        <v>7.9438420451774755E-4</v>
      </c>
      <c r="BY28" s="304"/>
      <c r="BZ28" s="304">
        <f t="shared" ref="BZ28" si="722">LN(BZ25)/BZ27</f>
        <v>8.4311038789632974E-4</v>
      </c>
      <c r="CA28" s="304"/>
      <c r="CB28" s="304">
        <f t="shared" ref="CB28" si="723">LN(CB25)/CB27</f>
        <v>8.9010628314549825E-4</v>
      </c>
      <c r="CC28" s="304"/>
      <c r="CD28" s="304">
        <f t="shared" ref="CD28" si="724">LN(CD25)/CD27</f>
        <v>8.9010628314549825E-4</v>
      </c>
      <c r="CE28" s="304"/>
      <c r="CF28" s="304">
        <f t="shared" ref="CF28" si="725">LN(CF25)/CF27</f>
        <v>8.9010628314549825E-4</v>
      </c>
      <c r="CG28" s="304"/>
      <c r="CH28" s="304">
        <f t="shared" ref="CH28" si="726">LN(CH25)/CH27</f>
        <v>8.9010628314549825E-4</v>
      </c>
      <c r="CI28" s="304"/>
      <c r="CJ28" s="304">
        <f t="shared" ref="CJ28" si="727">LN(CJ25)/CJ27</f>
        <v>9.7671038668220296E-4</v>
      </c>
      <c r="CK28" s="304"/>
      <c r="CL28" s="304">
        <f t="shared" ref="CL28" si="728">LN(CL25)/CL27</f>
        <v>9.7671038668220296E-4</v>
      </c>
      <c r="CM28" s="304"/>
      <c r="CN28" s="304">
        <f t="shared" ref="CN28" si="729">LN(CN25)/CN27</f>
        <v>9.7671038668220296E-4</v>
      </c>
      <c r="CO28" s="304"/>
      <c r="CP28" s="304">
        <f t="shared" ref="CP28" si="730">LN(CP25)/CP27</f>
        <v>9.7671038668220296E-4</v>
      </c>
      <c r="CQ28" s="304"/>
      <c r="CR28" s="304">
        <f t="shared" ref="CR28" si="731">LN(CR25)/CR27</f>
        <v>9.7671038668220296E-4</v>
      </c>
      <c r="CS28" s="304"/>
      <c r="CT28" s="304">
        <f t="shared" ref="CT28" si="732">LN(CT25)/CT27</f>
        <v>1.0537105276310227E-3</v>
      </c>
      <c r="CU28" s="304"/>
      <c r="CV28" s="304">
        <f t="shared" ref="CV28" si="733">LN(CV25)/CV27</f>
        <v>1.0537105276310227E-3</v>
      </c>
      <c r="CW28" s="304"/>
      <c r="CX28" s="304">
        <f t="shared" ref="CX28" si="734">LN(CX25)/CX27</f>
        <v>1.0537105276310227E-3</v>
      </c>
      <c r="CY28" s="304"/>
      <c r="CZ28" s="304">
        <f t="shared" ref="CZ28" si="735">LN(CZ25)/CZ27</f>
        <v>1.1563789765625288E-3</v>
      </c>
      <c r="DA28" s="304"/>
      <c r="DB28" s="304">
        <f t="shared" ref="DB28" si="736">LN(DB25)/DB27</f>
        <v>1.2487598467393933E-3</v>
      </c>
      <c r="DC28" s="304"/>
      <c r="DD28" s="304">
        <f t="shared" ref="DD28" si="737">LN(DD25)/DD27</f>
        <v>1.2487598467393933E-3</v>
      </c>
      <c r="DE28" s="304"/>
      <c r="DF28" s="304">
        <f t="shared" ref="DF28" si="738">LN(DF25)/DF27</f>
        <v>1.2487598467393933E-3</v>
      </c>
      <c r="DG28" s="304"/>
      <c r="DH28" s="304">
        <f t="shared" ref="DH28" si="739">LN(DH25)/DH27</f>
        <v>1.2487598467393933E-3</v>
      </c>
      <c r="DI28" s="304"/>
      <c r="DJ28" s="304">
        <f t="shared" ref="DJ28" si="740">LN(DJ25)/DJ27</f>
        <v>1.2487598467393933E-3</v>
      </c>
      <c r="DK28" s="304"/>
      <c r="DL28" s="304">
        <f t="shared" ref="DL28" si="741">LN(DL25)/DL27</f>
        <v>1.2487598467393933E-3</v>
      </c>
      <c r="DM28" s="304"/>
      <c r="DN28" s="304">
        <f t="shared" ref="DN28" si="742">LN(DN25)/DN27</f>
        <v>1.2487598467393933E-3</v>
      </c>
      <c r="DO28" s="304"/>
      <c r="DP28" s="304">
        <f t="shared" ref="DP28" si="743">LN(DP25)/DP27</f>
        <v>1.2744031890417557E-3</v>
      </c>
      <c r="DQ28" s="304"/>
      <c r="DR28" s="304">
        <f t="shared" ref="DR28" si="744">LN(DR25)/DR27</f>
        <v>1.2744031890417557E-3</v>
      </c>
      <c r="DS28" s="304"/>
      <c r="DT28" s="304">
        <f t="shared" ref="DT28" si="745">LN(DT25)/DT27</f>
        <v>1.2744031890417557E-3</v>
      </c>
      <c r="DU28" s="304"/>
      <c r="DV28" s="304">
        <f t="shared" ref="DV28" si="746">LN(DV25)/DV27</f>
        <v>1.2744031890417557E-3</v>
      </c>
      <c r="DW28" s="304"/>
      <c r="DX28" s="304">
        <f t="shared" ref="DX28" si="747">LN(DX25)/DX27</f>
        <v>1.2744031890417557E-3</v>
      </c>
      <c r="DY28" s="304"/>
      <c r="DZ28" s="304">
        <f t="shared" ref="DZ28" si="748">LN(DZ25)/DZ27</f>
        <v>1.2744031890417557E-3</v>
      </c>
      <c r="EA28" s="304"/>
      <c r="EB28" s="304">
        <f t="shared" ref="EB28" si="749">LN(EB25)/EB27</f>
        <v>1.2744031890417557E-3</v>
      </c>
      <c r="EC28" s="304"/>
      <c r="ED28" s="304">
        <f t="shared" ref="ED28" si="750">LN(ED25)/ED27</f>
        <v>1.2744031890417557E-3</v>
      </c>
      <c r="EE28" s="304"/>
      <c r="EF28" s="304">
        <f t="shared" ref="EF28" si="751">LN(EF25)/EF27</f>
        <v>1.2744031890417557E-3</v>
      </c>
      <c r="EG28" s="304"/>
      <c r="EH28" s="304">
        <f t="shared" ref="EH28" si="752">LN(EH25)/EH27</f>
        <v>1.2744031890417557E-3</v>
      </c>
      <c r="EI28" s="304"/>
      <c r="EJ28" s="304">
        <f t="shared" ref="EJ28" si="753">LN(EJ25)/EJ27</f>
        <v>1.2744031890417557E-3</v>
      </c>
      <c r="EK28" s="304"/>
      <c r="EL28" s="304">
        <f t="shared" ref="EL28" si="754">LN(EL25)/EL27</f>
        <v>1.2939223648505865E-3</v>
      </c>
      <c r="EM28" s="304"/>
      <c r="EN28" s="304">
        <f t="shared" ref="EN28" si="755">LN(EN25)/EN27</f>
        <v>1.2939223648505865E-3</v>
      </c>
      <c r="EO28" s="304"/>
      <c r="EP28" s="304">
        <f t="shared" ref="EP28" si="756">LN(EP25)/EP27</f>
        <v>1.2939223648505865E-3</v>
      </c>
      <c r="EQ28" s="304"/>
      <c r="ER28" s="304">
        <f t="shared" ref="ER28" si="757">LN(ER25)/ER27</f>
        <v>1.2939223648505865E-3</v>
      </c>
      <c r="ES28" s="304"/>
      <c r="ET28" s="304">
        <f t="shared" ref="ET28" si="758">LN(ET25)/ET27</f>
        <v>1.2939223648505865E-3</v>
      </c>
      <c r="EU28" s="304"/>
      <c r="EV28" s="304">
        <f t="shared" ref="EV28" si="759">LN(EV25)/EV27</f>
        <v>1.2939223648505865E-3</v>
      </c>
      <c r="EW28" s="304"/>
      <c r="EX28" s="304">
        <f t="shared" ref="EX28" si="760">LN(EX25)/EX27</f>
        <v>1.2939223648505865E-3</v>
      </c>
      <c r="EY28" s="304"/>
      <c r="EZ28" s="304">
        <f t="shared" ref="EZ28" si="761">LN(EZ25)/EZ27</f>
        <v>1.2939223648505865E-3</v>
      </c>
      <c r="FA28" s="304"/>
    </row>
    <row r="29" spans="1:197" ht="15" thickBot="1">
      <c r="A29" s="77" t="s">
        <v>63</v>
      </c>
      <c r="B29" s="304">
        <f t="shared" ref="B29" si="762">LOG10(B14)-LOG10(D14)</f>
        <v>0</v>
      </c>
      <c r="C29" s="304"/>
      <c r="D29" s="304">
        <f t="shared" ref="D29" si="763">LOG10(D14)-LOG10(F14)</f>
        <v>0</v>
      </c>
      <c r="E29" s="304"/>
      <c r="F29" s="304">
        <f t="shared" ref="F29" si="764">LOG10(F14)-LOG10(H14)</f>
        <v>0</v>
      </c>
      <c r="G29" s="304"/>
      <c r="H29" s="304">
        <f t="shared" ref="H29" si="765">LOG10(H14)-LOG10(J14)</f>
        <v>0</v>
      </c>
      <c r="I29" s="304"/>
      <c r="J29" s="304">
        <f t="shared" ref="J29" si="766">LOG10(J14)-LOG10(L14)</f>
        <v>0</v>
      </c>
      <c r="K29" s="304"/>
      <c r="L29" s="304">
        <f t="shared" ref="L29" si="767">LOG10(L14)-LOG10(N14)</f>
        <v>0</v>
      </c>
      <c r="M29" s="304"/>
      <c r="N29" s="304">
        <f t="shared" ref="N29" si="768">LOG10(N14)-LOG10(P14)</f>
        <v>0</v>
      </c>
      <c r="O29" s="304"/>
      <c r="P29" s="304">
        <f t="shared" ref="P29" si="769">LOG10(P14)-LOG10(R14)</f>
        <v>0</v>
      </c>
      <c r="Q29" s="304"/>
      <c r="R29" s="304">
        <f t="shared" ref="R29" si="770">LOG10(R14)-LOG10(T14)</f>
        <v>0</v>
      </c>
      <c r="S29" s="304"/>
      <c r="T29" s="304">
        <f t="shared" ref="T29" si="771">LOG10(T14)-LOG10(V14)</f>
        <v>0</v>
      </c>
      <c r="U29" s="304"/>
      <c r="V29" s="304">
        <f t="shared" ref="V29" si="772">LOG10(V14)-LOG10(X14)</f>
        <v>0</v>
      </c>
      <c r="W29" s="304"/>
      <c r="X29" s="304">
        <f>LOG10(X14)-LOG10(Z14)</f>
        <v>0</v>
      </c>
      <c r="Y29" s="304"/>
      <c r="Z29" s="304">
        <f t="shared" ref="Z29" si="773">LOG10(Z14)-LOG10(AB14)</f>
        <v>0</v>
      </c>
      <c r="AA29" s="304"/>
      <c r="AB29" s="304">
        <f t="shared" ref="AB29" si="774">LOG10(AB14)-LOG10(AD14)</f>
        <v>0</v>
      </c>
      <c r="AC29" s="304"/>
      <c r="AD29" s="304">
        <f t="shared" ref="AD29" si="775">LOG10(AD14)-LOG10(AF14)</f>
        <v>0</v>
      </c>
      <c r="AE29" s="304"/>
      <c r="AF29" s="304">
        <f t="shared" ref="AF29" si="776">LOG10(AF14)-LOG10(AH14)</f>
        <v>0</v>
      </c>
      <c r="AG29" s="304"/>
      <c r="AH29" s="304">
        <f t="shared" ref="AH29" si="777">LOG10(AH14)-LOG10(AJ14)</f>
        <v>0</v>
      </c>
      <c r="AI29" s="304"/>
      <c r="AJ29" s="304">
        <f t="shared" ref="AJ29" si="778">LOG10(AJ14)-LOG10(AL14)</f>
        <v>0</v>
      </c>
      <c r="AK29" s="304"/>
      <c r="AL29" s="304">
        <f t="shared" ref="AL29" si="779">LOG10(AL14)-LOG10(AN14)</f>
        <v>0</v>
      </c>
      <c r="AM29" s="304"/>
      <c r="AN29" s="304">
        <f t="shared" ref="AN29" si="780">LOG10(AN14)-LOG10(AP14)</f>
        <v>0</v>
      </c>
      <c r="AO29" s="304"/>
      <c r="AP29" s="304">
        <f t="shared" ref="AP29" si="781">LOG10(AP14)-LOG10(AR14)</f>
        <v>0</v>
      </c>
      <c r="AQ29" s="304"/>
      <c r="AR29" s="304">
        <f t="shared" ref="AR29" si="782">LOG10(AR14)-LOG10(AT14)</f>
        <v>0</v>
      </c>
      <c r="AS29" s="304"/>
      <c r="AT29" s="304">
        <f t="shared" ref="AT29" si="783">LOG10(AT14)-LOG10(AV14)</f>
        <v>0</v>
      </c>
      <c r="AU29" s="304"/>
      <c r="AV29" s="304">
        <f t="shared" ref="AV29" si="784">LOG10(AV14)-LOG10(AX14)</f>
        <v>0</v>
      </c>
      <c r="AW29" s="304"/>
      <c r="AX29" s="304">
        <f t="shared" ref="AX29" si="785">LOG10(AX14)-LOG10(AZ14)</f>
        <v>0</v>
      </c>
      <c r="AY29" s="304"/>
      <c r="AZ29" s="304">
        <f t="shared" ref="AZ29" si="786">LOG10(AZ14)-LOG10(BB14)</f>
        <v>0</v>
      </c>
      <c r="BA29" s="304"/>
      <c r="BB29" s="304">
        <f t="shared" ref="BB29" si="787">LOG10(BB14)-LOG10(BD14)</f>
        <v>0</v>
      </c>
      <c r="BC29" s="304"/>
      <c r="BD29" s="304">
        <f t="shared" ref="BD29" si="788">LOG10(BD14)-LOG10(BF14)</f>
        <v>0</v>
      </c>
      <c r="BE29" s="304"/>
      <c r="BF29" s="304">
        <f t="shared" ref="BF29" si="789">LOG10(BF14)-LOG10(BH14)</f>
        <v>0</v>
      </c>
      <c r="BG29" s="304"/>
      <c r="BH29" s="304">
        <f t="shared" ref="BH29" si="790">LOG10(BH14)-LOG10(BJ14)</f>
        <v>0</v>
      </c>
      <c r="BI29" s="304"/>
      <c r="BJ29" s="304">
        <f t="shared" ref="BJ29" si="791">LOG10(BJ14)-LOG10(BL14)</f>
        <v>0</v>
      </c>
      <c r="BK29" s="304"/>
      <c r="BL29" s="304">
        <f t="shared" ref="BL29" si="792">LOG10(BL14)-LOG10(BN14)</f>
        <v>0</v>
      </c>
      <c r="BM29" s="304"/>
      <c r="BN29" s="304">
        <f t="shared" ref="BN29" si="793">LOG10(BN14)-LOG10(BP14)</f>
        <v>0</v>
      </c>
      <c r="BO29" s="304"/>
      <c r="BP29" s="304">
        <f t="shared" ref="BP29" si="794">LOG10(BP14)-LOG10(BR14)</f>
        <v>0</v>
      </c>
      <c r="BQ29" s="304"/>
      <c r="BR29" s="304">
        <f t="shared" ref="BR29" si="795">LOG10(BR14)-LOG10(BT14)</f>
        <v>5.1152522447381332E-2</v>
      </c>
      <c r="BS29" s="304"/>
      <c r="BT29" s="304">
        <f t="shared" ref="BT29" si="796">LOG10(BT14)-LOG10(BV14)</f>
        <v>0</v>
      </c>
      <c r="BU29" s="304"/>
      <c r="BV29" s="304">
        <f t="shared" ref="BV29" si="797">LOG10(BV14)-LOG10(BX14)</f>
        <v>0</v>
      </c>
      <c r="BW29" s="304"/>
      <c r="BX29" s="304">
        <f t="shared" ref="BX29" si="798">LOG10(BX14)-LOG10(BZ14)</f>
        <v>0</v>
      </c>
      <c r="BY29" s="304"/>
      <c r="BZ29" s="304">
        <f t="shared" ref="BZ29" si="799">LOG10(BZ14)-LOG10(CB14)</f>
        <v>0</v>
      </c>
      <c r="CA29" s="304"/>
      <c r="CB29" s="304">
        <f t="shared" ref="CB29" si="800">LOG10(CB14)-LOG10(CD14)</f>
        <v>0</v>
      </c>
      <c r="CC29" s="304"/>
      <c r="CD29" s="304">
        <f t="shared" ref="CD29" si="801">LOG10(CD14)-LOG10(CF14)</f>
        <v>0</v>
      </c>
      <c r="CE29" s="304"/>
      <c r="CF29" s="304">
        <f t="shared" ref="CF29" si="802">LOG10(CF14)-LOG10(CH14)</f>
        <v>0</v>
      </c>
      <c r="CG29" s="304"/>
      <c r="CH29" s="304">
        <f t="shared" ref="CH29" si="803">LOG10(CH14)-LOG10(CJ14)</f>
        <v>5.7991946977686726E-2</v>
      </c>
      <c r="CI29" s="304"/>
      <c r="CJ29" s="304">
        <f t="shared" ref="CJ29" si="804">LOG10(CJ14)-LOG10(CL14)</f>
        <v>6.6946789630613179E-2</v>
      </c>
      <c r="CK29" s="304"/>
      <c r="CL29" s="304">
        <f t="shared" ref="CL29" si="805">LOG10(CL14)-LOG10(CN14)</f>
        <v>0</v>
      </c>
      <c r="CM29" s="304"/>
      <c r="CN29" s="304">
        <f t="shared" ref="CN29" si="806">LOG10(CN14)-LOG10(CP14)</f>
        <v>0</v>
      </c>
      <c r="CO29" s="304"/>
      <c r="CP29" s="304">
        <f t="shared" ref="CP29" si="807">LOG10(CP14)-LOG10(CR14)</f>
        <v>0.17609125905568124</v>
      </c>
      <c r="CQ29" s="304"/>
      <c r="CR29" s="304">
        <f t="shared" ref="CR29" si="808">LOG10(CR14)-LOG10(CT14)</f>
        <v>0</v>
      </c>
      <c r="CS29" s="304"/>
      <c r="CT29" s="304">
        <f t="shared" ref="CT29" si="809">LOG10(CT14)-LOG10(CV14)</f>
        <v>0</v>
      </c>
      <c r="CU29" s="304"/>
      <c r="CV29" s="304">
        <f t="shared" ref="CV29" si="810">LOG10(CV14)-LOG10(CX14)</f>
        <v>0</v>
      </c>
      <c r="CW29" s="304"/>
      <c r="CX29" s="304">
        <f t="shared" ref="CX29" si="811">LOG10(CX14)-LOG10(CZ14)</f>
        <v>0</v>
      </c>
      <c r="CY29" s="304"/>
      <c r="CZ29" s="304">
        <f t="shared" ref="CZ29" si="812">LOG10(CZ14)-LOG10(DB14)</f>
        <v>0.12493873660829996</v>
      </c>
      <c r="DA29" s="304"/>
      <c r="DB29" s="304">
        <f t="shared" ref="DB29" si="813">LOG10(DB14)-LOG10(DD14)</f>
        <v>0</v>
      </c>
      <c r="DC29" s="304"/>
      <c r="DD29" s="304">
        <f t="shared" ref="DD29" si="814">LOG10(DD14)-LOG10(DF14)</f>
        <v>0</v>
      </c>
      <c r="DE29" s="304"/>
      <c r="DF29" s="304">
        <f t="shared" ref="DF29" si="815">LOG10(DF14)-LOG10(DH14)</f>
        <v>0</v>
      </c>
      <c r="DG29" s="304"/>
      <c r="DH29" s="304">
        <f t="shared" ref="DH29" si="816">LOG10(DH14)-LOG10(DJ14)</f>
        <v>0</v>
      </c>
      <c r="DI29" s="304"/>
      <c r="DJ29" s="304">
        <f t="shared" ref="DJ29" si="817">LOG10(DJ14)-LOG10(DL14)</f>
        <v>0</v>
      </c>
      <c r="DK29" s="304"/>
      <c r="DL29" s="304">
        <f t="shared" ref="DL29" si="818">LOG10(DL14)-LOG10(DN14)</f>
        <v>0</v>
      </c>
      <c r="DM29" s="304"/>
      <c r="DN29" s="304">
        <f t="shared" ref="DN29" si="819">LOG10(DN14)-LOG10(DP14)</f>
        <v>0</v>
      </c>
      <c r="DO29" s="304"/>
      <c r="DP29" s="304">
        <f t="shared" ref="DP29" si="820">LOG10(DP14)-LOG10(DR14)</f>
        <v>0</v>
      </c>
      <c r="DQ29" s="304"/>
      <c r="DR29" s="304">
        <f t="shared" ref="DR29" si="821">LOG10(DR14)-LOG10(DT14)</f>
        <v>0</v>
      </c>
      <c r="DS29" s="304"/>
      <c r="DT29" s="304">
        <f t="shared" ref="DT29" si="822">LOG10(DT14)-LOG10(DV14)</f>
        <v>0</v>
      </c>
      <c r="DU29" s="304"/>
      <c r="DV29" s="304">
        <f t="shared" ref="DV29" si="823">LOG10(DV14)-LOG10(DX14)</f>
        <v>0</v>
      </c>
      <c r="DW29" s="304"/>
      <c r="DX29" s="304">
        <f t="shared" ref="DX29" si="824">LOG10(DX14)-LOG10(DZ14)</f>
        <v>0</v>
      </c>
      <c r="DY29" s="304"/>
      <c r="DZ29" s="304">
        <f t="shared" ref="DZ29" si="825">LOG10(DZ14)-LOG10(EB14)</f>
        <v>0</v>
      </c>
      <c r="EA29" s="304"/>
      <c r="EB29" s="304">
        <f t="shared" ref="EB29" si="826">LOG10(EB14)-LOG10(ED14)</f>
        <v>0</v>
      </c>
      <c r="EC29" s="304"/>
      <c r="ED29" s="304">
        <f t="shared" ref="ED29" si="827">LOG10(ED14)-LOG10(EF14)</f>
        <v>0</v>
      </c>
      <c r="EE29" s="304"/>
      <c r="EF29" s="304">
        <f t="shared" ref="EF29" si="828">LOG10(EF14)-LOG10(EH14)</f>
        <v>0</v>
      </c>
      <c r="EG29" s="304"/>
      <c r="EH29" s="304">
        <f t="shared" ref="EH29" si="829">LOG10(EH14)-LOG10(EJ14)</f>
        <v>0</v>
      </c>
      <c r="EI29" s="304"/>
      <c r="EJ29" s="304">
        <f t="shared" ref="EJ29" si="830">LOG10(EJ14)-LOG10(EL14)</f>
        <v>0.17609125905568124</v>
      </c>
      <c r="EK29" s="304"/>
      <c r="EL29" s="304">
        <f t="shared" ref="EL29" si="831">LOG10(EL14)-LOG10(EN14)</f>
        <v>0</v>
      </c>
      <c r="EM29" s="304"/>
      <c r="EN29" s="304">
        <f t="shared" ref="EN29" si="832">LOG10(EN14)-LOG10(EP14)</f>
        <v>0</v>
      </c>
      <c r="EO29" s="304"/>
      <c r="EP29" s="304">
        <f t="shared" ref="EP29" si="833">LOG10(EP14)-LOG10(ER14)</f>
        <v>0</v>
      </c>
      <c r="EQ29" s="304"/>
      <c r="ER29" s="304">
        <f t="shared" ref="ER29" si="834">LOG10(ER14)-LOG10(ET14)</f>
        <v>0</v>
      </c>
      <c r="ES29" s="304"/>
      <c r="ET29" s="304">
        <f t="shared" ref="ET29" si="835">LOG10(ET14)-LOG10(EV14)</f>
        <v>0.3010299956639812</v>
      </c>
      <c r="EU29" s="304"/>
      <c r="EV29" s="304">
        <f t="shared" ref="EV29" si="836">LOG10(EV14)-LOG10(EX14)</f>
        <v>0</v>
      </c>
      <c r="EW29" s="304"/>
      <c r="EX29" s="304">
        <f>LOG10(EX14)</f>
        <v>0</v>
      </c>
      <c r="EY29" s="304"/>
      <c r="EZ29" s="304">
        <v>0</v>
      </c>
      <c r="FA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1">
        <v>0</v>
      </c>
      <c r="C31" s="40">
        <v>0</v>
      </c>
      <c r="D31" s="11">
        <v>0</v>
      </c>
      <c r="E31" s="40">
        <v>0</v>
      </c>
      <c r="F31" s="11">
        <v>0</v>
      </c>
      <c r="G31" s="40">
        <v>0</v>
      </c>
      <c r="H31" s="11">
        <v>0</v>
      </c>
      <c r="I31" s="40">
        <v>0</v>
      </c>
      <c r="J31" s="11">
        <v>0</v>
      </c>
      <c r="K31" s="40">
        <v>0</v>
      </c>
      <c r="L31" s="11">
        <v>0</v>
      </c>
      <c r="M31" s="40">
        <v>0</v>
      </c>
      <c r="N31" s="11">
        <v>0</v>
      </c>
      <c r="O31" s="40">
        <v>0</v>
      </c>
      <c r="P31" s="11">
        <v>0</v>
      </c>
      <c r="Q31" s="40">
        <v>0</v>
      </c>
      <c r="R31" s="11">
        <v>3</v>
      </c>
      <c r="S31" s="40">
        <v>0</v>
      </c>
      <c r="T31" s="11">
        <v>0</v>
      </c>
      <c r="U31" s="40">
        <v>0</v>
      </c>
      <c r="V31" s="11">
        <v>0</v>
      </c>
      <c r="W31" s="40">
        <v>0</v>
      </c>
      <c r="X31" s="11">
        <v>1</v>
      </c>
      <c r="Y31" s="40">
        <v>2</v>
      </c>
      <c r="Z31" s="11">
        <v>0</v>
      </c>
      <c r="AA31" s="40">
        <v>0</v>
      </c>
      <c r="AB31" s="11">
        <v>2</v>
      </c>
      <c r="AC31" s="40">
        <v>0</v>
      </c>
      <c r="AD31" s="11">
        <v>0</v>
      </c>
      <c r="AE31" s="40">
        <v>0</v>
      </c>
      <c r="AF31" s="11">
        <v>0</v>
      </c>
      <c r="AG31" s="40">
        <v>2</v>
      </c>
      <c r="AH31" s="11">
        <v>1</v>
      </c>
      <c r="AI31" s="40">
        <v>1</v>
      </c>
      <c r="AJ31" s="11">
        <v>1</v>
      </c>
      <c r="AK31" s="40">
        <v>0</v>
      </c>
      <c r="AL31" s="11">
        <v>1</v>
      </c>
      <c r="AM31" s="40">
        <v>0</v>
      </c>
      <c r="AN31" s="11">
        <v>1</v>
      </c>
      <c r="AO31" s="40">
        <v>0</v>
      </c>
      <c r="AP31" s="11">
        <v>0</v>
      </c>
      <c r="AQ31" s="40">
        <v>0</v>
      </c>
      <c r="AR31" s="11">
        <v>0</v>
      </c>
      <c r="AS31" s="40">
        <v>0</v>
      </c>
      <c r="AT31" s="11">
        <v>1</v>
      </c>
      <c r="AU31" s="40">
        <v>2</v>
      </c>
      <c r="AV31" s="11">
        <v>2</v>
      </c>
      <c r="AW31" s="40">
        <v>2</v>
      </c>
      <c r="AX31" s="11">
        <v>0</v>
      </c>
      <c r="AY31" s="40">
        <v>0</v>
      </c>
      <c r="AZ31" s="11">
        <v>0</v>
      </c>
      <c r="BA31" s="40">
        <v>0</v>
      </c>
      <c r="BB31" s="11">
        <v>0</v>
      </c>
      <c r="BC31" s="40">
        <v>0</v>
      </c>
      <c r="BD31" s="11">
        <v>0</v>
      </c>
      <c r="BE31" s="40">
        <v>1</v>
      </c>
      <c r="BF31" s="11">
        <v>0</v>
      </c>
      <c r="BG31" s="40">
        <v>1</v>
      </c>
      <c r="BH31" s="11">
        <v>1</v>
      </c>
      <c r="BI31" s="40">
        <v>0</v>
      </c>
      <c r="BJ31" s="11">
        <v>0</v>
      </c>
      <c r="BK31" s="99">
        <v>0</v>
      </c>
      <c r="BL31" s="78" t="s">
        <v>44</v>
      </c>
      <c r="BM31" s="172">
        <v>0</v>
      </c>
      <c r="BN31" s="78" t="s">
        <v>44</v>
      </c>
      <c r="BO31" s="172">
        <v>0</v>
      </c>
      <c r="BP31" s="78" t="s">
        <v>44</v>
      </c>
      <c r="BQ31" s="172">
        <v>0</v>
      </c>
      <c r="BR31" s="78" t="s">
        <v>44</v>
      </c>
      <c r="BS31" s="172">
        <v>0</v>
      </c>
      <c r="BT31" s="78" t="s">
        <v>44</v>
      </c>
      <c r="BU31" s="172">
        <v>1</v>
      </c>
      <c r="BV31" s="78" t="s">
        <v>44</v>
      </c>
      <c r="BW31" s="172">
        <v>0</v>
      </c>
      <c r="BX31" s="78" t="s">
        <v>44</v>
      </c>
      <c r="BY31" s="172">
        <v>0</v>
      </c>
      <c r="BZ31" s="78" t="s">
        <v>44</v>
      </c>
      <c r="CA31" s="172">
        <v>0</v>
      </c>
      <c r="CB31" s="78" t="s">
        <v>44</v>
      </c>
      <c r="CC31" s="172">
        <v>0</v>
      </c>
      <c r="CD31" s="78" t="s">
        <v>44</v>
      </c>
      <c r="CE31" s="172">
        <v>0</v>
      </c>
      <c r="CF31" s="78" t="s">
        <v>44</v>
      </c>
      <c r="CG31" s="172">
        <v>0</v>
      </c>
      <c r="CH31" s="78" t="s">
        <v>44</v>
      </c>
      <c r="CI31" s="172">
        <v>0</v>
      </c>
      <c r="CJ31" s="78" t="s">
        <v>44</v>
      </c>
      <c r="CK31" s="172">
        <v>0</v>
      </c>
      <c r="CL31" s="78" t="s">
        <v>44</v>
      </c>
      <c r="CM31" s="172">
        <v>0</v>
      </c>
      <c r="CN31" s="78" t="s">
        <v>44</v>
      </c>
      <c r="CO31" s="172">
        <v>0</v>
      </c>
      <c r="CP31" s="78" t="s">
        <v>44</v>
      </c>
      <c r="CQ31" s="172">
        <v>0</v>
      </c>
      <c r="CR31" s="78" t="s">
        <v>44</v>
      </c>
      <c r="CS31" s="172">
        <v>0</v>
      </c>
      <c r="CT31" s="78" t="s">
        <v>44</v>
      </c>
      <c r="CU31" s="172">
        <v>0</v>
      </c>
      <c r="CV31" s="78" t="s">
        <v>44</v>
      </c>
      <c r="CW31" s="172">
        <v>0</v>
      </c>
      <c r="CX31" s="78" t="s">
        <v>44</v>
      </c>
      <c r="CY31" s="172">
        <v>0</v>
      </c>
      <c r="CZ31" s="78" t="s">
        <v>44</v>
      </c>
      <c r="DA31" s="172">
        <v>0</v>
      </c>
      <c r="DB31" s="78" t="s">
        <v>44</v>
      </c>
      <c r="DC31" s="172">
        <v>0</v>
      </c>
      <c r="DD31" s="78" t="s">
        <v>44</v>
      </c>
      <c r="DE31" s="172">
        <v>0</v>
      </c>
      <c r="DF31" s="78" t="s">
        <v>44</v>
      </c>
      <c r="DG31" s="172">
        <v>0</v>
      </c>
      <c r="DH31" s="78" t="s">
        <v>44</v>
      </c>
      <c r="DI31" s="172">
        <v>0</v>
      </c>
      <c r="DJ31" s="78" t="s">
        <v>44</v>
      </c>
      <c r="DK31" s="172">
        <v>0</v>
      </c>
      <c r="DL31" s="78" t="s">
        <v>44</v>
      </c>
      <c r="DM31" s="172">
        <v>0</v>
      </c>
      <c r="DN31" s="78" t="s">
        <v>44</v>
      </c>
      <c r="DO31" s="172">
        <v>0</v>
      </c>
      <c r="DP31" s="78" t="s">
        <v>44</v>
      </c>
      <c r="DQ31" s="172">
        <v>0</v>
      </c>
      <c r="DR31" s="78" t="s">
        <v>44</v>
      </c>
      <c r="DS31" s="172">
        <v>0</v>
      </c>
      <c r="DT31" s="78" t="s">
        <v>44</v>
      </c>
      <c r="DU31" s="172">
        <v>0</v>
      </c>
      <c r="DV31" s="78" t="s">
        <v>44</v>
      </c>
      <c r="DW31" s="172">
        <v>0</v>
      </c>
      <c r="DX31" s="78" t="s">
        <v>44</v>
      </c>
      <c r="DY31" s="172">
        <v>0</v>
      </c>
      <c r="DZ31" s="78" t="s">
        <v>44</v>
      </c>
      <c r="EA31" s="172">
        <v>0</v>
      </c>
      <c r="EB31" s="78" t="s">
        <v>44</v>
      </c>
      <c r="EC31" s="172">
        <v>0</v>
      </c>
      <c r="ED31" s="78" t="s">
        <v>44</v>
      </c>
      <c r="EE31" s="172">
        <v>0</v>
      </c>
      <c r="EF31" s="78" t="s">
        <v>44</v>
      </c>
      <c r="EG31" s="172">
        <v>0</v>
      </c>
      <c r="EH31" s="78" t="s">
        <v>44</v>
      </c>
      <c r="EI31" s="172">
        <v>0</v>
      </c>
      <c r="EJ31" s="78" t="s">
        <v>44</v>
      </c>
      <c r="EK31" s="172">
        <v>0</v>
      </c>
      <c r="EL31" s="78" t="s">
        <v>44</v>
      </c>
      <c r="EM31" s="172">
        <v>0</v>
      </c>
      <c r="EN31" s="78" t="s">
        <v>44</v>
      </c>
      <c r="EO31" s="172">
        <v>0</v>
      </c>
      <c r="EP31" s="78" t="s">
        <v>44</v>
      </c>
      <c r="EQ31" s="172">
        <v>0</v>
      </c>
      <c r="ER31" s="78" t="s">
        <v>44</v>
      </c>
      <c r="ES31" s="172">
        <v>0</v>
      </c>
      <c r="ET31" s="78" t="s">
        <v>44</v>
      </c>
      <c r="EU31" s="172">
        <v>0</v>
      </c>
      <c r="EV31" s="78" t="s">
        <v>44</v>
      </c>
      <c r="EW31" s="172">
        <v>0</v>
      </c>
      <c r="EX31" s="78" t="s">
        <v>44</v>
      </c>
      <c r="EY31" s="172">
        <v>0</v>
      </c>
      <c r="EZ31" s="78" t="s">
        <v>44</v>
      </c>
      <c r="FA31" s="172">
        <v>0</v>
      </c>
      <c r="FB31">
        <f t="shared" si="0"/>
        <v>14</v>
      </c>
      <c r="FC31">
        <f t="shared" si="1"/>
        <v>12</v>
      </c>
      <c r="FD31" s="1">
        <v>32</v>
      </c>
    </row>
    <row r="32" spans="1:197">
      <c r="A32">
        <v>2</v>
      </c>
      <c r="B32" s="12">
        <v>0</v>
      </c>
      <c r="C32" s="41">
        <v>0</v>
      </c>
      <c r="D32" s="12">
        <v>0</v>
      </c>
      <c r="E32" s="41">
        <v>0</v>
      </c>
      <c r="F32" s="12">
        <v>0</v>
      </c>
      <c r="G32" s="41">
        <v>0</v>
      </c>
      <c r="H32" s="12">
        <v>0</v>
      </c>
      <c r="I32" s="41">
        <v>0</v>
      </c>
      <c r="J32" s="12">
        <v>0</v>
      </c>
      <c r="K32" s="41">
        <v>0</v>
      </c>
      <c r="L32" s="12">
        <v>0</v>
      </c>
      <c r="M32" s="41">
        <v>0</v>
      </c>
      <c r="N32" s="12">
        <v>0</v>
      </c>
      <c r="O32" s="41">
        <v>0</v>
      </c>
      <c r="P32" s="12">
        <v>0</v>
      </c>
      <c r="Q32" s="41">
        <v>0</v>
      </c>
      <c r="R32" s="12">
        <v>0</v>
      </c>
      <c r="S32" s="41">
        <v>0</v>
      </c>
      <c r="T32" s="12">
        <v>1</v>
      </c>
      <c r="U32" s="41">
        <v>0</v>
      </c>
      <c r="V32" s="6">
        <v>1</v>
      </c>
      <c r="W32" s="41">
        <v>0</v>
      </c>
      <c r="X32" s="6">
        <v>1</v>
      </c>
      <c r="Y32" s="41">
        <v>0</v>
      </c>
      <c r="Z32" s="6">
        <v>1</v>
      </c>
      <c r="AA32" s="41">
        <v>0</v>
      </c>
      <c r="AB32" s="6">
        <v>0</v>
      </c>
      <c r="AC32" s="41">
        <v>0</v>
      </c>
      <c r="AD32" s="6">
        <v>0</v>
      </c>
      <c r="AE32" s="41">
        <v>0</v>
      </c>
      <c r="AF32" s="6">
        <v>0</v>
      </c>
      <c r="AG32" s="41">
        <v>1</v>
      </c>
      <c r="AH32" s="6">
        <v>0</v>
      </c>
      <c r="AI32" s="41">
        <v>1</v>
      </c>
      <c r="AJ32" s="6">
        <v>2</v>
      </c>
      <c r="AK32" s="41">
        <v>0</v>
      </c>
      <c r="AL32" s="6">
        <v>0</v>
      </c>
      <c r="AM32" s="41">
        <v>0</v>
      </c>
      <c r="AN32" s="6">
        <v>1</v>
      </c>
      <c r="AO32" s="41">
        <v>0</v>
      </c>
      <c r="AP32" s="6">
        <v>0</v>
      </c>
      <c r="AQ32" s="41">
        <v>0</v>
      </c>
      <c r="AR32" s="6">
        <v>0</v>
      </c>
      <c r="AS32" s="41">
        <v>2</v>
      </c>
      <c r="AT32" s="6">
        <v>0</v>
      </c>
      <c r="AU32" s="41">
        <v>0</v>
      </c>
      <c r="AV32" s="6">
        <v>0</v>
      </c>
      <c r="AW32" s="41">
        <v>0</v>
      </c>
      <c r="AX32" s="6">
        <v>0</v>
      </c>
      <c r="AY32" s="41">
        <v>0</v>
      </c>
      <c r="AZ32" s="6">
        <v>2</v>
      </c>
      <c r="BA32" s="41">
        <v>0</v>
      </c>
      <c r="BB32" s="6">
        <v>0</v>
      </c>
      <c r="BC32" s="41">
        <v>0</v>
      </c>
      <c r="BD32" s="6">
        <v>0</v>
      </c>
      <c r="BE32" s="41">
        <v>0</v>
      </c>
      <c r="BF32" s="6">
        <v>0</v>
      </c>
      <c r="BG32" s="41">
        <v>0</v>
      </c>
      <c r="BH32" s="6">
        <v>0</v>
      </c>
      <c r="BI32" s="41">
        <v>1</v>
      </c>
      <c r="BJ32" s="6">
        <v>0</v>
      </c>
      <c r="BK32" s="81">
        <v>0</v>
      </c>
      <c r="BL32" s="6">
        <v>0</v>
      </c>
      <c r="BM32" s="55">
        <v>0</v>
      </c>
      <c r="BN32" s="76">
        <v>0</v>
      </c>
      <c r="BO32" s="41">
        <v>0</v>
      </c>
      <c r="BP32" s="6">
        <v>0</v>
      </c>
      <c r="BQ32" s="41">
        <v>0</v>
      </c>
      <c r="BR32" s="6">
        <v>0</v>
      </c>
      <c r="BS32" s="41">
        <v>0</v>
      </c>
      <c r="BT32" s="6">
        <v>0</v>
      </c>
      <c r="BU32" s="41">
        <v>0</v>
      </c>
      <c r="BV32" s="6">
        <v>0</v>
      </c>
      <c r="BW32" s="41">
        <v>0</v>
      </c>
      <c r="BX32" s="6">
        <v>0</v>
      </c>
      <c r="BY32" s="41">
        <v>0</v>
      </c>
      <c r="BZ32" s="6">
        <v>0</v>
      </c>
      <c r="CA32" s="41">
        <v>0</v>
      </c>
      <c r="CB32" s="6" t="s">
        <v>44</v>
      </c>
      <c r="CC32" s="41">
        <v>0</v>
      </c>
      <c r="CD32" s="6" t="s">
        <v>44</v>
      </c>
      <c r="CE32" s="41">
        <v>0</v>
      </c>
      <c r="CF32" s="6" t="s">
        <v>44</v>
      </c>
      <c r="CG32" s="41">
        <v>0</v>
      </c>
      <c r="CH32" s="6" t="s">
        <v>44</v>
      </c>
      <c r="CI32" s="41">
        <v>0</v>
      </c>
      <c r="CJ32" s="6" t="s">
        <v>44</v>
      </c>
      <c r="CK32" s="41">
        <v>0</v>
      </c>
      <c r="CL32" s="6" t="s">
        <v>44</v>
      </c>
      <c r="CM32" s="41">
        <v>0</v>
      </c>
      <c r="CN32" s="6" t="s">
        <v>44</v>
      </c>
      <c r="CO32" s="41">
        <v>0</v>
      </c>
      <c r="CP32" s="6" t="s">
        <v>44</v>
      </c>
      <c r="CQ32" s="41">
        <v>0</v>
      </c>
      <c r="CR32" s="6" t="s">
        <v>44</v>
      </c>
      <c r="CS32" s="41">
        <v>0</v>
      </c>
      <c r="CT32" s="6" t="s">
        <v>44</v>
      </c>
      <c r="CU32" s="41">
        <v>0</v>
      </c>
      <c r="CV32" s="6" t="s">
        <v>44</v>
      </c>
      <c r="CW32" s="41">
        <v>0</v>
      </c>
      <c r="CX32" s="6" t="s">
        <v>44</v>
      </c>
      <c r="CY32" s="41">
        <v>0</v>
      </c>
      <c r="CZ32" s="6" t="s">
        <v>44</v>
      </c>
      <c r="DA32" s="41">
        <v>0</v>
      </c>
      <c r="DB32" s="6" t="s">
        <v>44</v>
      </c>
      <c r="DC32" s="41">
        <v>0</v>
      </c>
      <c r="DD32" s="6" t="s">
        <v>44</v>
      </c>
      <c r="DE32" s="41">
        <v>0</v>
      </c>
      <c r="DF32" s="6" t="s">
        <v>44</v>
      </c>
      <c r="DG32" s="41">
        <v>0</v>
      </c>
      <c r="DH32" s="6" t="s">
        <v>44</v>
      </c>
      <c r="DI32" s="41">
        <v>0</v>
      </c>
      <c r="DJ32" s="6" t="s">
        <v>44</v>
      </c>
      <c r="DK32" s="41">
        <v>0</v>
      </c>
      <c r="DL32" s="6" t="s">
        <v>44</v>
      </c>
      <c r="DM32" s="41">
        <v>0</v>
      </c>
      <c r="DN32" s="6" t="s">
        <v>44</v>
      </c>
      <c r="DO32" s="41">
        <v>0</v>
      </c>
      <c r="DP32" s="6" t="s">
        <v>44</v>
      </c>
      <c r="DQ32" s="41">
        <v>0</v>
      </c>
      <c r="DR32" s="6" t="s">
        <v>44</v>
      </c>
      <c r="DS32" s="41">
        <v>0</v>
      </c>
      <c r="DT32" s="6" t="s">
        <v>44</v>
      </c>
      <c r="DU32" s="41">
        <v>0</v>
      </c>
      <c r="DV32" s="6" t="s">
        <v>44</v>
      </c>
      <c r="DW32" s="41">
        <v>0</v>
      </c>
      <c r="DX32" s="6" t="s">
        <v>44</v>
      </c>
      <c r="DY32" s="41">
        <v>0</v>
      </c>
      <c r="DZ32" s="6" t="s">
        <v>44</v>
      </c>
      <c r="EA32" s="41">
        <v>0</v>
      </c>
      <c r="EB32" s="6" t="s">
        <v>44</v>
      </c>
      <c r="EC32" s="41">
        <v>0</v>
      </c>
      <c r="ED32" s="6" t="s">
        <v>44</v>
      </c>
      <c r="EE32" s="41">
        <v>0</v>
      </c>
      <c r="EF32" s="6" t="s">
        <v>44</v>
      </c>
      <c r="EG32" s="41">
        <v>0</v>
      </c>
      <c r="EH32" s="6" t="s">
        <v>44</v>
      </c>
      <c r="EI32" s="41">
        <v>0</v>
      </c>
      <c r="EJ32" s="6" t="s">
        <v>44</v>
      </c>
      <c r="EK32" s="41">
        <v>0</v>
      </c>
      <c r="EL32" s="6" t="s">
        <v>44</v>
      </c>
      <c r="EM32" s="41">
        <v>0</v>
      </c>
      <c r="EN32" s="6" t="s">
        <v>44</v>
      </c>
      <c r="EO32" s="41">
        <v>0</v>
      </c>
      <c r="EP32" s="6" t="s">
        <v>44</v>
      </c>
      <c r="EQ32" s="41">
        <v>0</v>
      </c>
      <c r="ER32" s="6" t="s">
        <v>44</v>
      </c>
      <c r="ES32" s="41">
        <v>0</v>
      </c>
      <c r="ET32" s="6" t="s">
        <v>44</v>
      </c>
      <c r="EU32" s="41">
        <v>0</v>
      </c>
      <c r="EV32" s="6" t="s">
        <v>44</v>
      </c>
      <c r="EW32" s="41">
        <v>0</v>
      </c>
      <c r="EX32" s="6" t="s">
        <v>44</v>
      </c>
      <c r="EY32" s="41">
        <v>0</v>
      </c>
      <c r="EZ32" s="6" t="s">
        <v>44</v>
      </c>
      <c r="FA32" s="41">
        <v>0</v>
      </c>
      <c r="FB32">
        <f t="shared" si="0"/>
        <v>9</v>
      </c>
      <c r="FC32">
        <f t="shared" si="1"/>
        <v>5</v>
      </c>
      <c r="FD32">
        <v>40</v>
      </c>
    </row>
    <row r="33" spans="1:160">
      <c r="A33">
        <v>3</v>
      </c>
      <c r="B33" s="12">
        <v>0</v>
      </c>
      <c r="C33" s="41">
        <v>0</v>
      </c>
      <c r="D33" s="12">
        <v>0</v>
      </c>
      <c r="E33" s="41">
        <v>0</v>
      </c>
      <c r="F33" s="12">
        <v>0</v>
      </c>
      <c r="G33" s="41">
        <v>0</v>
      </c>
      <c r="H33" s="12">
        <v>0</v>
      </c>
      <c r="I33" s="41">
        <v>0</v>
      </c>
      <c r="J33" s="12">
        <v>0</v>
      </c>
      <c r="K33" s="41">
        <v>0</v>
      </c>
      <c r="L33" s="12">
        <v>0</v>
      </c>
      <c r="M33" s="41">
        <v>0</v>
      </c>
      <c r="N33" s="12">
        <v>0</v>
      </c>
      <c r="O33" s="41">
        <v>0</v>
      </c>
      <c r="P33" s="12">
        <v>2</v>
      </c>
      <c r="Q33" s="41">
        <v>0</v>
      </c>
      <c r="R33" s="12">
        <v>1</v>
      </c>
      <c r="S33" s="41">
        <v>0</v>
      </c>
      <c r="T33" s="12">
        <v>0</v>
      </c>
      <c r="U33" s="41">
        <v>0</v>
      </c>
      <c r="V33" s="12">
        <v>2</v>
      </c>
      <c r="W33" s="41">
        <v>2</v>
      </c>
      <c r="X33" s="12">
        <v>0</v>
      </c>
      <c r="Y33" s="41">
        <v>0</v>
      </c>
      <c r="Z33" s="12">
        <v>0</v>
      </c>
      <c r="AA33" s="41">
        <v>0</v>
      </c>
      <c r="AB33" s="12">
        <v>0</v>
      </c>
      <c r="AC33" s="41">
        <v>0</v>
      </c>
      <c r="AD33" s="12">
        <v>0</v>
      </c>
      <c r="AE33" s="41">
        <v>1</v>
      </c>
      <c r="AF33" s="12">
        <v>0</v>
      </c>
      <c r="AG33" s="41">
        <v>1</v>
      </c>
      <c r="AH33" s="12">
        <v>0</v>
      </c>
      <c r="AI33" s="41">
        <v>0</v>
      </c>
      <c r="AJ33" s="12">
        <v>1</v>
      </c>
      <c r="AK33" s="41">
        <v>0</v>
      </c>
      <c r="AL33" s="12">
        <v>1</v>
      </c>
      <c r="AM33" s="41">
        <v>0</v>
      </c>
      <c r="AN33" s="12">
        <v>0</v>
      </c>
      <c r="AO33" s="41">
        <v>0</v>
      </c>
      <c r="AP33" s="12">
        <v>0</v>
      </c>
      <c r="AQ33" s="41">
        <v>0</v>
      </c>
      <c r="AR33" s="12">
        <v>1</v>
      </c>
      <c r="AS33" s="41">
        <v>2</v>
      </c>
      <c r="AT33" s="12">
        <v>0</v>
      </c>
      <c r="AU33" s="41">
        <v>0</v>
      </c>
      <c r="AV33" s="12">
        <v>0</v>
      </c>
      <c r="AW33" s="41">
        <v>1</v>
      </c>
      <c r="AX33" s="12">
        <v>0</v>
      </c>
      <c r="AY33" s="41">
        <v>0</v>
      </c>
      <c r="AZ33" s="6" t="s">
        <v>44</v>
      </c>
      <c r="BA33" s="41">
        <v>0</v>
      </c>
      <c r="BB33" s="6" t="s">
        <v>44</v>
      </c>
      <c r="BC33" s="41">
        <v>1</v>
      </c>
      <c r="BD33" s="6" t="s">
        <v>44</v>
      </c>
      <c r="BE33" s="41">
        <v>0</v>
      </c>
      <c r="BF33" s="6" t="s">
        <v>44</v>
      </c>
      <c r="BG33" s="41">
        <v>1</v>
      </c>
      <c r="BH33" s="6" t="s">
        <v>44</v>
      </c>
      <c r="BI33" s="41">
        <v>0</v>
      </c>
      <c r="BJ33" s="6" t="s">
        <v>44</v>
      </c>
      <c r="BK33" s="81">
        <v>0</v>
      </c>
      <c r="BL33" s="6" t="s">
        <v>44</v>
      </c>
      <c r="BM33" s="55">
        <v>0</v>
      </c>
      <c r="BN33" s="76" t="s">
        <v>44</v>
      </c>
      <c r="BO33" s="41">
        <v>0</v>
      </c>
      <c r="BP33" s="6" t="s">
        <v>44</v>
      </c>
      <c r="BQ33" s="41">
        <v>0</v>
      </c>
      <c r="BR33" s="6" t="s">
        <v>44</v>
      </c>
      <c r="BS33" s="41">
        <v>0</v>
      </c>
      <c r="BT33" s="6" t="s">
        <v>44</v>
      </c>
      <c r="BU33" s="41">
        <v>0</v>
      </c>
      <c r="BV33" s="6" t="s">
        <v>44</v>
      </c>
      <c r="BW33" s="41">
        <v>0</v>
      </c>
      <c r="BX33" s="6" t="s">
        <v>44</v>
      </c>
      <c r="BY33" s="41">
        <v>0</v>
      </c>
      <c r="BZ33" s="6" t="s">
        <v>44</v>
      </c>
      <c r="CA33" s="41">
        <v>0</v>
      </c>
      <c r="CB33" s="6" t="s">
        <v>44</v>
      </c>
      <c r="CC33" s="41">
        <v>0</v>
      </c>
      <c r="CD33" s="6" t="s">
        <v>44</v>
      </c>
      <c r="CE33" s="41">
        <v>0</v>
      </c>
      <c r="CF33" s="6" t="s">
        <v>44</v>
      </c>
      <c r="CG33" s="41">
        <v>0</v>
      </c>
      <c r="CH33" s="6" t="s">
        <v>44</v>
      </c>
      <c r="CI33" s="41">
        <v>0</v>
      </c>
      <c r="CJ33" s="6" t="s">
        <v>44</v>
      </c>
      <c r="CK33" s="41">
        <v>0</v>
      </c>
      <c r="CL33" s="6" t="s">
        <v>44</v>
      </c>
      <c r="CM33" s="41">
        <v>0</v>
      </c>
      <c r="CN33" s="6" t="s">
        <v>44</v>
      </c>
      <c r="CO33" s="41">
        <v>0</v>
      </c>
      <c r="CP33" s="6" t="s">
        <v>44</v>
      </c>
      <c r="CQ33" s="41">
        <v>0</v>
      </c>
      <c r="CR33" s="6" t="s">
        <v>44</v>
      </c>
      <c r="CS33" s="41">
        <v>0</v>
      </c>
      <c r="CT33" s="6" t="s">
        <v>44</v>
      </c>
      <c r="CU33" s="41">
        <v>0</v>
      </c>
      <c r="CV33" s="6" t="s">
        <v>44</v>
      </c>
      <c r="CW33" s="41">
        <v>0</v>
      </c>
      <c r="CX33" s="6" t="s">
        <v>44</v>
      </c>
      <c r="CY33" s="41">
        <v>0</v>
      </c>
      <c r="CZ33" s="6" t="s">
        <v>44</v>
      </c>
      <c r="DA33" s="41">
        <v>0</v>
      </c>
      <c r="DB33" s="6" t="s">
        <v>44</v>
      </c>
      <c r="DC33" s="41">
        <v>0</v>
      </c>
      <c r="DD33" s="6" t="s">
        <v>44</v>
      </c>
      <c r="DE33" s="41">
        <v>0</v>
      </c>
      <c r="DF33" s="6" t="s">
        <v>44</v>
      </c>
      <c r="DG33" s="41">
        <v>0</v>
      </c>
      <c r="DH33" s="6" t="s">
        <v>44</v>
      </c>
      <c r="DI33" s="41">
        <v>0</v>
      </c>
      <c r="DJ33" s="6" t="s">
        <v>44</v>
      </c>
      <c r="DK33" s="41">
        <v>0</v>
      </c>
      <c r="DL33" s="6" t="s">
        <v>44</v>
      </c>
      <c r="DM33" s="41">
        <v>0</v>
      </c>
      <c r="DN33" s="6" t="s">
        <v>44</v>
      </c>
      <c r="DO33" s="41">
        <v>0</v>
      </c>
      <c r="DP33" s="6" t="s">
        <v>44</v>
      </c>
      <c r="DQ33" s="41">
        <v>0</v>
      </c>
      <c r="DR33" s="6" t="s">
        <v>44</v>
      </c>
      <c r="DS33" s="41">
        <v>0</v>
      </c>
      <c r="DT33" s="6" t="s">
        <v>44</v>
      </c>
      <c r="DU33" s="41">
        <v>0</v>
      </c>
      <c r="DV33" s="6" t="s">
        <v>44</v>
      </c>
      <c r="DW33" s="41">
        <v>0</v>
      </c>
      <c r="DX33" s="6" t="s">
        <v>44</v>
      </c>
      <c r="DY33" s="41">
        <v>0</v>
      </c>
      <c r="DZ33" s="6" t="s">
        <v>44</v>
      </c>
      <c r="EA33" s="41">
        <v>0</v>
      </c>
      <c r="EB33" s="6" t="s">
        <v>44</v>
      </c>
      <c r="EC33" s="41">
        <v>0</v>
      </c>
      <c r="ED33" s="6" t="s">
        <v>44</v>
      </c>
      <c r="EE33" s="41">
        <v>0</v>
      </c>
      <c r="EF33" s="6" t="s">
        <v>44</v>
      </c>
      <c r="EG33" s="41">
        <v>0</v>
      </c>
      <c r="EH33" s="6" t="s">
        <v>44</v>
      </c>
      <c r="EI33" s="41">
        <v>0</v>
      </c>
      <c r="EJ33" s="6" t="s">
        <v>44</v>
      </c>
      <c r="EK33" s="41">
        <v>0</v>
      </c>
      <c r="EL33" s="6" t="s">
        <v>44</v>
      </c>
      <c r="EM33" s="41">
        <v>0</v>
      </c>
      <c r="EN33" s="6" t="s">
        <v>44</v>
      </c>
      <c r="EO33" s="41">
        <v>0</v>
      </c>
      <c r="EP33" s="6" t="s">
        <v>44</v>
      </c>
      <c r="EQ33" s="41">
        <v>0</v>
      </c>
      <c r="ER33" s="6" t="s">
        <v>44</v>
      </c>
      <c r="ES33" s="41">
        <v>0</v>
      </c>
      <c r="ET33" s="6" t="s">
        <v>44</v>
      </c>
      <c r="EU33" s="41">
        <v>0</v>
      </c>
      <c r="EV33" s="6" t="s">
        <v>44</v>
      </c>
      <c r="EW33" s="41">
        <v>0</v>
      </c>
      <c r="EX33" s="6" t="s">
        <v>44</v>
      </c>
      <c r="EY33" s="41">
        <v>0</v>
      </c>
      <c r="EZ33" s="6" t="s">
        <v>44</v>
      </c>
      <c r="FA33" s="41">
        <v>0</v>
      </c>
      <c r="FB33">
        <f t="shared" si="0"/>
        <v>8</v>
      </c>
      <c r="FC33">
        <f t="shared" si="1"/>
        <v>9</v>
      </c>
      <c r="FD33">
        <v>26</v>
      </c>
    </row>
    <row r="34" spans="1:160">
      <c r="A34">
        <v>4</v>
      </c>
      <c r="B34" s="12">
        <v>0</v>
      </c>
      <c r="C34" s="41">
        <v>0</v>
      </c>
      <c r="D34" s="12">
        <v>0</v>
      </c>
      <c r="E34" s="41">
        <v>0</v>
      </c>
      <c r="F34" s="12">
        <v>0</v>
      </c>
      <c r="G34" s="41">
        <v>0</v>
      </c>
      <c r="H34" s="12">
        <v>0</v>
      </c>
      <c r="I34" s="41">
        <v>0</v>
      </c>
      <c r="J34" s="12">
        <v>0</v>
      </c>
      <c r="K34" s="41">
        <v>0</v>
      </c>
      <c r="L34" s="12">
        <v>0</v>
      </c>
      <c r="M34" s="41">
        <v>0</v>
      </c>
      <c r="N34" s="12">
        <v>0</v>
      </c>
      <c r="O34" s="41">
        <v>0</v>
      </c>
      <c r="P34" s="12">
        <v>0</v>
      </c>
      <c r="Q34" s="41">
        <v>0</v>
      </c>
      <c r="R34" s="12">
        <v>0</v>
      </c>
      <c r="S34" s="41">
        <v>0</v>
      </c>
      <c r="T34" s="12">
        <v>0</v>
      </c>
      <c r="U34" s="41">
        <v>1</v>
      </c>
      <c r="V34" s="12">
        <v>0</v>
      </c>
      <c r="W34" s="41">
        <v>0</v>
      </c>
      <c r="X34" s="12">
        <v>0</v>
      </c>
      <c r="Y34" s="41">
        <v>0</v>
      </c>
      <c r="Z34" s="12">
        <v>0</v>
      </c>
      <c r="AA34" s="41">
        <v>0</v>
      </c>
      <c r="AB34" s="12">
        <v>0</v>
      </c>
      <c r="AC34" s="41">
        <v>2</v>
      </c>
      <c r="AD34" s="12">
        <v>0</v>
      </c>
      <c r="AE34" s="41">
        <v>0</v>
      </c>
      <c r="AF34" s="12">
        <v>0</v>
      </c>
      <c r="AG34" s="41">
        <v>1</v>
      </c>
      <c r="AH34" s="12">
        <v>0</v>
      </c>
      <c r="AI34" s="41">
        <v>1</v>
      </c>
      <c r="AJ34" s="12">
        <v>0</v>
      </c>
      <c r="AK34" s="41">
        <v>0</v>
      </c>
      <c r="AL34" s="12">
        <v>3</v>
      </c>
      <c r="AM34" s="41">
        <v>0</v>
      </c>
      <c r="AN34" s="12">
        <v>0</v>
      </c>
      <c r="AO34" s="41">
        <v>0</v>
      </c>
      <c r="AP34" s="12">
        <v>2</v>
      </c>
      <c r="AQ34" s="41">
        <v>0</v>
      </c>
      <c r="AR34" s="12">
        <v>0</v>
      </c>
      <c r="AS34" s="41">
        <v>3</v>
      </c>
      <c r="AT34" s="12">
        <v>0</v>
      </c>
      <c r="AU34" s="41">
        <v>0</v>
      </c>
      <c r="AV34" s="12">
        <v>0</v>
      </c>
      <c r="AW34" s="41">
        <v>0</v>
      </c>
      <c r="AX34" s="12">
        <v>0</v>
      </c>
      <c r="AY34" s="41">
        <v>0</v>
      </c>
      <c r="AZ34" s="12">
        <v>0</v>
      </c>
      <c r="BA34" s="41">
        <v>0</v>
      </c>
      <c r="BB34" s="12">
        <v>3</v>
      </c>
      <c r="BC34" s="41">
        <v>0</v>
      </c>
      <c r="BD34" s="12">
        <v>0</v>
      </c>
      <c r="BE34" s="41">
        <v>0</v>
      </c>
      <c r="BF34" s="12">
        <v>0</v>
      </c>
      <c r="BG34" s="41">
        <v>0</v>
      </c>
      <c r="BH34" s="12">
        <v>0</v>
      </c>
      <c r="BI34" s="41">
        <v>3</v>
      </c>
      <c r="BJ34" s="12">
        <v>1</v>
      </c>
      <c r="BK34" s="81">
        <v>0</v>
      </c>
      <c r="BL34" s="12">
        <v>0</v>
      </c>
      <c r="BM34" s="55">
        <v>0</v>
      </c>
      <c r="BN34" s="41">
        <v>0</v>
      </c>
      <c r="BO34" s="41">
        <v>0</v>
      </c>
      <c r="BP34" s="12">
        <v>0</v>
      </c>
      <c r="BQ34" s="41">
        <v>0</v>
      </c>
      <c r="BR34" s="6" t="s">
        <v>44</v>
      </c>
      <c r="BS34" s="41">
        <v>0</v>
      </c>
      <c r="BT34" s="6" t="s">
        <v>44</v>
      </c>
      <c r="BU34" s="41">
        <v>0</v>
      </c>
      <c r="BV34" s="6" t="s">
        <v>44</v>
      </c>
      <c r="BW34" s="41">
        <v>0</v>
      </c>
      <c r="BX34" s="6" t="s">
        <v>44</v>
      </c>
      <c r="BY34" s="41">
        <v>0</v>
      </c>
      <c r="BZ34" s="6" t="s">
        <v>44</v>
      </c>
      <c r="CA34" s="41">
        <v>0</v>
      </c>
      <c r="CB34" s="6" t="s">
        <v>44</v>
      </c>
      <c r="CC34" s="41">
        <v>0</v>
      </c>
      <c r="CD34" s="6" t="s">
        <v>44</v>
      </c>
      <c r="CE34" s="41">
        <v>0</v>
      </c>
      <c r="CF34" s="6" t="s">
        <v>44</v>
      </c>
      <c r="CG34" s="41">
        <v>0</v>
      </c>
      <c r="CH34" s="6" t="s">
        <v>44</v>
      </c>
      <c r="CI34" s="41">
        <v>0</v>
      </c>
      <c r="CJ34" s="6" t="s">
        <v>44</v>
      </c>
      <c r="CK34" s="41">
        <v>0</v>
      </c>
      <c r="CL34" s="6" t="s">
        <v>44</v>
      </c>
      <c r="CM34" s="41">
        <v>0</v>
      </c>
      <c r="CN34" s="6" t="s">
        <v>44</v>
      </c>
      <c r="CO34" s="41">
        <v>0</v>
      </c>
      <c r="CP34" s="6" t="s">
        <v>44</v>
      </c>
      <c r="CQ34" s="41">
        <v>0</v>
      </c>
      <c r="CR34" s="6" t="s">
        <v>44</v>
      </c>
      <c r="CS34" s="41">
        <v>0</v>
      </c>
      <c r="CT34" s="6" t="s">
        <v>44</v>
      </c>
      <c r="CU34" s="41">
        <v>0</v>
      </c>
      <c r="CV34" s="6" t="s">
        <v>44</v>
      </c>
      <c r="CW34" s="41">
        <v>0</v>
      </c>
      <c r="CX34" s="6" t="s">
        <v>44</v>
      </c>
      <c r="CY34" s="41">
        <v>0</v>
      </c>
      <c r="CZ34" s="6" t="s">
        <v>44</v>
      </c>
      <c r="DA34" s="41">
        <v>0</v>
      </c>
      <c r="DB34" s="6" t="s">
        <v>44</v>
      </c>
      <c r="DC34" s="41">
        <v>0</v>
      </c>
      <c r="DD34" s="6" t="s">
        <v>44</v>
      </c>
      <c r="DE34" s="41">
        <v>0</v>
      </c>
      <c r="DF34" s="6" t="s">
        <v>44</v>
      </c>
      <c r="DG34" s="41">
        <v>0</v>
      </c>
      <c r="DH34" s="6" t="s">
        <v>44</v>
      </c>
      <c r="DI34" s="41">
        <v>0</v>
      </c>
      <c r="DJ34" s="6" t="s">
        <v>44</v>
      </c>
      <c r="DK34" s="41">
        <v>0</v>
      </c>
      <c r="DL34" s="6" t="s">
        <v>44</v>
      </c>
      <c r="DM34" s="41">
        <v>0</v>
      </c>
      <c r="DN34" s="6" t="s">
        <v>44</v>
      </c>
      <c r="DO34" s="41">
        <v>0</v>
      </c>
      <c r="DP34" s="6" t="s">
        <v>44</v>
      </c>
      <c r="DQ34" s="41">
        <v>0</v>
      </c>
      <c r="DR34" s="6" t="s">
        <v>44</v>
      </c>
      <c r="DS34" s="41">
        <v>0</v>
      </c>
      <c r="DT34" s="6" t="s">
        <v>44</v>
      </c>
      <c r="DU34" s="41">
        <v>0</v>
      </c>
      <c r="DV34" s="6" t="s">
        <v>44</v>
      </c>
      <c r="DW34" s="41">
        <v>0</v>
      </c>
      <c r="DX34" s="6" t="s">
        <v>44</v>
      </c>
      <c r="DY34" s="41">
        <v>0</v>
      </c>
      <c r="DZ34" s="6" t="s">
        <v>44</v>
      </c>
      <c r="EA34" s="41">
        <v>0</v>
      </c>
      <c r="EB34" s="6" t="s">
        <v>44</v>
      </c>
      <c r="EC34" s="41">
        <v>0</v>
      </c>
      <c r="ED34" s="6" t="s">
        <v>44</v>
      </c>
      <c r="EE34" s="41">
        <v>0</v>
      </c>
      <c r="EF34" s="6" t="s">
        <v>44</v>
      </c>
      <c r="EG34" s="41">
        <v>0</v>
      </c>
      <c r="EH34" s="6" t="s">
        <v>44</v>
      </c>
      <c r="EI34" s="41">
        <v>0</v>
      </c>
      <c r="EJ34" s="6" t="s">
        <v>44</v>
      </c>
      <c r="EK34" s="41">
        <v>0</v>
      </c>
      <c r="EL34" s="6" t="s">
        <v>44</v>
      </c>
      <c r="EM34" s="41">
        <v>0</v>
      </c>
      <c r="EN34" s="6" t="s">
        <v>44</v>
      </c>
      <c r="EO34" s="41">
        <v>0</v>
      </c>
      <c r="EP34" s="6" t="s">
        <v>44</v>
      </c>
      <c r="EQ34" s="41">
        <v>0</v>
      </c>
      <c r="ER34" s="6" t="s">
        <v>44</v>
      </c>
      <c r="ES34" s="41">
        <v>0</v>
      </c>
      <c r="ET34" s="6" t="s">
        <v>44</v>
      </c>
      <c r="EU34" s="41">
        <v>0</v>
      </c>
      <c r="EV34" s="6" t="s">
        <v>44</v>
      </c>
      <c r="EW34" s="41">
        <v>0</v>
      </c>
      <c r="EX34" s="6" t="s">
        <v>44</v>
      </c>
      <c r="EY34" s="41">
        <v>0</v>
      </c>
      <c r="EZ34" s="6" t="s">
        <v>44</v>
      </c>
      <c r="FA34" s="41">
        <v>0</v>
      </c>
      <c r="FB34">
        <f t="shared" si="0"/>
        <v>9</v>
      </c>
      <c r="FC34">
        <f t="shared" si="1"/>
        <v>11</v>
      </c>
      <c r="FD34">
        <v>35</v>
      </c>
    </row>
    <row r="35" spans="1:160">
      <c r="A35">
        <v>5</v>
      </c>
      <c r="B35" s="12">
        <v>0</v>
      </c>
      <c r="C35" s="41">
        <v>0</v>
      </c>
      <c r="D35" s="12">
        <v>0</v>
      </c>
      <c r="E35" s="41">
        <v>0</v>
      </c>
      <c r="F35" s="12">
        <v>0</v>
      </c>
      <c r="G35" s="41">
        <v>0</v>
      </c>
      <c r="H35" s="12">
        <v>0</v>
      </c>
      <c r="I35" s="41">
        <v>0</v>
      </c>
      <c r="J35" s="12">
        <v>2</v>
      </c>
      <c r="K35" s="41">
        <v>0</v>
      </c>
      <c r="L35" s="12">
        <v>0</v>
      </c>
      <c r="M35" s="41">
        <v>0</v>
      </c>
      <c r="N35" s="12">
        <v>0</v>
      </c>
      <c r="O35" s="41">
        <v>0</v>
      </c>
      <c r="P35" s="12">
        <v>0</v>
      </c>
      <c r="Q35" s="41">
        <v>0</v>
      </c>
      <c r="R35" s="6">
        <v>0</v>
      </c>
      <c r="S35" s="41">
        <v>0</v>
      </c>
      <c r="T35" s="6">
        <v>0</v>
      </c>
      <c r="U35" s="41">
        <v>0</v>
      </c>
      <c r="V35" s="6">
        <v>0</v>
      </c>
      <c r="W35" s="41">
        <v>0</v>
      </c>
      <c r="X35" s="6">
        <v>0</v>
      </c>
      <c r="Y35" s="41">
        <v>2</v>
      </c>
      <c r="Z35" s="6">
        <v>2</v>
      </c>
      <c r="AA35" s="41">
        <v>0</v>
      </c>
      <c r="AB35" s="6">
        <v>0</v>
      </c>
      <c r="AC35" s="41">
        <v>0</v>
      </c>
      <c r="AD35" s="6">
        <v>0</v>
      </c>
      <c r="AE35" s="41">
        <v>1</v>
      </c>
      <c r="AF35" s="6">
        <v>0</v>
      </c>
      <c r="AG35" s="41">
        <v>1</v>
      </c>
      <c r="AH35" s="6">
        <v>0</v>
      </c>
      <c r="AI35" s="41">
        <v>1</v>
      </c>
      <c r="AJ35" s="6">
        <v>2</v>
      </c>
      <c r="AK35" s="41">
        <v>0</v>
      </c>
      <c r="AL35" s="6">
        <v>0</v>
      </c>
      <c r="AM35" s="41">
        <v>0</v>
      </c>
      <c r="AN35" s="6">
        <v>1</v>
      </c>
      <c r="AO35" s="41">
        <v>0</v>
      </c>
      <c r="AP35" s="6">
        <v>0</v>
      </c>
      <c r="AQ35" s="41">
        <v>2</v>
      </c>
      <c r="AR35" s="6">
        <v>0</v>
      </c>
      <c r="AS35" s="41">
        <v>1</v>
      </c>
      <c r="AT35" s="6">
        <v>0</v>
      </c>
      <c r="AU35" s="41">
        <v>1</v>
      </c>
      <c r="AV35" s="6">
        <v>0</v>
      </c>
      <c r="AW35" s="41">
        <v>1</v>
      </c>
      <c r="AX35" s="6">
        <v>0</v>
      </c>
      <c r="AY35" s="41">
        <v>0</v>
      </c>
      <c r="AZ35" s="6">
        <v>2</v>
      </c>
      <c r="BA35" s="41">
        <v>0</v>
      </c>
      <c r="BB35" s="6">
        <v>0</v>
      </c>
      <c r="BC35" s="41">
        <v>0</v>
      </c>
      <c r="BD35" s="6">
        <v>0</v>
      </c>
      <c r="BE35" s="41">
        <v>0</v>
      </c>
      <c r="BF35" s="6">
        <v>0</v>
      </c>
      <c r="BG35" s="41">
        <v>2</v>
      </c>
      <c r="BH35" s="6">
        <v>0</v>
      </c>
      <c r="BI35" s="41">
        <v>0</v>
      </c>
      <c r="BJ35" s="6">
        <v>0</v>
      </c>
      <c r="BK35" s="81">
        <v>0</v>
      </c>
      <c r="BL35" s="6">
        <v>0</v>
      </c>
      <c r="BM35" s="55">
        <v>0</v>
      </c>
      <c r="BN35" s="76">
        <v>0</v>
      </c>
      <c r="BO35" s="41">
        <v>0</v>
      </c>
      <c r="BP35" s="6">
        <v>0</v>
      </c>
      <c r="BQ35" s="41">
        <v>0</v>
      </c>
      <c r="BR35" s="6">
        <v>0</v>
      </c>
      <c r="BS35" s="41">
        <v>0</v>
      </c>
      <c r="BT35" s="6">
        <v>1</v>
      </c>
      <c r="BU35" s="41">
        <v>0</v>
      </c>
      <c r="BV35" s="6">
        <v>0</v>
      </c>
      <c r="BW35" s="41">
        <v>0</v>
      </c>
      <c r="BX35" s="6">
        <v>0</v>
      </c>
      <c r="BY35" s="41">
        <v>0</v>
      </c>
      <c r="BZ35" s="6">
        <v>0</v>
      </c>
      <c r="CA35" s="41">
        <v>0</v>
      </c>
      <c r="CB35" s="6">
        <v>0</v>
      </c>
      <c r="CC35" s="41">
        <v>0</v>
      </c>
      <c r="CD35" s="6">
        <v>0</v>
      </c>
      <c r="CE35" s="41">
        <v>0</v>
      </c>
      <c r="CF35" s="6">
        <v>0</v>
      </c>
      <c r="CG35" s="41">
        <v>0</v>
      </c>
      <c r="CH35" s="6">
        <v>0</v>
      </c>
      <c r="CI35" s="41">
        <v>0</v>
      </c>
      <c r="CJ35" s="6">
        <v>0</v>
      </c>
      <c r="CK35" s="41">
        <v>0</v>
      </c>
      <c r="CL35" s="6">
        <v>0</v>
      </c>
      <c r="CM35" s="41">
        <v>1</v>
      </c>
      <c r="CN35" s="6">
        <v>0</v>
      </c>
      <c r="CO35" s="41">
        <v>0</v>
      </c>
      <c r="CP35" s="6">
        <v>0</v>
      </c>
      <c r="CQ35" s="41">
        <v>0</v>
      </c>
      <c r="CR35" s="6">
        <v>0</v>
      </c>
      <c r="CS35" s="41">
        <v>0</v>
      </c>
      <c r="CT35" s="6">
        <v>0</v>
      </c>
      <c r="CU35" s="41">
        <v>1</v>
      </c>
      <c r="CV35" s="6">
        <v>0</v>
      </c>
      <c r="CW35" s="41">
        <v>1</v>
      </c>
      <c r="CX35" s="6">
        <v>1</v>
      </c>
      <c r="CY35" s="41">
        <v>0</v>
      </c>
      <c r="CZ35" s="6" t="s">
        <v>44</v>
      </c>
      <c r="DA35" s="41">
        <v>0</v>
      </c>
      <c r="DB35" s="6" t="s">
        <v>44</v>
      </c>
      <c r="DC35" s="41">
        <v>0</v>
      </c>
      <c r="DD35" s="6" t="s">
        <v>44</v>
      </c>
      <c r="DE35" s="41">
        <v>0</v>
      </c>
      <c r="DF35" s="6" t="s">
        <v>44</v>
      </c>
      <c r="DG35" s="41">
        <v>0</v>
      </c>
      <c r="DH35" s="6" t="s">
        <v>44</v>
      </c>
      <c r="DI35" s="41">
        <v>0</v>
      </c>
      <c r="DJ35" s="6" t="s">
        <v>44</v>
      </c>
      <c r="DK35" s="41">
        <v>0</v>
      </c>
      <c r="DL35" s="6" t="s">
        <v>44</v>
      </c>
      <c r="DM35" s="41">
        <v>0</v>
      </c>
      <c r="DN35" s="6" t="s">
        <v>44</v>
      </c>
      <c r="DO35" s="41">
        <v>0</v>
      </c>
      <c r="DP35" s="6" t="s">
        <v>44</v>
      </c>
      <c r="DQ35" s="41">
        <v>0</v>
      </c>
      <c r="DR35" s="6" t="s">
        <v>44</v>
      </c>
      <c r="DS35" s="41">
        <v>0</v>
      </c>
      <c r="DT35" s="6" t="s">
        <v>44</v>
      </c>
      <c r="DU35" s="41">
        <v>0</v>
      </c>
      <c r="DV35" s="6" t="s">
        <v>44</v>
      </c>
      <c r="DW35" s="41">
        <v>0</v>
      </c>
      <c r="DX35" s="6" t="s">
        <v>44</v>
      </c>
      <c r="DY35" s="41">
        <v>0</v>
      </c>
      <c r="DZ35" s="6" t="s">
        <v>44</v>
      </c>
      <c r="EA35" s="41">
        <v>0</v>
      </c>
      <c r="EB35" s="6" t="s">
        <v>44</v>
      </c>
      <c r="EC35" s="41">
        <v>0</v>
      </c>
      <c r="ED35" s="6" t="s">
        <v>44</v>
      </c>
      <c r="EE35" s="41">
        <v>0</v>
      </c>
      <c r="EF35" s="6" t="s">
        <v>44</v>
      </c>
      <c r="EG35" s="41">
        <v>0</v>
      </c>
      <c r="EH35" s="6" t="s">
        <v>44</v>
      </c>
      <c r="EI35" s="41">
        <v>0</v>
      </c>
      <c r="EJ35" s="6" t="s">
        <v>44</v>
      </c>
      <c r="EK35" s="41">
        <v>0</v>
      </c>
      <c r="EL35" s="6" t="s">
        <v>44</v>
      </c>
      <c r="EM35" s="41">
        <v>0</v>
      </c>
      <c r="EN35" s="6" t="s">
        <v>44</v>
      </c>
      <c r="EO35" s="41">
        <v>0</v>
      </c>
      <c r="EP35" s="6" t="s">
        <v>44</v>
      </c>
      <c r="EQ35" s="41">
        <v>0</v>
      </c>
      <c r="ER35" s="6" t="s">
        <v>44</v>
      </c>
      <c r="ES35" s="41">
        <v>0</v>
      </c>
      <c r="ET35" s="6" t="s">
        <v>44</v>
      </c>
      <c r="EU35" s="41">
        <v>0</v>
      </c>
      <c r="EV35" s="6" t="s">
        <v>44</v>
      </c>
      <c r="EW35" s="41">
        <v>0</v>
      </c>
      <c r="EX35" s="6" t="s">
        <v>44</v>
      </c>
      <c r="EY35" s="41">
        <v>0</v>
      </c>
      <c r="EZ35" s="6" t="s">
        <v>44</v>
      </c>
      <c r="FA35" s="41">
        <v>0</v>
      </c>
      <c r="FB35">
        <f t="shared" si="0"/>
        <v>11</v>
      </c>
      <c r="FC35">
        <f t="shared" si="1"/>
        <v>15</v>
      </c>
      <c r="FD35">
        <v>52</v>
      </c>
    </row>
    <row r="36" spans="1:160">
      <c r="A36">
        <v>6</v>
      </c>
      <c r="B36" s="12">
        <v>0</v>
      </c>
      <c r="C36" s="41">
        <v>0</v>
      </c>
      <c r="D36" s="12">
        <v>0</v>
      </c>
      <c r="E36" s="41">
        <v>0</v>
      </c>
      <c r="F36" s="12">
        <v>0</v>
      </c>
      <c r="G36" s="41">
        <v>0</v>
      </c>
      <c r="H36" s="12">
        <v>0</v>
      </c>
      <c r="I36" s="41">
        <v>0</v>
      </c>
      <c r="J36" s="12">
        <v>0</v>
      </c>
      <c r="K36" s="41">
        <v>0</v>
      </c>
      <c r="L36" s="12">
        <v>0</v>
      </c>
      <c r="M36" s="41">
        <v>0</v>
      </c>
      <c r="N36" s="12">
        <v>0</v>
      </c>
      <c r="O36" s="41">
        <v>0</v>
      </c>
      <c r="P36" s="12">
        <v>0</v>
      </c>
      <c r="Q36" s="41">
        <v>2</v>
      </c>
      <c r="R36" s="12">
        <v>1</v>
      </c>
      <c r="S36" s="41">
        <v>0</v>
      </c>
      <c r="T36" s="12">
        <v>0</v>
      </c>
      <c r="U36" s="41">
        <v>0</v>
      </c>
      <c r="V36" s="12">
        <v>0</v>
      </c>
      <c r="W36" s="41">
        <v>0</v>
      </c>
      <c r="X36" s="12">
        <v>1</v>
      </c>
      <c r="Y36" s="41">
        <v>1</v>
      </c>
      <c r="Z36" s="12">
        <v>2</v>
      </c>
      <c r="AA36" s="41">
        <v>0</v>
      </c>
      <c r="AB36" s="12">
        <v>0</v>
      </c>
      <c r="AC36" s="41">
        <v>0</v>
      </c>
      <c r="AD36" s="12">
        <v>0</v>
      </c>
      <c r="AE36" s="41">
        <v>1</v>
      </c>
      <c r="AF36" s="12">
        <v>0</v>
      </c>
      <c r="AG36" s="41">
        <v>0</v>
      </c>
      <c r="AH36" s="12">
        <v>1</v>
      </c>
      <c r="AI36" s="41">
        <v>0</v>
      </c>
      <c r="AJ36" s="12">
        <v>1</v>
      </c>
      <c r="AK36" s="41">
        <v>0</v>
      </c>
      <c r="AL36" s="6">
        <v>0</v>
      </c>
      <c r="AM36" s="41">
        <v>0</v>
      </c>
      <c r="AN36" s="6">
        <v>0</v>
      </c>
      <c r="AO36" s="41">
        <v>0</v>
      </c>
      <c r="AP36" s="6" t="s">
        <v>44</v>
      </c>
      <c r="AQ36" s="41">
        <v>1</v>
      </c>
      <c r="AR36" s="6" t="s">
        <v>44</v>
      </c>
      <c r="AS36" s="41">
        <v>0</v>
      </c>
      <c r="AT36" s="6" t="s">
        <v>44</v>
      </c>
      <c r="AU36" s="41">
        <v>0</v>
      </c>
      <c r="AV36" s="6" t="s">
        <v>44</v>
      </c>
      <c r="AW36" s="41">
        <v>1</v>
      </c>
      <c r="AX36" s="6" t="s">
        <v>44</v>
      </c>
      <c r="AY36" s="41">
        <v>0</v>
      </c>
      <c r="AZ36" s="6" t="s">
        <v>44</v>
      </c>
      <c r="BA36" s="41">
        <v>0</v>
      </c>
      <c r="BB36" s="6" t="s">
        <v>44</v>
      </c>
      <c r="BC36" s="41">
        <v>0</v>
      </c>
      <c r="BD36" s="6" t="s">
        <v>44</v>
      </c>
      <c r="BE36" s="41">
        <v>0</v>
      </c>
      <c r="BF36" s="6" t="s">
        <v>44</v>
      </c>
      <c r="BG36" s="41">
        <v>0</v>
      </c>
      <c r="BH36" s="6" t="s">
        <v>44</v>
      </c>
      <c r="BI36" s="41">
        <v>0</v>
      </c>
      <c r="BJ36" s="6" t="s">
        <v>44</v>
      </c>
      <c r="BK36" s="81">
        <v>0</v>
      </c>
      <c r="BL36" s="6" t="s">
        <v>44</v>
      </c>
      <c r="BM36" s="55">
        <v>0</v>
      </c>
      <c r="BN36" s="76" t="s">
        <v>44</v>
      </c>
      <c r="BO36" s="41">
        <v>0</v>
      </c>
      <c r="BP36" s="6" t="s">
        <v>44</v>
      </c>
      <c r="BQ36" s="41">
        <v>0</v>
      </c>
      <c r="BR36" s="6" t="s">
        <v>44</v>
      </c>
      <c r="BS36" s="41">
        <v>0</v>
      </c>
      <c r="BT36" s="6" t="s">
        <v>44</v>
      </c>
      <c r="BU36" s="41">
        <v>0</v>
      </c>
      <c r="BV36" s="6" t="s">
        <v>44</v>
      </c>
      <c r="BW36" s="41">
        <v>0</v>
      </c>
      <c r="BX36" s="6" t="s">
        <v>44</v>
      </c>
      <c r="BY36" s="41">
        <v>0</v>
      </c>
      <c r="BZ36" s="6" t="s">
        <v>44</v>
      </c>
      <c r="CA36" s="41">
        <v>0</v>
      </c>
      <c r="CB36" s="6" t="s">
        <v>44</v>
      </c>
      <c r="CC36" s="41">
        <v>0</v>
      </c>
      <c r="CD36" s="6" t="s">
        <v>44</v>
      </c>
      <c r="CE36" s="41">
        <v>0</v>
      </c>
      <c r="CF36" s="6" t="s">
        <v>44</v>
      </c>
      <c r="CG36" s="41">
        <v>0</v>
      </c>
      <c r="CH36" s="6" t="s">
        <v>44</v>
      </c>
      <c r="CI36" s="41">
        <v>0</v>
      </c>
      <c r="CJ36" s="6" t="s">
        <v>44</v>
      </c>
      <c r="CK36" s="41">
        <v>0</v>
      </c>
      <c r="CL36" s="6" t="s">
        <v>44</v>
      </c>
      <c r="CM36" s="41">
        <v>0</v>
      </c>
      <c r="CN36" s="6" t="s">
        <v>44</v>
      </c>
      <c r="CO36" s="41">
        <v>0</v>
      </c>
      <c r="CP36" s="6" t="s">
        <v>44</v>
      </c>
      <c r="CQ36" s="41">
        <v>0</v>
      </c>
      <c r="CR36" s="6" t="s">
        <v>44</v>
      </c>
      <c r="CS36" s="41">
        <v>0</v>
      </c>
      <c r="CT36" s="6" t="s">
        <v>44</v>
      </c>
      <c r="CU36" s="41">
        <v>0</v>
      </c>
      <c r="CV36" s="6" t="s">
        <v>44</v>
      </c>
      <c r="CW36" s="41">
        <v>0</v>
      </c>
      <c r="CX36" s="6" t="s">
        <v>44</v>
      </c>
      <c r="CY36" s="41">
        <v>0</v>
      </c>
      <c r="CZ36" s="6" t="s">
        <v>44</v>
      </c>
      <c r="DA36" s="41">
        <v>0</v>
      </c>
      <c r="DB36" s="6" t="s">
        <v>44</v>
      </c>
      <c r="DC36" s="41">
        <v>0</v>
      </c>
      <c r="DD36" s="6" t="s">
        <v>44</v>
      </c>
      <c r="DE36" s="41">
        <v>0</v>
      </c>
      <c r="DF36" s="6" t="s">
        <v>44</v>
      </c>
      <c r="DG36" s="41">
        <v>0</v>
      </c>
      <c r="DH36" s="6" t="s">
        <v>44</v>
      </c>
      <c r="DI36" s="41">
        <v>0</v>
      </c>
      <c r="DJ36" s="6" t="s">
        <v>44</v>
      </c>
      <c r="DK36" s="41">
        <v>0</v>
      </c>
      <c r="DL36" s="6" t="s">
        <v>44</v>
      </c>
      <c r="DM36" s="41">
        <v>0</v>
      </c>
      <c r="DN36" s="6" t="s">
        <v>44</v>
      </c>
      <c r="DO36" s="41">
        <v>0</v>
      </c>
      <c r="DP36" s="6" t="s">
        <v>44</v>
      </c>
      <c r="DQ36" s="41">
        <v>0</v>
      </c>
      <c r="DR36" s="6" t="s">
        <v>44</v>
      </c>
      <c r="DS36" s="41">
        <v>0</v>
      </c>
      <c r="DT36" s="6" t="s">
        <v>44</v>
      </c>
      <c r="DU36" s="41">
        <v>0</v>
      </c>
      <c r="DV36" s="6" t="s">
        <v>44</v>
      </c>
      <c r="DW36" s="41">
        <v>0</v>
      </c>
      <c r="DX36" s="6" t="s">
        <v>44</v>
      </c>
      <c r="DY36" s="41">
        <v>0</v>
      </c>
      <c r="DZ36" s="6" t="s">
        <v>44</v>
      </c>
      <c r="EA36" s="41">
        <v>0</v>
      </c>
      <c r="EB36" s="6" t="s">
        <v>44</v>
      </c>
      <c r="EC36" s="41">
        <v>0</v>
      </c>
      <c r="ED36" s="6" t="s">
        <v>44</v>
      </c>
      <c r="EE36" s="41">
        <v>0</v>
      </c>
      <c r="EF36" s="6" t="s">
        <v>44</v>
      </c>
      <c r="EG36" s="41">
        <v>0</v>
      </c>
      <c r="EH36" s="6" t="s">
        <v>44</v>
      </c>
      <c r="EI36" s="41">
        <v>0</v>
      </c>
      <c r="EJ36" s="6" t="s">
        <v>44</v>
      </c>
      <c r="EK36" s="41">
        <v>0</v>
      </c>
      <c r="EL36" s="6" t="s">
        <v>44</v>
      </c>
      <c r="EM36" s="41">
        <v>0</v>
      </c>
      <c r="EN36" s="6" t="s">
        <v>44</v>
      </c>
      <c r="EO36" s="41">
        <v>0</v>
      </c>
      <c r="EP36" s="6" t="s">
        <v>44</v>
      </c>
      <c r="EQ36" s="41">
        <v>0</v>
      </c>
      <c r="ER36" s="6" t="s">
        <v>44</v>
      </c>
      <c r="ES36" s="41">
        <v>0</v>
      </c>
      <c r="ET36" s="6" t="s">
        <v>44</v>
      </c>
      <c r="EU36" s="41">
        <v>0</v>
      </c>
      <c r="EV36" s="6" t="s">
        <v>44</v>
      </c>
      <c r="EW36" s="41">
        <v>0</v>
      </c>
      <c r="EX36" s="6" t="s">
        <v>44</v>
      </c>
      <c r="EY36" s="41">
        <v>0</v>
      </c>
      <c r="EZ36" s="6" t="s">
        <v>44</v>
      </c>
      <c r="FA36" s="41">
        <v>0</v>
      </c>
      <c r="FB36">
        <f t="shared" si="0"/>
        <v>6</v>
      </c>
      <c r="FC36">
        <f t="shared" si="1"/>
        <v>6</v>
      </c>
      <c r="FD36">
        <v>21</v>
      </c>
    </row>
    <row r="37" spans="1:160">
      <c r="A37">
        <v>7</v>
      </c>
      <c r="B37" s="12">
        <v>0</v>
      </c>
      <c r="C37" s="41">
        <v>0</v>
      </c>
      <c r="D37" s="12">
        <v>0</v>
      </c>
      <c r="E37" s="41">
        <v>0</v>
      </c>
      <c r="F37" s="12">
        <v>0</v>
      </c>
      <c r="G37" s="41">
        <v>0</v>
      </c>
      <c r="H37" s="12">
        <v>0</v>
      </c>
      <c r="I37" s="41">
        <v>0</v>
      </c>
      <c r="J37" s="12">
        <v>0</v>
      </c>
      <c r="K37" s="41">
        <v>0</v>
      </c>
      <c r="L37" s="12">
        <v>0</v>
      </c>
      <c r="M37" s="41">
        <v>0</v>
      </c>
      <c r="N37" s="12">
        <v>0</v>
      </c>
      <c r="O37" s="41">
        <v>0</v>
      </c>
      <c r="P37" s="12">
        <v>0</v>
      </c>
      <c r="Q37" s="41">
        <v>0</v>
      </c>
      <c r="R37" s="12">
        <v>0</v>
      </c>
      <c r="S37" s="41">
        <v>0</v>
      </c>
      <c r="T37" s="12">
        <v>0</v>
      </c>
      <c r="U37" s="41">
        <v>0</v>
      </c>
      <c r="V37" s="12">
        <v>0</v>
      </c>
      <c r="W37" s="41">
        <v>2</v>
      </c>
      <c r="X37" s="12">
        <v>2</v>
      </c>
      <c r="Y37" s="41">
        <v>0</v>
      </c>
      <c r="Z37" s="12">
        <v>0</v>
      </c>
      <c r="AA37" s="41">
        <v>0</v>
      </c>
      <c r="AB37" s="12">
        <v>0</v>
      </c>
      <c r="AC37" s="41">
        <v>0</v>
      </c>
      <c r="AD37" s="12">
        <v>0</v>
      </c>
      <c r="AE37" s="41">
        <v>1</v>
      </c>
      <c r="AF37" s="12">
        <v>0</v>
      </c>
      <c r="AG37" s="41">
        <v>1</v>
      </c>
      <c r="AH37" s="12">
        <v>2</v>
      </c>
      <c r="AI37" s="41">
        <v>1</v>
      </c>
      <c r="AJ37" s="12">
        <v>1</v>
      </c>
      <c r="AK37" s="41">
        <v>0</v>
      </c>
      <c r="AL37" s="12">
        <v>0</v>
      </c>
      <c r="AM37" s="41">
        <v>0</v>
      </c>
      <c r="AN37" s="12">
        <v>0</v>
      </c>
      <c r="AO37" s="41">
        <v>1</v>
      </c>
      <c r="AP37" s="12">
        <v>1</v>
      </c>
      <c r="AQ37" s="41">
        <v>1</v>
      </c>
      <c r="AR37" s="12">
        <v>0</v>
      </c>
      <c r="AS37" s="41">
        <v>1</v>
      </c>
      <c r="AT37" s="12">
        <v>0</v>
      </c>
      <c r="AU37" s="41">
        <v>0</v>
      </c>
      <c r="AV37" s="12">
        <v>0</v>
      </c>
      <c r="AW37" s="41">
        <v>1</v>
      </c>
      <c r="AX37" s="12">
        <v>0</v>
      </c>
      <c r="AY37" s="41">
        <v>0</v>
      </c>
      <c r="AZ37" s="12">
        <v>1</v>
      </c>
      <c r="BA37" s="41">
        <v>0</v>
      </c>
      <c r="BB37" s="12">
        <v>1</v>
      </c>
      <c r="BC37" s="41">
        <v>0</v>
      </c>
      <c r="BD37" s="12">
        <v>0</v>
      </c>
      <c r="BE37" s="41">
        <v>0</v>
      </c>
      <c r="BF37" s="12">
        <v>0</v>
      </c>
      <c r="BG37" s="41">
        <v>0</v>
      </c>
      <c r="BH37" s="12">
        <v>0</v>
      </c>
      <c r="BI37" s="41">
        <v>1</v>
      </c>
      <c r="BJ37" s="12">
        <v>0</v>
      </c>
      <c r="BK37" s="81">
        <v>0</v>
      </c>
      <c r="BL37" s="12">
        <v>0</v>
      </c>
      <c r="BM37" s="55">
        <v>0</v>
      </c>
      <c r="BN37" s="41">
        <v>0</v>
      </c>
      <c r="BO37" s="41">
        <v>0</v>
      </c>
      <c r="BP37" s="12">
        <v>0</v>
      </c>
      <c r="BQ37" s="41">
        <v>0</v>
      </c>
      <c r="BR37" s="12">
        <v>0</v>
      </c>
      <c r="BS37" s="41">
        <v>0</v>
      </c>
      <c r="BT37" s="12">
        <v>0</v>
      </c>
      <c r="BU37" s="41">
        <v>0</v>
      </c>
      <c r="BV37" s="6" t="s">
        <v>44</v>
      </c>
      <c r="BW37" s="41">
        <v>0</v>
      </c>
      <c r="BX37" s="6" t="s">
        <v>44</v>
      </c>
      <c r="BY37" s="41">
        <v>0</v>
      </c>
      <c r="BZ37" s="6" t="s">
        <v>44</v>
      </c>
      <c r="CA37" s="41">
        <v>0</v>
      </c>
      <c r="CB37" s="6" t="s">
        <v>44</v>
      </c>
      <c r="CC37" s="41">
        <v>0</v>
      </c>
      <c r="CD37" s="6" t="s">
        <v>44</v>
      </c>
      <c r="CE37" s="41">
        <v>0</v>
      </c>
      <c r="CF37" s="6" t="s">
        <v>44</v>
      </c>
      <c r="CG37" s="41">
        <v>0</v>
      </c>
      <c r="CH37" s="6" t="s">
        <v>44</v>
      </c>
      <c r="CI37" s="41">
        <v>0</v>
      </c>
      <c r="CJ37" s="6" t="s">
        <v>44</v>
      </c>
      <c r="CK37" s="41">
        <v>0</v>
      </c>
      <c r="CL37" s="6" t="s">
        <v>44</v>
      </c>
      <c r="CM37" s="41">
        <v>0</v>
      </c>
      <c r="CN37" s="6" t="s">
        <v>44</v>
      </c>
      <c r="CO37" s="41">
        <v>0</v>
      </c>
      <c r="CP37" s="6" t="s">
        <v>44</v>
      </c>
      <c r="CQ37" s="41">
        <v>0</v>
      </c>
      <c r="CR37" s="6" t="s">
        <v>44</v>
      </c>
      <c r="CS37" s="41">
        <v>0</v>
      </c>
      <c r="CT37" s="6" t="s">
        <v>44</v>
      </c>
      <c r="CU37" s="41">
        <v>0</v>
      </c>
      <c r="CV37" s="6" t="s">
        <v>44</v>
      </c>
      <c r="CW37" s="41">
        <v>0</v>
      </c>
      <c r="CX37" s="6" t="s">
        <v>44</v>
      </c>
      <c r="CY37" s="41">
        <v>0</v>
      </c>
      <c r="CZ37" s="6" t="s">
        <v>44</v>
      </c>
      <c r="DA37" s="41">
        <v>0</v>
      </c>
      <c r="DB37" s="6" t="s">
        <v>44</v>
      </c>
      <c r="DC37" s="41">
        <v>0</v>
      </c>
      <c r="DD37" s="6" t="s">
        <v>44</v>
      </c>
      <c r="DE37" s="41">
        <v>0</v>
      </c>
      <c r="DF37" s="6" t="s">
        <v>44</v>
      </c>
      <c r="DG37" s="41">
        <v>0</v>
      </c>
      <c r="DH37" s="6" t="s">
        <v>44</v>
      </c>
      <c r="DI37" s="41">
        <v>0</v>
      </c>
      <c r="DJ37" s="6" t="s">
        <v>44</v>
      </c>
      <c r="DK37" s="41">
        <v>0</v>
      </c>
      <c r="DL37" s="6" t="s">
        <v>44</v>
      </c>
      <c r="DM37" s="41">
        <v>0</v>
      </c>
      <c r="DN37" s="6" t="s">
        <v>44</v>
      </c>
      <c r="DO37" s="41">
        <v>0</v>
      </c>
      <c r="DP37" s="6" t="s">
        <v>44</v>
      </c>
      <c r="DQ37" s="41">
        <v>0</v>
      </c>
      <c r="DR37" s="6" t="s">
        <v>44</v>
      </c>
      <c r="DS37" s="41">
        <v>0</v>
      </c>
      <c r="DT37" s="6" t="s">
        <v>44</v>
      </c>
      <c r="DU37" s="41">
        <v>0</v>
      </c>
      <c r="DV37" s="6" t="s">
        <v>44</v>
      </c>
      <c r="DW37" s="41">
        <v>0</v>
      </c>
      <c r="DX37" s="6" t="s">
        <v>44</v>
      </c>
      <c r="DY37" s="41">
        <v>0</v>
      </c>
      <c r="DZ37" s="6" t="s">
        <v>44</v>
      </c>
      <c r="EA37" s="41">
        <v>0</v>
      </c>
      <c r="EB37" s="6" t="s">
        <v>44</v>
      </c>
      <c r="EC37" s="41">
        <v>0</v>
      </c>
      <c r="ED37" s="6" t="s">
        <v>44</v>
      </c>
      <c r="EE37" s="41">
        <v>0</v>
      </c>
      <c r="EF37" s="6" t="s">
        <v>44</v>
      </c>
      <c r="EG37" s="41">
        <v>0</v>
      </c>
      <c r="EH37" s="6" t="s">
        <v>44</v>
      </c>
      <c r="EI37" s="41">
        <v>0</v>
      </c>
      <c r="EJ37" s="6" t="s">
        <v>44</v>
      </c>
      <c r="EK37" s="41">
        <v>0</v>
      </c>
      <c r="EL37" s="6" t="s">
        <v>44</v>
      </c>
      <c r="EM37" s="41">
        <v>0</v>
      </c>
      <c r="EN37" s="6" t="s">
        <v>44</v>
      </c>
      <c r="EO37" s="41">
        <v>0</v>
      </c>
      <c r="EP37" s="6" t="s">
        <v>44</v>
      </c>
      <c r="EQ37" s="41">
        <v>0</v>
      </c>
      <c r="ER37" s="6" t="s">
        <v>44</v>
      </c>
      <c r="ES37" s="41">
        <v>0</v>
      </c>
      <c r="ET37" s="6" t="s">
        <v>44</v>
      </c>
      <c r="EU37" s="41">
        <v>0</v>
      </c>
      <c r="EV37" s="6" t="s">
        <v>44</v>
      </c>
      <c r="EW37" s="41">
        <v>0</v>
      </c>
      <c r="EX37" s="6" t="s">
        <v>44</v>
      </c>
      <c r="EY37" s="41">
        <v>0</v>
      </c>
      <c r="EZ37" s="6" t="s">
        <v>44</v>
      </c>
      <c r="FA37" s="41">
        <v>0</v>
      </c>
      <c r="FB37">
        <f t="shared" si="0"/>
        <v>8</v>
      </c>
      <c r="FC37">
        <f t="shared" si="1"/>
        <v>10</v>
      </c>
      <c r="FD37">
        <v>37</v>
      </c>
    </row>
    <row r="38" spans="1:160">
      <c r="A38">
        <v>8</v>
      </c>
      <c r="B38" s="12">
        <v>0</v>
      </c>
      <c r="C38" s="41">
        <v>0</v>
      </c>
      <c r="D38" s="12">
        <v>0</v>
      </c>
      <c r="E38" s="41">
        <v>0</v>
      </c>
      <c r="F38" s="12">
        <v>0</v>
      </c>
      <c r="G38" s="41">
        <v>0</v>
      </c>
      <c r="H38" s="12">
        <v>0</v>
      </c>
      <c r="I38" s="41">
        <v>0</v>
      </c>
      <c r="J38" s="12">
        <v>0</v>
      </c>
      <c r="K38" s="41">
        <v>0</v>
      </c>
      <c r="L38" s="12">
        <v>0</v>
      </c>
      <c r="M38" s="41">
        <v>0</v>
      </c>
      <c r="N38" s="12">
        <v>0</v>
      </c>
      <c r="O38" s="41">
        <v>0</v>
      </c>
      <c r="P38" s="12">
        <v>0</v>
      </c>
      <c r="Q38" s="55">
        <v>0</v>
      </c>
      <c r="R38" s="12">
        <v>0</v>
      </c>
      <c r="S38" s="55">
        <v>0</v>
      </c>
      <c r="T38" s="12">
        <v>1</v>
      </c>
      <c r="U38" s="55">
        <v>1</v>
      </c>
      <c r="V38" s="12">
        <v>0</v>
      </c>
      <c r="W38" s="55">
        <v>1</v>
      </c>
      <c r="X38" s="12">
        <v>0</v>
      </c>
      <c r="Y38" s="41">
        <v>0</v>
      </c>
      <c r="Z38" s="12">
        <v>2</v>
      </c>
      <c r="AA38" s="41">
        <v>0</v>
      </c>
      <c r="AB38" s="12">
        <v>0</v>
      </c>
      <c r="AC38" s="41">
        <v>1</v>
      </c>
      <c r="AD38" s="12">
        <v>0</v>
      </c>
      <c r="AE38" s="41">
        <v>2</v>
      </c>
      <c r="AF38" s="12">
        <v>0</v>
      </c>
      <c r="AG38" s="41">
        <v>2</v>
      </c>
      <c r="AH38" s="12">
        <v>2</v>
      </c>
      <c r="AI38" s="41">
        <v>2</v>
      </c>
      <c r="AJ38" s="12">
        <v>0</v>
      </c>
      <c r="AK38" s="41">
        <v>0</v>
      </c>
      <c r="AL38" s="12">
        <v>1</v>
      </c>
      <c r="AM38" s="41">
        <v>0</v>
      </c>
      <c r="AN38" s="12">
        <v>0</v>
      </c>
      <c r="AO38" s="41">
        <v>0</v>
      </c>
      <c r="AP38" s="12">
        <v>1</v>
      </c>
      <c r="AQ38" s="41">
        <v>2</v>
      </c>
      <c r="AR38" s="12">
        <v>0</v>
      </c>
      <c r="AS38" s="41">
        <v>1</v>
      </c>
      <c r="AT38" s="12">
        <v>0</v>
      </c>
      <c r="AU38" s="41">
        <v>0</v>
      </c>
      <c r="AV38" s="12">
        <v>0</v>
      </c>
      <c r="AW38" s="41">
        <v>1</v>
      </c>
      <c r="AX38" s="12">
        <v>1</v>
      </c>
      <c r="AY38" s="41">
        <v>0</v>
      </c>
      <c r="AZ38" s="12">
        <v>1</v>
      </c>
      <c r="BA38" s="41">
        <v>0</v>
      </c>
      <c r="BB38" s="12">
        <v>0</v>
      </c>
      <c r="BC38" s="41">
        <v>0</v>
      </c>
      <c r="BD38" s="12">
        <v>0</v>
      </c>
      <c r="BE38" s="41">
        <v>0</v>
      </c>
      <c r="BF38" s="12">
        <v>0</v>
      </c>
      <c r="BG38" s="41">
        <v>1</v>
      </c>
      <c r="BH38" s="12">
        <v>1</v>
      </c>
      <c r="BI38" s="41">
        <v>0</v>
      </c>
      <c r="BJ38" s="12">
        <v>0</v>
      </c>
      <c r="BK38" s="81">
        <v>0</v>
      </c>
      <c r="BL38" s="12">
        <v>0</v>
      </c>
      <c r="BM38" s="55">
        <v>0</v>
      </c>
      <c r="BN38" s="41">
        <v>0</v>
      </c>
      <c r="BO38" s="41">
        <v>0</v>
      </c>
      <c r="BP38" s="12">
        <v>0</v>
      </c>
      <c r="BQ38" s="41">
        <v>0</v>
      </c>
      <c r="BR38" s="6" t="s">
        <v>44</v>
      </c>
      <c r="BS38" s="41">
        <v>0</v>
      </c>
      <c r="BT38" s="6" t="s">
        <v>44</v>
      </c>
      <c r="BU38" s="41">
        <v>0</v>
      </c>
      <c r="BV38" s="6" t="s">
        <v>44</v>
      </c>
      <c r="BW38" s="41">
        <v>0</v>
      </c>
      <c r="BX38" s="6" t="s">
        <v>44</v>
      </c>
      <c r="BY38" s="41">
        <v>0</v>
      </c>
      <c r="BZ38" s="6" t="s">
        <v>44</v>
      </c>
      <c r="CA38" s="41">
        <v>0</v>
      </c>
      <c r="CB38" s="6" t="s">
        <v>44</v>
      </c>
      <c r="CC38" s="41">
        <v>0</v>
      </c>
      <c r="CD38" s="6" t="s">
        <v>44</v>
      </c>
      <c r="CE38" s="41">
        <v>0</v>
      </c>
      <c r="CF38" s="6" t="s">
        <v>44</v>
      </c>
      <c r="CG38" s="41">
        <v>0</v>
      </c>
      <c r="CH38" s="6" t="s">
        <v>44</v>
      </c>
      <c r="CI38" s="41">
        <v>0</v>
      </c>
      <c r="CJ38" s="6" t="s">
        <v>44</v>
      </c>
      <c r="CK38" s="41">
        <v>0</v>
      </c>
      <c r="CL38" s="6" t="s">
        <v>44</v>
      </c>
      <c r="CM38" s="41">
        <v>0</v>
      </c>
      <c r="CN38" s="6" t="s">
        <v>44</v>
      </c>
      <c r="CO38" s="41">
        <v>0</v>
      </c>
      <c r="CP38" s="6" t="s">
        <v>44</v>
      </c>
      <c r="CQ38" s="41">
        <v>0</v>
      </c>
      <c r="CR38" s="6" t="s">
        <v>44</v>
      </c>
      <c r="CS38" s="41">
        <v>0</v>
      </c>
      <c r="CT38" s="6" t="s">
        <v>44</v>
      </c>
      <c r="CU38" s="41">
        <v>0</v>
      </c>
      <c r="CV38" s="6" t="s">
        <v>44</v>
      </c>
      <c r="CW38" s="41">
        <v>0</v>
      </c>
      <c r="CX38" s="6" t="s">
        <v>44</v>
      </c>
      <c r="CY38" s="41">
        <v>0</v>
      </c>
      <c r="CZ38" s="6" t="s">
        <v>44</v>
      </c>
      <c r="DA38" s="41">
        <v>0</v>
      </c>
      <c r="DB38" s="6" t="s">
        <v>44</v>
      </c>
      <c r="DC38" s="41">
        <v>0</v>
      </c>
      <c r="DD38" s="6" t="s">
        <v>44</v>
      </c>
      <c r="DE38" s="41">
        <v>0</v>
      </c>
      <c r="DF38" s="6" t="s">
        <v>44</v>
      </c>
      <c r="DG38" s="41">
        <v>0</v>
      </c>
      <c r="DH38" s="6" t="s">
        <v>44</v>
      </c>
      <c r="DI38" s="41">
        <v>0</v>
      </c>
      <c r="DJ38" s="6" t="s">
        <v>44</v>
      </c>
      <c r="DK38" s="41">
        <v>0</v>
      </c>
      <c r="DL38" s="6" t="s">
        <v>44</v>
      </c>
      <c r="DM38" s="41">
        <v>0</v>
      </c>
      <c r="DN38" s="6" t="s">
        <v>44</v>
      </c>
      <c r="DO38" s="41">
        <v>0</v>
      </c>
      <c r="DP38" s="6" t="s">
        <v>44</v>
      </c>
      <c r="DQ38" s="41">
        <v>0</v>
      </c>
      <c r="DR38" s="6" t="s">
        <v>44</v>
      </c>
      <c r="DS38" s="41">
        <v>0</v>
      </c>
      <c r="DT38" s="6" t="s">
        <v>44</v>
      </c>
      <c r="DU38" s="41">
        <v>0</v>
      </c>
      <c r="DV38" s="6" t="s">
        <v>44</v>
      </c>
      <c r="DW38" s="41">
        <v>0</v>
      </c>
      <c r="DX38" s="6" t="s">
        <v>44</v>
      </c>
      <c r="DY38" s="41">
        <v>0</v>
      </c>
      <c r="DZ38" s="6" t="s">
        <v>44</v>
      </c>
      <c r="EA38" s="41">
        <v>0</v>
      </c>
      <c r="EB38" s="6" t="s">
        <v>44</v>
      </c>
      <c r="EC38" s="41">
        <v>0</v>
      </c>
      <c r="ED38" s="6" t="s">
        <v>44</v>
      </c>
      <c r="EE38" s="41">
        <v>0</v>
      </c>
      <c r="EF38" s="6" t="s">
        <v>44</v>
      </c>
      <c r="EG38" s="41">
        <v>0</v>
      </c>
      <c r="EH38" s="6" t="s">
        <v>44</v>
      </c>
      <c r="EI38" s="41">
        <v>0</v>
      </c>
      <c r="EJ38" s="6" t="s">
        <v>44</v>
      </c>
      <c r="EK38" s="41">
        <v>0</v>
      </c>
      <c r="EL38" s="6" t="s">
        <v>44</v>
      </c>
      <c r="EM38" s="41">
        <v>0</v>
      </c>
      <c r="EN38" s="6" t="s">
        <v>44</v>
      </c>
      <c r="EO38" s="41">
        <v>0</v>
      </c>
      <c r="EP38" s="6" t="s">
        <v>44</v>
      </c>
      <c r="EQ38" s="41">
        <v>0</v>
      </c>
      <c r="ER38" s="6" t="s">
        <v>44</v>
      </c>
      <c r="ES38" s="41">
        <v>0</v>
      </c>
      <c r="ET38" s="6" t="s">
        <v>44</v>
      </c>
      <c r="EU38" s="41">
        <v>0</v>
      </c>
      <c r="EV38" s="6" t="s">
        <v>44</v>
      </c>
      <c r="EW38" s="41">
        <v>0</v>
      </c>
      <c r="EX38" s="6" t="s">
        <v>44</v>
      </c>
      <c r="EY38" s="41">
        <v>0</v>
      </c>
      <c r="EZ38" s="6" t="s">
        <v>44</v>
      </c>
      <c r="FA38" s="41">
        <v>0</v>
      </c>
      <c r="FB38">
        <f t="shared" si="0"/>
        <v>10</v>
      </c>
      <c r="FC38">
        <f t="shared" si="1"/>
        <v>14</v>
      </c>
      <c r="FD38">
        <v>35</v>
      </c>
    </row>
    <row r="39" spans="1:160" ht="15" thickBot="1">
      <c r="A39" s="2">
        <v>9</v>
      </c>
      <c r="B39" s="14">
        <v>0</v>
      </c>
      <c r="C39" s="42">
        <v>0</v>
      </c>
      <c r="D39" s="14">
        <v>0</v>
      </c>
      <c r="E39" s="42">
        <v>0</v>
      </c>
      <c r="F39" s="14">
        <v>0</v>
      </c>
      <c r="G39" s="42">
        <v>0</v>
      </c>
      <c r="H39" s="14">
        <v>0</v>
      </c>
      <c r="I39" s="42">
        <v>0</v>
      </c>
      <c r="J39" s="14">
        <v>0</v>
      </c>
      <c r="K39" s="42">
        <v>0</v>
      </c>
      <c r="L39" s="14">
        <v>0</v>
      </c>
      <c r="M39" s="42">
        <v>0</v>
      </c>
      <c r="N39" s="14">
        <v>0</v>
      </c>
      <c r="O39" s="42">
        <v>0</v>
      </c>
      <c r="P39" s="14">
        <v>0</v>
      </c>
      <c r="Q39" s="42">
        <v>0</v>
      </c>
      <c r="R39" s="14">
        <v>0</v>
      </c>
      <c r="S39" s="42">
        <v>0</v>
      </c>
      <c r="T39" s="14">
        <v>0</v>
      </c>
      <c r="U39" s="42">
        <v>0</v>
      </c>
      <c r="V39" s="14">
        <v>0</v>
      </c>
      <c r="W39" s="42">
        <v>1</v>
      </c>
      <c r="X39" s="12">
        <v>0</v>
      </c>
      <c r="Y39" s="41">
        <v>0</v>
      </c>
      <c r="Z39" s="12">
        <v>0</v>
      </c>
      <c r="AA39" s="41">
        <v>0</v>
      </c>
      <c r="AB39" s="12">
        <v>0</v>
      </c>
      <c r="AC39" s="41">
        <v>1</v>
      </c>
      <c r="AD39" s="12">
        <v>0</v>
      </c>
      <c r="AE39" s="41">
        <v>1</v>
      </c>
      <c r="AF39" s="12">
        <v>0</v>
      </c>
      <c r="AG39" s="41">
        <v>0</v>
      </c>
      <c r="AH39" s="12">
        <v>0</v>
      </c>
      <c r="AI39" s="41">
        <v>1</v>
      </c>
      <c r="AJ39" s="12">
        <v>0</v>
      </c>
      <c r="AK39" s="41">
        <v>0</v>
      </c>
      <c r="AL39" s="12">
        <v>1</v>
      </c>
      <c r="AM39" s="41">
        <v>1</v>
      </c>
      <c r="AN39" s="12">
        <v>2</v>
      </c>
      <c r="AO39" s="41">
        <v>0</v>
      </c>
      <c r="AP39" s="12">
        <v>0</v>
      </c>
      <c r="AQ39" s="41">
        <v>0</v>
      </c>
      <c r="AR39" s="12">
        <v>1</v>
      </c>
      <c r="AS39" s="41">
        <v>1</v>
      </c>
      <c r="AT39" s="12">
        <v>0</v>
      </c>
      <c r="AU39" s="41">
        <v>0</v>
      </c>
      <c r="AV39" s="12">
        <v>0</v>
      </c>
      <c r="AW39" s="41">
        <v>0</v>
      </c>
      <c r="AX39" s="12">
        <v>0</v>
      </c>
      <c r="AY39" s="41">
        <v>0</v>
      </c>
      <c r="AZ39" s="12">
        <v>0</v>
      </c>
      <c r="BA39" s="41">
        <v>0</v>
      </c>
      <c r="BB39" s="12">
        <v>1</v>
      </c>
      <c r="BC39" s="41">
        <v>0</v>
      </c>
      <c r="BD39" s="12">
        <v>0</v>
      </c>
      <c r="BE39" s="41">
        <v>0</v>
      </c>
      <c r="BF39" s="12">
        <v>0</v>
      </c>
      <c r="BG39" s="41">
        <v>0</v>
      </c>
      <c r="BH39" s="6" t="s">
        <v>44</v>
      </c>
      <c r="BI39" s="41">
        <v>0</v>
      </c>
      <c r="BJ39" s="6" t="s">
        <v>44</v>
      </c>
      <c r="BK39" s="81">
        <v>0</v>
      </c>
      <c r="BL39" s="70" t="s">
        <v>44</v>
      </c>
      <c r="BM39" s="61">
        <v>0</v>
      </c>
      <c r="BN39" s="76" t="s">
        <v>44</v>
      </c>
      <c r="BO39" s="41">
        <v>0</v>
      </c>
      <c r="BP39" s="6" t="s">
        <v>44</v>
      </c>
      <c r="BQ39" s="41">
        <v>0</v>
      </c>
      <c r="BR39" s="6" t="s">
        <v>44</v>
      </c>
      <c r="BS39" s="41">
        <v>0</v>
      </c>
      <c r="BT39" s="6" t="s">
        <v>44</v>
      </c>
      <c r="BU39" s="41">
        <v>0</v>
      </c>
      <c r="BV39" s="6" t="s">
        <v>44</v>
      </c>
      <c r="BW39" s="41">
        <v>0</v>
      </c>
      <c r="BX39" s="6" t="s">
        <v>44</v>
      </c>
      <c r="BY39" s="41">
        <v>0</v>
      </c>
      <c r="BZ39" s="6" t="s">
        <v>44</v>
      </c>
      <c r="CA39" s="41">
        <v>0</v>
      </c>
      <c r="CB39" s="6" t="s">
        <v>44</v>
      </c>
      <c r="CC39" s="41">
        <v>0</v>
      </c>
      <c r="CD39" s="6" t="s">
        <v>44</v>
      </c>
      <c r="CE39" s="41">
        <v>0</v>
      </c>
      <c r="CF39" s="6" t="s">
        <v>44</v>
      </c>
      <c r="CG39" s="41">
        <v>0</v>
      </c>
      <c r="CH39" s="6" t="s">
        <v>44</v>
      </c>
      <c r="CI39" s="41">
        <v>0</v>
      </c>
      <c r="CJ39" s="6" t="s">
        <v>44</v>
      </c>
      <c r="CK39" s="41">
        <v>0</v>
      </c>
      <c r="CL39" s="6" t="s">
        <v>44</v>
      </c>
      <c r="CM39" s="41">
        <v>0</v>
      </c>
      <c r="CN39" s="6" t="s">
        <v>44</v>
      </c>
      <c r="CO39" s="41">
        <v>0</v>
      </c>
      <c r="CP39" s="6" t="s">
        <v>44</v>
      </c>
      <c r="CQ39" s="41">
        <v>0</v>
      </c>
      <c r="CR39" s="6" t="s">
        <v>44</v>
      </c>
      <c r="CS39" s="41">
        <v>0</v>
      </c>
      <c r="CT39" s="6" t="s">
        <v>44</v>
      </c>
      <c r="CU39" s="41">
        <v>0</v>
      </c>
      <c r="CV39" s="6" t="s">
        <v>44</v>
      </c>
      <c r="CW39" s="41">
        <v>0</v>
      </c>
      <c r="CX39" s="6" t="s">
        <v>44</v>
      </c>
      <c r="CY39" s="41">
        <v>0</v>
      </c>
      <c r="CZ39" s="6" t="s">
        <v>44</v>
      </c>
      <c r="DA39" s="41">
        <v>0</v>
      </c>
      <c r="DB39" s="6" t="s">
        <v>44</v>
      </c>
      <c r="DC39" s="41">
        <v>0</v>
      </c>
      <c r="DD39" s="6" t="s">
        <v>44</v>
      </c>
      <c r="DE39" s="41">
        <v>0</v>
      </c>
      <c r="DF39" s="6" t="s">
        <v>44</v>
      </c>
      <c r="DG39" s="41">
        <v>0</v>
      </c>
      <c r="DH39" s="6" t="s">
        <v>44</v>
      </c>
      <c r="DI39" s="41">
        <v>0</v>
      </c>
      <c r="DJ39" s="6" t="s">
        <v>44</v>
      </c>
      <c r="DK39" s="41">
        <v>0</v>
      </c>
      <c r="DL39" s="6" t="s">
        <v>44</v>
      </c>
      <c r="DM39" s="41">
        <v>0</v>
      </c>
      <c r="DN39" s="6" t="s">
        <v>44</v>
      </c>
      <c r="DO39" s="41">
        <v>0</v>
      </c>
      <c r="DP39" s="6" t="s">
        <v>44</v>
      </c>
      <c r="DQ39" s="41">
        <v>0</v>
      </c>
      <c r="DR39" s="6" t="s">
        <v>44</v>
      </c>
      <c r="DS39" s="41">
        <v>0</v>
      </c>
      <c r="DT39" s="6" t="s">
        <v>44</v>
      </c>
      <c r="DU39" s="41">
        <v>0</v>
      </c>
      <c r="DV39" s="6" t="s">
        <v>44</v>
      </c>
      <c r="DW39" s="41">
        <v>0</v>
      </c>
      <c r="DX39" s="6" t="s">
        <v>44</v>
      </c>
      <c r="DY39" s="41">
        <v>0</v>
      </c>
      <c r="DZ39" s="6" t="s">
        <v>44</v>
      </c>
      <c r="EA39" s="41">
        <v>0</v>
      </c>
      <c r="EB39" s="6" t="s">
        <v>44</v>
      </c>
      <c r="EC39" s="41">
        <v>0</v>
      </c>
      <c r="ED39" s="6" t="s">
        <v>44</v>
      </c>
      <c r="EE39" s="41">
        <v>0</v>
      </c>
      <c r="EF39" s="6" t="s">
        <v>44</v>
      </c>
      <c r="EG39" s="41">
        <v>0</v>
      </c>
      <c r="EH39" s="6" t="s">
        <v>44</v>
      </c>
      <c r="EI39" s="41">
        <v>0</v>
      </c>
      <c r="EJ39" s="6" t="s">
        <v>44</v>
      </c>
      <c r="EK39" s="41">
        <v>0</v>
      </c>
      <c r="EL39" s="6" t="s">
        <v>44</v>
      </c>
      <c r="EM39" s="41">
        <v>0</v>
      </c>
      <c r="EN39" s="6" t="s">
        <v>44</v>
      </c>
      <c r="EO39" s="41">
        <v>0</v>
      </c>
      <c r="EP39" s="6" t="s">
        <v>44</v>
      </c>
      <c r="EQ39" s="41">
        <v>0</v>
      </c>
      <c r="ER39" s="6" t="s">
        <v>44</v>
      </c>
      <c r="ES39" s="41">
        <v>0</v>
      </c>
      <c r="ET39" s="6" t="s">
        <v>44</v>
      </c>
      <c r="EU39" s="41">
        <v>0</v>
      </c>
      <c r="EV39" s="6" t="s">
        <v>44</v>
      </c>
      <c r="EW39" s="41">
        <v>0</v>
      </c>
      <c r="EX39" s="6" t="s">
        <v>44</v>
      </c>
      <c r="EY39" s="41">
        <v>0</v>
      </c>
      <c r="EZ39" s="6" t="s">
        <v>44</v>
      </c>
      <c r="FA39" s="41">
        <v>0</v>
      </c>
      <c r="FB39">
        <f t="shared" si="0"/>
        <v>5</v>
      </c>
      <c r="FC39">
        <f t="shared" si="1"/>
        <v>6</v>
      </c>
      <c r="FD39" s="2">
        <v>30</v>
      </c>
    </row>
    <row r="40" spans="1:160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837">SUM(D31:D39)</f>
        <v>0</v>
      </c>
      <c r="E40" s="85">
        <f t="shared" si="837"/>
        <v>0</v>
      </c>
      <c r="F40" s="85">
        <f t="shared" si="837"/>
        <v>0</v>
      </c>
      <c r="G40" s="85">
        <f t="shared" si="837"/>
        <v>0</v>
      </c>
      <c r="H40" s="85">
        <f t="shared" si="837"/>
        <v>0</v>
      </c>
      <c r="I40" s="85">
        <f t="shared" si="837"/>
        <v>0</v>
      </c>
      <c r="J40" s="85">
        <f t="shared" si="837"/>
        <v>2</v>
      </c>
      <c r="K40" s="85">
        <f t="shared" si="837"/>
        <v>0</v>
      </c>
      <c r="L40" s="85">
        <f t="shared" si="837"/>
        <v>0</v>
      </c>
      <c r="M40" s="85">
        <f t="shared" si="837"/>
        <v>0</v>
      </c>
      <c r="N40" s="85">
        <f t="shared" si="837"/>
        <v>0</v>
      </c>
      <c r="O40" s="85">
        <f t="shared" si="837"/>
        <v>0</v>
      </c>
      <c r="P40" s="85">
        <f t="shared" si="837"/>
        <v>2</v>
      </c>
      <c r="Q40" s="85">
        <f t="shared" si="837"/>
        <v>2</v>
      </c>
      <c r="R40" s="85">
        <f t="shared" si="837"/>
        <v>5</v>
      </c>
      <c r="S40" s="85">
        <f t="shared" si="837"/>
        <v>0</v>
      </c>
      <c r="T40" s="85">
        <f t="shared" si="837"/>
        <v>2</v>
      </c>
      <c r="U40" s="85">
        <f t="shared" si="837"/>
        <v>2</v>
      </c>
      <c r="V40" s="85">
        <f t="shared" si="837"/>
        <v>3</v>
      </c>
      <c r="W40" s="85">
        <f t="shared" si="837"/>
        <v>6</v>
      </c>
      <c r="X40" s="85">
        <f t="shared" si="837"/>
        <v>5</v>
      </c>
      <c r="Y40" s="85">
        <f t="shared" si="837"/>
        <v>5</v>
      </c>
      <c r="Z40" s="85">
        <f t="shared" si="837"/>
        <v>7</v>
      </c>
      <c r="AA40" s="85">
        <f t="shared" si="837"/>
        <v>0</v>
      </c>
      <c r="AB40" s="85">
        <f t="shared" si="837"/>
        <v>2</v>
      </c>
      <c r="AC40" s="85">
        <f t="shared" si="837"/>
        <v>4</v>
      </c>
      <c r="AD40" s="85">
        <f t="shared" si="837"/>
        <v>0</v>
      </c>
      <c r="AE40" s="85">
        <f t="shared" si="837"/>
        <v>7</v>
      </c>
      <c r="AF40" s="85">
        <f t="shared" si="837"/>
        <v>0</v>
      </c>
      <c r="AG40" s="85">
        <f t="shared" si="837"/>
        <v>9</v>
      </c>
      <c r="AH40" s="85">
        <f t="shared" si="837"/>
        <v>6</v>
      </c>
      <c r="AI40" s="85">
        <f t="shared" si="837"/>
        <v>8</v>
      </c>
      <c r="AJ40" s="85">
        <f t="shared" si="837"/>
        <v>8</v>
      </c>
      <c r="AK40" s="85">
        <f t="shared" si="837"/>
        <v>0</v>
      </c>
      <c r="AL40" s="85">
        <f t="shared" si="837"/>
        <v>7</v>
      </c>
      <c r="AM40" s="85">
        <f t="shared" si="837"/>
        <v>1</v>
      </c>
      <c r="AN40" s="85">
        <f t="shared" si="837"/>
        <v>5</v>
      </c>
      <c r="AO40" s="85">
        <f t="shared" si="837"/>
        <v>1</v>
      </c>
      <c r="AP40" s="85">
        <f t="shared" si="837"/>
        <v>4</v>
      </c>
      <c r="AQ40" s="85">
        <f t="shared" si="837"/>
        <v>6</v>
      </c>
      <c r="AR40" s="85">
        <f t="shared" si="837"/>
        <v>2</v>
      </c>
      <c r="AS40" s="85">
        <f t="shared" si="837"/>
        <v>11</v>
      </c>
      <c r="AT40" s="85">
        <f t="shared" si="837"/>
        <v>1</v>
      </c>
      <c r="AU40" s="85">
        <f t="shared" si="837"/>
        <v>3</v>
      </c>
      <c r="AV40" s="85">
        <f t="shared" si="837"/>
        <v>2</v>
      </c>
      <c r="AW40" s="85">
        <f t="shared" si="837"/>
        <v>7</v>
      </c>
      <c r="AX40" s="85">
        <f t="shared" si="837"/>
        <v>1</v>
      </c>
      <c r="AY40" s="85">
        <f t="shared" si="837"/>
        <v>0</v>
      </c>
      <c r="AZ40" s="85">
        <f t="shared" si="837"/>
        <v>6</v>
      </c>
      <c r="BA40" s="85">
        <f t="shared" si="837"/>
        <v>0</v>
      </c>
      <c r="BB40" s="85">
        <f t="shared" si="837"/>
        <v>5</v>
      </c>
      <c r="BC40" s="85">
        <f t="shared" si="837"/>
        <v>1</v>
      </c>
      <c r="BD40" s="85">
        <f t="shared" si="837"/>
        <v>0</v>
      </c>
      <c r="BE40" s="85">
        <f t="shared" si="837"/>
        <v>1</v>
      </c>
      <c r="BF40" s="85">
        <f t="shared" si="837"/>
        <v>0</v>
      </c>
      <c r="BG40" s="85">
        <f t="shared" si="837"/>
        <v>5</v>
      </c>
      <c r="BH40" s="85">
        <f t="shared" si="837"/>
        <v>2</v>
      </c>
      <c r="BI40" s="85">
        <f t="shared" si="837"/>
        <v>5</v>
      </c>
      <c r="BJ40" s="85">
        <f t="shared" si="837"/>
        <v>1</v>
      </c>
      <c r="BK40" s="85">
        <f t="shared" si="837"/>
        <v>0</v>
      </c>
      <c r="BL40" s="85">
        <f t="shared" si="837"/>
        <v>0</v>
      </c>
      <c r="BM40" s="85">
        <f t="shared" si="837"/>
        <v>0</v>
      </c>
      <c r="BN40" s="85">
        <f t="shared" si="837"/>
        <v>0</v>
      </c>
      <c r="BO40" s="85">
        <f t="shared" si="837"/>
        <v>0</v>
      </c>
      <c r="BP40" s="85">
        <f t="shared" ref="BP40:CG40" si="838">SUM(BP31:BP39)</f>
        <v>0</v>
      </c>
      <c r="BQ40" s="85">
        <f t="shared" si="838"/>
        <v>0</v>
      </c>
      <c r="BR40" s="85">
        <f t="shared" si="838"/>
        <v>0</v>
      </c>
      <c r="BS40" s="85">
        <f t="shared" si="838"/>
        <v>0</v>
      </c>
      <c r="BT40" s="85">
        <f t="shared" si="838"/>
        <v>1</v>
      </c>
      <c r="BU40" s="85">
        <f t="shared" si="838"/>
        <v>1</v>
      </c>
      <c r="BV40" s="85">
        <f t="shared" si="838"/>
        <v>0</v>
      </c>
      <c r="BW40" s="85">
        <f t="shared" si="838"/>
        <v>0</v>
      </c>
      <c r="BX40" s="85">
        <f t="shared" si="838"/>
        <v>0</v>
      </c>
      <c r="BY40" s="85">
        <f t="shared" si="838"/>
        <v>0</v>
      </c>
      <c r="BZ40" s="85">
        <f t="shared" si="838"/>
        <v>0</v>
      </c>
      <c r="CA40" s="85">
        <f t="shared" si="838"/>
        <v>0</v>
      </c>
      <c r="CB40" s="85">
        <f t="shared" si="838"/>
        <v>0</v>
      </c>
      <c r="CC40" s="85">
        <f t="shared" si="838"/>
        <v>0</v>
      </c>
      <c r="CD40" s="85">
        <f t="shared" si="838"/>
        <v>0</v>
      </c>
      <c r="CE40" s="85">
        <f t="shared" si="838"/>
        <v>0</v>
      </c>
      <c r="CF40" s="85">
        <f t="shared" si="838"/>
        <v>0</v>
      </c>
      <c r="CG40" s="85">
        <f t="shared" si="838"/>
        <v>0</v>
      </c>
      <c r="CH40" s="85">
        <f>SUM(CH31:CH39)</f>
        <v>0</v>
      </c>
      <c r="CI40" s="85">
        <f>SUM(CI31:CI39)</f>
        <v>0</v>
      </c>
      <c r="CJ40" s="85">
        <f>SUM(CJ31:CJ39)</f>
        <v>0</v>
      </c>
      <c r="CK40" s="85">
        <f>SUM(CK31:CK39)</f>
        <v>0</v>
      </c>
      <c r="CL40" s="85">
        <f t="shared" ref="CL40:EW40" si="839">SUM(CL31:CL39)</f>
        <v>0</v>
      </c>
      <c r="CM40" s="85">
        <f t="shared" si="839"/>
        <v>1</v>
      </c>
      <c r="CN40" s="85">
        <f t="shared" si="839"/>
        <v>0</v>
      </c>
      <c r="CO40" s="85">
        <f t="shared" si="839"/>
        <v>0</v>
      </c>
      <c r="CP40" s="85">
        <f t="shared" si="839"/>
        <v>0</v>
      </c>
      <c r="CQ40" s="85">
        <f t="shared" si="839"/>
        <v>0</v>
      </c>
      <c r="CR40" s="85">
        <f t="shared" si="839"/>
        <v>0</v>
      </c>
      <c r="CS40" s="85">
        <f t="shared" si="839"/>
        <v>0</v>
      </c>
      <c r="CT40" s="85">
        <f t="shared" si="839"/>
        <v>0</v>
      </c>
      <c r="CU40" s="85">
        <f t="shared" si="839"/>
        <v>1</v>
      </c>
      <c r="CV40" s="85">
        <f t="shared" si="839"/>
        <v>0</v>
      </c>
      <c r="CW40" s="85">
        <f t="shared" si="839"/>
        <v>1</v>
      </c>
      <c r="CX40" s="85">
        <f t="shared" si="839"/>
        <v>1</v>
      </c>
      <c r="CY40" s="85">
        <f t="shared" si="839"/>
        <v>0</v>
      </c>
      <c r="CZ40" s="85">
        <f t="shared" si="839"/>
        <v>0</v>
      </c>
      <c r="DA40" s="85">
        <f t="shared" si="839"/>
        <v>0</v>
      </c>
      <c r="DB40" s="85">
        <f t="shared" si="839"/>
        <v>0</v>
      </c>
      <c r="DC40" s="85">
        <f t="shared" si="839"/>
        <v>0</v>
      </c>
      <c r="DD40" s="85">
        <f t="shared" si="839"/>
        <v>0</v>
      </c>
      <c r="DE40" s="85">
        <f t="shared" si="839"/>
        <v>0</v>
      </c>
      <c r="DF40" s="85">
        <f t="shared" si="839"/>
        <v>0</v>
      </c>
      <c r="DG40" s="85">
        <f t="shared" si="839"/>
        <v>0</v>
      </c>
      <c r="DH40" s="85">
        <f t="shared" si="839"/>
        <v>0</v>
      </c>
      <c r="DI40" s="85">
        <f t="shared" si="839"/>
        <v>0</v>
      </c>
      <c r="DJ40" s="85">
        <f t="shared" si="839"/>
        <v>0</v>
      </c>
      <c r="DK40" s="85">
        <f t="shared" si="839"/>
        <v>0</v>
      </c>
      <c r="DL40" s="85">
        <f t="shared" si="839"/>
        <v>0</v>
      </c>
      <c r="DM40" s="85">
        <f t="shared" si="839"/>
        <v>0</v>
      </c>
      <c r="DN40" s="85">
        <f t="shared" si="839"/>
        <v>0</v>
      </c>
      <c r="DO40" s="85">
        <f t="shared" si="839"/>
        <v>0</v>
      </c>
      <c r="DP40" s="85">
        <f t="shared" si="839"/>
        <v>0</v>
      </c>
      <c r="DQ40" s="85">
        <f t="shared" si="839"/>
        <v>0</v>
      </c>
      <c r="DR40" s="85">
        <f t="shared" si="839"/>
        <v>0</v>
      </c>
      <c r="DS40" s="85">
        <f t="shared" si="839"/>
        <v>0</v>
      </c>
      <c r="DT40" s="85">
        <f t="shared" si="839"/>
        <v>0</v>
      </c>
      <c r="DU40" s="85">
        <f t="shared" si="839"/>
        <v>0</v>
      </c>
      <c r="DV40" s="85">
        <f t="shared" si="839"/>
        <v>0</v>
      </c>
      <c r="DW40" s="85">
        <f t="shared" si="839"/>
        <v>0</v>
      </c>
      <c r="DX40" s="85">
        <f t="shared" si="839"/>
        <v>0</v>
      </c>
      <c r="DY40" s="85">
        <f t="shared" si="839"/>
        <v>0</v>
      </c>
      <c r="DZ40" s="85">
        <f t="shared" si="839"/>
        <v>0</v>
      </c>
      <c r="EA40" s="85">
        <f t="shared" si="839"/>
        <v>0</v>
      </c>
      <c r="EB40" s="85">
        <f t="shared" si="839"/>
        <v>0</v>
      </c>
      <c r="EC40" s="85">
        <f t="shared" si="839"/>
        <v>0</v>
      </c>
      <c r="ED40" s="85">
        <f t="shared" si="839"/>
        <v>0</v>
      </c>
      <c r="EE40" s="85">
        <f t="shared" si="839"/>
        <v>0</v>
      </c>
      <c r="EF40" s="85">
        <f t="shared" si="839"/>
        <v>0</v>
      </c>
      <c r="EG40" s="85">
        <f t="shared" si="839"/>
        <v>0</v>
      </c>
      <c r="EH40" s="85">
        <f t="shared" si="839"/>
        <v>0</v>
      </c>
      <c r="EI40" s="85">
        <f t="shared" si="839"/>
        <v>0</v>
      </c>
      <c r="EJ40" s="85">
        <f t="shared" si="839"/>
        <v>0</v>
      </c>
      <c r="EK40" s="85">
        <f t="shared" si="839"/>
        <v>0</v>
      </c>
      <c r="EL40" s="85">
        <f t="shared" si="839"/>
        <v>0</v>
      </c>
      <c r="EM40" s="85">
        <f t="shared" si="839"/>
        <v>0</v>
      </c>
      <c r="EN40" s="85">
        <f t="shared" si="839"/>
        <v>0</v>
      </c>
      <c r="EO40" s="85">
        <f t="shared" si="839"/>
        <v>0</v>
      </c>
      <c r="EP40" s="85">
        <f t="shared" si="839"/>
        <v>0</v>
      </c>
      <c r="EQ40" s="85">
        <f t="shared" si="839"/>
        <v>0</v>
      </c>
      <c r="ER40" s="85">
        <f t="shared" si="839"/>
        <v>0</v>
      </c>
      <c r="ES40" s="85">
        <f t="shared" si="839"/>
        <v>0</v>
      </c>
      <c r="ET40" s="85">
        <f t="shared" si="839"/>
        <v>0</v>
      </c>
      <c r="EU40" s="85">
        <f t="shared" si="839"/>
        <v>0</v>
      </c>
      <c r="EV40" s="85">
        <f t="shared" si="839"/>
        <v>0</v>
      </c>
      <c r="EW40" s="85">
        <f t="shared" si="839"/>
        <v>0</v>
      </c>
      <c r="EX40" s="85">
        <f t="shared" ref="EX40:FA40" si="840">SUM(EX31:EX39)</f>
        <v>0</v>
      </c>
      <c r="EY40" s="85">
        <f t="shared" si="840"/>
        <v>0</v>
      </c>
      <c r="EZ40" s="85">
        <f t="shared" si="840"/>
        <v>0</v>
      </c>
      <c r="FA40" s="85">
        <f t="shared" si="840"/>
        <v>0</v>
      </c>
      <c r="FB40" s="97" t="s">
        <v>41</v>
      </c>
      <c r="FC40" s="97" t="s">
        <v>42</v>
      </c>
      <c r="FD40">
        <f>AVERAGE(FD31:FD39)</f>
        <v>34.222222222222221</v>
      </c>
    </row>
    <row r="41" spans="1:160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9</v>
      </c>
      <c r="AK41" s="304"/>
      <c r="AL41" s="304">
        <v>9</v>
      </c>
      <c r="AM41" s="304"/>
      <c r="AN41" s="304">
        <v>9</v>
      </c>
      <c r="AO41" s="304"/>
      <c r="AP41" s="304">
        <v>9</v>
      </c>
      <c r="AQ41" s="304"/>
      <c r="AR41" s="304">
        <v>9</v>
      </c>
      <c r="AS41" s="304"/>
      <c r="AT41" s="304">
        <v>9</v>
      </c>
      <c r="AU41" s="304"/>
      <c r="AV41" s="304">
        <v>7</v>
      </c>
      <c r="AW41" s="304"/>
      <c r="AX41" s="304">
        <v>6</v>
      </c>
      <c r="AY41" s="304"/>
      <c r="AZ41" s="304">
        <v>6</v>
      </c>
      <c r="BA41" s="304"/>
      <c r="BB41" s="304">
        <v>4</v>
      </c>
      <c r="BC41" s="304"/>
      <c r="BD41" s="304">
        <v>4</v>
      </c>
      <c r="BE41" s="304"/>
      <c r="BF41" s="304">
        <v>4</v>
      </c>
      <c r="BG41" s="304"/>
      <c r="BH41" s="304">
        <v>4</v>
      </c>
      <c r="BI41" s="304"/>
      <c r="BJ41" s="304">
        <v>3</v>
      </c>
      <c r="BK41" s="304"/>
      <c r="BL41" s="304">
        <v>3</v>
      </c>
      <c r="BM41" s="304"/>
      <c r="BN41" s="304">
        <v>3</v>
      </c>
      <c r="BO41" s="304"/>
      <c r="BP41" s="304">
        <v>2</v>
      </c>
      <c r="BQ41" s="304"/>
      <c r="BR41" s="304">
        <v>1</v>
      </c>
      <c r="BS41" s="304"/>
      <c r="BT41" s="304">
        <v>0</v>
      </c>
      <c r="BU41" s="304"/>
      <c r="BV41" s="304">
        <v>0</v>
      </c>
      <c r="BW41" s="304"/>
      <c r="BX41" s="304">
        <v>0</v>
      </c>
      <c r="BY41" s="304"/>
      <c r="BZ41" s="304">
        <v>0</v>
      </c>
      <c r="CA41" s="304"/>
      <c r="CB41" s="304">
        <v>0</v>
      </c>
      <c r="CC41" s="304"/>
      <c r="CD41" s="304">
        <v>0</v>
      </c>
      <c r="CE41" s="304"/>
      <c r="CF41" s="304">
        <v>0</v>
      </c>
      <c r="CG41" s="304"/>
      <c r="CH41" s="304"/>
      <c r="CI41" s="304"/>
      <c r="CJ41" s="304"/>
      <c r="CK41" s="304"/>
      <c r="CL41" s="304"/>
      <c r="CM41" s="304"/>
      <c r="CN41" s="304"/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04"/>
      <c r="DE41" s="304"/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  <c r="FA41" s="304"/>
      <c r="FB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,DJ40,DL40,DN40,DP40,DR40,DT40,DV40,DX40,DZ40,EB40,ED40,EF40,EH40,EJ40,EL40,EN40,EP40,ER40,ET40,EV40,EX40,EZ40)</f>
        <v>80</v>
      </c>
      <c r="FC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,DK40,DM40,DO40,DQ40,DS40,DU40,DW40,DY40,EA40,EC40,EE40,EG40,EI40,EK40,EM40,EO40,EQ40,ES40,EU40,EW40,EY40,FA40)</f>
        <v>88</v>
      </c>
      <c r="FD41">
        <f>STDEV(FD31:FD39)</f>
        <v>8.828615092099346</v>
      </c>
    </row>
    <row r="42" spans="1:160">
      <c r="FB42" s="86" t="s">
        <v>49</v>
      </c>
      <c r="FC42" s="87">
        <f>FC41/FB41*100</f>
        <v>110.00000000000001</v>
      </c>
    </row>
    <row r="43" spans="1:160" ht="15" thickBot="1">
      <c r="A43" s="77" t="s">
        <v>50</v>
      </c>
      <c r="B43" s="304">
        <f t="shared" ref="B43" si="841">ABS(B41-D41)</f>
        <v>0</v>
      </c>
      <c r="C43" s="304"/>
      <c r="D43" s="304">
        <f t="shared" ref="D43" si="842">ABS(D41-F41)</f>
        <v>0</v>
      </c>
      <c r="E43" s="304"/>
      <c r="F43" s="304">
        <f t="shared" ref="F43" si="843">ABS(F41-H41)</f>
        <v>0</v>
      </c>
      <c r="G43" s="304"/>
      <c r="H43" s="304">
        <f t="shared" ref="H43" si="844">ABS(H41-J41)</f>
        <v>0</v>
      </c>
      <c r="I43" s="304"/>
      <c r="J43" s="304">
        <f t="shared" ref="J43" si="845">ABS(J41-L41)</f>
        <v>0</v>
      </c>
      <c r="K43" s="304"/>
      <c r="L43" s="304">
        <f t="shared" ref="L43" si="846">ABS(L41-N41)</f>
        <v>0</v>
      </c>
      <c r="M43" s="304"/>
      <c r="N43" s="304">
        <f t="shared" ref="N43" si="847">ABS(N41-P41)</f>
        <v>0</v>
      </c>
      <c r="O43" s="304"/>
      <c r="P43" s="304">
        <f t="shared" ref="P43" si="848">ABS(P41-R41)</f>
        <v>0</v>
      </c>
      <c r="Q43" s="304"/>
      <c r="R43" s="304">
        <f t="shared" ref="R43" si="849">ABS(R41-T41)</f>
        <v>0</v>
      </c>
      <c r="S43" s="304"/>
      <c r="T43" s="304">
        <f t="shared" ref="T43" si="850">ABS(T41-V41)</f>
        <v>0</v>
      </c>
      <c r="U43" s="304"/>
      <c r="V43" s="304">
        <f t="shared" ref="V43" si="851">ABS(V41-X41)</f>
        <v>0</v>
      </c>
      <c r="W43" s="304"/>
      <c r="X43" s="304">
        <f t="shared" ref="X43" si="852">ABS(X41-Z41)</f>
        <v>0</v>
      </c>
      <c r="Y43" s="304"/>
      <c r="Z43" s="304">
        <f t="shared" ref="Z43" si="853">ABS(Z41-AB41)</f>
        <v>0</v>
      </c>
      <c r="AA43" s="304"/>
      <c r="AB43" s="304">
        <f t="shared" ref="AB43" si="854">ABS(AB41-AD41)</f>
        <v>0</v>
      </c>
      <c r="AC43" s="304"/>
      <c r="AD43" s="304">
        <f t="shared" ref="AD43" si="855">ABS(AD41-AF41)</f>
        <v>0</v>
      </c>
      <c r="AE43" s="304"/>
      <c r="AF43" s="304">
        <f t="shared" ref="AF43" si="856">ABS(AF41-AH41)</f>
        <v>0</v>
      </c>
      <c r="AG43" s="304"/>
      <c r="AH43" s="304">
        <f t="shared" ref="AH43" si="857">ABS(AH41-AJ41)</f>
        <v>0</v>
      </c>
      <c r="AI43" s="304"/>
      <c r="AJ43" s="304">
        <f t="shared" ref="AJ43" si="858">ABS(AJ41-AL41)</f>
        <v>0</v>
      </c>
      <c r="AK43" s="304"/>
      <c r="AL43" s="304">
        <f t="shared" ref="AL43" si="859">ABS(AL41-AN41)</f>
        <v>0</v>
      </c>
      <c r="AM43" s="304"/>
      <c r="AN43" s="304">
        <f t="shared" ref="AN43" si="860">ABS(AN41-AP41)</f>
        <v>0</v>
      </c>
      <c r="AO43" s="304"/>
      <c r="AP43" s="304">
        <f t="shared" ref="AP43" si="861">ABS(AP41-AR41)</f>
        <v>0</v>
      </c>
      <c r="AQ43" s="304"/>
      <c r="AR43" s="304">
        <f t="shared" ref="AR43" si="862">ABS(AR41-AT41)</f>
        <v>0</v>
      </c>
      <c r="AS43" s="304"/>
      <c r="AT43" s="304">
        <f t="shared" ref="AT43" si="863">ABS(AT41-AV41)</f>
        <v>2</v>
      </c>
      <c r="AU43" s="304"/>
      <c r="AV43" s="304">
        <f t="shared" ref="AV43" si="864">ABS(AV41-AX41)</f>
        <v>1</v>
      </c>
      <c r="AW43" s="304"/>
      <c r="AX43" s="304">
        <f t="shared" ref="AX43" si="865">ABS(AX41-AZ41)</f>
        <v>0</v>
      </c>
      <c r="AY43" s="304"/>
      <c r="AZ43" s="304">
        <f t="shared" ref="AZ43" si="866">ABS(AZ41-BB41)</f>
        <v>2</v>
      </c>
      <c r="BA43" s="304"/>
      <c r="BB43" s="304">
        <f t="shared" ref="BB43" si="867">ABS(BB41-BD41)</f>
        <v>0</v>
      </c>
      <c r="BC43" s="304"/>
      <c r="BD43" s="304">
        <f t="shared" ref="BD43" si="868">ABS(BD41-BF41)</f>
        <v>0</v>
      </c>
      <c r="BE43" s="304"/>
      <c r="BF43" s="304">
        <f t="shared" ref="BF43" si="869">ABS(BF41-BH41)</f>
        <v>0</v>
      </c>
      <c r="BG43" s="304"/>
      <c r="BH43" s="304">
        <f t="shared" ref="BH43" si="870">ABS(BH41-BJ41)</f>
        <v>1</v>
      </c>
      <c r="BI43" s="304"/>
      <c r="BJ43" s="304">
        <f t="shared" ref="BJ43" si="871">ABS(BJ41-BL41)</f>
        <v>0</v>
      </c>
      <c r="BK43" s="304"/>
      <c r="BL43" s="304">
        <f t="shared" ref="BL43" si="872">ABS(BL41-BN41)</f>
        <v>0</v>
      </c>
      <c r="BM43" s="304"/>
      <c r="BN43" s="304">
        <f t="shared" ref="BN43" si="873">ABS(BN41-BP41)</f>
        <v>1</v>
      </c>
      <c r="BO43" s="304"/>
      <c r="BP43" s="304">
        <f t="shared" ref="BP43" si="874">ABS(BP41-BR41)</f>
        <v>1</v>
      </c>
      <c r="BQ43" s="304"/>
      <c r="BR43" s="304">
        <f t="shared" ref="BR43" si="875">ABS(BR41-BT41)</f>
        <v>1</v>
      </c>
      <c r="BS43" s="304"/>
      <c r="BT43" s="304">
        <f t="shared" ref="BT43" si="876">ABS(BT41-BV41)</f>
        <v>0</v>
      </c>
      <c r="BU43" s="304"/>
      <c r="BV43" s="304">
        <f t="shared" ref="BV43" si="877">ABS(BV41-BX41)</f>
        <v>0</v>
      </c>
      <c r="BW43" s="304"/>
      <c r="BX43" s="304">
        <f t="shared" ref="BX43" si="878">ABS(BX41-BZ41)</f>
        <v>0</v>
      </c>
      <c r="BY43" s="304"/>
      <c r="BZ43" s="304">
        <f t="shared" ref="BZ43" si="879">ABS(BZ41-CB41)</f>
        <v>0</v>
      </c>
      <c r="CA43" s="304"/>
      <c r="CB43" s="304">
        <f t="shared" ref="CB43" si="880">ABS(CB41-CD41)</f>
        <v>0</v>
      </c>
      <c r="CC43" s="304"/>
      <c r="CD43" s="304">
        <f t="shared" ref="CD43" si="881">ABS(CD41-CF41)</f>
        <v>0</v>
      </c>
      <c r="CE43" s="304"/>
      <c r="CF43" s="304">
        <f t="shared" ref="CF43" si="882">ABS(CF41-CH41)</f>
        <v>0</v>
      </c>
      <c r="CG43" s="304"/>
      <c r="CH43" s="304">
        <f>ABS(CH41)</f>
        <v>0</v>
      </c>
      <c r="CI43" s="304"/>
      <c r="CJ43" s="304">
        <f>ABS(CJ41)</f>
        <v>0</v>
      </c>
      <c r="CK43" s="304"/>
      <c r="CL43" s="304">
        <f t="shared" ref="CL43" si="883">ABS(CL41)</f>
        <v>0</v>
      </c>
      <c r="CM43" s="304"/>
      <c r="CN43" s="304">
        <f t="shared" ref="CN43" si="884">ABS(CN41)</f>
        <v>0</v>
      </c>
      <c r="CO43" s="304"/>
      <c r="CP43" s="304">
        <f t="shared" ref="CP43" si="885">ABS(CP41)</f>
        <v>0</v>
      </c>
      <c r="CQ43" s="304"/>
      <c r="CR43" s="304">
        <f t="shared" ref="CR43" si="886">ABS(CR41)</f>
        <v>0</v>
      </c>
      <c r="CS43" s="304"/>
      <c r="CT43" s="304">
        <f t="shared" ref="CT43" si="887">ABS(CT41)</f>
        <v>0</v>
      </c>
      <c r="CU43" s="304"/>
      <c r="CV43" s="304">
        <f t="shared" ref="CV43" si="888">ABS(CV41)</f>
        <v>0</v>
      </c>
      <c r="CW43" s="304"/>
      <c r="CX43" s="304">
        <f t="shared" ref="CX43" si="889">ABS(CX41)</f>
        <v>0</v>
      </c>
      <c r="CY43" s="304"/>
      <c r="CZ43" s="304">
        <f t="shared" ref="CZ43" si="890">ABS(CZ41)</f>
        <v>0</v>
      </c>
      <c r="DA43" s="304"/>
      <c r="DB43" s="304">
        <f t="shared" ref="DB43" si="891">ABS(DB41)</f>
        <v>0</v>
      </c>
      <c r="DC43" s="304"/>
      <c r="DD43" s="304">
        <f t="shared" ref="DD43" si="892">ABS(DD41)</f>
        <v>0</v>
      </c>
      <c r="DE43" s="304"/>
      <c r="DF43" s="304">
        <f t="shared" ref="DF43" si="893">ABS(DF41)</f>
        <v>0</v>
      </c>
      <c r="DG43" s="304"/>
      <c r="DH43" s="304">
        <f t="shared" ref="DH43" si="894">ABS(DH41)</f>
        <v>0</v>
      </c>
      <c r="DI43" s="304"/>
      <c r="DJ43" s="304">
        <f t="shared" ref="DJ43" si="895">ABS(DJ41)</f>
        <v>0</v>
      </c>
      <c r="DK43" s="304"/>
      <c r="DL43" s="304">
        <f t="shared" ref="DL43" si="896">ABS(DL41)</f>
        <v>0</v>
      </c>
      <c r="DM43" s="304"/>
      <c r="DN43" s="304">
        <f t="shared" ref="DN43" si="897">ABS(DN41)</f>
        <v>0</v>
      </c>
      <c r="DO43" s="304"/>
      <c r="DP43" s="304">
        <f t="shared" ref="DP43" si="898">ABS(DP41)</f>
        <v>0</v>
      </c>
      <c r="DQ43" s="304"/>
      <c r="DR43" s="304">
        <f t="shared" ref="DR43" si="899">ABS(DR41)</f>
        <v>0</v>
      </c>
      <c r="DS43" s="304"/>
      <c r="DT43" s="304">
        <f t="shared" ref="DT43" si="900">ABS(DT41)</f>
        <v>0</v>
      </c>
      <c r="DU43" s="304"/>
      <c r="DV43" s="304">
        <f t="shared" ref="DV43" si="901">ABS(DV41)</f>
        <v>0</v>
      </c>
      <c r="DW43" s="304"/>
      <c r="DX43" s="304">
        <f t="shared" ref="DX43" si="902">ABS(DX41)</f>
        <v>0</v>
      </c>
      <c r="DY43" s="304"/>
      <c r="DZ43" s="304">
        <f t="shared" ref="DZ43" si="903">ABS(DZ41)</f>
        <v>0</v>
      </c>
      <c r="EA43" s="304"/>
      <c r="EB43" s="304">
        <f t="shared" ref="EB43" si="904">ABS(EB41)</f>
        <v>0</v>
      </c>
      <c r="EC43" s="304"/>
      <c r="ED43" s="304">
        <f t="shared" ref="ED43" si="905">ABS(ED41)</f>
        <v>0</v>
      </c>
      <c r="EE43" s="304"/>
      <c r="EF43" s="304">
        <f t="shared" ref="EF43" si="906">ABS(EF41)</f>
        <v>0</v>
      </c>
      <c r="EG43" s="304"/>
      <c r="EH43" s="304">
        <f t="shared" ref="EH43" si="907">ABS(EH41)</f>
        <v>0</v>
      </c>
      <c r="EI43" s="304"/>
      <c r="EJ43" s="304">
        <f t="shared" ref="EJ43" si="908">ABS(EJ41)</f>
        <v>0</v>
      </c>
      <c r="EK43" s="304"/>
      <c r="EL43" s="304">
        <f t="shared" ref="EL43" si="909">ABS(EL41)</f>
        <v>0</v>
      </c>
      <c r="EM43" s="304"/>
      <c r="EN43" s="304">
        <f t="shared" ref="EN43" si="910">ABS(EN41)</f>
        <v>0</v>
      </c>
      <c r="EO43" s="304"/>
      <c r="EP43" s="304">
        <f t="shared" ref="EP43" si="911">ABS(EP41)</f>
        <v>0</v>
      </c>
      <c r="EQ43" s="304"/>
      <c r="ER43" s="304">
        <f t="shared" ref="ER43" si="912">ABS(ER41)</f>
        <v>0</v>
      </c>
      <c r="ES43" s="304"/>
      <c r="ET43" s="304">
        <f t="shared" ref="ET43" si="913">ABS(ET41)</f>
        <v>0</v>
      </c>
      <c r="EU43" s="304"/>
      <c r="EV43" s="304">
        <f t="shared" ref="EV43" si="914">ABS(EV41)</f>
        <v>0</v>
      </c>
      <c r="EW43" s="304"/>
      <c r="EX43" s="304">
        <f t="shared" ref="EX43" si="915">ABS(EX41)</f>
        <v>0</v>
      </c>
      <c r="EY43" s="304"/>
      <c r="EZ43" s="304">
        <f t="shared" ref="EZ43" si="916">ABS(EZ41)</f>
        <v>0</v>
      </c>
      <c r="FA43" s="304"/>
      <c r="FB43" s="86"/>
      <c r="FC43">
        <f>AVERAGE(FC31:FC39)</f>
        <v>9.7777777777777786</v>
      </c>
    </row>
    <row r="44" spans="1:160" ht="15" thickBot="1">
      <c r="A44" s="77" t="s">
        <v>51</v>
      </c>
      <c r="B44" s="304">
        <f t="shared" ref="B44" si="917">B41/$B$41</f>
        <v>1</v>
      </c>
      <c r="C44" s="304"/>
      <c r="D44" s="304">
        <f t="shared" ref="D44" si="918">D41/$B$41</f>
        <v>1</v>
      </c>
      <c r="E44" s="304"/>
      <c r="F44" s="304">
        <f t="shared" ref="F44" si="919">F41/$B$41</f>
        <v>1</v>
      </c>
      <c r="G44" s="304"/>
      <c r="H44" s="304">
        <f t="shared" ref="H44" si="920">H41/$B$41</f>
        <v>1</v>
      </c>
      <c r="I44" s="304"/>
      <c r="J44" s="304">
        <f t="shared" ref="J44" si="921">J41/$B$41</f>
        <v>1</v>
      </c>
      <c r="K44" s="304"/>
      <c r="L44" s="304">
        <f t="shared" ref="L44" si="922">L41/$B$41</f>
        <v>1</v>
      </c>
      <c r="M44" s="304"/>
      <c r="N44" s="304">
        <f t="shared" ref="N44" si="923">N41/$B$41</f>
        <v>1</v>
      </c>
      <c r="O44" s="304"/>
      <c r="P44" s="304">
        <f t="shared" ref="P44" si="924">P41/$B$41</f>
        <v>1</v>
      </c>
      <c r="Q44" s="304"/>
      <c r="R44" s="304">
        <f t="shared" ref="R44" si="925">R41/$B$41</f>
        <v>1</v>
      </c>
      <c r="S44" s="304"/>
      <c r="T44" s="304">
        <f t="shared" ref="T44" si="926">T41/$B$41</f>
        <v>1</v>
      </c>
      <c r="U44" s="304"/>
      <c r="V44" s="304">
        <f t="shared" ref="V44" si="927">V41/$B$41</f>
        <v>1</v>
      </c>
      <c r="W44" s="304"/>
      <c r="X44" s="304">
        <f t="shared" ref="X44" si="928">X41/$B$41</f>
        <v>1</v>
      </c>
      <c r="Y44" s="304"/>
      <c r="Z44" s="304">
        <f t="shared" ref="Z44" si="929">Z41/$B$41</f>
        <v>1</v>
      </c>
      <c r="AA44" s="304"/>
      <c r="AB44" s="304">
        <f t="shared" ref="AB44" si="930">AB41/$B$41</f>
        <v>1</v>
      </c>
      <c r="AC44" s="304"/>
      <c r="AD44" s="304">
        <f t="shared" ref="AD44" si="931">AD41/$B$41</f>
        <v>1</v>
      </c>
      <c r="AE44" s="304"/>
      <c r="AF44" s="304">
        <f t="shared" ref="AF44" si="932">AF41/$B$41</f>
        <v>1</v>
      </c>
      <c r="AG44" s="304"/>
      <c r="AH44" s="304">
        <f t="shared" ref="AH44" si="933">AH41/$B$41</f>
        <v>1</v>
      </c>
      <c r="AI44" s="304"/>
      <c r="AJ44" s="304">
        <f t="shared" ref="AJ44" si="934">AJ41/$B$41</f>
        <v>1</v>
      </c>
      <c r="AK44" s="304"/>
      <c r="AL44" s="304">
        <f t="shared" ref="AL44" si="935">AL41/$B$41</f>
        <v>1</v>
      </c>
      <c r="AM44" s="304"/>
      <c r="AN44" s="304">
        <f t="shared" ref="AN44" si="936">AN41/$B$41</f>
        <v>1</v>
      </c>
      <c r="AO44" s="304"/>
      <c r="AP44" s="304">
        <f t="shared" ref="AP44" si="937">AP41/$B$41</f>
        <v>1</v>
      </c>
      <c r="AQ44" s="304"/>
      <c r="AR44" s="304">
        <f t="shared" ref="AR44" si="938">AR41/$B$41</f>
        <v>1</v>
      </c>
      <c r="AS44" s="304"/>
      <c r="AT44" s="304">
        <f t="shared" ref="AT44" si="939">AT41/$B$41</f>
        <v>1</v>
      </c>
      <c r="AU44" s="304"/>
      <c r="AV44" s="304">
        <f t="shared" ref="AV44" si="940">AV41/$B$41</f>
        <v>0.77777777777777779</v>
      </c>
      <c r="AW44" s="304"/>
      <c r="AX44" s="304">
        <f t="shared" ref="AX44" si="941">AX41/$B$41</f>
        <v>0.66666666666666663</v>
      </c>
      <c r="AY44" s="304"/>
      <c r="AZ44" s="304">
        <f t="shared" ref="AZ44" si="942">AZ41/$B$41</f>
        <v>0.66666666666666663</v>
      </c>
      <c r="BA44" s="304"/>
      <c r="BB44" s="304">
        <f t="shared" ref="BB44" si="943">BB41/$B$41</f>
        <v>0.44444444444444442</v>
      </c>
      <c r="BC44" s="304"/>
      <c r="BD44" s="304">
        <f t="shared" ref="BD44" si="944">BD41/$B$41</f>
        <v>0.44444444444444442</v>
      </c>
      <c r="BE44" s="304"/>
      <c r="BF44" s="304">
        <f t="shared" ref="BF44" si="945">BF41/$B$41</f>
        <v>0.44444444444444442</v>
      </c>
      <c r="BG44" s="304"/>
      <c r="BH44" s="304">
        <f t="shared" ref="BH44" si="946">BH41/$B$41</f>
        <v>0.44444444444444442</v>
      </c>
      <c r="BI44" s="304"/>
      <c r="BJ44" s="304">
        <f t="shared" ref="BJ44" si="947">BJ41/$B$41</f>
        <v>0.33333333333333331</v>
      </c>
      <c r="BK44" s="304"/>
      <c r="BL44" s="304">
        <f t="shared" ref="BL44" si="948">BL41/$B$41</f>
        <v>0.33333333333333331</v>
      </c>
      <c r="BM44" s="304"/>
      <c r="BN44" s="304">
        <f t="shared" ref="BN44" si="949">BN41/$B$41</f>
        <v>0.33333333333333331</v>
      </c>
      <c r="BO44" s="304"/>
      <c r="BP44" s="304">
        <f t="shared" ref="BP44" si="950">BP41/$B$41</f>
        <v>0.22222222222222221</v>
      </c>
      <c r="BQ44" s="304"/>
      <c r="BR44" s="304">
        <f t="shared" ref="BR44" si="951">BR41/$B$41</f>
        <v>0.1111111111111111</v>
      </c>
      <c r="BS44" s="304"/>
      <c r="BT44" s="304">
        <f t="shared" ref="BT44" si="952">BT41/$B$41</f>
        <v>0</v>
      </c>
      <c r="BU44" s="304"/>
      <c r="BV44" s="304">
        <f t="shared" ref="BV44" si="953">BV41/$B$41</f>
        <v>0</v>
      </c>
      <c r="BW44" s="304"/>
      <c r="BX44" s="304">
        <f t="shared" ref="BX44" si="954">BX41/$B$41</f>
        <v>0</v>
      </c>
      <c r="BY44" s="304"/>
      <c r="BZ44" s="304">
        <f t="shared" ref="BZ44" si="955">BZ41/$B$41</f>
        <v>0</v>
      </c>
      <c r="CA44" s="304"/>
      <c r="CB44" s="304">
        <f t="shared" ref="CB44" si="956">CB41/$B$41</f>
        <v>0</v>
      </c>
      <c r="CC44" s="304"/>
      <c r="CD44" s="304">
        <f t="shared" ref="CD44" si="957">CD41/$B$41</f>
        <v>0</v>
      </c>
      <c r="CE44" s="304"/>
      <c r="CF44" s="304">
        <f t="shared" ref="CF44" si="958">CF41/$B$41</f>
        <v>0</v>
      </c>
      <c r="CG44" s="304"/>
      <c r="CH44" s="304">
        <f t="shared" ref="CH44:CJ44" si="959">CH41/$B$41</f>
        <v>0</v>
      </c>
      <c r="CI44" s="304"/>
      <c r="CJ44" s="304">
        <f t="shared" si="959"/>
        <v>0</v>
      </c>
      <c r="CK44" s="304"/>
      <c r="CL44" s="304">
        <f t="shared" ref="CL44" si="960">CL41/$B$41</f>
        <v>0</v>
      </c>
      <c r="CM44" s="304"/>
      <c r="CN44" s="304">
        <f t="shared" ref="CN44" si="961">CN41/$B$41</f>
        <v>0</v>
      </c>
      <c r="CO44" s="304"/>
      <c r="CP44" s="304">
        <f t="shared" ref="CP44" si="962">CP41/$B$41</f>
        <v>0</v>
      </c>
      <c r="CQ44" s="304"/>
      <c r="CR44" s="304">
        <f t="shared" ref="CR44" si="963">CR41/$B$41</f>
        <v>0</v>
      </c>
      <c r="CS44" s="304"/>
      <c r="CT44" s="304">
        <f t="shared" ref="CT44" si="964">CT41/$B$41</f>
        <v>0</v>
      </c>
      <c r="CU44" s="304"/>
      <c r="CV44" s="304">
        <f t="shared" ref="CV44" si="965">CV41/$B$41</f>
        <v>0</v>
      </c>
      <c r="CW44" s="304"/>
      <c r="CX44" s="304">
        <f t="shared" ref="CX44" si="966">CX41/$B$41</f>
        <v>0</v>
      </c>
      <c r="CY44" s="304"/>
      <c r="CZ44" s="304">
        <f t="shared" ref="CZ44" si="967">CZ41/$B$41</f>
        <v>0</v>
      </c>
      <c r="DA44" s="304"/>
      <c r="DB44" s="304">
        <f t="shared" ref="DB44" si="968">DB41/$B$41</f>
        <v>0</v>
      </c>
      <c r="DC44" s="304"/>
      <c r="DD44" s="304">
        <f t="shared" ref="DD44" si="969">DD41/$B$41</f>
        <v>0</v>
      </c>
      <c r="DE44" s="304"/>
      <c r="DF44" s="304">
        <f t="shared" ref="DF44" si="970">DF41/$B$41</f>
        <v>0</v>
      </c>
      <c r="DG44" s="304"/>
      <c r="DH44" s="304">
        <f t="shared" ref="DH44" si="971">DH41/$B$41</f>
        <v>0</v>
      </c>
      <c r="DI44" s="304"/>
      <c r="DJ44" s="304">
        <f t="shared" ref="DJ44" si="972">DJ41/$B$41</f>
        <v>0</v>
      </c>
      <c r="DK44" s="304"/>
      <c r="DL44" s="304">
        <f t="shared" ref="DL44" si="973">DL41/$B$41</f>
        <v>0</v>
      </c>
      <c r="DM44" s="304"/>
      <c r="DN44" s="304">
        <f t="shared" ref="DN44" si="974">DN41/$B$41</f>
        <v>0</v>
      </c>
      <c r="DO44" s="304"/>
      <c r="DP44" s="304">
        <f t="shared" ref="DP44" si="975">DP41/$B$41</f>
        <v>0</v>
      </c>
      <c r="DQ44" s="304"/>
      <c r="DR44" s="304">
        <f t="shared" ref="DR44" si="976">DR41/$B$41</f>
        <v>0</v>
      </c>
      <c r="DS44" s="304"/>
      <c r="DT44" s="304">
        <f t="shared" ref="DT44" si="977">DT41/$B$41</f>
        <v>0</v>
      </c>
      <c r="DU44" s="304"/>
      <c r="DV44" s="304">
        <f t="shared" ref="DV44" si="978">DV41/$B$41</f>
        <v>0</v>
      </c>
      <c r="DW44" s="304"/>
      <c r="DX44" s="304">
        <f t="shared" ref="DX44" si="979">DX41/$B$41</f>
        <v>0</v>
      </c>
      <c r="DY44" s="304"/>
      <c r="DZ44" s="304">
        <f t="shared" ref="DZ44" si="980">DZ41/$B$41</f>
        <v>0</v>
      </c>
      <c r="EA44" s="304"/>
      <c r="EB44" s="304">
        <f t="shared" ref="EB44" si="981">EB41/$B$41</f>
        <v>0</v>
      </c>
      <c r="EC44" s="304"/>
      <c r="ED44" s="304">
        <f t="shared" ref="ED44" si="982">ED41/$B$41</f>
        <v>0</v>
      </c>
      <c r="EE44" s="304"/>
      <c r="EF44" s="304">
        <f t="shared" ref="EF44" si="983">EF41/$B$41</f>
        <v>0</v>
      </c>
      <c r="EG44" s="304"/>
      <c r="EH44" s="304">
        <f t="shared" ref="EH44" si="984">EH41/$B$41</f>
        <v>0</v>
      </c>
      <c r="EI44" s="304"/>
      <c r="EJ44" s="304">
        <f t="shared" ref="EJ44" si="985">EJ41/$B$41</f>
        <v>0</v>
      </c>
      <c r="EK44" s="304"/>
      <c r="EL44" s="304">
        <f t="shared" ref="EL44" si="986">EL41/$B$41</f>
        <v>0</v>
      </c>
      <c r="EM44" s="304"/>
      <c r="EN44" s="304">
        <f t="shared" ref="EN44" si="987">EN41/$B$41</f>
        <v>0</v>
      </c>
      <c r="EO44" s="304"/>
      <c r="EP44" s="304">
        <f t="shared" ref="EP44" si="988">EP41/$B$41</f>
        <v>0</v>
      </c>
      <c r="EQ44" s="304"/>
      <c r="ER44" s="304">
        <f t="shared" ref="ER44" si="989">ER41/$B$41</f>
        <v>0</v>
      </c>
      <c r="ES44" s="304"/>
      <c r="ET44" s="304">
        <f t="shared" ref="ET44" si="990">ET41/$B$41</f>
        <v>0</v>
      </c>
      <c r="EU44" s="304"/>
      <c r="EV44" s="304">
        <f t="shared" ref="EV44" si="991">EV41/$B$41</f>
        <v>0</v>
      </c>
      <c r="EW44" s="304"/>
      <c r="EX44" s="304">
        <f t="shared" ref="EX44" si="992">EX41/$B$41</f>
        <v>0</v>
      </c>
      <c r="EY44" s="304"/>
      <c r="EZ44" s="304">
        <f t="shared" ref="EZ44" si="993">EZ41/$B$41</f>
        <v>0</v>
      </c>
      <c r="FA44" s="304"/>
      <c r="FB44" s="86"/>
      <c r="FC44">
        <f>STDEV(FC31:FC39)</f>
        <v>3.5978388574871505</v>
      </c>
    </row>
    <row r="45" spans="1:160" ht="15" thickBot="1">
      <c r="A45" s="77" t="s">
        <v>52</v>
      </c>
      <c r="B45" s="304">
        <f t="shared" ref="B45" si="994">B43/B41</f>
        <v>0</v>
      </c>
      <c r="C45" s="304"/>
      <c r="D45" s="304">
        <f t="shared" ref="D45" si="995">D43/D41</f>
        <v>0</v>
      </c>
      <c r="E45" s="304"/>
      <c r="F45" s="304">
        <f t="shared" ref="F45" si="996">F43/F41</f>
        <v>0</v>
      </c>
      <c r="G45" s="304"/>
      <c r="H45" s="304">
        <f t="shared" ref="H45" si="997">H43/H41</f>
        <v>0</v>
      </c>
      <c r="I45" s="304"/>
      <c r="J45" s="304">
        <f t="shared" ref="J45" si="998">J43/J41</f>
        <v>0</v>
      </c>
      <c r="K45" s="304"/>
      <c r="L45" s="304">
        <f t="shared" ref="L45" si="999">L43/L41</f>
        <v>0</v>
      </c>
      <c r="M45" s="304"/>
      <c r="N45" s="304">
        <f t="shared" ref="N45" si="1000">N43/N41</f>
        <v>0</v>
      </c>
      <c r="O45" s="304"/>
      <c r="P45" s="304">
        <f t="shared" ref="P45" si="1001">P43/P41</f>
        <v>0</v>
      </c>
      <c r="Q45" s="304"/>
      <c r="R45" s="304">
        <f t="shared" ref="R45" si="1002">R43/R41</f>
        <v>0</v>
      </c>
      <c r="S45" s="304"/>
      <c r="T45" s="304">
        <f t="shared" ref="T45" si="1003">T43/T41</f>
        <v>0</v>
      </c>
      <c r="U45" s="304"/>
      <c r="V45" s="304">
        <f t="shared" ref="V45" si="1004">V43/V41</f>
        <v>0</v>
      </c>
      <c r="W45" s="304"/>
      <c r="X45" s="304">
        <f t="shared" ref="X45" si="1005">X43/X41</f>
        <v>0</v>
      </c>
      <c r="Y45" s="304"/>
      <c r="Z45" s="304">
        <f t="shared" ref="Z45" si="1006">Z43/Z41</f>
        <v>0</v>
      </c>
      <c r="AA45" s="304"/>
      <c r="AB45" s="304">
        <f t="shared" ref="AB45" si="1007">AB43/AB41</f>
        <v>0</v>
      </c>
      <c r="AC45" s="304"/>
      <c r="AD45" s="304">
        <f t="shared" ref="AD45" si="1008">AD43/AD41</f>
        <v>0</v>
      </c>
      <c r="AE45" s="304"/>
      <c r="AF45" s="304">
        <f t="shared" ref="AF45" si="1009">AF43/AF41</f>
        <v>0</v>
      </c>
      <c r="AG45" s="304"/>
      <c r="AH45" s="304">
        <f t="shared" ref="AH45" si="1010">AH43/AH41</f>
        <v>0</v>
      </c>
      <c r="AI45" s="304"/>
      <c r="AJ45" s="304">
        <f t="shared" ref="AJ45" si="1011">AJ43/AJ41</f>
        <v>0</v>
      </c>
      <c r="AK45" s="304"/>
      <c r="AL45" s="304">
        <f t="shared" ref="AL45" si="1012">AL43/AL41</f>
        <v>0</v>
      </c>
      <c r="AM45" s="304"/>
      <c r="AN45" s="304">
        <f t="shared" ref="AN45" si="1013">AN43/AN41</f>
        <v>0</v>
      </c>
      <c r="AO45" s="304"/>
      <c r="AP45" s="304">
        <f t="shared" ref="AP45" si="1014">AP43/AP41</f>
        <v>0</v>
      </c>
      <c r="AQ45" s="304"/>
      <c r="AR45" s="304">
        <f t="shared" ref="AR45" si="1015">AR43/AR41</f>
        <v>0</v>
      </c>
      <c r="AS45" s="304"/>
      <c r="AT45" s="304">
        <f t="shared" ref="AT45" si="1016">AT43/AT41</f>
        <v>0.22222222222222221</v>
      </c>
      <c r="AU45" s="304"/>
      <c r="AV45" s="304">
        <f t="shared" ref="AV45" si="1017">AV43/AV41</f>
        <v>0.14285714285714285</v>
      </c>
      <c r="AW45" s="304"/>
      <c r="AX45" s="304">
        <f t="shared" ref="AX45" si="1018">AX43/AX41</f>
        <v>0</v>
      </c>
      <c r="AY45" s="304"/>
      <c r="AZ45" s="304">
        <f t="shared" ref="AZ45" si="1019">AZ43/AZ41</f>
        <v>0.33333333333333331</v>
      </c>
      <c r="BA45" s="304"/>
      <c r="BB45" s="304">
        <f t="shared" ref="BB45" si="1020">BB43/BB41</f>
        <v>0</v>
      </c>
      <c r="BC45" s="304"/>
      <c r="BD45" s="304">
        <f t="shared" ref="BD45" si="1021">BD43/BD41</f>
        <v>0</v>
      </c>
      <c r="BE45" s="304"/>
      <c r="BF45" s="304">
        <f t="shared" ref="BF45" si="1022">BF43/BF41</f>
        <v>0</v>
      </c>
      <c r="BG45" s="304"/>
      <c r="BH45" s="304">
        <f t="shared" ref="BH45" si="1023">BH43/BH41</f>
        <v>0.25</v>
      </c>
      <c r="BI45" s="304"/>
      <c r="BJ45" s="304">
        <f t="shared" ref="BJ45" si="1024">BJ43/BJ41</f>
        <v>0</v>
      </c>
      <c r="BK45" s="304"/>
      <c r="BL45" s="304">
        <f t="shared" ref="BL45" si="1025">BL43/BL41</f>
        <v>0</v>
      </c>
      <c r="BM45" s="304"/>
      <c r="BN45" s="304">
        <f t="shared" ref="BN45" si="1026">BN43/BN41</f>
        <v>0.33333333333333331</v>
      </c>
      <c r="BO45" s="304"/>
      <c r="BP45" s="304">
        <f t="shared" ref="BP45" si="1027">BP43/BP41</f>
        <v>0.5</v>
      </c>
      <c r="BQ45" s="304"/>
      <c r="BR45" s="304">
        <f t="shared" ref="BR45" si="1028">BR43/BR41</f>
        <v>1</v>
      </c>
      <c r="BS45" s="304"/>
      <c r="BT45" s="304">
        <v>0</v>
      </c>
      <c r="BU45" s="304"/>
      <c r="BV45" s="304">
        <v>0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0</v>
      </c>
      <c r="CG45" s="304"/>
      <c r="CH45" s="304">
        <v>0</v>
      </c>
      <c r="CI45" s="304"/>
      <c r="CJ45" s="304">
        <v>1</v>
      </c>
      <c r="CK45" s="304"/>
      <c r="CL45" s="304">
        <v>2</v>
      </c>
      <c r="CM45" s="304"/>
      <c r="CN45" s="304">
        <v>3</v>
      </c>
      <c r="CO45" s="304"/>
      <c r="CP45" s="304">
        <v>4</v>
      </c>
      <c r="CQ45" s="304"/>
      <c r="CR45" s="304">
        <v>5</v>
      </c>
      <c r="CS45" s="304"/>
      <c r="CT45" s="304">
        <v>6</v>
      </c>
      <c r="CU45" s="304"/>
      <c r="CV45" s="304">
        <v>7</v>
      </c>
      <c r="CW45" s="304"/>
      <c r="CX45" s="304">
        <v>8</v>
      </c>
      <c r="CY45" s="304"/>
      <c r="CZ45" s="304">
        <v>9</v>
      </c>
      <c r="DA45" s="304"/>
      <c r="DB45" s="304">
        <v>10</v>
      </c>
      <c r="DC45" s="304"/>
      <c r="DD45" s="304">
        <v>11</v>
      </c>
      <c r="DE45" s="304"/>
      <c r="DF45" s="304">
        <v>12</v>
      </c>
      <c r="DG45" s="304"/>
      <c r="DH45" s="304">
        <v>13</v>
      </c>
      <c r="DI45" s="304"/>
      <c r="DJ45" s="304">
        <v>14</v>
      </c>
      <c r="DK45" s="304"/>
      <c r="DL45" s="304">
        <v>15</v>
      </c>
      <c r="DM45" s="304"/>
      <c r="DN45" s="304">
        <v>16</v>
      </c>
      <c r="DO45" s="304"/>
      <c r="DP45" s="304">
        <v>17</v>
      </c>
      <c r="DQ45" s="304"/>
      <c r="DR45" s="304">
        <v>18</v>
      </c>
      <c r="DS45" s="304"/>
      <c r="DT45" s="304">
        <v>19</v>
      </c>
      <c r="DU45" s="304"/>
      <c r="DV45" s="304">
        <v>20</v>
      </c>
      <c r="DW45" s="304"/>
      <c r="DX45" s="304">
        <v>21</v>
      </c>
      <c r="DY45" s="304"/>
      <c r="DZ45" s="304">
        <v>22</v>
      </c>
      <c r="EA45" s="304"/>
      <c r="EB45" s="304">
        <v>23</v>
      </c>
      <c r="EC45" s="304"/>
      <c r="ED45" s="304">
        <v>24</v>
      </c>
      <c r="EE45" s="304"/>
      <c r="EF45" s="304">
        <v>25</v>
      </c>
      <c r="EG45" s="304"/>
      <c r="EH45" s="304">
        <v>26</v>
      </c>
      <c r="EI45" s="304"/>
      <c r="EJ45" s="304">
        <v>27</v>
      </c>
      <c r="EK45" s="304"/>
      <c r="EL45" s="304">
        <v>28</v>
      </c>
      <c r="EM45" s="304"/>
      <c r="EN45" s="304">
        <v>29</v>
      </c>
      <c r="EO45" s="304"/>
      <c r="EP45" s="304">
        <v>30</v>
      </c>
      <c r="EQ45" s="304"/>
      <c r="ER45" s="304">
        <v>31</v>
      </c>
      <c r="ES45" s="304"/>
      <c r="ET45" s="304">
        <v>32</v>
      </c>
      <c r="EU45" s="304"/>
      <c r="EV45" s="304">
        <v>33</v>
      </c>
      <c r="EW45" s="304"/>
      <c r="EX45" s="304">
        <v>34</v>
      </c>
      <c r="EY45" s="304"/>
      <c r="EZ45" s="304">
        <v>35</v>
      </c>
      <c r="FA45" s="304"/>
    </row>
    <row r="46" spans="1:160" ht="15" thickBot="1">
      <c r="A46" s="77" t="s">
        <v>53</v>
      </c>
      <c r="B46" s="304">
        <f t="shared" ref="B46" si="1029">(B44+D44)/2</f>
        <v>1</v>
      </c>
      <c r="C46" s="304"/>
      <c r="D46" s="304">
        <f t="shared" ref="D46" si="1030">(D44+F44)/2</f>
        <v>1</v>
      </c>
      <c r="E46" s="304"/>
      <c r="F46" s="304">
        <f t="shared" ref="F46" si="1031">(F44+H44)/2</f>
        <v>1</v>
      </c>
      <c r="G46" s="304"/>
      <c r="H46" s="304">
        <f t="shared" ref="H46" si="1032">(H44+J44)/2</f>
        <v>1</v>
      </c>
      <c r="I46" s="304"/>
      <c r="J46" s="304">
        <f t="shared" ref="J46" si="1033">(J44+L44)/2</f>
        <v>1</v>
      </c>
      <c r="K46" s="304"/>
      <c r="L46" s="304">
        <f t="shared" ref="L46" si="1034">(L44+N44)/2</f>
        <v>1</v>
      </c>
      <c r="M46" s="304"/>
      <c r="N46" s="304">
        <f t="shared" ref="N46" si="1035">(N44+P44)/2</f>
        <v>1</v>
      </c>
      <c r="O46" s="304"/>
      <c r="P46" s="304">
        <f t="shared" ref="P46" si="1036">(P44+R44)/2</f>
        <v>1</v>
      </c>
      <c r="Q46" s="304"/>
      <c r="R46" s="304">
        <f t="shared" ref="R46" si="1037">(R44+T44)/2</f>
        <v>1</v>
      </c>
      <c r="S46" s="304"/>
      <c r="T46" s="304">
        <f t="shared" ref="T46" si="1038">(T44+V44)/2</f>
        <v>1</v>
      </c>
      <c r="U46" s="304"/>
      <c r="V46" s="304">
        <f t="shared" ref="V46" si="1039">(V44+X44)/2</f>
        <v>1</v>
      </c>
      <c r="W46" s="304"/>
      <c r="X46" s="304">
        <f t="shared" ref="X46" si="1040">(X44+Z44)/2</f>
        <v>1</v>
      </c>
      <c r="Y46" s="304"/>
      <c r="Z46" s="304">
        <f t="shared" ref="Z46" si="1041">(Z44+AB44)/2</f>
        <v>1</v>
      </c>
      <c r="AA46" s="304"/>
      <c r="AB46" s="304">
        <f t="shared" ref="AB46" si="1042">(AB44+AD44)/2</f>
        <v>1</v>
      </c>
      <c r="AC46" s="304"/>
      <c r="AD46" s="304">
        <f t="shared" ref="AD46" si="1043">(AD44+AF44)/2</f>
        <v>1</v>
      </c>
      <c r="AE46" s="304"/>
      <c r="AF46" s="304">
        <f t="shared" ref="AF46" si="1044">(AF44+AH44)/2</f>
        <v>1</v>
      </c>
      <c r="AG46" s="304"/>
      <c r="AH46" s="304">
        <f t="shared" ref="AH46" si="1045">(AH44+AJ44)/2</f>
        <v>1</v>
      </c>
      <c r="AI46" s="304"/>
      <c r="AJ46" s="304">
        <f t="shared" ref="AJ46" si="1046">(AJ44+AL44)/2</f>
        <v>1</v>
      </c>
      <c r="AK46" s="304"/>
      <c r="AL46" s="304">
        <f t="shared" ref="AL46" si="1047">(AL44+AN44)/2</f>
        <v>1</v>
      </c>
      <c r="AM46" s="304"/>
      <c r="AN46" s="304">
        <f t="shared" ref="AN46" si="1048">(AN44+AP44)/2</f>
        <v>1</v>
      </c>
      <c r="AO46" s="304"/>
      <c r="AP46" s="304">
        <f t="shared" ref="AP46" si="1049">(AP44+AR44)/2</f>
        <v>1</v>
      </c>
      <c r="AQ46" s="304"/>
      <c r="AR46" s="304">
        <f t="shared" ref="AR46" si="1050">(AR44+AT44)/2</f>
        <v>1</v>
      </c>
      <c r="AS46" s="304"/>
      <c r="AT46" s="304">
        <f t="shared" ref="AT46" si="1051">(AT44+AV44)/2</f>
        <v>0.88888888888888884</v>
      </c>
      <c r="AU46" s="304"/>
      <c r="AV46" s="304">
        <f t="shared" ref="AV46" si="1052">(AV44+AX44)/2</f>
        <v>0.72222222222222221</v>
      </c>
      <c r="AW46" s="304"/>
      <c r="AX46" s="304">
        <f t="shared" ref="AX46" si="1053">(AX44+AZ44)/2</f>
        <v>0.66666666666666663</v>
      </c>
      <c r="AY46" s="304"/>
      <c r="AZ46" s="304">
        <f t="shared" ref="AZ46" si="1054">(AZ44+BB44)/2</f>
        <v>0.55555555555555558</v>
      </c>
      <c r="BA46" s="304"/>
      <c r="BB46" s="304">
        <f t="shared" ref="BB46" si="1055">(BB44+BD44)/2</f>
        <v>0.44444444444444442</v>
      </c>
      <c r="BC46" s="304"/>
      <c r="BD46" s="304">
        <f t="shared" ref="BD46" si="1056">(BD44+BF44)/2</f>
        <v>0.44444444444444442</v>
      </c>
      <c r="BE46" s="304"/>
      <c r="BF46" s="304">
        <f t="shared" ref="BF46" si="1057">(BF44+BH44)/2</f>
        <v>0.44444444444444442</v>
      </c>
      <c r="BG46" s="304"/>
      <c r="BH46" s="304">
        <f t="shared" ref="BH46" si="1058">(BH44+BJ44)/2</f>
        <v>0.38888888888888884</v>
      </c>
      <c r="BI46" s="304"/>
      <c r="BJ46" s="304">
        <f t="shared" ref="BJ46" si="1059">(BJ44+BL44)/2</f>
        <v>0.33333333333333331</v>
      </c>
      <c r="BK46" s="304"/>
      <c r="BL46" s="304">
        <f t="shared" ref="BL46" si="1060">(BL44+BN44)/2</f>
        <v>0.33333333333333331</v>
      </c>
      <c r="BM46" s="304"/>
      <c r="BN46" s="304">
        <f t="shared" ref="BN46" si="1061">(BN44+BP44)/2</f>
        <v>0.27777777777777779</v>
      </c>
      <c r="BO46" s="304"/>
      <c r="BP46" s="304">
        <f t="shared" ref="BP46" si="1062">(BP44+BR44)/2</f>
        <v>0.16666666666666666</v>
      </c>
      <c r="BQ46" s="304"/>
      <c r="BR46" s="304">
        <f t="shared" ref="BR46" si="1063">(BR44+BT44)/2</f>
        <v>5.5555555555555552E-2</v>
      </c>
      <c r="BS46" s="304"/>
      <c r="BT46" s="304">
        <f>(BT44+BV44)/2</f>
        <v>0</v>
      </c>
      <c r="BU46" s="304"/>
      <c r="BV46" s="304">
        <f t="shared" ref="BV46" si="1064">(BV44+BX44)/2</f>
        <v>0</v>
      </c>
      <c r="BW46" s="304"/>
      <c r="BX46" s="304">
        <f t="shared" ref="BX46" si="1065">(BX44+BZ44)/2</f>
        <v>0</v>
      </c>
      <c r="BY46" s="304"/>
      <c r="BZ46" s="304">
        <f t="shared" ref="BZ46" si="1066">(BZ44+CB44)/2</f>
        <v>0</v>
      </c>
      <c r="CA46" s="304"/>
      <c r="CB46" s="304">
        <f t="shared" ref="CB46" si="1067">(CB44+CD44)/2</f>
        <v>0</v>
      </c>
      <c r="CC46" s="304"/>
      <c r="CD46" s="304">
        <f t="shared" ref="CD46" si="1068">(CD44+CF44)/2</f>
        <v>0</v>
      </c>
      <c r="CE46" s="304"/>
      <c r="CF46" s="304">
        <f t="shared" ref="CF46" si="1069">(CF44+CH44)/2</f>
        <v>0</v>
      </c>
      <c r="CG46" s="304"/>
      <c r="CH46" s="304">
        <f>(CH44)/2</f>
        <v>0</v>
      </c>
      <c r="CI46" s="304"/>
      <c r="CJ46" s="304">
        <f>(CJ44)/2</f>
        <v>0</v>
      </c>
      <c r="CK46" s="304"/>
      <c r="CL46" s="304">
        <f t="shared" ref="CL46" si="1070">(CL44)/2</f>
        <v>0</v>
      </c>
      <c r="CM46" s="304"/>
      <c r="CN46" s="304">
        <f t="shared" ref="CN46" si="1071">(CN44)/2</f>
        <v>0</v>
      </c>
      <c r="CO46" s="304"/>
      <c r="CP46" s="304">
        <f t="shared" ref="CP46" si="1072">(CP44)/2</f>
        <v>0</v>
      </c>
      <c r="CQ46" s="304"/>
      <c r="CR46" s="304">
        <f t="shared" ref="CR46" si="1073">(CR44)/2</f>
        <v>0</v>
      </c>
      <c r="CS46" s="304"/>
      <c r="CT46" s="304">
        <f t="shared" ref="CT46" si="1074">(CT44)/2</f>
        <v>0</v>
      </c>
      <c r="CU46" s="304"/>
      <c r="CV46" s="304">
        <f t="shared" ref="CV46" si="1075">(CV44)/2</f>
        <v>0</v>
      </c>
      <c r="CW46" s="304"/>
      <c r="CX46" s="304">
        <f t="shared" ref="CX46" si="1076">(CX44)/2</f>
        <v>0</v>
      </c>
      <c r="CY46" s="304"/>
      <c r="CZ46" s="304">
        <f t="shared" ref="CZ46" si="1077">(CZ44)/2</f>
        <v>0</v>
      </c>
      <c r="DA46" s="304"/>
      <c r="DB46" s="304">
        <f t="shared" ref="DB46" si="1078">(DB44)/2</f>
        <v>0</v>
      </c>
      <c r="DC46" s="304"/>
      <c r="DD46" s="304">
        <f t="shared" ref="DD46" si="1079">(DD44)/2</f>
        <v>0</v>
      </c>
      <c r="DE46" s="304"/>
      <c r="DF46" s="304">
        <f t="shared" ref="DF46" si="1080">(DF44)/2</f>
        <v>0</v>
      </c>
      <c r="DG46" s="304"/>
      <c r="DH46" s="304">
        <f t="shared" ref="DH46" si="1081">(DH44)/2</f>
        <v>0</v>
      </c>
      <c r="DI46" s="304"/>
      <c r="DJ46" s="304">
        <f t="shared" ref="DJ46" si="1082">(DJ44)/2</f>
        <v>0</v>
      </c>
      <c r="DK46" s="304"/>
      <c r="DL46" s="304">
        <f t="shared" ref="DL46" si="1083">(DL44)/2</f>
        <v>0</v>
      </c>
      <c r="DM46" s="304"/>
      <c r="DN46" s="304">
        <f t="shared" ref="DN46" si="1084">(DN44)/2</f>
        <v>0</v>
      </c>
      <c r="DO46" s="304"/>
      <c r="DP46" s="304">
        <f t="shared" ref="DP46" si="1085">(DP44)/2</f>
        <v>0</v>
      </c>
      <c r="DQ46" s="304"/>
      <c r="DR46" s="304">
        <f t="shared" ref="DR46" si="1086">(DR44)/2</f>
        <v>0</v>
      </c>
      <c r="DS46" s="304"/>
      <c r="DT46" s="304">
        <f t="shared" ref="DT46" si="1087">(DT44)/2</f>
        <v>0</v>
      </c>
      <c r="DU46" s="304"/>
      <c r="DV46" s="304">
        <f t="shared" ref="DV46" si="1088">(DV44)/2</f>
        <v>0</v>
      </c>
      <c r="DW46" s="304"/>
      <c r="DX46" s="304">
        <f t="shared" ref="DX46" si="1089">(DX44)/2</f>
        <v>0</v>
      </c>
      <c r="DY46" s="304"/>
      <c r="DZ46" s="304">
        <f t="shared" ref="DZ46" si="1090">(DZ44)/2</f>
        <v>0</v>
      </c>
      <c r="EA46" s="304"/>
      <c r="EB46" s="304">
        <f t="shared" ref="EB46" si="1091">(EB44)/2</f>
        <v>0</v>
      </c>
      <c r="EC46" s="304"/>
      <c r="ED46" s="304">
        <f t="shared" ref="ED46" si="1092">(ED44)/2</f>
        <v>0</v>
      </c>
      <c r="EE46" s="304"/>
      <c r="EF46" s="304">
        <f t="shared" ref="EF46" si="1093">(EF44)/2</f>
        <v>0</v>
      </c>
      <c r="EG46" s="304"/>
      <c r="EH46" s="304">
        <f t="shared" ref="EH46" si="1094">(EH44)/2</f>
        <v>0</v>
      </c>
      <c r="EI46" s="304"/>
      <c r="EJ46" s="304">
        <f t="shared" ref="EJ46" si="1095">(EJ44)/2</f>
        <v>0</v>
      </c>
      <c r="EK46" s="304"/>
      <c r="EL46" s="304">
        <f t="shared" ref="EL46" si="1096">(EL44)/2</f>
        <v>0</v>
      </c>
      <c r="EM46" s="304"/>
      <c r="EN46" s="304">
        <f t="shared" ref="EN46" si="1097">(EN44)/2</f>
        <v>0</v>
      </c>
      <c r="EO46" s="304"/>
      <c r="EP46" s="304">
        <f t="shared" ref="EP46" si="1098">(EP44)/2</f>
        <v>0</v>
      </c>
      <c r="EQ46" s="304"/>
      <c r="ER46" s="304">
        <f t="shared" ref="ER46" si="1099">(ER44)/2</f>
        <v>0</v>
      </c>
      <c r="ES46" s="304"/>
      <c r="ET46" s="304">
        <f t="shared" ref="ET46" si="1100">(ET44)/2</f>
        <v>0</v>
      </c>
      <c r="EU46" s="304"/>
      <c r="EV46" s="304">
        <f t="shared" ref="EV46" si="1101">(EV44)/2</f>
        <v>0</v>
      </c>
      <c r="EW46" s="304"/>
      <c r="EX46" s="304">
        <f t="shared" ref="EX46" si="1102">(EX44)/2</f>
        <v>0</v>
      </c>
      <c r="EY46" s="304"/>
      <c r="EZ46" s="304">
        <f t="shared" ref="EZ46" si="1103">(EZ44)/2</f>
        <v>0</v>
      </c>
      <c r="FA46" s="304"/>
    </row>
    <row r="47" spans="1:160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15</v>
      </c>
      <c r="AG47" s="304"/>
      <c r="AH47" s="304">
        <f>SUM($B$46:AI46)-AF46</f>
        <v>16</v>
      </c>
      <c r="AI47" s="304"/>
      <c r="AJ47" s="304">
        <f>SUM($B$46:AK46)-AH46</f>
        <v>17</v>
      </c>
      <c r="AK47" s="304"/>
      <c r="AL47" s="304">
        <f>SUM($B$46:AM46)-AJ46</f>
        <v>18</v>
      </c>
      <c r="AM47" s="304"/>
      <c r="AN47" s="304">
        <f>SUM($B$46:AO46)-AL46</f>
        <v>19</v>
      </c>
      <c r="AO47" s="304"/>
      <c r="AP47" s="304">
        <f>SUM($B$46:AQ46)-AN46</f>
        <v>20</v>
      </c>
      <c r="AQ47" s="304"/>
      <c r="AR47" s="304">
        <f>SUM($B$46:AS46)-AP46</f>
        <v>21</v>
      </c>
      <c r="AS47" s="304"/>
      <c r="AT47" s="304">
        <f>SUM($B$46:AU46)-AR46</f>
        <v>21.888888888888889</v>
      </c>
      <c r="AU47" s="304"/>
      <c r="AV47" s="304">
        <f>SUM($B$46:AW46)-AT46</f>
        <v>22.722222222222221</v>
      </c>
      <c r="AW47" s="304"/>
      <c r="AX47" s="304">
        <f>SUM($B$46:AY46)-AV46</f>
        <v>23.555555555555557</v>
      </c>
      <c r="AY47" s="304"/>
      <c r="AZ47" s="304">
        <f>SUM($B$46:BA46)-AX46</f>
        <v>24.166666666666668</v>
      </c>
      <c r="BA47" s="304"/>
      <c r="BB47" s="304">
        <f>SUM($B$46:BC46)-AZ46</f>
        <v>24.722222222222221</v>
      </c>
      <c r="BC47" s="304"/>
      <c r="BD47" s="304">
        <f>SUM($B$46:BE46)-BB46</f>
        <v>25.277777777777779</v>
      </c>
      <c r="BE47" s="304"/>
      <c r="BF47" s="304">
        <f>SUM($B$46:BG46)-BD46</f>
        <v>25.722222222222221</v>
      </c>
      <c r="BG47" s="304"/>
      <c r="BH47" s="304">
        <f>SUM($B$46:BI46)-BF46</f>
        <v>26.111111111111111</v>
      </c>
      <c r="BI47" s="304"/>
      <c r="BJ47" s="304">
        <f>SUM($B$46:BK46)-BH46</f>
        <v>26.499999999999996</v>
      </c>
      <c r="BK47" s="304"/>
      <c r="BL47" s="304">
        <f>SUM($B$46:BM46)-BJ46</f>
        <v>26.888888888888886</v>
      </c>
      <c r="BM47" s="304"/>
      <c r="BN47" s="304">
        <f>SUM($B$46:BO46)-BL46</f>
        <v>27.166666666666664</v>
      </c>
      <c r="BO47" s="304"/>
      <c r="BP47" s="304">
        <f>SUM($B$46:BQ46)-BN46</f>
        <v>27.388888888888886</v>
      </c>
      <c r="BQ47" s="304"/>
      <c r="BR47" s="304">
        <f>SUM($B$46:BS46)-BP46</f>
        <v>27.555555555555554</v>
      </c>
      <c r="BS47" s="304"/>
      <c r="BT47" s="304">
        <f>SUM($B$46:BU46)-BR46</f>
        <v>27.666666666666664</v>
      </c>
      <c r="BU47" s="304"/>
      <c r="BV47" s="304">
        <f>SUM($B$46:BW46)-BT46</f>
        <v>27.722222222222221</v>
      </c>
      <c r="BW47" s="304"/>
      <c r="BX47" s="304">
        <f>SUM($B$46:BY46)-BV46</f>
        <v>27.722222222222221</v>
      </c>
      <c r="BY47" s="304"/>
      <c r="BZ47" s="304">
        <f>SUM($B$46:CA46)-BX46</f>
        <v>27.722222222222221</v>
      </c>
      <c r="CA47" s="304"/>
      <c r="CB47" s="304">
        <f>SUM($B$46:CC46)-BZ46</f>
        <v>27.722222222222221</v>
      </c>
      <c r="CC47" s="304"/>
      <c r="CD47" s="304">
        <f>SUM($B$46:CE46)-CB46</f>
        <v>27.722222222222221</v>
      </c>
      <c r="CE47" s="304"/>
      <c r="CF47" s="304">
        <f>SUM($B$46:CG46)-CD46</f>
        <v>27.722222222222221</v>
      </c>
      <c r="CG47" s="304"/>
      <c r="CH47" s="304">
        <f>SUM($B$46:CI46)-CF46</f>
        <v>27.722222222222221</v>
      </c>
      <c r="CI47" s="304"/>
      <c r="CJ47" s="304">
        <f>SUM($B$46:CK46)-CH46</f>
        <v>27.722222222222221</v>
      </c>
      <c r="CK47" s="304"/>
      <c r="CL47" s="304">
        <f>SUM($B$46:CM46)-CJ46</f>
        <v>27.722222222222221</v>
      </c>
      <c r="CM47" s="304"/>
      <c r="CN47" s="304">
        <f>SUM($B$46:CO46)-CL46</f>
        <v>27.722222222222221</v>
      </c>
      <c r="CO47" s="304"/>
      <c r="CP47" s="304">
        <f>SUM($B$46:CQ46)-CN46</f>
        <v>27.722222222222221</v>
      </c>
      <c r="CQ47" s="304"/>
      <c r="CR47" s="304">
        <f>SUM($B$46:CS46)-CP46</f>
        <v>27.722222222222221</v>
      </c>
      <c r="CS47" s="304"/>
      <c r="CT47" s="304">
        <f>SUM($B$46:CU46)-CR46</f>
        <v>27.722222222222221</v>
      </c>
      <c r="CU47" s="304"/>
      <c r="CV47" s="304">
        <f>SUM($B$46:CW46)-CT46</f>
        <v>27.722222222222221</v>
      </c>
      <c r="CW47" s="304"/>
      <c r="CX47" s="304">
        <f>SUM($B$46:CY46)-CV46</f>
        <v>27.722222222222221</v>
      </c>
      <c r="CY47" s="304"/>
      <c r="CZ47" s="304">
        <f>SUM($B$46:DA46)-CX46</f>
        <v>27.722222222222221</v>
      </c>
      <c r="DA47" s="304"/>
      <c r="DB47" s="304">
        <f>SUM($B$46:DC46)-CZ46</f>
        <v>27.722222222222221</v>
      </c>
      <c r="DC47" s="304"/>
      <c r="DD47" s="304">
        <f>SUM($B$46:DE46)-DB46</f>
        <v>27.722222222222221</v>
      </c>
      <c r="DE47" s="304"/>
      <c r="DF47" s="304">
        <f>SUM($B$46:DG46)-DD46</f>
        <v>27.722222222222221</v>
      </c>
      <c r="DG47" s="304"/>
      <c r="DH47" s="304">
        <f>SUM($B$46:DI46)-DF46</f>
        <v>27.722222222222221</v>
      </c>
      <c r="DI47" s="304"/>
      <c r="DJ47" s="304">
        <f>SUM($B$46:DK46)-DH46</f>
        <v>27.722222222222221</v>
      </c>
      <c r="DK47" s="304"/>
      <c r="DL47" s="304">
        <f>SUM($B$46:DM46)-DJ46</f>
        <v>27.722222222222221</v>
      </c>
      <c r="DM47" s="304"/>
      <c r="DN47" s="304">
        <f>SUM($B$46:DO46)-DL46</f>
        <v>27.722222222222221</v>
      </c>
      <c r="DO47" s="304"/>
      <c r="DP47" s="304">
        <f>SUM($B$46:DQ46)-DN46</f>
        <v>27.722222222222221</v>
      </c>
      <c r="DQ47" s="304"/>
      <c r="DR47" s="304">
        <f>SUM($B$46:DS46)-DP46</f>
        <v>27.722222222222221</v>
      </c>
      <c r="DS47" s="304"/>
      <c r="DT47" s="304">
        <f>SUM($B$46:DU46)-DR46</f>
        <v>27.722222222222221</v>
      </c>
      <c r="DU47" s="304"/>
      <c r="DV47" s="304">
        <f>SUM($B$46:DW46)-DT46</f>
        <v>27.722222222222221</v>
      </c>
      <c r="DW47" s="304"/>
      <c r="DX47" s="304">
        <f>SUM($B$46:DY46)-DV46</f>
        <v>27.722222222222221</v>
      </c>
      <c r="DY47" s="304"/>
      <c r="DZ47" s="304">
        <f>SUM($B$46:EA46)-DX46</f>
        <v>27.722222222222221</v>
      </c>
      <c r="EA47" s="304"/>
      <c r="EB47" s="304">
        <f>SUM($B$46:EC46)-DZ46</f>
        <v>27.722222222222221</v>
      </c>
      <c r="EC47" s="304"/>
      <c r="ED47" s="304">
        <f>SUM($B$46:EE46)-EB46</f>
        <v>27.722222222222221</v>
      </c>
      <c r="EE47" s="304"/>
      <c r="EF47" s="304">
        <f>SUM($B$46:EG46)-ED46</f>
        <v>27.722222222222221</v>
      </c>
      <c r="EG47" s="304"/>
      <c r="EH47" s="304">
        <f>SUM($B$46:EI46)-EF46</f>
        <v>27.722222222222221</v>
      </c>
      <c r="EI47" s="304"/>
      <c r="EJ47" s="304">
        <f>SUM($B$46:EK46)-EH46</f>
        <v>27.722222222222221</v>
      </c>
      <c r="EK47" s="304"/>
      <c r="EL47" s="304">
        <f>SUM($B$46:EM46)-EJ46</f>
        <v>27.722222222222221</v>
      </c>
      <c r="EM47" s="304"/>
      <c r="EN47" s="304">
        <f>SUM($B$46:EO46)-EL46</f>
        <v>27.722222222222221</v>
      </c>
      <c r="EO47" s="304"/>
      <c r="EP47" s="304">
        <f>SUM($B$46:EQ46)-EN46</f>
        <v>27.722222222222221</v>
      </c>
      <c r="EQ47" s="304"/>
      <c r="ER47" s="304">
        <f>SUM($B$46:ES46)-EP46</f>
        <v>27.722222222222221</v>
      </c>
      <c r="ES47" s="304"/>
      <c r="ET47" s="304">
        <f>SUM($B$46:EU46)-ER46</f>
        <v>27.722222222222221</v>
      </c>
      <c r="EU47" s="304"/>
      <c r="EV47" s="304">
        <f>SUM($B$46:EW46)-ET46</f>
        <v>27.722222222222221</v>
      </c>
      <c r="EW47" s="304"/>
      <c r="EX47" s="304">
        <f>SUM($B$46:EY46)-EV46</f>
        <v>27.722222222222221</v>
      </c>
      <c r="EY47" s="304"/>
      <c r="EZ47" s="304">
        <f>SUM($B$46:FA46)-EX46</f>
        <v>27.722222222222221</v>
      </c>
      <c r="FA47" s="304"/>
    </row>
    <row r="48" spans="1:160" ht="15.6" customHeight="1" thickBot="1">
      <c r="A48" s="77" t="s">
        <v>55</v>
      </c>
      <c r="B48" s="304">
        <f t="shared" ref="B48" si="1104">B47/B46</f>
        <v>1</v>
      </c>
      <c r="C48" s="304"/>
      <c r="D48" s="304">
        <f t="shared" ref="D48" si="1105">D47/D46</f>
        <v>1</v>
      </c>
      <c r="E48" s="304"/>
      <c r="F48" s="304">
        <f t="shared" ref="F48" si="1106">F47/F46</f>
        <v>2</v>
      </c>
      <c r="G48" s="304"/>
      <c r="H48" s="304">
        <f t="shared" ref="H48" si="1107">H47/H46</f>
        <v>3</v>
      </c>
      <c r="I48" s="304"/>
      <c r="J48" s="304">
        <f t="shared" ref="J48" si="1108">J47/J46</f>
        <v>4</v>
      </c>
      <c r="K48" s="304"/>
      <c r="L48" s="304">
        <f t="shared" ref="L48" si="1109">L47/L46</f>
        <v>5</v>
      </c>
      <c r="M48" s="304"/>
      <c r="N48" s="304">
        <f t="shared" ref="N48" si="1110">N47/N46</f>
        <v>6</v>
      </c>
      <c r="O48" s="304"/>
      <c r="P48" s="304">
        <f t="shared" ref="P48" si="1111">P47/P46</f>
        <v>7</v>
      </c>
      <c r="Q48" s="304"/>
      <c r="R48" s="304">
        <f t="shared" ref="R48" si="1112">R47/R46</f>
        <v>8</v>
      </c>
      <c r="S48" s="304"/>
      <c r="T48" s="304">
        <f t="shared" ref="T48" si="1113">T47/T46</f>
        <v>9</v>
      </c>
      <c r="U48" s="304"/>
      <c r="V48" s="304">
        <f t="shared" ref="V48" si="1114">V47/V46</f>
        <v>10</v>
      </c>
      <c r="W48" s="304"/>
      <c r="X48" s="304">
        <f t="shared" ref="X48" si="1115">X47/X46</f>
        <v>11</v>
      </c>
      <c r="Y48" s="304"/>
      <c r="Z48" s="304">
        <f t="shared" ref="Z48" si="1116">Z47/Z46</f>
        <v>12</v>
      </c>
      <c r="AA48" s="304"/>
      <c r="AB48" s="304">
        <f t="shared" ref="AB48" si="1117">AB47/AB46</f>
        <v>13</v>
      </c>
      <c r="AC48" s="304"/>
      <c r="AD48" s="304">
        <f t="shared" ref="AD48" si="1118">AD47/AD46</f>
        <v>14</v>
      </c>
      <c r="AE48" s="304"/>
      <c r="AF48" s="304">
        <f t="shared" ref="AF48" si="1119">AF47/AF46</f>
        <v>15</v>
      </c>
      <c r="AG48" s="304"/>
      <c r="AH48" s="304">
        <f t="shared" ref="AH48" si="1120">AH47/AH46</f>
        <v>16</v>
      </c>
      <c r="AI48" s="304"/>
      <c r="AJ48" s="304">
        <f t="shared" ref="AJ48" si="1121">AJ47/AJ46</f>
        <v>17</v>
      </c>
      <c r="AK48" s="304"/>
      <c r="AL48" s="304">
        <f t="shared" ref="AL48" si="1122">AL47/AL46</f>
        <v>18</v>
      </c>
      <c r="AM48" s="304"/>
      <c r="AN48" s="304">
        <f t="shared" ref="AN48" si="1123">AN47/AN46</f>
        <v>19</v>
      </c>
      <c r="AO48" s="304"/>
      <c r="AP48" s="304">
        <f t="shared" ref="AP48" si="1124">AP47/AP46</f>
        <v>20</v>
      </c>
      <c r="AQ48" s="304"/>
      <c r="AR48" s="304">
        <f t="shared" ref="AR48" si="1125">AR47/AR46</f>
        <v>21</v>
      </c>
      <c r="AS48" s="304"/>
      <c r="AT48" s="304">
        <f t="shared" ref="AT48" si="1126">AT47/AT46</f>
        <v>24.625000000000004</v>
      </c>
      <c r="AU48" s="304"/>
      <c r="AV48" s="304">
        <f t="shared" ref="AV48" si="1127">AV47/AV46</f>
        <v>31.46153846153846</v>
      </c>
      <c r="AW48" s="304"/>
      <c r="AX48" s="304">
        <f t="shared" ref="AX48" si="1128">AX47/AX46</f>
        <v>35.333333333333336</v>
      </c>
      <c r="AY48" s="304"/>
      <c r="AZ48" s="304">
        <f t="shared" ref="AZ48" si="1129">AZ47/AZ46</f>
        <v>43.5</v>
      </c>
      <c r="BA48" s="304"/>
      <c r="BB48" s="304">
        <f t="shared" ref="BB48" si="1130">BB47/BB46</f>
        <v>55.625</v>
      </c>
      <c r="BC48" s="304"/>
      <c r="BD48" s="304">
        <f t="shared" ref="BD48" si="1131">BD47/BD46</f>
        <v>56.875000000000007</v>
      </c>
      <c r="BE48" s="304"/>
      <c r="BF48" s="304">
        <f t="shared" ref="BF48" si="1132">BF47/BF46</f>
        <v>57.875</v>
      </c>
      <c r="BG48" s="304"/>
      <c r="BH48" s="304">
        <f t="shared" ref="BH48" si="1133">BH47/BH46</f>
        <v>67.142857142857153</v>
      </c>
      <c r="BI48" s="304"/>
      <c r="BJ48" s="304">
        <f t="shared" ref="BJ48" si="1134">BJ47/BJ46</f>
        <v>79.5</v>
      </c>
      <c r="BK48" s="304"/>
      <c r="BL48" s="304">
        <f t="shared" ref="BL48" si="1135">BL47/BL46</f>
        <v>80.666666666666657</v>
      </c>
      <c r="BM48" s="304"/>
      <c r="BN48" s="304">
        <f t="shared" ref="BN48" si="1136">BN47/BN46</f>
        <v>97.799999999999983</v>
      </c>
      <c r="BO48" s="304"/>
      <c r="BP48" s="304">
        <f t="shared" ref="BP48" si="1137">BP47/BP46</f>
        <v>164.33333333333331</v>
      </c>
      <c r="BQ48" s="304"/>
      <c r="BR48" s="304">
        <f t="shared" ref="BR48" si="1138">BR47/BR46</f>
        <v>496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DD48" s="304">
        <v>0</v>
      </c>
      <c r="DE48" s="304"/>
      <c r="DF48" s="304">
        <v>0</v>
      </c>
      <c r="DG48" s="304"/>
      <c r="DH48" s="304">
        <v>0</v>
      </c>
      <c r="DI48" s="304"/>
      <c r="DJ48" s="304">
        <v>0</v>
      </c>
      <c r="DK48" s="304"/>
      <c r="DL48" s="304">
        <v>0</v>
      </c>
      <c r="DM48" s="304"/>
      <c r="DN48" s="304">
        <v>0</v>
      </c>
      <c r="DO48" s="304"/>
      <c r="DP48" s="304">
        <v>0</v>
      </c>
      <c r="DQ48" s="304"/>
      <c r="DR48" s="304">
        <v>0</v>
      </c>
      <c r="DS48" s="304"/>
      <c r="DT48" s="304">
        <v>0</v>
      </c>
      <c r="DU48" s="304"/>
      <c r="DV48" s="304">
        <v>0</v>
      </c>
      <c r="DW48" s="304"/>
      <c r="DX48" s="304">
        <v>0</v>
      </c>
      <c r="DY48" s="304"/>
      <c r="DZ48" s="304">
        <v>0</v>
      </c>
      <c r="EA48" s="304"/>
      <c r="EB48" s="304">
        <v>0</v>
      </c>
      <c r="EC48" s="304"/>
      <c r="ED48" s="304">
        <v>0</v>
      </c>
      <c r="EE48" s="304"/>
      <c r="EF48" s="304">
        <v>0</v>
      </c>
      <c r="EG48" s="304"/>
      <c r="EH48" s="304">
        <v>0</v>
      </c>
      <c r="EI48" s="304"/>
      <c r="EJ48" s="304">
        <v>0</v>
      </c>
      <c r="EK48" s="304"/>
      <c r="EL48" s="304">
        <v>0</v>
      </c>
      <c r="EM48" s="304"/>
      <c r="EN48" s="304">
        <v>0</v>
      </c>
      <c r="EO48" s="304"/>
      <c r="EP48" s="304">
        <v>0</v>
      </c>
      <c r="EQ48" s="304"/>
      <c r="ER48" s="304">
        <v>0</v>
      </c>
      <c r="ES48" s="304"/>
      <c r="ET48" s="304">
        <v>0</v>
      </c>
      <c r="EU48" s="304"/>
      <c r="EV48" s="304">
        <v>0</v>
      </c>
      <c r="EW48" s="304"/>
      <c r="EX48" s="304">
        <v>0</v>
      </c>
      <c r="EY48" s="304"/>
      <c r="EZ48" s="304">
        <v>0</v>
      </c>
      <c r="FA48" s="304"/>
    </row>
    <row r="49" spans="1:197" ht="15" thickBot="1">
      <c r="A49" s="77" t="s">
        <v>56</v>
      </c>
      <c r="B49" s="304">
        <f t="shared" ref="B49" si="1139">C40/B41</f>
        <v>0</v>
      </c>
      <c r="C49" s="304"/>
      <c r="D49" s="304">
        <f t="shared" ref="D49" si="1140">E40/D41</f>
        <v>0</v>
      </c>
      <c r="E49" s="304"/>
      <c r="F49" s="304">
        <f t="shared" ref="F49" si="1141">G40/F41</f>
        <v>0</v>
      </c>
      <c r="G49" s="304"/>
      <c r="H49" s="304">
        <f t="shared" ref="H49" si="1142">I40/H41</f>
        <v>0</v>
      </c>
      <c r="I49" s="304"/>
      <c r="J49" s="304">
        <f t="shared" ref="J49" si="1143">K40/J41</f>
        <v>0</v>
      </c>
      <c r="K49" s="304"/>
      <c r="L49" s="304">
        <f t="shared" ref="L49" si="1144">M40/L41</f>
        <v>0</v>
      </c>
      <c r="M49" s="304"/>
      <c r="N49" s="304">
        <f t="shared" ref="N49" si="1145">O40/N41</f>
        <v>0</v>
      </c>
      <c r="O49" s="304"/>
      <c r="P49" s="304">
        <f t="shared" ref="P49" si="1146">Q40/P41</f>
        <v>0.22222222222222221</v>
      </c>
      <c r="Q49" s="304"/>
      <c r="R49" s="304">
        <f t="shared" ref="R49" si="1147">S40/R41</f>
        <v>0</v>
      </c>
      <c r="S49" s="304"/>
      <c r="T49" s="304">
        <f t="shared" ref="T49" si="1148">U40/T41</f>
        <v>0.22222222222222221</v>
      </c>
      <c r="U49" s="304"/>
      <c r="V49" s="304">
        <f t="shared" ref="V49" si="1149">W40/V41</f>
        <v>0.66666666666666663</v>
      </c>
      <c r="W49" s="304"/>
      <c r="X49" s="304">
        <f t="shared" ref="X49" si="1150">Y40/X41</f>
        <v>0.55555555555555558</v>
      </c>
      <c r="Y49" s="304"/>
      <c r="Z49" s="304">
        <f t="shared" ref="Z49" si="1151">AA40/Z41</f>
        <v>0</v>
      </c>
      <c r="AA49" s="304"/>
      <c r="AB49" s="304">
        <f t="shared" ref="AB49" si="1152">AC40/AB41</f>
        <v>0.44444444444444442</v>
      </c>
      <c r="AC49" s="304"/>
      <c r="AD49" s="304">
        <f t="shared" ref="AD49" si="1153">AE40/AD41</f>
        <v>0.77777777777777779</v>
      </c>
      <c r="AE49" s="304"/>
      <c r="AF49" s="304">
        <f t="shared" ref="AF49" si="1154">AG40/AF41</f>
        <v>1</v>
      </c>
      <c r="AG49" s="304"/>
      <c r="AH49" s="304">
        <f t="shared" ref="AH49" si="1155">AI40/AH41</f>
        <v>0.88888888888888884</v>
      </c>
      <c r="AI49" s="304"/>
      <c r="AJ49" s="304">
        <f t="shared" ref="AJ49" si="1156">AK40/AJ41</f>
        <v>0</v>
      </c>
      <c r="AK49" s="304"/>
      <c r="AL49" s="304">
        <f t="shared" ref="AL49" si="1157">AM40/AL41</f>
        <v>0.1111111111111111</v>
      </c>
      <c r="AM49" s="304"/>
      <c r="AN49" s="304">
        <f t="shared" ref="AN49" si="1158">AO40/AN41</f>
        <v>0.1111111111111111</v>
      </c>
      <c r="AO49" s="304"/>
      <c r="AP49" s="304">
        <f t="shared" ref="AP49" si="1159">AQ40/AP41</f>
        <v>0.66666666666666663</v>
      </c>
      <c r="AQ49" s="304"/>
      <c r="AR49" s="304">
        <f t="shared" ref="AR49" si="1160">AS40/AR41</f>
        <v>1.2222222222222223</v>
      </c>
      <c r="AS49" s="304"/>
      <c r="AT49" s="304">
        <f t="shared" ref="AT49" si="1161">AU40/AT41</f>
        <v>0.33333333333333331</v>
      </c>
      <c r="AU49" s="304"/>
      <c r="AV49" s="304">
        <f t="shared" ref="AV49" si="1162">AW40/AV41</f>
        <v>1</v>
      </c>
      <c r="AW49" s="304"/>
      <c r="AX49" s="304">
        <f t="shared" ref="AX49" si="1163">AY40/AX41</f>
        <v>0</v>
      </c>
      <c r="AY49" s="304"/>
      <c r="AZ49" s="304">
        <f t="shared" ref="AZ49" si="1164">BA40/AZ41</f>
        <v>0</v>
      </c>
      <c r="BA49" s="304"/>
      <c r="BB49" s="304">
        <f t="shared" ref="BB49" si="1165">BC40/BB41</f>
        <v>0.25</v>
      </c>
      <c r="BC49" s="304"/>
      <c r="BD49" s="304">
        <f t="shared" ref="BD49" si="1166">BE40/BD41</f>
        <v>0.25</v>
      </c>
      <c r="BE49" s="304"/>
      <c r="BF49" s="304">
        <f t="shared" ref="BF49" si="1167">BG40/BF41</f>
        <v>1.25</v>
      </c>
      <c r="BG49" s="304"/>
      <c r="BH49" s="304">
        <f t="shared" ref="BH49" si="1168">BI40/BH41</f>
        <v>1.25</v>
      </c>
      <c r="BI49" s="304"/>
      <c r="BJ49" s="304">
        <f t="shared" ref="BJ49" si="1169">BK40/BJ41</f>
        <v>0</v>
      </c>
      <c r="BK49" s="304"/>
      <c r="BL49" s="304">
        <f t="shared" ref="BL49" si="1170">BM40/BL41</f>
        <v>0</v>
      </c>
      <c r="BM49" s="304"/>
      <c r="BN49" s="304">
        <f t="shared" ref="BN49" si="1171">BO40/BN41</f>
        <v>0</v>
      </c>
      <c r="BO49" s="304"/>
      <c r="BP49" s="304">
        <f t="shared" ref="BP49" si="1172">BQ40/BP41</f>
        <v>0</v>
      </c>
      <c r="BQ49" s="304"/>
      <c r="BR49" s="304">
        <f t="shared" ref="BR49" si="1173">BS40/BR41</f>
        <v>0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DD49" s="304">
        <v>0</v>
      </c>
      <c r="DE49" s="304"/>
      <c r="DF49" s="304">
        <v>0</v>
      </c>
      <c r="DG49" s="304"/>
      <c r="DH49" s="304">
        <v>0</v>
      </c>
      <c r="DI49" s="304"/>
      <c r="DJ49" s="304">
        <v>0</v>
      </c>
      <c r="DK49" s="304"/>
      <c r="DL49" s="304">
        <v>0</v>
      </c>
      <c r="DM49" s="304"/>
      <c r="DN49" s="304">
        <v>0</v>
      </c>
      <c r="DO49" s="304"/>
      <c r="DP49" s="304">
        <v>0</v>
      </c>
      <c r="DQ49" s="304"/>
      <c r="DR49" s="304">
        <v>0</v>
      </c>
      <c r="DS49" s="304"/>
      <c r="DT49" s="304">
        <v>0</v>
      </c>
      <c r="DU49" s="304"/>
      <c r="DV49" s="304">
        <v>0</v>
      </c>
      <c r="DW49" s="304"/>
      <c r="DX49" s="304">
        <v>0</v>
      </c>
      <c r="DY49" s="304"/>
      <c r="DZ49" s="304">
        <v>0</v>
      </c>
      <c r="EA49" s="304"/>
      <c r="EB49" s="304">
        <v>0</v>
      </c>
      <c r="EC49" s="304"/>
      <c r="ED49" s="304">
        <v>0</v>
      </c>
      <c r="EE49" s="304"/>
      <c r="EF49" s="304">
        <v>0</v>
      </c>
      <c r="EG49" s="304"/>
      <c r="EH49" s="304">
        <v>0</v>
      </c>
      <c r="EI49" s="304"/>
      <c r="EJ49" s="304">
        <v>0</v>
      </c>
      <c r="EK49" s="304"/>
      <c r="EL49" s="304">
        <v>0</v>
      </c>
      <c r="EM49" s="304"/>
      <c r="EN49" s="304">
        <v>0</v>
      </c>
      <c r="EO49" s="304"/>
      <c r="EP49" s="304">
        <v>0</v>
      </c>
      <c r="EQ49" s="304"/>
      <c r="ER49" s="304">
        <v>0</v>
      </c>
      <c r="ES49" s="304"/>
      <c r="ET49" s="304">
        <v>0</v>
      </c>
      <c r="EU49" s="304"/>
      <c r="EV49" s="304">
        <v>0</v>
      </c>
      <c r="EW49" s="304"/>
      <c r="EX49" s="304">
        <v>0</v>
      </c>
      <c r="EY49" s="304"/>
      <c r="EZ49" s="304">
        <v>0</v>
      </c>
      <c r="FA49" s="304"/>
    </row>
    <row r="50" spans="1:197" ht="15" thickBot="1">
      <c r="A50" s="77" t="s">
        <v>57</v>
      </c>
      <c r="B50" s="304">
        <f t="shared" ref="B50" si="1174">B44*B49</f>
        <v>0</v>
      </c>
      <c r="C50" s="304"/>
      <c r="D50" s="304">
        <f t="shared" ref="D50" si="1175">D44*D49</f>
        <v>0</v>
      </c>
      <c r="E50" s="304"/>
      <c r="F50" s="304">
        <f t="shared" ref="F50" si="1176">F44*F49</f>
        <v>0</v>
      </c>
      <c r="G50" s="304"/>
      <c r="H50" s="304">
        <f t="shared" ref="H50" si="1177">H44*H49</f>
        <v>0</v>
      </c>
      <c r="I50" s="304"/>
      <c r="J50" s="304">
        <f t="shared" ref="J50" si="1178">J44*J49</f>
        <v>0</v>
      </c>
      <c r="K50" s="304"/>
      <c r="L50" s="304">
        <f t="shared" ref="L50" si="1179">L44*L49</f>
        <v>0</v>
      </c>
      <c r="M50" s="304"/>
      <c r="N50" s="304">
        <f t="shared" ref="N50" si="1180">N44*N49</f>
        <v>0</v>
      </c>
      <c r="O50" s="304"/>
      <c r="P50" s="304">
        <f t="shared" ref="P50" si="1181">P44*P49</f>
        <v>0.22222222222222221</v>
      </c>
      <c r="Q50" s="304"/>
      <c r="R50" s="304">
        <f t="shared" ref="R50" si="1182">R44*R49</f>
        <v>0</v>
      </c>
      <c r="S50" s="304"/>
      <c r="T50" s="304">
        <f t="shared" ref="T50" si="1183">T44*T49</f>
        <v>0.22222222222222221</v>
      </c>
      <c r="U50" s="304"/>
      <c r="V50" s="304">
        <f t="shared" ref="V50" si="1184">V44*V49</f>
        <v>0.66666666666666663</v>
      </c>
      <c r="W50" s="304"/>
      <c r="X50" s="304">
        <f t="shared" ref="X50" si="1185">X44*X49</f>
        <v>0.55555555555555558</v>
      </c>
      <c r="Y50" s="304"/>
      <c r="Z50" s="304">
        <f t="shared" ref="Z50" si="1186">Z44*Z49</f>
        <v>0</v>
      </c>
      <c r="AA50" s="304"/>
      <c r="AB50" s="304">
        <f t="shared" ref="AB50" si="1187">AB44*AB49</f>
        <v>0.44444444444444442</v>
      </c>
      <c r="AC50" s="304"/>
      <c r="AD50" s="304">
        <f t="shared" ref="AD50" si="1188">AD44*AD49</f>
        <v>0.77777777777777779</v>
      </c>
      <c r="AE50" s="304"/>
      <c r="AF50" s="304">
        <f t="shared" ref="AF50" si="1189">AF44*AF49</f>
        <v>1</v>
      </c>
      <c r="AG50" s="304"/>
      <c r="AH50" s="304">
        <f t="shared" ref="AH50" si="1190">AH44*AH49</f>
        <v>0.88888888888888884</v>
      </c>
      <c r="AI50" s="304"/>
      <c r="AJ50" s="304">
        <f t="shared" ref="AJ50" si="1191">AJ44*AJ49</f>
        <v>0</v>
      </c>
      <c r="AK50" s="304"/>
      <c r="AL50" s="304">
        <f t="shared" ref="AL50" si="1192">AL44*AL49</f>
        <v>0.1111111111111111</v>
      </c>
      <c r="AM50" s="304"/>
      <c r="AN50" s="304">
        <f t="shared" ref="AN50" si="1193">AN44*AN49</f>
        <v>0.1111111111111111</v>
      </c>
      <c r="AO50" s="304"/>
      <c r="AP50" s="304">
        <f t="shared" ref="AP50" si="1194">AP44*AP49</f>
        <v>0.66666666666666663</v>
      </c>
      <c r="AQ50" s="304"/>
      <c r="AR50" s="304">
        <f t="shared" ref="AR50" si="1195">AR44*AR49</f>
        <v>1.2222222222222223</v>
      </c>
      <c r="AS50" s="304"/>
      <c r="AT50" s="304">
        <f t="shared" ref="AT50" si="1196">AT44*AT49</f>
        <v>0.33333333333333331</v>
      </c>
      <c r="AU50" s="304"/>
      <c r="AV50" s="304">
        <f t="shared" ref="AV50" si="1197">AV44*AV49</f>
        <v>0.77777777777777779</v>
      </c>
      <c r="AW50" s="304"/>
      <c r="AX50" s="304">
        <f t="shared" ref="AX50" si="1198">AX44*AX49</f>
        <v>0</v>
      </c>
      <c r="AY50" s="304"/>
      <c r="AZ50" s="304">
        <f t="shared" ref="AZ50" si="1199">AZ44*AZ49</f>
        <v>0</v>
      </c>
      <c r="BA50" s="304"/>
      <c r="BB50" s="304">
        <f t="shared" ref="BB50" si="1200">BB44*BB49</f>
        <v>0.1111111111111111</v>
      </c>
      <c r="BC50" s="304"/>
      <c r="BD50" s="304">
        <f t="shared" ref="BD50" si="1201">BD44*BD49</f>
        <v>0.1111111111111111</v>
      </c>
      <c r="BE50" s="304"/>
      <c r="BF50" s="304">
        <f t="shared" ref="BF50" si="1202">BF44*BF49</f>
        <v>0.55555555555555558</v>
      </c>
      <c r="BG50" s="304"/>
      <c r="BH50" s="304">
        <f t="shared" ref="BH50" si="1203">BH44*BH49</f>
        <v>0.55555555555555558</v>
      </c>
      <c r="BI50" s="304"/>
      <c r="BJ50" s="304">
        <f t="shared" ref="BJ50" si="1204">BJ44*BJ49</f>
        <v>0</v>
      </c>
      <c r="BK50" s="304"/>
      <c r="BL50" s="304">
        <f t="shared" ref="BL50" si="1205">BL44*BL49</f>
        <v>0</v>
      </c>
      <c r="BM50" s="304"/>
      <c r="BN50" s="304">
        <f t="shared" ref="BN50" si="1206">BN44*BN49</f>
        <v>0</v>
      </c>
      <c r="BO50" s="304"/>
      <c r="BP50" s="304">
        <f t="shared" ref="BP50" si="1207">BP44*BP49</f>
        <v>0</v>
      </c>
      <c r="BQ50" s="304"/>
      <c r="BR50" s="304">
        <f t="shared" ref="BR50" si="1208">BR44*BR49</f>
        <v>0</v>
      </c>
      <c r="BS50" s="304"/>
      <c r="BT50" s="304">
        <f t="shared" ref="BT50" si="1209">BT44*BT49</f>
        <v>0</v>
      </c>
      <c r="BU50" s="304"/>
      <c r="BV50" s="304">
        <f t="shared" ref="BV50" si="1210">BV44*BV49</f>
        <v>0</v>
      </c>
      <c r="BW50" s="304"/>
      <c r="BX50" s="304">
        <f t="shared" ref="BX50" si="1211">BX44*BX49</f>
        <v>0</v>
      </c>
      <c r="BY50" s="304"/>
      <c r="BZ50" s="304">
        <f t="shared" ref="BZ50" si="1212">BZ44*BZ49</f>
        <v>0</v>
      </c>
      <c r="CA50" s="304"/>
      <c r="CB50" s="304">
        <f t="shared" ref="CB50" si="1213">CB44*CB49</f>
        <v>0</v>
      </c>
      <c r="CC50" s="304"/>
      <c r="CD50" s="304">
        <f t="shared" ref="CD50" si="1214">CD44*CD49</f>
        <v>0</v>
      </c>
      <c r="CE50" s="304"/>
      <c r="CF50" s="304">
        <f t="shared" ref="CF50" si="1215">CF44*CF49</f>
        <v>0</v>
      </c>
      <c r="CG50" s="304"/>
      <c r="CH50" s="304">
        <f t="shared" ref="CH50" si="1216">CH44*CH49</f>
        <v>0</v>
      </c>
      <c r="CI50" s="304"/>
      <c r="CJ50" s="304">
        <f t="shared" ref="CJ50" si="1217">CJ44*CJ49</f>
        <v>0</v>
      </c>
      <c r="CK50" s="304"/>
      <c r="CL50" s="304">
        <f t="shared" ref="CL50" si="1218">CL44*CL49</f>
        <v>0</v>
      </c>
      <c r="CM50" s="304"/>
      <c r="CN50" s="304">
        <f t="shared" ref="CN50" si="1219">CN44*CN49</f>
        <v>0</v>
      </c>
      <c r="CO50" s="304"/>
      <c r="CP50" s="304">
        <f t="shared" ref="CP50" si="1220">CP44*CP49</f>
        <v>0</v>
      </c>
      <c r="CQ50" s="304"/>
      <c r="CR50" s="304">
        <f t="shared" ref="CR50" si="1221">CR44*CR49</f>
        <v>0</v>
      </c>
      <c r="CS50" s="304"/>
      <c r="CT50" s="304">
        <f t="shared" ref="CT50" si="1222">CT44*CT49</f>
        <v>0</v>
      </c>
      <c r="CU50" s="304"/>
      <c r="CV50" s="304">
        <f t="shared" ref="CV50" si="1223">CV44*CV49</f>
        <v>0</v>
      </c>
      <c r="CW50" s="304"/>
      <c r="CX50" s="304">
        <f t="shared" ref="CX50" si="1224">CX44*CX49</f>
        <v>0</v>
      </c>
      <c r="CY50" s="304"/>
      <c r="CZ50" s="304">
        <f t="shared" ref="CZ50" si="1225">CZ44*CZ49</f>
        <v>0</v>
      </c>
      <c r="DA50" s="304"/>
      <c r="DB50" s="304">
        <f t="shared" ref="DB50" si="1226">DB44*DB49</f>
        <v>0</v>
      </c>
      <c r="DC50" s="304"/>
      <c r="DD50" s="304">
        <f t="shared" ref="DD50" si="1227">DD44*DD49</f>
        <v>0</v>
      </c>
      <c r="DE50" s="304"/>
      <c r="DF50" s="304">
        <f t="shared" ref="DF50" si="1228">DF44*DF49</f>
        <v>0</v>
      </c>
      <c r="DG50" s="304"/>
      <c r="DH50" s="304">
        <f t="shared" ref="DH50" si="1229">DH44*DH49</f>
        <v>0</v>
      </c>
      <c r="DI50" s="304"/>
      <c r="DJ50" s="304">
        <f t="shared" ref="DJ50" si="1230">DJ44*DJ49</f>
        <v>0</v>
      </c>
      <c r="DK50" s="304"/>
      <c r="DL50" s="304">
        <f t="shared" ref="DL50" si="1231">DL44*DL49</f>
        <v>0</v>
      </c>
      <c r="DM50" s="304"/>
      <c r="DN50" s="304">
        <f t="shared" ref="DN50" si="1232">DN44*DN49</f>
        <v>0</v>
      </c>
      <c r="DO50" s="304"/>
      <c r="DP50" s="304">
        <f t="shared" ref="DP50" si="1233">DP44*DP49</f>
        <v>0</v>
      </c>
      <c r="DQ50" s="304"/>
      <c r="DR50" s="304">
        <f t="shared" ref="DR50" si="1234">DR44*DR49</f>
        <v>0</v>
      </c>
      <c r="DS50" s="304"/>
      <c r="DT50" s="304">
        <f t="shared" ref="DT50" si="1235">DT44*DT49</f>
        <v>0</v>
      </c>
      <c r="DU50" s="304"/>
      <c r="DV50" s="304">
        <f t="shared" ref="DV50" si="1236">DV44*DV49</f>
        <v>0</v>
      </c>
      <c r="DW50" s="304"/>
      <c r="DX50" s="304">
        <f t="shared" ref="DX50" si="1237">DX44*DX49</f>
        <v>0</v>
      </c>
      <c r="DY50" s="304"/>
      <c r="DZ50" s="304">
        <f t="shared" ref="DZ50" si="1238">DZ44*DZ49</f>
        <v>0</v>
      </c>
      <c r="EA50" s="304"/>
      <c r="EB50" s="304">
        <f t="shared" ref="EB50" si="1239">EB44*EB49</f>
        <v>0</v>
      </c>
      <c r="EC50" s="304"/>
      <c r="ED50" s="304">
        <f t="shared" ref="ED50" si="1240">ED44*ED49</f>
        <v>0</v>
      </c>
      <c r="EE50" s="304"/>
      <c r="EF50" s="304">
        <f t="shared" ref="EF50" si="1241">EF44*EF49</f>
        <v>0</v>
      </c>
      <c r="EG50" s="304"/>
      <c r="EH50" s="304">
        <f t="shared" ref="EH50" si="1242">EH44*EH49</f>
        <v>0</v>
      </c>
      <c r="EI50" s="304"/>
      <c r="EJ50" s="304">
        <f t="shared" ref="EJ50" si="1243">EJ44*EJ49</f>
        <v>0</v>
      </c>
      <c r="EK50" s="304"/>
      <c r="EL50" s="304">
        <f t="shared" ref="EL50" si="1244">EL44*EL49</f>
        <v>0</v>
      </c>
      <c r="EM50" s="304"/>
      <c r="EN50" s="304">
        <f t="shared" ref="EN50" si="1245">EN44*EN49</f>
        <v>0</v>
      </c>
      <c r="EO50" s="304"/>
      <c r="EP50" s="304">
        <f t="shared" ref="EP50" si="1246">EP44*EP49</f>
        <v>0</v>
      </c>
      <c r="EQ50" s="304"/>
      <c r="ER50" s="304">
        <f t="shared" ref="ER50" si="1247">ER44*ER49</f>
        <v>0</v>
      </c>
      <c r="ES50" s="304"/>
      <c r="ET50" s="304">
        <f t="shared" ref="ET50" si="1248">ET44*ET49</f>
        <v>0</v>
      </c>
      <c r="EU50" s="304"/>
      <c r="EV50" s="304">
        <f t="shared" ref="EV50" si="1249">EV44*EV49</f>
        <v>0</v>
      </c>
      <c r="EW50" s="304"/>
      <c r="EX50" s="304">
        <f t="shared" ref="EX50" si="1250">EX44*EX49</f>
        <v>0</v>
      </c>
      <c r="EY50" s="304"/>
      <c r="EZ50" s="304">
        <f t="shared" ref="EZ50" si="1251">EZ44*EZ49</f>
        <v>0</v>
      </c>
      <c r="FA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0.22222222222222221</v>
      </c>
      <c r="Q51" s="304"/>
      <c r="R51" s="304">
        <f>SUM($B$50:S50)</f>
        <v>0.22222222222222221</v>
      </c>
      <c r="S51" s="304"/>
      <c r="T51" s="304">
        <f>SUM($B$50:U50)</f>
        <v>0.44444444444444442</v>
      </c>
      <c r="U51" s="304"/>
      <c r="V51" s="304">
        <f>SUM($B$50:W50)</f>
        <v>1.1111111111111112</v>
      </c>
      <c r="W51" s="304"/>
      <c r="X51" s="304">
        <f>SUM($B$50:Y50)</f>
        <v>1.6666666666666667</v>
      </c>
      <c r="Y51" s="304"/>
      <c r="Z51" s="304">
        <f>SUM($B$50:AA50)</f>
        <v>1.6666666666666667</v>
      </c>
      <c r="AA51" s="304"/>
      <c r="AB51" s="304">
        <f>SUM($B$50:AC50)</f>
        <v>2.1111111111111112</v>
      </c>
      <c r="AC51" s="304"/>
      <c r="AD51" s="304">
        <f>SUM($B$50:AE50)</f>
        <v>2.8888888888888888</v>
      </c>
      <c r="AE51" s="304"/>
      <c r="AF51" s="304">
        <f>SUM($B$50:AG50)</f>
        <v>3.8888888888888888</v>
      </c>
      <c r="AG51" s="304"/>
      <c r="AH51" s="304">
        <f>SUM($B$50:AI50)</f>
        <v>4.7777777777777777</v>
      </c>
      <c r="AI51" s="304"/>
      <c r="AJ51" s="304">
        <f>SUM($B$50:AK50)</f>
        <v>4.7777777777777777</v>
      </c>
      <c r="AK51" s="304"/>
      <c r="AL51" s="304">
        <f>SUM($B$50:AM50)</f>
        <v>4.8888888888888884</v>
      </c>
      <c r="AM51" s="304"/>
      <c r="AN51" s="304">
        <f>SUM($B$50:AO50)</f>
        <v>4.9999999999999991</v>
      </c>
      <c r="AO51" s="304"/>
      <c r="AP51" s="304">
        <f>SUM($B$50:AQ50)</f>
        <v>5.6666666666666661</v>
      </c>
      <c r="AQ51" s="304"/>
      <c r="AR51" s="304">
        <f>SUM($B$50:AS50)</f>
        <v>6.8888888888888884</v>
      </c>
      <c r="AS51" s="304"/>
      <c r="AT51" s="304">
        <f>SUM($B$50:AU50)</f>
        <v>7.2222222222222214</v>
      </c>
      <c r="AU51" s="304"/>
      <c r="AV51" s="304">
        <f>SUM($B$50:AW50)</f>
        <v>7.9999999999999991</v>
      </c>
      <c r="AW51" s="304"/>
      <c r="AX51" s="304">
        <f>SUM($B$50:AY50)</f>
        <v>7.9999999999999991</v>
      </c>
      <c r="AY51" s="304"/>
      <c r="AZ51" s="304">
        <f>SUM($B$50:BA50)</f>
        <v>7.9999999999999991</v>
      </c>
      <c r="BA51" s="304"/>
      <c r="BB51" s="304">
        <f>SUM($B$50:BC50)</f>
        <v>8.1111111111111107</v>
      </c>
      <c r="BC51" s="304"/>
      <c r="BD51" s="304">
        <f>SUM($B$50:BE50)</f>
        <v>8.2222222222222214</v>
      </c>
      <c r="BE51" s="304"/>
      <c r="BF51" s="304">
        <f>SUM($B$50:BG50)</f>
        <v>8.7777777777777768</v>
      </c>
      <c r="BG51" s="304"/>
      <c r="BH51" s="304">
        <f>SUM($B$50:BI50)</f>
        <v>9.3333333333333321</v>
      </c>
      <c r="BI51" s="304"/>
      <c r="BJ51" s="304">
        <f>SUM($B$50:BK50)</f>
        <v>9.3333333333333321</v>
      </c>
      <c r="BK51" s="304"/>
      <c r="BL51" s="304">
        <f>SUM($B$50:BM50)</f>
        <v>9.3333333333333321</v>
      </c>
      <c r="BM51" s="304"/>
      <c r="BN51" s="304">
        <f>SUM($B$50:BO50)</f>
        <v>9.3333333333333321</v>
      </c>
      <c r="BO51" s="304"/>
      <c r="BP51" s="304">
        <f>SUM($B$50:BQ50)</f>
        <v>9.3333333333333321</v>
      </c>
      <c r="BQ51" s="304"/>
      <c r="BR51" s="304">
        <f>SUM($B$50:BS50)</f>
        <v>9.3333333333333321</v>
      </c>
      <c r="BS51" s="304"/>
      <c r="BT51" s="304">
        <f>SUM($B$50:BU50)</f>
        <v>9.3333333333333321</v>
      </c>
      <c r="BU51" s="304"/>
      <c r="BV51" s="304">
        <f>SUM($B$50:BW50)</f>
        <v>9.3333333333333321</v>
      </c>
      <c r="BW51" s="304"/>
      <c r="BX51" s="304">
        <f>SUM($B$50:BY50)</f>
        <v>9.3333333333333321</v>
      </c>
      <c r="BY51" s="304"/>
      <c r="BZ51" s="304">
        <f>SUM($B$50:CA50)</f>
        <v>9.3333333333333321</v>
      </c>
      <c r="CA51" s="304"/>
      <c r="CB51" s="304">
        <f>SUM($B$50:CC50)</f>
        <v>9.3333333333333321</v>
      </c>
      <c r="CC51" s="304"/>
      <c r="CD51" s="304">
        <f>SUM($B$50:CE50)</f>
        <v>9.3333333333333321</v>
      </c>
      <c r="CE51" s="304"/>
      <c r="CF51" s="304">
        <f>SUM($B$50:CG50)</f>
        <v>9.3333333333333321</v>
      </c>
      <c r="CG51" s="304"/>
      <c r="CH51" s="304">
        <f>SUM($B$50:CI50)</f>
        <v>9.3333333333333321</v>
      </c>
      <c r="CI51" s="304"/>
      <c r="CJ51" s="304">
        <f>SUM($B$50:CK50)</f>
        <v>9.3333333333333321</v>
      </c>
      <c r="CK51" s="304"/>
      <c r="CL51" s="304">
        <f>SUM($B$50:CM50)</f>
        <v>9.3333333333333321</v>
      </c>
      <c r="CM51" s="304"/>
      <c r="CN51" s="304">
        <f>SUM($B$50:CO50)</f>
        <v>9.3333333333333321</v>
      </c>
      <c r="CO51" s="304"/>
      <c r="CP51" s="304">
        <f>SUM($B$50:CQ50)</f>
        <v>9.3333333333333321</v>
      </c>
      <c r="CQ51" s="304"/>
      <c r="CR51" s="304">
        <f>SUM($B$50:CS50)</f>
        <v>9.3333333333333321</v>
      </c>
      <c r="CS51" s="304"/>
      <c r="CT51" s="304">
        <f>SUM($B$50:CU50)</f>
        <v>9.3333333333333321</v>
      </c>
      <c r="CU51" s="304"/>
      <c r="CV51" s="304">
        <f>SUM($B$50:CW50)</f>
        <v>9.3333333333333321</v>
      </c>
      <c r="CW51" s="304"/>
      <c r="CX51" s="304">
        <f>SUM($B$50:CY50)</f>
        <v>9.3333333333333321</v>
      </c>
      <c r="CY51" s="304"/>
      <c r="CZ51" s="304">
        <f>SUM($B$50:DA50)</f>
        <v>9.3333333333333321</v>
      </c>
      <c r="DA51" s="304"/>
      <c r="DB51" s="304">
        <f>SUM($B$50:DC50)</f>
        <v>9.3333333333333321</v>
      </c>
      <c r="DC51" s="304"/>
      <c r="DD51" s="304">
        <f>SUM($B$50:DE50)</f>
        <v>9.3333333333333321</v>
      </c>
      <c r="DE51" s="304"/>
      <c r="DF51" s="304">
        <f>SUM($B$50:DG50)</f>
        <v>9.3333333333333321</v>
      </c>
      <c r="DG51" s="304"/>
      <c r="DH51" s="304">
        <f>SUM($B$50:DI50)</f>
        <v>9.3333333333333321</v>
      </c>
      <c r="DI51" s="304"/>
      <c r="DJ51" s="304">
        <f>SUM($B$50:DK50)</f>
        <v>9.3333333333333321</v>
      </c>
      <c r="DK51" s="304"/>
      <c r="DL51" s="304">
        <f>SUM($B$50:DM50)</f>
        <v>9.3333333333333321</v>
      </c>
      <c r="DM51" s="304"/>
      <c r="DN51" s="304">
        <f>SUM($B$50:DO50)</f>
        <v>9.3333333333333321</v>
      </c>
      <c r="DO51" s="304"/>
      <c r="DP51" s="304">
        <f>SUM($B$50:DQ50)</f>
        <v>9.3333333333333321</v>
      </c>
      <c r="DQ51" s="304"/>
      <c r="DR51" s="304">
        <f>SUM($B$50:DS50)</f>
        <v>9.3333333333333321</v>
      </c>
      <c r="DS51" s="304"/>
      <c r="DT51" s="304">
        <f>SUM($B$50:DU50)</f>
        <v>9.3333333333333321</v>
      </c>
      <c r="DU51" s="304"/>
      <c r="DV51" s="304">
        <f>SUM($B$50:DW50)</f>
        <v>9.3333333333333321</v>
      </c>
      <c r="DW51" s="304"/>
      <c r="DX51" s="304">
        <f>SUM($B$50:DY50)</f>
        <v>9.3333333333333321</v>
      </c>
      <c r="DY51" s="304"/>
      <c r="DZ51" s="304">
        <f>SUM($B$50:EA50)</f>
        <v>9.3333333333333321</v>
      </c>
      <c r="EA51" s="304"/>
      <c r="EB51" s="304">
        <f>SUM($B$50:EC50)</f>
        <v>9.3333333333333321</v>
      </c>
      <c r="EC51" s="304"/>
      <c r="ED51" s="304">
        <f>SUM($B$50:EE50)</f>
        <v>9.3333333333333321</v>
      </c>
      <c r="EE51" s="304"/>
      <c r="EF51" s="304">
        <f>SUM($B$50:EG50)</f>
        <v>9.3333333333333321</v>
      </c>
      <c r="EG51" s="304"/>
      <c r="EH51" s="304">
        <f>SUM($B$50:EI50)</f>
        <v>9.3333333333333321</v>
      </c>
      <c r="EI51" s="304"/>
      <c r="EJ51" s="304">
        <f>SUM($B$50:EK50)</f>
        <v>9.3333333333333321</v>
      </c>
      <c r="EK51" s="304"/>
      <c r="EL51" s="304">
        <f>SUM($B$50:EM50)</f>
        <v>9.3333333333333321</v>
      </c>
      <c r="EM51" s="304"/>
      <c r="EN51" s="304">
        <f>SUM($B$50:EO50)</f>
        <v>9.3333333333333321</v>
      </c>
      <c r="EO51" s="304"/>
      <c r="EP51" s="304">
        <f>SUM($B$50:EQ50)</f>
        <v>9.3333333333333321</v>
      </c>
      <c r="EQ51" s="304"/>
      <c r="ER51" s="304">
        <f>SUM($B$50:ES50)</f>
        <v>9.3333333333333321</v>
      </c>
      <c r="ES51" s="304"/>
      <c r="ET51" s="304">
        <f>SUM($B$50:EU50)</f>
        <v>9.3333333333333321</v>
      </c>
      <c r="EU51" s="304"/>
      <c r="EV51" s="304">
        <f>SUM($B$50:EW50)</f>
        <v>9.3333333333333321</v>
      </c>
      <c r="EW51" s="304"/>
      <c r="EX51" s="304">
        <f>SUM($B$50:EY50)</f>
        <v>9.3333333333333321</v>
      </c>
      <c r="EY51" s="304"/>
      <c r="EZ51" s="304">
        <f>SUM($B$50:FA50)</f>
        <v>9.3333333333333321</v>
      </c>
      <c r="FA51" s="304"/>
    </row>
    <row r="52" spans="1:197" ht="18.600000000000001" thickBot="1">
      <c r="A52" s="176" t="s">
        <v>59</v>
      </c>
      <c r="B52" s="304">
        <f t="shared" ref="B52" si="1252">B51/$B$41</f>
        <v>0</v>
      </c>
      <c r="C52" s="304"/>
      <c r="D52" s="304">
        <f t="shared" ref="D52" si="1253">D51/$B$41</f>
        <v>0</v>
      </c>
      <c r="E52" s="304"/>
      <c r="F52" s="304">
        <f t="shared" ref="F52" si="1254">F51/$B$41</f>
        <v>0</v>
      </c>
      <c r="G52" s="304"/>
      <c r="H52" s="304">
        <f t="shared" ref="H52" si="1255">H51/$B$41</f>
        <v>0</v>
      </c>
      <c r="I52" s="304"/>
      <c r="J52" s="304">
        <f t="shared" ref="J52" si="1256">J51/$B$41</f>
        <v>0</v>
      </c>
      <c r="K52" s="304"/>
      <c r="L52" s="304">
        <f t="shared" ref="L52" si="1257">L51/$B$41</f>
        <v>0</v>
      </c>
      <c r="M52" s="304"/>
      <c r="N52" s="304">
        <f t="shared" ref="N52" si="1258">N51/$B$41</f>
        <v>0</v>
      </c>
      <c r="O52" s="304"/>
      <c r="P52" s="304">
        <f t="shared" ref="P52" si="1259">P51/$B$41</f>
        <v>2.4691358024691357E-2</v>
      </c>
      <c r="Q52" s="304"/>
      <c r="R52" s="304">
        <f t="shared" ref="R52" si="1260">R51/$B$41</f>
        <v>2.4691358024691357E-2</v>
      </c>
      <c r="S52" s="304"/>
      <c r="T52" s="304">
        <f t="shared" ref="T52" si="1261">T51/$B$41</f>
        <v>4.9382716049382713E-2</v>
      </c>
      <c r="U52" s="304"/>
      <c r="V52" s="304">
        <f t="shared" ref="V52" si="1262">V51/$B$41</f>
        <v>0.1234567901234568</v>
      </c>
      <c r="W52" s="304"/>
      <c r="X52" s="304">
        <f t="shared" ref="X52" si="1263">X51/$B$41</f>
        <v>0.1851851851851852</v>
      </c>
      <c r="Y52" s="304"/>
      <c r="Z52" s="304">
        <f t="shared" ref="Z52" si="1264">Z51/$B$41</f>
        <v>0.1851851851851852</v>
      </c>
      <c r="AA52" s="304"/>
      <c r="AB52" s="304">
        <f t="shared" ref="AB52" si="1265">AB51/$B$41</f>
        <v>0.23456790123456792</v>
      </c>
      <c r="AC52" s="304"/>
      <c r="AD52" s="304">
        <f t="shared" ref="AD52" si="1266">AD51/$B$41</f>
        <v>0.32098765432098764</v>
      </c>
      <c r="AE52" s="304"/>
      <c r="AF52" s="304">
        <f t="shared" ref="AF52" si="1267">AF51/$B$41</f>
        <v>0.43209876543209874</v>
      </c>
      <c r="AG52" s="304"/>
      <c r="AH52" s="304">
        <f t="shared" ref="AH52" si="1268">AH51/$B$41</f>
        <v>0.53086419753086422</v>
      </c>
      <c r="AI52" s="304"/>
      <c r="AJ52" s="304">
        <f t="shared" ref="AJ52" si="1269">AJ51/$B$41</f>
        <v>0.53086419753086422</v>
      </c>
      <c r="AK52" s="304"/>
      <c r="AL52" s="304">
        <f t="shared" ref="AL52" si="1270">AL51/$B$41</f>
        <v>0.54320987654320985</v>
      </c>
      <c r="AM52" s="304"/>
      <c r="AN52" s="304">
        <f t="shared" ref="AN52" si="1271">AN51/$B$41</f>
        <v>0.55555555555555547</v>
      </c>
      <c r="AO52" s="304"/>
      <c r="AP52" s="304">
        <f t="shared" ref="AP52" si="1272">AP51/$B$41</f>
        <v>0.62962962962962954</v>
      </c>
      <c r="AQ52" s="304"/>
      <c r="AR52" s="304">
        <f t="shared" ref="AR52" si="1273">AR51/$B$41</f>
        <v>0.76543209876543206</v>
      </c>
      <c r="AS52" s="304"/>
      <c r="AT52" s="304">
        <f t="shared" ref="AT52" si="1274">AT51/$B$41</f>
        <v>0.80246913580246904</v>
      </c>
      <c r="AU52" s="304"/>
      <c r="AV52" s="304">
        <f t="shared" ref="AV52" si="1275">AV51/$B$41</f>
        <v>0.88888888888888884</v>
      </c>
      <c r="AW52" s="304"/>
      <c r="AX52" s="304">
        <f t="shared" ref="AX52" si="1276">AX51/$B$41</f>
        <v>0.88888888888888884</v>
      </c>
      <c r="AY52" s="304"/>
      <c r="AZ52" s="304">
        <f t="shared" ref="AZ52" si="1277">AZ51/$B$41</f>
        <v>0.88888888888888884</v>
      </c>
      <c r="BA52" s="304"/>
      <c r="BB52" s="304">
        <f t="shared" ref="BB52" si="1278">BB51/$B$41</f>
        <v>0.90123456790123457</v>
      </c>
      <c r="BC52" s="304"/>
      <c r="BD52" s="304">
        <f t="shared" ref="BD52" si="1279">BD51/$B$41</f>
        <v>0.9135802469135802</v>
      </c>
      <c r="BE52" s="304"/>
      <c r="BF52" s="304">
        <f t="shared" ref="BF52" si="1280">BF51/$B$41</f>
        <v>0.97530864197530853</v>
      </c>
      <c r="BG52" s="304"/>
      <c r="BH52" s="304">
        <f t="shared" ref="BH52" si="1281">BH51/$B$41</f>
        <v>1.037037037037037</v>
      </c>
      <c r="BI52" s="304"/>
      <c r="BJ52" s="304">
        <f t="shared" ref="BJ52" si="1282">BJ51/$B$41</f>
        <v>1.037037037037037</v>
      </c>
      <c r="BK52" s="304"/>
      <c r="BL52" s="304">
        <f t="shared" ref="BL52" si="1283">BL51/$B$41</f>
        <v>1.037037037037037</v>
      </c>
      <c r="BM52" s="304"/>
      <c r="BN52" s="304">
        <f t="shared" ref="BN52" si="1284">BN51/$B$41</f>
        <v>1.037037037037037</v>
      </c>
      <c r="BO52" s="304"/>
      <c r="BP52" s="304">
        <f t="shared" ref="BP52" si="1285">BP51/$B$41</f>
        <v>1.037037037037037</v>
      </c>
      <c r="BQ52" s="304"/>
      <c r="BR52" s="304">
        <f t="shared" ref="BR52" si="1286">BR51/$B$41</f>
        <v>1.037037037037037</v>
      </c>
      <c r="BS52" s="304"/>
      <c r="BT52" s="304">
        <f t="shared" ref="BT52" si="1287">BT51/$B$41</f>
        <v>1.037037037037037</v>
      </c>
      <c r="BU52" s="304"/>
      <c r="BV52" s="304">
        <f t="shared" ref="BV52" si="1288">BV51/$B$41</f>
        <v>1.037037037037037</v>
      </c>
      <c r="BW52" s="304"/>
      <c r="BX52" s="304">
        <f t="shared" ref="BX52" si="1289">BX51/$B$41</f>
        <v>1.037037037037037</v>
      </c>
      <c r="BY52" s="304"/>
      <c r="BZ52" s="304">
        <f t="shared" ref="BZ52" si="1290">BZ51/$B$41</f>
        <v>1.037037037037037</v>
      </c>
      <c r="CA52" s="304"/>
      <c r="CB52" s="304">
        <f t="shared" ref="CB52" si="1291">CB51/$B$41</f>
        <v>1.037037037037037</v>
      </c>
      <c r="CC52" s="304"/>
      <c r="CD52" s="304">
        <f t="shared" ref="CD52" si="1292">CD51/$B$41</f>
        <v>1.037037037037037</v>
      </c>
      <c r="CE52" s="304"/>
      <c r="CF52" s="304">
        <f t="shared" ref="CF52" si="1293">CF51/$B$41</f>
        <v>1.037037037037037</v>
      </c>
      <c r="CG52" s="304"/>
      <c r="CH52" s="304">
        <f t="shared" ref="CH52" si="1294">CH51/$B$41</f>
        <v>1.037037037037037</v>
      </c>
      <c r="CI52" s="304"/>
      <c r="CJ52" s="304">
        <f t="shared" ref="CJ52" si="1295">CJ51/$B$41</f>
        <v>1.037037037037037</v>
      </c>
      <c r="CK52" s="304"/>
      <c r="CL52" s="304">
        <f t="shared" ref="CL52" si="1296">CL51/$B$41</f>
        <v>1.037037037037037</v>
      </c>
      <c r="CM52" s="304"/>
      <c r="CN52" s="304">
        <f t="shared" ref="CN52" si="1297">CN51/$B$41</f>
        <v>1.037037037037037</v>
      </c>
      <c r="CO52" s="304"/>
      <c r="CP52" s="304">
        <f t="shared" ref="CP52" si="1298">CP51/$B$41</f>
        <v>1.037037037037037</v>
      </c>
      <c r="CQ52" s="304"/>
      <c r="CR52" s="304">
        <f t="shared" ref="CR52" si="1299">CR51/$B$41</f>
        <v>1.037037037037037</v>
      </c>
      <c r="CS52" s="304"/>
      <c r="CT52" s="304">
        <f t="shared" ref="CT52" si="1300">CT51/$B$41</f>
        <v>1.037037037037037</v>
      </c>
      <c r="CU52" s="304"/>
      <c r="CV52" s="304">
        <f t="shared" ref="CV52" si="1301">CV51/$B$41</f>
        <v>1.037037037037037</v>
      </c>
      <c r="CW52" s="304"/>
      <c r="CX52" s="304">
        <f t="shared" ref="CX52" si="1302">CX51/$B$41</f>
        <v>1.037037037037037</v>
      </c>
      <c r="CY52" s="304"/>
      <c r="CZ52" s="304">
        <f t="shared" ref="CZ52" si="1303">CZ51/$B$41</f>
        <v>1.037037037037037</v>
      </c>
      <c r="DA52" s="304"/>
      <c r="DB52" s="304">
        <f t="shared" ref="DB52" si="1304">DB51/$B$41</f>
        <v>1.037037037037037</v>
      </c>
      <c r="DC52" s="304"/>
      <c r="DD52" s="304">
        <f t="shared" ref="DD52" si="1305">DD51/$B$41</f>
        <v>1.037037037037037</v>
      </c>
      <c r="DE52" s="304"/>
      <c r="DF52" s="304">
        <f t="shared" ref="DF52" si="1306">DF51/$B$41</f>
        <v>1.037037037037037</v>
      </c>
      <c r="DG52" s="304"/>
      <c r="DH52" s="304">
        <f t="shared" ref="DH52" si="1307">DH51/$B$41</f>
        <v>1.037037037037037</v>
      </c>
      <c r="DI52" s="304"/>
      <c r="DJ52" s="304">
        <f t="shared" ref="DJ52" si="1308">DJ51/$B$41</f>
        <v>1.037037037037037</v>
      </c>
      <c r="DK52" s="304"/>
      <c r="DL52" s="304">
        <f t="shared" ref="DL52" si="1309">DL51/$B$41</f>
        <v>1.037037037037037</v>
      </c>
      <c r="DM52" s="304"/>
      <c r="DN52" s="304">
        <f t="shared" ref="DN52" si="1310">DN51/$B$41</f>
        <v>1.037037037037037</v>
      </c>
      <c r="DO52" s="304"/>
      <c r="DP52" s="304">
        <f t="shared" ref="DP52" si="1311">DP51/$B$41</f>
        <v>1.037037037037037</v>
      </c>
      <c r="DQ52" s="304"/>
      <c r="DR52" s="304">
        <f t="shared" ref="DR52" si="1312">DR51/$B$41</f>
        <v>1.037037037037037</v>
      </c>
      <c r="DS52" s="304"/>
      <c r="DT52" s="304">
        <f t="shared" ref="DT52" si="1313">DT51/$B$41</f>
        <v>1.037037037037037</v>
      </c>
      <c r="DU52" s="304"/>
      <c r="DV52" s="304">
        <f t="shared" ref="DV52" si="1314">DV51/$B$41</f>
        <v>1.037037037037037</v>
      </c>
      <c r="DW52" s="304"/>
      <c r="DX52" s="304">
        <f t="shared" ref="DX52" si="1315">DX51/$B$41</f>
        <v>1.037037037037037</v>
      </c>
      <c r="DY52" s="304"/>
      <c r="DZ52" s="304">
        <f t="shared" ref="DZ52" si="1316">DZ51/$B$41</f>
        <v>1.037037037037037</v>
      </c>
      <c r="EA52" s="304"/>
      <c r="EB52" s="304">
        <f t="shared" ref="EB52" si="1317">EB51/$B$41</f>
        <v>1.037037037037037</v>
      </c>
      <c r="EC52" s="304"/>
      <c r="ED52" s="304">
        <f t="shared" ref="ED52" si="1318">ED51/$B$41</f>
        <v>1.037037037037037</v>
      </c>
      <c r="EE52" s="304"/>
      <c r="EF52" s="304">
        <f t="shared" ref="EF52" si="1319">EF51/$B$41</f>
        <v>1.037037037037037</v>
      </c>
      <c r="EG52" s="304"/>
      <c r="EH52" s="304">
        <f t="shared" ref="EH52" si="1320">EH51/$B$41</f>
        <v>1.037037037037037</v>
      </c>
      <c r="EI52" s="304"/>
      <c r="EJ52" s="304">
        <f t="shared" ref="EJ52" si="1321">EJ51/$B$41</f>
        <v>1.037037037037037</v>
      </c>
      <c r="EK52" s="304"/>
      <c r="EL52" s="304">
        <f t="shared" ref="EL52" si="1322">EL51/$B$41</f>
        <v>1.037037037037037</v>
      </c>
      <c r="EM52" s="304"/>
      <c r="EN52" s="304">
        <f t="shared" ref="EN52" si="1323">EN51/$B$41</f>
        <v>1.037037037037037</v>
      </c>
      <c r="EO52" s="304"/>
      <c r="EP52" s="304">
        <f t="shared" ref="EP52" si="1324">EP51/$B$41</f>
        <v>1.037037037037037</v>
      </c>
      <c r="EQ52" s="304"/>
      <c r="ER52" s="304">
        <f t="shared" ref="ER52" si="1325">ER51/$B$41</f>
        <v>1.037037037037037</v>
      </c>
      <c r="ES52" s="304"/>
      <c r="ET52" s="304">
        <f t="shared" ref="ET52" si="1326">ET51/$B$41</f>
        <v>1.037037037037037</v>
      </c>
      <c r="EU52" s="304"/>
      <c r="EV52" s="304">
        <f t="shared" ref="EV52" si="1327">EV51/$B$41</f>
        <v>1.037037037037037</v>
      </c>
      <c r="EW52" s="304"/>
      <c r="EX52" s="304">
        <f t="shared" ref="EX52" si="1328">EX51/$B$41</f>
        <v>1.037037037037037</v>
      </c>
      <c r="EY52" s="304"/>
      <c r="EZ52" s="304">
        <f t="shared" ref="EZ52" si="1329">EZ51/$B$41</f>
        <v>1.037037037037037</v>
      </c>
      <c r="FA52" s="304"/>
    </row>
    <row r="53" spans="1:197" ht="15" thickBot="1">
      <c r="A53" s="77" t="s">
        <v>60</v>
      </c>
      <c r="B53" s="304">
        <f t="shared" ref="B53" si="1330">B1*B44*B49</f>
        <v>0</v>
      </c>
      <c r="C53" s="304"/>
      <c r="D53" s="304">
        <f t="shared" ref="D53" si="1331">D1*D44*D49</f>
        <v>0</v>
      </c>
      <c r="E53" s="304"/>
      <c r="F53" s="304">
        <f t="shared" ref="F53" si="1332">F1*F44*F49</f>
        <v>0</v>
      </c>
      <c r="G53" s="304"/>
      <c r="H53" s="304">
        <f t="shared" ref="H53" si="1333">H1*H44*H49</f>
        <v>0</v>
      </c>
      <c r="I53" s="304"/>
      <c r="J53" s="304">
        <f t="shared" ref="J53" si="1334">J1*J44*J49</f>
        <v>0</v>
      </c>
      <c r="K53" s="304"/>
      <c r="L53" s="304">
        <f t="shared" ref="L53" si="1335">L1*L44*L49</f>
        <v>0</v>
      </c>
      <c r="M53" s="304"/>
      <c r="N53" s="304">
        <f t="shared" ref="N53" si="1336">N1*N44*N49</f>
        <v>0</v>
      </c>
      <c r="O53" s="304"/>
      <c r="P53" s="304">
        <f t="shared" ref="P53" si="1337">P1*P44*P49</f>
        <v>1.7777777777777777</v>
      </c>
      <c r="Q53" s="304"/>
      <c r="R53" s="304">
        <f t="shared" ref="R53" si="1338">R1*R44*R49</f>
        <v>0</v>
      </c>
      <c r="S53" s="304"/>
      <c r="T53" s="304">
        <f t="shared" ref="T53" si="1339">T1*T44*T49</f>
        <v>2.2222222222222223</v>
      </c>
      <c r="U53" s="304"/>
      <c r="V53" s="304">
        <f t="shared" ref="V53" si="1340">V1*V44*V49</f>
        <v>7.333333333333333</v>
      </c>
      <c r="W53" s="304"/>
      <c r="X53" s="304">
        <f t="shared" ref="X53" si="1341">X1*X44*X49</f>
        <v>6.666666666666667</v>
      </c>
      <c r="Y53" s="304"/>
      <c r="Z53" s="304">
        <f t="shared" ref="Z53" si="1342">Z1*Z44*Z49</f>
        <v>0</v>
      </c>
      <c r="AA53" s="304"/>
      <c r="AB53" s="304">
        <f t="shared" ref="AB53" si="1343">AB1*AB44*AB49</f>
        <v>6.2222222222222214</v>
      </c>
      <c r="AC53" s="304"/>
      <c r="AD53" s="304">
        <f t="shared" ref="AD53" si="1344">AD1*AD44*AD49</f>
        <v>11.666666666666666</v>
      </c>
      <c r="AE53" s="304"/>
      <c r="AF53" s="304">
        <f t="shared" ref="AF53" si="1345">AF1*AF44*AF49</f>
        <v>16</v>
      </c>
      <c r="AG53" s="304"/>
      <c r="AH53" s="304">
        <f t="shared" ref="AH53" si="1346">AH1*AH44*AH49</f>
        <v>15.111111111111111</v>
      </c>
      <c r="AI53" s="304"/>
      <c r="AJ53" s="304">
        <f t="shared" ref="AJ53" si="1347">AJ1*AJ44*AJ49</f>
        <v>0</v>
      </c>
      <c r="AK53" s="304"/>
      <c r="AL53" s="304">
        <f t="shared" ref="AL53" si="1348">AL1*AL44*AL49</f>
        <v>2.1111111111111112</v>
      </c>
      <c r="AM53" s="304"/>
      <c r="AN53" s="304">
        <f t="shared" ref="AN53" si="1349">AN1*AN44*AN49</f>
        <v>2.2222222222222223</v>
      </c>
      <c r="AO53" s="304"/>
      <c r="AP53" s="304">
        <f t="shared" ref="AP53" si="1350">AP1*AP44*AP49</f>
        <v>14</v>
      </c>
      <c r="AQ53" s="304"/>
      <c r="AR53" s="304">
        <f t="shared" ref="AR53" si="1351">AR1*AR44*AR49</f>
        <v>26.888888888888893</v>
      </c>
      <c r="AS53" s="304"/>
      <c r="AT53" s="304">
        <f t="shared" ref="AT53" si="1352">AT1*AT44*AT49</f>
        <v>7.6666666666666661</v>
      </c>
      <c r="AU53" s="304"/>
      <c r="AV53" s="304">
        <f t="shared" ref="AV53" si="1353">AV1*AV44*AV49</f>
        <v>18.666666666666668</v>
      </c>
      <c r="AW53" s="304"/>
      <c r="AX53" s="304">
        <f t="shared" ref="AX53" si="1354">AX1*AX44*AX49</f>
        <v>0</v>
      </c>
      <c r="AY53" s="304"/>
      <c r="AZ53" s="304">
        <f t="shared" ref="AZ53" si="1355">AZ1*AZ44*AZ49</f>
        <v>0</v>
      </c>
      <c r="BA53" s="304"/>
      <c r="BB53" s="304">
        <f t="shared" ref="BB53" si="1356">BB1*BB44*BB49</f>
        <v>3</v>
      </c>
      <c r="BC53" s="304"/>
      <c r="BD53" s="304">
        <f t="shared" ref="BD53" si="1357">BD1*BD44*BD49</f>
        <v>3.1111111111111107</v>
      </c>
      <c r="BE53" s="304"/>
      <c r="BF53" s="304">
        <f t="shared" ref="BF53" si="1358">BF1*BF44*BF49</f>
        <v>16.111111111111111</v>
      </c>
      <c r="BG53" s="304"/>
      <c r="BH53" s="304">
        <f t="shared" ref="BH53" si="1359">BH1*BH44*BH49</f>
        <v>16.666666666666664</v>
      </c>
      <c r="BI53" s="304"/>
      <c r="BJ53" s="304">
        <f t="shared" ref="BJ53" si="1360">BJ1*BJ44*BJ49</f>
        <v>0</v>
      </c>
      <c r="BK53" s="304"/>
      <c r="BL53" s="304">
        <f t="shared" ref="BL53" si="1361">BL1*BL44*BL49</f>
        <v>0</v>
      </c>
      <c r="BM53" s="304"/>
      <c r="BN53" s="304">
        <f t="shared" ref="BN53" si="1362">BN1*BN44*BN49</f>
        <v>0</v>
      </c>
      <c r="BO53" s="304"/>
      <c r="BP53" s="304">
        <f t="shared" ref="BP53" si="1363">BP1*BP44*BP49</f>
        <v>0</v>
      </c>
      <c r="BQ53" s="304"/>
      <c r="BR53" s="304">
        <f t="shared" ref="BR53" si="1364">BR1*BR44*BR49</f>
        <v>0</v>
      </c>
      <c r="BS53" s="304"/>
      <c r="BT53" s="304">
        <f t="shared" ref="BT53" si="1365">BT1*BT44*BT49</f>
        <v>0</v>
      </c>
      <c r="BU53" s="304"/>
      <c r="BV53" s="304">
        <f t="shared" ref="BV53" si="1366">BV1*BV44*BV49</f>
        <v>0</v>
      </c>
      <c r="BW53" s="304"/>
      <c r="BX53" s="304">
        <f t="shared" ref="BX53" si="1367">BX1*BX44*BX49</f>
        <v>0</v>
      </c>
      <c r="BY53" s="304"/>
      <c r="BZ53" s="304">
        <f t="shared" ref="BZ53" si="1368">BZ1*BZ44*BZ49</f>
        <v>0</v>
      </c>
      <c r="CA53" s="304"/>
      <c r="CB53" s="304">
        <f t="shared" ref="CB53" si="1369">CB1*CB44*CB49</f>
        <v>0</v>
      </c>
      <c r="CC53" s="304"/>
      <c r="CD53" s="304">
        <f t="shared" ref="CD53" si="1370">CD1*CD44*CD49</f>
        <v>0</v>
      </c>
      <c r="CE53" s="304"/>
      <c r="CF53" s="304">
        <f t="shared" ref="CF53" si="1371">CF1*CF44*CF49</f>
        <v>0</v>
      </c>
      <c r="CG53" s="304"/>
      <c r="CH53" s="304">
        <f t="shared" ref="CH53:CJ53" si="1372">CH1*CH44*CH49</f>
        <v>0</v>
      </c>
      <c r="CI53" s="304"/>
      <c r="CJ53" s="304">
        <f t="shared" si="1372"/>
        <v>0</v>
      </c>
      <c r="CK53" s="304"/>
      <c r="CL53" s="304">
        <f t="shared" ref="CL53" si="1373">CL1*CL44*CL49</f>
        <v>0</v>
      </c>
      <c r="CM53" s="304"/>
      <c r="CN53" s="304">
        <f t="shared" ref="CN53" si="1374">CN1*CN44*CN49</f>
        <v>0</v>
      </c>
      <c r="CO53" s="304"/>
      <c r="CP53" s="304">
        <f t="shared" ref="CP53" si="1375">CP1*CP44*CP49</f>
        <v>0</v>
      </c>
      <c r="CQ53" s="304"/>
      <c r="CR53" s="304">
        <f t="shared" ref="CR53" si="1376">CR1*CR44*CR49</f>
        <v>0</v>
      </c>
      <c r="CS53" s="304"/>
      <c r="CT53" s="304">
        <f t="shared" ref="CT53" si="1377">CT1*CT44*CT49</f>
        <v>0</v>
      </c>
      <c r="CU53" s="304"/>
      <c r="CV53" s="304">
        <f t="shared" ref="CV53" si="1378">CV1*CV44*CV49</f>
        <v>0</v>
      </c>
      <c r="CW53" s="304"/>
      <c r="CX53" s="304">
        <f t="shared" ref="CX53" si="1379">CX1*CX44*CX49</f>
        <v>0</v>
      </c>
      <c r="CY53" s="304"/>
      <c r="CZ53" s="304">
        <f t="shared" ref="CZ53" si="1380">CZ1*CZ44*CZ49</f>
        <v>0</v>
      </c>
      <c r="DA53" s="304"/>
      <c r="DB53" s="304">
        <f t="shared" ref="DB53" si="1381">DB1*DB44*DB49</f>
        <v>0</v>
      </c>
      <c r="DC53" s="304"/>
      <c r="DD53" s="304">
        <f t="shared" ref="DD53" si="1382">DD1*DD44*DD49</f>
        <v>0</v>
      </c>
      <c r="DE53" s="304"/>
      <c r="DF53" s="304">
        <f t="shared" ref="DF53" si="1383">DF1*DF44*DF49</f>
        <v>0</v>
      </c>
      <c r="DG53" s="304"/>
      <c r="DH53" s="304">
        <f t="shared" ref="DH53" si="1384">DH1*DH44*DH49</f>
        <v>0</v>
      </c>
      <c r="DI53" s="304"/>
      <c r="DJ53" s="304">
        <f t="shared" ref="DJ53" si="1385">DJ1*DJ44*DJ49</f>
        <v>0</v>
      </c>
      <c r="DK53" s="304"/>
      <c r="DL53" s="304">
        <f t="shared" ref="DL53" si="1386">DL1*DL44*DL49</f>
        <v>0</v>
      </c>
      <c r="DM53" s="304"/>
      <c r="DN53" s="304">
        <f t="shared" ref="DN53" si="1387">DN1*DN44*DN49</f>
        <v>0</v>
      </c>
      <c r="DO53" s="304"/>
      <c r="DP53" s="304">
        <f t="shared" ref="DP53" si="1388">DP1*DP44*DP49</f>
        <v>0</v>
      </c>
      <c r="DQ53" s="304"/>
      <c r="DR53" s="304">
        <f t="shared" ref="DR53" si="1389">DR1*DR44*DR49</f>
        <v>0</v>
      </c>
      <c r="DS53" s="304"/>
      <c r="DT53" s="304">
        <f t="shared" ref="DT53" si="1390">DT1*DT44*DT49</f>
        <v>0</v>
      </c>
      <c r="DU53" s="304"/>
      <c r="DV53" s="304">
        <f t="shared" ref="DV53" si="1391">DV1*DV44*DV49</f>
        <v>0</v>
      </c>
      <c r="DW53" s="304"/>
      <c r="DX53" s="304">
        <f t="shared" ref="DX53" si="1392">DX1*DX44*DX49</f>
        <v>0</v>
      </c>
      <c r="DY53" s="304"/>
      <c r="DZ53" s="304">
        <f t="shared" ref="DZ53" si="1393">DZ1*DZ44*DZ49</f>
        <v>0</v>
      </c>
      <c r="EA53" s="304"/>
      <c r="EB53" s="304">
        <f t="shared" ref="EB53" si="1394">EB1*EB44*EB49</f>
        <v>0</v>
      </c>
      <c r="EC53" s="304"/>
      <c r="ED53" s="304">
        <f t="shared" ref="ED53" si="1395">ED1*ED44*ED49</f>
        <v>0</v>
      </c>
      <c r="EE53" s="304"/>
      <c r="EF53" s="304">
        <f t="shared" ref="EF53" si="1396">EF1*EF44*EF49</f>
        <v>0</v>
      </c>
      <c r="EG53" s="304"/>
      <c r="EH53" s="304">
        <f t="shared" ref="EH53" si="1397">EH1*EH44*EH49</f>
        <v>0</v>
      </c>
      <c r="EI53" s="304"/>
      <c r="EJ53" s="304">
        <f t="shared" ref="EJ53" si="1398">EJ1*EJ44*EJ49</f>
        <v>0</v>
      </c>
      <c r="EK53" s="304"/>
      <c r="EL53" s="304">
        <f t="shared" ref="EL53" si="1399">EL1*EL44*EL49</f>
        <v>0</v>
      </c>
      <c r="EM53" s="304"/>
      <c r="EN53" s="304">
        <f t="shared" ref="EN53" si="1400">EN1*EN44*EN49</f>
        <v>0</v>
      </c>
      <c r="EO53" s="304"/>
      <c r="EP53" s="304">
        <f t="shared" ref="EP53" si="1401">EP1*EP44*EP49</f>
        <v>0</v>
      </c>
      <c r="EQ53" s="304"/>
      <c r="ER53" s="304">
        <f t="shared" ref="ER53" si="1402">ER1*ER44*ER49</f>
        <v>0</v>
      </c>
      <c r="ES53" s="304"/>
      <c r="ET53" s="304">
        <f t="shared" ref="ET53" si="1403">ET1*ET44*ET49</f>
        <v>0</v>
      </c>
      <c r="EU53" s="304"/>
      <c r="EV53" s="304">
        <f t="shared" ref="EV53" si="1404">EV1*EV44*EV49</f>
        <v>0</v>
      </c>
      <c r="EW53" s="304"/>
      <c r="EX53" s="304">
        <f t="shared" ref="EX53" si="1405">EX1*EX44*EX49</f>
        <v>0</v>
      </c>
      <c r="EY53" s="304"/>
      <c r="EZ53" s="304">
        <f t="shared" ref="EZ53" si="1406">EZ1*EZ44*EZ49</f>
        <v>0</v>
      </c>
      <c r="FA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f>SUM($B$53:AA53)/Z52</f>
        <v>97.199999999999989</v>
      </c>
      <c r="AA54" s="304"/>
      <c r="AB54" s="304">
        <f>SUM($B$53:AC53)/AB52</f>
        <v>103.26315789473684</v>
      </c>
      <c r="AC54" s="304"/>
      <c r="AD54" s="304">
        <f>SUM($B$53:AE53)/AD52</f>
        <v>111.80769230769231</v>
      </c>
      <c r="AE54" s="304"/>
      <c r="AF54" s="304">
        <f>SUM($B$53:AG53)/AF52</f>
        <v>120.08571428571429</v>
      </c>
      <c r="AG54" s="304"/>
      <c r="AH54" s="304">
        <f>SUM($B$53:AI53)/AH52</f>
        <v>126.20930232558139</v>
      </c>
      <c r="AI54" s="304"/>
      <c r="AJ54" s="304">
        <f>SUM($B$53:AK53)/AJ52</f>
        <v>126.20930232558139</v>
      </c>
      <c r="AK54" s="304"/>
      <c r="AL54" s="304">
        <f>SUM($B$53:AM53)/AL52</f>
        <v>127.22727272727273</v>
      </c>
      <c r="AM54" s="304"/>
      <c r="AN54" s="304">
        <f>SUM($B$53:AO53)/AN52</f>
        <v>128.40000000000003</v>
      </c>
      <c r="AO54" s="304"/>
      <c r="AP54" s="304">
        <f>SUM($B$53:AQ53)/AP52</f>
        <v>135.52941176470591</v>
      </c>
      <c r="AQ54" s="304"/>
      <c r="AR54" s="304">
        <f>SUM($B$53:AS53)/AR52</f>
        <v>146.61290322580646</v>
      </c>
      <c r="AS54" s="304"/>
      <c r="AT54" s="304">
        <f>SUM($B$53:AU53)/AT52</f>
        <v>149.40000000000003</v>
      </c>
      <c r="AU54" s="304"/>
      <c r="AV54" s="304">
        <f>SUM($B$53:AW53)/AV52</f>
        <v>155.87500000000003</v>
      </c>
      <c r="AW54" s="304"/>
      <c r="AX54" s="304">
        <f>SUM($B$53:AY53)/AX52</f>
        <v>155.87500000000003</v>
      </c>
      <c r="AY54" s="304"/>
      <c r="AZ54" s="304">
        <f>SUM($B$53:BA53)/AZ52</f>
        <v>155.87500000000003</v>
      </c>
      <c r="BA54" s="304"/>
      <c r="BB54" s="304">
        <f>SUM($B$53:BC53)/BB52</f>
        <v>157.06849315068496</v>
      </c>
      <c r="BC54" s="304"/>
      <c r="BD54" s="304">
        <f>SUM($B$53:BE53)/BD52</f>
        <v>158.35135135135138</v>
      </c>
      <c r="BE54" s="304"/>
      <c r="BF54" s="304">
        <f>SUM($B$53:BG53)/BF52</f>
        <v>164.84810126582283</v>
      </c>
      <c r="BG54" s="304"/>
      <c r="BH54" s="304">
        <f>SUM($B$53:BI53)/BH52</f>
        <v>171.10714285714289</v>
      </c>
      <c r="BI54" s="304"/>
      <c r="BJ54" s="304">
        <f>SUM($B$53:BK53)/BJ52</f>
        <v>171.10714285714289</v>
      </c>
      <c r="BK54" s="304"/>
      <c r="BL54" s="304">
        <f>SUM($B$53:BM53)/BL52</f>
        <v>171.10714285714289</v>
      </c>
      <c r="BM54" s="304"/>
      <c r="BN54" s="304">
        <f>SUM($B$53:BO53)/BN52</f>
        <v>171.10714285714289</v>
      </c>
      <c r="BO54" s="304"/>
      <c r="BP54" s="304">
        <f>SUM($B$53:BQ53)/BP52</f>
        <v>171.10714285714289</v>
      </c>
      <c r="BQ54" s="304"/>
      <c r="BR54" s="304">
        <f>SUM($B$53:BS53)/BR52</f>
        <v>171.10714285714289</v>
      </c>
      <c r="BS54" s="304"/>
      <c r="BT54" s="304">
        <f>SUM($B$53:BU53)/BT52</f>
        <v>171.10714285714289</v>
      </c>
      <c r="BU54" s="304"/>
      <c r="BV54" s="304">
        <f>SUM($B$53:BW53)/BV52</f>
        <v>171.10714285714289</v>
      </c>
      <c r="BW54" s="304"/>
      <c r="BX54" s="304">
        <f>SUM($B$53:BY53)/BX52</f>
        <v>171.10714285714289</v>
      </c>
      <c r="BY54" s="304"/>
      <c r="BZ54" s="304">
        <f>SUM($B$53:CA53)/BZ52</f>
        <v>171.10714285714289</v>
      </c>
      <c r="CA54" s="304"/>
      <c r="CB54" s="304">
        <f>SUM($B$53:CC53)/CB52</f>
        <v>171.10714285714289</v>
      </c>
      <c r="CC54" s="304"/>
      <c r="CD54" s="304">
        <f>SUM($B$53:CE53)/CD52</f>
        <v>171.10714285714289</v>
      </c>
      <c r="CE54" s="304"/>
      <c r="CF54" s="304">
        <f>SUM($B$53:CG53)/CF52</f>
        <v>171.10714285714289</v>
      </c>
      <c r="CG54" s="304"/>
      <c r="CH54" s="304">
        <f>SUM($B$53:CI53)/CH52</f>
        <v>171.10714285714289</v>
      </c>
      <c r="CI54" s="304"/>
      <c r="CJ54" s="304">
        <f>SUM($B$53:CK53)/CJ52</f>
        <v>171.10714285714289</v>
      </c>
      <c r="CK54" s="304"/>
      <c r="CL54" s="304">
        <f>SUM($B$53:CM53)/CL52</f>
        <v>171.10714285714289</v>
      </c>
      <c r="CM54" s="304"/>
      <c r="CN54" s="304">
        <f>SUM($B$53:CO53)/CN52</f>
        <v>171.10714285714289</v>
      </c>
      <c r="CO54" s="304"/>
      <c r="CP54" s="304">
        <f>SUM($B$53:CQ53)/CP52</f>
        <v>171.10714285714289</v>
      </c>
      <c r="CQ54" s="304"/>
      <c r="CR54" s="304">
        <f>SUM($B$53:CS53)/CR52</f>
        <v>171.10714285714289</v>
      </c>
      <c r="CS54" s="304"/>
      <c r="CT54" s="304">
        <f>SUM($B$53:CU53)/CT52</f>
        <v>171.10714285714289</v>
      </c>
      <c r="CU54" s="304"/>
      <c r="CV54" s="304">
        <f>SUM($B$53:CW53)/CV52</f>
        <v>171.10714285714289</v>
      </c>
      <c r="CW54" s="304"/>
      <c r="CX54" s="304">
        <f>SUM($B$53:CY53)/CX52</f>
        <v>171.10714285714289</v>
      </c>
      <c r="CY54" s="304"/>
      <c r="CZ54" s="304">
        <f>SUM($B$53:DA53)/CZ52</f>
        <v>171.10714285714289</v>
      </c>
      <c r="DA54" s="304"/>
      <c r="DB54" s="304">
        <f>SUM($B$53:DC53)/DB52</f>
        <v>171.10714285714289</v>
      </c>
      <c r="DC54" s="304"/>
      <c r="DD54" s="304">
        <f>SUM($B$53:DE53)/DD52</f>
        <v>171.10714285714289</v>
      </c>
      <c r="DE54" s="304"/>
      <c r="DF54" s="304">
        <f>SUM($B$53:DG53)/DF52</f>
        <v>171.10714285714289</v>
      </c>
      <c r="DG54" s="304"/>
      <c r="DH54" s="304">
        <f>SUM($B$53:DI53)/DH52</f>
        <v>171.10714285714289</v>
      </c>
      <c r="DI54" s="304"/>
      <c r="DJ54" s="304">
        <f>SUM($B$53:DK53)/DJ52</f>
        <v>171.10714285714289</v>
      </c>
      <c r="DK54" s="304"/>
      <c r="DL54" s="304">
        <f>SUM($B$53:DM53)/DL52</f>
        <v>171.10714285714289</v>
      </c>
      <c r="DM54" s="304"/>
      <c r="DN54" s="304">
        <f>SUM($B$53:DO53)/DN52</f>
        <v>171.10714285714289</v>
      </c>
      <c r="DO54" s="304"/>
      <c r="DP54" s="304">
        <f>SUM($B$53:DQ53)/DP52</f>
        <v>171.10714285714289</v>
      </c>
      <c r="DQ54" s="304"/>
      <c r="DR54" s="304">
        <f>SUM($B$53:DS53)/DR52</f>
        <v>171.10714285714289</v>
      </c>
      <c r="DS54" s="304"/>
      <c r="DT54" s="304">
        <f>SUM($B$53:DU53)/DT52</f>
        <v>171.10714285714289</v>
      </c>
      <c r="DU54" s="304"/>
      <c r="DV54" s="304">
        <f>SUM($B$53:DW53)/DV52</f>
        <v>171.10714285714289</v>
      </c>
      <c r="DW54" s="304"/>
      <c r="DX54" s="304">
        <f>SUM($B$53:DY53)/DX52</f>
        <v>171.10714285714289</v>
      </c>
      <c r="DY54" s="304"/>
      <c r="DZ54" s="304">
        <f>SUM($B$53:EA53)/DZ52</f>
        <v>171.10714285714289</v>
      </c>
      <c r="EA54" s="304"/>
      <c r="EB54" s="304">
        <f>SUM($B$53:EC53)/EB52</f>
        <v>171.10714285714289</v>
      </c>
      <c r="EC54" s="304"/>
      <c r="ED54" s="304">
        <f>SUM($B$53:EE53)/ED52</f>
        <v>171.10714285714289</v>
      </c>
      <c r="EE54" s="304"/>
      <c r="EF54" s="304">
        <f>SUM($B$53:EG53)/EF52</f>
        <v>171.10714285714289</v>
      </c>
      <c r="EG54" s="304"/>
      <c r="EH54" s="304">
        <f>SUM($B$53:EI53)/EH52</f>
        <v>171.10714285714289</v>
      </c>
      <c r="EI54" s="304"/>
      <c r="EJ54" s="304">
        <f>SUM($B$53:EK53)/EJ52</f>
        <v>171.10714285714289</v>
      </c>
      <c r="EK54" s="304"/>
      <c r="EL54" s="304">
        <f>SUM($B$53:EM53)/EL52</f>
        <v>171.10714285714289</v>
      </c>
      <c r="EM54" s="304"/>
      <c r="EN54" s="304">
        <f>SUM($B$53:EO53)/EN52</f>
        <v>171.10714285714289</v>
      </c>
      <c r="EO54" s="304"/>
      <c r="EP54" s="304">
        <f>SUM($B$53:EQ53)/EP52</f>
        <v>171.10714285714289</v>
      </c>
      <c r="EQ54" s="304"/>
      <c r="ER54" s="304">
        <f>SUM($B$53:ES53)/ER52</f>
        <v>171.10714285714289</v>
      </c>
      <c r="ES54" s="304"/>
      <c r="ET54" s="304">
        <f>SUM($B$53:EU53)/ET52</f>
        <v>171.10714285714289</v>
      </c>
      <c r="EU54" s="304"/>
      <c r="EV54" s="304">
        <f>SUM($B$53:EW53)/EV52</f>
        <v>171.10714285714289</v>
      </c>
      <c r="EW54" s="304"/>
      <c r="EX54" s="304">
        <f>SUM($B$53:EY53)/EX52</f>
        <v>171.10714285714289</v>
      </c>
      <c r="EY54" s="304"/>
      <c r="EZ54" s="304">
        <f>SUM($B$53:FA53)/EZ52</f>
        <v>171.10714285714289</v>
      </c>
      <c r="FA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f t="shared" ref="Z55" si="1407">LN(Z52)/Z54</f>
        <v>-1.7349783472944739E-2</v>
      </c>
      <c r="AA55" s="304"/>
      <c r="AB55" s="304">
        <f t="shared" ref="AB55" si="1408">LN(AB52)/AB54</f>
        <v>-1.4041892627224245E-2</v>
      </c>
      <c r="AC55" s="304"/>
      <c r="AD55" s="304">
        <f t="shared" ref="AD55" si="1409">LN(AD52)/AD54</f>
        <v>-1.0163456495674192E-2</v>
      </c>
      <c r="AE55" s="304"/>
      <c r="AF55" s="304">
        <f t="shared" ref="AF55" si="1410">LN(AF52)/AF54</f>
        <v>-6.9875180255545757E-3</v>
      </c>
      <c r="AG55" s="304"/>
      <c r="AH55" s="304">
        <f t="shared" ref="AH55" si="1411">LN(AH52)/AH54</f>
        <v>-5.0174513867867485E-3</v>
      </c>
      <c r="AI55" s="304"/>
      <c r="AJ55" s="304">
        <f t="shared" ref="AJ55" si="1412">LN(AJ52)/AJ54</f>
        <v>-5.0174513867867485E-3</v>
      </c>
      <c r="AK55" s="304"/>
      <c r="AL55" s="304">
        <f t="shared" ref="AL55" si="1413">LN(AL52)/AL54</f>
        <v>-4.7966093092504138E-3</v>
      </c>
      <c r="AM55" s="304"/>
      <c r="AN55" s="304">
        <f t="shared" ref="AN55" si="1414">LN(AN52)/AN54</f>
        <v>-4.5777777640351952E-3</v>
      </c>
      <c r="AO55" s="304"/>
      <c r="AP55" s="304">
        <f t="shared" ref="AP55" si="1415">LN(AP52)/AP54</f>
        <v>-3.4134548060407643E-3</v>
      </c>
      <c r="AQ55" s="304"/>
      <c r="AR55" s="304">
        <f t="shared" ref="AR55" si="1416">LN(AR52)/AR54</f>
        <v>-1.8232690557640847E-3</v>
      </c>
      <c r="AS55" s="304"/>
      <c r="AT55" s="304">
        <f t="shared" ref="AT55" si="1417">LN(AT52)/AT54</f>
        <v>-1.4729711163105872E-3</v>
      </c>
      <c r="AU55" s="304"/>
      <c r="AV55" s="304">
        <f t="shared" ref="AV55" si="1418">LN(AV52)/AV54</f>
        <v>-7.5562492802812178E-4</v>
      </c>
      <c r="AW55" s="304"/>
      <c r="AX55" s="304">
        <f t="shared" ref="AX55" si="1419">LN(AX52)/AX54</f>
        <v>-7.5562492802812178E-4</v>
      </c>
      <c r="AY55" s="304"/>
      <c r="AZ55" s="304">
        <f t="shared" ref="AZ55" si="1420">LN(AZ52)/AZ54</f>
        <v>-7.5562492802812178E-4</v>
      </c>
      <c r="BA55" s="304"/>
      <c r="BB55" s="304">
        <f t="shared" ref="BB55" si="1421">LN(BB52)/BB54</f>
        <v>-6.6206602889023862E-4</v>
      </c>
      <c r="BC55" s="304"/>
      <c r="BD55" s="304">
        <f t="shared" ref="BD55" si="1422">LN(BD52)/BD54</f>
        <v>-5.7078175018364136E-4</v>
      </c>
      <c r="BE55" s="304"/>
      <c r="BF55" s="304">
        <f t="shared" ref="BF55" si="1423">LN(BF52)/BF54</f>
        <v>-1.5166266407340648E-4</v>
      </c>
      <c r="BG55" s="304"/>
      <c r="BH55" s="304">
        <f t="shared" ref="BH55" si="1424">LN(BH52)/BH54</f>
        <v>2.1254310932675724E-4</v>
      </c>
      <c r="BI55" s="304"/>
      <c r="BJ55" s="304">
        <f t="shared" ref="BJ55" si="1425">LN(BJ52)/BJ54</f>
        <v>2.1254310932675724E-4</v>
      </c>
      <c r="BK55" s="304"/>
      <c r="BL55" s="304">
        <f t="shared" ref="BL55" si="1426">LN(BL52)/BL54</f>
        <v>2.1254310932675724E-4</v>
      </c>
      <c r="BM55" s="304"/>
      <c r="BN55" s="304">
        <f t="shared" ref="BN55" si="1427">LN(BN52)/BN54</f>
        <v>2.1254310932675724E-4</v>
      </c>
      <c r="BO55" s="304"/>
      <c r="BP55" s="304">
        <f t="shared" ref="BP55" si="1428">LN(BP52)/BP54</f>
        <v>2.1254310932675724E-4</v>
      </c>
      <c r="BQ55" s="304"/>
      <c r="BR55" s="304">
        <f t="shared" ref="BR55" si="1429">LN(BR52)/BR54</f>
        <v>2.1254310932675724E-4</v>
      </c>
      <c r="BS55" s="304"/>
      <c r="BT55" s="304">
        <f t="shared" ref="BT55" si="1430">LN(BT52)/BT54</f>
        <v>2.1254310932675724E-4</v>
      </c>
      <c r="BU55" s="304"/>
      <c r="BV55" s="304">
        <f t="shared" ref="BV55" si="1431">LN(BV52)/BV54</f>
        <v>2.1254310932675724E-4</v>
      </c>
      <c r="BW55" s="304"/>
      <c r="BX55" s="304">
        <f t="shared" ref="BX55" si="1432">LN(BX52)/BX54</f>
        <v>2.1254310932675724E-4</v>
      </c>
      <c r="BY55" s="304"/>
      <c r="BZ55" s="304">
        <f t="shared" ref="BZ55" si="1433">LN(BZ52)/BZ54</f>
        <v>2.1254310932675724E-4</v>
      </c>
      <c r="CA55" s="304"/>
      <c r="CB55" s="304">
        <f t="shared" ref="CB55" si="1434">LN(CB52)/CB54</f>
        <v>2.1254310932675724E-4</v>
      </c>
      <c r="CC55" s="304"/>
      <c r="CD55" s="304">
        <f t="shared" ref="CD55" si="1435">LN(CD52)/CD54</f>
        <v>2.1254310932675724E-4</v>
      </c>
      <c r="CE55" s="304"/>
      <c r="CF55" s="304">
        <f t="shared" ref="CF55" si="1436">LN(CF52)/CF54</f>
        <v>2.1254310932675724E-4</v>
      </c>
      <c r="CG55" s="304"/>
      <c r="CH55" s="304">
        <f t="shared" ref="CH55" si="1437">LN(CH52)/CH54</f>
        <v>2.1254310932675724E-4</v>
      </c>
      <c r="CI55" s="304"/>
      <c r="CJ55" s="304">
        <f t="shared" ref="CJ55" si="1438">LN(CJ52)/CJ54</f>
        <v>2.1254310932675724E-4</v>
      </c>
      <c r="CK55" s="304"/>
      <c r="CL55" s="304">
        <f t="shared" ref="CL55" si="1439">LN(CL52)/CL54</f>
        <v>2.1254310932675724E-4</v>
      </c>
      <c r="CM55" s="304"/>
      <c r="CN55" s="304">
        <f t="shared" ref="CN55" si="1440">LN(CN52)/CN54</f>
        <v>2.1254310932675724E-4</v>
      </c>
      <c r="CO55" s="304"/>
      <c r="CP55" s="304">
        <f t="shared" ref="CP55" si="1441">LN(CP52)/CP54</f>
        <v>2.1254310932675724E-4</v>
      </c>
      <c r="CQ55" s="304"/>
      <c r="CR55" s="304">
        <f t="shared" ref="CR55" si="1442">LN(CR52)/CR54</f>
        <v>2.1254310932675724E-4</v>
      </c>
      <c r="CS55" s="304"/>
      <c r="CT55" s="304">
        <f t="shared" ref="CT55" si="1443">LN(CT52)/CT54</f>
        <v>2.1254310932675724E-4</v>
      </c>
      <c r="CU55" s="304"/>
      <c r="CV55" s="304">
        <f t="shared" ref="CV55" si="1444">LN(CV52)/CV54</f>
        <v>2.1254310932675724E-4</v>
      </c>
      <c r="CW55" s="304"/>
      <c r="CX55" s="304">
        <f t="shared" ref="CX55" si="1445">LN(CX52)/CX54</f>
        <v>2.1254310932675724E-4</v>
      </c>
      <c r="CY55" s="304"/>
      <c r="CZ55" s="304">
        <f t="shared" ref="CZ55" si="1446">LN(CZ52)/CZ54</f>
        <v>2.1254310932675724E-4</v>
      </c>
      <c r="DA55" s="304"/>
      <c r="DB55" s="304">
        <f t="shared" ref="DB55" si="1447">LN(DB52)/DB54</f>
        <v>2.1254310932675724E-4</v>
      </c>
      <c r="DC55" s="304"/>
      <c r="DD55" s="304">
        <f t="shared" ref="DD55" si="1448">LN(DD52)/DD54</f>
        <v>2.1254310932675724E-4</v>
      </c>
      <c r="DE55" s="304"/>
      <c r="DF55" s="304">
        <f t="shared" ref="DF55" si="1449">LN(DF52)/DF54</f>
        <v>2.1254310932675724E-4</v>
      </c>
      <c r="DG55" s="304"/>
      <c r="DH55" s="304">
        <f t="shared" ref="DH55" si="1450">LN(DH52)/DH54</f>
        <v>2.1254310932675724E-4</v>
      </c>
      <c r="DI55" s="304"/>
      <c r="DJ55" s="304">
        <f t="shared" ref="DJ55" si="1451">LN(DJ52)/DJ54</f>
        <v>2.1254310932675724E-4</v>
      </c>
      <c r="DK55" s="304"/>
      <c r="DL55" s="304">
        <f t="shared" ref="DL55" si="1452">LN(DL52)/DL54</f>
        <v>2.1254310932675724E-4</v>
      </c>
      <c r="DM55" s="304"/>
      <c r="DN55" s="304">
        <f t="shared" ref="DN55" si="1453">LN(DN52)/DN54</f>
        <v>2.1254310932675724E-4</v>
      </c>
      <c r="DO55" s="304"/>
      <c r="DP55" s="304">
        <f t="shared" ref="DP55" si="1454">LN(DP52)/DP54</f>
        <v>2.1254310932675724E-4</v>
      </c>
      <c r="DQ55" s="304"/>
      <c r="DR55" s="304">
        <f t="shared" ref="DR55" si="1455">LN(DR52)/DR54</f>
        <v>2.1254310932675724E-4</v>
      </c>
      <c r="DS55" s="304"/>
      <c r="DT55" s="304">
        <f t="shared" ref="DT55" si="1456">LN(DT52)/DT54</f>
        <v>2.1254310932675724E-4</v>
      </c>
      <c r="DU55" s="304"/>
      <c r="DV55" s="304">
        <f t="shared" ref="DV55" si="1457">LN(DV52)/DV54</f>
        <v>2.1254310932675724E-4</v>
      </c>
      <c r="DW55" s="304"/>
      <c r="DX55" s="304">
        <f t="shared" ref="DX55" si="1458">LN(DX52)/DX54</f>
        <v>2.1254310932675724E-4</v>
      </c>
      <c r="DY55" s="304"/>
      <c r="DZ55" s="304">
        <f t="shared" ref="DZ55" si="1459">LN(DZ52)/DZ54</f>
        <v>2.1254310932675724E-4</v>
      </c>
      <c r="EA55" s="304"/>
      <c r="EB55" s="304">
        <f t="shared" ref="EB55" si="1460">LN(EB52)/EB54</f>
        <v>2.1254310932675724E-4</v>
      </c>
      <c r="EC55" s="304"/>
      <c r="ED55" s="304">
        <f t="shared" ref="ED55" si="1461">LN(ED52)/ED54</f>
        <v>2.1254310932675724E-4</v>
      </c>
      <c r="EE55" s="304"/>
      <c r="EF55" s="304">
        <f t="shared" ref="EF55" si="1462">LN(EF52)/EF54</f>
        <v>2.1254310932675724E-4</v>
      </c>
      <c r="EG55" s="304"/>
      <c r="EH55" s="304">
        <f t="shared" ref="EH55" si="1463">LN(EH52)/EH54</f>
        <v>2.1254310932675724E-4</v>
      </c>
      <c r="EI55" s="304"/>
      <c r="EJ55" s="304">
        <f t="shared" ref="EJ55" si="1464">LN(EJ52)/EJ54</f>
        <v>2.1254310932675724E-4</v>
      </c>
      <c r="EK55" s="304"/>
      <c r="EL55" s="304">
        <f t="shared" ref="EL55" si="1465">LN(EL52)/EL54</f>
        <v>2.1254310932675724E-4</v>
      </c>
      <c r="EM55" s="304"/>
      <c r="EN55" s="304">
        <f t="shared" ref="EN55" si="1466">LN(EN52)/EN54</f>
        <v>2.1254310932675724E-4</v>
      </c>
      <c r="EO55" s="304"/>
      <c r="EP55" s="304">
        <f t="shared" ref="EP55" si="1467">LN(EP52)/EP54</f>
        <v>2.1254310932675724E-4</v>
      </c>
      <c r="EQ55" s="304"/>
      <c r="ER55" s="304">
        <f t="shared" ref="ER55" si="1468">LN(ER52)/ER54</f>
        <v>2.1254310932675724E-4</v>
      </c>
      <c r="ES55" s="304"/>
      <c r="ET55" s="304">
        <f t="shared" ref="ET55" si="1469">LN(ET52)/ET54</f>
        <v>2.1254310932675724E-4</v>
      </c>
      <c r="EU55" s="304"/>
      <c r="EV55" s="304">
        <f t="shared" ref="EV55" si="1470">LN(EV52)/EV54</f>
        <v>2.1254310932675724E-4</v>
      </c>
      <c r="EW55" s="304"/>
      <c r="EX55" s="304">
        <f t="shared" ref="EX55" si="1471">LN(EX52)/EX54</f>
        <v>2.1254310932675724E-4</v>
      </c>
      <c r="EY55" s="304"/>
      <c r="EZ55" s="304">
        <f t="shared" ref="EZ55" si="1472">LN(EZ52)/EZ54</f>
        <v>2.1254310932675724E-4</v>
      </c>
      <c r="FA55" s="304"/>
    </row>
    <row r="56" spans="1:197" ht="15" thickBot="1">
      <c r="A56" s="77" t="s">
        <v>63</v>
      </c>
      <c r="B56" s="304">
        <f t="shared" ref="B56" si="1473">LOG10(B41)-LOG10(D41)</f>
        <v>0</v>
      </c>
      <c r="C56" s="304"/>
      <c r="D56" s="304">
        <f t="shared" ref="D56" si="1474">LOG10(D41)-LOG10(F41)</f>
        <v>0</v>
      </c>
      <c r="E56" s="304"/>
      <c r="F56" s="304">
        <f t="shared" ref="F56" si="1475">LOG10(F41)-LOG10(H41)</f>
        <v>0</v>
      </c>
      <c r="G56" s="304"/>
      <c r="H56" s="304">
        <f t="shared" ref="H56" si="1476">LOG10(H41)-LOG10(J41)</f>
        <v>0</v>
      </c>
      <c r="I56" s="304"/>
      <c r="J56" s="304">
        <f t="shared" ref="J56" si="1477">LOG10(J41)-LOG10(L41)</f>
        <v>0</v>
      </c>
      <c r="K56" s="304"/>
      <c r="L56" s="304">
        <f t="shared" ref="L56" si="1478">LOG10(L41)-LOG10(N41)</f>
        <v>0</v>
      </c>
      <c r="M56" s="304"/>
      <c r="N56" s="304">
        <f t="shared" ref="N56" si="1479">LOG10(N41)-LOG10(P41)</f>
        <v>0</v>
      </c>
      <c r="O56" s="304"/>
      <c r="P56" s="304">
        <f t="shared" ref="P56" si="1480">LOG10(P41)-LOG10(R41)</f>
        <v>0</v>
      </c>
      <c r="Q56" s="304"/>
      <c r="R56" s="304">
        <f t="shared" ref="R56" si="1481">LOG10(R41)-LOG10(T41)</f>
        <v>0</v>
      </c>
      <c r="S56" s="304"/>
      <c r="T56" s="304">
        <f t="shared" ref="T56" si="1482">LOG10(T41)-LOG10(V41)</f>
        <v>0</v>
      </c>
      <c r="U56" s="304"/>
      <c r="V56" s="304">
        <f t="shared" ref="V56" si="1483">LOG10(V41)-LOG10(X41)</f>
        <v>0</v>
      </c>
      <c r="W56" s="304"/>
      <c r="X56" s="304">
        <f t="shared" ref="X56" si="1484">LOG10(X41)-LOG10(Z41)</f>
        <v>0</v>
      </c>
      <c r="Y56" s="304"/>
      <c r="Z56" s="304">
        <f t="shared" ref="Z56" si="1485">LOG10(Z41)-LOG10(AB41)</f>
        <v>0</v>
      </c>
      <c r="AA56" s="304"/>
      <c r="AB56" s="304">
        <f t="shared" ref="AB56" si="1486">LOG10(AB41)-LOG10(AD41)</f>
        <v>0</v>
      </c>
      <c r="AC56" s="304"/>
      <c r="AD56" s="304">
        <f t="shared" ref="AD56" si="1487">LOG10(AD41)-LOG10(AF41)</f>
        <v>0</v>
      </c>
      <c r="AE56" s="304"/>
      <c r="AF56" s="304">
        <f t="shared" ref="AF56" si="1488">LOG10(AF41)-LOG10(AH41)</f>
        <v>0</v>
      </c>
      <c r="AG56" s="304"/>
      <c r="AH56" s="304">
        <f t="shared" ref="AH56" si="1489">LOG10(AH41)-LOG10(AJ41)</f>
        <v>0</v>
      </c>
      <c r="AI56" s="304"/>
      <c r="AJ56" s="304">
        <f t="shared" ref="AJ56" si="1490">LOG10(AJ41)-LOG10(AL41)</f>
        <v>0</v>
      </c>
      <c r="AK56" s="304"/>
      <c r="AL56" s="304">
        <f t="shared" ref="AL56" si="1491">LOG10(AL41)-LOG10(AN41)</f>
        <v>0</v>
      </c>
      <c r="AM56" s="304"/>
      <c r="AN56" s="304">
        <f t="shared" ref="AN56" si="1492">LOG10(AN41)-LOG10(AP41)</f>
        <v>0</v>
      </c>
      <c r="AO56" s="304"/>
      <c r="AP56" s="304">
        <f t="shared" ref="AP56" si="1493">LOG10(AP41)-LOG10(AR41)</f>
        <v>0</v>
      </c>
      <c r="AQ56" s="304"/>
      <c r="AR56" s="304">
        <f t="shared" ref="AR56" si="1494">LOG10(AR41)-LOG10(AT41)</f>
        <v>0</v>
      </c>
      <c r="AS56" s="304"/>
      <c r="AT56" s="304">
        <f t="shared" ref="AT56" si="1495">LOG10(AT41)-LOG10(AV41)</f>
        <v>0.10914446942506806</v>
      </c>
      <c r="AU56" s="304"/>
      <c r="AV56" s="304">
        <f t="shared" ref="AV56" si="1496">LOG10(AV41)-LOG10(AX41)</f>
        <v>6.6946789630613179E-2</v>
      </c>
      <c r="AW56" s="304"/>
      <c r="AX56" s="304">
        <f t="shared" ref="AX56" si="1497">LOG10(AX41)-LOG10(AZ41)</f>
        <v>0</v>
      </c>
      <c r="AY56" s="304"/>
      <c r="AZ56" s="304">
        <f t="shared" ref="AZ56" si="1498">LOG10(AZ41)-LOG10(BB41)</f>
        <v>0.17609125905568124</v>
      </c>
      <c r="BA56" s="304"/>
      <c r="BB56" s="304">
        <f t="shared" ref="BB56" si="1499">LOG10(BB41)-LOG10(BD41)</f>
        <v>0</v>
      </c>
      <c r="BC56" s="304"/>
      <c r="BD56" s="304">
        <f t="shared" ref="BD56" si="1500">LOG10(BD41)-LOG10(BF41)</f>
        <v>0</v>
      </c>
      <c r="BE56" s="304"/>
      <c r="BF56" s="304">
        <f t="shared" ref="BF56" si="1501">LOG10(BF41)-LOG10(BH41)</f>
        <v>0</v>
      </c>
      <c r="BG56" s="304"/>
      <c r="BH56" s="304">
        <f t="shared" ref="BH56" si="1502">LOG10(BH41)-LOG10(BJ41)</f>
        <v>0.12493873660829996</v>
      </c>
      <c r="BI56" s="304"/>
      <c r="BJ56" s="304">
        <f t="shared" ref="BJ56" si="1503">LOG10(BJ41)-LOG10(BL41)</f>
        <v>0</v>
      </c>
      <c r="BK56" s="304"/>
      <c r="BL56" s="304">
        <f t="shared" ref="BL56" si="1504">LOG10(BL41)-LOG10(BN41)</f>
        <v>0</v>
      </c>
      <c r="BM56" s="304"/>
      <c r="BN56" s="304">
        <f t="shared" ref="BN56" si="1505">LOG10(BN41)-LOG10(BP41)</f>
        <v>0.17609125905568124</v>
      </c>
      <c r="BO56" s="304"/>
      <c r="BP56" s="304">
        <f t="shared" ref="BP56" si="1506">LOG10(BP41)-LOG10(BR41)</f>
        <v>0.3010299956639812</v>
      </c>
      <c r="BQ56" s="304"/>
      <c r="BR56" s="304">
        <f>LOG10(BR41)</f>
        <v>0</v>
      </c>
      <c r="BS56" s="304"/>
      <c r="BT56" s="304">
        <v>0</v>
      </c>
      <c r="BU56" s="304"/>
      <c r="BV56" s="304">
        <v>0</v>
      </c>
      <c r="BW56" s="304"/>
      <c r="BX56" s="304">
        <v>0</v>
      </c>
      <c r="BY56" s="304"/>
      <c r="BZ56" s="304">
        <v>0</v>
      </c>
      <c r="CA56" s="304"/>
      <c r="CB56" s="304">
        <v>0</v>
      </c>
      <c r="CC56" s="304"/>
      <c r="CD56" s="304">
        <v>0</v>
      </c>
      <c r="CE56" s="304"/>
      <c r="CF56" s="304">
        <v>0</v>
      </c>
      <c r="CG56" s="304"/>
      <c r="CH56" s="304">
        <v>0</v>
      </c>
      <c r="CI56" s="304"/>
      <c r="CJ56" s="304">
        <v>1</v>
      </c>
      <c r="CK56" s="304"/>
      <c r="CL56" s="304">
        <v>2</v>
      </c>
      <c r="CM56" s="304"/>
      <c r="CN56" s="304">
        <v>3</v>
      </c>
      <c r="CO56" s="304"/>
      <c r="CP56" s="304">
        <v>4</v>
      </c>
      <c r="CQ56" s="304"/>
      <c r="CR56" s="304">
        <v>5</v>
      </c>
      <c r="CS56" s="304"/>
      <c r="CT56" s="304">
        <v>6</v>
      </c>
      <c r="CU56" s="304"/>
      <c r="CV56" s="304">
        <v>7</v>
      </c>
      <c r="CW56" s="304"/>
      <c r="CX56" s="304">
        <v>8</v>
      </c>
      <c r="CY56" s="304"/>
      <c r="CZ56" s="304">
        <v>9</v>
      </c>
      <c r="DA56" s="304"/>
      <c r="DB56" s="304">
        <v>10</v>
      </c>
      <c r="DC56" s="304"/>
      <c r="DD56" s="304">
        <v>11</v>
      </c>
      <c r="DE56" s="304"/>
      <c r="DF56" s="304">
        <v>12</v>
      </c>
      <c r="DG56" s="304"/>
      <c r="DH56" s="304">
        <v>13</v>
      </c>
      <c r="DI56" s="304"/>
      <c r="DJ56" s="304">
        <v>14</v>
      </c>
      <c r="DK56" s="304"/>
      <c r="DL56" s="304">
        <v>15</v>
      </c>
      <c r="DM56" s="304"/>
      <c r="DN56" s="304">
        <v>16</v>
      </c>
      <c r="DO56" s="304"/>
      <c r="DP56" s="304">
        <v>17</v>
      </c>
      <c r="DQ56" s="304"/>
      <c r="DR56" s="304">
        <v>18</v>
      </c>
      <c r="DS56" s="304"/>
      <c r="DT56" s="304">
        <v>19</v>
      </c>
      <c r="DU56" s="304"/>
      <c r="DV56" s="304">
        <v>20</v>
      </c>
      <c r="DW56" s="304"/>
      <c r="DX56" s="304">
        <v>21</v>
      </c>
      <c r="DY56" s="304"/>
      <c r="DZ56" s="304">
        <v>22</v>
      </c>
      <c r="EA56" s="304"/>
      <c r="EB56" s="304">
        <v>23</v>
      </c>
      <c r="EC56" s="304"/>
      <c r="ED56" s="304">
        <v>24</v>
      </c>
      <c r="EE56" s="304"/>
      <c r="EF56" s="304">
        <v>25</v>
      </c>
      <c r="EG56" s="304"/>
      <c r="EH56" s="304">
        <v>26</v>
      </c>
      <c r="EI56" s="304"/>
      <c r="EJ56" s="304">
        <v>27</v>
      </c>
      <c r="EK56" s="304"/>
      <c r="EL56" s="304">
        <v>28</v>
      </c>
      <c r="EM56" s="304"/>
      <c r="EN56" s="304">
        <v>29</v>
      </c>
      <c r="EO56" s="304"/>
      <c r="EP56" s="304">
        <v>30</v>
      </c>
      <c r="EQ56" s="304"/>
      <c r="ER56" s="304">
        <v>31</v>
      </c>
      <c r="ES56" s="304"/>
      <c r="ET56" s="304">
        <v>32</v>
      </c>
      <c r="EU56" s="304"/>
      <c r="EV56" s="304">
        <v>33</v>
      </c>
      <c r="EW56" s="304"/>
      <c r="EX56" s="304">
        <v>34</v>
      </c>
      <c r="EY56" s="304"/>
      <c r="EZ56" s="304">
        <v>35</v>
      </c>
      <c r="FA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16">
        <v>0</v>
      </c>
      <c r="C58" s="44">
        <v>0</v>
      </c>
      <c r="D58" s="16">
        <v>0</v>
      </c>
      <c r="E58" s="44">
        <v>0</v>
      </c>
      <c r="F58" s="16">
        <v>0</v>
      </c>
      <c r="G58" s="44">
        <v>0</v>
      </c>
      <c r="H58" s="16">
        <v>0</v>
      </c>
      <c r="I58" s="44">
        <v>0</v>
      </c>
      <c r="J58" s="16">
        <v>0</v>
      </c>
      <c r="K58" s="44">
        <v>0</v>
      </c>
      <c r="L58" s="16">
        <v>0</v>
      </c>
      <c r="M58" s="44">
        <v>0</v>
      </c>
      <c r="N58" s="16">
        <v>0</v>
      </c>
      <c r="O58" s="44">
        <v>0</v>
      </c>
      <c r="P58" s="16">
        <v>0</v>
      </c>
      <c r="Q58" s="44">
        <v>0</v>
      </c>
      <c r="R58" s="16">
        <v>0</v>
      </c>
      <c r="S58" s="44">
        <v>0</v>
      </c>
      <c r="T58" s="16">
        <v>0</v>
      </c>
      <c r="U58" s="44">
        <v>0</v>
      </c>
      <c r="V58" s="16">
        <v>0</v>
      </c>
      <c r="W58" s="44">
        <v>2</v>
      </c>
      <c r="X58" s="16">
        <v>0</v>
      </c>
      <c r="Y58" s="44">
        <v>0</v>
      </c>
      <c r="Z58" s="16">
        <v>1</v>
      </c>
      <c r="AA58" s="44">
        <v>0</v>
      </c>
      <c r="AB58" s="82">
        <v>0</v>
      </c>
      <c r="AC58" s="44">
        <v>0</v>
      </c>
      <c r="AD58" s="82">
        <v>0</v>
      </c>
      <c r="AE58" s="44">
        <v>1</v>
      </c>
      <c r="AF58" s="82">
        <v>0</v>
      </c>
      <c r="AG58" s="44">
        <v>1</v>
      </c>
      <c r="AH58" s="82">
        <v>2</v>
      </c>
      <c r="AI58" s="44">
        <v>0</v>
      </c>
      <c r="AJ58" s="82">
        <v>0</v>
      </c>
      <c r="AK58" s="44">
        <v>0</v>
      </c>
      <c r="AL58" s="82">
        <v>0</v>
      </c>
      <c r="AM58" s="44">
        <v>0</v>
      </c>
      <c r="AN58" s="82">
        <v>2</v>
      </c>
      <c r="AO58" s="44">
        <v>2</v>
      </c>
      <c r="AP58" s="82">
        <v>0</v>
      </c>
      <c r="AQ58" s="44">
        <v>0</v>
      </c>
      <c r="AR58" s="82">
        <v>1</v>
      </c>
      <c r="AS58" s="44">
        <v>0</v>
      </c>
      <c r="AT58" s="82">
        <v>0</v>
      </c>
      <c r="AU58" s="44">
        <v>1</v>
      </c>
      <c r="AV58" s="82">
        <v>2</v>
      </c>
      <c r="AW58" s="44">
        <v>1</v>
      </c>
      <c r="AX58" s="82">
        <v>0</v>
      </c>
      <c r="AY58" s="44">
        <v>0</v>
      </c>
      <c r="AZ58" s="82">
        <v>1</v>
      </c>
      <c r="BA58" s="44">
        <v>0</v>
      </c>
      <c r="BB58" s="82">
        <v>0</v>
      </c>
      <c r="BC58" s="44">
        <v>0</v>
      </c>
      <c r="BD58" s="82">
        <v>0</v>
      </c>
      <c r="BE58" s="44">
        <v>1</v>
      </c>
      <c r="BF58" s="82">
        <v>0</v>
      </c>
      <c r="BG58" s="44">
        <v>2</v>
      </c>
      <c r="BH58" s="82">
        <v>1</v>
      </c>
      <c r="BI58" s="44">
        <v>0</v>
      </c>
      <c r="BJ58" s="82">
        <v>0</v>
      </c>
      <c r="BK58" s="44">
        <v>0</v>
      </c>
      <c r="BL58" s="82">
        <v>0</v>
      </c>
      <c r="BM58" s="44">
        <v>0</v>
      </c>
      <c r="BN58" s="82">
        <v>0</v>
      </c>
      <c r="BO58" s="44">
        <v>0</v>
      </c>
      <c r="BP58" s="82">
        <v>0</v>
      </c>
      <c r="BQ58" s="44">
        <v>0</v>
      </c>
      <c r="BR58" s="82">
        <v>0</v>
      </c>
      <c r="BS58" s="44">
        <v>0</v>
      </c>
      <c r="BT58" s="82">
        <v>0</v>
      </c>
      <c r="BU58" s="44">
        <v>0</v>
      </c>
      <c r="BV58" s="82">
        <v>0</v>
      </c>
      <c r="BW58" s="44">
        <v>0</v>
      </c>
      <c r="BX58" s="82">
        <v>0</v>
      </c>
      <c r="BY58" s="44">
        <v>1</v>
      </c>
      <c r="BZ58" s="82">
        <v>0</v>
      </c>
      <c r="CA58" s="44">
        <v>0</v>
      </c>
      <c r="CB58" s="82">
        <v>0</v>
      </c>
      <c r="CC58" s="44">
        <v>0</v>
      </c>
      <c r="CD58" s="82">
        <v>0</v>
      </c>
      <c r="CE58" s="44">
        <v>0</v>
      </c>
      <c r="CF58" s="82" t="s">
        <v>44</v>
      </c>
      <c r="CG58" s="44">
        <v>0</v>
      </c>
      <c r="CH58" s="82" t="s">
        <v>44</v>
      </c>
      <c r="CI58" s="44">
        <v>0</v>
      </c>
      <c r="CJ58" s="82" t="s">
        <v>44</v>
      </c>
      <c r="CK58" s="44">
        <v>0</v>
      </c>
      <c r="CL58" s="82" t="s">
        <v>44</v>
      </c>
      <c r="CM58" s="44">
        <v>0</v>
      </c>
      <c r="CN58" s="82" t="s">
        <v>44</v>
      </c>
      <c r="CO58" s="44">
        <v>0</v>
      </c>
      <c r="CP58" s="82" t="s">
        <v>44</v>
      </c>
      <c r="CQ58" s="44">
        <v>0</v>
      </c>
      <c r="CR58" s="82" t="s">
        <v>44</v>
      </c>
      <c r="CS58" s="44">
        <v>0</v>
      </c>
      <c r="CT58" s="82" t="s">
        <v>44</v>
      </c>
      <c r="CU58" s="44">
        <v>0</v>
      </c>
      <c r="CV58" s="82" t="s">
        <v>44</v>
      </c>
      <c r="CW58" s="44">
        <v>0</v>
      </c>
      <c r="CX58" s="82" t="s">
        <v>44</v>
      </c>
      <c r="CY58" s="44">
        <v>0</v>
      </c>
      <c r="CZ58" s="82" t="s">
        <v>44</v>
      </c>
      <c r="DA58" s="44">
        <v>0</v>
      </c>
      <c r="DB58" s="82" t="s">
        <v>44</v>
      </c>
      <c r="DC58" s="44">
        <v>0</v>
      </c>
      <c r="DD58" s="82" t="s">
        <v>44</v>
      </c>
      <c r="DE58" s="44">
        <v>0</v>
      </c>
      <c r="DF58" s="82" t="s">
        <v>44</v>
      </c>
      <c r="DG58" s="44">
        <v>0</v>
      </c>
      <c r="DH58" s="82" t="s">
        <v>44</v>
      </c>
      <c r="DI58" s="44">
        <v>0</v>
      </c>
      <c r="DJ58" s="82" t="s">
        <v>44</v>
      </c>
      <c r="DK58" s="44">
        <v>0</v>
      </c>
      <c r="DL58" s="82" t="s">
        <v>44</v>
      </c>
      <c r="DM58" s="44">
        <v>0</v>
      </c>
      <c r="DN58" s="82" t="s">
        <v>44</v>
      </c>
      <c r="DO58" s="44">
        <v>0</v>
      </c>
      <c r="DP58" s="82" t="s">
        <v>44</v>
      </c>
      <c r="DQ58" s="44">
        <v>0</v>
      </c>
      <c r="DR58" s="82" t="s">
        <v>44</v>
      </c>
      <c r="DS58" s="44">
        <v>0</v>
      </c>
      <c r="DT58" s="82" t="s">
        <v>44</v>
      </c>
      <c r="DU58" s="44">
        <v>0</v>
      </c>
      <c r="DV58" s="82" t="s">
        <v>44</v>
      </c>
      <c r="DW58" s="44">
        <v>0</v>
      </c>
      <c r="DX58" s="82" t="s">
        <v>44</v>
      </c>
      <c r="DY58" s="44">
        <v>0</v>
      </c>
      <c r="DZ58" s="82" t="s">
        <v>44</v>
      </c>
      <c r="EA58" s="44">
        <v>0</v>
      </c>
      <c r="EB58" s="82" t="s">
        <v>44</v>
      </c>
      <c r="EC58" s="44">
        <v>0</v>
      </c>
      <c r="ED58" s="82" t="s">
        <v>44</v>
      </c>
      <c r="EE58" s="44">
        <v>0</v>
      </c>
      <c r="EF58" s="82" t="s">
        <v>44</v>
      </c>
      <c r="EG58" s="44">
        <v>0</v>
      </c>
      <c r="EH58" s="82" t="s">
        <v>44</v>
      </c>
      <c r="EI58" s="44">
        <v>0</v>
      </c>
      <c r="EJ58" s="82" t="s">
        <v>44</v>
      </c>
      <c r="EK58" s="44">
        <v>0</v>
      </c>
      <c r="EL58" s="82" t="s">
        <v>44</v>
      </c>
      <c r="EM58" s="44">
        <v>0</v>
      </c>
      <c r="EN58" s="82" t="s">
        <v>44</v>
      </c>
      <c r="EO58" s="44">
        <v>0</v>
      </c>
      <c r="EP58" s="82" t="s">
        <v>44</v>
      </c>
      <c r="EQ58" s="44">
        <v>0</v>
      </c>
      <c r="ER58" s="82" t="s">
        <v>44</v>
      </c>
      <c r="ES58" s="44">
        <v>0</v>
      </c>
      <c r="ET58" s="82" t="s">
        <v>44</v>
      </c>
      <c r="EU58" s="44">
        <v>0</v>
      </c>
      <c r="EV58" s="82" t="s">
        <v>44</v>
      </c>
      <c r="EW58" s="44">
        <v>0</v>
      </c>
      <c r="EX58" s="82" t="s">
        <v>44</v>
      </c>
      <c r="EY58" s="44">
        <v>0</v>
      </c>
      <c r="EZ58" s="82" t="s">
        <v>44</v>
      </c>
      <c r="FA58" s="44">
        <v>0</v>
      </c>
      <c r="FB58">
        <f t="shared" ref="FB58:FB66" si="1507">SUM(B58,D58,F58,H58,J58,L58,N58,P58,R58,T58,V58,X58,Z58,AB58,AD58,AF58,AH58,AJ58,AL58,AN58,AP58,AR58,AT58,AV58,AX58,AZ58,BB58,BD58,BF58,BH58,BJ58,BL58,BN58,BP58,BR58,BT58,BV58,BX58,BZ58,CB58,CD58,CF58,CH58,CJ58,CL58,CN58,CP58,CR58,CT58,CV58,CX58,CZ58,DB58,DD58,DF58,DH58,DJ58,DL58,DN58,DP58,DR58,DT58,DV58,DX58,DZ58,EB58,ED58,EF58,EH58,EJ58,EL58,EN58,EP58,ER58)</f>
        <v>10</v>
      </c>
      <c r="FC58">
        <f t="shared" ref="FC58:FC66" si="1508">SUM(C58,E58,G58,I58,K58,M58,O58,Q58,S58,U58,W58,Y58,AA58,AC58,AE58,AG58,AI58,AK58,AM58,AO58,AQ58,AS58,AU58,AW58,AY58,BA58,BC58,BE58,BG58,BI58,BK58,BM58,BO58,BQ58,BS58,BU58,BW58,BY58,CA58,CC58,CE58,CG58,CI58,CK58,CM58,CO58,CQ58,CS58,CU58,CW58,CY58,DA58,DC58,DE58,DG58,DI58,DK58,DM58,DO58,DQ58,DS58,DU58,DW58,DY58,EA58,EC58,EE58,EG58,EI58,EK58,EM58,EO58,EQ58,ES58)</f>
        <v>12</v>
      </c>
      <c r="FD58" s="1">
        <v>42</v>
      </c>
    </row>
    <row r="59" spans="1:197">
      <c r="A59">
        <v>2</v>
      </c>
      <c r="B59" s="19">
        <v>0</v>
      </c>
      <c r="C59" s="45">
        <v>0</v>
      </c>
      <c r="D59" s="19">
        <v>0</v>
      </c>
      <c r="E59" s="45">
        <v>0</v>
      </c>
      <c r="F59" s="19">
        <v>0</v>
      </c>
      <c r="G59" s="45">
        <v>0</v>
      </c>
      <c r="H59" s="19">
        <v>0</v>
      </c>
      <c r="I59" s="45">
        <v>0</v>
      </c>
      <c r="J59" s="19">
        <v>0</v>
      </c>
      <c r="K59" s="45">
        <v>0</v>
      </c>
      <c r="L59" s="19">
        <v>0</v>
      </c>
      <c r="M59" s="45">
        <v>0</v>
      </c>
      <c r="N59" s="19">
        <v>0</v>
      </c>
      <c r="O59" s="45">
        <v>0</v>
      </c>
      <c r="P59" s="19">
        <v>0</v>
      </c>
      <c r="Q59" s="45">
        <v>0</v>
      </c>
      <c r="R59" s="19">
        <v>0</v>
      </c>
      <c r="S59" s="45">
        <v>0</v>
      </c>
      <c r="T59" s="19">
        <v>1</v>
      </c>
      <c r="U59" s="45">
        <v>0</v>
      </c>
      <c r="V59" s="19">
        <v>0</v>
      </c>
      <c r="W59" s="45">
        <v>0</v>
      </c>
      <c r="X59" s="19">
        <v>0</v>
      </c>
      <c r="Y59" s="45">
        <v>0</v>
      </c>
      <c r="Z59" s="19">
        <v>1</v>
      </c>
      <c r="AA59" s="45">
        <v>0</v>
      </c>
      <c r="AB59" s="19">
        <v>0</v>
      </c>
      <c r="AC59" s="45">
        <v>0</v>
      </c>
      <c r="AD59" s="19">
        <v>0</v>
      </c>
      <c r="AE59" s="45">
        <v>0</v>
      </c>
      <c r="AF59" s="19">
        <v>0</v>
      </c>
      <c r="AG59" s="45">
        <v>0</v>
      </c>
      <c r="AH59" s="19">
        <v>0</v>
      </c>
      <c r="AI59" s="45">
        <v>1</v>
      </c>
      <c r="AJ59" s="19">
        <v>2</v>
      </c>
      <c r="AK59" s="45">
        <v>0</v>
      </c>
      <c r="AL59" s="19">
        <v>1</v>
      </c>
      <c r="AM59" s="45">
        <v>0</v>
      </c>
      <c r="AN59" s="19">
        <v>1</v>
      </c>
      <c r="AO59" s="45">
        <v>0</v>
      </c>
      <c r="AP59" s="19">
        <v>0</v>
      </c>
      <c r="AQ59" s="45">
        <v>2</v>
      </c>
      <c r="AR59" s="19">
        <v>0</v>
      </c>
      <c r="AS59" s="45">
        <v>0</v>
      </c>
      <c r="AT59" s="19">
        <v>0</v>
      </c>
      <c r="AU59" s="45">
        <v>1</v>
      </c>
      <c r="AV59" s="19">
        <v>2</v>
      </c>
      <c r="AW59" s="45">
        <v>0</v>
      </c>
      <c r="AX59" s="19">
        <v>0</v>
      </c>
      <c r="AY59" s="45">
        <v>0</v>
      </c>
      <c r="AZ59" s="19">
        <v>0</v>
      </c>
      <c r="BA59" s="45">
        <v>0</v>
      </c>
      <c r="BB59" s="19">
        <v>0</v>
      </c>
      <c r="BC59" s="45">
        <v>0</v>
      </c>
      <c r="BD59" s="19">
        <v>0</v>
      </c>
      <c r="BE59" s="45">
        <v>0</v>
      </c>
      <c r="BF59" s="19">
        <v>0</v>
      </c>
      <c r="BG59" s="45">
        <v>1</v>
      </c>
      <c r="BH59" s="19">
        <v>0</v>
      </c>
      <c r="BI59" s="45">
        <v>0</v>
      </c>
      <c r="BJ59" s="5" t="s">
        <v>44</v>
      </c>
      <c r="BK59" s="45">
        <v>0</v>
      </c>
      <c r="BL59" s="5" t="s">
        <v>44</v>
      </c>
      <c r="BM59" s="45">
        <v>0</v>
      </c>
      <c r="BN59" s="5" t="s">
        <v>44</v>
      </c>
      <c r="BO59" s="45">
        <v>0</v>
      </c>
      <c r="BP59" s="5" t="s">
        <v>44</v>
      </c>
      <c r="BQ59" s="45">
        <v>0</v>
      </c>
      <c r="BR59" s="5" t="s">
        <v>44</v>
      </c>
      <c r="BS59" s="45">
        <v>0</v>
      </c>
      <c r="BT59" s="5" t="s">
        <v>44</v>
      </c>
      <c r="BU59" s="45">
        <v>0</v>
      </c>
      <c r="BV59" s="5" t="s">
        <v>44</v>
      </c>
      <c r="BW59" s="45">
        <v>0</v>
      </c>
      <c r="BX59" s="5" t="s">
        <v>44</v>
      </c>
      <c r="BY59" s="45">
        <v>0</v>
      </c>
      <c r="BZ59" s="5" t="s">
        <v>44</v>
      </c>
      <c r="CA59" s="45">
        <v>0</v>
      </c>
      <c r="CB59" s="5" t="s">
        <v>44</v>
      </c>
      <c r="CC59" s="45">
        <v>0</v>
      </c>
      <c r="CD59" s="5" t="s">
        <v>44</v>
      </c>
      <c r="CE59" s="45">
        <v>0</v>
      </c>
      <c r="CF59" s="5" t="s">
        <v>44</v>
      </c>
      <c r="CG59" s="45">
        <v>0</v>
      </c>
      <c r="CH59" s="5" t="s">
        <v>44</v>
      </c>
      <c r="CI59" s="45">
        <v>0</v>
      </c>
      <c r="CJ59" s="5" t="s">
        <v>44</v>
      </c>
      <c r="CK59" s="45">
        <v>0</v>
      </c>
      <c r="CL59" s="5" t="s">
        <v>44</v>
      </c>
      <c r="CM59" s="45">
        <v>0</v>
      </c>
      <c r="CN59" s="5" t="s">
        <v>44</v>
      </c>
      <c r="CO59" s="45">
        <v>0</v>
      </c>
      <c r="CP59" s="5" t="s">
        <v>44</v>
      </c>
      <c r="CQ59" s="45">
        <v>0</v>
      </c>
      <c r="CR59" s="5" t="s">
        <v>44</v>
      </c>
      <c r="CS59" s="45">
        <v>0</v>
      </c>
      <c r="CT59" s="5" t="s">
        <v>44</v>
      </c>
      <c r="CU59" s="45">
        <v>0</v>
      </c>
      <c r="CV59" s="5" t="s">
        <v>44</v>
      </c>
      <c r="CW59" s="45">
        <v>0</v>
      </c>
      <c r="CX59" s="5" t="s">
        <v>44</v>
      </c>
      <c r="CY59" s="45">
        <v>0</v>
      </c>
      <c r="CZ59" s="5" t="s">
        <v>44</v>
      </c>
      <c r="DA59" s="45">
        <v>0</v>
      </c>
      <c r="DB59" s="5" t="s">
        <v>44</v>
      </c>
      <c r="DC59" s="45">
        <v>0</v>
      </c>
      <c r="DD59" s="5" t="s">
        <v>44</v>
      </c>
      <c r="DE59" s="45">
        <v>0</v>
      </c>
      <c r="DF59" s="5" t="s">
        <v>44</v>
      </c>
      <c r="DG59" s="45">
        <v>0</v>
      </c>
      <c r="DH59" s="5" t="s">
        <v>44</v>
      </c>
      <c r="DI59" s="45">
        <v>0</v>
      </c>
      <c r="DJ59" s="5" t="s">
        <v>44</v>
      </c>
      <c r="DK59" s="45">
        <v>0</v>
      </c>
      <c r="DL59" s="5" t="s">
        <v>44</v>
      </c>
      <c r="DM59" s="45">
        <v>0</v>
      </c>
      <c r="DN59" s="5" t="s">
        <v>44</v>
      </c>
      <c r="DO59" s="45">
        <v>0</v>
      </c>
      <c r="DP59" s="5" t="s">
        <v>44</v>
      </c>
      <c r="DQ59" s="45">
        <v>0</v>
      </c>
      <c r="DR59" s="5" t="s">
        <v>44</v>
      </c>
      <c r="DS59" s="45">
        <v>0</v>
      </c>
      <c r="DT59" s="5" t="s">
        <v>44</v>
      </c>
      <c r="DU59" s="45">
        <v>0</v>
      </c>
      <c r="DV59" s="5" t="s">
        <v>44</v>
      </c>
      <c r="DW59" s="45">
        <v>0</v>
      </c>
      <c r="DX59" s="5" t="s">
        <v>44</v>
      </c>
      <c r="DY59" s="45">
        <v>0</v>
      </c>
      <c r="DZ59" s="5" t="s">
        <v>44</v>
      </c>
      <c r="EA59" s="45">
        <v>0</v>
      </c>
      <c r="EB59" s="5" t="s">
        <v>44</v>
      </c>
      <c r="EC59" s="45">
        <v>0</v>
      </c>
      <c r="ED59" s="5" t="s">
        <v>44</v>
      </c>
      <c r="EE59" s="45">
        <v>0</v>
      </c>
      <c r="EF59" s="5" t="s">
        <v>44</v>
      </c>
      <c r="EG59" s="45">
        <v>0</v>
      </c>
      <c r="EH59" s="5" t="s">
        <v>44</v>
      </c>
      <c r="EI59" s="45">
        <v>0</v>
      </c>
      <c r="EJ59" s="5" t="s">
        <v>44</v>
      </c>
      <c r="EK59" s="45">
        <v>0</v>
      </c>
      <c r="EL59" s="5" t="s">
        <v>44</v>
      </c>
      <c r="EM59" s="45">
        <v>0</v>
      </c>
      <c r="EN59" s="5" t="s">
        <v>44</v>
      </c>
      <c r="EO59" s="45">
        <v>0</v>
      </c>
      <c r="EP59" s="5" t="s">
        <v>44</v>
      </c>
      <c r="EQ59" s="45">
        <v>0</v>
      </c>
      <c r="ER59" s="5" t="s">
        <v>44</v>
      </c>
      <c r="ES59" s="45">
        <v>0</v>
      </c>
      <c r="ET59" s="5" t="s">
        <v>44</v>
      </c>
      <c r="EU59" s="45">
        <v>0</v>
      </c>
      <c r="EV59" s="5" t="s">
        <v>44</v>
      </c>
      <c r="EW59" s="45">
        <v>0</v>
      </c>
      <c r="EX59" s="5" t="s">
        <v>44</v>
      </c>
      <c r="EY59" s="45">
        <v>0</v>
      </c>
      <c r="EZ59" s="5" t="s">
        <v>44</v>
      </c>
      <c r="FA59" s="45">
        <v>0</v>
      </c>
      <c r="FB59">
        <f t="shared" si="1507"/>
        <v>8</v>
      </c>
      <c r="FC59">
        <f t="shared" si="1508"/>
        <v>5</v>
      </c>
      <c r="FD59">
        <v>31</v>
      </c>
    </row>
    <row r="60" spans="1:197">
      <c r="A60">
        <v>3</v>
      </c>
      <c r="B60" s="19">
        <v>0</v>
      </c>
      <c r="C60" s="45">
        <v>0</v>
      </c>
      <c r="D60" s="19">
        <v>0</v>
      </c>
      <c r="E60" s="45">
        <v>0</v>
      </c>
      <c r="F60" s="19">
        <v>0</v>
      </c>
      <c r="G60" s="45">
        <v>0</v>
      </c>
      <c r="H60" s="19">
        <v>0</v>
      </c>
      <c r="I60" s="45">
        <v>0</v>
      </c>
      <c r="J60" s="19">
        <v>0</v>
      </c>
      <c r="K60" s="45">
        <v>0</v>
      </c>
      <c r="L60" s="5" t="s">
        <v>44</v>
      </c>
      <c r="M60" s="45">
        <v>0</v>
      </c>
      <c r="N60" s="5" t="s">
        <v>44</v>
      </c>
      <c r="O60" s="45">
        <v>0</v>
      </c>
      <c r="P60" s="5" t="s">
        <v>44</v>
      </c>
      <c r="Q60" s="45">
        <v>0</v>
      </c>
      <c r="R60" s="5" t="s">
        <v>44</v>
      </c>
      <c r="S60" s="45">
        <v>0</v>
      </c>
      <c r="T60" s="5" t="s">
        <v>44</v>
      </c>
      <c r="U60" s="45">
        <v>0</v>
      </c>
      <c r="V60" s="5" t="s">
        <v>44</v>
      </c>
      <c r="W60" s="45">
        <v>0</v>
      </c>
      <c r="X60" s="5" t="s">
        <v>44</v>
      </c>
      <c r="Y60" s="45">
        <v>0</v>
      </c>
      <c r="Z60" s="5" t="s">
        <v>44</v>
      </c>
      <c r="AA60" s="45">
        <v>0</v>
      </c>
      <c r="AB60" s="5" t="s">
        <v>44</v>
      </c>
      <c r="AC60" s="45">
        <v>0</v>
      </c>
      <c r="AD60" s="5" t="s">
        <v>44</v>
      </c>
      <c r="AE60" s="45">
        <v>0</v>
      </c>
      <c r="AF60" s="5" t="s">
        <v>44</v>
      </c>
      <c r="AG60" s="45">
        <v>0</v>
      </c>
      <c r="AH60" s="5" t="s">
        <v>44</v>
      </c>
      <c r="AI60" s="45">
        <v>0</v>
      </c>
      <c r="AJ60" s="5" t="s">
        <v>44</v>
      </c>
      <c r="AK60" s="45">
        <v>0</v>
      </c>
      <c r="AL60" s="5" t="s">
        <v>44</v>
      </c>
      <c r="AM60" s="45">
        <v>0</v>
      </c>
      <c r="AN60" s="5" t="s">
        <v>44</v>
      </c>
      <c r="AO60" s="45">
        <v>0</v>
      </c>
      <c r="AP60" s="5" t="s">
        <v>44</v>
      </c>
      <c r="AQ60" s="45">
        <v>0</v>
      </c>
      <c r="AR60" s="5" t="s">
        <v>44</v>
      </c>
      <c r="AS60" s="45">
        <v>0</v>
      </c>
      <c r="AT60" s="5" t="s">
        <v>44</v>
      </c>
      <c r="AU60" s="45">
        <v>0</v>
      </c>
      <c r="AV60" s="5" t="s">
        <v>44</v>
      </c>
      <c r="AW60" s="45">
        <v>0</v>
      </c>
      <c r="AX60" s="5" t="s">
        <v>44</v>
      </c>
      <c r="AY60" s="45">
        <v>0</v>
      </c>
      <c r="AZ60" s="5" t="s">
        <v>44</v>
      </c>
      <c r="BA60" s="45">
        <v>0</v>
      </c>
      <c r="BB60" s="5" t="s">
        <v>44</v>
      </c>
      <c r="BC60" s="45">
        <v>0</v>
      </c>
      <c r="BD60" s="5" t="s">
        <v>44</v>
      </c>
      <c r="BE60" s="45">
        <v>0</v>
      </c>
      <c r="BF60" s="5" t="s">
        <v>44</v>
      </c>
      <c r="BG60" s="45">
        <v>0</v>
      </c>
      <c r="BH60" s="5" t="s">
        <v>44</v>
      </c>
      <c r="BI60" s="45">
        <v>0</v>
      </c>
      <c r="BJ60" s="5" t="s">
        <v>44</v>
      </c>
      <c r="BK60" s="45">
        <v>0</v>
      </c>
      <c r="BL60" s="5" t="s">
        <v>44</v>
      </c>
      <c r="BM60" s="45">
        <v>0</v>
      </c>
      <c r="BN60" s="5" t="s">
        <v>44</v>
      </c>
      <c r="BO60" s="45">
        <v>0</v>
      </c>
      <c r="BP60" s="5" t="s">
        <v>44</v>
      </c>
      <c r="BQ60" s="45">
        <v>0</v>
      </c>
      <c r="BR60" s="5" t="s">
        <v>44</v>
      </c>
      <c r="BS60" s="45">
        <v>0</v>
      </c>
      <c r="BT60" s="5" t="s">
        <v>44</v>
      </c>
      <c r="BU60" s="45">
        <v>0</v>
      </c>
      <c r="BV60" s="5" t="s">
        <v>44</v>
      </c>
      <c r="BW60" s="45">
        <v>0</v>
      </c>
      <c r="BX60" s="5" t="s">
        <v>44</v>
      </c>
      <c r="BY60" s="45">
        <v>0</v>
      </c>
      <c r="BZ60" s="5" t="s">
        <v>44</v>
      </c>
      <c r="CA60" s="45">
        <v>0</v>
      </c>
      <c r="CB60" s="5" t="s">
        <v>44</v>
      </c>
      <c r="CC60" s="45">
        <v>0</v>
      </c>
      <c r="CD60" s="5" t="s">
        <v>44</v>
      </c>
      <c r="CE60" s="45">
        <v>0</v>
      </c>
      <c r="CF60" s="5" t="s">
        <v>44</v>
      </c>
      <c r="CG60" s="45">
        <v>0</v>
      </c>
      <c r="CH60" s="5" t="s">
        <v>44</v>
      </c>
      <c r="CI60" s="45">
        <v>0</v>
      </c>
      <c r="CJ60" s="5" t="s">
        <v>44</v>
      </c>
      <c r="CK60" s="45">
        <v>0</v>
      </c>
      <c r="CL60" s="5" t="s">
        <v>44</v>
      </c>
      <c r="CM60" s="45">
        <v>0</v>
      </c>
      <c r="CN60" s="5" t="s">
        <v>44</v>
      </c>
      <c r="CO60" s="45">
        <v>0</v>
      </c>
      <c r="CP60" s="5" t="s">
        <v>44</v>
      </c>
      <c r="CQ60" s="45">
        <v>0</v>
      </c>
      <c r="CR60" s="5" t="s">
        <v>44</v>
      </c>
      <c r="CS60" s="45">
        <v>0</v>
      </c>
      <c r="CT60" s="5" t="s">
        <v>44</v>
      </c>
      <c r="CU60" s="45">
        <v>0</v>
      </c>
      <c r="CV60" s="5" t="s">
        <v>44</v>
      </c>
      <c r="CW60" s="45">
        <v>0</v>
      </c>
      <c r="CX60" s="5" t="s">
        <v>44</v>
      </c>
      <c r="CY60" s="45">
        <v>0</v>
      </c>
      <c r="CZ60" s="5" t="s">
        <v>44</v>
      </c>
      <c r="DA60" s="45">
        <v>0</v>
      </c>
      <c r="DB60" s="5" t="s">
        <v>44</v>
      </c>
      <c r="DC60" s="45">
        <v>0</v>
      </c>
      <c r="DD60" s="5" t="s">
        <v>44</v>
      </c>
      <c r="DE60" s="45">
        <v>0</v>
      </c>
      <c r="DF60" s="5" t="s">
        <v>44</v>
      </c>
      <c r="DG60" s="45">
        <v>0</v>
      </c>
      <c r="DH60" s="5" t="s">
        <v>44</v>
      </c>
      <c r="DI60" s="45">
        <v>0</v>
      </c>
      <c r="DJ60" s="5" t="s">
        <v>44</v>
      </c>
      <c r="DK60" s="45">
        <v>0</v>
      </c>
      <c r="DL60" s="5" t="s">
        <v>44</v>
      </c>
      <c r="DM60" s="45">
        <v>0</v>
      </c>
      <c r="DN60" s="5" t="s">
        <v>44</v>
      </c>
      <c r="DO60" s="45">
        <v>0</v>
      </c>
      <c r="DP60" s="5" t="s">
        <v>44</v>
      </c>
      <c r="DQ60" s="45">
        <v>0</v>
      </c>
      <c r="DR60" s="5" t="s">
        <v>44</v>
      </c>
      <c r="DS60" s="45">
        <v>0</v>
      </c>
      <c r="DT60" s="5" t="s">
        <v>44</v>
      </c>
      <c r="DU60" s="45">
        <v>0</v>
      </c>
      <c r="DV60" s="5" t="s">
        <v>44</v>
      </c>
      <c r="DW60" s="45">
        <v>0</v>
      </c>
      <c r="DX60" s="5" t="s">
        <v>44</v>
      </c>
      <c r="DY60" s="45">
        <v>0</v>
      </c>
      <c r="DZ60" s="5" t="s">
        <v>44</v>
      </c>
      <c r="EA60" s="45">
        <v>0</v>
      </c>
      <c r="EB60" s="5" t="s">
        <v>44</v>
      </c>
      <c r="EC60" s="45">
        <v>0</v>
      </c>
      <c r="ED60" s="5" t="s">
        <v>44</v>
      </c>
      <c r="EE60" s="45">
        <v>0</v>
      </c>
      <c r="EF60" s="5" t="s">
        <v>44</v>
      </c>
      <c r="EG60" s="45">
        <v>0</v>
      </c>
      <c r="EH60" s="5" t="s">
        <v>44</v>
      </c>
      <c r="EI60" s="45">
        <v>0</v>
      </c>
      <c r="EJ60" s="5" t="s">
        <v>44</v>
      </c>
      <c r="EK60" s="45">
        <v>0</v>
      </c>
      <c r="EL60" s="5" t="s">
        <v>44</v>
      </c>
      <c r="EM60" s="45">
        <v>0</v>
      </c>
      <c r="EN60" s="5" t="s">
        <v>44</v>
      </c>
      <c r="EO60" s="45">
        <v>0</v>
      </c>
      <c r="EP60" s="5" t="s">
        <v>44</v>
      </c>
      <c r="EQ60" s="45">
        <v>0</v>
      </c>
      <c r="ER60" s="5" t="s">
        <v>44</v>
      </c>
      <c r="ES60" s="45">
        <v>0</v>
      </c>
      <c r="ET60" s="5" t="s">
        <v>44</v>
      </c>
      <c r="EU60" s="45">
        <v>0</v>
      </c>
      <c r="EV60" s="5" t="s">
        <v>44</v>
      </c>
      <c r="EW60" s="45">
        <v>0</v>
      </c>
      <c r="EX60" s="5" t="s">
        <v>44</v>
      </c>
      <c r="EY60" s="45">
        <v>0</v>
      </c>
      <c r="EZ60" s="5" t="s">
        <v>44</v>
      </c>
      <c r="FA60" s="45">
        <v>0</v>
      </c>
      <c r="FB60">
        <f t="shared" si="1507"/>
        <v>0</v>
      </c>
      <c r="FC60">
        <f t="shared" si="1508"/>
        <v>0</v>
      </c>
      <c r="FD60">
        <v>6</v>
      </c>
    </row>
    <row r="61" spans="1:197">
      <c r="A61">
        <v>4</v>
      </c>
      <c r="B61" s="19">
        <v>0</v>
      </c>
      <c r="C61" s="45">
        <v>0</v>
      </c>
      <c r="D61" s="19">
        <v>0</v>
      </c>
      <c r="E61" s="45">
        <v>0</v>
      </c>
      <c r="F61" s="19">
        <v>0</v>
      </c>
      <c r="G61" s="45">
        <v>0</v>
      </c>
      <c r="H61" s="19">
        <v>0</v>
      </c>
      <c r="I61" s="45">
        <v>0</v>
      </c>
      <c r="J61" s="19">
        <v>0</v>
      </c>
      <c r="K61" s="45">
        <v>0</v>
      </c>
      <c r="L61" s="19">
        <v>0</v>
      </c>
      <c r="M61" s="45">
        <v>0</v>
      </c>
      <c r="N61" s="19">
        <v>0</v>
      </c>
      <c r="O61" s="45">
        <v>0</v>
      </c>
      <c r="P61" s="19">
        <v>0</v>
      </c>
      <c r="Q61" s="45">
        <v>0</v>
      </c>
      <c r="R61" s="19">
        <v>1</v>
      </c>
      <c r="S61" s="45">
        <v>0</v>
      </c>
      <c r="T61" s="19">
        <v>0</v>
      </c>
      <c r="U61" s="45">
        <v>0</v>
      </c>
      <c r="V61" s="19">
        <v>0</v>
      </c>
      <c r="W61" s="45">
        <v>0</v>
      </c>
      <c r="X61" s="19">
        <v>0</v>
      </c>
      <c r="Y61" s="45">
        <v>0</v>
      </c>
      <c r="Z61" s="19">
        <v>1</v>
      </c>
      <c r="AA61" s="45">
        <v>1</v>
      </c>
      <c r="AB61" s="19">
        <v>0</v>
      </c>
      <c r="AC61" s="45">
        <v>0</v>
      </c>
      <c r="AD61" s="19">
        <v>0</v>
      </c>
      <c r="AE61" s="45">
        <v>1</v>
      </c>
      <c r="AF61" s="19">
        <v>0</v>
      </c>
      <c r="AG61" s="45">
        <v>0</v>
      </c>
      <c r="AH61" s="19">
        <v>0</v>
      </c>
      <c r="AI61" s="45">
        <v>1</v>
      </c>
      <c r="AJ61" s="19">
        <v>2</v>
      </c>
      <c r="AK61" s="45">
        <v>0</v>
      </c>
      <c r="AL61" s="19">
        <v>0</v>
      </c>
      <c r="AM61" s="45">
        <v>0</v>
      </c>
      <c r="AN61" s="19">
        <v>1</v>
      </c>
      <c r="AO61" s="45">
        <v>0</v>
      </c>
      <c r="AP61" s="19">
        <v>1</v>
      </c>
      <c r="AQ61" s="45">
        <v>2</v>
      </c>
      <c r="AR61" s="19">
        <v>0</v>
      </c>
      <c r="AS61" s="45">
        <v>0</v>
      </c>
      <c r="AT61" s="19">
        <v>0</v>
      </c>
      <c r="AU61" s="45">
        <v>0</v>
      </c>
      <c r="AV61" s="19">
        <v>0</v>
      </c>
      <c r="AW61" s="45">
        <v>0</v>
      </c>
      <c r="AX61" s="19">
        <v>1</v>
      </c>
      <c r="AY61" s="45">
        <v>0</v>
      </c>
      <c r="AZ61" s="19">
        <v>0</v>
      </c>
      <c r="BA61" s="45">
        <v>0</v>
      </c>
      <c r="BB61" s="19">
        <v>1</v>
      </c>
      <c r="BC61" s="45">
        <v>0</v>
      </c>
      <c r="BD61" s="19">
        <v>0</v>
      </c>
      <c r="BE61" s="45">
        <v>0</v>
      </c>
      <c r="BF61" s="19">
        <v>0</v>
      </c>
      <c r="BG61" s="45">
        <v>0</v>
      </c>
      <c r="BH61" s="19">
        <v>0</v>
      </c>
      <c r="BI61" s="45">
        <v>1</v>
      </c>
      <c r="BJ61" s="19">
        <v>0</v>
      </c>
      <c r="BK61" s="45">
        <v>0</v>
      </c>
      <c r="BL61" s="19">
        <v>0</v>
      </c>
      <c r="BM61" s="45">
        <v>0</v>
      </c>
      <c r="BN61" s="19">
        <v>1</v>
      </c>
      <c r="BO61" s="45">
        <v>0</v>
      </c>
      <c r="BP61" s="19">
        <v>0</v>
      </c>
      <c r="BQ61" s="45">
        <v>0</v>
      </c>
      <c r="BR61" s="19">
        <v>0</v>
      </c>
      <c r="BS61" s="45">
        <v>0</v>
      </c>
      <c r="BT61" s="19">
        <v>0</v>
      </c>
      <c r="BU61" s="45">
        <v>0</v>
      </c>
      <c r="BV61" s="19">
        <v>0</v>
      </c>
      <c r="BW61" s="45">
        <v>1</v>
      </c>
      <c r="BX61" s="19">
        <v>0</v>
      </c>
      <c r="BY61" s="45">
        <v>0</v>
      </c>
      <c r="BZ61" s="19">
        <v>0</v>
      </c>
      <c r="CA61" s="45">
        <v>0</v>
      </c>
      <c r="CB61" s="19">
        <v>0</v>
      </c>
      <c r="CC61" s="45">
        <v>0</v>
      </c>
      <c r="CD61" s="19">
        <v>0</v>
      </c>
      <c r="CE61" s="45">
        <v>0</v>
      </c>
      <c r="CF61" s="19">
        <v>0</v>
      </c>
      <c r="CG61" s="45">
        <v>0</v>
      </c>
      <c r="CH61" s="19">
        <v>0</v>
      </c>
      <c r="CI61" s="45">
        <v>0</v>
      </c>
      <c r="CJ61" s="19">
        <v>0</v>
      </c>
      <c r="CK61" s="45">
        <v>0</v>
      </c>
      <c r="CL61" s="5" t="s">
        <v>44</v>
      </c>
      <c r="CM61" s="45">
        <v>0</v>
      </c>
      <c r="CN61" s="5" t="s">
        <v>44</v>
      </c>
      <c r="CO61" s="45">
        <v>0</v>
      </c>
      <c r="CP61" s="5" t="s">
        <v>44</v>
      </c>
      <c r="CQ61" s="45">
        <v>0</v>
      </c>
      <c r="CR61" s="5" t="s">
        <v>44</v>
      </c>
      <c r="CS61" s="45">
        <v>0</v>
      </c>
      <c r="CT61" s="5" t="s">
        <v>44</v>
      </c>
      <c r="CU61" s="45">
        <v>0</v>
      </c>
      <c r="CV61" s="5" t="s">
        <v>44</v>
      </c>
      <c r="CW61" s="45">
        <v>0</v>
      </c>
      <c r="CX61" s="5" t="s">
        <v>44</v>
      </c>
      <c r="CY61" s="45">
        <v>0</v>
      </c>
      <c r="CZ61" s="5" t="s">
        <v>44</v>
      </c>
      <c r="DA61" s="45">
        <v>0</v>
      </c>
      <c r="DB61" s="5" t="s">
        <v>44</v>
      </c>
      <c r="DC61" s="45">
        <v>0</v>
      </c>
      <c r="DD61" s="5" t="s">
        <v>44</v>
      </c>
      <c r="DE61" s="45">
        <v>0</v>
      </c>
      <c r="DF61" s="5" t="s">
        <v>44</v>
      </c>
      <c r="DG61" s="45">
        <v>0</v>
      </c>
      <c r="DH61" s="5" t="s">
        <v>44</v>
      </c>
      <c r="DI61" s="45">
        <v>0</v>
      </c>
      <c r="DJ61" s="5" t="s">
        <v>44</v>
      </c>
      <c r="DK61" s="45">
        <v>0</v>
      </c>
      <c r="DL61" s="5" t="s">
        <v>44</v>
      </c>
      <c r="DM61" s="45">
        <v>0</v>
      </c>
      <c r="DN61" s="5" t="s">
        <v>44</v>
      </c>
      <c r="DO61" s="45">
        <v>0</v>
      </c>
      <c r="DP61" s="5" t="s">
        <v>44</v>
      </c>
      <c r="DQ61" s="45">
        <v>0</v>
      </c>
      <c r="DR61" s="5" t="s">
        <v>44</v>
      </c>
      <c r="DS61" s="45">
        <v>0</v>
      </c>
      <c r="DT61" s="5" t="s">
        <v>44</v>
      </c>
      <c r="DU61" s="45">
        <v>0</v>
      </c>
      <c r="DV61" s="5" t="s">
        <v>44</v>
      </c>
      <c r="DW61" s="45">
        <v>0</v>
      </c>
      <c r="DX61" s="5" t="s">
        <v>44</v>
      </c>
      <c r="DY61" s="45">
        <v>0</v>
      </c>
      <c r="DZ61" s="5" t="s">
        <v>44</v>
      </c>
      <c r="EA61" s="45">
        <v>0</v>
      </c>
      <c r="EB61" s="5" t="s">
        <v>44</v>
      </c>
      <c r="EC61" s="45">
        <v>0</v>
      </c>
      <c r="ED61" s="5" t="s">
        <v>44</v>
      </c>
      <c r="EE61" s="45">
        <v>0</v>
      </c>
      <c r="EF61" s="5" t="s">
        <v>44</v>
      </c>
      <c r="EG61" s="45">
        <v>0</v>
      </c>
      <c r="EH61" s="5" t="s">
        <v>44</v>
      </c>
      <c r="EI61" s="45">
        <v>0</v>
      </c>
      <c r="EJ61" s="5" t="s">
        <v>44</v>
      </c>
      <c r="EK61" s="45">
        <v>0</v>
      </c>
      <c r="EL61" s="5" t="s">
        <v>44</v>
      </c>
      <c r="EM61" s="45">
        <v>0</v>
      </c>
      <c r="EN61" s="5" t="s">
        <v>44</v>
      </c>
      <c r="EO61" s="45">
        <v>0</v>
      </c>
      <c r="EP61" s="5" t="s">
        <v>44</v>
      </c>
      <c r="EQ61" s="45">
        <v>0</v>
      </c>
      <c r="ER61" s="5" t="s">
        <v>44</v>
      </c>
      <c r="ES61" s="45">
        <v>0</v>
      </c>
      <c r="ET61" s="5" t="s">
        <v>44</v>
      </c>
      <c r="EU61" s="45">
        <v>0</v>
      </c>
      <c r="EV61" s="5" t="s">
        <v>44</v>
      </c>
      <c r="EW61" s="45">
        <v>0</v>
      </c>
      <c r="EX61" s="5" t="s">
        <v>44</v>
      </c>
      <c r="EY61" s="45">
        <v>0</v>
      </c>
      <c r="EZ61" s="5" t="s">
        <v>44</v>
      </c>
      <c r="FA61" s="45">
        <v>0</v>
      </c>
      <c r="FB61">
        <f t="shared" si="1507"/>
        <v>9</v>
      </c>
      <c r="FC61">
        <f t="shared" si="1508"/>
        <v>7</v>
      </c>
      <c r="FD61">
        <v>45</v>
      </c>
    </row>
    <row r="62" spans="1:197">
      <c r="A62">
        <v>5</v>
      </c>
      <c r="B62" s="19">
        <v>0</v>
      </c>
      <c r="C62" s="45">
        <v>0</v>
      </c>
      <c r="D62" s="19">
        <v>0</v>
      </c>
      <c r="E62" s="45">
        <v>0</v>
      </c>
      <c r="F62" s="19">
        <v>0</v>
      </c>
      <c r="G62" s="45">
        <v>0</v>
      </c>
      <c r="H62" s="19">
        <v>0</v>
      </c>
      <c r="I62" s="45">
        <v>0</v>
      </c>
      <c r="J62" s="19">
        <v>0</v>
      </c>
      <c r="K62" s="45">
        <v>0</v>
      </c>
      <c r="L62" s="19">
        <v>0</v>
      </c>
      <c r="M62" s="45">
        <v>0</v>
      </c>
      <c r="N62" s="19">
        <v>0</v>
      </c>
      <c r="O62" s="45">
        <v>0</v>
      </c>
      <c r="P62" s="19">
        <v>0</v>
      </c>
      <c r="Q62" s="45">
        <v>0</v>
      </c>
      <c r="R62" s="19">
        <v>0</v>
      </c>
      <c r="S62" s="45">
        <v>0</v>
      </c>
      <c r="T62" s="19">
        <v>0</v>
      </c>
      <c r="U62" s="45">
        <v>0</v>
      </c>
      <c r="V62" s="19">
        <v>0</v>
      </c>
      <c r="W62" s="45">
        <v>0</v>
      </c>
      <c r="X62" s="19">
        <v>2</v>
      </c>
      <c r="Y62" s="45">
        <v>1</v>
      </c>
      <c r="Z62" s="19">
        <v>0</v>
      </c>
      <c r="AA62" s="45">
        <v>1</v>
      </c>
      <c r="AB62" s="19">
        <v>0</v>
      </c>
      <c r="AC62" s="45">
        <v>0</v>
      </c>
      <c r="AD62" s="19">
        <v>0</v>
      </c>
      <c r="AE62" s="45">
        <v>1</v>
      </c>
      <c r="AF62" s="19">
        <v>0</v>
      </c>
      <c r="AG62" s="45">
        <v>1</v>
      </c>
      <c r="AH62" s="19">
        <v>1</v>
      </c>
      <c r="AI62" s="45">
        <v>0</v>
      </c>
      <c r="AJ62" s="19">
        <v>1</v>
      </c>
      <c r="AK62" s="45">
        <v>1</v>
      </c>
      <c r="AL62" s="19">
        <v>1</v>
      </c>
      <c r="AM62" s="45">
        <v>0</v>
      </c>
      <c r="AN62" s="19">
        <v>1</v>
      </c>
      <c r="AO62" s="45">
        <v>0</v>
      </c>
      <c r="AP62" s="19">
        <v>0</v>
      </c>
      <c r="AQ62" s="45">
        <v>1</v>
      </c>
      <c r="AR62" s="19">
        <v>1</v>
      </c>
      <c r="AS62" s="45">
        <v>0</v>
      </c>
      <c r="AT62" s="19">
        <v>0</v>
      </c>
      <c r="AU62" s="45">
        <v>1</v>
      </c>
      <c r="AV62" s="19">
        <v>2</v>
      </c>
      <c r="AW62" s="45">
        <v>0</v>
      </c>
      <c r="AX62" s="19">
        <v>0</v>
      </c>
      <c r="AY62" s="45">
        <v>1</v>
      </c>
      <c r="AZ62" s="19">
        <v>0</v>
      </c>
      <c r="BA62" s="45">
        <v>0</v>
      </c>
      <c r="BB62" s="19">
        <v>0</v>
      </c>
      <c r="BC62" s="45">
        <v>0</v>
      </c>
      <c r="BD62" s="19">
        <v>0</v>
      </c>
      <c r="BE62" s="45">
        <v>0</v>
      </c>
      <c r="BF62" s="19">
        <v>0</v>
      </c>
      <c r="BG62" s="45">
        <v>1</v>
      </c>
      <c r="BH62" s="19">
        <v>0</v>
      </c>
      <c r="BI62" s="45">
        <v>1</v>
      </c>
      <c r="BJ62" s="19">
        <v>0</v>
      </c>
      <c r="BK62" s="45">
        <v>0</v>
      </c>
      <c r="BL62" s="19">
        <v>0</v>
      </c>
      <c r="BM62" s="45">
        <v>0</v>
      </c>
      <c r="BN62" s="19">
        <v>1</v>
      </c>
      <c r="BO62" s="45">
        <v>0</v>
      </c>
      <c r="BP62" s="19">
        <v>0</v>
      </c>
      <c r="BQ62" s="45">
        <v>1</v>
      </c>
      <c r="BR62" s="19">
        <v>0</v>
      </c>
      <c r="BS62" s="45">
        <v>0</v>
      </c>
      <c r="BT62" s="19">
        <v>0</v>
      </c>
      <c r="BU62" s="45">
        <v>0</v>
      </c>
      <c r="BV62" s="19">
        <v>0</v>
      </c>
      <c r="BW62" s="45">
        <v>0</v>
      </c>
      <c r="BX62" s="19">
        <v>0</v>
      </c>
      <c r="BY62" s="45">
        <v>0</v>
      </c>
      <c r="BZ62" s="19">
        <v>1</v>
      </c>
      <c r="CA62" s="45">
        <v>0</v>
      </c>
      <c r="CB62" s="19">
        <v>0</v>
      </c>
      <c r="CC62" s="45">
        <v>0</v>
      </c>
      <c r="CD62" s="19">
        <v>0</v>
      </c>
      <c r="CE62" s="45">
        <v>0</v>
      </c>
      <c r="CF62" s="19">
        <v>0</v>
      </c>
      <c r="CG62" s="45">
        <v>0</v>
      </c>
      <c r="CH62" s="19">
        <v>0</v>
      </c>
      <c r="CI62" s="45">
        <v>0</v>
      </c>
      <c r="CJ62" s="19">
        <v>0</v>
      </c>
      <c r="CK62" s="45">
        <v>0</v>
      </c>
      <c r="CL62" s="5" t="s">
        <v>44</v>
      </c>
      <c r="CM62" s="45">
        <v>0</v>
      </c>
      <c r="CN62" s="5" t="s">
        <v>44</v>
      </c>
      <c r="CO62" s="45">
        <v>0</v>
      </c>
      <c r="CP62" s="5" t="s">
        <v>44</v>
      </c>
      <c r="CQ62" s="45">
        <v>0</v>
      </c>
      <c r="CR62" s="5" t="s">
        <v>44</v>
      </c>
      <c r="CS62" s="45">
        <v>0</v>
      </c>
      <c r="CT62" s="5" t="s">
        <v>44</v>
      </c>
      <c r="CU62" s="45">
        <v>0</v>
      </c>
      <c r="CV62" s="5" t="s">
        <v>44</v>
      </c>
      <c r="CW62" s="45">
        <v>0</v>
      </c>
      <c r="CX62" s="5" t="s">
        <v>44</v>
      </c>
      <c r="CY62" s="45">
        <v>0</v>
      </c>
      <c r="CZ62" s="5" t="s">
        <v>44</v>
      </c>
      <c r="DA62" s="45">
        <v>0</v>
      </c>
      <c r="DB62" s="5" t="s">
        <v>44</v>
      </c>
      <c r="DC62" s="45">
        <v>0</v>
      </c>
      <c r="DD62" s="5" t="s">
        <v>44</v>
      </c>
      <c r="DE62" s="45">
        <v>0</v>
      </c>
      <c r="DF62" s="5" t="s">
        <v>44</v>
      </c>
      <c r="DG62" s="45">
        <v>0</v>
      </c>
      <c r="DH62" s="5" t="s">
        <v>44</v>
      </c>
      <c r="DI62" s="45">
        <v>0</v>
      </c>
      <c r="DJ62" s="5" t="s">
        <v>44</v>
      </c>
      <c r="DK62" s="45">
        <v>0</v>
      </c>
      <c r="DL62" s="5" t="s">
        <v>44</v>
      </c>
      <c r="DM62" s="45">
        <v>0</v>
      </c>
      <c r="DN62" s="5" t="s">
        <v>44</v>
      </c>
      <c r="DO62" s="45">
        <v>0</v>
      </c>
      <c r="DP62" s="5" t="s">
        <v>44</v>
      </c>
      <c r="DQ62" s="45">
        <v>0</v>
      </c>
      <c r="DR62" s="5" t="s">
        <v>44</v>
      </c>
      <c r="DS62" s="45">
        <v>0</v>
      </c>
      <c r="DT62" s="5" t="s">
        <v>44</v>
      </c>
      <c r="DU62" s="45">
        <v>0</v>
      </c>
      <c r="DV62" s="5" t="s">
        <v>44</v>
      </c>
      <c r="DW62" s="45">
        <v>0</v>
      </c>
      <c r="DX62" s="5" t="s">
        <v>44</v>
      </c>
      <c r="DY62" s="45">
        <v>0</v>
      </c>
      <c r="DZ62" s="5" t="s">
        <v>44</v>
      </c>
      <c r="EA62" s="45">
        <v>0</v>
      </c>
      <c r="EB62" s="5" t="s">
        <v>44</v>
      </c>
      <c r="EC62" s="45">
        <v>0</v>
      </c>
      <c r="ED62" s="5" t="s">
        <v>44</v>
      </c>
      <c r="EE62" s="45">
        <v>0</v>
      </c>
      <c r="EF62" s="5" t="s">
        <v>44</v>
      </c>
      <c r="EG62" s="45">
        <v>0</v>
      </c>
      <c r="EH62" s="5" t="s">
        <v>44</v>
      </c>
      <c r="EI62" s="45">
        <v>0</v>
      </c>
      <c r="EJ62" s="5" t="s">
        <v>44</v>
      </c>
      <c r="EK62" s="45">
        <v>0</v>
      </c>
      <c r="EL62" s="5" t="s">
        <v>44</v>
      </c>
      <c r="EM62" s="45">
        <v>0</v>
      </c>
      <c r="EN62" s="5" t="s">
        <v>44</v>
      </c>
      <c r="EO62" s="45">
        <v>0</v>
      </c>
      <c r="EP62" s="5" t="s">
        <v>44</v>
      </c>
      <c r="EQ62" s="45">
        <v>0</v>
      </c>
      <c r="ER62" s="5" t="s">
        <v>44</v>
      </c>
      <c r="ES62" s="45">
        <v>0</v>
      </c>
      <c r="ET62" s="5" t="s">
        <v>44</v>
      </c>
      <c r="EU62" s="45">
        <v>0</v>
      </c>
      <c r="EV62" s="5" t="s">
        <v>44</v>
      </c>
      <c r="EW62" s="45">
        <v>0</v>
      </c>
      <c r="EX62" s="5" t="s">
        <v>44</v>
      </c>
      <c r="EY62" s="45">
        <v>0</v>
      </c>
      <c r="EZ62" s="5" t="s">
        <v>44</v>
      </c>
      <c r="FA62" s="45">
        <v>0</v>
      </c>
      <c r="FB62">
        <f t="shared" si="1507"/>
        <v>11</v>
      </c>
      <c r="FC62">
        <f t="shared" si="1508"/>
        <v>11</v>
      </c>
      <c r="FD62">
        <v>45</v>
      </c>
    </row>
    <row r="63" spans="1:197">
      <c r="A63">
        <v>6</v>
      </c>
      <c r="B63" s="19">
        <v>0</v>
      </c>
      <c r="C63" s="45">
        <v>0</v>
      </c>
      <c r="D63" s="19">
        <v>0</v>
      </c>
      <c r="E63" s="45">
        <v>0</v>
      </c>
      <c r="F63" s="19">
        <v>0</v>
      </c>
      <c r="G63" s="45">
        <v>0</v>
      </c>
      <c r="H63" s="19">
        <v>0</v>
      </c>
      <c r="I63" s="45">
        <v>0</v>
      </c>
      <c r="J63" s="19">
        <v>0</v>
      </c>
      <c r="K63" s="45">
        <v>0</v>
      </c>
      <c r="L63" s="19">
        <v>0</v>
      </c>
      <c r="M63" s="45">
        <v>0</v>
      </c>
      <c r="N63" s="19">
        <v>0</v>
      </c>
      <c r="O63" s="45">
        <v>0</v>
      </c>
      <c r="P63" s="19">
        <v>1</v>
      </c>
      <c r="Q63" s="45">
        <v>0</v>
      </c>
      <c r="R63" s="19">
        <v>0</v>
      </c>
      <c r="S63" s="45">
        <v>0</v>
      </c>
      <c r="T63" s="5">
        <v>1</v>
      </c>
      <c r="U63" s="45">
        <v>0</v>
      </c>
      <c r="V63" s="5">
        <v>0</v>
      </c>
      <c r="W63" s="45">
        <v>0</v>
      </c>
      <c r="X63" s="5">
        <v>1</v>
      </c>
      <c r="Y63" s="45">
        <v>0</v>
      </c>
      <c r="Z63" s="5">
        <v>0</v>
      </c>
      <c r="AA63" s="45">
        <v>1</v>
      </c>
      <c r="AB63" s="5">
        <v>0</v>
      </c>
      <c r="AC63" s="45">
        <v>0</v>
      </c>
      <c r="AD63" s="5">
        <v>0</v>
      </c>
      <c r="AE63" s="45">
        <v>1</v>
      </c>
      <c r="AF63" s="5">
        <v>0</v>
      </c>
      <c r="AG63" s="45">
        <v>1</v>
      </c>
      <c r="AH63" s="5">
        <v>0</v>
      </c>
      <c r="AI63" s="45">
        <v>0</v>
      </c>
      <c r="AJ63" s="5">
        <v>2</v>
      </c>
      <c r="AK63" s="45">
        <v>0</v>
      </c>
      <c r="AL63" s="5">
        <v>0</v>
      </c>
      <c r="AM63" s="45">
        <v>0</v>
      </c>
      <c r="AN63" s="5">
        <v>1</v>
      </c>
      <c r="AO63" s="45">
        <v>0</v>
      </c>
      <c r="AP63" s="5">
        <v>0</v>
      </c>
      <c r="AQ63" s="45">
        <v>0</v>
      </c>
      <c r="AR63" s="5">
        <v>1</v>
      </c>
      <c r="AS63" s="45">
        <v>1</v>
      </c>
      <c r="AT63" s="5">
        <v>0</v>
      </c>
      <c r="AU63" s="45">
        <v>2</v>
      </c>
      <c r="AV63" s="5">
        <v>0</v>
      </c>
      <c r="AW63" s="45">
        <v>0</v>
      </c>
      <c r="AX63" s="5">
        <v>1</v>
      </c>
      <c r="AY63" s="45">
        <v>0</v>
      </c>
      <c r="AZ63" s="5">
        <v>0</v>
      </c>
      <c r="BA63" s="45">
        <v>0</v>
      </c>
      <c r="BB63" s="5">
        <v>0</v>
      </c>
      <c r="BC63" s="45">
        <v>0</v>
      </c>
      <c r="BD63" s="5">
        <v>0</v>
      </c>
      <c r="BE63" s="45">
        <v>1</v>
      </c>
      <c r="BF63" s="5">
        <v>0</v>
      </c>
      <c r="BG63" s="45">
        <v>1</v>
      </c>
      <c r="BH63" s="5">
        <v>0</v>
      </c>
      <c r="BI63" s="45">
        <v>0</v>
      </c>
      <c r="BJ63" s="5">
        <v>0</v>
      </c>
      <c r="BK63" s="45">
        <v>0</v>
      </c>
      <c r="BL63" s="5">
        <v>1</v>
      </c>
      <c r="BM63" s="45">
        <v>0</v>
      </c>
      <c r="BN63" s="5">
        <v>0</v>
      </c>
      <c r="BO63" s="45">
        <v>0</v>
      </c>
      <c r="BP63" s="5">
        <v>0</v>
      </c>
      <c r="BQ63" s="45">
        <v>0</v>
      </c>
      <c r="BR63" s="5">
        <v>0</v>
      </c>
      <c r="BS63" s="45">
        <v>0</v>
      </c>
      <c r="BT63" s="5">
        <v>0</v>
      </c>
      <c r="BU63" s="45">
        <v>0</v>
      </c>
      <c r="BV63" s="5">
        <v>0</v>
      </c>
      <c r="BW63" s="45">
        <v>0</v>
      </c>
      <c r="BX63" s="5">
        <v>1</v>
      </c>
      <c r="BY63" s="45">
        <v>0</v>
      </c>
      <c r="BZ63" s="5">
        <v>0</v>
      </c>
      <c r="CA63" s="45">
        <v>0</v>
      </c>
      <c r="CB63" s="5">
        <v>0</v>
      </c>
      <c r="CC63" s="45">
        <v>0</v>
      </c>
      <c r="CD63" s="5">
        <v>1</v>
      </c>
      <c r="CE63" s="45">
        <v>1</v>
      </c>
      <c r="CF63" s="5">
        <v>0</v>
      </c>
      <c r="CG63" s="45">
        <v>0</v>
      </c>
      <c r="CH63" s="5">
        <v>0</v>
      </c>
      <c r="CI63" s="45">
        <v>0</v>
      </c>
      <c r="CJ63" s="5">
        <v>0</v>
      </c>
      <c r="CK63" s="45">
        <v>1</v>
      </c>
      <c r="CL63" s="5">
        <v>1</v>
      </c>
      <c r="CM63" s="45">
        <v>0</v>
      </c>
      <c r="CN63" s="5" t="s">
        <v>44</v>
      </c>
      <c r="CO63" s="45">
        <v>0</v>
      </c>
      <c r="CP63" s="5" t="s">
        <v>44</v>
      </c>
      <c r="CQ63" s="45">
        <v>0</v>
      </c>
      <c r="CR63" s="5" t="s">
        <v>44</v>
      </c>
      <c r="CS63" s="45">
        <v>0</v>
      </c>
      <c r="CT63" s="5" t="s">
        <v>44</v>
      </c>
      <c r="CU63" s="45">
        <v>0</v>
      </c>
      <c r="CV63" s="5" t="s">
        <v>44</v>
      </c>
      <c r="CW63" s="45">
        <v>0</v>
      </c>
      <c r="CX63" s="5" t="s">
        <v>44</v>
      </c>
      <c r="CY63" s="45">
        <v>0</v>
      </c>
      <c r="CZ63" s="5" t="s">
        <v>44</v>
      </c>
      <c r="DA63" s="45">
        <v>0</v>
      </c>
      <c r="DB63" s="5" t="s">
        <v>44</v>
      </c>
      <c r="DC63" s="45">
        <v>0</v>
      </c>
      <c r="DD63" s="5" t="s">
        <v>44</v>
      </c>
      <c r="DE63" s="45">
        <v>0</v>
      </c>
      <c r="DF63" s="5" t="s">
        <v>44</v>
      </c>
      <c r="DG63" s="45">
        <v>0</v>
      </c>
      <c r="DH63" s="5" t="s">
        <v>44</v>
      </c>
      <c r="DI63" s="45">
        <v>0</v>
      </c>
      <c r="DJ63" s="5" t="s">
        <v>44</v>
      </c>
      <c r="DK63" s="45">
        <v>0</v>
      </c>
      <c r="DL63" s="5" t="s">
        <v>44</v>
      </c>
      <c r="DM63" s="45">
        <v>0</v>
      </c>
      <c r="DN63" s="5" t="s">
        <v>44</v>
      </c>
      <c r="DO63" s="45">
        <v>0</v>
      </c>
      <c r="DP63" s="5" t="s">
        <v>44</v>
      </c>
      <c r="DQ63" s="45">
        <v>0</v>
      </c>
      <c r="DR63" s="5" t="s">
        <v>44</v>
      </c>
      <c r="DS63" s="45">
        <v>0</v>
      </c>
      <c r="DT63" s="5" t="s">
        <v>44</v>
      </c>
      <c r="DU63" s="45">
        <v>0</v>
      </c>
      <c r="DV63" s="5" t="s">
        <v>44</v>
      </c>
      <c r="DW63" s="45">
        <v>0</v>
      </c>
      <c r="DX63" s="5" t="s">
        <v>44</v>
      </c>
      <c r="DY63" s="45">
        <v>0</v>
      </c>
      <c r="DZ63" s="5" t="s">
        <v>44</v>
      </c>
      <c r="EA63" s="45">
        <v>0</v>
      </c>
      <c r="EB63" s="5" t="s">
        <v>44</v>
      </c>
      <c r="EC63" s="45">
        <v>0</v>
      </c>
      <c r="ED63" s="5" t="s">
        <v>44</v>
      </c>
      <c r="EE63" s="45">
        <v>0</v>
      </c>
      <c r="EF63" s="5" t="s">
        <v>44</v>
      </c>
      <c r="EG63" s="45">
        <v>0</v>
      </c>
      <c r="EH63" s="5" t="s">
        <v>44</v>
      </c>
      <c r="EI63" s="45">
        <v>0</v>
      </c>
      <c r="EJ63" s="5" t="s">
        <v>44</v>
      </c>
      <c r="EK63" s="45">
        <v>0</v>
      </c>
      <c r="EL63" s="5" t="s">
        <v>44</v>
      </c>
      <c r="EM63" s="45">
        <v>0</v>
      </c>
      <c r="EN63" s="5" t="s">
        <v>44</v>
      </c>
      <c r="EO63" s="45">
        <v>0</v>
      </c>
      <c r="EP63" s="5" t="s">
        <v>44</v>
      </c>
      <c r="EQ63" s="45">
        <v>0</v>
      </c>
      <c r="ER63" s="5" t="s">
        <v>44</v>
      </c>
      <c r="ES63" s="45">
        <v>0</v>
      </c>
      <c r="ET63" s="5" t="s">
        <v>44</v>
      </c>
      <c r="EU63" s="45">
        <v>0</v>
      </c>
      <c r="EV63" s="5" t="s">
        <v>44</v>
      </c>
      <c r="EW63" s="45">
        <v>0</v>
      </c>
      <c r="EX63" s="5" t="s">
        <v>44</v>
      </c>
      <c r="EY63" s="45">
        <v>0</v>
      </c>
      <c r="EZ63" s="5" t="s">
        <v>44</v>
      </c>
      <c r="FA63" s="45">
        <v>0</v>
      </c>
      <c r="FB63">
        <f t="shared" si="1507"/>
        <v>12</v>
      </c>
      <c r="FC63">
        <f t="shared" si="1508"/>
        <v>10</v>
      </c>
      <c r="FD63">
        <v>48</v>
      </c>
    </row>
    <row r="64" spans="1:197">
      <c r="A64">
        <v>7</v>
      </c>
      <c r="B64" s="19">
        <v>0</v>
      </c>
      <c r="C64" s="45">
        <v>0</v>
      </c>
      <c r="D64" s="19">
        <v>0</v>
      </c>
      <c r="E64" s="45">
        <v>0</v>
      </c>
      <c r="F64" s="19">
        <v>0</v>
      </c>
      <c r="G64" s="45">
        <v>0</v>
      </c>
      <c r="H64" s="19">
        <v>0</v>
      </c>
      <c r="I64" s="45">
        <v>0</v>
      </c>
      <c r="J64" s="19">
        <v>0</v>
      </c>
      <c r="K64" s="45">
        <v>0</v>
      </c>
      <c r="L64" s="19">
        <v>0</v>
      </c>
      <c r="M64" s="45">
        <v>0</v>
      </c>
      <c r="N64" s="19">
        <v>0</v>
      </c>
      <c r="O64" s="45">
        <v>0</v>
      </c>
      <c r="P64" s="19">
        <v>0</v>
      </c>
      <c r="Q64" s="45">
        <v>0</v>
      </c>
      <c r="R64" s="19">
        <v>0</v>
      </c>
      <c r="S64" s="45">
        <v>0</v>
      </c>
      <c r="T64" s="19">
        <v>0</v>
      </c>
      <c r="U64" s="45">
        <v>1</v>
      </c>
      <c r="V64" s="19">
        <v>2</v>
      </c>
      <c r="W64" s="45">
        <v>1</v>
      </c>
      <c r="X64" s="19">
        <v>0</v>
      </c>
      <c r="Y64" s="45">
        <v>0</v>
      </c>
      <c r="Z64" s="19">
        <v>0</v>
      </c>
      <c r="AA64" s="45">
        <v>0</v>
      </c>
      <c r="AB64" s="19">
        <v>0</v>
      </c>
      <c r="AC64" s="45">
        <v>1</v>
      </c>
      <c r="AD64" s="19">
        <v>0</v>
      </c>
      <c r="AE64" s="45">
        <v>1</v>
      </c>
      <c r="AF64" s="19">
        <v>0</v>
      </c>
      <c r="AG64" s="45">
        <v>0</v>
      </c>
      <c r="AH64" s="19">
        <v>0</v>
      </c>
      <c r="AI64" s="45">
        <v>1</v>
      </c>
      <c r="AJ64" s="19">
        <v>0</v>
      </c>
      <c r="AK64" s="45">
        <v>0</v>
      </c>
      <c r="AL64" s="19">
        <v>2</v>
      </c>
      <c r="AM64" s="45">
        <v>0</v>
      </c>
      <c r="AN64" s="19">
        <v>0</v>
      </c>
      <c r="AO64" s="45">
        <v>0</v>
      </c>
      <c r="AP64" s="19">
        <v>0</v>
      </c>
      <c r="AQ64" s="45">
        <v>0</v>
      </c>
      <c r="AR64" s="19">
        <v>0</v>
      </c>
      <c r="AS64" s="45">
        <v>0</v>
      </c>
      <c r="AT64" s="19">
        <v>0</v>
      </c>
      <c r="AU64" s="45">
        <v>2</v>
      </c>
      <c r="AV64" s="19">
        <v>0</v>
      </c>
      <c r="AW64" s="45">
        <v>0</v>
      </c>
      <c r="AX64" s="19">
        <v>2</v>
      </c>
      <c r="AY64" s="45">
        <v>0</v>
      </c>
      <c r="AZ64" s="19">
        <v>0</v>
      </c>
      <c r="BA64" s="45">
        <v>0</v>
      </c>
      <c r="BB64" s="19">
        <v>1</v>
      </c>
      <c r="BC64" s="45">
        <v>0</v>
      </c>
      <c r="BD64" s="19">
        <v>0</v>
      </c>
      <c r="BE64" s="45">
        <v>1</v>
      </c>
      <c r="BF64" s="19">
        <v>0</v>
      </c>
      <c r="BG64" s="45">
        <v>0</v>
      </c>
      <c r="BH64" s="5" t="s">
        <v>44</v>
      </c>
      <c r="BI64" s="45">
        <v>2</v>
      </c>
      <c r="BJ64" s="5" t="s">
        <v>44</v>
      </c>
      <c r="BK64" s="45">
        <v>0</v>
      </c>
      <c r="BL64" s="5" t="s">
        <v>44</v>
      </c>
      <c r="BM64" s="45">
        <v>0</v>
      </c>
      <c r="BN64" s="5" t="s">
        <v>44</v>
      </c>
      <c r="BO64" s="45">
        <v>0</v>
      </c>
      <c r="BP64" s="5" t="s">
        <v>44</v>
      </c>
      <c r="BQ64" s="45">
        <v>0</v>
      </c>
      <c r="BR64" s="5" t="s">
        <v>44</v>
      </c>
      <c r="BS64" s="45">
        <v>0</v>
      </c>
      <c r="BT64" s="5" t="s">
        <v>44</v>
      </c>
      <c r="BU64" s="45">
        <v>0</v>
      </c>
      <c r="BV64" s="5" t="s">
        <v>44</v>
      </c>
      <c r="BW64" s="45">
        <v>0</v>
      </c>
      <c r="BX64" s="5" t="s">
        <v>44</v>
      </c>
      <c r="BY64" s="45">
        <v>0</v>
      </c>
      <c r="BZ64" s="5" t="s">
        <v>44</v>
      </c>
      <c r="CA64" s="45">
        <v>0</v>
      </c>
      <c r="CB64" s="5" t="s">
        <v>44</v>
      </c>
      <c r="CC64" s="45">
        <v>0</v>
      </c>
      <c r="CD64" s="5" t="s">
        <v>44</v>
      </c>
      <c r="CE64" s="45">
        <v>0</v>
      </c>
      <c r="CF64" s="5" t="s">
        <v>44</v>
      </c>
      <c r="CG64" s="45">
        <v>0</v>
      </c>
      <c r="CH64" s="5" t="s">
        <v>44</v>
      </c>
      <c r="CI64" s="45">
        <v>0</v>
      </c>
      <c r="CJ64" s="5" t="s">
        <v>44</v>
      </c>
      <c r="CK64" s="45">
        <v>0</v>
      </c>
      <c r="CL64" s="5" t="s">
        <v>44</v>
      </c>
      <c r="CM64" s="45">
        <v>0</v>
      </c>
      <c r="CN64" s="5" t="s">
        <v>44</v>
      </c>
      <c r="CO64" s="45">
        <v>0</v>
      </c>
      <c r="CP64" s="5" t="s">
        <v>44</v>
      </c>
      <c r="CQ64" s="45">
        <v>0</v>
      </c>
      <c r="CR64" s="5" t="s">
        <v>44</v>
      </c>
      <c r="CS64" s="45">
        <v>0</v>
      </c>
      <c r="CT64" s="5" t="s">
        <v>44</v>
      </c>
      <c r="CU64" s="45">
        <v>0</v>
      </c>
      <c r="CV64" s="5" t="s">
        <v>44</v>
      </c>
      <c r="CW64" s="45">
        <v>0</v>
      </c>
      <c r="CX64" s="5" t="s">
        <v>44</v>
      </c>
      <c r="CY64" s="45">
        <v>0</v>
      </c>
      <c r="CZ64" s="5" t="s">
        <v>44</v>
      </c>
      <c r="DA64" s="45">
        <v>0</v>
      </c>
      <c r="DB64" s="5" t="s">
        <v>44</v>
      </c>
      <c r="DC64" s="45">
        <v>0</v>
      </c>
      <c r="DD64" s="5" t="s">
        <v>44</v>
      </c>
      <c r="DE64" s="45">
        <v>0</v>
      </c>
      <c r="DF64" s="5" t="s">
        <v>44</v>
      </c>
      <c r="DG64" s="45">
        <v>0</v>
      </c>
      <c r="DH64" s="5" t="s">
        <v>44</v>
      </c>
      <c r="DI64" s="45">
        <v>0</v>
      </c>
      <c r="DJ64" s="5" t="s">
        <v>44</v>
      </c>
      <c r="DK64" s="45">
        <v>0</v>
      </c>
      <c r="DL64" s="5" t="s">
        <v>44</v>
      </c>
      <c r="DM64" s="45">
        <v>0</v>
      </c>
      <c r="DN64" s="5" t="s">
        <v>44</v>
      </c>
      <c r="DO64" s="45">
        <v>0</v>
      </c>
      <c r="DP64" s="5" t="s">
        <v>44</v>
      </c>
      <c r="DQ64" s="45">
        <v>0</v>
      </c>
      <c r="DR64" s="5" t="s">
        <v>44</v>
      </c>
      <c r="DS64" s="45">
        <v>0</v>
      </c>
      <c r="DT64" s="5" t="s">
        <v>44</v>
      </c>
      <c r="DU64" s="45">
        <v>0</v>
      </c>
      <c r="DV64" s="5" t="s">
        <v>44</v>
      </c>
      <c r="DW64" s="45">
        <v>0</v>
      </c>
      <c r="DX64" s="5" t="s">
        <v>44</v>
      </c>
      <c r="DY64" s="45">
        <v>0</v>
      </c>
      <c r="DZ64" s="5" t="s">
        <v>44</v>
      </c>
      <c r="EA64" s="45">
        <v>0</v>
      </c>
      <c r="EB64" s="5" t="s">
        <v>44</v>
      </c>
      <c r="EC64" s="45">
        <v>0</v>
      </c>
      <c r="ED64" s="5" t="s">
        <v>44</v>
      </c>
      <c r="EE64" s="45">
        <v>0</v>
      </c>
      <c r="EF64" s="5" t="s">
        <v>44</v>
      </c>
      <c r="EG64" s="45">
        <v>0</v>
      </c>
      <c r="EH64" s="5" t="s">
        <v>44</v>
      </c>
      <c r="EI64" s="45">
        <v>0</v>
      </c>
      <c r="EJ64" s="5" t="s">
        <v>44</v>
      </c>
      <c r="EK64" s="45">
        <v>0</v>
      </c>
      <c r="EL64" s="5" t="s">
        <v>44</v>
      </c>
      <c r="EM64" s="45">
        <v>0</v>
      </c>
      <c r="EN64" s="5" t="s">
        <v>44</v>
      </c>
      <c r="EO64" s="45">
        <v>0</v>
      </c>
      <c r="EP64" s="5" t="s">
        <v>44</v>
      </c>
      <c r="EQ64" s="45">
        <v>0</v>
      </c>
      <c r="ER64" s="5" t="s">
        <v>44</v>
      </c>
      <c r="ES64" s="45">
        <v>0</v>
      </c>
      <c r="ET64" s="5" t="s">
        <v>44</v>
      </c>
      <c r="EU64" s="45">
        <v>0</v>
      </c>
      <c r="EV64" s="5" t="s">
        <v>44</v>
      </c>
      <c r="EW64" s="45">
        <v>0</v>
      </c>
      <c r="EX64" s="5" t="s">
        <v>44</v>
      </c>
      <c r="EY64" s="45">
        <v>0</v>
      </c>
      <c r="EZ64" s="5" t="s">
        <v>44</v>
      </c>
      <c r="FA64" s="45">
        <v>0</v>
      </c>
      <c r="FB64">
        <f t="shared" si="1507"/>
        <v>7</v>
      </c>
      <c r="FC64">
        <f t="shared" si="1508"/>
        <v>10</v>
      </c>
      <c r="FD64">
        <v>30</v>
      </c>
    </row>
    <row r="65" spans="1:197">
      <c r="A65">
        <v>8</v>
      </c>
      <c r="B65" s="19">
        <v>0</v>
      </c>
      <c r="C65" s="45">
        <v>0</v>
      </c>
      <c r="D65" s="19">
        <v>0</v>
      </c>
      <c r="E65" s="45">
        <v>0</v>
      </c>
      <c r="F65" s="19">
        <v>0</v>
      </c>
      <c r="G65" s="45">
        <v>0</v>
      </c>
      <c r="H65" s="19">
        <v>0</v>
      </c>
      <c r="I65" s="45">
        <v>0</v>
      </c>
      <c r="J65" s="19">
        <v>0</v>
      </c>
      <c r="K65" s="45">
        <v>0</v>
      </c>
      <c r="L65" s="19">
        <v>0</v>
      </c>
      <c r="M65" s="45">
        <v>0</v>
      </c>
      <c r="N65" s="19">
        <v>0</v>
      </c>
      <c r="O65" s="45">
        <v>0</v>
      </c>
      <c r="P65" s="19">
        <v>0</v>
      </c>
      <c r="Q65" s="45">
        <v>0</v>
      </c>
      <c r="R65" s="19">
        <v>0</v>
      </c>
      <c r="S65" s="45">
        <v>0</v>
      </c>
      <c r="T65" s="19">
        <v>0</v>
      </c>
      <c r="U65" s="45">
        <v>2</v>
      </c>
      <c r="V65" s="19">
        <v>2</v>
      </c>
      <c r="W65" s="45">
        <v>0</v>
      </c>
      <c r="X65" s="19">
        <v>0</v>
      </c>
      <c r="Y65" s="45">
        <v>0</v>
      </c>
      <c r="Z65" s="19">
        <v>0</v>
      </c>
      <c r="AA65" s="45">
        <v>0</v>
      </c>
      <c r="AB65" s="19">
        <v>1</v>
      </c>
      <c r="AC65" s="45">
        <v>2</v>
      </c>
      <c r="AD65" s="19">
        <v>0</v>
      </c>
      <c r="AE65" s="45">
        <v>0</v>
      </c>
      <c r="AF65" s="19">
        <v>0</v>
      </c>
      <c r="AG65" s="45">
        <v>0</v>
      </c>
      <c r="AH65" s="19">
        <v>1</v>
      </c>
      <c r="AI65" s="45">
        <v>1</v>
      </c>
      <c r="AJ65" s="19">
        <v>1</v>
      </c>
      <c r="AK65" s="45">
        <v>0</v>
      </c>
      <c r="AL65" s="19">
        <v>0</v>
      </c>
      <c r="AM65" s="45">
        <v>0</v>
      </c>
      <c r="AN65" s="19">
        <v>0</v>
      </c>
      <c r="AO65" s="45">
        <v>1</v>
      </c>
      <c r="AP65" s="19">
        <v>0</v>
      </c>
      <c r="AQ65" s="45">
        <v>0</v>
      </c>
      <c r="AR65" s="19">
        <v>0</v>
      </c>
      <c r="AS65" s="45">
        <v>0</v>
      </c>
      <c r="AT65" s="19">
        <v>0</v>
      </c>
      <c r="AU65" s="45">
        <v>1</v>
      </c>
      <c r="AV65" s="19">
        <v>0</v>
      </c>
      <c r="AW65" s="45">
        <v>0</v>
      </c>
      <c r="AX65" s="19">
        <v>2</v>
      </c>
      <c r="AY65" s="45">
        <v>0</v>
      </c>
      <c r="AZ65" s="19">
        <v>0</v>
      </c>
      <c r="BA65" s="45">
        <v>0</v>
      </c>
      <c r="BB65" s="19">
        <v>0</v>
      </c>
      <c r="BC65" s="45">
        <v>0</v>
      </c>
      <c r="BD65" s="19">
        <v>0</v>
      </c>
      <c r="BE65" s="45">
        <v>2</v>
      </c>
      <c r="BF65" s="19">
        <v>0</v>
      </c>
      <c r="BG65" s="45">
        <v>0</v>
      </c>
      <c r="BH65" s="19">
        <v>1</v>
      </c>
      <c r="BI65" s="45">
        <v>0</v>
      </c>
      <c r="BJ65" s="19">
        <v>0</v>
      </c>
      <c r="BK65" s="45">
        <v>0</v>
      </c>
      <c r="BL65" s="19">
        <v>0</v>
      </c>
      <c r="BM65" s="45">
        <v>0</v>
      </c>
      <c r="BN65" s="19">
        <v>0</v>
      </c>
      <c r="BO65" s="45">
        <v>1</v>
      </c>
      <c r="BP65" s="19">
        <v>0</v>
      </c>
      <c r="BQ65" s="45">
        <v>0</v>
      </c>
      <c r="BR65" s="19">
        <v>0</v>
      </c>
      <c r="BS65" s="45">
        <v>0</v>
      </c>
      <c r="BT65" s="19">
        <v>0</v>
      </c>
      <c r="BU65" s="45">
        <v>0</v>
      </c>
      <c r="BV65" s="19">
        <v>0</v>
      </c>
      <c r="BW65" s="45">
        <v>0</v>
      </c>
      <c r="BX65" s="19">
        <v>0</v>
      </c>
      <c r="BY65" s="45">
        <v>0</v>
      </c>
      <c r="BZ65" s="19">
        <v>0</v>
      </c>
      <c r="CA65" s="45">
        <v>0</v>
      </c>
      <c r="CB65" s="19">
        <v>0</v>
      </c>
      <c r="CC65" s="45">
        <v>0</v>
      </c>
      <c r="CD65" s="19">
        <v>0</v>
      </c>
      <c r="CE65" s="45">
        <v>0</v>
      </c>
      <c r="CF65" s="19">
        <v>0</v>
      </c>
      <c r="CG65" s="45">
        <v>0</v>
      </c>
      <c r="CH65" s="19">
        <v>0</v>
      </c>
      <c r="CI65" s="45">
        <v>0</v>
      </c>
      <c r="CJ65" s="19">
        <v>0</v>
      </c>
      <c r="CK65" s="45">
        <v>0</v>
      </c>
      <c r="CL65" s="19">
        <v>2</v>
      </c>
      <c r="CM65" s="45">
        <v>0</v>
      </c>
      <c r="CN65" s="19">
        <v>0</v>
      </c>
      <c r="CO65" s="45">
        <v>0</v>
      </c>
      <c r="CP65" s="19">
        <v>0</v>
      </c>
      <c r="CQ65" s="45">
        <v>0</v>
      </c>
      <c r="CR65" s="19">
        <v>0</v>
      </c>
      <c r="CS65" s="45">
        <v>0</v>
      </c>
      <c r="CT65" s="19">
        <v>0</v>
      </c>
      <c r="CU65" s="45">
        <v>0</v>
      </c>
      <c r="CV65" s="19">
        <v>0</v>
      </c>
      <c r="CW65" s="45">
        <v>0</v>
      </c>
      <c r="CX65" s="19">
        <v>0</v>
      </c>
      <c r="CY65" s="45">
        <v>0</v>
      </c>
      <c r="CZ65" s="19">
        <v>0</v>
      </c>
      <c r="DA65" s="45">
        <v>0</v>
      </c>
      <c r="DB65" s="19">
        <v>0</v>
      </c>
      <c r="DC65" s="45">
        <v>0</v>
      </c>
      <c r="DD65" s="19">
        <v>0</v>
      </c>
      <c r="DE65" s="45">
        <v>1</v>
      </c>
      <c r="DF65" s="19">
        <v>0</v>
      </c>
      <c r="DG65" s="45">
        <v>0</v>
      </c>
      <c r="DH65" s="19">
        <v>0</v>
      </c>
      <c r="DI65" s="45">
        <v>0</v>
      </c>
      <c r="DJ65" s="19">
        <v>0</v>
      </c>
      <c r="DK65" s="45">
        <v>0</v>
      </c>
      <c r="DL65" s="19">
        <v>0</v>
      </c>
      <c r="DM65" s="45">
        <v>0</v>
      </c>
      <c r="DN65" s="19">
        <v>0</v>
      </c>
      <c r="DO65" s="45">
        <v>0</v>
      </c>
      <c r="DP65" s="19">
        <v>0</v>
      </c>
      <c r="DQ65" s="45">
        <v>0</v>
      </c>
      <c r="DR65" s="19">
        <v>0</v>
      </c>
      <c r="DS65" s="45">
        <v>0</v>
      </c>
      <c r="DT65" s="19">
        <v>0</v>
      </c>
      <c r="DU65" s="45">
        <v>0</v>
      </c>
      <c r="DV65" s="19">
        <v>0</v>
      </c>
      <c r="DW65" s="45">
        <v>0</v>
      </c>
      <c r="DX65" s="19">
        <v>0</v>
      </c>
      <c r="DY65" s="45">
        <v>0</v>
      </c>
      <c r="DZ65" s="19">
        <v>0</v>
      </c>
      <c r="EA65" s="45">
        <v>0</v>
      </c>
      <c r="EB65" s="19">
        <v>0</v>
      </c>
      <c r="EC65" s="45">
        <v>0</v>
      </c>
      <c r="ED65" s="19">
        <v>0</v>
      </c>
      <c r="EE65" s="45">
        <v>0</v>
      </c>
      <c r="EF65" s="19">
        <v>0</v>
      </c>
      <c r="EG65" s="45">
        <v>0</v>
      </c>
      <c r="EH65" s="19">
        <v>0</v>
      </c>
      <c r="EI65" s="45">
        <v>0</v>
      </c>
      <c r="EJ65" s="19">
        <v>0</v>
      </c>
      <c r="EK65" s="45">
        <v>0</v>
      </c>
      <c r="EL65" s="19">
        <v>0</v>
      </c>
      <c r="EM65" s="45">
        <v>0</v>
      </c>
      <c r="EN65" s="19">
        <v>0</v>
      </c>
      <c r="EO65" s="45">
        <v>0</v>
      </c>
      <c r="EP65" s="5" t="s">
        <v>44</v>
      </c>
      <c r="EQ65" s="45">
        <v>0</v>
      </c>
      <c r="ER65" s="5" t="s">
        <v>44</v>
      </c>
      <c r="ES65" s="45">
        <v>0</v>
      </c>
      <c r="ET65" s="5" t="s">
        <v>44</v>
      </c>
      <c r="EU65" s="45">
        <v>0</v>
      </c>
      <c r="EV65" s="5" t="s">
        <v>44</v>
      </c>
      <c r="EW65" s="45">
        <v>0</v>
      </c>
      <c r="EX65" s="5" t="s">
        <v>44</v>
      </c>
      <c r="EY65" s="45">
        <v>0</v>
      </c>
      <c r="EZ65" s="5" t="s">
        <v>44</v>
      </c>
      <c r="FA65" s="45">
        <v>0</v>
      </c>
      <c r="FB65">
        <f t="shared" si="1507"/>
        <v>10</v>
      </c>
      <c r="FC65">
        <f t="shared" si="1508"/>
        <v>11</v>
      </c>
      <c r="FD65">
        <v>77</v>
      </c>
    </row>
    <row r="66" spans="1:197" ht="15" thickBot="1">
      <c r="A66" s="2">
        <v>9</v>
      </c>
      <c r="B66" s="23">
        <v>0</v>
      </c>
      <c r="C66" s="46">
        <v>0</v>
      </c>
      <c r="D66" s="23">
        <v>0</v>
      </c>
      <c r="E66" s="46">
        <v>0</v>
      </c>
      <c r="F66" s="23">
        <v>0</v>
      </c>
      <c r="G66" s="46">
        <v>0</v>
      </c>
      <c r="H66" s="23">
        <v>0</v>
      </c>
      <c r="I66" s="46">
        <v>0</v>
      </c>
      <c r="J66" s="23">
        <v>0</v>
      </c>
      <c r="K66" s="46">
        <v>0</v>
      </c>
      <c r="L66" s="23">
        <v>0</v>
      </c>
      <c r="M66" s="46">
        <v>0</v>
      </c>
      <c r="N66" s="23">
        <v>0</v>
      </c>
      <c r="O66" s="46">
        <v>0</v>
      </c>
      <c r="P66" s="23">
        <v>0</v>
      </c>
      <c r="Q66" s="46">
        <v>0</v>
      </c>
      <c r="R66" s="23">
        <v>0</v>
      </c>
      <c r="S66" s="46">
        <v>0</v>
      </c>
      <c r="T66" s="23">
        <v>0</v>
      </c>
      <c r="U66" s="46">
        <v>0</v>
      </c>
      <c r="V66" s="23">
        <v>2</v>
      </c>
      <c r="W66" s="46">
        <v>1</v>
      </c>
      <c r="X66" s="23">
        <v>1</v>
      </c>
      <c r="Y66" s="46">
        <v>0</v>
      </c>
      <c r="Z66" s="23">
        <v>1</v>
      </c>
      <c r="AA66" s="46">
        <v>0</v>
      </c>
      <c r="AB66" s="23">
        <v>0</v>
      </c>
      <c r="AC66" s="46">
        <v>2</v>
      </c>
      <c r="AD66" s="23">
        <v>0</v>
      </c>
      <c r="AE66" s="46">
        <v>0</v>
      </c>
      <c r="AF66" s="23">
        <v>0</v>
      </c>
      <c r="AG66" s="46">
        <v>1</v>
      </c>
      <c r="AH66" s="23">
        <v>0</v>
      </c>
      <c r="AI66" s="46">
        <v>1</v>
      </c>
      <c r="AJ66" s="23">
        <v>0</v>
      </c>
      <c r="AK66" s="46">
        <v>0</v>
      </c>
      <c r="AL66" s="23">
        <v>2</v>
      </c>
      <c r="AM66" s="46">
        <v>1</v>
      </c>
      <c r="AN66" s="23">
        <v>1</v>
      </c>
      <c r="AO66" s="46">
        <v>0</v>
      </c>
      <c r="AP66" s="23">
        <v>0</v>
      </c>
      <c r="AQ66" s="46">
        <v>0</v>
      </c>
      <c r="AR66" s="23">
        <v>0</v>
      </c>
      <c r="AS66" s="46">
        <v>2</v>
      </c>
      <c r="AT66" s="23">
        <v>1</v>
      </c>
      <c r="AU66" s="46">
        <v>0</v>
      </c>
      <c r="AV66" s="23">
        <v>0</v>
      </c>
      <c r="AW66" s="46">
        <v>2</v>
      </c>
      <c r="AX66" s="23">
        <v>2</v>
      </c>
      <c r="AY66" s="46">
        <v>0</v>
      </c>
      <c r="AZ66" s="23">
        <v>0</v>
      </c>
      <c r="BA66" s="46">
        <v>0</v>
      </c>
      <c r="BB66" s="23">
        <v>1</v>
      </c>
      <c r="BC66" s="46">
        <v>0</v>
      </c>
      <c r="BD66" s="23">
        <v>0</v>
      </c>
      <c r="BE66" s="46">
        <v>0</v>
      </c>
      <c r="BF66" s="23">
        <v>0</v>
      </c>
      <c r="BG66" s="46">
        <v>1</v>
      </c>
      <c r="BH66" s="23">
        <v>0</v>
      </c>
      <c r="BI66" s="46">
        <v>2</v>
      </c>
      <c r="BJ66" s="23">
        <v>0</v>
      </c>
      <c r="BK66" s="46">
        <v>0</v>
      </c>
      <c r="BL66" s="23">
        <v>0</v>
      </c>
      <c r="BM66" s="46">
        <v>0</v>
      </c>
      <c r="BN66" s="23">
        <v>0</v>
      </c>
      <c r="BO66" s="46">
        <v>0</v>
      </c>
      <c r="BP66" s="23">
        <v>0</v>
      </c>
      <c r="BQ66" s="46">
        <v>0</v>
      </c>
      <c r="BR66" s="23">
        <v>0</v>
      </c>
      <c r="BS66" s="46">
        <v>0</v>
      </c>
      <c r="BT66" s="23">
        <v>0</v>
      </c>
      <c r="BU66" s="46">
        <v>1</v>
      </c>
      <c r="BV66" s="23">
        <v>0</v>
      </c>
      <c r="BW66" s="46">
        <v>0</v>
      </c>
      <c r="BX66" s="23">
        <v>0</v>
      </c>
      <c r="BY66" s="46">
        <v>0</v>
      </c>
      <c r="BZ66" s="23">
        <v>0</v>
      </c>
      <c r="CA66" s="46">
        <v>0</v>
      </c>
      <c r="CB66" s="23">
        <v>1</v>
      </c>
      <c r="CC66" s="46">
        <v>0</v>
      </c>
      <c r="CD66" s="23">
        <v>0</v>
      </c>
      <c r="CE66" s="46">
        <v>0</v>
      </c>
      <c r="CF66" s="23">
        <v>0</v>
      </c>
      <c r="CG66" s="46">
        <v>0</v>
      </c>
      <c r="CH66" s="23">
        <v>0</v>
      </c>
      <c r="CI66" s="46">
        <v>0</v>
      </c>
      <c r="CJ66" s="23">
        <v>0</v>
      </c>
      <c r="CK66" s="46">
        <v>1</v>
      </c>
      <c r="CL66" s="23">
        <v>0</v>
      </c>
      <c r="CM66" s="46">
        <v>0</v>
      </c>
      <c r="CN66" s="23">
        <v>0</v>
      </c>
      <c r="CO66" s="46">
        <v>0</v>
      </c>
      <c r="CP66" s="23">
        <v>0</v>
      </c>
      <c r="CQ66" s="46">
        <v>0</v>
      </c>
      <c r="CR66" s="23">
        <v>0</v>
      </c>
      <c r="CS66" s="46">
        <v>0</v>
      </c>
      <c r="CT66" s="23">
        <v>0</v>
      </c>
      <c r="CU66" s="46">
        <v>0</v>
      </c>
      <c r="CV66" s="23">
        <v>0</v>
      </c>
      <c r="CW66" s="46">
        <v>0</v>
      </c>
      <c r="CX66" s="23">
        <v>2</v>
      </c>
      <c r="CY66" s="46">
        <v>0</v>
      </c>
      <c r="CZ66" s="23">
        <v>0</v>
      </c>
      <c r="DA66" s="46">
        <v>0</v>
      </c>
      <c r="DB66" s="23">
        <v>0</v>
      </c>
      <c r="DC66" s="46">
        <v>2</v>
      </c>
      <c r="DD66" s="23">
        <v>0</v>
      </c>
      <c r="DE66" s="46">
        <v>0</v>
      </c>
      <c r="DF66" s="23">
        <v>1</v>
      </c>
      <c r="DG66" s="46">
        <v>0</v>
      </c>
      <c r="DH66" s="23">
        <v>0</v>
      </c>
      <c r="DI66" s="46">
        <v>0</v>
      </c>
      <c r="DJ66" s="23">
        <v>0</v>
      </c>
      <c r="DK66" s="46">
        <v>0</v>
      </c>
      <c r="DL66" s="23">
        <v>0</v>
      </c>
      <c r="DM66" s="46">
        <v>0</v>
      </c>
      <c r="DN66" s="23">
        <v>0</v>
      </c>
      <c r="DO66" s="46">
        <v>0</v>
      </c>
      <c r="DP66" s="23">
        <v>1</v>
      </c>
      <c r="DQ66" s="46">
        <v>0</v>
      </c>
      <c r="DR66" s="23">
        <v>0</v>
      </c>
      <c r="DS66" s="46">
        <v>1</v>
      </c>
      <c r="DT66" s="23">
        <v>0</v>
      </c>
      <c r="DU66" s="46">
        <v>0</v>
      </c>
      <c r="DV66" s="23">
        <v>0</v>
      </c>
      <c r="DW66" s="46">
        <v>0</v>
      </c>
      <c r="DX66" s="23">
        <v>0</v>
      </c>
      <c r="DY66" s="46">
        <v>1</v>
      </c>
      <c r="DZ66" s="23">
        <v>0</v>
      </c>
      <c r="EA66" s="46">
        <v>0</v>
      </c>
      <c r="EB66" s="23">
        <v>0</v>
      </c>
      <c r="EC66" s="46">
        <v>0</v>
      </c>
      <c r="ED66" s="23">
        <v>0</v>
      </c>
      <c r="EE66" s="46">
        <v>0</v>
      </c>
      <c r="EF66" s="23">
        <v>1</v>
      </c>
      <c r="EG66" s="46">
        <v>0</v>
      </c>
      <c r="EH66" s="23">
        <v>0</v>
      </c>
      <c r="EI66" s="46">
        <v>0</v>
      </c>
      <c r="EJ66" s="23">
        <v>0</v>
      </c>
      <c r="EK66" s="46">
        <v>0</v>
      </c>
      <c r="EL66" s="23">
        <v>0</v>
      </c>
      <c r="EM66" s="46">
        <v>0</v>
      </c>
      <c r="EN66" s="23">
        <v>0</v>
      </c>
      <c r="EO66" s="46">
        <v>0</v>
      </c>
      <c r="EP66" s="23">
        <v>0</v>
      </c>
      <c r="EQ66" s="46">
        <v>0</v>
      </c>
      <c r="ER66" s="23">
        <v>0</v>
      </c>
      <c r="ES66" s="46">
        <v>0</v>
      </c>
      <c r="ET66" s="23">
        <v>0</v>
      </c>
      <c r="EU66" s="46">
        <v>0</v>
      </c>
      <c r="EV66" s="26" t="s">
        <v>44</v>
      </c>
      <c r="EW66" s="46">
        <v>0</v>
      </c>
      <c r="EX66" s="26" t="s">
        <v>44</v>
      </c>
      <c r="EY66" s="46">
        <v>0</v>
      </c>
      <c r="EZ66" s="26" t="s">
        <v>44</v>
      </c>
      <c r="FA66" s="46">
        <v>0</v>
      </c>
      <c r="FB66">
        <f t="shared" si="1507"/>
        <v>17</v>
      </c>
      <c r="FC66">
        <f t="shared" si="1508"/>
        <v>19</v>
      </c>
      <c r="FD66" s="2">
        <v>76</v>
      </c>
    </row>
    <row r="67" spans="1:197">
      <c r="A67" s="1" t="s">
        <v>47</v>
      </c>
      <c r="B67" s="85">
        <f>SUM(B58:B66)</f>
        <v>0</v>
      </c>
      <c r="C67" s="85">
        <f>SUM(C4:C66)</f>
        <v>0</v>
      </c>
      <c r="D67" s="85">
        <f t="shared" ref="D67" si="1509">SUM(D58:D66)</f>
        <v>0</v>
      </c>
      <c r="E67" s="85">
        <f t="shared" ref="E67" si="1510">SUM(E4:E66)</f>
        <v>0</v>
      </c>
      <c r="F67" s="85">
        <f t="shared" ref="F67" si="1511">SUM(F58:F66)</f>
        <v>0</v>
      </c>
      <c r="G67" s="85">
        <f t="shared" ref="G67" si="1512">SUM(G4:G66)</f>
        <v>0</v>
      </c>
      <c r="H67" s="85">
        <f t="shared" ref="H67" si="1513">SUM(H58:H66)</f>
        <v>0</v>
      </c>
      <c r="I67" s="85">
        <f t="shared" ref="I67" si="1514">SUM(I4:I66)</f>
        <v>0</v>
      </c>
      <c r="J67" s="85">
        <f t="shared" ref="J67" si="1515">SUM(J58:J66)</f>
        <v>0</v>
      </c>
      <c r="K67" s="85">
        <f t="shared" ref="K67" si="1516">SUM(K4:K66)</f>
        <v>0</v>
      </c>
      <c r="L67" s="85">
        <f t="shared" ref="L67" si="1517">SUM(L58:L66)</f>
        <v>0</v>
      </c>
      <c r="M67" s="85">
        <f t="shared" ref="M67" si="1518">SUM(M4:M66)</f>
        <v>0</v>
      </c>
      <c r="N67" s="85">
        <f t="shared" ref="N67" si="1519">SUM(N58:N66)</f>
        <v>0</v>
      </c>
      <c r="O67" s="85">
        <f t="shared" ref="O67" si="1520">SUM(O4:O66)</f>
        <v>0</v>
      </c>
      <c r="P67" s="85">
        <f t="shared" ref="P67" si="1521">SUM(P58:P66)</f>
        <v>1</v>
      </c>
      <c r="Q67" s="85">
        <f t="shared" ref="Q67" si="1522">SUM(Q4:Q66)</f>
        <v>4</v>
      </c>
      <c r="R67" s="85">
        <f t="shared" ref="R67" si="1523">SUM(R58:R66)</f>
        <v>1</v>
      </c>
      <c r="S67" s="85">
        <f t="shared" ref="S67" si="1524">SUM(S4:S66)</f>
        <v>0</v>
      </c>
      <c r="T67" s="85">
        <f t="shared" ref="T67" si="1525">SUM(T58:T66)</f>
        <v>2</v>
      </c>
      <c r="U67" s="85">
        <f t="shared" ref="U67" si="1526">SUM(U4:U66)</f>
        <v>11</v>
      </c>
      <c r="V67" s="85">
        <f t="shared" ref="V67" si="1527">SUM(V58:V66)</f>
        <v>6</v>
      </c>
      <c r="W67" s="85">
        <f t="shared" ref="W67" si="1528">SUM(W4:W66)</f>
        <v>34</v>
      </c>
      <c r="X67" s="85">
        <f t="shared" ref="X67" si="1529">SUM(X58:X66)</f>
        <v>4</v>
      </c>
      <c r="Y67" s="85">
        <f t="shared" ref="Y67" si="1530">SUM(Y4:Y66)</f>
        <v>19</v>
      </c>
      <c r="Z67" s="85">
        <f t="shared" ref="Z67" si="1531">SUM(Z58:Z66)</f>
        <v>4</v>
      </c>
      <c r="AA67" s="85">
        <f t="shared" ref="AA67" si="1532">SUM(AA4:AA66)</f>
        <v>3</v>
      </c>
      <c r="AB67" s="85">
        <f t="shared" ref="AB67" si="1533">SUM(AB58:AB66)</f>
        <v>1</v>
      </c>
      <c r="AC67" s="85">
        <f t="shared" ref="AC67" si="1534">SUM(AC4:AC66)</f>
        <v>29</v>
      </c>
      <c r="AD67" s="85">
        <f t="shared" ref="AD67" si="1535">SUM(AD58:AD66)</f>
        <v>0</v>
      </c>
      <c r="AE67" s="85">
        <f t="shared" ref="AE67" si="1536">SUM(AE4:AE66)</f>
        <v>31</v>
      </c>
      <c r="AF67" s="85">
        <f t="shared" ref="AF67" si="1537">SUM(AF58:AF66)</f>
        <v>0</v>
      </c>
      <c r="AG67" s="85">
        <f t="shared" ref="AG67" si="1538">SUM(AG4:AG66)</f>
        <v>38</v>
      </c>
      <c r="AH67" s="85">
        <f t="shared" ref="AH67" si="1539">SUM(AH58:AH66)</f>
        <v>4</v>
      </c>
      <c r="AI67" s="85">
        <f t="shared" ref="AI67" si="1540">SUM(AI4:AI66)</f>
        <v>35</v>
      </c>
      <c r="AJ67" s="85">
        <f t="shared" ref="AJ67" si="1541">SUM(AJ58:AJ66)</f>
        <v>8</v>
      </c>
      <c r="AK67" s="85">
        <f t="shared" ref="AK67" si="1542">SUM(AK4:AK66)</f>
        <v>5</v>
      </c>
      <c r="AL67" s="85">
        <f t="shared" ref="AL67" si="1543">SUM(AL58:AL66)</f>
        <v>6</v>
      </c>
      <c r="AM67" s="85">
        <f t="shared" ref="AM67" si="1544">SUM(AM4:AM66)</f>
        <v>3</v>
      </c>
      <c r="AN67" s="85">
        <f t="shared" ref="AN67" si="1545">SUM(AN58:AN66)</f>
        <v>7</v>
      </c>
      <c r="AO67" s="85">
        <f t="shared" ref="AO67" si="1546">SUM(AO4:AO66)</f>
        <v>13</v>
      </c>
      <c r="AP67" s="85">
        <f t="shared" ref="AP67" si="1547">SUM(AP58:AP66)</f>
        <v>1</v>
      </c>
      <c r="AQ67" s="85">
        <f t="shared" ref="AQ67" si="1548">SUM(AQ4:AQ66)</f>
        <v>25</v>
      </c>
      <c r="AR67" s="85">
        <f t="shared" ref="AR67" si="1549">SUM(AR58:AR66)</f>
        <v>3</v>
      </c>
      <c r="AS67" s="85">
        <f t="shared" ref="AS67" si="1550">SUM(AS4:AS66)</f>
        <v>39</v>
      </c>
      <c r="AT67" s="85">
        <f t="shared" ref="AT67" si="1551">SUM(AT58:AT66)</f>
        <v>1</v>
      </c>
      <c r="AU67" s="85">
        <f t="shared" ref="AU67" si="1552">SUM(AU4:AU66)</f>
        <v>18</v>
      </c>
      <c r="AV67" s="85">
        <f t="shared" ref="AV67" si="1553">SUM(AV58:AV66)</f>
        <v>6</v>
      </c>
      <c r="AW67" s="85">
        <f t="shared" ref="AW67" si="1554">SUM(AW4:AW66)</f>
        <v>23</v>
      </c>
      <c r="AX67" s="85">
        <f t="shared" ref="AX67" si="1555">SUM(AX58:AX66)</f>
        <v>8</v>
      </c>
      <c r="AY67" s="85">
        <f t="shared" ref="AY67" si="1556">SUM(AY4:AY66)</f>
        <v>1</v>
      </c>
      <c r="AZ67" s="85">
        <f t="shared" ref="AZ67" si="1557">SUM(AZ58:AZ66)</f>
        <v>1</v>
      </c>
      <c r="BA67" s="85">
        <f t="shared" ref="BA67" si="1558">SUM(BA4:BA66)</f>
        <v>0</v>
      </c>
      <c r="BB67" s="85">
        <f t="shared" ref="BB67" si="1559">SUM(BB58:BB66)</f>
        <v>3</v>
      </c>
      <c r="BC67" s="85">
        <f t="shared" ref="BC67" si="1560">SUM(BC4:BC66)</f>
        <v>8</v>
      </c>
      <c r="BD67" s="85">
        <f t="shared" ref="BD67" si="1561">SUM(BD58:BD66)</f>
        <v>0</v>
      </c>
      <c r="BE67" s="85">
        <f t="shared" ref="BE67" si="1562">SUM(BE4:BE66)</f>
        <v>15</v>
      </c>
      <c r="BF67" s="85">
        <f t="shared" ref="BF67" si="1563">SUM(BF58:BF66)</f>
        <v>0</v>
      </c>
      <c r="BG67" s="85">
        <f t="shared" ref="BG67" si="1564">SUM(BG4:BG66)</f>
        <v>36</v>
      </c>
      <c r="BH67" s="85">
        <f t="shared" ref="BH67" si="1565">SUM(BH58:BH66)</f>
        <v>2</v>
      </c>
      <c r="BI67" s="85">
        <f t="shared" ref="BI67" si="1566">SUM(BI4:BI66)</f>
        <v>20</v>
      </c>
      <c r="BJ67" s="85">
        <f t="shared" ref="BJ67" si="1567">SUM(BJ58:BJ66)</f>
        <v>0</v>
      </c>
      <c r="BK67" s="85">
        <f t="shared" ref="BK67" si="1568">SUM(BK4:BK66)</f>
        <v>0</v>
      </c>
      <c r="BL67" s="85">
        <f t="shared" ref="BL67" si="1569">SUM(BL58:BL66)</f>
        <v>1</v>
      </c>
      <c r="BM67" s="85">
        <f t="shared" ref="BM67" si="1570">SUM(BM4:BM66)</f>
        <v>0</v>
      </c>
      <c r="BN67" s="85">
        <f t="shared" ref="BN67" si="1571">SUM(BN58:BN66)</f>
        <v>2</v>
      </c>
      <c r="BO67" s="85">
        <f t="shared" ref="BO67" si="1572">SUM(BO4:BO66)</f>
        <v>3</v>
      </c>
      <c r="BP67" s="85">
        <f t="shared" ref="BP67" si="1573">SUM(BP58:BP66)</f>
        <v>0</v>
      </c>
      <c r="BQ67" s="85">
        <f t="shared" ref="BQ67" si="1574">SUM(BQ4:BQ66)</f>
        <v>5</v>
      </c>
      <c r="BR67" s="85">
        <f t="shared" ref="BR67" si="1575">SUM(BR58:BR66)</f>
        <v>0</v>
      </c>
      <c r="BS67" s="85">
        <f t="shared" ref="BS67" si="1576">SUM(BS4:BS66)</f>
        <v>0</v>
      </c>
      <c r="BT67" s="85">
        <f t="shared" ref="BT67" si="1577">SUM(BT58:BT66)</f>
        <v>0</v>
      </c>
      <c r="BU67" s="85">
        <f t="shared" ref="BU67" si="1578">SUM(BU4:BU66)</f>
        <v>5</v>
      </c>
      <c r="BV67" s="85">
        <f t="shared" ref="BV67" si="1579">SUM(BV58:BV66)</f>
        <v>0</v>
      </c>
      <c r="BW67" s="85">
        <f t="shared" ref="BW67" si="1580">SUM(BW4:BW66)</f>
        <v>3</v>
      </c>
      <c r="BX67" s="85">
        <f t="shared" ref="BX67" si="1581">SUM(BX58:BX66)</f>
        <v>1</v>
      </c>
      <c r="BY67" s="85">
        <f t="shared" ref="BY67" si="1582">SUM(BY4:BY66)</f>
        <v>9</v>
      </c>
      <c r="BZ67" s="85">
        <f t="shared" ref="BZ67" si="1583">SUM(BZ58:BZ66)</f>
        <v>1</v>
      </c>
      <c r="CA67" s="85">
        <f t="shared" ref="CA67" si="1584">SUM(CA4:CA66)</f>
        <v>2</v>
      </c>
      <c r="CB67" s="85">
        <f t="shared" ref="CB67" si="1585">SUM(CB58:CB66)</f>
        <v>1</v>
      </c>
      <c r="CC67" s="85">
        <f t="shared" ref="CC67" si="1586">SUM(CC4:CC66)</f>
        <v>2</v>
      </c>
      <c r="CD67" s="85">
        <f t="shared" ref="CD67" si="1587">SUM(CD58:CD66)</f>
        <v>1</v>
      </c>
      <c r="CE67" s="85">
        <f t="shared" ref="CE67" si="1588">SUM(CE4:CE66)</f>
        <v>1</v>
      </c>
      <c r="CF67" s="85">
        <f t="shared" ref="CF67" si="1589">SUM(CF58:CF66)</f>
        <v>0</v>
      </c>
      <c r="CG67" s="85">
        <f t="shared" ref="CG67" si="1590">SUM(CG4:CG66)</f>
        <v>0</v>
      </c>
      <c r="CH67" s="85">
        <f t="shared" ref="CH67" si="1591">SUM(CH58:CH66)</f>
        <v>0</v>
      </c>
      <c r="CI67" s="85">
        <f t="shared" ref="CI67" si="1592">SUM(CI4:CI66)</f>
        <v>0</v>
      </c>
      <c r="CJ67" s="85">
        <f t="shared" ref="CJ67" si="1593">SUM(CJ58:CJ66)</f>
        <v>0</v>
      </c>
      <c r="CK67" s="85">
        <f t="shared" ref="CK67" si="1594">SUM(CK4:CK66)</f>
        <v>6</v>
      </c>
      <c r="CL67" s="85">
        <f t="shared" ref="CL67" si="1595">SUM(CL58:CL66)</f>
        <v>3</v>
      </c>
      <c r="CM67" s="85">
        <f t="shared" ref="CM67" si="1596">SUM(CM4:CM66)</f>
        <v>2</v>
      </c>
      <c r="CN67" s="85">
        <f t="shared" ref="CN67" si="1597">SUM(CN58:CN66)</f>
        <v>0</v>
      </c>
      <c r="CO67" s="85">
        <f t="shared" ref="CO67" si="1598">SUM(CO4:CO66)</f>
        <v>0</v>
      </c>
      <c r="CP67" s="85">
        <f t="shared" ref="CP67" si="1599">SUM(CP58:CP66)</f>
        <v>0</v>
      </c>
      <c r="CQ67" s="85">
        <f t="shared" ref="CQ67" si="1600">SUM(CQ4:CQ66)</f>
        <v>0</v>
      </c>
      <c r="CR67" s="85">
        <f t="shared" ref="CR67" si="1601">SUM(CR58:CR66)</f>
        <v>0</v>
      </c>
      <c r="CS67" s="85">
        <f t="shared" ref="CS67" si="1602">SUM(CS4:CS66)</f>
        <v>0</v>
      </c>
      <c r="CT67" s="85">
        <f t="shared" ref="CT67" si="1603">SUM(CT58:CT66)</f>
        <v>0</v>
      </c>
      <c r="CU67" s="85">
        <f t="shared" ref="CU67" si="1604">SUM(CU4:CU66)</f>
        <v>6</v>
      </c>
      <c r="CV67" s="85">
        <f t="shared" ref="CV67" si="1605">SUM(CV58:CV66)</f>
        <v>0</v>
      </c>
      <c r="CW67" s="85">
        <f t="shared" ref="CW67" si="1606">SUM(CW4:CW66)</f>
        <v>2</v>
      </c>
      <c r="CX67" s="85">
        <f t="shared" ref="CX67" si="1607">SUM(CX58:CX66)</f>
        <v>2</v>
      </c>
      <c r="CY67" s="85">
        <f t="shared" ref="CY67" si="1608">SUM(CY4:CY66)</f>
        <v>0</v>
      </c>
      <c r="CZ67" s="85">
        <f t="shared" ref="CZ67" si="1609">SUM(CZ58:CZ66)</f>
        <v>0</v>
      </c>
      <c r="DA67" s="85">
        <f t="shared" ref="DA67" si="1610">SUM(DA4:DA66)</f>
        <v>6</v>
      </c>
      <c r="DB67" s="85">
        <f t="shared" ref="DB67" si="1611">SUM(DB58:DB66)</f>
        <v>0</v>
      </c>
      <c r="DC67" s="85">
        <f t="shared" ref="DC67" si="1612">SUM(DC4:DC66)</f>
        <v>8</v>
      </c>
      <c r="DD67" s="85">
        <f t="shared" ref="DD67" si="1613">SUM(DD58:DD66)</f>
        <v>0</v>
      </c>
      <c r="DE67" s="85">
        <f t="shared" ref="DE67" si="1614">SUM(DE4:DE66)</f>
        <v>1</v>
      </c>
      <c r="DF67" s="85">
        <f t="shared" ref="DF67" si="1615">SUM(DF58:DF66)</f>
        <v>1</v>
      </c>
      <c r="DG67" s="85">
        <f t="shared" ref="DG67" si="1616">SUM(DG4:DG66)</f>
        <v>0</v>
      </c>
      <c r="DH67" s="85">
        <f t="shared" ref="DH67" si="1617">SUM(DH58:DH66)</f>
        <v>0</v>
      </c>
      <c r="DI67" s="85">
        <f t="shared" ref="DI67" si="1618">SUM(DI4:DI66)</f>
        <v>0</v>
      </c>
      <c r="DJ67" s="85">
        <f t="shared" ref="DJ67" si="1619">SUM(DJ58:DJ66)</f>
        <v>0</v>
      </c>
      <c r="DK67" s="85">
        <f t="shared" ref="DK67" si="1620">SUM(DK4:DK66)</f>
        <v>0</v>
      </c>
      <c r="DL67" s="85">
        <f t="shared" ref="DL67" si="1621">SUM(DL58:DL66)</f>
        <v>0</v>
      </c>
      <c r="DM67" s="85">
        <f t="shared" ref="DM67" si="1622">SUM(DM4:DM66)</f>
        <v>0</v>
      </c>
      <c r="DN67" s="85">
        <f t="shared" ref="DN67" si="1623">SUM(DN58:DN66)</f>
        <v>0</v>
      </c>
      <c r="DO67" s="85">
        <f t="shared" ref="DO67" si="1624">SUM(DO4:DO66)</f>
        <v>0</v>
      </c>
      <c r="DP67" s="85">
        <f t="shared" ref="DP67" si="1625">SUM(DP58:DP66)</f>
        <v>1</v>
      </c>
      <c r="DQ67" s="85">
        <f t="shared" ref="DQ67" si="1626">SUM(DQ4:DQ66)</f>
        <v>2</v>
      </c>
      <c r="DR67" s="85">
        <f t="shared" ref="DR67" si="1627">SUM(DR58:DR66)</f>
        <v>0</v>
      </c>
      <c r="DS67" s="85">
        <f t="shared" ref="DS67" si="1628">SUM(DS4:DS66)</f>
        <v>1</v>
      </c>
      <c r="DT67" s="85">
        <f t="shared" ref="DT67" si="1629">SUM(DT58:DT66)</f>
        <v>0</v>
      </c>
      <c r="DU67" s="85">
        <f t="shared" ref="DU67" si="1630">SUM(DU4:DU66)</f>
        <v>0</v>
      </c>
      <c r="DV67" s="85">
        <f t="shared" ref="DV67" si="1631">SUM(DV58:DV66)</f>
        <v>0</v>
      </c>
      <c r="DW67" s="85">
        <f t="shared" ref="DW67" si="1632">SUM(DW4:DW66)</f>
        <v>0</v>
      </c>
      <c r="DX67" s="85">
        <f t="shared" ref="DX67" si="1633">SUM(DX58:DX66)</f>
        <v>0</v>
      </c>
      <c r="DY67" s="85">
        <f t="shared" ref="DY67" si="1634">SUM(DY4:DY66)</f>
        <v>1</v>
      </c>
      <c r="DZ67" s="85">
        <f t="shared" ref="DZ67" si="1635">SUM(DZ58:DZ66)</f>
        <v>0</v>
      </c>
      <c r="EA67" s="85">
        <f t="shared" ref="EA67" si="1636">SUM(EA4:EA66)</f>
        <v>0</v>
      </c>
      <c r="EB67" s="85">
        <f t="shared" ref="EB67" si="1637">SUM(EB58:EB66)</f>
        <v>0</v>
      </c>
      <c r="EC67" s="85">
        <f t="shared" ref="EC67" si="1638">SUM(EC4:EC66)</f>
        <v>0</v>
      </c>
      <c r="ED67" s="85">
        <f t="shared" ref="ED67" si="1639">SUM(ED58:ED66)</f>
        <v>0</v>
      </c>
      <c r="EE67" s="85">
        <f t="shared" ref="EE67" si="1640">SUM(EE4:EE66)</f>
        <v>0</v>
      </c>
      <c r="EF67" s="85">
        <f t="shared" ref="EF67" si="1641">SUM(EF58:EF66)</f>
        <v>1</v>
      </c>
      <c r="EG67" s="85">
        <f t="shared" ref="EG67" si="1642">SUM(EG4:EG66)</f>
        <v>0</v>
      </c>
      <c r="EH67" s="85">
        <f t="shared" ref="EH67" si="1643">SUM(EH58:EH66)</f>
        <v>0</v>
      </c>
      <c r="EI67" s="85">
        <f t="shared" ref="EI67" si="1644">SUM(EI4:EI66)</f>
        <v>0</v>
      </c>
      <c r="EJ67" s="85">
        <f t="shared" ref="EJ67" si="1645">SUM(EJ58:EJ66)</f>
        <v>0</v>
      </c>
      <c r="EK67" s="85">
        <f t="shared" ref="EK67" si="1646">SUM(EK4:EK66)</f>
        <v>0</v>
      </c>
      <c r="EL67" s="85">
        <f t="shared" ref="EL67" si="1647">SUM(EL58:EL66)</f>
        <v>0</v>
      </c>
      <c r="EM67" s="85">
        <f t="shared" ref="EM67" si="1648">SUM(EM4:EM66)</f>
        <v>2</v>
      </c>
      <c r="EN67" s="85">
        <f t="shared" ref="EN67" si="1649">SUM(EN58:EN66)</f>
        <v>0</v>
      </c>
      <c r="EO67" s="85">
        <f t="shared" ref="EO67" si="1650">SUM(EO4:EO66)</f>
        <v>0</v>
      </c>
      <c r="EP67" s="85">
        <f t="shared" ref="EP67" si="1651">SUM(EP58:EP66)</f>
        <v>0</v>
      </c>
      <c r="EQ67" s="85">
        <f t="shared" ref="EQ67" si="1652">SUM(EQ4:EQ66)</f>
        <v>0</v>
      </c>
      <c r="ER67" s="85">
        <f t="shared" ref="ER67" si="1653">SUM(ER58:ER66)</f>
        <v>0</v>
      </c>
      <c r="ES67" s="85">
        <f t="shared" ref="ES67" si="1654">SUM(ES4:ES66)</f>
        <v>0</v>
      </c>
      <c r="ET67" s="85">
        <f t="shared" ref="ET67" si="1655">SUM(ET58:ET66)</f>
        <v>0</v>
      </c>
      <c r="EU67" s="85">
        <f t="shared" ref="EU67" si="1656">SUM(EU4:EU66)</f>
        <v>0</v>
      </c>
      <c r="EV67" s="85">
        <f t="shared" ref="EV67" si="1657">SUM(EV58:EV66)</f>
        <v>0</v>
      </c>
      <c r="EW67" s="85">
        <f t="shared" ref="EW67" si="1658">SUM(EW4:EW66)</f>
        <v>0</v>
      </c>
      <c r="EX67" s="85">
        <f t="shared" ref="EX67" si="1659">SUM(EX58:EX66)</f>
        <v>0</v>
      </c>
      <c r="EY67" s="85">
        <f t="shared" ref="EY67" si="1660">SUM(EY4:EY66)</f>
        <v>0</v>
      </c>
      <c r="EZ67" s="85">
        <f t="shared" ref="EZ67" si="1661">SUM(EZ58:EZ66)</f>
        <v>0</v>
      </c>
      <c r="FA67" s="85">
        <f t="shared" ref="FA67" si="1662">SUM(FA4:FA66)</f>
        <v>0</v>
      </c>
      <c r="FB67" s="97" t="s">
        <v>41</v>
      </c>
      <c r="FC67" s="97" t="s">
        <v>42</v>
      </c>
      <c r="FD67">
        <f>AVERAGE(FD58:FD66)</f>
        <v>44.444444444444443</v>
      </c>
    </row>
    <row r="68" spans="1:197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8</v>
      </c>
      <c r="M68" s="304"/>
      <c r="N68" s="304">
        <v>8</v>
      </c>
      <c r="O68" s="304"/>
      <c r="P68" s="304">
        <v>8</v>
      </c>
      <c r="Q68" s="304"/>
      <c r="R68" s="304">
        <v>8</v>
      </c>
      <c r="S68" s="304"/>
      <c r="T68" s="304">
        <v>8</v>
      </c>
      <c r="U68" s="304"/>
      <c r="V68" s="304">
        <v>8</v>
      </c>
      <c r="W68" s="304"/>
      <c r="X68" s="304">
        <v>8</v>
      </c>
      <c r="Y68" s="304"/>
      <c r="Z68" s="304">
        <v>8</v>
      </c>
      <c r="AA68" s="304"/>
      <c r="AB68" s="304">
        <v>8</v>
      </c>
      <c r="AC68" s="304"/>
      <c r="AD68" s="304">
        <v>8</v>
      </c>
      <c r="AE68" s="304"/>
      <c r="AF68" s="304">
        <v>8</v>
      </c>
      <c r="AG68" s="304"/>
      <c r="AH68" s="304">
        <v>8</v>
      </c>
      <c r="AI68" s="304"/>
      <c r="AJ68" s="304">
        <v>8</v>
      </c>
      <c r="AK68" s="304"/>
      <c r="AL68" s="304">
        <v>8</v>
      </c>
      <c r="AM68" s="304"/>
      <c r="AN68" s="304">
        <v>8</v>
      </c>
      <c r="AO68" s="304"/>
      <c r="AP68" s="304">
        <v>8</v>
      </c>
      <c r="AQ68" s="304"/>
      <c r="AR68" s="304">
        <v>8</v>
      </c>
      <c r="AS68" s="304"/>
      <c r="AT68" s="304">
        <v>8</v>
      </c>
      <c r="AU68" s="304"/>
      <c r="AV68" s="304">
        <v>8</v>
      </c>
      <c r="AW68" s="304"/>
      <c r="AX68" s="304">
        <v>8</v>
      </c>
      <c r="AY68" s="304"/>
      <c r="AZ68" s="304">
        <v>8</v>
      </c>
      <c r="BA68" s="304"/>
      <c r="BB68" s="304">
        <v>8</v>
      </c>
      <c r="BC68" s="304"/>
      <c r="BD68" s="304">
        <v>8</v>
      </c>
      <c r="BE68" s="304"/>
      <c r="BF68" s="304">
        <v>8</v>
      </c>
      <c r="BG68" s="304"/>
      <c r="BH68" s="304">
        <v>7</v>
      </c>
      <c r="BI68" s="304"/>
      <c r="BJ68" s="304">
        <v>6</v>
      </c>
      <c r="BK68" s="304"/>
      <c r="BL68" s="304">
        <v>6</v>
      </c>
      <c r="BM68" s="304"/>
      <c r="BN68" s="304">
        <v>6</v>
      </c>
      <c r="BO68" s="304"/>
      <c r="BP68" s="304">
        <v>6</v>
      </c>
      <c r="BQ68" s="304"/>
      <c r="BR68" s="304">
        <v>6</v>
      </c>
      <c r="BS68" s="304"/>
      <c r="BT68" s="304">
        <v>6</v>
      </c>
      <c r="BU68" s="304"/>
      <c r="BV68" s="304">
        <v>6</v>
      </c>
      <c r="BW68" s="304"/>
      <c r="BX68" s="304">
        <v>6</v>
      </c>
      <c r="BY68" s="304"/>
      <c r="BZ68" s="304">
        <v>6</v>
      </c>
      <c r="CA68" s="304"/>
      <c r="CB68" s="304">
        <v>6</v>
      </c>
      <c r="CC68" s="304"/>
      <c r="CD68" s="304">
        <v>6</v>
      </c>
      <c r="CE68" s="304"/>
      <c r="CF68" s="304">
        <v>5</v>
      </c>
      <c r="CG68" s="304"/>
      <c r="CH68" s="304">
        <v>5</v>
      </c>
      <c r="CI68" s="304"/>
      <c r="CJ68" s="304">
        <v>5</v>
      </c>
      <c r="CK68" s="304"/>
      <c r="CL68" s="304">
        <v>3</v>
      </c>
      <c r="CM68" s="304"/>
      <c r="CN68" s="304">
        <v>2</v>
      </c>
      <c r="CO68" s="304"/>
      <c r="CP68" s="304">
        <v>2</v>
      </c>
      <c r="CQ68" s="304"/>
      <c r="CR68" s="304">
        <v>2</v>
      </c>
      <c r="CS68" s="304"/>
      <c r="CT68" s="304">
        <v>2</v>
      </c>
      <c r="CU68" s="304"/>
      <c r="CV68" s="304">
        <v>2</v>
      </c>
      <c r="CW68" s="304"/>
      <c r="CX68" s="304">
        <v>2</v>
      </c>
      <c r="CY68" s="304"/>
      <c r="CZ68" s="304">
        <v>2</v>
      </c>
      <c r="DA68" s="304"/>
      <c r="DB68" s="304">
        <v>2</v>
      </c>
      <c r="DC68" s="304"/>
      <c r="DD68" s="304">
        <v>2</v>
      </c>
      <c r="DE68" s="304"/>
      <c r="DF68" s="304">
        <v>2</v>
      </c>
      <c r="DG68" s="304"/>
      <c r="DH68" s="304">
        <v>2</v>
      </c>
      <c r="DI68" s="304"/>
      <c r="DJ68" s="304">
        <v>2</v>
      </c>
      <c r="DK68" s="304"/>
      <c r="DL68" s="304">
        <v>2</v>
      </c>
      <c r="DM68" s="304"/>
      <c r="DN68" s="304">
        <v>2</v>
      </c>
      <c r="DO68" s="304"/>
      <c r="DP68" s="304">
        <v>2</v>
      </c>
      <c r="DQ68" s="304"/>
      <c r="DR68" s="304">
        <v>2</v>
      </c>
      <c r="DS68" s="304"/>
      <c r="DT68" s="304">
        <v>2</v>
      </c>
      <c r="DU68" s="304"/>
      <c r="DV68" s="304">
        <v>2</v>
      </c>
      <c r="DW68" s="304"/>
      <c r="DX68" s="304">
        <v>2</v>
      </c>
      <c r="DY68" s="304"/>
      <c r="DZ68" s="304">
        <v>2</v>
      </c>
      <c r="EA68" s="304"/>
      <c r="EB68" s="304">
        <v>2</v>
      </c>
      <c r="EC68" s="304"/>
      <c r="ED68" s="304">
        <v>2</v>
      </c>
      <c r="EE68" s="304"/>
      <c r="EF68" s="304">
        <v>2</v>
      </c>
      <c r="EG68" s="304"/>
      <c r="EH68" s="304">
        <v>2</v>
      </c>
      <c r="EI68" s="304"/>
      <c r="EJ68" s="304">
        <v>2</v>
      </c>
      <c r="EK68" s="304"/>
      <c r="EL68" s="304">
        <v>2</v>
      </c>
      <c r="EM68" s="304"/>
      <c r="EN68" s="304">
        <v>2</v>
      </c>
      <c r="EO68" s="304"/>
      <c r="EP68" s="304">
        <v>1</v>
      </c>
      <c r="EQ68" s="304"/>
      <c r="ER68" s="304">
        <v>1</v>
      </c>
      <c r="ES68" s="304"/>
      <c r="ET68" s="304">
        <v>1</v>
      </c>
      <c r="EU68" s="304"/>
      <c r="EV68" s="304">
        <v>0</v>
      </c>
      <c r="EW68" s="304"/>
      <c r="EX68" s="304">
        <v>0</v>
      </c>
      <c r="EY68" s="304"/>
      <c r="EZ68" s="304">
        <v>0</v>
      </c>
      <c r="FA68" s="304"/>
      <c r="FB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,DH67,DJ67,DL67,DN67,DP67,DR67,DT67,DV67,DX67,DZ67,EB67,ED67,EF67,EH67,EJ67,EL67,EN67,EP67,ER67,ET67,EV67,EX67,EZ67)</f>
        <v>84</v>
      </c>
      <c r="FC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,DI67,DK67,DM67,DO67,DQ67,DS67,DU67,DW67,DY67,EA67,EC67,EE67,EG67,EI67,EK67,EM67,EO67,EQ67,ES67,EU67,EW67,EY67,FA67)</f>
        <v>477</v>
      </c>
      <c r="FD68">
        <f>STDEV(FD58:FD66)</f>
        <v>22.198598554363244</v>
      </c>
    </row>
    <row r="69" spans="1:197">
      <c r="CZ69" s="304">
        <v>0</v>
      </c>
      <c r="DA69" s="304"/>
      <c r="FB69" s="86" t="s">
        <v>49</v>
      </c>
      <c r="FC69" s="87">
        <f>FC68/FB68*100</f>
        <v>567.85714285714289</v>
      </c>
    </row>
    <row r="70" spans="1:197" ht="15" thickBot="1">
      <c r="A70" s="77" t="s">
        <v>50</v>
      </c>
      <c r="B70" s="304">
        <f>ABS(B68-D68)</f>
        <v>0</v>
      </c>
      <c r="C70" s="304"/>
      <c r="D70" s="304">
        <f t="shared" ref="D70" si="1663">ABS(D68-F68)</f>
        <v>0</v>
      </c>
      <c r="E70" s="304"/>
      <c r="F70" s="304">
        <f t="shared" ref="F70" si="1664">ABS(F68-H68)</f>
        <v>0</v>
      </c>
      <c r="G70" s="304"/>
      <c r="H70" s="304">
        <f t="shared" ref="H70" si="1665">ABS(H68-J68)</f>
        <v>0</v>
      </c>
      <c r="I70" s="304"/>
      <c r="J70" s="304">
        <f t="shared" ref="J70" si="1666">ABS(J68-L68)</f>
        <v>1</v>
      </c>
      <c r="K70" s="304"/>
      <c r="L70" s="304">
        <f t="shared" ref="L70" si="1667">ABS(L68-N68)</f>
        <v>0</v>
      </c>
      <c r="M70" s="304"/>
      <c r="N70" s="304">
        <f t="shared" ref="N70" si="1668">ABS(N68-P68)</f>
        <v>0</v>
      </c>
      <c r="O70" s="304"/>
      <c r="P70" s="304">
        <f t="shared" ref="P70" si="1669">ABS(P68-R68)</f>
        <v>0</v>
      </c>
      <c r="Q70" s="304"/>
      <c r="R70" s="304">
        <f t="shared" ref="R70" si="1670">ABS(R68-T68)</f>
        <v>0</v>
      </c>
      <c r="S70" s="304"/>
      <c r="T70" s="304">
        <f t="shared" ref="T70" si="1671">ABS(T68-V68)</f>
        <v>0</v>
      </c>
      <c r="U70" s="304"/>
      <c r="V70" s="304">
        <f t="shared" ref="V70" si="1672">ABS(V68-X68)</f>
        <v>0</v>
      </c>
      <c r="W70" s="304"/>
      <c r="X70" s="304">
        <f t="shared" ref="X70" si="1673">ABS(X68-Z68)</f>
        <v>0</v>
      </c>
      <c r="Y70" s="304"/>
      <c r="Z70" s="304">
        <f t="shared" ref="Z70" si="1674">ABS(Z68-AB68)</f>
        <v>0</v>
      </c>
      <c r="AA70" s="304"/>
      <c r="AB70" s="304">
        <f t="shared" ref="AB70" si="1675">ABS(AB68-AD68)</f>
        <v>0</v>
      </c>
      <c r="AC70" s="304"/>
      <c r="AD70" s="304">
        <f t="shared" ref="AD70" si="1676">ABS(AD68-AF68)</f>
        <v>0</v>
      </c>
      <c r="AE70" s="304"/>
      <c r="AF70" s="304">
        <f t="shared" ref="AF70" si="1677">ABS(AF68-AH68)</f>
        <v>0</v>
      </c>
      <c r="AG70" s="304"/>
      <c r="AH70" s="304">
        <f t="shared" ref="AH70" si="1678">ABS(AH68-AJ68)</f>
        <v>0</v>
      </c>
      <c r="AI70" s="304"/>
      <c r="AJ70" s="304">
        <f t="shared" ref="AJ70" si="1679">ABS(AJ68-AL68)</f>
        <v>0</v>
      </c>
      <c r="AK70" s="304"/>
      <c r="AL70" s="304">
        <f t="shared" ref="AL70" si="1680">ABS(AL68-AN68)</f>
        <v>0</v>
      </c>
      <c r="AM70" s="304"/>
      <c r="AN70" s="304">
        <f t="shared" ref="AN70" si="1681">ABS(AN68-AP68)</f>
        <v>0</v>
      </c>
      <c r="AO70" s="304"/>
      <c r="AP70" s="304">
        <f t="shared" ref="AP70" si="1682">ABS(AP68-AR68)</f>
        <v>0</v>
      </c>
      <c r="AQ70" s="304"/>
      <c r="AR70" s="304">
        <f t="shared" ref="AR70" si="1683">ABS(AR68-AT68)</f>
        <v>0</v>
      </c>
      <c r="AS70" s="304"/>
      <c r="AT70" s="304">
        <f t="shared" ref="AT70" si="1684">ABS(AT68-AV68)</f>
        <v>0</v>
      </c>
      <c r="AU70" s="304"/>
      <c r="AV70" s="304">
        <f t="shared" ref="AV70" si="1685">ABS(AV68-AX68)</f>
        <v>0</v>
      </c>
      <c r="AW70" s="304"/>
      <c r="AX70" s="304">
        <f t="shared" ref="AX70" si="1686">ABS(AX68-AZ68)</f>
        <v>0</v>
      </c>
      <c r="AY70" s="304"/>
      <c r="AZ70" s="304">
        <f t="shared" ref="AZ70" si="1687">ABS(AZ68-BB68)</f>
        <v>0</v>
      </c>
      <c r="BA70" s="304"/>
      <c r="BB70" s="304">
        <f t="shared" ref="BB70" si="1688">ABS(BB68-BD68)</f>
        <v>0</v>
      </c>
      <c r="BC70" s="304"/>
      <c r="BD70" s="304">
        <f t="shared" ref="BD70" si="1689">ABS(BD68-BF68)</f>
        <v>0</v>
      </c>
      <c r="BE70" s="304"/>
      <c r="BF70" s="304">
        <f t="shared" ref="BF70" si="1690">ABS(BF68-BH68)</f>
        <v>1</v>
      </c>
      <c r="BG70" s="304"/>
      <c r="BH70" s="304">
        <f t="shared" ref="BH70" si="1691">ABS(BH68-BJ68)</f>
        <v>1</v>
      </c>
      <c r="BI70" s="304"/>
      <c r="BJ70" s="304">
        <f t="shared" ref="BJ70" si="1692">ABS(BJ68-BL68)</f>
        <v>0</v>
      </c>
      <c r="BK70" s="304"/>
      <c r="BL70" s="304">
        <f t="shared" ref="BL70" si="1693">ABS(BL68-BN68)</f>
        <v>0</v>
      </c>
      <c r="BM70" s="304"/>
      <c r="BN70" s="304">
        <f t="shared" ref="BN70" si="1694">ABS(BN68-BP68)</f>
        <v>0</v>
      </c>
      <c r="BO70" s="304"/>
      <c r="BP70" s="304">
        <f t="shared" ref="BP70" si="1695">ABS(BP68-BR68)</f>
        <v>0</v>
      </c>
      <c r="BQ70" s="304"/>
      <c r="BR70" s="304">
        <f t="shared" ref="BR70" si="1696">ABS(BR68-BT68)</f>
        <v>0</v>
      </c>
      <c r="BS70" s="304"/>
      <c r="BT70" s="304">
        <f t="shared" ref="BT70" si="1697">ABS(BT68-BV68)</f>
        <v>0</v>
      </c>
      <c r="BU70" s="304"/>
      <c r="BV70" s="304">
        <f t="shared" ref="BV70" si="1698">ABS(BV68-BX68)</f>
        <v>0</v>
      </c>
      <c r="BW70" s="304"/>
      <c r="BX70" s="304">
        <f t="shared" ref="BX70" si="1699">ABS(BX68-BZ68)</f>
        <v>0</v>
      </c>
      <c r="BY70" s="304"/>
      <c r="BZ70" s="304">
        <f t="shared" ref="BZ70" si="1700">ABS(BZ68-CB68)</f>
        <v>0</v>
      </c>
      <c r="CA70" s="304"/>
      <c r="CB70" s="304">
        <f t="shared" ref="CB70" si="1701">ABS(CB68-CD68)</f>
        <v>0</v>
      </c>
      <c r="CC70" s="304"/>
      <c r="CD70" s="304">
        <f t="shared" ref="CD70" si="1702">ABS(CD68-CF68)</f>
        <v>1</v>
      </c>
      <c r="CE70" s="304"/>
      <c r="CF70" s="304">
        <f>ABS(CF68-CH68)</f>
        <v>0</v>
      </c>
      <c r="CG70" s="304"/>
      <c r="CH70" s="304">
        <f t="shared" ref="CH70" si="1703">ABS(CH68-CJ68)</f>
        <v>0</v>
      </c>
      <c r="CI70" s="304"/>
      <c r="CJ70" s="304">
        <f t="shared" ref="CJ70" si="1704">ABS(CJ68-CL68)</f>
        <v>2</v>
      </c>
      <c r="CK70" s="304"/>
      <c r="CL70" s="304">
        <f t="shared" ref="CL70" si="1705">ABS(CL68-CN68)</f>
        <v>1</v>
      </c>
      <c r="CM70" s="304"/>
      <c r="CN70" s="304">
        <f t="shared" ref="CN70" si="1706">ABS(CN68-CP68)</f>
        <v>0</v>
      </c>
      <c r="CO70" s="304"/>
      <c r="CP70" s="304">
        <f t="shared" ref="CP70" si="1707">ABS(CP68-CR68)</f>
        <v>0</v>
      </c>
      <c r="CQ70" s="304"/>
      <c r="CR70" s="304">
        <f t="shared" ref="CR70" si="1708">ABS(CR68-CT68)</f>
        <v>0</v>
      </c>
      <c r="CS70" s="304"/>
      <c r="CT70" s="304">
        <f t="shared" ref="CT70" si="1709">ABS(CT68-CV68)</f>
        <v>0</v>
      </c>
      <c r="CU70" s="304"/>
      <c r="CV70" s="304">
        <f t="shared" ref="CV70" si="1710">ABS(CV68-CX68)</f>
        <v>0</v>
      </c>
      <c r="CW70" s="304"/>
      <c r="CX70" s="304">
        <f t="shared" ref="CX70" si="1711">ABS(CX68-CZ68)</f>
        <v>0</v>
      </c>
      <c r="CY70" s="304"/>
      <c r="CZ70" s="304">
        <f t="shared" ref="CZ70" si="1712">ABS(CZ68-DB68)</f>
        <v>0</v>
      </c>
      <c r="DA70" s="304"/>
      <c r="DB70" s="304">
        <f t="shared" ref="DB70" si="1713">ABS(DB68-DD68)</f>
        <v>0</v>
      </c>
      <c r="DC70" s="304"/>
      <c r="DD70" s="304">
        <f t="shared" ref="DD70" si="1714">ABS(DD68-DF68)</f>
        <v>0</v>
      </c>
      <c r="DE70" s="304"/>
      <c r="DF70" s="304">
        <f t="shared" ref="DF70" si="1715">ABS(DF68-DH68)</f>
        <v>0</v>
      </c>
      <c r="DG70" s="304"/>
      <c r="DH70" s="304">
        <f t="shared" ref="DH70" si="1716">ABS(DH68-DJ68)</f>
        <v>0</v>
      </c>
      <c r="DI70" s="304"/>
      <c r="DJ70" s="304">
        <f t="shared" ref="DJ70" si="1717">ABS(DJ68-DL68)</f>
        <v>0</v>
      </c>
      <c r="DK70" s="304"/>
      <c r="DL70" s="304">
        <f t="shared" ref="DL70" si="1718">ABS(DL68-DN68)</f>
        <v>0</v>
      </c>
      <c r="DM70" s="304"/>
      <c r="DN70" s="304">
        <f t="shared" ref="DN70" si="1719">ABS(DN68-DP68)</f>
        <v>0</v>
      </c>
      <c r="DO70" s="304"/>
      <c r="DP70" s="304">
        <f t="shared" ref="DP70" si="1720">ABS(DP68-DR68)</f>
        <v>0</v>
      </c>
      <c r="DQ70" s="304"/>
      <c r="DR70" s="304">
        <f t="shared" ref="DR70" si="1721">ABS(DR68-DT68)</f>
        <v>0</v>
      </c>
      <c r="DS70" s="304"/>
      <c r="DT70" s="304">
        <f t="shared" ref="DT70" si="1722">ABS(DT68-DV68)</f>
        <v>0</v>
      </c>
      <c r="DU70" s="304"/>
      <c r="DV70" s="304">
        <f t="shared" ref="DV70" si="1723">ABS(DV68-DX68)</f>
        <v>0</v>
      </c>
      <c r="DW70" s="304"/>
      <c r="DX70" s="304">
        <f t="shared" ref="DX70" si="1724">ABS(DX68-DZ68)</f>
        <v>0</v>
      </c>
      <c r="DY70" s="304"/>
      <c r="DZ70" s="304">
        <f t="shared" ref="DZ70" si="1725">ABS(DZ68-EB68)</f>
        <v>0</v>
      </c>
      <c r="EA70" s="304"/>
      <c r="EB70" s="304">
        <f t="shared" ref="EB70" si="1726">ABS(EB68-ED68)</f>
        <v>0</v>
      </c>
      <c r="EC70" s="304"/>
      <c r="ED70" s="304">
        <f t="shared" ref="ED70" si="1727">ABS(ED68-EF68)</f>
        <v>0</v>
      </c>
      <c r="EE70" s="304"/>
      <c r="EF70" s="304">
        <f t="shared" ref="EF70" si="1728">ABS(EF68-EH68)</f>
        <v>0</v>
      </c>
      <c r="EG70" s="304"/>
      <c r="EH70" s="304">
        <f t="shared" ref="EH70" si="1729">ABS(EH68-EJ68)</f>
        <v>0</v>
      </c>
      <c r="EI70" s="304"/>
      <c r="EJ70" s="304">
        <f t="shared" ref="EJ70" si="1730">ABS(EJ68-EL68)</f>
        <v>0</v>
      </c>
      <c r="EK70" s="304"/>
      <c r="EL70" s="304">
        <f t="shared" ref="EL70" si="1731">ABS(EL68-EN68)</f>
        <v>0</v>
      </c>
      <c r="EM70" s="304"/>
      <c r="EN70" s="304">
        <f t="shared" ref="EN70" si="1732">ABS(EN68-EP68)</f>
        <v>1</v>
      </c>
      <c r="EO70" s="304"/>
      <c r="EP70" s="304">
        <f t="shared" ref="EP70" si="1733">ABS(EP68-ER68)</f>
        <v>0</v>
      </c>
      <c r="EQ70" s="304"/>
      <c r="ER70" s="304">
        <f t="shared" ref="ER70" si="1734">ABS(ER68-ET68)</f>
        <v>0</v>
      </c>
      <c r="ES70" s="304"/>
      <c r="ET70" s="304">
        <f t="shared" ref="ET70" si="1735">ABS(ET68-EV68)</f>
        <v>1</v>
      </c>
      <c r="EU70" s="304"/>
      <c r="EV70" s="304">
        <f t="shared" ref="EV70" si="1736">ABS(EV68-EX68)</f>
        <v>0</v>
      </c>
      <c r="EW70" s="304"/>
      <c r="EX70" s="304">
        <f t="shared" ref="EX70" si="1737">ABS(EX68-EZ68)</f>
        <v>0</v>
      </c>
      <c r="EY70" s="304"/>
      <c r="EZ70" s="304">
        <f>ABS(EZ68)</f>
        <v>0</v>
      </c>
      <c r="FA70" s="304"/>
      <c r="FB70" s="86"/>
      <c r="FC70">
        <f>AVERAGE(FC58:FC66)</f>
        <v>9.4444444444444446</v>
      </c>
    </row>
    <row r="71" spans="1:197" ht="15" thickBot="1">
      <c r="A71" s="77" t="s">
        <v>51</v>
      </c>
      <c r="B71" s="304">
        <f>45/45</f>
        <v>1</v>
      </c>
      <c r="C71" s="304"/>
      <c r="D71" s="304">
        <f>D68/$B$68</f>
        <v>1</v>
      </c>
      <c r="E71" s="304"/>
      <c r="F71" s="304">
        <f>F68/$B$68</f>
        <v>1</v>
      </c>
      <c r="G71" s="304"/>
      <c r="H71" s="304">
        <f>H68/$B$68</f>
        <v>1</v>
      </c>
      <c r="I71" s="304"/>
      <c r="J71" s="304">
        <f>J68/$B$68</f>
        <v>1</v>
      </c>
      <c r="K71" s="304"/>
      <c r="L71" s="304">
        <f>L68/$B$68</f>
        <v>0.88888888888888884</v>
      </c>
      <c r="M71" s="304"/>
      <c r="N71" s="304">
        <f>N68/$B$68</f>
        <v>0.88888888888888884</v>
      </c>
      <c r="O71" s="304"/>
      <c r="P71" s="304">
        <f>P68/$B$68</f>
        <v>0.88888888888888884</v>
      </c>
      <c r="Q71" s="304"/>
      <c r="R71" s="304">
        <f>R68/$B$68</f>
        <v>0.88888888888888884</v>
      </c>
      <c r="S71" s="304"/>
      <c r="T71" s="304">
        <f>T68/$B$68</f>
        <v>0.88888888888888884</v>
      </c>
      <c r="U71" s="304"/>
      <c r="V71" s="304">
        <f>V68/$B$68</f>
        <v>0.88888888888888884</v>
      </c>
      <c r="W71" s="304"/>
      <c r="X71" s="304">
        <f>X68/$B$68</f>
        <v>0.88888888888888884</v>
      </c>
      <c r="Y71" s="304"/>
      <c r="Z71" s="304">
        <f>Z68/$B$68</f>
        <v>0.88888888888888884</v>
      </c>
      <c r="AA71" s="304"/>
      <c r="AB71" s="304">
        <f>AB68/$B$68</f>
        <v>0.88888888888888884</v>
      </c>
      <c r="AC71" s="304"/>
      <c r="AD71" s="304">
        <f>AD68/$B$68</f>
        <v>0.88888888888888884</v>
      </c>
      <c r="AE71" s="304"/>
      <c r="AF71" s="304">
        <f>AF68/$B$68</f>
        <v>0.88888888888888884</v>
      </c>
      <c r="AG71" s="304"/>
      <c r="AH71" s="304">
        <f>AH68/$B$68</f>
        <v>0.88888888888888884</v>
      </c>
      <c r="AI71" s="304"/>
      <c r="AJ71" s="304">
        <f>AJ68/$B$68</f>
        <v>0.88888888888888884</v>
      </c>
      <c r="AK71" s="304"/>
      <c r="AL71" s="304">
        <f>AL68/$B$68</f>
        <v>0.88888888888888884</v>
      </c>
      <c r="AM71" s="304"/>
      <c r="AN71" s="304">
        <f>AN68/$B$68</f>
        <v>0.88888888888888884</v>
      </c>
      <c r="AO71" s="304"/>
      <c r="AP71" s="304">
        <f>AP68/$B$68</f>
        <v>0.88888888888888884</v>
      </c>
      <c r="AQ71" s="304"/>
      <c r="AR71" s="304">
        <f>AR68/$B$68</f>
        <v>0.88888888888888884</v>
      </c>
      <c r="AS71" s="304"/>
      <c r="AT71" s="304">
        <f>AT68/$B$68</f>
        <v>0.88888888888888884</v>
      </c>
      <c r="AU71" s="304"/>
      <c r="AV71" s="304">
        <f>AV68/$B$68</f>
        <v>0.88888888888888884</v>
      </c>
      <c r="AW71" s="304"/>
      <c r="AX71" s="304">
        <f>AX68/$B$68</f>
        <v>0.88888888888888884</v>
      </c>
      <c r="AY71" s="304"/>
      <c r="AZ71" s="304">
        <f>AZ68/$B$68</f>
        <v>0.88888888888888884</v>
      </c>
      <c r="BA71" s="304"/>
      <c r="BB71" s="304">
        <f>BB68/$B$68</f>
        <v>0.88888888888888884</v>
      </c>
      <c r="BC71" s="304"/>
      <c r="BD71" s="304">
        <f>BD68/$B$68</f>
        <v>0.88888888888888884</v>
      </c>
      <c r="BE71" s="304"/>
      <c r="BF71" s="304">
        <f>BF68/$B$68</f>
        <v>0.88888888888888884</v>
      </c>
      <c r="BG71" s="304"/>
      <c r="BH71" s="304">
        <f>BH68/$B$68</f>
        <v>0.77777777777777779</v>
      </c>
      <c r="BI71" s="304"/>
      <c r="BJ71" s="304">
        <f>BJ68/$B$68</f>
        <v>0.66666666666666663</v>
      </c>
      <c r="BK71" s="304"/>
      <c r="BL71" s="304">
        <f>BL68/$B$68</f>
        <v>0.66666666666666663</v>
      </c>
      <c r="BM71" s="304"/>
      <c r="BN71" s="304">
        <f>BN68/$B$68</f>
        <v>0.66666666666666663</v>
      </c>
      <c r="BO71" s="304"/>
      <c r="BP71" s="304">
        <f>BP68/$B$68</f>
        <v>0.66666666666666663</v>
      </c>
      <c r="BQ71" s="304"/>
      <c r="BR71" s="304">
        <f>BR68/$B$68</f>
        <v>0.66666666666666663</v>
      </c>
      <c r="BS71" s="304"/>
      <c r="BT71" s="304">
        <f>BT68/$B$68</f>
        <v>0.66666666666666663</v>
      </c>
      <c r="BU71" s="304"/>
      <c r="BV71" s="304">
        <f>BV68/$B$68</f>
        <v>0.66666666666666663</v>
      </c>
      <c r="BW71" s="304"/>
      <c r="BX71" s="304">
        <f>BX68/$B$68</f>
        <v>0.66666666666666663</v>
      </c>
      <c r="BY71" s="304"/>
      <c r="BZ71" s="304">
        <f>BZ68/$B$68</f>
        <v>0.66666666666666663</v>
      </c>
      <c r="CA71" s="304"/>
      <c r="CB71" s="304">
        <f>CB68/$B$68</f>
        <v>0.66666666666666663</v>
      </c>
      <c r="CC71" s="304"/>
      <c r="CD71" s="304">
        <f>CD68/$B$68</f>
        <v>0.66666666666666663</v>
      </c>
      <c r="CE71" s="304"/>
      <c r="CF71" s="304">
        <f>CF68/$B$68</f>
        <v>0.55555555555555558</v>
      </c>
      <c r="CG71" s="304"/>
      <c r="CH71" s="304">
        <f>CH68/$B$68</f>
        <v>0.55555555555555558</v>
      </c>
      <c r="CI71" s="304"/>
      <c r="CJ71" s="304">
        <f>CJ68/$B$68</f>
        <v>0.55555555555555558</v>
      </c>
      <c r="CK71" s="304"/>
      <c r="CL71" s="304">
        <f>CL68/$B$68</f>
        <v>0.33333333333333331</v>
      </c>
      <c r="CM71" s="304"/>
      <c r="CN71" s="304">
        <f>CN68/$B$68</f>
        <v>0.22222222222222221</v>
      </c>
      <c r="CO71" s="304"/>
      <c r="CP71" s="304">
        <f>CP68/$B$68</f>
        <v>0.22222222222222221</v>
      </c>
      <c r="CQ71" s="304"/>
      <c r="CR71" s="304">
        <f>CR68/$B$68</f>
        <v>0.22222222222222221</v>
      </c>
      <c r="CS71" s="304"/>
      <c r="CT71" s="304">
        <f>CT68/$B$68</f>
        <v>0.22222222222222221</v>
      </c>
      <c r="CU71" s="304"/>
      <c r="CV71" s="304">
        <f>CV68/$B$68</f>
        <v>0.22222222222222221</v>
      </c>
      <c r="CW71" s="304"/>
      <c r="CX71" s="304">
        <f>CX68/$B$68</f>
        <v>0.22222222222222221</v>
      </c>
      <c r="CY71" s="304"/>
      <c r="CZ71" s="304">
        <f>CZ68/$B$68</f>
        <v>0.22222222222222221</v>
      </c>
      <c r="DA71" s="304"/>
      <c r="DB71" s="304">
        <f>DB68/$B$68</f>
        <v>0.22222222222222221</v>
      </c>
      <c r="DC71" s="304"/>
      <c r="DD71" s="304">
        <f>DD68/$B$68</f>
        <v>0.22222222222222221</v>
      </c>
      <c r="DE71" s="304"/>
      <c r="DF71" s="304">
        <f>DF68/$B$68</f>
        <v>0.22222222222222221</v>
      </c>
      <c r="DG71" s="304"/>
      <c r="DH71" s="304">
        <f>DH68/$B$68</f>
        <v>0.22222222222222221</v>
      </c>
      <c r="DI71" s="304"/>
      <c r="DJ71" s="304">
        <f>DJ68/$B$68</f>
        <v>0.22222222222222221</v>
      </c>
      <c r="DK71" s="304"/>
      <c r="DL71" s="304">
        <f>DL68/$B$68</f>
        <v>0.22222222222222221</v>
      </c>
      <c r="DM71" s="304"/>
      <c r="DN71" s="304">
        <f>DN68/$B$68</f>
        <v>0.22222222222222221</v>
      </c>
      <c r="DO71" s="304"/>
      <c r="DP71" s="304">
        <f>DP68/$B$68</f>
        <v>0.22222222222222221</v>
      </c>
      <c r="DQ71" s="304"/>
      <c r="DR71" s="304">
        <f>DR68/$B$68</f>
        <v>0.22222222222222221</v>
      </c>
      <c r="DS71" s="304"/>
      <c r="DT71" s="304">
        <f>DT68/$B$68</f>
        <v>0.22222222222222221</v>
      </c>
      <c r="DU71" s="304"/>
      <c r="DV71" s="304">
        <f>DV68/$B$68</f>
        <v>0.22222222222222221</v>
      </c>
      <c r="DW71" s="304"/>
      <c r="DX71" s="304">
        <f>DX68/$B$68</f>
        <v>0.22222222222222221</v>
      </c>
      <c r="DY71" s="304"/>
      <c r="DZ71" s="304">
        <f>DZ68/$B$68</f>
        <v>0.22222222222222221</v>
      </c>
      <c r="EA71" s="304"/>
      <c r="EB71" s="304">
        <f>EB68/$B$68</f>
        <v>0.22222222222222221</v>
      </c>
      <c r="EC71" s="304"/>
      <c r="ED71" s="304">
        <f>ED68/$B$68</f>
        <v>0.22222222222222221</v>
      </c>
      <c r="EE71" s="304"/>
      <c r="EF71" s="304">
        <f>EF68/$B$68</f>
        <v>0.22222222222222221</v>
      </c>
      <c r="EG71" s="304"/>
      <c r="EH71" s="304">
        <f>EH68/$B$68</f>
        <v>0.22222222222222221</v>
      </c>
      <c r="EI71" s="304"/>
      <c r="EJ71" s="304">
        <f>EJ68/$B$68</f>
        <v>0.22222222222222221</v>
      </c>
      <c r="EK71" s="304"/>
      <c r="EL71" s="304">
        <f>EL68/$B$68</f>
        <v>0.22222222222222221</v>
      </c>
      <c r="EM71" s="304"/>
      <c r="EN71" s="304">
        <f>EN68/$B$68</f>
        <v>0.22222222222222221</v>
      </c>
      <c r="EO71" s="304"/>
      <c r="EP71" s="304">
        <f>EP68/$B$68</f>
        <v>0.1111111111111111</v>
      </c>
      <c r="EQ71" s="304"/>
      <c r="ER71" s="304">
        <f>ER68/$B$68</f>
        <v>0.1111111111111111</v>
      </c>
      <c r="ES71" s="304"/>
      <c r="ET71" s="304">
        <f>ET68/$B$68</f>
        <v>0.1111111111111111</v>
      </c>
      <c r="EU71" s="304"/>
      <c r="EV71" s="304">
        <f>EV68/$B$68</f>
        <v>0</v>
      </c>
      <c r="EW71" s="304"/>
      <c r="EX71" s="304">
        <f>EX68/$B$68</f>
        <v>0</v>
      </c>
      <c r="EY71" s="304"/>
      <c r="EZ71" s="304">
        <f>EZ68/$B$68</f>
        <v>0</v>
      </c>
      <c r="FA71" s="304"/>
      <c r="FB71" s="86"/>
      <c r="FC71">
        <f>STDEV(FC58:FC66)</f>
        <v>5.222813205330799</v>
      </c>
      <c r="FF71" s="86"/>
    </row>
    <row r="72" spans="1:197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0.1111111111111111</v>
      </c>
      <c r="K72" s="304"/>
      <c r="L72" s="304">
        <f>L70/L68</f>
        <v>0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</v>
      </c>
      <c r="AG72" s="304"/>
      <c r="AH72" s="304">
        <f>AH70/AH68</f>
        <v>0</v>
      </c>
      <c r="AI72" s="304"/>
      <c r="AJ72" s="304">
        <f>AJ70/AJ68</f>
        <v>0</v>
      </c>
      <c r="AK72" s="304"/>
      <c r="AL72" s="304">
        <f>AL70/AL68</f>
        <v>0</v>
      </c>
      <c r="AM72" s="304"/>
      <c r="AN72" s="304">
        <f>AN70/AN68</f>
        <v>0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0.125</v>
      </c>
      <c r="BG72" s="304"/>
      <c r="BH72" s="304">
        <f>BH70/BH68</f>
        <v>0.14285714285714285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0.16666666666666666</v>
      </c>
      <c r="CE72" s="304"/>
      <c r="CF72" s="304">
        <f>CF70/CF68</f>
        <v>0</v>
      </c>
      <c r="CG72" s="304"/>
      <c r="CH72" s="304">
        <f>CH70/CH68</f>
        <v>0</v>
      </c>
      <c r="CI72" s="304"/>
      <c r="CJ72" s="304">
        <f>CJ70/CJ68</f>
        <v>0.4</v>
      </c>
      <c r="CK72" s="304"/>
      <c r="CL72" s="304">
        <f>CL70/CL68</f>
        <v>0.33333333333333331</v>
      </c>
      <c r="CM72" s="304"/>
      <c r="CN72" s="304">
        <f>CN70/CN68</f>
        <v>0</v>
      </c>
      <c r="CO72" s="304"/>
      <c r="CP72" s="304">
        <f>CP70/CP68</f>
        <v>0</v>
      </c>
      <c r="CQ72" s="304"/>
      <c r="CR72" s="304">
        <f>CR70/CR68</f>
        <v>0</v>
      </c>
      <c r="CS72" s="304"/>
      <c r="CT72" s="304">
        <f>CT70/CT68</f>
        <v>0</v>
      </c>
      <c r="CU72" s="304"/>
      <c r="CV72" s="304">
        <f>CV70/CV68</f>
        <v>0</v>
      </c>
      <c r="CW72" s="304"/>
      <c r="CX72" s="304">
        <f>CX70/CX68</f>
        <v>0</v>
      </c>
      <c r="CY72" s="304"/>
      <c r="CZ72" s="304">
        <f>CZ70/CZ68</f>
        <v>0</v>
      </c>
      <c r="DA72" s="304"/>
      <c r="DB72" s="304">
        <f>DB70/DB68</f>
        <v>0</v>
      </c>
      <c r="DC72" s="304"/>
      <c r="DD72" s="304">
        <f>DD70/DD68</f>
        <v>0</v>
      </c>
      <c r="DE72" s="304"/>
      <c r="DF72" s="304">
        <f>DF70/DF68</f>
        <v>0</v>
      </c>
      <c r="DG72" s="304"/>
      <c r="DH72" s="304">
        <f>DH70/DH68</f>
        <v>0</v>
      </c>
      <c r="DI72" s="304"/>
      <c r="DJ72" s="304">
        <f>DJ70/DJ68</f>
        <v>0</v>
      </c>
      <c r="DK72" s="304"/>
      <c r="DL72" s="304">
        <f>DL70/DL68</f>
        <v>0</v>
      </c>
      <c r="DM72" s="304"/>
      <c r="DN72" s="304">
        <f>DN70/DN68</f>
        <v>0</v>
      </c>
      <c r="DO72" s="304"/>
      <c r="DP72" s="304">
        <f>DP70/DP68</f>
        <v>0</v>
      </c>
      <c r="DQ72" s="304"/>
      <c r="DR72" s="304">
        <f>DR70/DR68</f>
        <v>0</v>
      </c>
      <c r="DS72" s="304"/>
      <c r="DT72" s="304">
        <f>DT70/DT68</f>
        <v>0</v>
      </c>
      <c r="DU72" s="304"/>
      <c r="DV72" s="304">
        <f>DV70/DV68</f>
        <v>0</v>
      </c>
      <c r="DW72" s="304"/>
      <c r="DX72" s="304">
        <f>DX70/DX68</f>
        <v>0</v>
      </c>
      <c r="DY72" s="304"/>
      <c r="DZ72" s="304">
        <f>DZ70/DZ68</f>
        <v>0</v>
      </c>
      <c r="EA72" s="304"/>
      <c r="EB72" s="304">
        <f>EB70/EB68</f>
        <v>0</v>
      </c>
      <c r="EC72" s="304"/>
      <c r="ED72" s="304">
        <f>ED70/ED68</f>
        <v>0</v>
      </c>
      <c r="EE72" s="304"/>
      <c r="EF72" s="304">
        <f>EF70/EF68</f>
        <v>0</v>
      </c>
      <c r="EG72" s="304"/>
      <c r="EH72" s="304">
        <f>EH70/EH68</f>
        <v>0</v>
      </c>
      <c r="EI72" s="304"/>
      <c r="EJ72" s="304">
        <f>EJ70/EJ68</f>
        <v>0</v>
      </c>
      <c r="EK72" s="304"/>
      <c r="EL72" s="304">
        <f>EL70/EL68</f>
        <v>0</v>
      </c>
      <c r="EM72" s="304"/>
      <c r="EN72" s="304">
        <f>EN70/EN68</f>
        <v>0.5</v>
      </c>
      <c r="EO72" s="304"/>
      <c r="EP72" s="304">
        <f>EP70/EP68</f>
        <v>0</v>
      </c>
      <c r="EQ72" s="304"/>
      <c r="ER72" s="304">
        <f>ER70/ER68</f>
        <v>0</v>
      </c>
      <c r="ES72" s="304"/>
      <c r="ET72" s="304">
        <f>ET70/ET68</f>
        <v>1</v>
      </c>
      <c r="EU72" s="304"/>
      <c r="EV72" s="304">
        <v>0</v>
      </c>
      <c r="EW72" s="304"/>
      <c r="EX72" s="304">
        <v>0</v>
      </c>
      <c r="EY72" s="304"/>
      <c r="EZ72" s="304">
        <v>0</v>
      </c>
      <c r="FA72" s="304"/>
      <c r="FF72" s="86"/>
    </row>
    <row r="73" spans="1:197" ht="15" thickBot="1">
      <c r="A73" s="77" t="s">
        <v>53</v>
      </c>
      <c r="B73" s="304">
        <f>(B71+D71)/2</f>
        <v>1</v>
      </c>
      <c r="C73" s="304"/>
      <c r="D73" s="304">
        <f t="shared" ref="D73" si="1738">(D71+F71)/2</f>
        <v>1</v>
      </c>
      <c r="E73" s="304"/>
      <c r="F73" s="304">
        <f t="shared" ref="F73" si="1739">(F71+H71)/2</f>
        <v>1</v>
      </c>
      <c r="G73" s="304"/>
      <c r="H73" s="304">
        <f t="shared" ref="H73" si="1740">(H71+J71)/2</f>
        <v>1</v>
      </c>
      <c r="I73" s="304"/>
      <c r="J73" s="304">
        <f>(J71+L71)/2</f>
        <v>0.94444444444444442</v>
      </c>
      <c r="K73" s="304"/>
      <c r="L73" s="304">
        <f t="shared" ref="L73" si="1741">(L71+N71)/2</f>
        <v>0.88888888888888884</v>
      </c>
      <c r="M73" s="304"/>
      <c r="N73" s="304">
        <f t="shared" ref="N73" si="1742">(N71+P71)/2</f>
        <v>0.88888888888888884</v>
      </c>
      <c r="O73" s="304"/>
      <c r="P73" s="304">
        <f t="shared" ref="P73" si="1743">(P71+R71)/2</f>
        <v>0.88888888888888884</v>
      </c>
      <c r="Q73" s="304"/>
      <c r="R73" s="304">
        <f t="shared" ref="R73" si="1744">(R71+T71)/2</f>
        <v>0.88888888888888884</v>
      </c>
      <c r="S73" s="304"/>
      <c r="T73" s="304">
        <f t="shared" ref="T73" si="1745">(T71+V71)/2</f>
        <v>0.88888888888888884</v>
      </c>
      <c r="U73" s="304"/>
      <c r="V73" s="304">
        <f t="shared" ref="V73" si="1746">(V71+X71)/2</f>
        <v>0.88888888888888884</v>
      </c>
      <c r="W73" s="304"/>
      <c r="X73" s="304">
        <f t="shared" ref="X73" si="1747">(X71+Z71)/2</f>
        <v>0.88888888888888884</v>
      </c>
      <c r="Y73" s="304"/>
      <c r="Z73" s="304">
        <f t="shared" ref="Z73" si="1748">(Z71+AB71)/2</f>
        <v>0.88888888888888884</v>
      </c>
      <c r="AA73" s="304"/>
      <c r="AB73" s="304">
        <f t="shared" ref="AB73" si="1749">(AB71+AD71)/2</f>
        <v>0.88888888888888884</v>
      </c>
      <c r="AC73" s="304"/>
      <c r="AD73" s="304">
        <f t="shared" ref="AD73" si="1750">(AD71+AF71)/2</f>
        <v>0.88888888888888884</v>
      </c>
      <c r="AE73" s="304"/>
      <c r="AF73" s="304">
        <f t="shared" ref="AF73" si="1751">(AF71+AH71)/2</f>
        <v>0.88888888888888884</v>
      </c>
      <c r="AG73" s="304"/>
      <c r="AH73" s="304">
        <f t="shared" ref="AH73" si="1752">(AH71+AJ71)/2</f>
        <v>0.88888888888888884</v>
      </c>
      <c r="AI73" s="304"/>
      <c r="AJ73" s="304">
        <f t="shared" ref="AJ73" si="1753">(AJ71+AL71)/2</f>
        <v>0.88888888888888884</v>
      </c>
      <c r="AK73" s="304"/>
      <c r="AL73" s="304">
        <f t="shared" ref="AL73" si="1754">(AL71+AN71)/2</f>
        <v>0.88888888888888884</v>
      </c>
      <c r="AM73" s="304"/>
      <c r="AN73" s="304">
        <f t="shared" ref="AN73" si="1755">(AN71+AP71)/2</f>
        <v>0.88888888888888884</v>
      </c>
      <c r="AO73" s="304"/>
      <c r="AP73" s="304">
        <f t="shared" ref="AP73" si="1756">(AP71+AR71)/2</f>
        <v>0.88888888888888884</v>
      </c>
      <c r="AQ73" s="304"/>
      <c r="AR73" s="304">
        <f t="shared" ref="AR73" si="1757">(AR71+AT71)/2</f>
        <v>0.88888888888888884</v>
      </c>
      <c r="AS73" s="304"/>
      <c r="AT73" s="304">
        <f t="shared" ref="AT73" si="1758">(AT71+AV71)/2</f>
        <v>0.88888888888888884</v>
      </c>
      <c r="AU73" s="304"/>
      <c r="AV73" s="304">
        <f t="shared" ref="AV73" si="1759">(AV71+AX71)/2</f>
        <v>0.88888888888888884</v>
      </c>
      <c r="AW73" s="304"/>
      <c r="AX73" s="304">
        <f t="shared" ref="AX73" si="1760">(AX71+AZ71)/2</f>
        <v>0.88888888888888884</v>
      </c>
      <c r="AY73" s="304"/>
      <c r="AZ73" s="304">
        <f t="shared" ref="AZ73" si="1761">(AZ71+BB71)/2</f>
        <v>0.88888888888888884</v>
      </c>
      <c r="BA73" s="304"/>
      <c r="BB73" s="304">
        <f t="shared" ref="BB73" si="1762">(BB71+BD71)/2</f>
        <v>0.88888888888888884</v>
      </c>
      <c r="BC73" s="304"/>
      <c r="BD73" s="304">
        <f t="shared" ref="BD73" si="1763">(BD71+BF71)/2</f>
        <v>0.88888888888888884</v>
      </c>
      <c r="BE73" s="304"/>
      <c r="BF73" s="304">
        <f t="shared" ref="BF73" si="1764">(BF71+BH71)/2</f>
        <v>0.83333333333333326</v>
      </c>
      <c r="BG73" s="304"/>
      <c r="BH73" s="304">
        <f t="shared" ref="BH73" si="1765">(BH71+BJ71)/2</f>
        <v>0.72222222222222221</v>
      </c>
      <c r="BI73" s="304"/>
      <c r="BJ73" s="304">
        <f t="shared" ref="BJ73" si="1766">(BJ71+BL71)/2</f>
        <v>0.66666666666666663</v>
      </c>
      <c r="BK73" s="304"/>
      <c r="BL73" s="304">
        <f t="shared" ref="BL73" si="1767">(BL71+BN71)/2</f>
        <v>0.66666666666666663</v>
      </c>
      <c r="BM73" s="304"/>
      <c r="BN73" s="304">
        <f t="shared" ref="BN73" si="1768">(BN71+BP71)/2</f>
        <v>0.66666666666666663</v>
      </c>
      <c r="BO73" s="304"/>
      <c r="BP73" s="304">
        <f t="shared" ref="BP73" si="1769">(BP71+BR71)/2</f>
        <v>0.66666666666666663</v>
      </c>
      <c r="BQ73" s="304"/>
      <c r="BR73" s="304">
        <f t="shared" ref="BR73" si="1770">(BR71+BT71)/2</f>
        <v>0.66666666666666663</v>
      </c>
      <c r="BS73" s="304"/>
      <c r="BT73" s="304">
        <f t="shared" ref="BT73" si="1771">(BT71+BV71)/2</f>
        <v>0.66666666666666663</v>
      </c>
      <c r="BU73" s="304"/>
      <c r="BV73" s="304">
        <f t="shared" ref="BV73" si="1772">(BV71+BX71)/2</f>
        <v>0.66666666666666663</v>
      </c>
      <c r="BW73" s="304"/>
      <c r="BX73" s="304">
        <f t="shared" ref="BX73" si="1773">(BX71+BZ71)/2</f>
        <v>0.66666666666666663</v>
      </c>
      <c r="BY73" s="304"/>
      <c r="BZ73" s="304">
        <f t="shared" ref="BZ73" si="1774">(BZ71+CB71)/2</f>
        <v>0.66666666666666663</v>
      </c>
      <c r="CA73" s="304"/>
      <c r="CB73" s="304">
        <f t="shared" ref="CB73" si="1775">(CB71+CD71)/2</f>
        <v>0.66666666666666663</v>
      </c>
      <c r="CC73" s="304"/>
      <c r="CD73" s="304">
        <f t="shared" ref="CD73" si="1776">(CD71+CF71)/2</f>
        <v>0.61111111111111116</v>
      </c>
      <c r="CE73" s="304"/>
      <c r="CF73" s="304">
        <f>(CF71+CH71)/2</f>
        <v>0.55555555555555558</v>
      </c>
      <c r="CG73" s="304"/>
      <c r="CH73" s="304">
        <f t="shared" ref="CH73" si="1777">(CH71+CJ71)/2</f>
        <v>0.55555555555555558</v>
      </c>
      <c r="CI73" s="304"/>
      <c r="CJ73" s="304">
        <f t="shared" ref="CJ73" si="1778">(CJ71+CL71)/2</f>
        <v>0.44444444444444442</v>
      </c>
      <c r="CK73" s="304"/>
      <c r="CL73" s="304">
        <f t="shared" ref="CL73" si="1779">(CL71+CN71)/2</f>
        <v>0.27777777777777779</v>
      </c>
      <c r="CM73" s="304"/>
      <c r="CN73" s="304">
        <f t="shared" ref="CN73" si="1780">(CN71+CP71)/2</f>
        <v>0.22222222222222221</v>
      </c>
      <c r="CO73" s="304"/>
      <c r="CP73" s="304">
        <f t="shared" ref="CP73" si="1781">(CP71+CR71)/2</f>
        <v>0.22222222222222221</v>
      </c>
      <c r="CQ73" s="304"/>
      <c r="CR73" s="304">
        <f t="shared" ref="CR73" si="1782">(CR71+CT71)/2</f>
        <v>0.22222222222222221</v>
      </c>
      <c r="CS73" s="304"/>
      <c r="CT73" s="304">
        <f t="shared" ref="CT73" si="1783">(CT71+CV71)/2</f>
        <v>0.22222222222222221</v>
      </c>
      <c r="CU73" s="304"/>
      <c r="CV73" s="304">
        <f t="shared" ref="CV73" si="1784">(CV71+CX71)/2</f>
        <v>0.22222222222222221</v>
      </c>
      <c r="CW73" s="304"/>
      <c r="CX73" s="304">
        <f t="shared" ref="CX73" si="1785">(CX71+CZ71)/2</f>
        <v>0.22222222222222221</v>
      </c>
      <c r="CY73" s="304"/>
      <c r="CZ73" s="304">
        <f t="shared" ref="CZ73" si="1786">(CZ71+DB71)/2</f>
        <v>0.22222222222222221</v>
      </c>
      <c r="DA73" s="304"/>
      <c r="DB73" s="304">
        <f t="shared" ref="DB73" si="1787">(DB71+DD71)/2</f>
        <v>0.22222222222222221</v>
      </c>
      <c r="DC73" s="304"/>
      <c r="DD73" s="304">
        <f t="shared" ref="DD73" si="1788">(DD71+DF71)/2</f>
        <v>0.22222222222222221</v>
      </c>
      <c r="DE73" s="304"/>
      <c r="DF73" s="304">
        <f t="shared" ref="DF73" si="1789">(DF71+DH71)/2</f>
        <v>0.22222222222222221</v>
      </c>
      <c r="DG73" s="304"/>
      <c r="DH73" s="304">
        <f t="shared" ref="DH73" si="1790">(DH71+DJ71)/2</f>
        <v>0.22222222222222221</v>
      </c>
      <c r="DI73" s="304"/>
      <c r="DJ73" s="304">
        <f t="shared" ref="DJ73" si="1791">(DJ71+DL71)/2</f>
        <v>0.22222222222222221</v>
      </c>
      <c r="DK73" s="304"/>
      <c r="DL73" s="304">
        <f t="shared" ref="DL73" si="1792">(DL71+DN71)/2</f>
        <v>0.22222222222222221</v>
      </c>
      <c r="DM73" s="304"/>
      <c r="DN73" s="304">
        <f t="shared" ref="DN73" si="1793">(DN71+DP71)/2</f>
        <v>0.22222222222222221</v>
      </c>
      <c r="DO73" s="304"/>
      <c r="DP73" s="304">
        <f t="shared" ref="DP73" si="1794">(DP71+DR71)/2</f>
        <v>0.22222222222222221</v>
      </c>
      <c r="DQ73" s="304"/>
      <c r="DR73" s="304">
        <f t="shared" ref="DR73" si="1795">(DR71+DT71)/2</f>
        <v>0.22222222222222221</v>
      </c>
      <c r="DS73" s="304"/>
      <c r="DT73" s="304">
        <f t="shared" ref="DT73" si="1796">(DT71+DV71)/2</f>
        <v>0.22222222222222221</v>
      </c>
      <c r="DU73" s="304"/>
      <c r="DV73" s="304">
        <f t="shared" ref="DV73" si="1797">(DV71+DX71)/2</f>
        <v>0.22222222222222221</v>
      </c>
      <c r="DW73" s="304"/>
      <c r="DX73" s="304">
        <f t="shared" ref="DX73" si="1798">(DX71+DZ71)/2</f>
        <v>0.22222222222222221</v>
      </c>
      <c r="DY73" s="304"/>
      <c r="DZ73" s="304">
        <f t="shared" ref="DZ73" si="1799">(DZ71+EB71)/2</f>
        <v>0.22222222222222221</v>
      </c>
      <c r="EA73" s="304"/>
      <c r="EB73" s="304">
        <f t="shared" ref="EB73" si="1800">(EB71+ED71)/2</f>
        <v>0.22222222222222221</v>
      </c>
      <c r="EC73" s="304"/>
      <c r="ED73" s="304">
        <f t="shared" ref="ED73" si="1801">(ED71+EF71)/2</f>
        <v>0.22222222222222221</v>
      </c>
      <c r="EE73" s="304"/>
      <c r="EF73" s="304">
        <f t="shared" ref="EF73" si="1802">(EF71+EH71)/2</f>
        <v>0.22222222222222221</v>
      </c>
      <c r="EG73" s="304"/>
      <c r="EH73" s="304">
        <f t="shared" ref="EH73" si="1803">(EH71+EJ71)/2</f>
        <v>0.22222222222222221</v>
      </c>
      <c r="EI73" s="304"/>
      <c r="EJ73" s="304">
        <f t="shared" ref="EJ73" si="1804">(EJ71+EL71)/2</f>
        <v>0.22222222222222221</v>
      </c>
      <c r="EK73" s="304"/>
      <c r="EL73" s="304">
        <f t="shared" ref="EL73" si="1805">(EL71+EN71)/2</f>
        <v>0.22222222222222221</v>
      </c>
      <c r="EM73" s="304"/>
      <c r="EN73" s="304">
        <f t="shared" ref="EN73" si="1806">(EN71+EP71)/2</f>
        <v>0.16666666666666666</v>
      </c>
      <c r="EO73" s="304"/>
      <c r="EP73" s="304">
        <f t="shared" ref="EP73" si="1807">(EP71+ER71)/2</f>
        <v>0.1111111111111111</v>
      </c>
      <c r="EQ73" s="304"/>
      <c r="ER73" s="304">
        <f t="shared" ref="ER73" si="1808">(ER71+ET71)/2</f>
        <v>0.1111111111111111</v>
      </c>
      <c r="ES73" s="304"/>
      <c r="ET73" s="304">
        <f t="shared" ref="ET73" si="1809">(ET71+EV71)/2</f>
        <v>5.5555555555555552E-2</v>
      </c>
      <c r="EU73" s="304"/>
      <c r="EV73" s="304">
        <f t="shared" ref="EV73" si="1810">(EV71+EX71)/2</f>
        <v>0</v>
      </c>
      <c r="EW73" s="304"/>
      <c r="EX73" s="304">
        <f t="shared" ref="EX73" si="1811">(EX71+EZ71)/2</f>
        <v>0</v>
      </c>
      <c r="EY73" s="304"/>
      <c r="EZ73" s="304">
        <f t="shared" ref="EZ73" si="1812">(EZ71+FB71)/2</f>
        <v>0</v>
      </c>
      <c r="FA73" s="304"/>
      <c r="FB73" s="304"/>
      <c r="FC73" s="304"/>
      <c r="FD73" s="304"/>
      <c r="FE73" s="304"/>
      <c r="FF73" s="304"/>
      <c r="FG73" s="304"/>
      <c r="FH73" s="304"/>
      <c r="FI73" s="304"/>
      <c r="FJ73" s="86"/>
    </row>
    <row r="74" spans="1:197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3.9444444444444446</v>
      </c>
      <c r="K74" s="304"/>
      <c r="L74" s="304">
        <f>SUM($B$73:M73)-J73</f>
        <v>4.8888888888888893</v>
      </c>
      <c r="M74" s="304"/>
      <c r="N74" s="304">
        <f>SUM($B$73:O73)-L73</f>
        <v>5.8333333333333339</v>
      </c>
      <c r="O74" s="304"/>
      <c r="P74" s="304">
        <f>SUM($B$73:Q73)-N73</f>
        <v>6.7222222222222232</v>
      </c>
      <c r="Q74" s="304"/>
      <c r="R74" s="304">
        <f>SUM($B$73:S73)-P73</f>
        <v>7.6111111111111125</v>
      </c>
      <c r="S74" s="304"/>
      <c r="T74" s="304">
        <f>SUM($B$73:U73)-R73</f>
        <v>8.5000000000000018</v>
      </c>
      <c r="U74" s="304"/>
      <c r="V74" s="304">
        <f>SUM($B$73:W73)-T73</f>
        <v>9.3888888888888911</v>
      </c>
      <c r="W74" s="304"/>
      <c r="X74" s="304">
        <f>SUM($B$73:Y73)-V73</f>
        <v>10.27777777777778</v>
      </c>
      <c r="Y74" s="304"/>
      <c r="Z74" s="304">
        <f>SUM($B$73:AA73)-X73</f>
        <v>11.16666666666667</v>
      </c>
      <c r="AA74" s="304"/>
      <c r="AB74" s="304">
        <f>SUM($B$73:AC73)-Z73</f>
        <v>12.055555555555559</v>
      </c>
      <c r="AC74" s="304"/>
      <c r="AD74" s="304">
        <f>SUM($B$73:AE73)-AB73</f>
        <v>12.944444444444448</v>
      </c>
      <c r="AE74" s="304"/>
      <c r="AF74" s="304">
        <f>SUM($B$73:AG73)-AD73</f>
        <v>13.833333333333337</v>
      </c>
      <c r="AG74" s="304"/>
      <c r="AH74" s="304">
        <f>SUM($B$73:AI73)-AF73</f>
        <v>14.722222222222227</v>
      </c>
      <c r="AI74" s="304"/>
      <c r="AJ74" s="304">
        <f>SUM($B$73:AK73)-AH73</f>
        <v>15.611111111111114</v>
      </c>
      <c r="AK74" s="304"/>
      <c r="AL74" s="304">
        <f>SUM($B$73:AM73)-AJ73</f>
        <v>16.500000000000004</v>
      </c>
      <c r="AM74" s="304"/>
      <c r="AN74" s="304">
        <f>SUM($B$73:AO73)-AL73</f>
        <v>17.388888888888893</v>
      </c>
      <c r="AO74" s="304"/>
      <c r="AP74" s="304">
        <f>SUM($B$73:AQ73)-AN73</f>
        <v>18.277777777777782</v>
      </c>
      <c r="AQ74" s="304"/>
      <c r="AR74" s="304">
        <f>SUM($B$73:AS73)-AP73</f>
        <v>19.166666666666671</v>
      </c>
      <c r="AS74" s="304"/>
      <c r="AT74" s="304">
        <f>SUM($B$73:AU73)-AR73</f>
        <v>20.055555555555561</v>
      </c>
      <c r="AU74" s="304"/>
      <c r="AV74" s="304">
        <f>SUM($B$73:AW73)-AT73</f>
        <v>20.94444444444445</v>
      </c>
      <c r="AW74" s="304"/>
      <c r="AX74" s="304">
        <f>SUM($B$73:AY73)-AV73</f>
        <v>21.833333333333339</v>
      </c>
      <c r="AY74" s="304"/>
      <c r="AZ74" s="304">
        <f>SUM($B$73:BA73)-AX73</f>
        <v>22.722222222222229</v>
      </c>
      <c r="BA74" s="304"/>
      <c r="BB74" s="304">
        <f>SUM($B$73:BC73)-AZ73</f>
        <v>23.611111111111118</v>
      </c>
      <c r="BC74" s="304"/>
      <c r="BD74" s="304">
        <f>SUM($B$73:BE73)-BB73</f>
        <v>24.500000000000007</v>
      </c>
      <c r="BE74" s="304"/>
      <c r="BF74" s="304">
        <f>SUM($B$73:BG73)-BD73</f>
        <v>25.333333333333339</v>
      </c>
      <c r="BG74" s="304"/>
      <c r="BH74" s="304">
        <f>SUM($B$73:BI73)-BF73</f>
        <v>26.111111111111118</v>
      </c>
      <c r="BI74" s="304"/>
      <c r="BJ74" s="304">
        <f>SUM($B$73:BK73)-BH73</f>
        <v>26.888888888888896</v>
      </c>
      <c r="BK74" s="304"/>
      <c r="BL74" s="304">
        <f>SUM($B$73:BM73)-BJ73</f>
        <v>27.611111111111118</v>
      </c>
      <c r="BM74" s="304"/>
      <c r="BN74" s="304">
        <f>SUM($B$73:BO73)-BL73</f>
        <v>28.277777777777786</v>
      </c>
      <c r="BO74" s="304"/>
      <c r="BP74" s="304">
        <f>SUM($B$73:BQ73)-BN73</f>
        <v>28.944444444444454</v>
      </c>
      <c r="BQ74" s="304"/>
      <c r="BR74" s="304">
        <f>SUM($B$73:BS73)-BP73</f>
        <v>29.611111111111121</v>
      </c>
      <c r="BS74" s="304"/>
      <c r="BT74" s="304">
        <f>SUM($B$73:BU73)-BR73</f>
        <v>30.277777777777789</v>
      </c>
      <c r="BU74" s="304"/>
      <c r="BV74" s="304">
        <f>SUM($B$73:BW73)-BT73</f>
        <v>30.944444444444457</v>
      </c>
      <c r="BW74" s="304"/>
      <c r="BX74" s="304">
        <f>SUM($B$73:BY73)-BV73</f>
        <v>31.611111111111125</v>
      </c>
      <c r="BY74" s="304"/>
      <c r="BZ74" s="304">
        <f>SUM($B$73:CA73)-BX73</f>
        <v>32.277777777777793</v>
      </c>
      <c r="CA74" s="304"/>
      <c r="CB74" s="304">
        <f>SUM($B$73:CC73)-BZ73</f>
        <v>32.944444444444457</v>
      </c>
      <c r="CC74" s="304"/>
      <c r="CD74" s="304">
        <f>SUM($B$73:CE73)-CB73</f>
        <v>33.555555555555571</v>
      </c>
      <c r="CE74" s="304"/>
      <c r="CF74" s="304">
        <f>SUM($B$73:CG73)-CD73</f>
        <v>34.166666666666679</v>
      </c>
      <c r="CG74" s="304"/>
      <c r="CH74" s="304">
        <f>SUM($B$73:CI73)-CF73</f>
        <v>34.777777777777793</v>
      </c>
      <c r="CI74" s="304"/>
      <c r="CJ74" s="304">
        <f>SUM($B$73:CK73)-CH73</f>
        <v>35.222222222222236</v>
      </c>
      <c r="CK74" s="304"/>
      <c r="CL74" s="304">
        <f>SUM($B$73:CM73)-CJ73</f>
        <v>35.611111111111128</v>
      </c>
      <c r="CM74" s="304"/>
      <c r="CN74" s="304">
        <f>SUM($B$73:CO73)-CL73</f>
        <v>36.000000000000014</v>
      </c>
      <c r="CO74" s="304"/>
      <c r="CP74" s="304">
        <f>SUM($B$73:CQ73)-CN73</f>
        <v>36.277777777777793</v>
      </c>
      <c r="CQ74" s="304"/>
      <c r="CR74" s="304">
        <f>SUM($B$73:CS73)-CP73</f>
        <v>36.500000000000014</v>
      </c>
      <c r="CS74" s="304"/>
      <c r="CT74" s="304">
        <f>SUM($B$73:CU73)-CR73</f>
        <v>36.722222222222236</v>
      </c>
      <c r="CU74" s="304"/>
      <c r="CV74" s="304">
        <f>SUM($B$73:CW73)-CT73</f>
        <v>36.944444444444457</v>
      </c>
      <c r="CW74" s="304"/>
      <c r="CX74" s="304">
        <f>SUM($B$73:CY73)-CV73</f>
        <v>37.166666666666679</v>
      </c>
      <c r="CY74" s="304"/>
      <c r="CZ74" s="304">
        <f>SUM($B$73:DA73)-CX73</f>
        <v>37.3888888888889</v>
      </c>
      <c r="DA74" s="304"/>
      <c r="DB74" s="304">
        <f>SUM($B$73:DC73)-CZ73</f>
        <v>37.611111111111121</v>
      </c>
      <c r="DC74" s="304"/>
      <c r="DD74" s="304">
        <f>SUM($B$73:DE73)-DB73</f>
        <v>37.833333333333343</v>
      </c>
      <c r="DE74" s="304"/>
      <c r="DF74" s="304">
        <f>SUM($B$73:DG73)-DD73</f>
        <v>38.055555555555564</v>
      </c>
      <c r="DG74" s="304"/>
      <c r="DH74" s="304">
        <f>SUM($B$73:DI73)-DF73</f>
        <v>38.277777777777786</v>
      </c>
      <c r="DI74" s="304"/>
      <c r="DJ74" s="304">
        <f>SUM($B$73:DK73)-DH73</f>
        <v>38.500000000000007</v>
      </c>
      <c r="DK74" s="304"/>
      <c r="DL74" s="304">
        <f>SUM($B$73:DM73)-DJ73</f>
        <v>38.722222222222229</v>
      </c>
      <c r="DM74" s="304"/>
      <c r="DN74" s="304">
        <f>SUM($B$73:DO73)-DL73</f>
        <v>38.94444444444445</v>
      </c>
      <c r="DO74" s="304"/>
      <c r="DP74" s="304">
        <f>SUM($B$73:DQ73)-DN73</f>
        <v>39.166666666666671</v>
      </c>
      <c r="DQ74" s="304"/>
      <c r="DR74" s="304">
        <f>SUM($B$73:DS73)-DP73</f>
        <v>39.388888888888893</v>
      </c>
      <c r="DS74" s="304"/>
      <c r="DT74" s="304">
        <f>SUM($B$73:DU73)-DR73</f>
        <v>39.611111111111114</v>
      </c>
      <c r="DU74" s="304"/>
      <c r="DV74" s="304">
        <f>SUM($B$73:DW73)-DT73</f>
        <v>39.833333333333336</v>
      </c>
      <c r="DW74" s="304"/>
      <c r="DX74" s="304">
        <f>SUM($B$73:DY73)-DV73</f>
        <v>40.055555555555557</v>
      </c>
      <c r="DY74" s="304"/>
      <c r="DZ74" s="304">
        <f>SUM($B$73:EA73)-DX73</f>
        <v>40.277777777777779</v>
      </c>
      <c r="EA74" s="304"/>
      <c r="EB74" s="304">
        <f>SUM($B$73:EC73)-DZ73</f>
        <v>40.5</v>
      </c>
      <c r="EC74" s="304"/>
      <c r="ED74" s="304">
        <f>SUM($B$73:EE73)-EB73</f>
        <v>40.722222222222221</v>
      </c>
      <c r="EE74" s="304"/>
      <c r="EF74" s="304">
        <f>SUM($B$73:EG73)-ED73</f>
        <v>40.944444444444443</v>
      </c>
      <c r="EG74" s="304"/>
      <c r="EH74" s="304">
        <f>SUM($B$73:EI73)-EF73</f>
        <v>41.166666666666664</v>
      </c>
      <c r="EI74" s="304"/>
      <c r="EJ74" s="304">
        <f>SUM($B$73:EK73)-EH73</f>
        <v>41.388888888888886</v>
      </c>
      <c r="EK74" s="304"/>
      <c r="EL74" s="304">
        <f>SUM($B$73:EM73)-EJ73</f>
        <v>41.611111111111107</v>
      </c>
      <c r="EM74" s="304"/>
      <c r="EN74" s="304">
        <f>SUM($B$73:EO73)-EL73</f>
        <v>41.777777777777771</v>
      </c>
      <c r="EO74" s="304"/>
      <c r="EP74" s="304">
        <f>SUM($B$73:EQ73)-EN73</f>
        <v>41.944444444444443</v>
      </c>
      <c r="EQ74" s="304"/>
      <c r="ER74" s="304">
        <f>SUM($B$73:ES73)-EP73</f>
        <v>42.111111111111107</v>
      </c>
      <c r="ES74" s="304"/>
      <c r="ET74" s="304">
        <f>SUM($B$73:EU73)-ER73</f>
        <v>42.166666666666664</v>
      </c>
      <c r="EU74" s="304"/>
      <c r="EV74" s="304">
        <f>SUM($B$73:EW73)-ET73</f>
        <v>42.222222222222221</v>
      </c>
      <c r="EW74" s="304"/>
      <c r="EX74" s="304">
        <f>SUM($B$73:EY73)-EV73</f>
        <v>42.277777777777779</v>
      </c>
      <c r="EY74" s="304"/>
      <c r="EZ74" s="304">
        <f>SUM($B$73:FA73)-EX73</f>
        <v>42.277777777777779</v>
      </c>
      <c r="FA74" s="304"/>
      <c r="FB74" s="304"/>
      <c r="FC74" s="304"/>
      <c r="FD74" s="304"/>
      <c r="FE74" s="304"/>
      <c r="FF74" s="304"/>
      <c r="FG74" s="304"/>
      <c r="FH74" s="304"/>
      <c r="FI74" s="304"/>
      <c r="FJ74" s="86"/>
    </row>
    <row r="75" spans="1:197" ht="15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>F74/F73</f>
        <v>2</v>
      </c>
      <c r="G75" s="304"/>
      <c r="H75" s="304">
        <f>H74/H73</f>
        <v>3</v>
      </c>
      <c r="I75" s="304"/>
      <c r="J75" s="304">
        <f>J74/J73</f>
        <v>4.1764705882352944</v>
      </c>
      <c r="K75" s="304"/>
      <c r="L75" s="304">
        <f>L74/L73</f>
        <v>5.5000000000000009</v>
      </c>
      <c r="M75" s="304"/>
      <c r="N75" s="304">
        <f>N74/N73</f>
        <v>6.5625000000000009</v>
      </c>
      <c r="O75" s="304"/>
      <c r="P75" s="304">
        <f>P74/P73</f>
        <v>7.5625000000000018</v>
      </c>
      <c r="Q75" s="304"/>
      <c r="R75" s="304">
        <f>R74/R73</f>
        <v>8.5625000000000018</v>
      </c>
      <c r="S75" s="304"/>
      <c r="T75" s="304">
        <f>T74/T73</f>
        <v>9.5625000000000018</v>
      </c>
      <c r="U75" s="304"/>
      <c r="V75" s="304">
        <f>V74/V73</f>
        <v>10.562500000000004</v>
      </c>
      <c r="W75" s="304"/>
      <c r="X75" s="304">
        <f>X74/X73</f>
        <v>11.562500000000004</v>
      </c>
      <c r="Y75" s="304"/>
      <c r="Z75" s="304">
        <f>Z74/Z73</f>
        <v>12.562500000000004</v>
      </c>
      <c r="AA75" s="304"/>
      <c r="AB75" s="304">
        <f>AB74/AB73</f>
        <v>13.562500000000005</v>
      </c>
      <c r="AC75" s="304"/>
      <c r="AD75" s="304">
        <f>AD74/AD73</f>
        <v>14.562500000000005</v>
      </c>
      <c r="AE75" s="304"/>
      <c r="AF75" s="304">
        <f>AF74/AF73</f>
        <v>15.562500000000005</v>
      </c>
      <c r="AG75" s="304"/>
      <c r="AH75" s="304">
        <f>AH74/AH73</f>
        <v>16.562500000000007</v>
      </c>
      <c r="AI75" s="304"/>
      <c r="AJ75" s="304">
        <f>AJ74/AJ73</f>
        <v>17.562500000000004</v>
      </c>
      <c r="AK75" s="304"/>
      <c r="AL75" s="304">
        <f>AL74/AL73</f>
        <v>18.562500000000004</v>
      </c>
      <c r="AM75" s="304"/>
      <c r="AN75" s="304">
        <f>AN74/AN73</f>
        <v>19.562500000000007</v>
      </c>
      <c r="AO75" s="304"/>
      <c r="AP75" s="304">
        <f>AP74/AP73</f>
        <v>20.562500000000007</v>
      </c>
      <c r="AQ75" s="304"/>
      <c r="AR75" s="304">
        <f>AR74/AR73</f>
        <v>21.562500000000007</v>
      </c>
      <c r="AS75" s="304"/>
      <c r="AT75" s="304">
        <f>AT74/AT73</f>
        <v>22.562500000000007</v>
      </c>
      <c r="AU75" s="304"/>
      <c r="AV75" s="304">
        <f>AV74/AV73</f>
        <v>23.562500000000007</v>
      </c>
      <c r="AW75" s="304"/>
      <c r="AX75" s="304">
        <f>AX74/AX73</f>
        <v>24.562500000000007</v>
      </c>
      <c r="AY75" s="304"/>
      <c r="AZ75" s="304">
        <f>AZ74/AZ73</f>
        <v>25.562500000000007</v>
      </c>
      <c r="BA75" s="304"/>
      <c r="BB75" s="304">
        <f>BB74/BB73</f>
        <v>26.562500000000011</v>
      </c>
      <c r="BC75" s="304"/>
      <c r="BD75" s="304">
        <f>BD74/BD73</f>
        <v>27.562500000000011</v>
      </c>
      <c r="BE75" s="304"/>
      <c r="BF75" s="304">
        <f>BF74/BF73</f>
        <v>30.400000000000009</v>
      </c>
      <c r="BG75" s="304"/>
      <c r="BH75" s="304">
        <f>BH74/BH73</f>
        <v>36.15384615384616</v>
      </c>
      <c r="BI75" s="304"/>
      <c r="BJ75" s="304">
        <f>BJ74/BJ73</f>
        <v>40.33333333333335</v>
      </c>
      <c r="BK75" s="304"/>
      <c r="BL75" s="304">
        <f>BL74/BL73</f>
        <v>41.416666666666679</v>
      </c>
      <c r="BM75" s="304"/>
      <c r="BN75" s="304">
        <f>BN74/BN73</f>
        <v>42.416666666666679</v>
      </c>
      <c r="BO75" s="304"/>
      <c r="BP75" s="304">
        <f>BP74/BP73</f>
        <v>43.416666666666686</v>
      </c>
      <c r="BQ75" s="304"/>
      <c r="BR75" s="304">
        <f>BR74/BR73</f>
        <v>44.416666666666686</v>
      </c>
      <c r="BS75" s="304"/>
      <c r="BT75" s="304">
        <f>BT74/BT73</f>
        <v>45.416666666666686</v>
      </c>
      <c r="BU75" s="304"/>
      <c r="BV75" s="304">
        <f>BV74/BV73</f>
        <v>46.416666666666686</v>
      </c>
      <c r="BW75" s="304"/>
      <c r="BX75" s="304">
        <f>BX74/BX73</f>
        <v>47.416666666666693</v>
      </c>
      <c r="BY75" s="304"/>
      <c r="BZ75" s="304">
        <f>BZ74/BZ73</f>
        <v>48.416666666666693</v>
      </c>
      <c r="CA75" s="304"/>
      <c r="CB75" s="304">
        <f>CB74/CB73</f>
        <v>49.416666666666686</v>
      </c>
      <c r="CC75" s="304"/>
      <c r="CD75" s="304">
        <f>CD74/CD73</f>
        <v>54.909090909090928</v>
      </c>
      <c r="CE75" s="304"/>
      <c r="CF75" s="304">
        <f>CF74/CF73</f>
        <v>61.500000000000021</v>
      </c>
      <c r="CG75" s="304"/>
      <c r="CH75" s="304">
        <f>CH74/CH73</f>
        <v>62.600000000000023</v>
      </c>
      <c r="CI75" s="304"/>
      <c r="CJ75" s="304">
        <f>CJ74/CJ73</f>
        <v>79.250000000000028</v>
      </c>
      <c r="CK75" s="304"/>
      <c r="CL75" s="304">
        <f>CL74/CL73</f>
        <v>128.20000000000005</v>
      </c>
      <c r="CM75" s="304"/>
      <c r="CN75" s="304">
        <f>CN74/CN73</f>
        <v>162.00000000000009</v>
      </c>
      <c r="CO75" s="304"/>
      <c r="CP75" s="304">
        <f>CP74/CP73</f>
        <v>163.25000000000009</v>
      </c>
      <c r="CQ75" s="304"/>
      <c r="CR75" s="304">
        <f>CR74/CR73</f>
        <v>164.25000000000009</v>
      </c>
      <c r="CS75" s="304"/>
      <c r="CT75" s="304">
        <f>CT74/CT73</f>
        <v>165.25000000000006</v>
      </c>
      <c r="CU75" s="304"/>
      <c r="CV75" s="304">
        <f>CV74/CV73</f>
        <v>166.25000000000006</v>
      </c>
      <c r="CW75" s="304"/>
      <c r="CX75" s="304">
        <f>CX74/CX73</f>
        <v>167.25000000000006</v>
      </c>
      <c r="CY75" s="304"/>
      <c r="CZ75" s="304">
        <f>CZ74/CZ73</f>
        <v>168.25000000000006</v>
      </c>
      <c r="DA75" s="304"/>
      <c r="DB75" s="304">
        <f>DB74/DB73</f>
        <v>169.25000000000006</v>
      </c>
      <c r="DC75" s="304"/>
      <c r="DD75" s="304">
        <f>DD74/DD73</f>
        <v>170.25000000000006</v>
      </c>
      <c r="DE75" s="304"/>
      <c r="DF75" s="304">
        <f>DF74/DF73</f>
        <v>171.25000000000006</v>
      </c>
      <c r="DG75" s="304"/>
      <c r="DH75" s="304">
        <f>DH74/DH73</f>
        <v>172.25000000000006</v>
      </c>
      <c r="DI75" s="304"/>
      <c r="DJ75" s="304">
        <f>DJ74/DJ73</f>
        <v>173.25000000000003</v>
      </c>
      <c r="DK75" s="304"/>
      <c r="DL75" s="304">
        <f>DL74/DL73</f>
        <v>174.25000000000003</v>
      </c>
      <c r="DM75" s="304"/>
      <c r="DN75" s="304">
        <f>DN74/DN73</f>
        <v>175.25000000000003</v>
      </c>
      <c r="DO75" s="304"/>
      <c r="DP75" s="304">
        <f>DP74/DP73</f>
        <v>176.25000000000003</v>
      </c>
      <c r="DQ75" s="304"/>
      <c r="DR75" s="304">
        <f>DR74/DR73</f>
        <v>177.25000000000003</v>
      </c>
      <c r="DS75" s="304"/>
      <c r="DT75" s="304">
        <f>DT74/DT73</f>
        <v>178.25000000000003</v>
      </c>
      <c r="DU75" s="304"/>
      <c r="DV75" s="304">
        <f>DV74/DV73</f>
        <v>179.25000000000003</v>
      </c>
      <c r="DW75" s="304"/>
      <c r="DX75" s="304">
        <f>DX74/DX73</f>
        <v>180.25000000000003</v>
      </c>
      <c r="DY75" s="304"/>
      <c r="DZ75" s="304">
        <f>DZ74/DZ73</f>
        <v>181.25</v>
      </c>
      <c r="EA75" s="304"/>
      <c r="EB75" s="304">
        <f>EB74/EB73</f>
        <v>182.25</v>
      </c>
      <c r="EC75" s="304"/>
      <c r="ED75" s="304">
        <f>ED74/ED73</f>
        <v>183.25</v>
      </c>
      <c r="EE75" s="304"/>
      <c r="EF75" s="304">
        <f>EF74/EF73</f>
        <v>184.25</v>
      </c>
      <c r="EG75" s="304"/>
      <c r="EH75" s="304">
        <f>EH74/EH73</f>
        <v>185.25</v>
      </c>
      <c r="EI75" s="304"/>
      <c r="EJ75" s="304">
        <f>EJ74/EJ73</f>
        <v>186.25</v>
      </c>
      <c r="EK75" s="304"/>
      <c r="EL75" s="304">
        <f>EL74/EL73</f>
        <v>187.25</v>
      </c>
      <c r="EM75" s="304"/>
      <c r="EN75" s="304">
        <f>EN74/EN73</f>
        <v>250.66666666666663</v>
      </c>
      <c r="EO75" s="304"/>
      <c r="EP75" s="304">
        <f>EP74/EP73</f>
        <v>377.5</v>
      </c>
      <c r="EQ75" s="304"/>
      <c r="ER75" s="304">
        <f>ER74/ER73</f>
        <v>379</v>
      </c>
      <c r="ES75" s="304"/>
      <c r="ET75" s="304">
        <f>ET74/ET73</f>
        <v>759</v>
      </c>
      <c r="EU75" s="304"/>
      <c r="EV75" s="304">
        <v>0</v>
      </c>
      <c r="EW75" s="304"/>
      <c r="EX75" s="304">
        <v>0</v>
      </c>
      <c r="EY75" s="304"/>
      <c r="EZ75" s="304">
        <v>0</v>
      </c>
      <c r="FA75" s="304"/>
      <c r="FB75" s="304"/>
      <c r="FC75" s="304"/>
      <c r="FD75" s="304"/>
      <c r="FE75" s="304"/>
      <c r="FF75" s="304"/>
      <c r="FG75" s="304"/>
      <c r="FH75" s="304"/>
      <c r="FI75" s="304"/>
      <c r="FJ75" s="86"/>
    </row>
    <row r="76" spans="1:197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0.5</v>
      </c>
      <c r="Q76" s="304"/>
      <c r="R76" s="304">
        <f>S67/R68</f>
        <v>0</v>
      </c>
      <c r="S76" s="304"/>
      <c r="T76" s="304">
        <f>U67/T68</f>
        <v>1.375</v>
      </c>
      <c r="U76" s="304"/>
      <c r="V76" s="304">
        <f>W67/V68</f>
        <v>4.25</v>
      </c>
      <c r="W76" s="304"/>
      <c r="X76" s="304">
        <f>Y67/X68</f>
        <v>2.375</v>
      </c>
      <c r="Y76" s="304"/>
      <c r="Z76" s="304">
        <f>AA67/Z68</f>
        <v>0.375</v>
      </c>
      <c r="AA76" s="304"/>
      <c r="AB76" s="304">
        <f>AC67/AB68</f>
        <v>3.625</v>
      </c>
      <c r="AC76" s="304"/>
      <c r="AD76" s="304">
        <f>AE67/AD68</f>
        <v>3.875</v>
      </c>
      <c r="AE76" s="304"/>
      <c r="AF76" s="304">
        <f>AG67/AF68</f>
        <v>4.75</v>
      </c>
      <c r="AG76" s="304"/>
      <c r="AH76" s="304">
        <f>AI67/AH68</f>
        <v>4.375</v>
      </c>
      <c r="AI76" s="304"/>
      <c r="AJ76" s="304">
        <f>AK67/AJ68</f>
        <v>0.625</v>
      </c>
      <c r="AK76" s="304"/>
      <c r="AL76" s="304">
        <f>AM67/AL68</f>
        <v>0.375</v>
      </c>
      <c r="AM76" s="304"/>
      <c r="AN76" s="304">
        <f>AO67/AN68</f>
        <v>1.625</v>
      </c>
      <c r="AO76" s="304"/>
      <c r="AP76" s="304">
        <f>AQ67/AP68</f>
        <v>3.125</v>
      </c>
      <c r="AQ76" s="304"/>
      <c r="AR76" s="304">
        <f>AS67/AR68</f>
        <v>4.875</v>
      </c>
      <c r="AS76" s="304"/>
      <c r="AT76" s="304">
        <f>AU67/AT68</f>
        <v>2.25</v>
      </c>
      <c r="AU76" s="304"/>
      <c r="AV76" s="304">
        <f>AW67/AV68</f>
        <v>2.875</v>
      </c>
      <c r="AW76" s="304"/>
      <c r="AX76" s="304">
        <f>AY67/AX68</f>
        <v>0.125</v>
      </c>
      <c r="AY76" s="304"/>
      <c r="AZ76" s="304">
        <f>BA67/AZ68</f>
        <v>0</v>
      </c>
      <c r="BA76" s="304"/>
      <c r="BB76" s="304">
        <f>BC67/BB68</f>
        <v>1</v>
      </c>
      <c r="BC76" s="304"/>
      <c r="BD76" s="304">
        <f>BE67/BD68</f>
        <v>1.875</v>
      </c>
      <c r="BE76" s="304"/>
      <c r="BF76" s="304">
        <f>BG67/BF68</f>
        <v>4.5</v>
      </c>
      <c r="BG76" s="304"/>
      <c r="BH76" s="304">
        <f>BI67/BH68</f>
        <v>2.8571428571428572</v>
      </c>
      <c r="BI76" s="304"/>
      <c r="BJ76" s="304">
        <f>BK67/BJ68</f>
        <v>0</v>
      </c>
      <c r="BK76" s="304"/>
      <c r="BL76" s="304">
        <f>BM67/BL68</f>
        <v>0</v>
      </c>
      <c r="BM76" s="304"/>
      <c r="BN76" s="304">
        <f>BO67/BN68</f>
        <v>0.5</v>
      </c>
      <c r="BO76" s="304"/>
      <c r="BP76" s="304">
        <f>BQ67/BP68</f>
        <v>0.83333333333333337</v>
      </c>
      <c r="BQ76" s="304"/>
      <c r="BR76" s="304">
        <f>BS67/BR68</f>
        <v>0</v>
      </c>
      <c r="BS76" s="304"/>
      <c r="BT76" s="304">
        <f>BU67/BT68</f>
        <v>0.83333333333333337</v>
      </c>
      <c r="BU76" s="304"/>
      <c r="BV76" s="304">
        <f>BW67/BV68</f>
        <v>0.5</v>
      </c>
      <c r="BW76" s="304"/>
      <c r="BX76" s="304">
        <f>BY67/BX68</f>
        <v>1.5</v>
      </c>
      <c r="BY76" s="304"/>
      <c r="BZ76" s="304">
        <f>CA67/BZ68</f>
        <v>0.33333333333333331</v>
      </c>
      <c r="CA76" s="304"/>
      <c r="CB76" s="304">
        <f>CC67/CB68</f>
        <v>0.33333333333333331</v>
      </c>
      <c r="CC76" s="304"/>
      <c r="CD76" s="304">
        <f>CE67/CD68</f>
        <v>0.16666666666666666</v>
      </c>
      <c r="CE76" s="304"/>
      <c r="CF76" s="304">
        <f>CG67/CF68</f>
        <v>0</v>
      </c>
      <c r="CG76" s="304"/>
      <c r="CH76" s="304">
        <f>CI67/CH68</f>
        <v>0</v>
      </c>
      <c r="CI76" s="304"/>
      <c r="CJ76" s="304">
        <f>CK67/CJ68</f>
        <v>1.2</v>
      </c>
      <c r="CK76" s="304"/>
      <c r="CL76" s="304">
        <f>CM67/CL68</f>
        <v>0.66666666666666663</v>
      </c>
      <c r="CM76" s="304"/>
      <c r="CN76" s="304">
        <f>CO67/CN68</f>
        <v>0</v>
      </c>
      <c r="CO76" s="304"/>
      <c r="CP76" s="304">
        <f>CQ67/CP68</f>
        <v>0</v>
      </c>
      <c r="CQ76" s="304"/>
      <c r="CR76" s="304">
        <f>CS67/CR68</f>
        <v>0</v>
      </c>
      <c r="CS76" s="304"/>
      <c r="CT76" s="304">
        <f>CU67/CT68</f>
        <v>3</v>
      </c>
      <c r="CU76" s="304"/>
      <c r="CV76" s="304">
        <f>CW67/CV68</f>
        <v>1</v>
      </c>
      <c r="CW76" s="304"/>
      <c r="CX76" s="304">
        <f>CY67/CX68</f>
        <v>0</v>
      </c>
      <c r="CY76" s="304"/>
      <c r="CZ76" s="304">
        <f>DA67/CZ68</f>
        <v>3</v>
      </c>
      <c r="DA76" s="304"/>
      <c r="DB76" s="304">
        <f>DC67/DB68</f>
        <v>4</v>
      </c>
      <c r="DC76" s="304"/>
      <c r="DD76" s="304">
        <f>DE67/DD68</f>
        <v>0.5</v>
      </c>
      <c r="DE76" s="304"/>
      <c r="DF76" s="304">
        <f>DG67/DF68</f>
        <v>0</v>
      </c>
      <c r="DG76" s="304"/>
      <c r="DH76" s="304">
        <f>DI67/DH68</f>
        <v>0</v>
      </c>
      <c r="DI76" s="304"/>
      <c r="DJ76" s="304">
        <f>DK67/DJ68</f>
        <v>0</v>
      </c>
      <c r="DK76" s="304"/>
      <c r="DL76" s="304">
        <f>DM67/DL68</f>
        <v>0</v>
      </c>
      <c r="DM76" s="304"/>
      <c r="DN76" s="304">
        <f>DO67/DN68</f>
        <v>0</v>
      </c>
      <c r="DO76" s="304"/>
      <c r="DP76" s="304">
        <f>DQ67/DP68</f>
        <v>1</v>
      </c>
      <c r="DQ76" s="304"/>
      <c r="DR76" s="304">
        <f>DS67/DR68</f>
        <v>0.5</v>
      </c>
      <c r="DS76" s="304"/>
      <c r="DT76" s="304">
        <f>DU67/DT68</f>
        <v>0</v>
      </c>
      <c r="DU76" s="304"/>
      <c r="DV76" s="304">
        <f>DW67/DV68</f>
        <v>0</v>
      </c>
      <c r="DW76" s="304"/>
      <c r="DX76" s="304">
        <f>DY67/DX68</f>
        <v>0.5</v>
      </c>
      <c r="DY76" s="304"/>
      <c r="DZ76" s="304">
        <f>EA67/DZ68</f>
        <v>0</v>
      </c>
      <c r="EA76" s="304"/>
      <c r="EB76" s="304">
        <f>EC67/EB68</f>
        <v>0</v>
      </c>
      <c r="EC76" s="304"/>
      <c r="ED76" s="304">
        <f>EE67/ED68</f>
        <v>0</v>
      </c>
      <c r="EE76" s="304"/>
      <c r="EF76" s="304">
        <f>EG67/EF68</f>
        <v>0</v>
      </c>
      <c r="EG76" s="304"/>
      <c r="EH76" s="304">
        <f>EI67/EH68</f>
        <v>0</v>
      </c>
      <c r="EI76" s="304"/>
      <c r="EJ76" s="304">
        <f>EK67/EJ68</f>
        <v>0</v>
      </c>
      <c r="EK76" s="304"/>
      <c r="EL76" s="304">
        <f>EM67/EL68</f>
        <v>1</v>
      </c>
      <c r="EM76" s="304"/>
      <c r="EN76" s="304">
        <f>EO67/EN68</f>
        <v>0</v>
      </c>
      <c r="EO76" s="304"/>
      <c r="EP76" s="304">
        <f>EQ67/EP68</f>
        <v>0</v>
      </c>
      <c r="EQ76" s="304"/>
      <c r="ER76" s="304">
        <f>ES67/ER68</f>
        <v>0</v>
      </c>
      <c r="ES76" s="304"/>
      <c r="ET76" s="304">
        <f>EU67/ET68</f>
        <v>0</v>
      </c>
      <c r="EU76" s="304"/>
      <c r="EV76" s="304">
        <v>0</v>
      </c>
      <c r="EW76" s="304"/>
      <c r="EX76" s="304">
        <v>0</v>
      </c>
      <c r="EY76" s="304"/>
      <c r="EZ76" s="304">
        <v>0</v>
      </c>
      <c r="FA76" s="304"/>
      <c r="FB76" s="86"/>
      <c r="FD76" s="304"/>
      <c r="FE76" s="304"/>
      <c r="FF76" s="86"/>
    </row>
    <row r="77" spans="1:197" ht="15" thickBot="1">
      <c r="A77" s="77" t="s">
        <v>57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</v>
      </c>
      <c r="M77" s="304"/>
      <c r="N77" s="304">
        <f>N71*N76</f>
        <v>0</v>
      </c>
      <c r="O77" s="304"/>
      <c r="P77" s="304">
        <f>P71*P76</f>
        <v>0.44444444444444442</v>
      </c>
      <c r="Q77" s="304"/>
      <c r="R77" s="304">
        <f>R71*R76</f>
        <v>0</v>
      </c>
      <c r="S77" s="304"/>
      <c r="T77" s="304">
        <f>T71*T76</f>
        <v>1.2222222222222221</v>
      </c>
      <c r="U77" s="304"/>
      <c r="V77" s="304">
        <f>V71*V76</f>
        <v>3.7777777777777777</v>
      </c>
      <c r="W77" s="304"/>
      <c r="X77" s="304">
        <f>X71*X76</f>
        <v>2.1111111111111112</v>
      </c>
      <c r="Y77" s="304"/>
      <c r="Z77" s="304">
        <f>Z71*Z76</f>
        <v>0.33333333333333331</v>
      </c>
      <c r="AA77" s="304"/>
      <c r="AB77" s="304">
        <f>AB71*AB76</f>
        <v>3.2222222222222219</v>
      </c>
      <c r="AC77" s="304"/>
      <c r="AD77" s="304">
        <f>AD71*AD76</f>
        <v>3.4444444444444442</v>
      </c>
      <c r="AE77" s="304"/>
      <c r="AF77" s="304">
        <f>AF71*AF76</f>
        <v>4.2222222222222223</v>
      </c>
      <c r="AG77" s="304"/>
      <c r="AH77" s="304">
        <f>AH71*AH76</f>
        <v>3.8888888888888888</v>
      </c>
      <c r="AI77" s="304"/>
      <c r="AJ77" s="304">
        <f>AJ71*AJ76</f>
        <v>0.55555555555555558</v>
      </c>
      <c r="AK77" s="304"/>
      <c r="AL77" s="304">
        <f>AL71*AL76</f>
        <v>0.33333333333333331</v>
      </c>
      <c r="AM77" s="304"/>
      <c r="AN77" s="304">
        <f>AN71*AN76</f>
        <v>1.4444444444444444</v>
      </c>
      <c r="AO77" s="304"/>
      <c r="AP77" s="304">
        <f>AP71*AP76</f>
        <v>2.7777777777777777</v>
      </c>
      <c r="AQ77" s="304"/>
      <c r="AR77" s="304">
        <f>AR71*AR76</f>
        <v>4.333333333333333</v>
      </c>
      <c r="AS77" s="304"/>
      <c r="AT77" s="304">
        <f>AT71*AT76</f>
        <v>2</v>
      </c>
      <c r="AU77" s="304"/>
      <c r="AV77" s="304">
        <f>AV71*AV76</f>
        <v>2.5555555555555554</v>
      </c>
      <c r="AW77" s="304"/>
      <c r="AX77" s="304">
        <f>AX71*AX76</f>
        <v>0.1111111111111111</v>
      </c>
      <c r="AY77" s="304"/>
      <c r="AZ77" s="304">
        <f>AZ71*AZ76</f>
        <v>0</v>
      </c>
      <c r="BA77" s="304"/>
      <c r="BB77" s="304">
        <f>BB71*BB76</f>
        <v>0.88888888888888884</v>
      </c>
      <c r="BC77" s="304"/>
      <c r="BD77" s="304">
        <f>BD71*BD76</f>
        <v>1.6666666666666665</v>
      </c>
      <c r="BE77" s="304"/>
      <c r="BF77" s="304">
        <f>BF71*BF76</f>
        <v>4</v>
      </c>
      <c r="BG77" s="304"/>
      <c r="BH77" s="304">
        <f>BH71*BH76</f>
        <v>2.2222222222222223</v>
      </c>
      <c r="BI77" s="304"/>
      <c r="BJ77" s="304">
        <f>BJ71*BJ76</f>
        <v>0</v>
      </c>
      <c r="BK77" s="304"/>
      <c r="BL77" s="304">
        <f>BL71*BL76</f>
        <v>0</v>
      </c>
      <c r="BM77" s="304"/>
      <c r="BN77" s="304">
        <f>BN71*BN76</f>
        <v>0.33333333333333331</v>
      </c>
      <c r="BO77" s="304"/>
      <c r="BP77" s="304">
        <f>BP71*BP76</f>
        <v>0.55555555555555558</v>
      </c>
      <c r="BQ77" s="304"/>
      <c r="BR77" s="304">
        <f>BR71*BR76</f>
        <v>0</v>
      </c>
      <c r="BS77" s="304"/>
      <c r="BT77" s="304">
        <f>BT71*BT76</f>
        <v>0.55555555555555558</v>
      </c>
      <c r="BU77" s="304"/>
      <c r="BV77" s="304">
        <f>BV71*BV76</f>
        <v>0.33333333333333331</v>
      </c>
      <c r="BW77" s="304"/>
      <c r="BX77" s="304">
        <f>BX71*BX76</f>
        <v>1</v>
      </c>
      <c r="BY77" s="304"/>
      <c r="BZ77" s="304">
        <f>BZ71*BZ76</f>
        <v>0.22222222222222221</v>
      </c>
      <c r="CA77" s="304"/>
      <c r="CB77" s="304">
        <f>CB71*CB76</f>
        <v>0.22222222222222221</v>
      </c>
      <c r="CC77" s="304"/>
      <c r="CD77" s="304">
        <f>CD71*CD76</f>
        <v>0.1111111111111111</v>
      </c>
      <c r="CE77" s="304"/>
      <c r="CF77" s="304">
        <f>CF71*CF76</f>
        <v>0</v>
      </c>
      <c r="CG77" s="304"/>
      <c r="CH77" s="304">
        <f>CH71*CH76</f>
        <v>0</v>
      </c>
      <c r="CI77" s="304"/>
      <c r="CJ77" s="304">
        <f>CJ71*CJ76</f>
        <v>0.66666666666666663</v>
      </c>
      <c r="CK77" s="304"/>
      <c r="CL77" s="304">
        <f>CL71*CL76</f>
        <v>0.22222222222222221</v>
      </c>
      <c r="CM77" s="304"/>
      <c r="CN77" s="304">
        <f>CN71*CN76</f>
        <v>0</v>
      </c>
      <c r="CO77" s="304"/>
      <c r="CP77" s="304">
        <f>CP71*CP76</f>
        <v>0</v>
      </c>
      <c r="CQ77" s="304"/>
      <c r="CR77" s="304">
        <f>CR71*CR76</f>
        <v>0</v>
      </c>
      <c r="CS77" s="304"/>
      <c r="CT77" s="304">
        <f>CT71*CT76</f>
        <v>0.66666666666666663</v>
      </c>
      <c r="CU77" s="304"/>
      <c r="CV77" s="304">
        <f>CV71*CV76</f>
        <v>0.22222222222222221</v>
      </c>
      <c r="CW77" s="304"/>
      <c r="CX77" s="304">
        <f>CX71*CX76</f>
        <v>0</v>
      </c>
      <c r="CY77" s="304"/>
      <c r="CZ77" s="304">
        <f>CZ71*CZ76</f>
        <v>0.66666666666666663</v>
      </c>
      <c r="DA77" s="304"/>
      <c r="DB77" s="304">
        <f>DB71*DB76</f>
        <v>0.88888888888888884</v>
      </c>
      <c r="DC77" s="304"/>
      <c r="DD77" s="304">
        <f>DD71*DD76</f>
        <v>0.1111111111111111</v>
      </c>
      <c r="DE77" s="304"/>
      <c r="DF77" s="304">
        <f>DF71*DF76</f>
        <v>0</v>
      </c>
      <c r="DG77" s="304"/>
      <c r="DH77" s="304">
        <f>DH71*DH76</f>
        <v>0</v>
      </c>
      <c r="DI77" s="304"/>
      <c r="DJ77" s="304">
        <f>DJ71*DJ76</f>
        <v>0</v>
      </c>
      <c r="DK77" s="304"/>
      <c r="DL77" s="304">
        <f>DL71*DL76</f>
        <v>0</v>
      </c>
      <c r="DM77" s="304"/>
      <c r="DN77" s="304">
        <f>DN71*DN76</f>
        <v>0</v>
      </c>
      <c r="DO77" s="304"/>
      <c r="DP77" s="304">
        <f>DP71*DP76</f>
        <v>0.22222222222222221</v>
      </c>
      <c r="DQ77" s="304"/>
      <c r="DR77" s="304">
        <f>DR71*DR76</f>
        <v>0.1111111111111111</v>
      </c>
      <c r="DS77" s="304"/>
      <c r="DT77" s="304">
        <f>DT71*DT76</f>
        <v>0</v>
      </c>
      <c r="DU77" s="304"/>
      <c r="DV77" s="304">
        <f>DV71*DV76</f>
        <v>0</v>
      </c>
      <c r="DW77" s="304"/>
      <c r="DX77" s="304">
        <f>DX71*DX76</f>
        <v>0.1111111111111111</v>
      </c>
      <c r="DY77" s="304"/>
      <c r="DZ77" s="304">
        <f>DZ71*DZ76</f>
        <v>0</v>
      </c>
      <c r="EA77" s="304"/>
      <c r="EB77" s="304">
        <f>EB71*EB76</f>
        <v>0</v>
      </c>
      <c r="EC77" s="304"/>
      <c r="ED77" s="304">
        <f>ED71*ED76</f>
        <v>0</v>
      </c>
      <c r="EE77" s="304"/>
      <c r="EF77" s="304">
        <f>EF71*EF76</f>
        <v>0</v>
      </c>
      <c r="EG77" s="304"/>
      <c r="EH77" s="304">
        <f>EH71*EH76</f>
        <v>0</v>
      </c>
      <c r="EI77" s="304"/>
      <c r="EJ77" s="304">
        <f>EJ71*EJ76</f>
        <v>0</v>
      </c>
      <c r="EK77" s="304"/>
      <c r="EL77" s="304">
        <f>EL71*EL76</f>
        <v>0.22222222222222221</v>
      </c>
      <c r="EM77" s="304"/>
      <c r="EN77" s="304">
        <f>EN71*EN76</f>
        <v>0</v>
      </c>
      <c r="EO77" s="304"/>
      <c r="EP77" s="304">
        <f>EP71*EP76</f>
        <v>0</v>
      </c>
      <c r="EQ77" s="304"/>
      <c r="ER77" s="304">
        <f>ER71*ER76</f>
        <v>0</v>
      </c>
      <c r="ES77" s="304"/>
      <c r="ET77" s="304">
        <f>ET71*ET76</f>
        <v>0</v>
      </c>
      <c r="EU77" s="304"/>
      <c r="EV77" s="304">
        <f>EV71*EV76</f>
        <v>0</v>
      </c>
      <c r="EW77" s="304"/>
      <c r="EX77" s="304">
        <f>EX71*EX76</f>
        <v>0</v>
      </c>
      <c r="EY77" s="304"/>
      <c r="EZ77" s="304">
        <f>EZ71*EZ76</f>
        <v>0</v>
      </c>
      <c r="FA77" s="304"/>
      <c r="FB77" s="304"/>
      <c r="FC77" s="304"/>
      <c r="FD77" s="304"/>
      <c r="FE77" s="304"/>
      <c r="FF77" s="304"/>
      <c r="FG77" s="304"/>
      <c r="FH77" s="304"/>
      <c r="FI77" s="304"/>
      <c r="FJ77" s="304"/>
      <c r="FK77" s="304"/>
      <c r="FL77" s="304"/>
      <c r="FM77" s="304"/>
      <c r="FN77" s="304"/>
      <c r="FO77" s="304"/>
      <c r="FP77" s="304"/>
      <c r="FQ77" s="304"/>
      <c r="FR77" s="304"/>
      <c r="FS77" s="304"/>
      <c r="FT77" s="304"/>
      <c r="FU77" s="304"/>
      <c r="FV77" s="304"/>
      <c r="FW77" s="304"/>
      <c r="FX77" s="304"/>
      <c r="FY77" s="304"/>
      <c r="FZ77" s="304"/>
      <c r="GA77" s="304"/>
      <c r="GB77" s="304"/>
      <c r="GC77" s="304"/>
      <c r="GD77" s="304"/>
      <c r="GE77" s="304"/>
      <c r="GF77" s="304"/>
      <c r="GG77" s="304"/>
      <c r="GH77" s="304"/>
      <c r="GI77" s="304"/>
      <c r="GJ77" s="304"/>
      <c r="GK77" s="304"/>
      <c r="GL77" s="304"/>
      <c r="GM77" s="304"/>
      <c r="GN77" s="304"/>
      <c r="GO77" s="304"/>
    </row>
    <row r="78" spans="1:197" ht="15" thickBot="1">
      <c r="A78" s="77" t="s">
        <v>58</v>
      </c>
      <c r="B78" s="304">
        <f>SUM(B77:B77)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0.44444444444444442</v>
      </c>
      <c r="Q78" s="304"/>
      <c r="R78" s="304">
        <f>SUM($B$77:S77)</f>
        <v>0.44444444444444442</v>
      </c>
      <c r="S78" s="304"/>
      <c r="T78" s="304">
        <f>SUM($B$77:U77)</f>
        <v>1.6666666666666665</v>
      </c>
      <c r="U78" s="304"/>
      <c r="V78" s="304">
        <f>SUM($B$77:W77)</f>
        <v>5.4444444444444446</v>
      </c>
      <c r="W78" s="304"/>
      <c r="X78" s="304">
        <f>SUM($B$77:Y77)</f>
        <v>7.5555555555555554</v>
      </c>
      <c r="Y78" s="304"/>
      <c r="Z78" s="304">
        <f>SUM($B$77:AA77)</f>
        <v>7.8888888888888884</v>
      </c>
      <c r="AA78" s="304"/>
      <c r="AB78" s="304">
        <f>SUM($B$77:AC77)</f>
        <v>11.111111111111111</v>
      </c>
      <c r="AC78" s="304"/>
      <c r="AD78" s="304">
        <f>SUM($B$77:AE77)</f>
        <v>14.555555555555555</v>
      </c>
      <c r="AE78" s="304"/>
      <c r="AF78" s="304">
        <f>SUM($B$77:AG77)</f>
        <v>18.777777777777779</v>
      </c>
      <c r="AG78" s="304"/>
      <c r="AH78" s="304">
        <f>SUM($B$77:AI77)</f>
        <v>22.666666666666668</v>
      </c>
      <c r="AI78" s="304"/>
      <c r="AJ78" s="304">
        <f>SUM($B$77:AK77)</f>
        <v>23.222222222222225</v>
      </c>
      <c r="AK78" s="304"/>
      <c r="AL78" s="304">
        <f>SUM($B$77:AM77)</f>
        <v>23.555555555555557</v>
      </c>
      <c r="AM78" s="304"/>
      <c r="AN78" s="304">
        <f>SUM($B$77:AO77)</f>
        <v>25</v>
      </c>
      <c r="AO78" s="304"/>
      <c r="AP78" s="304">
        <f>SUM($B$77:AQ77)</f>
        <v>27.777777777777779</v>
      </c>
      <c r="AQ78" s="304"/>
      <c r="AR78" s="304">
        <f>SUM($B$77:AS77)</f>
        <v>32.111111111111114</v>
      </c>
      <c r="AS78" s="304"/>
      <c r="AT78" s="304">
        <f>SUM($B$77:AU77)</f>
        <v>34.111111111111114</v>
      </c>
      <c r="AU78" s="304"/>
      <c r="AV78" s="304">
        <f>SUM($B$77:AW77)</f>
        <v>36.666666666666671</v>
      </c>
      <c r="AW78" s="304"/>
      <c r="AX78" s="304">
        <f>SUM($B$77:AY77)</f>
        <v>36.777777777777786</v>
      </c>
      <c r="AY78" s="304"/>
      <c r="AZ78" s="304">
        <f>SUM($B$77:BA77)</f>
        <v>36.777777777777786</v>
      </c>
      <c r="BA78" s="304"/>
      <c r="BB78" s="304">
        <f>SUM($B$77:BC77)</f>
        <v>37.666666666666671</v>
      </c>
      <c r="BC78" s="304"/>
      <c r="BD78" s="304">
        <f>SUM($B$77:BE77)</f>
        <v>39.333333333333336</v>
      </c>
      <c r="BE78" s="304"/>
      <c r="BF78" s="304">
        <f>SUM($B$77:BG77)</f>
        <v>43.333333333333336</v>
      </c>
      <c r="BG78" s="304"/>
      <c r="BH78" s="304">
        <f>SUM($B$77:BI77)</f>
        <v>45.555555555555557</v>
      </c>
      <c r="BI78" s="304"/>
      <c r="BJ78" s="304">
        <f>SUM($B$77:BK77)</f>
        <v>45.555555555555557</v>
      </c>
      <c r="BK78" s="304"/>
      <c r="BL78" s="304">
        <f>SUM($B$77:BM77)</f>
        <v>45.555555555555557</v>
      </c>
      <c r="BM78" s="304"/>
      <c r="BN78" s="304">
        <f>SUM($B$77:BO77)</f>
        <v>45.888888888888893</v>
      </c>
      <c r="BO78" s="304"/>
      <c r="BP78" s="304">
        <f>SUM($B$77:BQ77)</f>
        <v>46.44444444444445</v>
      </c>
      <c r="BQ78" s="304"/>
      <c r="BR78" s="304">
        <f>SUM($B$77:BS77)</f>
        <v>46.44444444444445</v>
      </c>
      <c r="BS78" s="304"/>
      <c r="BT78" s="304">
        <f>SUM($B$77:BU77)</f>
        <v>47.000000000000007</v>
      </c>
      <c r="BU78" s="304"/>
      <c r="BV78" s="304">
        <f>SUM($B$77:BW77)</f>
        <v>47.333333333333343</v>
      </c>
      <c r="BW78" s="304"/>
      <c r="BX78" s="304">
        <f>SUM($B$77:BY77)</f>
        <v>48.333333333333343</v>
      </c>
      <c r="BY78" s="304"/>
      <c r="BZ78" s="304">
        <f>SUM($B$77:CA77)</f>
        <v>48.555555555555564</v>
      </c>
      <c r="CA78" s="304"/>
      <c r="CB78" s="304">
        <f>SUM($B$77:CC77)</f>
        <v>48.777777777777786</v>
      </c>
      <c r="CC78" s="304"/>
      <c r="CD78" s="304">
        <f>SUM($B$77:CE77)</f>
        <v>48.8888888888889</v>
      </c>
      <c r="CE78" s="304"/>
      <c r="CF78" s="304">
        <f>SUM($B$77:CG77)</f>
        <v>48.8888888888889</v>
      </c>
      <c r="CG78" s="304"/>
      <c r="CH78" s="304">
        <f>SUM($B$77:CI77)</f>
        <v>48.8888888888889</v>
      </c>
      <c r="CI78" s="304"/>
      <c r="CJ78" s="304">
        <f>SUM($B$77:CK77)</f>
        <v>49.555555555555564</v>
      </c>
      <c r="CK78" s="304"/>
      <c r="CL78" s="304">
        <f>SUM($B$77:CM77)</f>
        <v>49.777777777777786</v>
      </c>
      <c r="CM78" s="304"/>
      <c r="CN78" s="304">
        <f>SUM($B$77:CO77)</f>
        <v>49.777777777777786</v>
      </c>
      <c r="CO78" s="304"/>
      <c r="CP78" s="304">
        <f>SUM($B$77:CQ77)</f>
        <v>49.777777777777786</v>
      </c>
      <c r="CQ78" s="304"/>
      <c r="CR78" s="304">
        <f>SUM($B$77:CS77)</f>
        <v>49.777777777777786</v>
      </c>
      <c r="CS78" s="304"/>
      <c r="CT78" s="304">
        <f>SUM($B$77:CU77)</f>
        <v>50.44444444444445</v>
      </c>
      <c r="CU78" s="304"/>
      <c r="CV78" s="304">
        <f>SUM($B$77:CW77)</f>
        <v>50.666666666666671</v>
      </c>
      <c r="CW78" s="304"/>
      <c r="CX78" s="304">
        <f>SUM($B$77:CY77)</f>
        <v>50.666666666666671</v>
      </c>
      <c r="CY78" s="304"/>
      <c r="CZ78" s="304">
        <f>SUM($B$77:DA77)</f>
        <v>51.333333333333336</v>
      </c>
      <c r="DA78" s="304"/>
      <c r="DB78" s="304">
        <f>SUM($B$77:DC77)</f>
        <v>52.222222222222221</v>
      </c>
      <c r="DC78" s="304"/>
      <c r="DD78" s="304">
        <f>SUM($B$77:DE77)</f>
        <v>52.333333333333336</v>
      </c>
      <c r="DE78" s="304"/>
      <c r="DF78" s="304">
        <f>SUM($B$77:DG77)</f>
        <v>52.333333333333336</v>
      </c>
      <c r="DG78" s="304"/>
      <c r="DH78" s="304">
        <f>SUM($B$77:DI77)</f>
        <v>52.333333333333336</v>
      </c>
      <c r="DI78" s="304"/>
      <c r="DJ78" s="304">
        <f>SUM($B$77:DK77)</f>
        <v>52.333333333333336</v>
      </c>
      <c r="DK78" s="304"/>
      <c r="DL78" s="304">
        <f>SUM($B$77:DM77)</f>
        <v>52.333333333333336</v>
      </c>
      <c r="DM78" s="304"/>
      <c r="DN78" s="304">
        <f>SUM($B$77:DO77)</f>
        <v>52.333333333333336</v>
      </c>
      <c r="DO78" s="304"/>
      <c r="DP78" s="304">
        <f>SUM($B$77:DQ77)</f>
        <v>52.555555555555557</v>
      </c>
      <c r="DQ78" s="304"/>
      <c r="DR78" s="304">
        <f>SUM($B$77:DS77)</f>
        <v>52.666666666666671</v>
      </c>
      <c r="DS78" s="304"/>
      <c r="DT78" s="304">
        <f>SUM($B$77:DU77)</f>
        <v>52.666666666666671</v>
      </c>
      <c r="DU78" s="304"/>
      <c r="DV78" s="304">
        <f>SUM($B$77:DW77)</f>
        <v>52.666666666666671</v>
      </c>
      <c r="DW78" s="304"/>
      <c r="DX78" s="304">
        <f>SUM($B$77:DY77)</f>
        <v>52.777777777777786</v>
      </c>
      <c r="DY78" s="304"/>
      <c r="DZ78" s="304">
        <f>SUM($B$77:EA77)</f>
        <v>52.777777777777786</v>
      </c>
      <c r="EA78" s="304"/>
      <c r="EB78" s="304">
        <f>SUM($B$77:EC77)</f>
        <v>52.777777777777786</v>
      </c>
      <c r="EC78" s="304"/>
      <c r="ED78" s="304">
        <f>SUM($B$77:EE77)</f>
        <v>52.777777777777786</v>
      </c>
      <c r="EE78" s="304"/>
      <c r="EF78" s="304">
        <f>SUM($B$77:EG77)</f>
        <v>52.777777777777786</v>
      </c>
      <c r="EG78" s="304"/>
      <c r="EH78" s="304">
        <f>SUM($B$77:EI77)</f>
        <v>52.777777777777786</v>
      </c>
      <c r="EI78" s="304"/>
      <c r="EJ78" s="304">
        <f>SUM($B$77:EK77)</f>
        <v>52.777777777777786</v>
      </c>
      <c r="EK78" s="304"/>
      <c r="EL78" s="304">
        <f>SUM($B$77:EM77)</f>
        <v>53.000000000000007</v>
      </c>
      <c r="EM78" s="304"/>
      <c r="EN78" s="304">
        <f>SUM($B$77:EO77)</f>
        <v>53.000000000000007</v>
      </c>
      <c r="EO78" s="304"/>
      <c r="EP78" s="304">
        <f>SUM($B$77:EQ77)</f>
        <v>53.000000000000007</v>
      </c>
      <c r="EQ78" s="304"/>
      <c r="ER78" s="304">
        <f>SUM($B$77:ES77)</f>
        <v>53.000000000000007</v>
      </c>
      <c r="ES78" s="304"/>
      <c r="ET78" s="304">
        <f>SUM($B$77:EU77)</f>
        <v>53.000000000000007</v>
      </c>
      <c r="EU78" s="304"/>
      <c r="EV78" s="304">
        <f>SUM($B$77:EW77)</f>
        <v>53.000000000000007</v>
      </c>
      <c r="EW78" s="304"/>
      <c r="EX78" s="304">
        <f>SUM($B$77:EY77)</f>
        <v>53.000000000000007</v>
      </c>
      <c r="EY78" s="304"/>
      <c r="EZ78" s="304">
        <f>SUM($B$77:FA77)</f>
        <v>53.000000000000007</v>
      </c>
      <c r="FA78" s="304"/>
      <c r="FB78" s="304"/>
      <c r="FC78" s="304"/>
      <c r="FD78" s="304"/>
      <c r="FE78" s="304"/>
      <c r="FF78" s="304"/>
      <c r="FG78" s="304"/>
      <c r="FH78" s="304"/>
      <c r="FI78" s="304"/>
      <c r="FJ78" s="304"/>
      <c r="FK78" s="304"/>
      <c r="FL78" s="304"/>
      <c r="FM78" s="304"/>
      <c r="FN78" s="304"/>
      <c r="FO78" s="304"/>
      <c r="FP78" s="304"/>
      <c r="FQ78" s="304"/>
      <c r="FR78" s="304"/>
      <c r="FS78" s="304"/>
      <c r="FT78" s="304"/>
      <c r="FU78" s="304"/>
      <c r="FV78" s="304"/>
      <c r="FW78" s="304"/>
      <c r="FX78" s="304"/>
      <c r="FY78" s="304"/>
      <c r="FZ78" s="304"/>
      <c r="GA78" s="304"/>
      <c r="GB78" s="304"/>
      <c r="GC78" s="304"/>
      <c r="GD78" s="304"/>
      <c r="GE78" s="304"/>
      <c r="GF78" s="304"/>
      <c r="GG78" s="304"/>
      <c r="GH78" s="304"/>
      <c r="GI78" s="304"/>
      <c r="GJ78" s="304"/>
      <c r="GK78" s="304"/>
      <c r="GL78" s="304"/>
      <c r="GM78" s="304"/>
      <c r="GN78" s="304"/>
      <c r="GO78" s="304"/>
    </row>
    <row r="79" spans="1:197" ht="15" thickBot="1">
      <c r="A79" s="77" t="s">
        <v>81</v>
      </c>
      <c r="B79" s="304">
        <f>B78/$B$68</f>
        <v>0</v>
      </c>
      <c r="C79" s="304"/>
      <c r="D79" s="304">
        <f>D78/$B$68</f>
        <v>0</v>
      </c>
      <c r="E79" s="304"/>
      <c r="F79" s="304">
        <f>F78/$B$68</f>
        <v>0</v>
      </c>
      <c r="G79" s="304"/>
      <c r="H79" s="304">
        <f>H78/$B$68</f>
        <v>0</v>
      </c>
      <c r="I79" s="304"/>
      <c r="J79" s="304">
        <f>J78/$B$68</f>
        <v>0</v>
      </c>
      <c r="K79" s="304"/>
      <c r="L79" s="304">
        <f>L78/$B$68</f>
        <v>0</v>
      </c>
      <c r="M79" s="304"/>
      <c r="N79" s="304">
        <f>N78/$B$68</f>
        <v>0</v>
      </c>
      <c r="O79" s="304"/>
      <c r="P79" s="304">
        <f>P78/$B$68</f>
        <v>4.9382716049382713E-2</v>
      </c>
      <c r="Q79" s="304"/>
      <c r="R79" s="304">
        <f>R78/$B$68</f>
        <v>4.9382716049382713E-2</v>
      </c>
      <c r="S79" s="304"/>
      <c r="T79" s="304">
        <f>T78/$B$68</f>
        <v>0.18518518518518517</v>
      </c>
      <c r="U79" s="304"/>
      <c r="V79" s="304">
        <f>V78/$B$68</f>
        <v>0.60493827160493829</v>
      </c>
      <c r="W79" s="304"/>
      <c r="X79" s="304">
        <f>X78/$B$68</f>
        <v>0.83950617283950613</v>
      </c>
      <c r="Y79" s="304"/>
      <c r="Z79" s="304">
        <f>Z78/$B$68</f>
        <v>0.87654320987654311</v>
      </c>
      <c r="AA79" s="304"/>
      <c r="AB79" s="304">
        <f>AB78/$B$68</f>
        <v>1.2345679012345678</v>
      </c>
      <c r="AC79" s="304"/>
      <c r="AD79" s="304">
        <f>AD78/$B$68</f>
        <v>1.617283950617284</v>
      </c>
      <c r="AE79" s="304"/>
      <c r="AF79" s="304">
        <f>AF78/$B$68</f>
        <v>2.0864197530864197</v>
      </c>
      <c r="AG79" s="304"/>
      <c r="AH79" s="304">
        <f>AH78/$B$68</f>
        <v>2.5185185185185186</v>
      </c>
      <c r="AI79" s="304"/>
      <c r="AJ79" s="304">
        <f>AJ78/$B$68</f>
        <v>2.5802469135802473</v>
      </c>
      <c r="AK79" s="304"/>
      <c r="AL79" s="304">
        <f>AL78/$B$68</f>
        <v>2.617283950617284</v>
      </c>
      <c r="AM79" s="304"/>
      <c r="AN79" s="304">
        <f>AN78/$B$68</f>
        <v>2.7777777777777777</v>
      </c>
      <c r="AO79" s="304"/>
      <c r="AP79" s="304">
        <f>AP78/$B$68</f>
        <v>3.0864197530864197</v>
      </c>
      <c r="AQ79" s="304"/>
      <c r="AR79" s="304">
        <f>AR78/$B$68</f>
        <v>3.5679012345679015</v>
      </c>
      <c r="AS79" s="304"/>
      <c r="AT79" s="304">
        <f>AT78/$B$68</f>
        <v>3.7901234567901239</v>
      </c>
      <c r="AU79" s="304"/>
      <c r="AV79" s="304">
        <f>AV78/$B$68</f>
        <v>4.0740740740740744</v>
      </c>
      <c r="AW79" s="304"/>
      <c r="AX79" s="304">
        <f>AX78/$B$68</f>
        <v>4.086419753086421</v>
      </c>
      <c r="AY79" s="304"/>
      <c r="AZ79" s="304">
        <f>AZ78/$B$68</f>
        <v>4.086419753086421</v>
      </c>
      <c r="BA79" s="304"/>
      <c r="BB79" s="304">
        <f>BB78/$B$68</f>
        <v>4.185185185185186</v>
      </c>
      <c r="BC79" s="304"/>
      <c r="BD79" s="304">
        <f>BD78/$B$68</f>
        <v>4.3703703703703702</v>
      </c>
      <c r="BE79" s="304"/>
      <c r="BF79" s="304">
        <f>BF78/$B$68</f>
        <v>4.8148148148148149</v>
      </c>
      <c r="BG79" s="304"/>
      <c r="BH79" s="304">
        <f>BH78/$B$68</f>
        <v>5.0617283950617287</v>
      </c>
      <c r="BI79" s="304"/>
      <c r="BJ79" s="304">
        <f>BJ78/$B$68</f>
        <v>5.0617283950617287</v>
      </c>
      <c r="BK79" s="304"/>
      <c r="BL79" s="304">
        <f>BL78/$B$68</f>
        <v>5.0617283950617287</v>
      </c>
      <c r="BM79" s="304"/>
      <c r="BN79" s="304">
        <f>BN78/$B$68</f>
        <v>5.0987654320987659</v>
      </c>
      <c r="BO79" s="304"/>
      <c r="BP79" s="304">
        <f>BP78/$B$68</f>
        <v>5.1604938271604945</v>
      </c>
      <c r="BQ79" s="304"/>
      <c r="BR79" s="304">
        <f>BR78/$B$68</f>
        <v>5.1604938271604945</v>
      </c>
      <c r="BS79" s="304"/>
      <c r="BT79" s="304">
        <f>BT78/$B$68</f>
        <v>5.2222222222222232</v>
      </c>
      <c r="BU79" s="304"/>
      <c r="BV79" s="304">
        <f>BV78/$B$68</f>
        <v>5.2592592592592604</v>
      </c>
      <c r="BW79" s="304"/>
      <c r="BX79" s="304">
        <f>BX78/$B$68</f>
        <v>5.3703703703703711</v>
      </c>
      <c r="BY79" s="304"/>
      <c r="BZ79" s="304">
        <f>BZ78/$B$68</f>
        <v>5.3950617283950626</v>
      </c>
      <c r="CA79" s="304"/>
      <c r="CB79" s="304">
        <f>CB78/$B$68</f>
        <v>5.4197530864197541</v>
      </c>
      <c r="CC79" s="304"/>
      <c r="CD79" s="304">
        <f>CD78/$B$68</f>
        <v>5.4320987654320998</v>
      </c>
      <c r="CE79" s="304"/>
      <c r="CF79" s="304">
        <f>CF78/$B$68</f>
        <v>5.4320987654320998</v>
      </c>
      <c r="CG79" s="304"/>
      <c r="CH79" s="304">
        <f t="shared" ref="CH79" si="1813">CH78/$B$68</f>
        <v>5.4320987654320998</v>
      </c>
      <c r="CI79" s="304"/>
      <c r="CJ79" s="304">
        <f t="shared" ref="CJ79" si="1814">CJ78/$B$68</f>
        <v>5.5061728395061742</v>
      </c>
      <c r="CK79" s="304"/>
      <c r="CL79" s="304">
        <f t="shared" ref="CL79" si="1815">CL78/$B$68</f>
        <v>5.5308641975308648</v>
      </c>
      <c r="CM79" s="304"/>
      <c r="CN79" s="304">
        <f t="shared" ref="CN79" si="1816">CN78/$B$68</f>
        <v>5.5308641975308648</v>
      </c>
      <c r="CO79" s="304"/>
      <c r="CP79" s="304">
        <f t="shared" ref="CP79" si="1817">CP78/$B$68</f>
        <v>5.5308641975308648</v>
      </c>
      <c r="CQ79" s="304"/>
      <c r="CR79" s="304">
        <f t="shared" ref="CR79" si="1818">CR78/$B$68</f>
        <v>5.5308641975308648</v>
      </c>
      <c r="CS79" s="304"/>
      <c r="CT79" s="304">
        <f t="shared" ref="CT79" si="1819">CT78/$B$68</f>
        <v>5.6049382716049392</v>
      </c>
      <c r="CU79" s="304"/>
      <c r="CV79" s="304">
        <f t="shared" ref="CV79" si="1820">CV78/$B$68</f>
        <v>5.6296296296296298</v>
      </c>
      <c r="CW79" s="304"/>
      <c r="CX79" s="304">
        <f t="shared" ref="CX79" si="1821">CX78/$B$68</f>
        <v>5.6296296296296298</v>
      </c>
      <c r="CY79" s="304"/>
      <c r="CZ79" s="304">
        <f t="shared" ref="CZ79" si="1822">CZ78/$B$68</f>
        <v>5.7037037037037042</v>
      </c>
      <c r="DA79" s="304"/>
      <c r="DB79" s="304">
        <f t="shared" ref="DB79" si="1823">DB78/$B$68</f>
        <v>5.8024691358024691</v>
      </c>
      <c r="DC79" s="304"/>
      <c r="DD79" s="304">
        <f t="shared" ref="DD79" si="1824">DD78/$B$68</f>
        <v>5.8148148148148149</v>
      </c>
      <c r="DE79" s="304"/>
      <c r="DF79" s="304">
        <f t="shared" ref="DF79" si="1825">DF78/$B$68</f>
        <v>5.8148148148148149</v>
      </c>
      <c r="DG79" s="304"/>
      <c r="DH79" s="304">
        <f t="shared" ref="DH79" si="1826">DH78/$B$68</f>
        <v>5.8148148148148149</v>
      </c>
      <c r="DI79" s="304"/>
      <c r="DJ79" s="304">
        <f t="shared" ref="DJ79" si="1827">DJ78/$B$68</f>
        <v>5.8148148148148149</v>
      </c>
      <c r="DK79" s="304"/>
      <c r="DL79" s="304">
        <f t="shared" ref="DL79" si="1828">DL78/$B$68</f>
        <v>5.8148148148148149</v>
      </c>
      <c r="DM79" s="304"/>
      <c r="DN79" s="304">
        <f t="shared" ref="DN79" si="1829">DN78/$B$68</f>
        <v>5.8148148148148149</v>
      </c>
      <c r="DO79" s="304"/>
      <c r="DP79" s="304">
        <f t="shared" ref="DP79" si="1830">DP78/$B$68</f>
        <v>5.8395061728395063</v>
      </c>
      <c r="DQ79" s="304"/>
      <c r="DR79" s="304">
        <f t="shared" ref="DR79" si="1831">DR78/$B$68</f>
        <v>5.8518518518518521</v>
      </c>
      <c r="DS79" s="304"/>
      <c r="DT79" s="304">
        <f t="shared" ref="DT79" si="1832">DT78/$B$68</f>
        <v>5.8518518518518521</v>
      </c>
      <c r="DU79" s="304"/>
      <c r="DV79" s="304">
        <f t="shared" ref="DV79" si="1833">DV78/$B$68</f>
        <v>5.8518518518518521</v>
      </c>
      <c r="DW79" s="304"/>
      <c r="DX79" s="304">
        <f t="shared" ref="DX79" si="1834">DX78/$B$68</f>
        <v>5.8641975308641987</v>
      </c>
      <c r="DY79" s="304"/>
      <c r="DZ79" s="304">
        <f t="shared" ref="DZ79" si="1835">DZ78/$B$68</f>
        <v>5.8641975308641987</v>
      </c>
      <c r="EA79" s="304"/>
      <c r="EB79" s="304">
        <f t="shared" ref="EB79" si="1836">EB78/$B$68</f>
        <v>5.8641975308641987</v>
      </c>
      <c r="EC79" s="304"/>
      <c r="ED79" s="304">
        <f t="shared" ref="ED79" si="1837">ED78/$B$68</f>
        <v>5.8641975308641987</v>
      </c>
      <c r="EE79" s="304"/>
      <c r="EF79" s="304">
        <f t="shared" ref="EF79" si="1838">EF78/$B$68</f>
        <v>5.8641975308641987</v>
      </c>
      <c r="EG79" s="304"/>
      <c r="EH79" s="304">
        <f t="shared" ref="EH79" si="1839">EH78/$B$68</f>
        <v>5.8641975308641987</v>
      </c>
      <c r="EI79" s="304"/>
      <c r="EJ79" s="304">
        <f t="shared" ref="EJ79" si="1840">EJ78/$B$68</f>
        <v>5.8641975308641987</v>
      </c>
      <c r="EK79" s="304"/>
      <c r="EL79" s="304">
        <f t="shared" ref="EL79" si="1841">EL78/$B$68</f>
        <v>5.8888888888888893</v>
      </c>
      <c r="EM79" s="304"/>
      <c r="EN79" s="304">
        <f t="shared" ref="EN79" si="1842">EN78/$B$68</f>
        <v>5.8888888888888893</v>
      </c>
      <c r="EO79" s="304"/>
      <c r="EP79" s="304">
        <f t="shared" ref="EP79" si="1843">EP78/$B$68</f>
        <v>5.8888888888888893</v>
      </c>
      <c r="EQ79" s="304"/>
      <c r="ER79" s="304">
        <f t="shared" ref="ER79" si="1844">ER78/$B$68</f>
        <v>5.8888888888888893</v>
      </c>
      <c r="ES79" s="304"/>
      <c r="ET79" s="304">
        <f t="shared" ref="ET79" si="1845">ET78/$B$68</f>
        <v>5.8888888888888893</v>
      </c>
      <c r="EU79" s="304"/>
      <c r="EV79" s="304">
        <f t="shared" ref="EV79" si="1846">EV78/$B$68</f>
        <v>5.8888888888888893</v>
      </c>
      <c r="EW79" s="304"/>
      <c r="EX79" s="304">
        <f t="shared" ref="EX79:EZ79" si="1847">EX78/$B$68</f>
        <v>5.8888888888888893</v>
      </c>
      <c r="EY79" s="304"/>
      <c r="EZ79" s="304">
        <f t="shared" si="1847"/>
        <v>5.8888888888888893</v>
      </c>
      <c r="FA79" s="304"/>
      <c r="FB79" s="86"/>
      <c r="FD79" s="304"/>
      <c r="FE79" s="304"/>
      <c r="FF79" s="86"/>
    </row>
    <row r="80" spans="1:197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3.5555555555555554</v>
      </c>
      <c r="Q80" s="304"/>
      <c r="R80" s="304">
        <f>R1*R71*R76</f>
        <v>0</v>
      </c>
      <c r="S80" s="304"/>
      <c r="T80" s="304">
        <f>T1*T71*T76</f>
        <v>12.222222222222223</v>
      </c>
      <c r="U80" s="304"/>
      <c r="V80" s="304">
        <f>V1*V71*V76</f>
        <v>41.55555555555555</v>
      </c>
      <c r="W80" s="304"/>
      <c r="X80" s="304">
        <f>X1*X71*X76</f>
        <v>25.333333333333332</v>
      </c>
      <c r="Y80" s="304"/>
      <c r="Z80" s="304">
        <f>Z1*Z71*Z76</f>
        <v>4.333333333333333</v>
      </c>
      <c r="AA80" s="304"/>
      <c r="AB80" s="304">
        <f>AB1*AB71*AB76</f>
        <v>45.111111111111107</v>
      </c>
      <c r="AC80" s="304"/>
      <c r="AD80" s="304">
        <f>AD1*AD71*AD76</f>
        <v>51.666666666666664</v>
      </c>
      <c r="AE80" s="304"/>
      <c r="AF80" s="304">
        <f>AF1*AF71*AF76</f>
        <v>67.555555555555557</v>
      </c>
      <c r="AG80" s="304"/>
      <c r="AH80" s="304">
        <f>AH1*AH71*AH76</f>
        <v>66.111111111111114</v>
      </c>
      <c r="AI80" s="304"/>
      <c r="AJ80" s="304">
        <f>AJ1*AJ71*AJ76</f>
        <v>10</v>
      </c>
      <c r="AK80" s="304"/>
      <c r="AL80" s="304">
        <f>AL1*AL71*AL76</f>
        <v>6.3333333333333339</v>
      </c>
      <c r="AM80" s="304"/>
      <c r="AN80" s="304">
        <f>AN1*AN71*AN76</f>
        <v>28.888888888888889</v>
      </c>
      <c r="AO80" s="304"/>
      <c r="AP80" s="304">
        <f>AP1*AP71*AP76</f>
        <v>58.333333333333329</v>
      </c>
      <c r="AQ80" s="304"/>
      <c r="AR80" s="304">
        <f>AR1*AR71*AR76</f>
        <v>95.333333333333329</v>
      </c>
      <c r="AS80" s="304"/>
      <c r="AT80" s="304">
        <f>AT1*AT71*AT76</f>
        <v>46</v>
      </c>
      <c r="AU80" s="304"/>
      <c r="AV80" s="304">
        <f>AV1*AV71*AV76</f>
        <v>61.333333333333329</v>
      </c>
      <c r="AW80" s="304"/>
      <c r="AX80" s="304">
        <f>AX1*AX71*AX76</f>
        <v>2.7777777777777777</v>
      </c>
      <c r="AY80" s="304"/>
      <c r="AZ80" s="304">
        <f>AZ1*AZ71*AZ76</f>
        <v>0</v>
      </c>
      <c r="BA80" s="304"/>
      <c r="BB80" s="304">
        <f>BB1*BB71*BB76</f>
        <v>24</v>
      </c>
      <c r="BC80" s="304"/>
      <c r="BD80" s="304">
        <f>BD1*BD71*BD76</f>
        <v>46.666666666666657</v>
      </c>
      <c r="BE80" s="304"/>
      <c r="BF80" s="304">
        <f>BF1*BF71*BF76</f>
        <v>115.99999999999999</v>
      </c>
      <c r="BG80" s="304"/>
      <c r="BH80" s="304">
        <f>BH1*BH71*BH76</f>
        <v>66.666666666666671</v>
      </c>
      <c r="BI80" s="304"/>
      <c r="BJ80" s="304">
        <f>BJ1*BJ71*BJ76</f>
        <v>0</v>
      </c>
      <c r="BK80" s="304"/>
      <c r="BL80" s="304">
        <f>BL1*BL71*BL76</f>
        <v>0</v>
      </c>
      <c r="BM80" s="304"/>
      <c r="BN80" s="304">
        <f>BN1*BN71*BN76</f>
        <v>11</v>
      </c>
      <c r="BO80" s="304"/>
      <c r="BP80" s="304">
        <f>BP1*BP71*BP76</f>
        <v>18.888888888888889</v>
      </c>
      <c r="BQ80" s="304"/>
      <c r="BR80" s="304">
        <f>BR1*BR71*BR76</f>
        <v>0</v>
      </c>
      <c r="BS80" s="304"/>
      <c r="BT80" s="304">
        <f>BT1*BT71*BT76</f>
        <v>20</v>
      </c>
      <c r="BU80" s="304"/>
      <c r="BV80" s="304">
        <f>BV1*BV71*BV76</f>
        <v>12.333333333333332</v>
      </c>
      <c r="BW80" s="304"/>
      <c r="BX80" s="304">
        <f>BX1*BX71*BX76</f>
        <v>38</v>
      </c>
      <c r="BY80" s="304"/>
      <c r="BZ80" s="304">
        <f>BZ1*BZ71*BZ76</f>
        <v>8.6666666666666661</v>
      </c>
      <c r="CA80" s="304"/>
      <c r="CB80" s="304">
        <f>CB1*CB71*CB76</f>
        <v>8.8888888888888875</v>
      </c>
      <c r="CC80" s="304"/>
      <c r="CD80" s="304">
        <f>CD1*CD71*CD76</f>
        <v>4.5555555555555554</v>
      </c>
      <c r="CE80" s="304"/>
      <c r="CF80" s="304">
        <f>CF1*CF71*CF76</f>
        <v>0</v>
      </c>
      <c r="CG80" s="304"/>
      <c r="CH80" s="304">
        <f>CH1*CH71*CH76</f>
        <v>0</v>
      </c>
      <c r="CI80" s="304"/>
      <c r="CJ80" s="304">
        <f>CJ1*CJ71*CJ76</f>
        <v>29.333333333333336</v>
      </c>
      <c r="CK80" s="304"/>
      <c r="CL80" s="304">
        <f>CL1*CL71*CL76</f>
        <v>10</v>
      </c>
      <c r="CM80" s="304"/>
      <c r="CN80" s="304">
        <f>CN1*CN71*CN76</f>
        <v>0</v>
      </c>
      <c r="CO80" s="304"/>
      <c r="CP80" s="304">
        <f>CP1*CP71*CP76</f>
        <v>0</v>
      </c>
      <c r="CQ80" s="304"/>
      <c r="CR80" s="304">
        <f>CR1*CR71*CR76</f>
        <v>0</v>
      </c>
      <c r="CS80" s="304"/>
      <c r="CT80" s="304">
        <f>CT1*CT71*CT76</f>
        <v>32.666666666666664</v>
      </c>
      <c r="CU80" s="304"/>
      <c r="CV80" s="304">
        <f>CV1*CV71*CV76</f>
        <v>11.111111111111111</v>
      </c>
      <c r="CW80" s="304"/>
      <c r="CX80" s="304">
        <f>CX1*CX71*CX76</f>
        <v>0</v>
      </c>
      <c r="CY80" s="304"/>
      <c r="CZ80" s="304">
        <f>CZ1*CZ71*CZ76</f>
        <v>34.666666666666664</v>
      </c>
      <c r="DA80" s="304"/>
      <c r="DB80" s="304">
        <f>DB1*DB71*DB76</f>
        <v>47.111111111111107</v>
      </c>
      <c r="DC80" s="304"/>
      <c r="DD80" s="304">
        <f>DD1*DD71*DD76</f>
        <v>6</v>
      </c>
      <c r="DE80" s="304"/>
      <c r="DF80" s="304">
        <f>DF1*DF71*DF76</f>
        <v>0</v>
      </c>
      <c r="DG80" s="304"/>
      <c r="DH80" s="304">
        <f>DH1*DH71*DH76</f>
        <v>0</v>
      </c>
      <c r="DI80" s="304"/>
      <c r="DJ80" s="304">
        <f>DJ1*DJ71*DJ76</f>
        <v>0</v>
      </c>
      <c r="DK80" s="304"/>
      <c r="DL80" s="304">
        <f>DL1*DL71*DL76</f>
        <v>0</v>
      </c>
      <c r="DM80" s="304"/>
      <c r="DN80" s="304">
        <f>DN1*DN71*DN76</f>
        <v>0</v>
      </c>
      <c r="DO80" s="304"/>
      <c r="DP80" s="304">
        <f>DP1*DP71*DP76</f>
        <v>13.333333333333332</v>
      </c>
      <c r="DQ80" s="304"/>
      <c r="DR80" s="304">
        <f>DR1*DR71*DR76</f>
        <v>6.7777777777777777</v>
      </c>
      <c r="DS80" s="304"/>
      <c r="DT80" s="304">
        <f>DT1*DT71*DT76</f>
        <v>0</v>
      </c>
      <c r="DU80" s="304"/>
      <c r="DV80" s="304">
        <f>DV1*DV71*DV76</f>
        <v>0</v>
      </c>
      <c r="DW80" s="304"/>
      <c r="DX80" s="304">
        <f>DX1*DX71*DX76</f>
        <v>7.1111111111111107</v>
      </c>
      <c r="DY80" s="304"/>
      <c r="DZ80" s="304">
        <f>DZ1*DZ71*DZ76</f>
        <v>0</v>
      </c>
      <c r="EA80" s="304"/>
      <c r="EB80" s="304">
        <f>EB1*EB71*EB76</f>
        <v>0</v>
      </c>
      <c r="EC80" s="304"/>
      <c r="ED80" s="304">
        <f>ED1*ED71*ED76</f>
        <v>0</v>
      </c>
      <c r="EE80" s="304"/>
      <c r="EF80" s="304">
        <f>EF1*EF71*EF76</f>
        <v>0</v>
      </c>
      <c r="EG80" s="304"/>
      <c r="EH80" s="304">
        <f>EH1*EH71*EH76</f>
        <v>0</v>
      </c>
      <c r="EI80" s="304"/>
      <c r="EJ80" s="304">
        <f>EJ1*EJ71*EJ76</f>
        <v>0</v>
      </c>
      <c r="EK80" s="304"/>
      <c r="EL80" s="304">
        <f>EL1*EL71*EL76</f>
        <v>15.777777777777777</v>
      </c>
      <c r="EM80" s="304"/>
      <c r="EN80" s="304">
        <f>EN1*EN71*EN76</f>
        <v>0</v>
      </c>
      <c r="EO80" s="304"/>
      <c r="EP80" s="304">
        <f>EP1*EP71*EP76</f>
        <v>0</v>
      </c>
      <c r="EQ80" s="304"/>
      <c r="ER80" s="304">
        <f>ER1*ER71*ER76</f>
        <v>0</v>
      </c>
      <c r="ES80" s="304"/>
      <c r="ET80" s="304">
        <f>ET1*ET71*ET76</f>
        <v>0</v>
      </c>
      <c r="EU80" s="304"/>
      <c r="EV80" s="304">
        <f>EV1*EV71*EV76</f>
        <v>0</v>
      </c>
      <c r="EW80" s="304"/>
      <c r="EX80" s="304">
        <f>EX1*EX71*EX76</f>
        <v>0</v>
      </c>
      <c r="EY80" s="304"/>
      <c r="EZ80" s="304">
        <f>EZ1*EZ71*EZ76</f>
        <v>0</v>
      </c>
      <c r="FA80" s="304"/>
      <c r="FB80" s="86"/>
      <c r="FD80" s="304"/>
      <c r="FE80" s="304"/>
      <c r="FF80" s="86"/>
    </row>
    <row r="81" spans="1:197" ht="15" thickBot="1">
      <c r="A81" s="77" t="s">
        <v>61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f>SUM($B$80:Q80)/P79</f>
        <v>72</v>
      </c>
      <c r="Q81" s="304"/>
      <c r="R81" s="304">
        <f>SUM($B$80:S80)/R79</f>
        <v>72</v>
      </c>
      <c r="S81" s="304"/>
      <c r="T81" s="304">
        <f>SUM($B$80:U80)/T79</f>
        <v>85.2</v>
      </c>
      <c r="U81" s="304"/>
      <c r="V81" s="304">
        <f>SUM($B$80:W80)/V79</f>
        <v>94.775510204081627</v>
      </c>
      <c r="W81" s="304"/>
      <c r="X81" s="304">
        <f>SUM($B$80:Y80)/X79</f>
        <v>98.470588235294116</v>
      </c>
      <c r="Y81" s="304"/>
      <c r="Z81" s="304">
        <f>SUM($B$80:AA80)/Z79</f>
        <v>99.25352112676056</v>
      </c>
      <c r="AA81" s="304"/>
      <c r="AB81" s="304">
        <f>SUM($B$80:AC80)/AB79</f>
        <v>107.00999999999999</v>
      </c>
      <c r="AC81" s="304"/>
      <c r="AD81" s="304">
        <f>SUM($B$80:AE80)/AD79</f>
        <v>113.63358778625951</v>
      </c>
      <c r="AE81" s="304"/>
      <c r="AF81" s="304">
        <f>SUM($B$80:AG80)/AF79</f>
        <v>120.46153846153845</v>
      </c>
      <c r="AG81" s="304"/>
      <c r="AH81" s="304">
        <f>SUM($B$80:AI80)/AH79</f>
        <v>126.04411764705883</v>
      </c>
      <c r="AI81" s="304"/>
      <c r="AJ81" s="304">
        <f>SUM($B$80:AK80)/AJ79</f>
        <v>126.90430622009568</v>
      </c>
      <c r="AK81" s="304"/>
      <c r="AL81" s="304">
        <f>SUM($B$80:AM80)/AL79</f>
        <v>127.52830188679245</v>
      </c>
      <c r="AM81" s="304"/>
      <c r="AN81" s="304">
        <f>SUM($B$80:AO80)/AN79</f>
        <v>130.56</v>
      </c>
      <c r="AO81" s="304"/>
      <c r="AP81" s="304">
        <f>SUM($B$80:AQ80)/AP79</f>
        <v>136.404</v>
      </c>
      <c r="AQ81" s="304"/>
      <c r="AR81" s="304">
        <f>SUM($B$80:AS80)/AR79</f>
        <v>144.71626297577853</v>
      </c>
      <c r="AS81" s="304"/>
      <c r="AT81" s="304">
        <f>SUM($B$80:AU80)/AT79</f>
        <v>148.36807817589576</v>
      </c>
      <c r="AU81" s="304"/>
      <c r="AV81" s="304">
        <f>SUM($B$80:AW80)/AV79</f>
        <v>153.08181818181819</v>
      </c>
      <c r="AW81" s="304"/>
      <c r="AX81" s="304">
        <f>SUM($B$80:AY80)/AX79</f>
        <v>153.2990936555891</v>
      </c>
      <c r="AY81" s="304"/>
      <c r="AZ81" s="304">
        <f>SUM($B$80:BA80)/AZ79</f>
        <v>153.2990936555891</v>
      </c>
      <c r="BA81" s="304"/>
      <c r="BB81" s="304">
        <f>SUM($B$80:BC80)/BB79</f>
        <v>155.41592920353983</v>
      </c>
      <c r="BC81" s="304"/>
      <c r="BD81" s="304">
        <f>SUM($B$80:BE80)/BD79</f>
        <v>159.5084745762712</v>
      </c>
      <c r="BE81" s="304"/>
      <c r="BF81" s="304">
        <f>SUM($B$80:BG80)/BF79</f>
        <v>168.87692307692311</v>
      </c>
      <c r="BG81" s="304"/>
      <c r="BH81" s="304">
        <f>SUM($B$80:BI80)/BH79</f>
        <v>173.80975609756098</v>
      </c>
      <c r="BI81" s="304"/>
      <c r="BJ81" s="304">
        <f>SUM($B$80:BK80)/BJ79</f>
        <v>173.80975609756098</v>
      </c>
      <c r="BK81" s="304"/>
      <c r="BL81" s="304">
        <f>SUM($B$80:BM80)/BL79</f>
        <v>173.80975609756098</v>
      </c>
      <c r="BM81" s="304"/>
      <c r="BN81" s="304">
        <f>SUM($B$80:BO80)/BN79</f>
        <v>174.7046004842615</v>
      </c>
      <c r="BO81" s="304"/>
      <c r="BP81" s="304">
        <f>SUM($B$80:BQ80)/BP79</f>
        <v>176.27511961722487</v>
      </c>
      <c r="BQ81" s="304"/>
      <c r="BR81" s="304">
        <f>SUM($B$80:BS80)/BR79</f>
        <v>176.27511961722487</v>
      </c>
      <c r="BS81" s="304"/>
      <c r="BT81" s="304">
        <f>SUM($B$80:BU80)/BT79</f>
        <v>178.02127659574467</v>
      </c>
      <c r="BU81" s="304"/>
      <c r="BV81" s="304">
        <f>SUM($B$80:BW80)/BV79</f>
        <v>179.11267605633802</v>
      </c>
      <c r="BW81" s="304"/>
      <c r="BX81" s="304">
        <f>SUM($B$80:BY80)/BX79</f>
        <v>182.48275862068965</v>
      </c>
      <c r="BY81" s="304"/>
      <c r="BZ81" s="304">
        <f>SUM($B$80:CA80)/BZ79</f>
        <v>183.25400457665901</v>
      </c>
      <c r="CA81" s="304"/>
      <c r="CB81" s="304">
        <f>SUM($B$80:CC80)/CB79</f>
        <v>184.05922551252846</v>
      </c>
      <c r="CC81" s="304"/>
      <c r="CD81" s="304">
        <f>SUM($B$80:CE80)/CD79</f>
        <v>184.47954545454544</v>
      </c>
      <c r="CE81" s="304"/>
      <c r="CF81" s="304">
        <f>SUM($B$80:CG80)/CF79</f>
        <v>184.47954545454544</v>
      </c>
      <c r="CG81" s="304"/>
      <c r="CH81" s="304">
        <f>SUM($B$80:CI80)/CH79</f>
        <v>184.47954545454544</v>
      </c>
      <c r="CI81" s="304"/>
      <c r="CJ81" s="304">
        <f>SUM($B$80:CK80)/CJ79</f>
        <v>187.32511210762328</v>
      </c>
      <c r="CK81" s="304"/>
      <c r="CL81" s="304">
        <f>SUM($B$80:CM80)/CL79</f>
        <v>188.296875</v>
      </c>
      <c r="CM81" s="304"/>
      <c r="CN81" s="304">
        <f>SUM($B$80:CO80)/CN79</f>
        <v>188.296875</v>
      </c>
      <c r="CO81" s="304"/>
      <c r="CP81" s="304">
        <f>SUM($B$80:CQ80)/CP79</f>
        <v>188.296875</v>
      </c>
      <c r="CQ81" s="304"/>
      <c r="CR81" s="304">
        <f>SUM($B$80:CS80)/CR79</f>
        <v>188.296875</v>
      </c>
      <c r="CS81" s="304"/>
      <c r="CT81" s="304">
        <f>SUM($B$80:CU80)/CT79</f>
        <v>191.63656387665199</v>
      </c>
      <c r="CU81" s="304"/>
      <c r="CV81" s="304">
        <f>SUM($B$80:CW80)/CV79</f>
        <v>192.76973684210529</v>
      </c>
      <c r="CW81" s="304"/>
      <c r="CX81" s="304">
        <f>SUM($B$80:CY80)/CX79</f>
        <v>192.76973684210529</v>
      </c>
      <c r="CY81" s="304"/>
      <c r="CZ81" s="304">
        <f>SUM($B$80:DA80)/CZ79</f>
        <v>196.34415584415586</v>
      </c>
      <c r="DA81" s="304"/>
      <c r="DB81" s="304">
        <f>SUM($B$80:DC80)/DB79</f>
        <v>201.12127659574472</v>
      </c>
      <c r="DC81" s="304"/>
      <c r="DD81" s="304">
        <f>SUM($B$80:DE80)/DD79</f>
        <v>201.72611464968156</v>
      </c>
      <c r="DE81" s="304"/>
      <c r="DF81" s="304">
        <f>SUM($B$80:DG80)/DF79</f>
        <v>201.72611464968156</v>
      </c>
      <c r="DG81" s="304"/>
      <c r="DH81" s="304">
        <f>SUM($B$80:DI80)/DH79</f>
        <v>201.72611464968156</v>
      </c>
      <c r="DI81" s="304"/>
      <c r="DJ81" s="304">
        <f>SUM($B$80:DK80)/DJ79</f>
        <v>201.72611464968156</v>
      </c>
      <c r="DK81" s="304"/>
      <c r="DL81" s="304">
        <f>SUM($B$80:DM80)/DL79</f>
        <v>201.72611464968156</v>
      </c>
      <c r="DM81" s="304"/>
      <c r="DN81" s="304">
        <f>SUM($B$80:DO80)/DN79</f>
        <v>201.72611464968156</v>
      </c>
      <c r="DO81" s="304"/>
      <c r="DP81" s="304">
        <f>SUM($B$80:DQ80)/DP79</f>
        <v>203.15644820295984</v>
      </c>
      <c r="DQ81" s="304"/>
      <c r="DR81" s="304">
        <f>SUM($B$80:DS80)/DR79</f>
        <v>203.88607594936713</v>
      </c>
      <c r="DS81" s="304"/>
      <c r="DT81" s="304">
        <f>SUM($B$80:DU80)/DT79</f>
        <v>203.88607594936713</v>
      </c>
      <c r="DU81" s="304"/>
      <c r="DV81" s="304">
        <f>SUM($B$80:DW80)/DV79</f>
        <v>203.88607594936713</v>
      </c>
      <c r="DW81" s="304"/>
      <c r="DX81" s="304">
        <f>SUM($B$80:DY80)/DX79</f>
        <v>204.66947368421052</v>
      </c>
      <c r="DY81" s="304"/>
      <c r="DZ81" s="304">
        <f>SUM($B$80:EA80)/DZ79</f>
        <v>204.66947368421052</v>
      </c>
      <c r="EA81" s="304"/>
      <c r="EB81" s="304">
        <f>SUM($B$80:EC80)/EB79</f>
        <v>204.66947368421052</v>
      </c>
      <c r="EC81" s="304"/>
      <c r="ED81" s="304">
        <f>SUM($B$80:EE80)/ED79</f>
        <v>204.66947368421052</v>
      </c>
      <c r="EE81" s="304"/>
      <c r="EF81" s="304">
        <f>SUM($B$80:EG80)/EF79</f>
        <v>204.66947368421052</v>
      </c>
      <c r="EG81" s="304"/>
      <c r="EH81" s="304">
        <f>SUM($B$80:EI80)/EH79</f>
        <v>204.66947368421052</v>
      </c>
      <c r="EI81" s="304"/>
      <c r="EJ81" s="304">
        <f>SUM($B$80:EK80)/EJ79</f>
        <v>204.66947368421052</v>
      </c>
      <c r="EK81" s="304"/>
      <c r="EL81" s="304">
        <f>SUM($B$80:EM80)/EL79</f>
        <v>206.49056603773587</v>
      </c>
      <c r="EM81" s="304"/>
      <c r="EN81" s="304">
        <f>SUM($B$80:EO80)/EN79</f>
        <v>206.49056603773587</v>
      </c>
      <c r="EO81" s="304"/>
      <c r="EP81" s="304">
        <f>SUM($B$80:EQ80)/EP79</f>
        <v>206.49056603773587</v>
      </c>
      <c r="EQ81" s="304"/>
      <c r="ER81" s="304">
        <f>SUM($B$80:ES80)/ER79</f>
        <v>206.49056603773587</v>
      </c>
      <c r="ES81" s="304"/>
      <c r="ET81" s="304">
        <f>SUM($B$80:EU80)/ET79</f>
        <v>206.49056603773587</v>
      </c>
      <c r="EU81" s="304"/>
      <c r="EV81" s="304">
        <f>SUM($B$80:EW80)/EV79</f>
        <v>206.49056603773587</v>
      </c>
      <c r="EW81" s="304"/>
      <c r="EX81" s="304">
        <f>SUM($B$80:EY80)/EX79</f>
        <v>206.49056603773587</v>
      </c>
      <c r="EY81" s="304"/>
      <c r="EZ81" s="304">
        <f>SUM($B$80:FA80)/EZ79</f>
        <v>206.49056603773587</v>
      </c>
      <c r="FA81" s="304"/>
      <c r="FB81" s="86"/>
      <c r="FD81" s="304"/>
      <c r="FE81" s="304"/>
      <c r="FF81" s="86"/>
    </row>
    <row r="82" spans="1:197" ht="16.149999999999999" customHeight="1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f>LN(P79)/P81</f>
        <v>-4.1779927688229836E-2</v>
      </c>
      <c r="Q82" s="304"/>
      <c r="R82" s="304">
        <f t="shared" ref="R82" si="1848">LN(R79)/R81</f>
        <v>-4.1779927688229836E-2</v>
      </c>
      <c r="S82" s="304"/>
      <c r="T82" s="304">
        <f t="shared" ref="T82" si="1849">LN(T79)/T81</f>
        <v>-1.979341494800738E-2</v>
      </c>
      <c r="U82" s="304"/>
      <c r="V82" s="304">
        <f t="shared" ref="V82" si="1850">LN(V79)/V81</f>
        <v>-5.3033621816384142E-3</v>
      </c>
      <c r="W82" s="304"/>
      <c r="X82" s="304">
        <f t="shared" ref="X82" si="1851">LN(X79)/X81</f>
        <v>-1.7765858073104217E-3</v>
      </c>
      <c r="Y82" s="304"/>
      <c r="Z82" s="304">
        <f t="shared" ref="Z82" si="1852">LN(Z79)/Z81</f>
        <v>-1.3276030526195211E-3</v>
      </c>
      <c r="AA82" s="304"/>
      <c r="AB82" s="304">
        <f t="shared" ref="AB82" si="1853">LN(AB79)/AB81</f>
        <v>1.969171398146459E-3</v>
      </c>
      <c r="AC82" s="304"/>
      <c r="AD82" s="304">
        <f t="shared" ref="AD82" si="1854">LN(AD79)/AD81</f>
        <v>4.2306872280841994E-3</v>
      </c>
      <c r="AE82" s="304"/>
      <c r="AF82" s="304">
        <f t="shared" ref="AF82" si="1855">LN(AF79)/AF81</f>
        <v>6.1052645486962013E-3</v>
      </c>
      <c r="AG82" s="304"/>
      <c r="AH82" s="304">
        <f t="shared" ref="AH82" si="1856">LN(AH79)/AH81</f>
        <v>7.3281550651826946E-3</v>
      </c>
      <c r="AI82" s="304"/>
      <c r="AJ82" s="304">
        <f t="shared" ref="AJ82" si="1857">LN(AJ79)/AJ81</f>
        <v>7.4692902512576197E-3</v>
      </c>
      <c r="AK82" s="304"/>
      <c r="AL82" s="304">
        <f t="shared" ref="AL82" si="1858">LN(AL79)/AL81</f>
        <v>7.5444987956764919E-3</v>
      </c>
      <c r="AM82" s="304"/>
      <c r="AN82" s="304">
        <f t="shared" ref="AN82" si="1859">LN(AN79)/AN81</f>
        <v>7.8251474228858853E-3</v>
      </c>
      <c r="AO82" s="304"/>
      <c r="AP82" s="304">
        <f t="shared" ref="AP82" si="1860">LN(AP79)/AP81</f>
        <v>8.2623072871016064E-3</v>
      </c>
      <c r="AQ82" s="304"/>
      <c r="AR82" s="304">
        <f t="shared" ref="AR82" si="1861">LN(AR79)/AR81</f>
        <v>8.7894581250545899E-3</v>
      </c>
      <c r="AS82" s="304"/>
      <c r="AT82" s="304">
        <f t="shared" ref="AT82" si="1862">LN(AT79)/AT81</f>
        <v>8.980358910729784E-3</v>
      </c>
      <c r="AU82" s="304"/>
      <c r="AV82" s="304">
        <f t="shared" ref="AV82" si="1863">LN(AV79)/AV81</f>
        <v>9.1757696405184146E-3</v>
      </c>
      <c r="AW82" s="304"/>
      <c r="AX82" s="304">
        <f t="shared" ref="AX82" si="1864">LN(AX79)/AX81</f>
        <v>9.1825019126804373E-3</v>
      </c>
      <c r="AY82" s="304"/>
      <c r="AZ82" s="304">
        <f t="shared" ref="AZ82" si="1865">LN(AZ79)/AZ81</f>
        <v>9.1825019126804373E-3</v>
      </c>
      <c r="BA82" s="304"/>
      <c r="BB82" s="304">
        <f t="shared" ref="BB82" si="1866">LN(BB79)/BB81</f>
        <v>9.2110954137345005E-3</v>
      </c>
      <c r="BC82" s="304"/>
      <c r="BD82" s="304">
        <f t="shared" ref="BD82" si="1867">LN(BD79)/BD81</f>
        <v>9.2462031398596115E-3</v>
      </c>
      <c r="BE82" s="304"/>
      <c r="BF82" s="304">
        <f t="shared" ref="BF82" si="1868">LN(BF79)/BF81</f>
        <v>9.3067635045396228E-3</v>
      </c>
      <c r="BG82" s="304"/>
      <c r="BH82" s="304">
        <f t="shared" ref="BH82" si="1869">LN(BH79)/BH81</f>
        <v>9.3303623538579464E-3</v>
      </c>
      <c r="BI82" s="304"/>
      <c r="BJ82" s="304">
        <f t="shared" ref="BJ82" si="1870">LN(BJ79)/BJ81</f>
        <v>9.3303623538579464E-3</v>
      </c>
      <c r="BK82" s="304"/>
      <c r="BL82" s="304">
        <f t="shared" ref="BL82" si="1871">LN(BL79)/BL81</f>
        <v>9.3303623538579464E-3</v>
      </c>
      <c r="BM82" s="304"/>
      <c r="BN82" s="304">
        <f t="shared" ref="BN82" si="1872">LN(BN79)/BN81</f>
        <v>9.3243019003116899E-3</v>
      </c>
      <c r="BO82" s="304"/>
      <c r="BP82" s="304">
        <f t="shared" ref="BP82" si="1873">LN(BP79)/BP81</f>
        <v>9.3094946207709899E-3</v>
      </c>
      <c r="BQ82" s="304"/>
      <c r="BR82" s="304">
        <f t="shared" ref="BR82" si="1874">LN(BR79)/BR81</f>
        <v>9.3094946207709899E-3</v>
      </c>
      <c r="BS82" s="304"/>
      <c r="BT82" s="304">
        <f t="shared" ref="BT82" si="1875">LN(BT79)/BT81</f>
        <v>9.2849745602450653E-3</v>
      </c>
      <c r="BU82" s="304"/>
      <c r="BV82" s="304">
        <f t="shared" ref="BV82" si="1876">LN(BV79)/BV81</f>
        <v>9.2678543369805917E-3</v>
      </c>
      <c r="BW82" s="304"/>
      <c r="BX82" s="304">
        <f t="shared" ref="BX82" si="1877">LN(BX79)/BX81</f>
        <v>9.2112640619937871E-3</v>
      </c>
      <c r="BY82" s="304"/>
      <c r="BZ82" s="304">
        <f t="shared" ref="BZ82" si="1878">LN(BZ79)/BZ81</f>
        <v>9.197529103480399E-3</v>
      </c>
      <c r="CA82" s="304"/>
      <c r="CB82" s="304">
        <f t="shared" ref="CB82" si="1879">LN(CB79)/CB81</f>
        <v>9.1821002380980642E-3</v>
      </c>
      <c r="CC82" s="304"/>
      <c r="CD82" s="304">
        <f t="shared" ref="CD82" si="1880">LN(CD79)/CD81</f>
        <v>9.1735133457212809E-3</v>
      </c>
      <c r="CE82" s="304"/>
      <c r="CF82" s="304">
        <f t="shared" ref="CF82" si="1881">LN(CF79)/CF81</f>
        <v>9.1735133457212809E-3</v>
      </c>
      <c r="CG82" s="304"/>
      <c r="CH82" s="304">
        <f t="shared" ref="CH82" si="1882">LN(CH79)/CH81</f>
        <v>9.1735133457212809E-3</v>
      </c>
      <c r="CI82" s="304"/>
      <c r="CJ82" s="304">
        <f t="shared" ref="CJ82" si="1883">LN(CJ79)/CJ81</f>
        <v>9.1064661761288985E-3</v>
      </c>
      <c r="CK82" s="304"/>
      <c r="CL82" s="304">
        <f t="shared" ref="CL82" si="1884">LN(CL79)/CL81</f>
        <v>9.0832313480643072E-3</v>
      </c>
      <c r="CM82" s="304"/>
      <c r="CN82" s="304">
        <f t="shared" ref="CN82" si="1885">LN(CN79)/CN81</f>
        <v>9.0832313480643072E-3</v>
      </c>
      <c r="CO82" s="304"/>
      <c r="CP82" s="304">
        <f t="shared" ref="CP82" si="1886">LN(CP79)/CP81</f>
        <v>9.0832313480643072E-3</v>
      </c>
      <c r="CQ82" s="304"/>
      <c r="CR82" s="304">
        <f t="shared" ref="CR82" si="1887">LN(CR79)/CR81</f>
        <v>9.0832313480643072E-3</v>
      </c>
      <c r="CS82" s="304"/>
      <c r="CT82" s="304">
        <f t="shared" ref="CT82" si="1888">LN(CT79)/CT81</f>
        <v>8.9943589495705308E-3</v>
      </c>
      <c r="CU82" s="304"/>
      <c r="CV82" s="304">
        <f t="shared" ref="CV82" si="1889">LN(CV79)/CV81</f>
        <v>8.9642891210530689E-3</v>
      </c>
      <c r="CW82" s="304"/>
      <c r="CX82" s="304">
        <f t="shared" ref="CX82" si="1890">LN(CX79)/CX81</f>
        <v>8.9642891210530689E-3</v>
      </c>
      <c r="CY82" s="304"/>
      <c r="CZ82" s="304">
        <f t="shared" ref="CZ82" si="1891">LN(CZ79)/CZ81</f>
        <v>8.8676728315319701E-3</v>
      </c>
      <c r="DA82" s="304"/>
      <c r="DB82" s="304">
        <f t="shared" ref="DB82" si="1892">LN(DB79)/DB81</f>
        <v>8.7424044327534204E-3</v>
      </c>
      <c r="DC82" s="304"/>
      <c r="DD82" s="304">
        <f t="shared" ref="DD82" si="1893">LN(DD79)/DD81</f>
        <v>8.7267280312274525E-3</v>
      </c>
      <c r="DE82" s="304"/>
      <c r="DF82" s="304">
        <f t="shared" ref="DF82" si="1894">LN(DF79)/DF81</f>
        <v>8.7267280312274525E-3</v>
      </c>
      <c r="DG82" s="304"/>
      <c r="DH82" s="304">
        <f t="shared" ref="DH82" si="1895">LN(DH79)/DH81</f>
        <v>8.7267280312274525E-3</v>
      </c>
      <c r="DI82" s="304"/>
      <c r="DJ82" s="304">
        <f t="shared" ref="DJ82" si="1896">LN(DJ79)/DJ81</f>
        <v>8.7267280312274525E-3</v>
      </c>
      <c r="DK82" s="304"/>
      <c r="DL82" s="304">
        <f t="shared" ref="DL82" si="1897">LN(DL79)/DL81</f>
        <v>8.7267280312274525E-3</v>
      </c>
      <c r="DM82" s="304"/>
      <c r="DN82" s="304">
        <f t="shared" ref="DN82" si="1898">LN(DN79)/DN81</f>
        <v>8.7267280312274525E-3</v>
      </c>
      <c r="DO82" s="304"/>
      <c r="DP82" s="304">
        <f t="shared" ref="DP82" si="1899">LN(DP79)/DP81</f>
        <v>8.6861443455467178E-3</v>
      </c>
      <c r="DQ82" s="304"/>
      <c r="DR82" s="304">
        <f t="shared" ref="DR82" si="1900">LN(DR79)/DR81</f>
        <v>8.665418463698291E-3</v>
      </c>
      <c r="DS82" s="304"/>
      <c r="DT82" s="304">
        <f t="shared" ref="DT82" si="1901">LN(DT79)/DT81</f>
        <v>8.665418463698291E-3</v>
      </c>
      <c r="DU82" s="304"/>
      <c r="DV82" s="304">
        <f t="shared" ref="DV82" si="1902">LN(DV79)/DV81</f>
        <v>8.665418463698291E-3</v>
      </c>
      <c r="DW82" s="304"/>
      <c r="DX82" s="304">
        <f t="shared" ref="DX82" si="1903">LN(DX79)/DX81</f>
        <v>8.642547506089884E-3</v>
      </c>
      <c r="DY82" s="304"/>
      <c r="DZ82" s="304">
        <f t="shared" ref="DZ82" si="1904">LN(DZ79)/DZ81</f>
        <v>8.642547506089884E-3</v>
      </c>
      <c r="EA82" s="304"/>
      <c r="EB82" s="304">
        <f t="shared" ref="EB82" si="1905">LN(EB79)/EB81</f>
        <v>8.642547506089884E-3</v>
      </c>
      <c r="EC82" s="304"/>
      <c r="ED82" s="304">
        <f t="shared" ref="ED82" si="1906">LN(ED79)/ED81</f>
        <v>8.642547506089884E-3</v>
      </c>
      <c r="EE82" s="304"/>
      <c r="EF82" s="304">
        <f t="shared" ref="EF82" si="1907">LN(EF79)/EF81</f>
        <v>8.642547506089884E-3</v>
      </c>
      <c r="EG82" s="304"/>
      <c r="EH82" s="304">
        <f t="shared" ref="EH82" si="1908">LN(EH79)/EH81</f>
        <v>8.642547506089884E-3</v>
      </c>
      <c r="EI82" s="304"/>
      <c r="EJ82" s="304">
        <f t="shared" ref="EJ82" si="1909">LN(EJ79)/EJ81</f>
        <v>8.642547506089884E-3</v>
      </c>
      <c r="EK82" s="304"/>
      <c r="EL82" s="304">
        <f t="shared" ref="EL82" si="1910">LN(EL79)/EL81</f>
        <v>8.5866747824783294E-3</v>
      </c>
      <c r="EM82" s="304"/>
      <c r="EN82" s="304">
        <f t="shared" ref="EN82" si="1911">LN(EN79)/EN81</f>
        <v>8.5866747824783294E-3</v>
      </c>
      <c r="EO82" s="304"/>
      <c r="EP82" s="304">
        <f t="shared" ref="EP82" si="1912">LN(EP79)/EP81</f>
        <v>8.5866747824783294E-3</v>
      </c>
      <c r="EQ82" s="304"/>
      <c r="ER82" s="304">
        <f t="shared" ref="ER82" si="1913">LN(ER79)/ER81</f>
        <v>8.5866747824783294E-3</v>
      </c>
      <c r="ES82" s="304"/>
      <c r="ET82" s="304">
        <f t="shared" ref="ET82" si="1914">LN(ET79)/ET81</f>
        <v>8.5866747824783294E-3</v>
      </c>
      <c r="EU82" s="304"/>
      <c r="EV82" s="304">
        <f>LN(EV79)/EV81</f>
        <v>8.5866747824783294E-3</v>
      </c>
      <c r="EW82" s="304"/>
      <c r="EX82" s="304">
        <f t="shared" ref="EX82:EZ82" si="1915">LN(EX79)/EX81</f>
        <v>8.5866747824783294E-3</v>
      </c>
      <c r="EY82" s="304"/>
      <c r="EZ82" s="304">
        <f t="shared" si="1915"/>
        <v>8.5866747824783294E-3</v>
      </c>
      <c r="FA82" s="304"/>
      <c r="FB82" s="86"/>
      <c r="FD82" s="304"/>
      <c r="FE82" s="304"/>
      <c r="FF82" s="86"/>
    </row>
    <row r="83" spans="1:197" ht="15" thickBot="1">
      <c r="A83" s="77" t="s">
        <v>63</v>
      </c>
      <c r="B83" s="304">
        <f t="shared" ref="B83" si="1916">LOG10(B68)-LOG10(D68)</f>
        <v>0</v>
      </c>
      <c r="C83" s="304"/>
      <c r="D83" s="304">
        <f t="shared" ref="D83" si="1917">LOG10(D68)-LOG10(F68)</f>
        <v>0</v>
      </c>
      <c r="E83" s="304"/>
      <c r="F83" s="304">
        <f t="shared" ref="F83" si="1918">LOG10(F68)-LOG10(H68)</f>
        <v>0</v>
      </c>
      <c r="G83" s="304"/>
      <c r="H83" s="304">
        <f t="shared" ref="H83" si="1919">LOG10(H68)-LOG10(J68)</f>
        <v>0</v>
      </c>
      <c r="I83" s="304"/>
      <c r="J83" s="304">
        <f t="shared" ref="J83" si="1920">LOG10(J68)-LOG10(L68)</f>
        <v>5.1152522447381332E-2</v>
      </c>
      <c r="K83" s="304"/>
      <c r="L83" s="304">
        <f t="shared" ref="L83" si="1921">LOG10(L68)-LOG10(N68)</f>
        <v>0</v>
      </c>
      <c r="M83" s="304"/>
      <c r="N83" s="304">
        <f t="shared" ref="N83" si="1922">LOG10(N68)-LOG10(P68)</f>
        <v>0</v>
      </c>
      <c r="O83" s="304"/>
      <c r="P83" s="304">
        <f t="shared" ref="P83" si="1923">LOG10(P68)-LOG10(R68)</f>
        <v>0</v>
      </c>
      <c r="Q83" s="304"/>
      <c r="R83" s="304">
        <f t="shared" ref="R83" si="1924">LOG10(R68)-LOG10(T68)</f>
        <v>0</v>
      </c>
      <c r="S83" s="304"/>
      <c r="T83" s="304">
        <f t="shared" ref="T83" si="1925">LOG10(T68)-LOG10(V68)</f>
        <v>0</v>
      </c>
      <c r="U83" s="304"/>
      <c r="V83" s="304">
        <f t="shared" ref="V83" si="1926">LOG10(V68)-LOG10(X68)</f>
        <v>0</v>
      </c>
      <c r="W83" s="304"/>
      <c r="X83" s="304">
        <f t="shared" ref="X83" si="1927">LOG10(X68)-LOG10(Z68)</f>
        <v>0</v>
      </c>
      <c r="Y83" s="304"/>
      <c r="Z83" s="304">
        <f t="shared" ref="Z83" si="1928">LOG10(Z68)-LOG10(AB68)</f>
        <v>0</v>
      </c>
      <c r="AA83" s="304"/>
      <c r="AB83" s="304">
        <f t="shared" ref="AB83" si="1929">LOG10(AB68)-LOG10(AD68)</f>
        <v>0</v>
      </c>
      <c r="AC83" s="304"/>
      <c r="AD83" s="304">
        <f t="shared" ref="AD83" si="1930">LOG10(AD68)-LOG10(AF68)</f>
        <v>0</v>
      </c>
      <c r="AE83" s="304"/>
      <c r="AF83" s="304">
        <f t="shared" ref="AF83" si="1931">LOG10(AF68)-LOG10(AH68)</f>
        <v>0</v>
      </c>
      <c r="AG83" s="304"/>
      <c r="AH83" s="304">
        <f t="shared" ref="AH83" si="1932">LOG10(AH68)-LOG10(AJ68)</f>
        <v>0</v>
      </c>
      <c r="AI83" s="304"/>
      <c r="AJ83" s="304">
        <f t="shared" ref="AJ83" si="1933">LOG10(AJ68)-LOG10(AL68)</f>
        <v>0</v>
      </c>
      <c r="AK83" s="304"/>
      <c r="AL83" s="304">
        <f t="shared" ref="AL83" si="1934">LOG10(AL68)-LOG10(AN68)</f>
        <v>0</v>
      </c>
      <c r="AM83" s="304"/>
      <c r="AN83" s="304">
        <f t="shared" ref="AN83" si="1935">LOG10(AN68)-LOG10(AP68)</f>
        <v>0</v>
      </c>
      <c r="AO83" s="304"/>
      <c r="AP83" s="304">
        <f t="shared" ref="AP83" si="1936">LOG10(AP68)-LOG10(AR68)</f>
        <v>0</v>
      </c>
      <c r="AQ83" s="304"/>
      <c r="AR83" s="304">
        <f t="shared" ref="AR83" si="1937">LOG10(AR68)-LOG10(AT68)</f>
        <v>0</v>
      </c>
      <c r="AS83" s="304"/>
      <c r="AT83" s="304">
        <f t="shared" ref="AT83" si="1938">LOG10(AT68)-LOG10(AV68)</f>
        <v>0</v>
      </c>
      <c r="AU83" s="304"/>
      <c r="AV83" s="304">
        <f t="shared" ref="AV83" si="1939">LOG10(AV68)-LOG10(AX68)</f>
        <v>0</v>
      </c>
      <c r="AW83" s="304"/>
      <c r="AX83" s="304">
        <f t="shared" ref="AX83" si="1940">LOG10(AX68)-LOG10(AZ68)</f>
        <v>0</v>
      </c>
      <c r="AY83" s="304"/>
      <c r="AZ83" s="304">
        <f t="shared" ref="AZ83" si="1941">LOG10(AZ68)-LOG10(BB68)</f>
        <v>0</v>
      </c>
      <c r="BA83" s="304"/>
      <c r="BB83" s="304">
        <f t="shared" ref="BB83" si="1942">LOG10(BB68)-LOG10(BD68)</f>
        <v>0</v>
      </c>
      <c r="BC83" s="304"/>
      <c r="BD83" s="304">
        <f t="shared" ref="BD83" si="1943">LOG10(BD68)-LOG10(BF68)</f>
        <v>0</v>
      </c>
      <c r="BE83" s="304"/>
      <c r="BF83" s="304">
        <f t="shared" ref="BF83" si="1944">LOG10(BF68)-LOG10(BH68)</f>
        <v>5.7991946977686726E-2</v>
      </c>
      <c r="BG83" s="304"/>
      <c r="BH83" s="304">
        <f t="shared" ref="BH83" si="1945">LOG10(BH68)-LOG10(BJ68)</f>
        <v>6.6946789630613179E-2</v>
      </c>
      <c r="BI83" s="304"/>
      <c r="BJ83" s="304">
        <f t="shared" ref="BJ83" si="1946">LOG10(BJ68)-LOG10(BL68)</f>
        <v>0</v>
      </c>
      <c r="BK83" s="304"/>
      <c r="BL83" s="304">
        <f t="shared" ref="BL83" si="1947">LOG10(BL68)-LOG10(BN68)</f>
        <v>0</v>
      </c>
      <c r="BM83" s="304"/>
      <c r="BN83" s="304">
        <f t="shared" ref="BN83" si="1948">LOG10(BN68)-LOG10(BP68)</f>
        <v>0</v>
      </c>
      <c r="BO83" s="304"/>
      <c r="BP83" s="304">
        <f t="shared" ref="BP83" si="1949">LOG10(BP68)-LOG10(BR68)</f>
        <v>0</v>
      </c>
      <c r="BQ83" s="304"/>
      <c r="BR83" s="304">
        <f t="shared" ref="BR83" si="1950">LOG10(BR68)-LOG10(BT68)</f>
        <v>0</v>
      </c>
      <c r="BS83" s="304"/>
      <c r="BT83" s="304">
        <f t="shared" ref="BT83" si="1951">LOG10(BT68)-LOG10(BV68)</f>
        <v>0</v>
      </c>
      <c r="BU83" s="304"/>
      <c r="BV83" s="304">
        <f t="shared" ref="BV83" si="1952">LOG10(BV68)-LOG10(BX68)</f>
        <v>0</v>
      </c>
      <c r="BW83" s="304"/>
      <c r="BX83" s="304">
        <f t="shared" ref="BX83" si="1953">LOG10(BX68)-LOG10(BZ68)</f>
        <v>0</v>
      </c>
      <c r="BY83" s="304"/>
      <c r="BZ83" s="304">
        <f t="shared" ref="BZ83" si="1954">LOG10(BZ68)-LOG10(CB68)</f>
        <v>0</v>
      </c>
      <c r="CA83" s="304"/>
      <c r="CB83" s="304">
        <f t="shared" ref="CB83" si="1955">LOG10(CB68)-LOG10(CD68)</f>
        <v>0</v>
      </c>
      <c r="CC83" s="304"/>
      <c r="CD83" s="304">
        <f t="shared" ref="CD83" si="1956">LOG10(CD68)-LOG10(CF68)</f>
        <v>7.9181246047624776E-2</v>
      </c>
      <c r="CE83" s="304"/>
      <c r="CF83" s="304">
        <f>LOG10(CF68)-LOG10(CH68)</f>
        <v>0</v>
      </c>
      <c r="CG83" s="304"/>
      <c r="CH83" s="304">
        <f>LOG10(CH68)-LOG10(CJ68)</f>
        <v>0</v>
      </c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</row>
  </sheetData>
  <mergeCells count="3781">
    <mergeCell ref="EF83:EG83"/>
    <mergeCell ref="EH83:EI83"/>
    <mergeCell ref="EJ83:EK83"/>
    <mergeCell ref="EL83:EM83"/>
    <mergeCell ref="EN83:EO83"/>
    <mergeCell ref="EP83:EQ83"/>
    <mergeCell ref="ER83:ES83"/>
    <mergeCell ref="ET83:EU83"/>
    <mergeCell ref="EV83:EW83"/>
    <mergeCell ref="EX83:EY83"/>
    <mergeCell ref="EZ83:FA83"/>
    <mergeCell ref="FB83:FC83"/>
    <mergeCell ref="FD83:FE83"/>
    <mergeCell ref="GN83:GO83"/>
    <mergeCell ref="FF83:FG83"/>
    <mergeCell ref="FH83:FI83"/>
    <mergeCell ref="FJ83:FK83"/>
    <mergeCell ref="FL83:FM83"/>
    <mergeCell ref="FN83:FO83"/>
    <mergeCell ref="FP83:FQ83"/>
    <mergeCell ref="FR83:FS83"/>
    <mergeCell ref="FT83:FU83"/>
    <mergeCell ref="FV83:FW83"/>
    <mergeCell ref="FX83:FY83"/>
    <mergeCell ref="FZ83:GA83"/>
    <mergeCell ref="GB83:GC83"/>
    <mergeCell ref="GD83:GE83"/>
    <mergeCell ref="GF83:GG83"/>
    <mergeCell ref="GH83:GI83"/>
    <mergeCell ref="GJ83:GK83"/>
    <mergeCell ref="GL83:GM83"/>
    <mergeCell ref="CX83:CY83"/>
    <mergeCell ref="CZ83:DA83"/>
    <mergeCell ref="DB83:DC83"/>
    <mergeCell ref="DD83:DE83"/>
    <mergeCell ref="DF83:DG83"/>
    <mergeCell ref="DH83:DI83"/>
    <mergeCell ref="DJ83:DK83"/>
    <mergeCell ref="DL83:DM83"/>
    <mergeCell ref="DN83:DO83"/>
    <mergeCell ref="DP83:DQ83"/>
    <mergeCell ref="DR83:DS83"/>
    <mergeCell ref="DT83:DU83"/>
    <mergeCell ref="DV83:DW83"/>
    <mergeCell ref="DX83:DY83"/>
    <mergeCell ref="DZ83:EA83"/>
    <mergeCell ref="EB83:EC83"/>
    <mergeCell ref="ED83:EE83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CL83:CM83"/>
    <mergeCell ref="CN83:CO83"/>
    <mergeCell ref="CP83:CQ83"/>
    <mergeCell ref="CR83:CS83"/>
    <mergeCell ref="CT83:CU83"/>
    <mergeCell ref="CV83:CW83"/>
    <mergeCell ref="AH83:AI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BD83:BE83"/>
    <mergeCell ref="BF83:BG83"/>
    <mergeCell ref="BH83:BI83"/>
    <mergeCell ref="BJ83:BK83"/>
    <mergeCell ref="BL83:BM83"/>
    <mergeCell ref="BN83:BO83"/>
    <mergeCell ref="FJ78:FK78"/>
    <mergeCell ref="FL78:FM78"/>
    <mergeCell ref="FN78:FO78"/>
    <mergeCell ref="FP78:FQ78"/>
    <mergeCell ref="FR78:FS78"/>
    <mergeCell ref="FT78:FU78"/>
    <mergeCell ref="FV78:FW78"/>
    <mergeCell ref="FX78:FY78"/>
    <mergeCell ref="FZ78:GA78"/>
    <mergeCell ref="GB78:GC78"/>
    <mergeCell ref="GD78:GE78"/>
    <mergeCell ref="GF78:GG78"/>
    <mergeCell ref="GH78:GI78"/>
    <mergeCell ref="GJ78:GK78"/>
    <mergeCell ref="GL78:GM78"/>
    <mergeCell ref="GN78:GO78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DL78:DM78"/>
    <mergeCell ref="DN78:DO78"/>
    <mergeCell ref="DP78:DQ78"/>
    <mergeCell ref="DR78:DS78"/>
    <mergeCell ref="DT78:DU78"/>
    <mergeCell ref="DV78:DW78"/>
    <mergeCell ref="DX78:DY78"/>
    <mergeCell ref="DZ78:EA78"/>
    <mergeCell ref="EB78:EC78"/>
    <mergeCell ref="ED78:EE78"/>
    <mergeCell ref="EF78:EG78"/>
    <mergeCell ref="EH78:EI78"/>
    <mergeCell ref="EJ78:EK78"/>
    <mergeCell ref="FB78:FC78"/>
    <mergeCell ref="FD78:FE78"/>
    <mergeCell ref="FF78:FG78"/>
    <mergeCell ref="FH78:FI78"/>
    <mergeCell ref="CD78:CE78"/>
    <mergeCell ref="CF78:CG78"/>
    <mergeCell ref="CH78:CI78"/>
    <mergeCell ref="CJ78:CK78"/>
    <mergeCell ref="CL78:CM78"/>
    <mergeCell ref="CN78:CO78"/>
    <mergeCell ref="CP78:CQ78"/>
    <mergeCell ref="CR78:CS78"/>
    <mergeCell ref="CT78:CU78"/>
    <mergeCell ref="CV78:CW78"/>
    <mergeCell ref="CX78:CY78"/>
    <mergeCell ref="CZ78:DA78"/>
    <mergeCell ref="DB78:DC78"/>
    <mergeCell ref="DD78:DE78"/>
    <mergeCell ref="DF78:DG78"/>
    <mergeCell ref="DH78:DI78"/>
    <mergeCell ref="DJ78:DK78"/>
    <mergeCell ref="AV78:AW78"/>
    <mergeCell ref="AX78:AY78"/>
    <mergeCell ref="AZ78:BA78"/>
    <mergeCell ref="BB78:BC78"/>
    <mergeCell ref="BD78:BE78"/>
    <mergeCell ref="BF78:BG78"/>
    <mergeCell ref="BH78:BI78"/>
    <mergeCell ref="BJ78:BK78"/>
    <mergeCell ref="BL78:BM78"/>
    <mergeCell ref="BN78:BO78"/>
    <mergeCell ref="BP78:BQ78"/>
    <mergeCell ref="BR78:BS78"/>
    <mergeCell ref="BT78:BU78"/>
    <mergeCell ref="BV78:BW78"/>
    <mergeCell ref="BX78:BY78"/>
    <mergeCell ref="BZ78:CA78"/>
    <mergeCell ref="CB78:CC78"/>
    <mergeCell ref="FX77:FY77"/>
    <mergeCell ref="FZ77:GA77"/>
    <mergeCell ref="GB77:GC77"/>
    <mergeCell ref="GD77:GE77"/>
    <mergeCell ref="GF77:GG77"/>
    <mergeCell ref="GH77:GI77"/>
    <mergeCell ref="GJ77:GK77"/>
    <mergeCell ref="GL77:GM77"/>
    <mergeCell ref="GN77:GO77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8:AK78"/>
    <mergeCell ref="AL78:AM78"/>
    <mergeCell ref="AN78:AO78"/>
    <mergeCell ref="AP78:AQ78"/>
    <mergeCell ref="AR78:AS78"/>
    <mergeCell ref="AT78:AU78"/>
    <mergeCell ref="EP77:EQ77"/>
    <mergeCell ref="ER77:ES77"/>
    <mergeCell ref="ET77:EU77"/>
    <mergeCell ref="EV77:EW77"/>
    <mergeCell ref="EX77:EY77"/>
    <mergeCell ref="EZ77:FA77"/>
    <mergeCell ref="FB77:FC77"/>
    <mergeCell ref="FD77:FE77"/>
    <mergeCell ref="FF77:FG77"/>
    <mergeCell ref="FH77:FI77"/>
    <mergeCell ref="FJ77:FK77"/>
    <mergeCell ref="FL77:FM77"/>
    <mergeCell ref="FN77:FO77"/>
    <mergeCell ref="FP77:FQ77"/>
    <mergeCell ref="FR77:FS77"/>
    <mergeCell ref="FT77:FU77"/>
    <mergeCell ref="FV77:FW77"/>
    <mergeCell ref="CV77:CW77"/>
    <mergeCell ref="CX77:CY77"/>
    <mergeCell ref="CZ77:DA77"/>
    <mergeCell ref="DB77:DC77"/>
    <mergeCell ref="DD77:DE77"/>
    <mergeCell ref="DF77:DG77"/>
    <mergeCell ref="DH77:DI77"/>
    <mergeCell ref="DJ77:DK77"/>
    <mergeCell ref="DL77:DM77"/>
    <mergeCell ref="DN77:DO77"/>
    <mergeCell ref="DP77:DQ77"/>
    <mergeCell ref="DR77:DS77"/>
    <mergeCell ref="DT77:DU77"/>
    <mergeCell ref="EH77:EI77"/>
    <mergeCell ref="EJ77:EK77"/>
    <mergeCell ref="EL77:EM77"/>
    <mergeCell ref="EN77:EO77"/>
    <mergeCell ref="EB77:EC77"/>
    <mergeCell ref="ED77:EE77"/>
    <mergeCell ref="EF77:EG77"/>
    <mergeCell ref="BN77:BO77"/>
    <mergeCell ref="BP77:BQ77"/>
    <mergeCell ref="BR77:BS77"/>
    <mergeCell ref="BT77:BU77"/>
    <mergeCell ref="BV77:BW77"/>
    <mergeCell ref="BX77:BY77"/>
    <mergeCell ref="BZ77:CA77"/>
    <mergeCell ref="CB77:CC77"/>
    <mergeCell ref="CD77:CE77"/>
    <mergeCell ref="CF77:CG77"/>
    <mergeCell ref="CH77:CI77"/>
    <mergeCell ref="CJ77:CK77"/>
    <mergeCell ref="CL77:CM77"/>
    <mergeCell ref="CN77:CO77"/>
    <mergeCell ref="CP77:CQ77"/>
    <mergeCell ref="CR77:CS77"/>
    <mergeCell ref="CT77:CU77"/>
    <mergeCell ref="AF77:AG77"/>
    <mergeCell ref="AH77:AI77"/>
    <mergeCell ref="AJ77:AK77"/>
    <mergeCell ref="AL77:AM77"/>
    <mergeCell ref="AN77:AO77"/>
    <mergeCell ref="AP77:AQ77"/>
    <mergeCell ref="AR77:AS77"/>
    <mergeCell ref="AT77:AU77"/>
    <mergeCell ref="AV77:AW77"/>
    <mergeCell ref="AX77:AY77"/>
    <mergeCell ref="AZ77:BA77"/>
    <mergeCell ref="BB77:BC77"/>
    <mergeCell ref="BD77:BE77"/>
    <mergeCell ref="BF77:BG77"/>
    <mergeCell ref="BH77:BI77"/>
    <mergeCell ref="BJ77:BK77"/>
    <mergeCell ref="BL77:BM77"/>
    <mergeCell ref="EL79:EM79"/>
    <mergeCell ref="EN79:EO79"/>
    <mergeCell ref="EP79:EQ79"/>
    <mergeCell ref="ER79:ES79"/>
    <mergeCell ref="EL81:EM81"/>
    <mergeCell ref="EN81:EO81"/>
    <mergeCell ref="EP81:EQ81"/>
    <mergeCell ref="ER81:ES81"/>
    <mergeCell ref="EL82:EM82"/>
    <mergeCell ref="EN82:EO82"/>
    <mergeCell ref="EP82:EQ82"/>
    <mergeCell ref="ER82:ES82"/>
    <mergeCell ref="EL80:EM80"/>
    <mergeCell ref="EN80:EO80"/>
    <mergeCell ref="EP80:EQ80"/>
    <mergeCell ref="ER80:ES80"/>
    <mergeCell ref="EL78:EM78"/>
    <mergeCell ref="EN78:EO78"/>
    <mergeCell ref="EP78:EQ78"/>
    <mergeCell ref="ER78:ES78"/>
    <mergeCell ref="ER72:ES72"/>
    <mergeCell ref="EL73:EM73"/>
    <mergeCell ref="EN73:EO73"/>
    <mergeCell ref="EP73:EQ73"/>
    <mergeCell ref="ER73:ES73"/>
    <mergeCell ref="EL74:EM74"/>
    <mergeCell ref="EN74:EO74"/>
    <mergeCell ref="EP74:EQ74"/>
    <mergeCell ref="ER74:ES74"/>
    <mergeCell ref="EL75:EM75"/>
    <mergeCell ref="EN75:EO75"/>
    <mergeCell ref="EP75:EQ75"/>
    <mergeCell ref="ER75:ES75"/>
    <mergeCell ref="EL76:EM76"/>
    <mergeCell ref="EN76:EO76"/>
    <mergeCell ref="EP76:EQ76"/>
    <mergeCell ref="ER76:ES76"/>
    <mergeCell ref="ER1:ES1"/>
    <mergeCell ref="EL2:EM2"/>
    <mergeCell ref="EN2:EO2"/>
    <mergeCell ref="EP2:EQ2"/>
    <mergeCell ref="ER2:ES2"/>
    <mergeCell ref="EL68:EM68"/>
    <mergeCell ref="EN68:EO68"/>
    <mergeCell ref="EP68:EQ68"/>
    <mergeCell ref="ER68:ES68"/>
    <mergeCell ref="EL70:EM70"/>
    <mergeCell ref="EN70:EO70"/>
    <mergeCell ref="EP70:EQ70"/>
    <mergeCell ref="ER70:ES70"/>
    <mergeCell ref="EL71:EM71"/>
    <mergeCell ref="EN71:EO71"/>
    <mergeCell ref="EP71:EQ71"/>
    <mergeCell ref="ER71:ES71"/>
    <mergeCell ref="EN29:EO29"/>
    <mergeCell ref="EP29:EQ29"/>
    <mergeCell ref="ER29:ES29"/>
    <mergeCell ref="EN17:EO17"/>
    <mergeCell ref="EP17:EQ17"/>
    <mergeCell ref="ER17:ES17"/>
    <mergeCell ref="EP18:EQ18"/>
    <mergeCell ref="ER18:ES18"/>
    <mergeCell ref="EP22:EQ22"/>
    <mergeCell ref="ER22:ES22"/>
    <mergeCell ref="EP24:EQ24"/>
    <mergeCell ref="ER24:ES24"/>
    <mergeCell ref="EP26:EQ26"/>
    <mergeCell ref="ER26:ES26"/>
    <mergeCell ref="EP28:EQ28"/>
    <mergeCell ref="EH76:EI76"/>
    <mergeCell ref="EJ76:EK76"/>
    <mergeCell ref="EH79:EI79"/>
    <mergeCell ref="EJ79:EK79"/>
    <mergeCell ref="EH81:EI81"/>
    <mergeCell ref="EJ81:EK81"/>
    <mergeCell ref="EH82:EI82"/>
    <mergeCell ref="EJ82:EK82"/>
    <mergeCell ref="EH80:EI80"/>
    <mergeCell ref="EJ80:EK80"/>
    <mergeCell ref="EL1:EM1"/>
    <mergeCell ref="EN1:EO1"/>
    <mergeCell ref="EP1:EQ1"/>
    <mergeCell ref="EL72:EM72"/>
    <mergeCell ref="EN72:EO72"/>
    <mergeCell ref="EP72:EQ72"/>
    <mergeCell ref="EH1:EI1"/>
    <mergeCell ref="EJ1:EK1"/>
    <mergeCell ref="EH2:EI2"/>
    <mergeCell ref="EJ2:EK2"/>
    <mergeCell ref="EH68:EI68"/>
    <mergeCell ref="EJ68:EK68"/>
    <mergeCell ref="EH71:EI71"/>
    <mergeCell ref="EJ71:EK71"/>
    <mergeCell ref="EH72:EI72"/>
    <mergeCell ref="EJ72:EK72"/>
    <mergeCell ref="EH73:EI73"/>
    <mergeCell ref="EJ73:EK73"/>
    <mergeCell ref="EH74:EI74"/>
    <mergeCell ref="EJ74:EK74"/>
    <mergeCell ref="EH75:EI75"/>
    <mergeCell ref="EJ75:EK75"/>
    <mergeCell ref="DN1:DO1"/>
    <mergeCell ref="B2:C2"/>
    <mergeCell ref="D2:E2"/>
    <mergeCell ref="F2:G2"/>
    <mergeCell ref="H2:I2"/>
    <mergeCell ref="J2:K2"/>
    <mergeCell ref="CT1:CU1"/>
    <mergeCell ref="CV1:CW1"/>
    <mergeCell ref="CX1:CY1"/>
    <mergeCell ref="CZ1:DA1"/>
    <mergeCell ref="DB1:DC1"/>
    <mergeCell ref="DD1:DE1"/>
    <mergeCell ref="CH1:CI1"/>
    <mergeCell ref="CJ1:CK1"/>
    <mergeCell ref="CL1:CM1"/>
    <mergeCell ref="CN1:CO1"/>
    <mergeCell ref="CP1:CQ1"/>
    <mergeCell ref="CR1:CS1"/>
    <mergeCell ref="BV1:BW1"/>
    <mergeCell ref="BX1:BY1"/>
    <mergeCell ref="BZ1:CA1"/>
    <mergeCell ref="CB1:CC1"/>
    <mergeCell ref="CD1:CE1"/>
    <mergeCell ref="AP1:AQ1"/>
    <mergeCell ref="AR1:AS1"/>
    <mergeCell ref="AT1:AU1"/>
    <mergeCell ref="CF1:CG1"/>
    <mergeCell ref="BJ1:BK1"/>
    <mergeCell ref="BL1:BM1"/>
    <mergeCell ref="BN1:BO1"/>
    <mergeCell ref="BP1:BQ1"/>
    <mergeCell ref="BR1:BS1"/>
    <mergeCell ref="BT1:BU1"/>
    <mergeCell ref="AX1:AY1"/>
    <mergeCell ref="AZ1:BA1"/>
    <mergeCell ref="BB1:BC1"/>
    <mergeCell ref="BD1:BE1"/>
    <mergeCell ref="BF1:BG1"/>
    <mergeCell ref="BH1:BI1"/>
    <mergeCell ref="AL1:AM1"/>
    <mergeCell ref="AN1:AO1"/>
    <mergeCell ref="B1:C1"/>
    <mergeCell ref="D1:E1"/>
    <mergeCell ref="F1:G1"/>
    <mergeCell ref="H1:I1"/>
    <mergeCell ref="J1:K1"/>
    <mergeCell ref="L1:M1"/>
    <mergeCell ref="DL1:DM1"/>
    <mergeCell ref="AP2:AQ2"/>
    <mergeCell ref="AR2:AS2"/>
    <mergeCell ref="AT2:AU2"/>
    <mergeCell ref="X2:Y2"/>
    <mergeCell ref="Z2:AA2"/>
    <mergeCell ref="AB2:AC2"/>
    <mergeCell ref="AD2:AE2"/>
    <mergeCell ref="AF2:AG2"/>
    <mergeCell ref="AH2:AI2"/>
    <mergeCell ref="L2:M2"/>
    <mergeCell ref="N2:O2"/>
    <mergeCell ref="P2:Q2"/>
    <mergeCell ref="R2:S2"/>
    <mergeCell ref="T2:U2"/>
    <mergeCell ref="V2:W2"/>
    <mergeCell ref="DF1:DG1"/>
    <mergeCell ref="DH1:DI1"/>
    <mergeCell ref="AJ1:AK1"/>
    <mergeCell ref="N1:O1"/>
    <mergeCell ref="P1:Q1"/>
    <mergeCell ref="R1:S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DJ1:DK1"/>
    <mergeCell ref="DN2:DO2"/>
    <mergeCell ref="CR2:CS2"/>
    <mergeCell ref="CT2:CU2"/>
    <mergeCell ref="CV2:CW2"/>
    <mergeCell ref="CX2:CY2"/>
    <mergeCell ref="CZ2:DA2"/>
    <mergeCell ref="DB2:DC2"/>
    <mergeCell ref="CF2:CG2"/>
    <mergeCell ref="CH2:CI2"/>
    <mergeCell ref="CJ2:CK2"/>
    <mergeCell ref="CL2:CM2"/>
    <mergeCell ref="CN2:CO2"/>
    <mergeCell ref="CP2:CQ2"/>
    <mergeCell ref="BT2:BU2"/>
    <mergeCell ref="BV2:BW2"/>
    <mergeCell ref="BX2:BY2"/>
    <mergeCell ref="BZ2:CA2"/>
    <mergeCell ref="N68:O68"/>
    <mergeCell ref="P68:Q68"/>
    <mergeCell ref="R68:S68"/>
    <mergeCell ref="T68:U68"/>
    <mergeCell ref="V68:W68"/>
    <mergeCell ref="X68:Y68"/>
    <mergeCell ref="B68:C68"/>
    <mergeCell ref="D68:E68"/>
    <mergeCell ref="F68:G68"/>
    <mergeCell ref="H68:I68"/>
    <mergeCell ref="J68:K68"/>
    <mergeCell ref="L68:M68"/>
    <mergeCell ref="DD2:DE2"/>
    <mergeCell ref="DF2:DG2"/>
    <mergeCell ref="DH2:DI2"/>
    <mergeCell ref="AX68:AY68"/>
    <mergeCell ref="AZ68:BA68"/>
    <mergeCell ref="BB68:BC68"/>
    <mergeCell ref="BD68:BE68"/>
    <mergeCell ref="BF68:BG68"/>
    <mergeCell ref="BH68:BI68"/>
    <mergeCell ref="AL68:AM68"/>
    <mergeCell ref="AN68:AO68"/>
    <mergeCell ref="AP68:AQ68"/>
    <mergeCell ref="AR68:AS68"/>
    <mergeCell ref="Z68:AA68"/>
    <mergeCell ref="AB68:AC68"/>
    <mergeCell ref="AD68:AE68"/>
    <mergeCell ref="AF68:AG68"/>
    <mergeCell ref="AH68:AI68"/>
    <mergeCell ref="BR2:BS2"/>
    <mergeCell ref="AV2:AW2"/>
    <mergeCell ref="AX2:AY2"/>
    <mergeCell ref="AZ2:BA2"/>
    <mergeCell ref="BB2:BC2"/>
    <mergeCell ref="BD2:BE2"/>
    <mergeCell ref="BF2:BG2"/>
    <mergeCell ref="AJ2:AK2"/>
    <mergeCell ref="AL2:AM2"/>
    <mergeCell ref="AN2:AO2"/>
    <mergeCell ref="DJ2:DK2"/>
    <mergeCell ref="DL2:DM2"/>
    <mergeCell ref="BH2:BI2"/>
    <mergeCell ref="BJ2:BK2"/>
    <mergeCell ref="BL2:BM2"/>
    <mergeCell ref="BN2:BO2"/>
    <mergeCell ref="BP2:BQ2"/>
    <mergeCell ref="CB2:CC2"/>
    <mergeCell ref="CD2:CE2"/>
    <mergeCell ref="AJ68:AK68"/>
    <mergeCell ref="CH68:CI68"/>
    <mergeCell ref="CJ68:CK68"/>
    <mergeCell ref="CL68:CM68"/>
    <mergeCell ref="CN68:CO68"/>
    <mergeCell ref="CP68:CQ68"/>
    <mergeCell ref="CR68:CS68"/>
    <mergeCell ref="BV68:BW68"/>
    <mergeCell ref="BX68:BY68"/>
    <mergeCell ref="BZ68:CA68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BT68:BU68"/>
    <mergeCell ref="AT68:AU68"/>
    <mergeCell ref="AV68:AW68"/>
    <mergeCell ref="DF68:DG68"/>
    <mergeCell ref="DH68:DI68"/>
    <mergeCell ref="DJ68:DK68"/>
    <mergeCell ref="DL68:DM68"/>
    <mergeCell ref="DN68:DO68"/>
    <mergeCell ref="CT68:CU68"/>
    <mergeCell ref="CV68:CW68"/>
    <mergeCell ref="CX68:CY68"/>
    <mergeCell ref="CZ68:DA68"/>
    <mergeCell ref="DB68:DC68"/>
    <mergeCell ref="DD68:DE68"/>
    <mergeCell ref="DV68:DW68"/>
    <mergeCell ref="DX68:DY68"/>
    <mergeCell ref="DZ68:EA68"/>
    <mergeCell ref="EB68:EC68"/>
    <mergeCell ref="ED68:EE68"/>
    <mergeCell ref="EF68:EG68"/>
    <mergeCell ref="CZ69:DA69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AV70:AW70"/>
    <mergeCell ref="AX70:AY70"/>
    <mergeCell ref="AZ70:BA70"/>
    <mergeCell ref="BB70:BC70"/>
    <mergeCell ref="AF70:AG70"/>
    <mergeCell ref="AH70:AI70"/>
    <mergeCell ref="AJ70:AK70"/>
    <mergeCell ref="T70:U70"/>
    <mergeCell ref="V70:W70"/>
    <mergeCell ref="X70:Y70"/>
    <mergeCell ref="Z70:AA70"/>
    <mergeCell ref="AB70:AC70"/>
    <mergeCell ref="AD70:AE70"/>
    <mergeCell ref="BP70:BQ70"/>
    <mergeCell ref="BR70:BS70"/>
    <mergeCell ref="BV70:BW70"/>
    <mergeCell ref="BX70:BY70"/>
    <mergeCell ref="BZ70:CA70"/>
    <mergeCell ref="CZ70:DA70"/>
    <mergeCell ref="CB70:CC70"/>
    <mergeCell ref="CD70:CE70"/>
    <mergeCell ref="CL70:CM70"/>
    <mergeCell ref="DP70:DQ70"/>
    <mergeCell ref="DR70:DS70"/>
    <mergeCell ref="DT70:DU70"/>
    <mergeCell ref="CH70:CI70"/>
    <mergeCell ref="CJ70:CK70"/>
    <mergeCell ref="EH70:EI70"/>
    <mergeCell ref="EJ70:EK70"/>
    <mergeCell ref="T71:U71"/>
    <mergeCell ref="V71:W71"/>
    <mergeCell ref="X71:Y71"/>
    <mergeCell ref="Z71:AA71"/>
    <mergeCell ref="BD70:BE70"/>
    <mergeCell ref="BF70:BG70"/>
    <mergeCell ref="BH70:BI70"/>
    <mergeCell ref="BJ70:BK70"/>
    <mergeCell ref="BL70:BM70"/>
    <mergeCell ref="BN70:BO70"/>
    <mergeCell ref="AR70:AS70"/>
    <mergeCell ref="AT70:AU70"/>
    <mergeCell ref="AR71:AS71"/>
    <mergeCell ref="AT71:AU71"/>
    <mergeCell ref="AV71:AW71"/>
    <mergeCell ref="AB71:AC71"/>
    <mergeCell ref="AH71:AI71"/>
    <mergeCell ref="AF71:AG71"/>
    <mergeCell ref="AJ71:AK71"/>
    <mergeCell ref="AD71:AE71"/>
    <mergeCell ref="DD70:DE70"/>
    <mergeCell ref="DF70:DG70"/>
    <mergeCell ref="DH70:DI70"/>
    <mergeCell ref="DJ70:DK70"/>
    <mergeCell ref="CX70:CY70"/>
    <mergeCell ref="DN71:DO71"/>
    <mergeCell ref="AL70:AM70"/>
    <mergeCell ref="AN70:AO70"/>
    <mergeCell ref="AP70:AQ70"/>
    <mergeCell ref="BT70:BU70"/>
    <mergeCell ref="CF70:CG70"/>
    <mergeCell ref="B72:C72"/>
    <mergeCell ref="D72:E72"/>
    <mergeCell ref="F72:G72"/>
    <mergeCell ref="H72:I72"/>
    <mergeCell ref="J72:K72"/>
    <mergeCell ref="CV71:CW71"/>
    <mergeCell ref="CX71:CY71"/>
    <mergeCell ref="CZ71:DA71"/>
    <mergeCell ref="DB71:DC71"/>
    <mergeCell ref="DD71:DE71"/>
    <mergeCell ref="DF71:DG71"/>
    <mergeCell ref="CJ71:CK71"/>
    <mergeCell ref="CL71:CM71"/>
    <mergeCell ref="CN71:CO71"/>
    <mergeCell ref="CP71:CQ71"/>
    <mergeCell ref="CR71:CS71"/>
    <mergeCell ref="DL70:DM70"/>
    <mergeCell ref="B71:C71"/>
    <mergeCell ref="D71:E71"/>
    <mergeCell ref="F71:G71"/>
    <mergeCell ref="DN70:DO70"/>
    <mergeCell ref="DH71:DI71"/>
    <mergeCell ref="DJ71:DK71"/>
    <mergeCell ref="AN71:AO71"/>
    <mergeCell ref="AP71:AQ71"/>
    <mergeCell ref="AJ72:AK72"/>
    <mergeCell ref="AL72:AM72"/>
    <mergeCell ref="AN72:AO72"/>
    <mergeCell ref="AP72:AQ72"/>
    <mergeCell ref="AR72:AS72"/>
    <mergeCell ref="AT72:AU72"/>
    <mergeCell ref="X72:Y72"/>
    <mergeCell ref="Z72:AA72"/>
    <mergeCell ref="AB72:AC72"/>
    <mergeCell ref="AD72:AE72"/>
    <mergeCell ref="AF72:AG72"/>
    <mergeCell ref="AH72:AI72"/>
    <mergeCell ref="BH72:BI72"/>
    <mergeCell ref="AL71:AM71"/>
    <mergeCell ref="AX71:AY71"/>
    <mergeCell ref="BJ72:BK72"/>
    <mergeCell ref="BV72:BW72"/>
    <mergeCell ref="BX72:BY72"/>
    <mergeCell ref="BD72:BE72"/>
    <mergeCell ref="BF72:BG72"/>
    <mergeCell ref="BR72:BS72"/>
    <mergeCell ref="DB70:DC70"/>
    <mergeCell ref="CN70:CO70"/>
    <mergeCell ref="CP70:CQ70"/>
    <mergeCell ref="CR70:CS70"/>
    <mergeCell ref="CT70:CU70"/>
    <mergeCell ref="CV70:CW70"/>
    <mergeCell ref="BT72:BU72"/>
    <mergeCell ref="H71:I71"/>
    <mergeCell ref="J71:K71"/>
    <mergeCell ref="L71:M71"/>
    <mergeCell ref="N71:O71"/>
    <mergeCell ref="P71:Q71"/>
    <mergeCell ref="P72:Q72"/>
    <mergeCell ref="R72:S72"/>
    <mergeCell ref="T72:U72"/>
    <mergeCell ref="V72:W72"/>
    <mergeCell ref="CB72:CC72"/>
    <mergeCell ref="CD72:CE72"/>
    <mergeCell ref="BL72:BM72"/>
    <mergeCell ref="BN72:BO72"/>
    <mergeCell ref="BP72:BQ72"/>
    <mergeCell ref="CT71:CU71"/>
    <mergeCell ref="BX71:BY71"/>
    <mergeCell ref="BZ71:CA71"/>
    <mergeCell ref="CB71:CC71"/>
    <mergeCell ref="L72:M72"/>
    <mergeCell ref="N72:O72"/>
    <mergeCell ref="R71:S71"/>
    <mergeCell ref="AV72:AW72"/>
    <mergeCell ref="AX72:AY72"/>
    <mergeCell ref="AZ72:BA72"/>
    <mergeCell ref="BB72:BC72"/>
    <mergeCell ref="DL71:DM71"/>
    <mergeCell ref="CH71:CI71"/>
    <mergeCell ref="BL71:BM71"/>
    <mergeCell ref="BN71:BO71"/>
    <mergeCell ref="BP71:BQ71"/>
    <mergeCell ref="BR71:BS71"/>
    <mergeCell ref="BT71:BU71"/>
    <mergeCell ref="BV71:BW71"/>
    <mergeCell ref="AZ71:BA71"/>
    <mergeCell ref="BB71:BC71"/>
    <mergeCell ref="BZ72:CA72"/>
    <mergeCell ref="BD71:BE71"/>
    <mergeCell ref="BF71:BG71"/>
    <mergeCell ref="BH71:BI71"/>
    <mergeCell ref="BJ71:BK71"/>
    <mergeCell ref="CF71:CG71"/>
    <mergeCell ref="CD71:CE71"/>
    <mergeCell ref="DB72:DC72"/>
    <mergeCell ref="CF72:CG72"/>
    <mergeCell ref="CH72:CI72"/>
    <mergeCell ref="CJ72:CK72"/>
    <mergeCell ref="CL72:CM72"/>
    <mergeCell ref="CN72:CO72"/>
    <mergeCell ref="CP72:CQ72"/>
    <mergeCell ref="P73:Q73"/>
    <mergeCell ref="R73:S73"/>
    <mergeCell ref="DD72:DE72"/>
    <mergeCell ref="DF72:DG72"/>
    <mergeCell ref="DH72:DI72"/>
    <mergeCell ref="DL73:DM73"/>
    <mergeCell ref="DN73:DO73"/>
    <mergeCell ref="FD73:FE73"/>
    <mergeCell ref="B74:C74"/>
    <mergeCell ref="D74:E74"/>
    <mergeCell ref="F74:G74"/>
    <mergeCell ref="H74:I74"/>
    <mergeCell ref="J74:K74"/>
    <mergeCell ref="L74:M74"/>
    <mergeCell ref="N74:O74"/>
    <mergeCell ref="CZ73:DA73"/>
    <mergeCell ref="DB73:DC73"/>
    <mergeCell ref="DD73:DE73"/>
    <mergeCell ref="DF73:DG73"/>
    <mergeCell ref="DH73:DI73"/>
    <mergeCell ref="DJ73:DK73"/>
    <mergeCell ref="CN73:CO73"/>
    <mergeCell ref="CP73:CQ73"/>
    <mergeCell ref="CR73:CS73"/>
    <mergeCell ref="CT73:CU73"/>
    <mergeCell ref="DJ72:DK72"/>
    <mergeCell ref="DL72:DM72"/>
    <mergeCell ref="DN72:DO72"/>
    <mergeCell ref="CR72:CS72"/>
    <mergeCell ref="CT72:CU72"/>
    <mergeCell ref="CV72:CW72"/>
    <mergeCell ref="CX72:CY72"/>
    <mergeCell ref="T73:U73"/>
    <mergeCell ref="V73:W73"/>
    <mergeCell ref="X73:Y73"/>
    <mergeCell ref="Z73:AA73"/>
    <mergeCell ref="AB73:AC73"/>
    <mergeCell ref="B75:C75"/>
    <mergeCell ref="D75:E75"/>
    <mergeCell ref="F75:G75"/>
    <mergeCell ref="H75:I75"/>
    <mergeCell ref="J75:K75"/>
    <mergeCell ref="CV74:CW74"/>
    <mergeCell ref="BL74:BM74"/>
    <mergeCell ref="BN74:BO74"/>
    <mergeCell ref="BP74:BQ74"/>
    <mergeCell ref="BR74:BS74"/>
    <mergeCell ref="P74:Q74"/>
    <mergeCell ref="R74:S74"/>
    <mergeCell ref="T74:U74"/>
    <mergeCell ref="V74:W74"/>
    <mergeCell ref="X74:Y74"/>
    <mergeCell ref="X75:Y75"/>
    <mergeCell ref="Z75:AA75"/>
    <mergeCell ref="AB75:AC75"/>
    <mergeCell ref="AD75:AE75"/>
    <mergeCell ref="AF75:AG75"/>
    <mergeCell ref="B73:C73"/>
    <mergeCell ref="D73:E73"/>
    <mergeCell ref="F73:G73"/>
    <mergeCell ref="H73:I73"/>
    <mergeCell ref="J73:K73"/>
    <mergeCell ref="L73:M73"/>
    <mergeCell ref="N73:O73"/>
    <mergeCell ref="DD74:DE74"/>
    <mergeCell ref="DF74:DG74"/>
    <mergeCell ref="CJ74:CK74"/>
    <mergeCell ref="CL74:CM74"/>
    <mergeCell ref="CN74:CO74"/>
    <mergeCell ref="CP74:CQ74"/>
    <mergeCell ref="CR74:CS74"/>
    <mergeCell ref="CT74:CU74"/>
    <mergeCell ref="BX74:BY74"/>
    <mergeCell ref="BZ74:CA74"/>
    <mergeCell ref="CB74:CC74"/>
    <mergeCell ref="CD74:CE74"/>
    <mergeCell ref="CF74:CG74"/>
    <mergeCell ref="CH74:CI74"/>
    <mergeCell ref="CV73:CW73"/>
    <mergeCell ref="AF73:AG73"/>
    <mergeCell ref="AH73:AI73"/>
    <mergeCell ref="AJ73:AK73"/>
    <mergeCell ref="AL73:AM73"/>
    <mergeCell ref="AN73:AO73"/>
    <mergeCell ref="AP73:AQ73"/>
    <mergeCell ref="CJ73:CK73"/>
    <mergeCell ref="CL73:CM73"/>
    <mergeCell ref="BP73:BQ73"/>
    <mergeCell ref="BR73:BS73"/>
    <mergeCell ref="BT73:BU73"/>
    <mergeCell ref="BV73:BW73"/>
    <mergeCell ref="BX73:BY73"/>
    <mergeCell ref="CX73:CY73"/>
    <mergeCell ref="CB73:CC73"/>
    <mergeCell ref="CD73:CE73"/>
    <mergeCell ref="CF73:CG73"/>
    <mergeCell ref="CH73:CI73"/>
    <mergeCell ref="BZ73:CA73"/>
    <mergeCell ref="BD73:BE73"/>
    <mergeCell ref="BF73:BG73"/>
    <mergeCell ref="BH73:BI73"/>
    <mergeCell ref="BJ73:BK73"/>
    <mergeCell ref="Z74:AA74"/>
    <mergeCell ref="AD73:AE73"/>
    <mergeCell ref="BL73:BM73"/>
    <mergeCell ref="BN73:BO73"/>
    <mergeCell ref="AR73:AS73"/>
    <mergeCell ref="AT73:AU73"/>
    <mergeCell ref="AV73:AW73"/>
    <mergeCell ref="AX73:AY73"/>
    <mergeCell ref="AZ73:BA73"/>
    <mergeCell ref="BB73:BC73"/>
    <mergeCell ref="AB74:AC74"/>
    <mergeCell ref="AD74:AE74"/>
    <mergeCell ref="AF74:AG74"/>
    <mergeCell ref="AH74:AI74"/>
    <mergeCell ref="AJ74:AK74"/>
    <mergeCell ref="AL74:AM74"/>
    <mergeCell ref="BD74:BE74"/>
    <mergeCell ref="CX74:CY74"/>
    <mergeCell ref="AH75:AI75"/>
    <mergeCell ref="AJ75:AK75"/>
    <mergeCell ref="AL75:AM75"/>
    <mergeCell ref="AN75:AO75"/>
    <mergeCell ref="AP75:AQ75"/>
    <mergeCell ref="AR75:AS75"/>
    <mergeCell ref="AT75:AU75"/>
    <mergeCell ref="L75:M75"/>
    <mergeCell ref="N75:O75"/>
    <mergeCell ref="P75:Q75"/>
    <mergeCell ref="R75:S75"/>
    <mergeCell ref="T75:U75"/>
    <mergeCell ref="V75:W75"/>
    <mergeCell ref="FD74:FE74"/>
    <mergeCell ref="BF74:BG74"/>
    <mergeCell ref="BH74:BI74"/>
    <mergeCell ref="BJ74:BK74"/>
    <mergeCell ref="AN74:AO74"/>
    <mergeCell ref="AP74:AQ74"/>
    <mergeCell ref="AR74:AS74"/>
    <mergeCell ref="AT74:AU74"/>
    <mergeCell ref="AV74:AW74"/>
    <mergeCell ref="AX74:AY74"/>
    <mergeCell ref="BT75:BU75"/>
    <mergeCell ref="BV75:BW75"/>
    <mergeCell ref="BX75:BY75"/>
    <mergeCell ref="BZ75:CA75"/>
    <mergeCell ref="CB75:CC75"/>
    <mergeCell ref="CD75:CE75"/>
    <mergeCell ref="BH75:BI75"/>
    <mergeCell ref="BJ75:BK75"/>
    <mergeCell ref="BL75:BM75"/>
    <mergeCell ref="BN75:BO75"/>
    <mergeCell ref="BP75:BQ75"/>
    <mergeCell ref="BR75:BS75"/>
    <mergeCell ref="AV75:AW75"/>
    <mergeCell ref="AX75:AY75"/>
    <mergeCell ref="AZ75:BA75"/>
    <mergeCell ref="BB75:BC75"/>
    <mergeCell ref="BD75:BE75"/>
    <mergeCell ref="BF75:BG75"/>
    <mergeCell ref="BT74:BU74"/>
    <mergeCell ref="BV74:BW74"/>
    <mergeCell ref="AZ74:BA74"/>
    <mergeCell ref="BB74:BC74"/>
    <mergeCell ref="DN75:DO75"/>
    <mergeCell ref="CR75:CS75"/>
    <mergeCell ref="CT75:CU75"/>
    <mergeCell ref="CV75:CW75"/>
    <mergeCell ref="CX75:CY75"/>
    <mergeCell ref="CZ75:DA75"/>
    <mergeCell ref="DB75:DC75"/>
    <mergeCell ref="CF75:CG75"/>
    <mergeCell ref="CH75:CI75"/>
    <mergeCell ref="CJ75:CK75"/>
    <mergeCell ref="CL75:CM75"/>
    <mergeCell ref="CN75:CO75"/>
    <mergeCell ref="CP75:CQ75"/>
    <mergeCell ref="DH74:DI74"/>
    <mergeCell ref="DJ74:DK74"/>
    <mergeCell ref="DL74:DM74"/>
    <mergeCell ref="DN74:DO74"/>
    <mergeCell ref="CZ74:DA74"/>
    <mergeCell ref="DB74:DC74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AV76:AW76"/>
    <mergeCell ref="AX76:AY76"/>
    <mergeCell ref="AZ76:BA76"/>
    <mergeCell ref="BB76:BC76"/>
    <mergeCell ref="AF76:AG76"/>
    <mergeCell ref="AH76:AI76"/>
    <mergeCell ref="AJ76:AK76"/>
    <mergeCell ref="AL76:AM76"/>
    <mergeCell ref="AN76:AO76"/>
    <mergeCell ref="AP76:AQ76"/>
    <mergeCell ref="T76:U76"/>
    <mergeCell ref="V76:W76"/>
    <mergeCell ref="X76:Y76"/>
    <mergeCell ref="Z76:AA76"/>
    <mergeCell ref="AB76:AC76"/>
    <mergeCell ref="AD76:AE76"/>
    <mergeCell ref="BV76:BW76"/>
    <mergeCell ref="BX76:BY76"/>
    <mergeCell ref="BZ76:CA76"/>
    <mergeCell ref="BD76:BE76"/>
    <mergeCell ref="BF76:BG76"/>
    <mergeCell ref="BH76:BI76"/>
    <mergeCell ref="BJ76:BK76"/>
    <mergeCell ref="BL76:BM76"/>
    <mergeCell ref="BN76:BO76"/>
    <mergeCell ref="AR76:AS76"/>
    <mergeCell ref="AT76:AU76"/>
    <mergeCell ref="CZ76:DA76"/>
    <mergeCell ref="DB76:DC76"/>
    <mergeCell ref="CN76:CO76"/>
    <mergeCell ref="CP76:CQ76"/>
    <mergeCell ref="CR76:CS76"/>
    <mergeCell ref="CT76:CU76"/>
    <mergeCell ref="CV76:CW76"/>
    <mergeCell ref="CX76:CY76"/>
    <mergeCell ref="CB76:CC76"/>
    <mergeCell ref="CD76:CE76"/>
    <mergeCell ref="CF76:CG76"/>
    <mergeCell ref="CH76:CI76"/>
    <mergeCell ref="CJ76:CK76"/>
    <mergeCell ref="CL76:CM76"/>
    <mergeCell ref="BP76:BQ76"/>
    <mergeCell ref="BR76:BS76"/>
    <mergeCell ref="BT76:BU76"/>
    <mergeCell ref="T79:U79"/>
    <mergeCell ref="V79:W79"/>
    <mergeCell ref="X79:Y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B77:C7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BF79:BG79"/>
    <mergeCell ref="BH79:BI79"/>
    <mergeCell ref="BJ79:BK79"/>
    <mergeCell ref="BL79:BM79"/>
    <mergeCell ref="BN79:BO79"/>
    <mergeCell ref="AR79:AS79"/>
    <mergeCell ref="AT79:AU79"/>
    <mergeCell ref="AV79:AW79"/>
    <mergeCell ref="AX79:AY79"/>
    <mergeCell ref="AZ79:BA79"/>
    <mergeCell ref="BB79:BC79"/>
    <mergeCell ref="AF79:AG79"/>
    <mergeCell ref="AH79:AI79"/>
    <mergeCell ref="AJ79:AK79"/>
    <mergeCell ref="AL79:AM79"/>
    <mergeCell ref="AN79:AO79"/>
    <mergeCell ref="AP79:AQ79"/>
    <mergeCell ref="B81:C81"/>
    <mergeCell ref="D81:E81"/>
    <mergeCell ref="F81:G81"/>
    <mergeCell ref="H81:I81"/>
    <mergeCell ref="J81:K81"/>
    <mergeCell ref="L81:M81"/>
    <mergeCell ref="N81:O81"/>
    <mergeCell ref="CZ79:DA79"/>
    <mergeCell ref="DB79:DC79"/>
    <mergeCell ref="DD79:DE79"/>
    <mergeCell ref="DF79:DG79"/>
    <mergeCell ref="DH79:DI79"/>
    <mergeCell ref="DJ79:DK79"/>
    <mergeCell ref="CN79:CO79"/>
    <mergeCell ref="CP79:CQ79"/>
    <mergeCell ref="CR79:CS79"/>
    <mergeCell ref="CT79:CU79"/>
    <mergeCell ref="CV79:CW79"/>
    <mergeCell ref="CX79:CY79"/>
    <mergeCell ref="CB79:CC79"/>
    <mergeCell ref="CD79:CE79"/>
    <mergeCell ref="CF79:CG79"/>
    <mergeCell ref="CH79:CI79"/>
    <mergeCell ref="CJ79:CK79"/>
    <mergeCell ref="CL79:CM79"/>
    <mergeCell ref="BP79:BQ79"/>
    <mergeCell ref="BR79:BS79"/>
    <mergeCell ref="BT79:BU79"/>
    <mergeCell ref="BV79:BW79"/>
    <mergeCell ref="BX79:BY79"/>
    <mergeCell ref="BZ79:CA79"/>
    <mergeCell ref="BD79:BE79"/>
    <mergeCell ref="BF81:BG81"/>
    <mergeCell ref="BH81:BI81"/>
    <mergeCell ref="BJ81:BK81"/>
    <mergeCell ref="AN81:AO81"/>
    <mergeCell ref="AP81:AQ81"/>
    <mergeCell ref="AR81:AS81"/>
    <mergeCell ref="AT81:AU81"/>
    <mergeCell ref="AV81:AW81"/>
    <mergeCell ref="AX81:AY81"/>
    <mergeCell ref="AB81:AC81"/>
    <mergeCell ref="AD81:AE81"/>
    <mergeCell ref="AF81:AG81"/>
    <mergeCell ref="AH81:AI81"/>
    <mergeCell ref="AJ81:AK81"/>
    <mergeCell ref="AL81:AM81"/>
    <mergeCell ref="P81:Q81"/>
    <mergeCell ref="R81:S81"/>
    <mergeCell ref="T81:U81"/>
    <mergeCell ref="V81:W81"/>
    <mergeCell ref="X81:Y81"/>
    <mergeCell ref="Z81:AA81"/>
    <mergeCell ref="B82:C82"/>
    <mergeCell ref="D82:E82"/>
    <mergeCell ref="F82:G82"/>
    <mergeCell ref="H82:I82"/>
    <mergeCell ref="J82:K82"/>
    <mergeCell ref="CV81:CW81"/>
    <mergeCell ref="CX81:CY81"/>
    <mergeCell ref="CZ81:DA81"/>
    <mergeCell ref="DB81:DC81"/>
    <mergeCell ref="DD81:DE81"/>
    <mergeCell ref="DF81:DG81"/>
    <mergeCell ref="CJ81:CK81"/>
    <mergeCell ref="CL81:CM81"/>
    <mergeCell ref="CN81:CO81"/>
    <mergeCell ref="CP81:CQ81"/>
    <mergeCell ref="CR81:CS81"/>
    <mergeCell ref="CT81:CU81"/>
    <mergeCell ref="BX81:BY81"/>
    <mergeCell ref="BZ81:CA81"/>
    <mergeCell ref="CB81:CC81"/>
    <mergeCell ref="CD81:CE81"/>
    <mergeCell ref="CF81:CG81"/>
    <mergeCell ref="CH81:CI81"/>
    <mergeCell ref="BL81:BM81"/>
    <mergeCell ref="BN81:BO81"/>
    <mergeCell ref="BP81:BQ81"/>
    <mergeCell ref="BR81:BS81"/>
    <mergeCell ref="BT81:BU81"/>
    <mergeCell ref="BV81:BW81"/>
    <mergeCell ref="AZ81:BA81"/>
    <mergeCell ref="BB81:BC81"/>
    <mergeCell ref="BD81:BE81"/>
    <mergeCell ref="AJ82:AK82"/>
    <mergeCell ref="AL82:AM82"/>
    <mergeCell ref="AN82:AO82"/>
    <mergeCell ref="AP82:AQ82"/>
    <mergeCell ref="AR82:AS82"/>
    <mergeCell ref="AT82:AU82"/>
    <mergeCell ref="X82:Y82"/>
    <mergeCell ref="Z82:AA82"/>
    <mergeCell ref="AB82:AC82"/>
    <mergeCell ref="AD82:AE82"/>
    <mergeCell ref="AF82:AG82"/>
    <mergeCell ref="AH82:AI82"/>
    <mergeCell ref="L82:M82"/>
    <mergeCell ref="N82:O82"/>
    <mergeCell ref="P82:Q82"/>
    <mergeCell ref="R82:S82"/>
    <mergeCell ref="T82:U82"/>
    <mergeCell ref="V82:W82"/>
    <mergeCell ref="CN82:CO82"/>
    <mergeCell ref="CP82:CQ82"/>
    <mergeCell ref="BT82:BU82"/>
    <mergeCell ref="BV82:BW82"/>
    <mergeCell ref="BX82:BY82"/>
    <mergeCell ref="BZ82:CA82"/>
    <mergeCell ref="CB82:CC82"/>
    <mergeCell ref="CD82:CE82"/>
    <mergeCell ref="BH82:BI82"/>
    <mergeCell ref="BJ82:BK82"/>
    <mergeCell ref="BL82:BM82"/>
    <mergeCell ref="BN82:BO82"/>
    <mergeCell ref="BP82:BQ82"/>
    <mergeCell ref="BR82:BS82"/>
    <mergeCell ref="AV82:AW82"/>
    <mergeCell ref="AX82:AY82"/>
    <mergeCell ref="AZ82:BA82"/>
    <mergeCell ref="BB82:BC82"/>
    <mergeCell ref="BD82:BE82"/>
    <mergeCell ref="BF82:BG82"/>
    <mergeCell ref="T80:U80"/>
    <mergeCell ref="V80:W80"/>
    <mergeCell ref="X80:Y80"/>
    <mergeCell ref="Z80:AA80"/>
    <mergeCell ref="AB80:AC80"/>
    <mergeCell ref="AD80:AE80"/>
    <mergeCell ref="FD82:FE82"/>
    <mergeCell ref="B80:C80"/>
    <mergeCell ref="D80:E80"/>
    <mergeCell ref="F80:G80"/>
    <mergeCell ref="H80:I80"/>
    <mergeCell ref="J80:K80"/>
    <mergeCell ref="L80:M80"/>
    <mergeCell ref="N80:O80"/>
    <mergeCell ref="P80:Q80"/>
    <mergeCell ref="R80:S80"/>
    <mergeCell ref="DD82:DE82"/>
    <mergeCell ref="DF82:DG82"/>
    <mergeCell ref="DH82:DI82"/>
    <mergeCell ref="DJ82:DK82"/>
    <mergeCell ref="DL82:DM82"/>
    <mergeCell ref="DN82:DO82"/>
    <mergeCell ref="CR82:CS82"/>
    <mergeCell ref="CT82:CU82"/>
    <mergeCell ref="CV82:CW82"/>
    <mergeCell ref="CX82:CY82"/>
    <mergeCell ref="CZ82:DA82"/>
    <mergeCell ref="DB82:DC82"/>
    <mergeCell ref="CF82:CG82"/>
    <mergeCell ref="CH82:CI82"/>
    <mergeCell ref="CJ82:CK82"/>
    <mergeCell ref="CL82:CM82"/>
    <mergeCell ref="BD80:BE80"/>
    <mergeCell ref="BF80:BG80"/>
    <mergeCell ref="BH80:BI80"/>
    <mergeCell ref="BJ80:BK80"/>
    <mergeCell ref="BL80:BM80"/>
    <mergeCell ref="BN80:BO80"/>
    <mergeCell ref="AR80:AS80"/>
    <mergeCell ref="AT80:AU80"/>
    <mergeCell ref="AV80:AW80"/>
    <mergeCell ref="AX80:AY80"/>
    <mergeCell ref="AZ80:BA80"/>
    <mergeCell ref="BB80:BC80"/>
    <mergeCell ref="AF80:AG80"/>
    <mergeCell ref="AH80:AI80"/>
    <mergeCell ref="AJ80:AK80"/>
    <mergeCell ref="AL80:AM80"/>
    <mergeCell ref="AN80:AO80"/>
    <mergeCell ref="AP80:AQ80"/>
    <mergeCell ref="CN80:CO80"/>
    <mergeCell ref="CP80:CQ80"/>
    <mergeCell ref="CR80:CS80"/>
    <mergeCell ref="CT80:CU80"/>
    <mergeCell ref="CV80:CW80"/>
    <mergeCell ref="CX80:CY80"/>
    <mergeCell ref="CB80:CC80"/>
    <mergeCell ref="CD80:CE80"/>
    <mergeCell ref="CF80:CG80"/>
    <mergeCell ref="CH80:CI80"/>
    <mergeCell ref="CJ80:CK80"/>
    <mergeCell ref="CL80:CM80"/>
    <mergeCell ref="BP80:BQ80"/>
    <mergeCell ref="BR80:BS80"/>
    <mergeCell ref="BT80:BU80"/>
    <mergeCell ref="BV80:BW80"/>
    <mergeCell ref="BX80:BY80"/>
    <mergeCell ref="BZ80:CA80"/>
    <mergeCell ref="DL80:DM80"/>
    <mergeCell ref="DN80:DO80"/>
    <mergeCell ref="FD80:FE80"/>
    <mergeCell ref="CZ80:DA80"/>
    <mergeCell ref="DB80:DC80"/>
    <mergeCell ref="DD80:DE80"/>
    <mergeCell ref="DF80:DG80"/>
    <mergeCell ref="DH80:DI80"/>
    <mergeCell ref="DJ80:DK80"/>
    <mergeCell ref="DV80:DW80"/>
    <mergeCell ref="DX80:DY80"/>
    <mergeCell ref="DZ80:EA80"/>
    <mergeCell ref="EB80:EC80"/>
    <mergeCell ref="ED80:EE80"/>
    <mergeCell ref="EF80:EG80"/>
    <mergeCell ref="DX73:DY73"/>
    <mergeCell ref="DZ73:EA73"/>
    <mergeCell ref="EB73:EC73"/>
    <mergeCell ref="ED73:EE73"/>
    <mergeCell ref="EF73:EG73"/>
    <mergeCell ref="DL76:DM76"/>
    <mergeCell ref="DN76:DO76"/>
    <mergeCell ref="FD76:FE76"/>
    <mergeCell ref="DD76:DE76"/>
    <mergeCell ref="DF76:DG76"/>
    <mergeCell ref="DH76:DI76"/>
    <mergeCell ref="DJ76:DK76"/>
    <mergeCell ref="DD75:DE75"/>
    <mergeCell ref="DF75:DG75"/>
    <mergeCell ref="DH75:DI75"/>
    <mergeCell ref="DJ75:DK75"/>
    <mergeCell ref="DL75:DM75"/>
    <mergeCell ref="DH81:DI81"/>
    <mergeCell ref="DJ81:DK81"/>
    <mergeCell ref="DL81:DM81"/>
    <mergeCell ref="DN81:DO81"/>
    <mergeCell ref="FD81:FE81"/>
    <mergeCell ref="DL79:DM79"/>
    <mergeCell ref="DN79:DO79"/>
    <mergeCell ref="FD79:FE79"/>
    <mergeCell ref="FD75:FE75"/>
    <mergeCell ref="CZ72:DA72"/>
    <mergeCell ref="DP80:DQ80"/>
    <mergeCell ref="DR80:DS80"/>
    <mergeCell ref="DT80:DU80"/>
    <mergeCell ref="DP79:DQ79"/>
    <mergeCell ref="DR79:DS79"/>
    <mergeCell ref="DT79:DU79"/>
    <mergeCell ref="DP74:DQ74"/>
    <mergeCell ref="DR74:DS74"/>
    <mergeCell ref="DT74:DU74"/>
    <mergeCell ref="DP75:DQ75"/>
    <mergeCell ref="DR75:DS75"/>
    <mergeCell ref="DT75:DU75"/>
    <mergeCell ref="DP76:DQ76"/>
    <mergeCell ref="DR76:DS76"/>
    <mergeCell ref="DT76:DU76"/>
    <mergeCell ref="DV72:DW72"/>
    <mergeCell ref="DX72:DY72"/>
    <mergeCell ref="DZ72:EA72"/>
    <mergeCell ref="EB72:EC72"/>
    <mergeCell ref="ED72:EE72"/>
    <mergeCell ref="EF72:EG72"/>
    <mergeCell ref="DV73:DW73"/>
    <mergeCell ref="DP82:DQ82"/>
    <mergeCell ref="DR82:DS82"/>
    <mergeCell ref="DT82:DU82"/>
    <mergeCell ref="DP71:DQ71"/>
    <mergeCell ref="DR71:DS71"/>
    <mergeCell ref="DT71:DU71"/>
    <mergeCell ref="DP72:DQ72"/>
    <mergeCell ref="DR72:DS72"/>
    <mergeCell ref="DT72:DU72"/>
    <mergeCell ref="DP73:DQ73"/>
    <mergeCell ref="DR73:DS73"/>
    <mergeCell ref="DT73:DU73"/>
    <mergeCell ref="DP1:DQ1"/>
    <mergeCell ref="DR1:DS1"/>
    <mergeCell ref="DT1:DU1"/>
    <mergeCell ref="DP2:DQ2"/>
    <mergeCell ref="DR2:DS2"/>
    <mergeCell ref="DT2:DU2"/>
    <mergeCell ref="DP68:DQ68"/>
    <mergeCell ref="DR68:DS68"/>
    <mergeCell ref="DT68:DU68"/>
    <mergeCell ref="DR14:DS14"/>
    <mergeCell ref="DT14:DU14"/>
    <mergeCell ref="DP44:DQ44"/>
    <mergeCell ref="DR44:DS44"/>
    <mergeCell ref="DT44:DU44"/>
    <mergeCell ref="DT46:DU46"/>
    <mergeCell ref="DT48:DU48"/>
    <mergeCell ref="DP52:DQ52"/>
    <mergeCell ref="DR52:DS52"/>
    <mergeCell ref="DT52:DU52"/>
    <mergeCell ref="DP54:DQ54"/>
    <mergeCell ref="DV1:DW1"/>
    <mergeCell ref="DX1:DY1"/>
    <mergeCell ref="DZ1:EA1"/>
    <mergeCell ref="EB1:EC1"/>
    <mergeCell ref="ED1:EE1"/>
    <mergeCell ref="EF1:EG1"/>
    <mergeCell ref="DV2:DW2"/>
    <mergeCell ref="DX2:DY2"/>
    <mergeCell ref="DZ2:EA2"/>
    <mergeCell ref="EB2:EC2"/>
    <mergeCell ref="ED2:EE2"/>
    <mergeCell ref="EF2:EG2"/>
    <mergeCell ref="DP81:DQ81"/>
    <mergeCell ref="DR81:DS81"/>
    <mergeCell ref="DT81:DU81"/>
    <mergeCell ref="DV70:DW70"/>
    <mergeCell ref="DX70:DY70"/>
    <mergeCell ref="DZ70:EA70"/>
    <mergeCell ref="EB70:EC70"/>
    <mergeCell ref="ED70:EE70"/>
    <mergeCell ref="EF70:EG70"/>
    <mergeCell ref="DV71:DW71"/>
    <mergeCell ref="DX71:DY71"/>
    <mergeCell ref="ED79:EE79"/>
    <mergeCell ref="EF19:EG19"/>
    <mergeCell ref="DV20:DW20"/>
    <mergeCell ref="DX20:DY20"/>
    <mergeCell ref="DZ20:EA20"/>
    <mergeCell ref="EB20:EC20"/>
    <mergeCell ref="ED20:EE20"/>
    <mergeCell ref="EF20:EG20"/>
    <mergeCell ref="DV21:DW21"/>
    <mergeCell ref="EZ80:FA80"/>
    <mergeCell ref="EZ76:FA76"/>
    <mergeCell ref="EZ79:FA79"/>
    <mergeCell ref="EZ81:FA81"/>
    <mergeCell ref="EZ74:FA74"/>
    <mergeCell ref="DZ71:EA71"/>
    <mergeCell ref="EB71:EC71"/>
    <mergeCell ref="ED71:EE71"/>
    <mergeCell ref="EF71:EG71"/>
    <mergeCell ref="EF79:EG79"/>
    <mergeCell ref="DV76:DW76"/>
    <mergeCell ref="DX76:DY76"/>
    <mergeCell ref="DZ76:EA76"/>
    <mergeCell ref="EB76:EC76"/>
    <mergeCell ref="ED76:EE76"/>
    <mergeCell ref="EF76:EG76"/>
    <mergeCell ref="DV74:DW74"/>
    <mergeCell ref="DX74:DY74"/>
    <mergeCell ref="DZ74:EA74"/>
    <mergeCell ref="EB74:EC74"/>
    <mergeCell ref="ED74:EE74"/>
    <mergeCell ref="EF74:EG74"/>
    <mergeCell ref="DV75:DW75"/>
    <mergeCell ref="DX75:DY75"/>
    <mergeCell ref="DZ75:EA75"/>
    <mergeCell ref="EB75:EC75"/>
    <mergeCell ref="ED75:EE75"/>
    <mergeCell ref="EF75:EG75"/>
    <mergeCell ref="DV77:DW77"/>
    <mergeCell ref="DX77:DY77"/>
    <mergeCell ref="EX79:EY79"/>
    <mergeCell ref="DZ77:EA77"/>
    <mergeCell ref="EX81:EY81"/>
    <mergeCell ref="EV82:EW82"/>
    <mergeCell ref="EX82:EY82"/>
    <mergeCell ref="EV80:EW80"/>
    <mergeCell ref="EX80:EY80"/>
    <mergeCell ref="FB73:FC73"/>
    <mergeCell ref="FF73:FG73"/>
    <mergeCell ref="FH73:FI73"/>
    <mergeCell ref="FB74:FC74"/>
    <mergeCell ref="FF74:FG74"/>
    <mergeCell ref="FH74:FI74"/>
    <mergeCell ref="FB75:FC75"/>
    <mergeCell ref="FF75:FG75"/>
    <mergeCell ref="FH75:FI75"/>
    <mergeCell ref="DV81:DW81"/>
    <mergeCell ref="DX81:DY81"/>
    <mergeCell ref="DZ81:EA81"/>
    <mergeCell ref="EB81:EC81"/>
    <mergeCell ref="ED81:EE81"/>
    <mergeCell ref="EF81:EG81"/>
    <mergeCell ref="DV82:DW82"/>
    <mergeCell ref="DX82:DY82"/>
    <mergeCell ref="DZ82:EA82"/>
    <mergeCell ref="EB82:EC82"/>
    <mergeCell ref="ED82:EE82"/>
    <mergeCell ref="EF82:EG82"/>
    <mergeCell ref="DV79:DW79"/>
    <mergeCell ref="DX79:DY79"/>
    <mergeCell ref="DZ79:EA79"/>
    <mergeCell ref="EB79:EC79"/>
    <mergeCell ref="EX74:EY74"/>
    <mergeCell ref="EZ82:FA82"/>
    <mergeCell ref="ET1:EU1"/>
    <mergeCell ref="ET2:EU2"/>
    <mergeCell ref="ET68:EU68"/>
    <mergeCell ref="ET70:EU70"/>
    <mergeCell ref="ET71:EU71"/>
    <mergeCell ref="ET72:EU72"/>
    <mergeCell ref="ET73:EU73"/>
    <mergeCell ref="ET74:EU74"/>
    <mergeCell ref="ET75:EU75"/>
    <mergeCell ref="ET76:EU76"/>
    <mergeCell ref="ET79:EU79"/>
    <mergeCell ref="ET81:EU81"/>
    <mergeCell ref="ET82:EU82"/>
    <mergeCell ref="ET80:EU80"/>
    <mergeCell ref="EV1:EW1"/>
    <mergeCell ref="EV76:EW76"/>
    <mergeCell ref="ET78:EU78"/>
    <mergeCell ref="EV78:EW78"/>
    <mergeCell ref="EV79:EW79"/>
    <mergeCell ref="EV74:EW74"/>
    <mergeCell ref="EV75:EW75"/>
    <mergeCell ref="EV81:EW81"/>
    <mergeCell ref="ET29:EU29"/>
    <mergeCell ref="ET17:EU17"/>
    <mergeCell ref="ET18:EU18"/>
    <mergeCell ref="ET22:EU22"/>
    <mergeCell ref="EV22:EW22"/>
    <mergeCell ref="ET24:EU24"/>
    <mergeCell ref="EV24:EW24"/>
    <mergeCell ref="ET26:EU26"/>
    <mergeCell ref="EV26:EW26"/>
    <mergeCell ref="ET41:EU41"/>
    <mergeCell ref="EX75:EY75"/>
    <mergeCell ref="EX78:EY78"/>
    <mergeCell ref="EZ78:FA78"/>
    <mergeCell ref="EZ1:FA1"/>
    <mergeCell ref="EZ2:FA2"/>
    <mergeCell ref="EZ68:FA68"/>
    <mergeCell ref="EZ70:FA70"/>
    <mergeCell ref="EZ71:FA71"/>
    <mergeCell ref="EX1:EY1"/>
    <mergeCell ref="EV2:EW2"/>
    <mergeCell ref="EX2:EY2"/>
    <mergeCell ref="EV68:EW68"/>
    <mergeCell ref="EX68:EY68"/>
    <mergeCell ref="EV70:EW70"/>
    <mergeCell ref="EX70:EY70"/>
    <mergeCell ref="EV71:EW71"/>
    <mergeCell ref="EX71:EY71"/>
    <mergeCell ref="EV72:EW72"/>
    <mergeCell ref="EX72:EY72"/>
    <mergeCell ref="EV73:EW73"/>
    <mergeCell ref="EX73:EY73"/>
    <mergeCell ref="EZ72:FA72"/>
    <mergeCell ref="EZ73:FA73"/>
    <mergeCell ref="EZ75:FA75"/>
    <mergeCell ref="EX76:EY76"/>
    <mergeCell ref="EV29:EW29"/>
    <mergeCell ref="EX29:EY29"/>
    <mergeCell ref="EZ29:FA29"/>
    <mergeCell ref="EV17:EW17"/>
    <mergeCell ref="EX17:EY17"/>
    <mergeCell ref="EZ17:FA17"/>
    <mergeCell ref="EV18:EW18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N14:CO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N16:CO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N17:CO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N18:CO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CX19:CY19"/>
    <mergeCell ref="CZ19:DA19"/>
    <mergeCell ref="DB19:DC19"/>
    <mergeCell ref="DD19:DE19"/>
    <mergeCell ref="DF19:DG19"/>
    <mergeCell ref="DH19:DI19"/>
    <mergeCell ref="DJ19:DK19"/>
    <mergeCell ref="DL19:DM19"/>
    <mergeCell ref="DN19:DO19"/>
    <mergeCell ref="DP19:DQ19"/>
    <mergeCell ref="DR19:DS19"/>
    <mergeCell ref="DT19:DU19"/>
    <mergeCell ref="DV19:DW19"/>
    <mergeCell ref="DX19:DY19"/>
    <mergeCell ref="DZ19:EA19"/>
    <mergeCell ref="EB19:EC19"/>
    <mergeCell ref="ED19:EE19"/>
    <mergeCell ref="EH19:EI19"/>
    <mergeCell ref="EJ19:EK19"/>
    <mergeCell ref="EL19:EM19"/>
    <mergeCell ref="EN19:EO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CV20:CW20"/>
    <mergeCell ref="CX20:CY20"/>
    <mergeCell ref="CZ20:DA20"/>
    <mergeCell ref="DB20:DC20"/>
    <mergeCell ref="DD20:DE20"/>
    <mergeCell ref="DF20:DG20"/>
    <mergeCell ref="DH20:DI20"/>
    <mergeCell ref="DJ20:DK20"/>
    <mergeCell ref="DL20:DM20"/>
    <mergeCell ref="DN20:DO20"/>
    <mergeCell ref="DP20:DQ20"/>
    <mergeCell ref="DR20:DS20"/>
    <mergeCell ref="DT20:DU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EH20:EI20"/>
    <mergeCell ref="EJ20:EK20"/>
    <mergeCell ref="EL20:EM20"/>
    <mergeCell ref="EN20:EO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DH21:DI21"/>
    <mergeCell ref="DJ21:DK21"/>
    <mergeCell ref="DL21:DM21"/>
    <mergeCell ref="DN21:DO21"/>
    <mergeCell ref="DP21:DQ21"/>
    <mergeCell ref="DR21:DS21"/>
    <mergeCell ref="DT21:DU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CJ21:CK21"/>
    <mergeCell ref="CL21:CM21"/>
    <mergeCell ref="EB21:EC21"/>
    <mergeCell ref="ED21:EE21"/>
    <mergeCell ref="EF21:EG21"/>
    <mergeCell ref="EH21:EI21"/>
    <mergeCell ref="EJ21:EK21"/>
    <mergeCell ref="EL21:EM21"/>
    <mergeCell ref="EN21:EO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AT22:AU22"/>
    <mergeCell ref="CN21:CO21"/>
    <mergeCell ref="CP21:CQ21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N22:CO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N27:CO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N28:CO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EF29:EG29"/>
    <mergeCell ref="EH29:EI29"/>
    <mergeCell ref="EJ29:EK29"/>
    <mergeCell ref="EL29:EM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DJ29:DK29"/>
    <mergeCell ref="DL29:DM29"/>
    <mergeCell ref="GJ29:GK29"/>
    <mergeCell ref="GL29:GM29"/>
    <mergeCell ref="GN29:GO29"/>
    <mergeCell ref="FD29:FE29"/>
    <mergeCell ref="FF29:FG29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CL16:CM16"/>
    <mergeCell ref="CL17:CM17"/>
    <mergeCell ref="CL14:CM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DF14:DG14"/>
    <mergeCell ref="DH14:DI14"/>
    <mergeCell ref="DJ14:DK14"/>
    <mergeCell ref="DL14:DM14"/>
    <mergeCell ref="DN14:DO14"/>
    <mergeCell ref="DP14:DQ14"/>
    <mergeCell ref="CP17:CQ17"/>
    <mergeCell ref="CR17:CS17"/>
    <mergeCell ref="CT17:CU17"/>
    <mergeCell ref="CV17:CW17"/>
    <mergeCell ref="CX17:CY17"/>
    <mergeCell ref="CZ17:DA17"/>
    <mergeCell ref="DB17:DC17"/>
    <mergeCell ref="DD17:DE17"/>
    <mergeCell ref="DF17:DG17"/>
    <mergeCell ref="DV14:DW14"/>
    <mergeCell ref="DX14:DY14"/>
    <mergeCell ref="DZ14:EA14"/>
    <mergeCell ref="EB14:EC14"/>
    <mergeCell ref="ED14:EE14"/>
    <mergeCell ref="EF14:EG14"/>
    <mergeCell ref="EH14:EI14"/>
    <mergeCell ref="EJ14:EK14"/>
    <mergeCell ref="EL14:EM14"/>
    <mergeCell ref="EN14:EO14"/>
    <mergeCell ref="EP14:EQ14"/>
    <mergeCell ref="ER14:ES14"/>
    <mergeCell ref="ET14:EU14"/>
    <mergeCell ref="EV14:EW14"/>
    <mergeCell ref="EX14:EY14"/>
    <mergeCell ref="EZ14:FA14"/>
    <mergeCell ref="CP16:CQ16"/>
    <mergeCell ref="CR16:CS16"/>
    <mergeCell ref="CT16:CU16"/>
    <mergeCell ref="CV16:CW16"/>
    <mergeCell ref="CX16:CY16"/>
    <mergeCell ref="CZ16:DA16"/>
    <mergeCell ref="DB16:DC16"/>
    <mergeCell ref="DD16:DE16"/>
    <mergeCell ref="DF16:DG16"/>
    <mergeCell ref="DH16:DI16"/>
    <mergeCell ref="DJ16:DK16"/>
    <mergeCell ref="DL16:DM16"/>
    <mergeCell ref="DN16:DO16"/>
    <mergeCell ref="DP16:DQ16"/>
    <mergeCell ref="DR16:DS16"/>
    <mergeCell ref="DT16:DU16"/>
    <mergeCell ref="CL18:CM18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DF18:DG18"/>
    <mergeCell ref="CL22:CM22"/>
    <mergeCell ref="CP22:CQ22"/>
    <mergeCell ref="CR22:CS22"/>
    <mergeCell ref="CT22:CU22"/>
    <mergeCell ref="CV22:CW22"/>
    <mergeCell ref="CX22:CY22"/>
    <mergeCell ref="CZ22:DA22"/>
    <mergeCell ref="DB22:DC22"/>
    <mergeCell ref="DD22:DE22"/>
    <mergeCell ref="DF22:DG22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CN20:CO20"/>
    <mergeCell ref="CP20:CQ20"/>
    <mergeCell ref="CR20:CS20"/>
    <mergeCell ref="CT20:CU20"/>
    <mergeCell ref="CL23:CM23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DF23:DG23"/>
    <mergeCell ref="CL24:CM24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DF24:DG24"/>
    <mergeCell ref="CL25:CM25"/>
    <mergeCell ref="CP25:CQ25"/>
    <mergeCell ref="CR25:CS25"/>
    <mergeCell ref="CT25:CU25"/>
    <mergeCell ref="CV25:CW25"/>
    <mergeCell ref="CX25:CY25"/>
    <mergeCell ref="CZ25:DA25"/>
    <mergeCell ref="DB25:DC25"/>
    <mergeCell ref="DD25:DE25"/>
    <mergeCell ref="DF25:DG25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CL27:CM27"/>
    <mergeCell ref="CP27:CQ27"/>
    <mergeCell ref="CR27:CS27"/>
    <mergeCell ref="CT27:CU27"/>
    <mergeCell ref="CV27:CW27"/>
    <mergeCell ref="CX27:CY27"/>
    <mergeCell ref="CZ27:DA27"/>
    <mergeCell ref="DB27:DC27"/>
    <mergeCell ref="DD27:DE27"/>
    <mergeCell ref="DF27:DG27"/>
    <mergeCell ref="CL28:CM28"/>
    <mergeCell ref="CP28:CQ28"/>
    <mergeCell ref="CR28:CS28"/>
    <mergeCell ref="CT28:CU28"/>
    <mergeCell ref="CV28:CW28"/>
    <mergeCell ref="CX28:CY28"/>
    <mergeCell ref="CZ28:DA28"/>
    <mergeCell ref="DB28:DC28"/>
    <mergeCell ref="DD28:DE28"/>
    <mergeCell ref="DF28:DG28"/>
    <mergeCell ref="DV16:DW16"/>
    <mergeCell ref="DX16:DY16"/>
    <mergeCell ref="DZ16:EA16"/>
    <mergeCell ref="EB16:EC16"/>
    <mergeCell ref="ED16:EE16"/>
    <mergeCell ref="EF16:EG16"/>
    <mergeCell ref="EH16:EI16"/>
    <mergeCell ref="EJ16:EK16"/>
    <mergeCell ref="EL16:EM16"/>
    <mergeCell ref="EN16:EO16"/>
    <mergeCell ref="EP16:EQ16"/>
    <mergeCell ref="ER16:ES16"/>
    <mergeCell ref="ET16:EU16"/>
    <mergeCell ref="EV16:EW16"/>
    <mergeCell ref="EX16:EY16"/>
    <mergeCell ref="EZ16:FA16"/>
    <mergeCell ref="DH17:DI17"/>
    <mergeCell ref="DJ17:DK17"/>
    <mergeCell ref="DL17:DM17"/>
    <mergeCell ref="DN17:DO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EF17:EG17"/>
    <mergeCell ref="EH17:EI17"/>
    <mergeCell ref="EJ17:EK17"/>
    <mergeCell ref="EL17:EM17"/>
    <mergeCell ref="DH18:DI18"/>
    <mergeCell ref="DJ18:DK18"/>
    <mergeCell ref="DL18:DM18"/>
    <mergeCell ref="DN18:DO18"/>
    <mergeCell ref="DP18:DQ18"/>
    <mergeCell ref="DR18:DS18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EJ18:EK18"/>
    <mergeCell ref="EL18:EM18"/>
    <mergeCell ref="EN18:EO18"/>
    <mergeCell ref="DV22:DW22"/>
    <mergeCell ref="DX22:DY22"/>
    <mergeCell ref="DZ22:EA22"/>
    <mergeCell ref="EB22:EC22"/>
    <mergeCell ref="ED22:EE22"/>
    <mergeCell ref="EF22:EG22"/>
    <mergeCell ref="EH22:EI22"/>
    <mergeCell ref="EJ22:EK22"/>
    <mergeCell ref="EL22:EM22"/>
    <mergeCell ref="EN22:EO22"/>
    <mergeCell ref="EX18:EY18"/>
    <mergeCell ref="EZ18:FA18"/>
    <mergeCell ref="EP19:EQ19"/>
    <mergeCell ref="ER19:ES19"/>
    <mergeCell ref="ET19:EU19"/>
    <mergeCell ref="EV19:EW19"/>
    <mergeCell ref="EX19:EY19"/>
    <mergeCell ref="EZ19:FA19"/>
    <mergeCell ref="EP20:EQ20"/>
    <mergeCell ref="ER20:ES20"/>
    <mergeCell ref="ET20:EU20"/>
    <mergeCell ref="EV20:EW20"/>
    <mergeCell ref="EX20:EY20"/>
    <mergeCell ref="EZ20:FA20"/>
    <mergeCell ref="EP21:EQ21"/>
    <mergeCell ref="ER21:ES21"/>
    <mergeCell ref="ET21:EU21"/>
    <mergeCell ref="EV21:EW21"/>
    <mergeCell ref="EX21:EY21"/>
    <mergeCell ref="EZ21:FA21"/>
    <mergeCell ref="DX21:DY21"/>
    <mergeCell ref="DZ21:EA21"/>
    <mergeCell ref="EX22:EY22"/>
    <mergeCell ref="EZ22:FA22"/>
    <mergeCell ref="DH23:DI23"/>
    <mergeCell ref="DJ23:DK23"/>
    <mergeCell ref="DL23:DM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EF23:EG23"/>
    <mergeCell ref="EH23:EI23"/>
    <mergeCell ref="EJ23:EK23"/>
    <mergeCell ref="EL23:EM23"/>
    <mergeCell ref="EN23:EO23"/>
    <mergeCell ref="EP23:EQ23"/>
    <mergeCell ref="ER23:ES23"/>
    <mergeCell ref="ET23:EU23"/>
    <mergeCell ref="EV23:EW23"/>
    <mergeCell ref="EX23:EY23"/>
    <mergeCell ref="EZ23:FA23"/>
    <mergeCell ref="DH22:DI22"/>
    <mergeCell ref="DJ22:DK22"/>
    <mergeCell ref="DL22:DM22"/>
    <mergeCell ref="DN22:DO22"/>
    <mergeCell ref="DP22:DQ22"/>
    <mergeCell ref="DR22:DS22"/>
    <mergeCell ref="DT22:DU22"/>
    <mergeCell ref="EZ24:FA24"/>
    <mergeCell ref="DH25:DI25"/>
    <mergeCell ref="DJ25:DK25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EF25:EG25"/>
    <mergeCell ref="EH25:EI25"/>
    <mergeCell ref="EJ25:EK25"/>
    <mergeCell ref="EL25:EM25"/>
    <mergeCell ref="EN25:EO25"/>
    <mergeCell ref="EP25:EQ25"/>
    <mergeCell ref="ER25:ES25"/>
    <mergeCell ref="ET25:EU25"/>
    <mergeCell ref="EV25:EW25"/>
    <mergeCell ref="EX25:EY25"/>
    <mergeCell ref="EZ25:FA25"/>
    <mergeCell ref="DH24:DI24"/>
    <mergeCell ref="DJ24:DK24"/>
    <mergeCell ref="DL24:DM24"/>
    <mergeCell ref="DN24:DO24"/>
    <mergeCell ref="DP24:DQ24"/>
    <mergeCell ref="DR24:DS24"/>
    <mergeCell ref="DT24:DU24"/>
    <mergeCell ref="DV24:DW24"/>
    <mergeCell ref="DX26:DY26"/>
    <mergeCell ref="DZ26:EA26"/>
    <mergeCell ref="EB26:EC26"/>
    <mergeCell ref="ED26:EE26"/>
    <mergeCell ref="EF26:EG26"/>
    <mergeCell ref="EH26:EI26"/>
    <mergeCell ref="EJ26:EK26"/>
    <mergeCell ref="EL26:EM26"/>
    <mergeCell ref="EN26:EO26"/>
    <mergeCell ref="EX24:EY24"/>
    <mergeCell ref="DX24:DY24"/>
    <mergeCell ref="DZ24:EA24"/>
    <mergeCell ref="EB24:EC24"/>
    <mergeCell ref="ED24:EE24"/>
    <mergeCell ref="EF24:EG24"/>
    <mergeCell ref="EH24:EI24"/>
    <mergeCell ref="EJ24:EK24"/>
    <mergeCell ref="EL24:EM24"/>
    <mergeCell ref="EN24:EO24"/>
    <mergeCell ref="EX26:EY26"/>
    <mergeCell ref="EZ26:FA26"/>
    <mergeCell ref="DH27:DI27"/>
    <mergeCell ref="DJ27:DK27"/>
    <mergeCell ref="DL27:DM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EF27:EG27"/>
    <mergeCell ref="EH27:EI27"/>
    <mergeCell ref="EJ27:EK27"/>
    <mergeCell ref="EL27:EM27"/>
    <mergeCell ref="EN27:EO27"/>
    <mergeCell ref="EP27:EQ27"/>
    <mergeCell ref="ER27:ES27"/>
    <mergeCell ref="ET27:EU27"/>
    <mergeCell ref="EV27:EW27"/>
    <mergeCell ref="EX27:EY27"/>
    <mergeCell ref="EZ27:FA27"/>
    <mergeCell ref="DH26:DI26"/>
    <mergeCell ref="DJ26:DK26"/>
    <mergeCell ref="DL26:DM26"/>
    <mergeCell ref="DN26:DO26"/>
    <mergeCell ref="DP26:DQ26"/>
    <mergeCell ref="DR26:DS26"/>
    <mergeCell ref="DT26:DU26"/>
    <mergeCell ref="DV26:DW26"/>
    <mergeCell ref="AX43:AY43"/>
    <mergeCell ref="EZ28:FA28"/>
    <mergeCell ref="DH28:DI28"/>
    <mergeCell ref="DJ28:DK28"/>
    <mergeCell ref="DL28:DM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EL28:EM28"/>
    <mergeCell ref="EN28:EO28"/>
    <mergeCell ref="DN29:DO29"/>
    <mergeCell ref="DP29:DQ29"/>
    <mergeCell ref="ER28:ES28"/>
    <mergeCell ref="ET28:EU28"/>
    <mergeCell ref="EV28:EW28"/>
    <mergeCell ref="EX28:EY28"/>
    <mergeCell ref="DR29:DS29"/>
    <mergeCell ref="DT29:DU29"/>
    <mergeCell ref="DV29:DW29"/>
    <mergeCell ref="DX29:DY29"/>
    <mergeCell ref="DZ29:EA29"/>
    <mergeCell ref="EB29:EC29"/>
    <mergeCell ref="ED29:EE29"/>
    <mergeCell ref="AZ43:BA43"/>
    <mergeCell ref="BB43:BC43"/>
    <mergeCell ref="BD43:BE43"/>
    <mergeCell ref="BF43:BG43"/>
    <mergeCell ref="AZ44:BA44"/>
    <mergeCell ref="BB44:BC44"/>
    <mergeCell ref="BD44:BE44"/>
    <mergeCell ref="BF44:BG44"/>
    <mergeCell ref="AJ44:AK44"/>
    <mergeCell ref="AL44:AM44"/>
    <mergeCell ref="AN44:AO44"/>
    <mergeCell ref="BH43:BI43"/>
    <mergeCell ref="AV41:AW41"/>
    <mergeCell ref="AX41:AY41"/>
    <mergeCell ref="AZ41:BA41"/>
    <mergeCell ref="BB41:BC41"/>
    <mergeCell ref="BD41:BE41"/>
    <mergeCell ref="BF41:BG41"/>
    <mergeCell ref="BH41:BI41"/>
    <mergeCell ref="AR41:AS41"/>
    <mergeCell ref="AT41:AU41"/>
    <mergeCell ref="AJ41:AK41"/>
    <mergeCell ref="AL41:AM41"/>
    <mergeCell ref="AN41:AO41"/>
    <mergeCell ref="AP41:AQ41"/>
    <mergeCell ref="AJ43:AK43"/>
    <mergeCell ref="AL43:AM43"/>
    <mergeCell ref="AN43:AO43"/>
    <mergeCell ref="AP43:AQ43"/>
    <mergeCell ref="AR43:AS43"/>
    <mergeCell ref="AT43:AU43"/>
    <mergeCell ref="AV43:AW43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B44:C44"/>
    <mergeCell ref="D44:E44"/>
    <mergeCell ref="F44:G44"/>
    <mergeCell ref="H44:I44"/>
    <mergeCell ref="J44:K44"/>
    <mergeCell ref="L44:M44"/>
    <mergeCell ref="N44:O44"/>
    <mergeCell ref="P44:Q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AD44:AE44"/>
    <mergeCell ref="AF44:AG44"/>
    <mergeCell ref="AH44:AI44"/>
    <mergeCell ref="AP44:AQ44"/>
    <mergeCell ref="AR44:AS44"/>
    <mergeCell ref="AT44:AU44"/>
    <mergeCell ref="AV44:AW44"/>
    <mergeCell ref="AX44:AY44"/>
    <mergeCell ref="BZ44:CA44"/>
    <mergeCell ref="CB44:CC44"/>
    <mergeCell ref="CD44:CE44"/>
    <mergeCell ref="CF44:CG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CB48:CC48"/>
    <mergeCell ref="CD48:CE48"/>
    <mergeCell ref="CF48:CG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AR49:AS49"/>
    <mergeCell ref="AT49:AU49"/>
    <mergeCell ref="AV49:AW49"/>
    <mergeCell ref="AX49:AY49"/>
    <mergeCell ref="AZ49:BA49"/>
    <mergeCell ref="BB49:BC49"/>
    <mergeCell ref="BD49:BE49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CB49:CC49"/>
    <mergeCell ref="CD49:CE49"/>
    <mergeCell ref="CF49:CG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BX49:BY49"/>
    <mergeCell ref="CB50:CC50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F49:BG49"/>
    <mergeCell ref="BF50:BG50"/>
    <mergeCell ref="BH50:BI50"/>
    <mergeCell ref="BJ50:BK50"/>
    <mergeCell ref="BL50:BM50"/>
    <mergeCell ref="BN50:BO50"/>
    <mergeCell ref="BP50:BQ50"/>
    <mergeCell ref="BZ49:CA49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CD50:CE50"/>
    <mergeCell ref="CF50:CG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Z52:BA52"/>
    <mergeCell ref="CF52:CG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B52:C52"/>
    <mergeCell ref="D52:E52"/>
    <mergeCell ref="F52:G52"/>
    <mergeCell ref="H52:I52"/>
    <mergeCell ref="J52:K52"/>
    <mergeCell ref="L52:M52"/>
    <mergeCell ref="N52:O52"/>
    <mergeCell ref="BB52:BC52"/>
    <mergeCell ref="BD52:BE52"/>
    <mergeCell ref="BF52:BG52"/>
    <mergeCell ref="BH52:BI52"/>
    <mergeCell ref="BJ52:BK52"/>
    <mergeCell ref="BL52:BM52"/>
    <mergeCell ref="BN52:BO52"/>
    <mergeCell ref="AX52:AY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F55:BG55"/>
    <mergeCell ref="BH55:BI55"/>
    <mergeCell ref="BJ55:BK55"/>
    <mergeCell ref="BZ56:CA56"/>
    <mergeCell ref="CB56:CC56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AZ56:BA56"/>
    <mergeCell ref="BB56:BC56"/>
    <mergeCell ref="BD56:BE56"/>
    <mergeCell ref="BF56:BG56"/>
    <mergeCell ref="BH56:BI56"/>
    <mergeCell ref="BJ56:BK56"/>
    <mergeCell ref="AD56:AE56"/>
    <mergeCell ref="AF56:AG56"/>
    <mergeCell ref="AH56:AI56"/>
    <mergeCell ref="AR56:AS56"/>
    <mergeCell ref="AT56:AU56"/>
    <mergeCell ref="AV56:AW56"/>
    <mergeCell ref="AX56:AY56"/>
    <mergeCell ref="AJ56:AK56"/>
    <mergeCell ref="AL56:AM56"/>
    <mergeCell ref="AN56:AO56"/>
    <mergeCell ref="AP56:AQ56"/>
    <mergeCell ref="AT55:AU55"/>
    <mergeCell ref="AV55:AW55"/>
    <mergeCell ref="AX55:AY55"/>
    <mergeCell ref="AZ55:BA55"/>
    <mergeCell ref="BB55:BC55"/>
    <mergeCell ref="BD55:BE55"/>
    <mergeCell ref="P41:Q41"/>
    <mergeCell ref="R41:S41"/>
    <mergeCell ref="T41:U41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P52:Q52"/>
    <mergeCell ref="R52:S52"/>
    <mergeCell ref="T52:U52"/>
    <mergeCell ref="V52:W52"/>
    <mergeCell ref="X52:Y52"/>
    <mergeCell ref="Z52:AA52"/>
    <mergeCell ref="AB52:AC52"/>
    <mergeCell ref="T44:U44"/>
    <mergeCell ref="V44:W44"/>
    <mergeCell ref="X44:Y44"/>
    <mergeCell ref="Z44:AA44"/>
    <mergeCell ref="AB44:AC44"/>
    <mergeCell ref="V41:W41"/>
    <mergeCell ref="X41:Y41"/>
    <mergeCell ref="Z41:AA41"/>
    <mergeCell ref="R44:S44"/>
    <mergeCell ref="AB41:AC41"/>
    <mergeCell ref="AD41:AE41"/>
    <mergeCell ref="AF41:AG41"/>
    <mergeCell ref="AH41:AI41"/>
    <mergeCell ref="B56:C56"/>
    <mergeCell ref="D56:E56"/>
    <mergeCell ref="F56:G56"/>
    <mergeCell ref="H56:I56"/>
    <mergeCell ref="CH41:CI41"/>
    <mergeCell ref="CJ41:CK41"/>
    <mergeCell ref="CL41:CM41"/>
    <mergeCell ref="CN41:CO41"/>
    <mergeCell ref="CP41:CQ41"/>
    <mergeCell ref="CR41:CS41"/>
    <mergeCell ref="BH51:BI51"/>
    <mergeCell ref="BJ51:BK51"/>
    <mergeCell ref="CR51:CS51"/>
    <mergeCell ref="CD56:CE56"/>
    <mergeCell ref="CF56:CG56"/>
    <mergeCell ref="B55:C55"/>
    <mergeCell ref="D55:E55"/>
    <mergeCell ref="F55:G55"/>
    <mergeCell ref="H55:I55"/>
    <mergeCell ref="J55:K55"/>
    <mergeCell ref="L55:M55"/>
    <mergeCell ref="N55:O55"/>
    <mergeCell ref="B41:C41"/>
    <mergeCell ref="D41:E41"/>
    <mergeCell ref="F41:G41"/>
    <mergeCell ref="H41:I41"/>
    <mergeCell ref="J41:K41"/>
    <mergeCell ref="L41:M41"/>
    <mergeCell ref="N41:O41"/>
    <mergeCell ref="CT41:CU41"/>
    <mergeCell ref="CV41:CW41"/>
    <mergeCell ref="CX41:CY41"/>
    <mergeCell ref="CZ41:DA41"/>
    <mergeCell ref="DB41:DC41"/>
    <mergeCell ref="DD41:DE41"/>
    <mergeCell ref="DF41:DG41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BL56:BM56"/>
    <mergeCell ref="BN56:BO56"/>
    <mergeCell ref="BP56:BQ56"/>
    <mergeCell ref="BR56:BS56"/>
    <mergeCell ref="BT56:BU56"/>
    <mergeCell ref="BV56:BW56"/>
    <mergeCell ref="BX56:BY56"/>
    <mergeCell ref="BL51:BM51"/>
    <mergeCell ref="BN51:BO51"/>
    <mergeCell ref="BP51:BQ51"/>
    <mergeCell ref="BR51:BS51"/>
    <mergeCell ref="BT51:BU51"/>
    <mergeCell ref="CH51:CI51"/>
    <mergeCell ref="CJ51:CK51"/>
    <mergeCell ref="CL51:CM51"/>
    <mergeCell ref="CN51:CO51"/>
    <mergeCell ref="CP51:CQ51"/>
    <mergeCell ref="EX43:EY43"/>
    <mergeCell ref="DH41:DI41"/>
    <mergeCell ref="DJ41:DK41"/>
    <mergeCell ref="CD41:CE41"/>
    <mergeCell ref="CF41:CG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DV43:DW43"/>
    <mergeCell ref="DX43:DY43"/>
    <mergeCell ref="DZ43:EA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EV41:EW41"/>
    <mergeCell ref="EX41:EY41"/>
    <mergeCell ref="EZ41:FA41"/>
    <mergeCell ref="DL41:DM41"/>
    <mergeCell ref="DN41:DO41"/>
    <mergeCell ref="DP41:DQ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EP41:EQ41"/>
    <mergeCell ref="ER41:ES41"/>
    <mergeCell ref="EZ43:FA43"/>
    <mergeCell ref="CH43:CI43"/>
    <mergeCell ref="CJ43:CK43"/>
    <mergeCell ref="CL43:CM43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H43:DI43"/>
    <mergeCell ref="DJ43:DK43"/>
    <mergeCell ref="DL43:DM43"/>
    <mergeCell ref="DN43:DO43"/>
    <mergeCell ref="DP43:DQ43"/>
    <mergeCell ref="DR43:DS43"/>
    <mergeCell ref="DT43:DU43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V44:EW44"/>
    <mergeCell ref="EX44:EY44"/>
    <mergeCell ref="EZ44:FA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DD44:DE44"/>
    <mergeCell ref="DF44:DG44"/>
    <mergeCell ref="DH44:DI44"/>
    <mergeCell ref="DJ44:DK44"/>
    <mergeCell ref="DL44:DM44"/>
    <mergeCell ref="DN44:DO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ER44:ES44"/>
    <mergeCell ref="ET44:EU44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EJ45:EK45"/>
    <mergeCell ref="EV46:EW46"/>
    <mergeCell ref="EX46:EY46"/>
    <mergeCell ref="EZ46:FA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DJ46:DK46"/>
    <mergeCell ref="DL46:DM46"/>
    <mergeCell ref="DN46:DO46"/>
    <mergeCell ref="DP46:DQ46"/>
    <mergeCell ref="DR46:DS46"/>
    <mergeCell ref="DV46:DW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EP46:EQ46"/>
    <mergeCell ref="ER46:ES46"/>
    <mergeCell ref="ET46:EU46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8:EM48"/>
    <mergeCell ref="EN48:EO48"/>
    <mergeCell ref="EP48:EQ48"/>
    <mergeCell ref="ER48:ES48"/>
    <mergeCell ref="ET48:EU48"/>
    <mergeCell ref="EL49:EM49"/>
    <mergeCell ref="EN49:EO49"/>
    <mergeCell ref="EP49:EQ49"/>
    <mergeCell ref="ER49:ES49"/>
    <mergeCell ref="ET49:EU49"/>
    <mergeCell ref="EV48:EW48"/>
    <mergeCell ref="EX48:EY48"/>
    <mergeCell ref="EZ48:FA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9:DU49"/>
    <mergeCell ref="DV49:DW49"/>
    <mergeCell ref="DX49:DY49"/>
    <mergeCell ref="DZ49:EA49"/>
    <mergeCell ref="EB49:EC49"/>
    <mergeCell ref="EF49:EG49"/>
    <mergeCell ref="EH49:EI49"/>
    <mergeCell ref="EJ49:EK49"/>
    <mergeCell ref="DV48:DW48"/>
    <mergeCell ref="DX48:DY48"/>
    <mergeCell ref="DZ48:EA48"/>
    <mergeCell ref="EB48:EC48"/>
    <mergeCell ref="ED48:EE48"/>
    <mergeCell ref="EF48:EG48"/>
    <mergeCell ref="EH48:EI48"/>
    <mergeCell ref="EJ48:EK48"/>
    <mergeCell ref="CL50:CM50"/>
    <mergeCell ref="CN50:CO50"/>
    <mergeCell ref="CP50:CQ50"/>
    <mergeCell ref="CR50:CS50"/>
    <mergeCell ref="EH50:EI50"/>
    <mergeCell ref="EJ50:EK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DZ50:EA50"/>
    <mergeCell ref="EB50:EC50"/>
    <mergeCell ref="EN50:EO50"/>
    <mergeCell ref="EP50:EQ50"/>
    <mergeCell ref="ER50:ES50"/>
    <mergeCell ref="EV49:EW49"/>
    <mergeCell ref="EX49:EY49"/>
    <mergeCell ref="EZ49:FA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ET50:EU50"/>
    <mergeCell ref="EV50:EW50"/>
    <mergeCell ref="EX50:EY50"/>
    <mergeCell ref="EZ50:FA50"/>
    <mergeCell ref="CX50:CY50"/>
    <mergeCell ref="CZ50:DA50"/>
    <mergeCell ref="ED49:EE49"/>
    <mergeCell ref="CT51:CU51"/>
    <mergeCell ref="CV51:CW51"/>
    <mergeCell ref="CX51:CY51"/>
    <mergeCell ref="EL50:EM50"/>
    <mergeCell ref="EF50:EG50"/>
    <mergeCell ref="CT50:CU50"/>
    <mergeCell ref="CV50:CW50"/>
    <mergeCell ref="BV51:BW51"/>
    <mergeCell ref="BX51:BY51"/>
    <mergeCell ref="BZ51:CA51"/>
    <mergeCell ref="CB51:CC51"/>
    <mergeCell ref="CD51:CE51"/>
    <mergeCell ref="CF51:CG51"/>
    <mergeCell ref="BR50:BS50"/>
    <mergeCell ref="BT50:BU50"/>
    <mergeCell ref="BV50:BW50"/>
    <mergeCell ref="BX50:BY50"/>
    <mergeCell ref="BZ50:CA50"/>
    <mergeCell ref="CH50:CI50"/>
    <mergeCell ref="CJ50:CK50"/>
    <mergeCell ref="EH51:EI51"/>
    <mergeCell ref="ED50:EE50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V52:EW52"/>
    <mergeCell ref="EX52:EY52"/>
    <mergeCell ref="EZ52:FA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DJ52:DK52"/>
    <mergeCell ref="DL52:DM52"/>
    <mergeCell ref="DN52:DO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EP52:EQ52"/>
    <mergeCell ref="ER52:ES52"/>
    <mergeCell ref="ET52:EU52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N55:EO55"/>
    <mergeCell ref="EP55:EQ55"/>
    <mergeCell ref="ER55:ES55"/>
    <mergeCell ref="ET55:EU55"/>
    <mergeCell ref="EV55:EW55"/>
    <mergeCell ref="EX55:EY55"/>
    <mergeCell ref="EZ55:FA55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CF55:CG55"/>
    <mergeCell ref="EZ54:FA54"/>
    <mergeCell ref="DR54:DS54"/>
    <mergeCell ref="DT54:DU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AJ55:AK55"/>
    <mergeCell ref="AL55:AM55"/>
    <mergeCell ref="AN55:AO55"/>
    <mergeCell ref="AP55:AQ55"/>
    <mergeCell ref="AR55:AS55"/>
    <mergeCell ref="CB55:CC55"/>
    <mergeCell ref="CD55:CE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EJ55:EK55"/>
    <mergeCell ref="EL55:EM55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B55:DC55"/>
    <mergeCell ref="DD55:DE55"/>
    <mergeCell ref="DF55:DG55"/>
    <mergeCell ref="DH55:DI55"/>
    <mergeCell ref="DJ55:DK55"/>
    <mergeCell ref="DL55:DM55"/>
    <mergeCell ref="DL56:DM56"/>
    <mergeCell ref="CZ55:DA55"/>
    <mergeCell ref="DV54:DW54"/>
    <mergeCell ref="DX54:DY54"/>
    <mergeCell ref="EB56:EC56"/>
    <mergeCell ref="ED56:EE56"/>
    <mergeCell ref="EF56:EG56"/>
    <mergeCell ref="EH56:EI56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DN55:DO55"/>
    <mergeCell ref="DP55:DQ55"/>
    <mergeCell ref="DR55:DS55"/>
    <mergeCell ref="DV56:DW56"/>
    <mergeCell ref="DX56:DY56"/>
    <mergeCell ref="DZ56:EA56"/>
    <mergeCell ref="DP56:DQ56"/>
    <mergeCell ref="DR56:DS56"/>
    <mergeCell ref="DT56:DU56"/>
    <mergeCell ref="DN56:DO56"/>
    <mergeCell ref="FR56:FS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EJ56:EK56"/>
    <mergeCell ref="EL56:EM56"/>
    <mergeCell ref="EN56:EO56"/>
    <mergeCell ref="EP56:EQ56"/>
    <mergeCell ref="ER56:ES56"/>
    <mergeCell ref="ET56:EU56"/>
    <mergeCell ref="EV56:EW56"/>
    <mergeCell ref="EX56:EY56"/>
    <mergeCell ref="EZ56:FA56"/>
    <mergeCell ref="FF56:FG56"/>
    <mergeCell ref="FH56:FI56"/>
    <mergeCell ref="FJ56:FK56"/>
    <mergeCell ref="FL56:FM56"/>
    <mergeCell ref="FN56:FO56"/>
    <mergeCell ref="FP56:FQ56"/>
  </mergeCells>
  <pageMargins left="0.2" right="0.2" top="0.25" bottom="0.25" header="0" footer="0"/>
  <pageSetup scale="4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BB20D-F3A5-4FA0-B512-614742B7FAB0}">
  <dimension ref="A1:GO383"/>
  <sheetViews>
    <sheetView zoomScale="80" zoomScaleNormal="80" workbookViewId="0">
      <pane xSplit="1" ySplit="3" topLeftCell="B372" activePane="bottomRight" state="frozen"/>
      <selection pane="bottomRight" activeCell="A384" sqref="A384:XFD394"/>
      <selection pane="bottomLeft" activeCell="X1" sqref="X1:Y1"/>
      <selection pane="topRight" activeCell="X1" sqref="X1:Y1"/>
    </sheetView>
  </sheetViews>
  <sheetFormatPr defaultRowHeight="14.45"/>
  <cols>
    <col min="1" max="1" width="34.28515625" bestFit="1" customWidth="1"/>
    <col min="2" max="2" width="5.7109375" bestFit="1" customWidth="1"/>
    <col min="12" max="12" width="10.85546875" bestFit="1" customWidth="1"/>
    <col min="16" max="16" width="11" bestFit="1" customWidth="1"/>
    <col min="120" max="120" width="9.7109375" bestFit="1" customWidth="1"/>
    <col min="121" max="121" width="11" bestFit="1" customWidth="1"/>
  </cols>
  <sheetData>
    <row r="1" spans="1:124"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9"/>
      <c r="AR1" s="307">
        <v>22</v>
      </c>
      <c r="AS1" s="308"/>
      <c r="AT1" s="307">
        <v>23</v>
      </c>
      <c r="AU1" s="308"/>
      <c r="AV1" s="309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8"/>
      <c r="DD1" s="307">
        <v>54</v>
      </c>
      <c r="DE1" s="309"/>
      <c r="DF1" s="310">
        <v>55</v>
      </c>
      <c r="DG1" s="311"/>
      <c r="DH1" s="310">
        <v>56</v>
      </c>
      <c r="DI1" s="311"/>
      <c r="DJ1" s="310">
        <v>57</v>
      </c>
      <c r="DK1" s="311"/>
      <c r="DL1" s="310">
        <v>58</v>
      </c>
      <c r="DM1" s="311"/>
      <c r="DN1" s="310">
        <v>59</v>
      </c>
      <c r="DO1" s="311"/>
      <c r="DP1" s="86"/>
    </row>
    <row r="2" spans="1:124">
      <c r="B2" s="305">
        <v>44144</v>
      </c>
      <c r="C2" s="306"/>
      <c r="D2" s="305">
        <v>44145</v>
      </c>
      <c r="E2" s="306"/>
      <c r="F2" s="305">
        <v>44146</v>
      </c>
      <c r="G2" s="306"/>
      <c r="H2" s="305">
        <v>44147</v>
      </c>
      <c r="I2" s="306"/>
      <c r="J2" s="305">
        <v>44148</v>
      </c>
      <c r="K2" s="306"/>
      <c r="L2" s="305">
        <v>44149</v>
      </c>
      <c r="M2" s="306"/>
      <c r="N2" s="305">
        <v>44150</v>
      </c>
      <c r="O2" s="306"/>
      <c r="P2" s="305">
        <v>44151</v>
      </c>
      <c r="Q2" s="306"/>
      <c r="R2" s="305">
        <v>44152</v>
      </c>
      <c r="S2" s="306"/>
      <c r="T2" s="305">
        <v>44153</v>
      </c>
      <c r="U2" s="306"/>
      <c r="V2" s="305">
        <v>44154</v>
      </c>
      <c r="W2" s="306"/>
      <c r="X2" s="305">
        <v>44155</v>
      </c>
      <c r="Y2" s="306"/>
      <c r="Z2" s="305">
        <v>44156</v>
      </c>
      <c r="AA2" s="306"/>
      <c r="AB2" s="305">
        <v>44157</v>
      </c>
      <c r="AC2" s="306"/>
      <c r="AD2" s="305">
        <v>44158</v>
      </c>
      <c r="AE2" s="306"/>
      <c r="AF2" s="305">
        <v>44159</v>
      </c>
      <c r="AG2" s="306"/>
      <c r="AH2" s="305">
        <v>44160</v>
      </c>
      <c r="AI2" s="306"/>
      <c r="AJ2" s="305">
        <v>44161</v>
      </c>
      <c r="AK2" s="306"/>
      <c r="AL2" s="305">
        <v>44162</v>
      </c>
      <c r="AM2" s="306"/>
      <c r="AN2" s="305">
        <v>44163</v>
      </c>
      <c r="AO2" s="306"/>
      <c r="AP2" s="305">
        <v>44164</v>
      </c>
      <c r="AQ2" s="306"/>
      <c r="AR2" s="305">
        <v>44165</v>
      </c>
      <c r="AS2" s="306"/>
      <c r="AT2" s="305">
        <v>44166</v>
      </c>
      <c r="AU2" s="306"/>
      <c r="AV2" s="305">
        <v>44167</v>
      </c>
      <c r="AW2" s="306"/>
      <c r="AX2" s="305">
        <v>44168</v>
      </c>
      <c r="AY2" s="306"/>
      <c r="AZ2" s="305">
        <v>44169</v>
      </c>
      <c r="BA2" s="306"/>
      <c r="BB2" s="305">
        <v>44170</v>
      </c>
      <c r="BC2" s="306"/>
      <c r="BD2" s="305">
        <v>44171</v>
      </c>
      <c r="BE2" s="306"/>
      <c r="BF2" s="305">
        <v>44172</v>
      </c>
      <c r="BG2" s="306"/>
      <c r="BH2" s="305">
        <v>44173</v>
      </c>
      <c r="BI2" s="306"/>
      <c r="BJ2" s="305">
        <v>44174</v>
      </c>
      <c r="BK2" s="306"/>
      <c r="BL2" s="305">
        <v>44175</v>
      </c>
      <c r="BM2" s="306"/>
      <c r="BN2" s="305">
        <v>44176</v>
      </c>
      <c r="BO2" s="306"/>
      <c r="BP2" s="305">
        <v>44177</v>
      </c>
      <c r="BQ2" s="306"/>
      <c r="BR2" s="305">
        <v>44178</v>
      </c>
      <c r="BS2" s="306"/>
      <c r="BT2" s="305">
        <v>44179</v>
      </c>
      <c r="BU2" s="306"/>
      <c r="BV2" s="305">
        <v>44180</v>
      </c>
      <c r="BW2" s="306"/>
      <c r="BX2" s="305">
        <v>44181</v>
      </c>
      <c r="BY2" s="306"/>
      <c r="BZ2" s="305">
        <v>44182</v>
      </c>
      <c r="CA2" s="306"/>
      <c r="CB2" s="305">
        <v>44183</v>
      </c>
      <c r="CC2" s="306"/>
      <c r="CD2" s="305">
        <v>44184</v>
      </c>
      <c r="CE2" s="306"/>
      <c r="CF2" s="305">
        <v>44185</v>
      </c>
      <c r="CG2" s="306"/>
      <c r="CH2" s="305">
        <v>44186</v>
      </c>
      <c r="CI2" s="306"/>
      <c r="CJ2" s="305">
        <v>44187</v>
      </c>
      <c r="CK2" s="306"/>
      <c r="CL2" s="305">
        <v>44188</v>
      </c>
      <c r="CM2" s="306"/>
      <c r="CN2" s="305">
        <v>44189</v>
      </c>
      <c r="CO2" s="306"/>
      <c r="CP2" s="305">
        <v>44190</v>
      </c>
      <c r="CQ2" s="306"/>
      <c r="CR2" s="305">
        <v>44191</v>
      </c>
      <c r="CS2" s="306"/>
      <c r="CT2" s="305">
        <v>44192</v>
      </c>
      <c r="CU2" s="306"/>
      <c r="CV2" s="305">
        <v>44193</v>
      </c>
      <c r="CW2" s="306"/>
      <c r="CX2" s="305">
        <v>44194</v>
      </c>
      <c r="CY2" s="306"/>
      <c r="CZ2" s="305">
        <v>44195</v>
      </c>
      <c r="DA2" s="306"/>
      <c r="DB2" s="305">
        <v>44196</v>
      </c>
      <c r="DC2" s="306"/>
      <c r="DD2" s="305">
        <v>44197</v>
      </c>
      <c r="DE2" s="314"/>
      <c r="DF2" s="312">
        <v>44198</v>
      </c>
      <c r="DG2" s="313"/>
      <c r="DH2" s="312">
        <v>44199</v>
      </c>
      <c r="DI2" s="313"/>
      <c r="DJ2" s="312">
        <v>44200</v>
      </c>
      <c r="DK2" s="313"/>
      <c r="DL2" s="312">
        <v>44201</v>
      </c>
      <c r="DM2" s="313"/>
      <c r="DN2" s="312">
        <v>44202</v>
      </c>
      <c r="DO2" s="313"/>
      <c r="DP2" s="86"/>
    </row>
    <row r="3" spans="1:124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93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91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4" t="s">
        <v>40</v>
      </c>
      <c r="DD3" s="9" t="s">
        <v>39</v>
      </c>
      <c r="DE3" s="166" t="s">
        <v>40</v>
      </c>
      <c r="DF3" s="135" t="s">
        <v>39</v>
      </c>
      <c r="DG3" s="136" t="s">
        <v>40</v>
      </c>
      <c r="DH3" s="135" t="s">
        <v>39</v>
      </c>
      <c r="DI3" s="136" t="s">
        <v>40</v>
      </c>
      <c r="DJ3" s="135" t="s">
        <v>39</v>
      </c>
      <c r="DK3" s="136" t="s">
        <v>40</v>
      </c>
      <c r="DL3" s="135" t="s">
        <v>39</v>
      </c>
      <c r="DM3" s="136" t="s">
        <v>40</v>
      </c>
      <c r="DN3" s="135" t="s">
        <v>39</v>
      </c>
      <c r="DO3" s="136" t="s">
        <v>40</v>
      </c>
      <c r="DP3" t="s">
        <v>41</v>
      </c>
      <c r="DQ3" t="s">
        <v>42</v>
      </c>
      <c r="DR3" s="86" t="s">
        <v>43</v>
      </c>
    </row>
    <row r="4" spans="1:124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0</v>
      </c>
      <c r="U4" s="40">
        <v>0</v>
      </c>
      <c r="V4" s="11">
        <v>1</v>
      </c>
      <c r="W4" s="40">
        <v>0</v>
      </c>
      <c r="X4" s="11">
        <v>0</v>
      </c>
      <c r="Y4" s="40">
        <v>0</v>
      </c>
      <c r="Z4" s="11">
        <v>0</v>
      </c>
      <c r="AA4" s="40">
        <v>2</v>
      </c>
      <c r="AB4" s="11">
        <v>0</v>
      </c>
      <c r="AC4" s="40">
        <v>0</v>
      </c>
      <c r="AD4" s="11">
        <v>0</v>
      </c>
      <c r="AE4" s="40">
        <v>0</v>
      </c>
      <c r="AF4" s="11">
        <v>0</v>
      </c>
      <c r="AG4" s="40">
        <v>0</v>
      </c>
      <c r="AH4" s="11">
        <v>0</v>
      </c>
      <c r="AI4" s="40">
        <v>0</v>
      </c>
      <c r="AJ4" s="11">
        <v>1</v>
      </c>
      <c r="AK4" s="40">
        <v>0</v>
      </c>
      <c r="AL4" s="11">
        <v>1</v>
      </c>
      <c r="AM4" s="40">
        <v>0</v>
      </c>
      <c r="AN4" s="11">
        <v>0</v>
      </c>
      <c r="AO4" s="40">
        <v>0</v>
      </c>
      <c r="AP4" s="11">
        <v>0</v>
      </c>
      <c r="AQ4" s="40">
        <v>1</v>
      </c>
      <c r="AR4" s="11">
        <v>1</v>
      </c>
      <c r="AS4" s="40">
        <v>0</v>
      </c>
      <c r="AT4" s="11">
        <v>0</v>
      </c>
      <c r="AU4" s="40">
        <v>0</v>
      </c>
      <c r="AV4" s="11">
        <v>0</v>
      </c>
      <c r="AW4" s="40">
        <v>0</v>
      </c>
      <c r="AX4" s="11">
        <v>0</v>
      </c>
      <c r="AY4" s="40">
        <v>1</v>
      </c>
      <c r="AZ4" s="11">
        <v>0</v>
      </c>
      <c r="BA4" s="40">
        <v>0</v>
      </c>
      <c r="BB4" s="11">
        <v>1</v>
      </c>
      <c r="BC4" s="40">
        <v>0</v>
      </c>
      <c r="BD4" s="11">
        <v>0</v>
      </c>
      <c r="BE4" s="40">
        <v>0</v>
      </c>
      <c r="BF4" s="11">
        <v>0</v>
      </c>
      <c r="BG4" s="40">
        <v>0</v>
      </c>
      <c r="BH4" s="11">
        <v>0</v>
      </c>
      <c r="BI4" s="40">
        <v>0</v>
      </c>
      <c r="BJ4" s="11">
        <v>0</v>
      </c>
      <c r="BK4" s="40">
        <v>0</v>
      </c>
      <c r="BL4" s="11">
        <v>0</v>
      </c>
      <c r="BM4" s="40">
        <v>0</v>
      </c>
      <c r="BN4" s="11">
        <v>0</v>
      </c>
      <c r="BO4" s="40">
        <v>0</v>
      </c>
      <c r="BP4" s="11">
        <v>0</v>
      </c>
      <c r="BQ4" s="40">
        <v>0</v>
      </c>
      <c r="BR4" s="11">
        <v>0</v>
      </c>
      <c r="BS4" s="40">
        <v>0</v>
      </c>
      <c r="BT4" s="11">
        <v>1</v>
      </c>
      <c r="BU4" s="40">
        <v>0</v>
      </c>
      <c r="BV4" s="11">
        <v>0</v>
      </c>
      <c r="BW4" s="40">
        <v>0</v>
      </c>
      <c r="BX4" s="11">
        <v>0</v>
      </c>
      <c r="BY4" s="40">
        <v>0</v>
      </c>
      <c r="BZ4" s="11">
        <v>0</v>
      </c>
      <c r="CA4" s="40">
        <v>0</v>
      </c>
      <c r="CB4" s="11">
        <v>0</v>
      </c>
      <c r="CC4" s="40">
        <v>0</v>
      </c>
      <c r="CD4" s="11">
        <v>0</v>
      </c>
      <c r="CE4" s="40">
        <v>0</v>
      </c>
      <c r="CF4" s="11">
        <v>0</v>
      </c>
      <c r="CG4" s="40">
        <v>0</v>
      </c>
      <c r="CH4" s="11">
        <v>0</v>
      </c>
      <c r="CI4" s="40">
        <v>0</v>
      </c>
      <c r="CJ4" s="11">
        <v>0</v>
      </c>
      <c r="CK4" s="40">
        <v>0</v>
      </c>
      <c r="CL4" s="11">
        <v>0</v>
      </c>
      <c r="CM4" s="40">
        <v>0</v>
      </c>
      <c r="CN4" s="11">
        <v>0</v>
      </c>
      <c r="CO4" s="40">
        <v>0</v>
      </c>
      <c r="CP4" s="11">
        <v>0</v>
      </c>
      <c r="CQ4" s="40">
        <v>0</v>
      </c>
      <c r="CR4" s="11">
        <v>0</v>
      </c>
      <c r="CS4" s="40">
        <v>0</v>
      </c>
      <c r="CT4" s="11">
        <v>0</v>
      </c>
      <c r="CU4" s="40">
        <v>0</v>
      </c>
      <c r="CV4" s="11">
        <v>0</v>
      </c>
      <c r="CW4" s="40">
        <v>0</v>
      </c>
      <c r="CX4" s="11">
        <v>0</v>
      </c>
      <c r="CY4" s="40">
        <v>0</v>
      </c>
      <c r="CZ4" s="11">
        <v>0</v>
      </c>
      <c r="DA4" s="40">
        <v>0</v>
      </c>
      <c r="DB4" s="11">
        <v>0</v>
      </c>
      <c r="DC4" s="99">
        <v>0</v>
      </c>
      <c r="DD4" s="164" t="s">
        <v>44</v>
      </c>
      <c r="DE4" s="165">
        <v>0</v>
      </c>
      <c r="DF4" s="164" t="s">
        <v>44</v>
      </c>
      <c r="DG4" s="165"/>
      <c r="DH4" s="164" t="s">
        <v>44</v>
      </c>
      <c r="DI4" s="165"/>
      <c r="DJ4" s="164" t="s">
        <v>44</v>
      </c>
      <c r="DK4" s="165"/>
      <c r="DL4" s="164" t="s">
        <v>44</v>
      </c>
      <c r="DM4" s="165"/>
      <c r="DN4" s="164" t="s">
        <v>44</v>
      </c>
      <c r="DO4" s="165"/>
      <c r="DP4">
        <f t="shared" ref="DP4:DP66" si="0">SUM(B4,D4,F4,H4,J4,L4,N4,P4,R4,T4,V4,X4,Z4,AB4,AD4,AF4,AH4,AJ4,AL4,AN4,AP4,AR4,AT4,AV4,AX4,AZ4,BB4,BD4,BF4,BH4,BJ4,BL4,BN4,BP4,BR4,BT4,BV4,BX4,BZ4,CB4,CD4,CF4,CH4,CJ4,CL4,CN4,CP4,CR4,CT4,CV4)</f>
        <v>6</v>
      </c>
      <c r="DQ4">
        <f t="shared" ref="DQ4:DQ66" si="1">SUM(C4,E4,G4,I4,K4,M4,O4,Q4,S4,U4,W4,Y4,AA4,AC4,AE4,AG4,AI4,AK4,AM4,AO4,AQ4,AS4,AU4,AW4,AY4,BA4,BC4,BE4,BG4,BI4,BK4,BM4,BO4,BQ4,BS4,BU4,BW4,BY4,CA4,CC4,CE4,CG4,CI4,CK4,CM4,CO4,CQ4,CS4,CU4,CW4)</f>
        <v>4</v>
      </c>
      <c r="DR4" s="1">
        <v>54</v>
      </c>
      <c r="DS4">
        <f>AVERAGE(DR4:DR12,DR31:DR39,DR58:DR66)</f>
        <v>33.444444444444443</v>
      </c>
      <c r="DT4">
        <f>STDEV((DR4:DR12,DR31:DR39,DR58:DR66))</f>
        <v>16.369139193883044</v>
      </c>
    </row>
    <row r="5" spans="1:124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12">
        <v>0</v>
      </c>
      <c r="O5" s="41">
        <v>0</v>
      </c>
      <c r="P5" s="12">
        <v>0</v>
      </c>
      <c r="Q5" s="41">
        <v>0</v>
      </c>
      <c r="R5" s="12">
        <v>0</v>
      </c>
      <c r="S5" s="41">
        <v>0</v>
      </c>
      <c r="T5" s="12">
        <v>2</v>
      </c>
      <c r="U5" s="41">
        <v>0</v>
      </c>
      <c r="V5" s="12">
        <v>0</v>
      </c>
      <c r="W5" s="41">
        <v>0</v>
      </c>
      <c r="X5" s="12">
        <v>1</v>
      </c>
      <c r="Y5" s="41">
        <v>0</v>
      </c>
      <c r="Z5" s="12">
        <v>1</v>
      </c>
      <c r="AA5" s="41">
        <v>2</v>
      </c>
      <c r="AB5" s="12">
        <v>1</v>
      </c>
      <c r="AC5" s="41">
        <v>0</v>
      </c>
      <c r="AD5" s="12">
        <v>0</v>
      </c>
      <c r="AE5" s="41">
        <v>1</v>
      </c>
      <c r="AF5" s="12">
        <v>0</v>
      </c>
      <c r="AG5" s="41">
        <v>0</v>
      </c>
      <c r="AH5" s="12">
        <v>0</v>
      </c>
      <c r="AI5" s="41">
        <v>0</v>
      </c>
      <c r="AJ5" s="12">
        <v>0</v>
      </c>
      <c r="AK5" s="41">
        <v>1</v>
      </c>
      <c r="AL5" s="12">
        <v>0</v>
      </c>
      <c r="AM5" s="41">
        <v>0</v>
      </c>
      <c r="AN5" s="12">
        <v>0</v>
      </c>
      <c r="AO5" s="41">
        <v>0</v>
      </c>
      <c r="AP5" s="12">
        <v>0</v>
      </c>
      <c r="AQ5" s="41">
        <v>0</v>
      </c>
      <c r="AR5" s="12">
        <v>0</v>
      </c>
      <c r="AS5" s="41">
        <v>0</v>
      </c>
      <c r="AT5" s="12">
        <v>0</v>
      </c>
      <c r="AU5" s="41">
        <v>1</v>
      </c>
      <c r="AV5" s="12">
        <v>1</v>
      </c>
      <c r="AW5" s="41">
        <v>0</v>
      </c>
      <c r="AX5" s="6" t="s">
        <v>44</v>
      </c>
      <c r="AY5" s="41">
        <v>0</v>
      </c>
      <c r="AZ5" s="6" t="s">
        <v>44</v>
      </c>
      <c r="BA5" s="41">
        <v>0</v>
      </c>
      <c r="BB5" s="6" t="s">
        <v>44</v>
      </c>
      <c r="BC5" s="41">
        <v>0</v>
      </c>
      <c r="BD5" s="6" t="s">
        <v>44</v>
      </c>
      <c r="BE5" s="41">
        <v>0</v>
      </c>
      <c r="BF5" s="6" t="s">
        <v>44</v>
      </c>
      <c r="BG5" s="41">
        <v>0</v>
      </c>
      <c r="BH5" s="6" t="s">
        <v>44</v>
      </c>
      <c r="BI5" s="41">
        <v>1</v>
      </c>
      <c r="BJ5" s="6" t="s">
        <v>44</v>
      </c>
      <c r="BK5" s="41">
        <v>1</v>
      </c>
      <c r="BL5" s="6" t="s">
        <v>44</v>
      </c>
      <c r="BM5" s="41">
        <v>0</v>
      </c>
      <c r="BN5" s="6" t="s">
        <v>44</v>
      </c>
      <c r="BO5" s="41">
        <v>0</v>
      </c>
      <c r="BP5" s="6" t="s">
        <v>44</v>
      </c>
      <c r="BQ5" s="41">
        <v>0</v>
      </c>
      <c r="BR5" s="6" t="s">
        <v>44</v>
      </c>
      <c r="BS5" s="41">
        <v>0</v>
      </c>
      <c r="BT5" s="6" t="s">
        <v>44</v>
      </c>
      <c r="BU5" s="41">
        <v>0</v>
      </c>
      <c r="BV5" s="6" t="s">
        <v>44</v>
      </c>
      <c r="BW5" s="41">
        <v>0</v>
      </c>
      <c r="BX5" s="6" t="s">
        <v>44</v>
      </c>
      <c r="BY5" s="41">
        <v>0</v>
      </c>
      <c r="BZ5" s="6" t="s">
        <v>44</v>
      </c>
      <c r="CA5" s="41">
        <v>0</v>
      </c>
      <c r="CB5" s="6" t="s">
        <v>44</v>
      </c>
      <c r="CC5" s="41">
        <v>0</v>
      </c>
      <c r="CD5" s="6" t="s">
        <v>44</v>
      </c>
      <c r="CE5" s="41">
        <v>0</v>
      </c>
      <c r="CF5" s="6" t="s">
        <v>44</v>
      </c>
      <c r="CG5" s="41">
        <v>0</v>
      </c>
      <c r="CH5" s="6" t="s">
        <v>44</v>
      </c>
      <c r="CI5" s="41">
        <v>0</v>
      </c>
      <c r="CJ5" s="6" t="s">
        <v>44</v>
      </c>
      <c r="CK5" s="41">
        <v>0</v>
      </c>
      <c r="CL5" s="6" t="s">
        <v>44</v>
      </c>
      <c r="CM5" s="41">
        <v>0</v>
      </c>
      <c r="CN5" s="6" t="s">
        <v>44</v>
      </c>
      <c r="CO5" s="41">
        <v>0</v>
      </c>
      <c r="CP5" s="6" t="s">
        <v>44</v>
      </c>
      <c r="CQ5" s="41">
        <v>0</v>
      </c>
      <c r="CR5" s="6" t="s">
        <v>44</v>
      </c>
      <c r="CS5" s="41"/>
      <c r="CT5" s="6" t="s">
        <v>44</v>
      </c>
      <c r="CU5" s="41"/>
      <c r="CV5" s="6" t="s">
        <v>44</v>
      </c>
      <c r="CW5" s="41"/>
      <c r="CX5" s="6" t="s">
        <v>44</v>
      </c>
      <c r="CY5" s="41"/>
      <c r="CZ5" s="6" t="s">
        <v>44</v>
      </c>
      <c r="DA5" s="41"/>
      <c r="DB5" s="6" t="s">
        <v>44</v>
      </c>
      <c r="DC5" s="81"/>
      <c r="DD5" s="127" t="s">
        <v>44</v>
      </c>
      <c r="DE5" s="128"/>
      <c r="DF5" s="76" t="s">
        <v>44</v>
      </c>
      <c r="DG5" s="128"/>
      <c r="DH5" s="127" t="s">
        <v>44</v>
      </c>
      <c r="DI5" s="128"/>
      <c r="DJ5" s="127" t="s">
        <v>44</v>
      </c>
      <c r="DK5" s="128"/>
      <c r="DL5" s="127" t="s">
        <v>44</v>
      </c>
      <c r="DM5" s="128"/>
      <c r="DN5" s="127" t="s">
        <v>44</v>
      </c>
      <c r="DO5" s="128"/>
      <c r="DP5">
        <f t="shared" si="0"/>
        <v>6</v>
      </c>
      <c r="DQ5">
        <f t="shared" si="1"/>
        <v>7</v>
      </c>
      <c r="DR5">
        <v>25</v>
      </c>
    </row>
    <row r="6" spans="1:124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0</v>
      </c>
      <c r="O6" s="41">
        <v>0</v>
      </c>
      <c r="P6" s="12">
        <v>0</v>
      </c>
      <c r="Q6" s="41">
        <v>0</v>
      </c>
      <c r="R6" s="12">
        <v>0</v>
      </c>
      <c r="S6" s="41">
        <v>0</v>
      </c>
      <c r="T6" s="12">
        <v>0</v>
      </c>
      <c r="U6" s="41">
        <v>2</v>
      </c>
      <c r="V6" s="12">
        <v>0</v>
      </c>
      <c r="W6" s="41">
        <v>0</v>
      </c>
      <c r="X6" s="12">
        <v>2</v>
      </c>
      <c r="Y6" s="41">
        <v>0</v>
      </c>
      <c r="Z6" s="12">
        <v>0</v>
      </c>
      <c r="AA6" s="41">
        <v>0</v>
      </c>
      <c r="AB6" s="12">
        <v>0</v>
      </c>
      <c r="AC6" s="41">
        <v>0</v>
      </c>
      <c r="AD6" s="12">
        <v>0</v>
      </c>
      <c r="AE6" s="41">
        <v>2</v>
      </c>
      <c r="AF6" s="12">
        <v>0</v>
      </c>
      <c r="AG6" s="41">
        <v>0</v>
      </c>
      <c r="AH6" s="12">
        <v>1</v>
      </c>
      <c r="AI6" s="41">
        <v>0</v>
      </c>
      <c r="AJ6" s="12">
        <v>0</v>
      </c>
      <c r="AK6" s="41">
        <v>0</v>
      </c>
      <c r="AL6" s="12">
        <v>1</v>
      </c>
      <c r="AM6" s="41">
        <v>0</v>
      </c>
      <c r="AN6" s="12">
        <v>0</v>
      </c>
      <c r="AO6" s="41">
        <v>1</v>
      </c>
      <c r="AP6" s="12">
        <v>0</v>
      </c>
      <c r="AQ6" s="41">
        <v>0</v>
      </c>
      <c r="AR6" s="12">
        <v>0</v>
      </c>
      <c r="AS6" s="41">
        <v>0</v>
      </c>
      <c r="AT6" s="12">
        <v>1</v>
      </c>
      <c r="AU6" s="41">
        <v>0</v>
      </c>
      <c r="AV6" s="12">
        <v>0</v>
      </c>
      <c r="AW6" s="41">
        <v>0</v>
      </c>
      <c r="AX6" s="12">
        <v>0</v>
      </c>
      <c r="AY6" s="41">
        <v>0</v>
      </c>
      <c r="AZ6" s="12">
        <v>0</v>
      </c>
      <c r="BA6" s="41">
        <v>0</v>
      </c>
      <c r="BB6" s="12">
        <v>0</v>
      </c>
      <c r="BC6" s="41">
        <v>1</v>
      </c>
      <c r="BD6" s="12">
        <v>0</v>
      </c>
      <c r="BE6" s="41">
        <v>0</v>
      </c>
      <c r="BF6" s="12">
        <v>0</v>
      </c>
      <c r="BG6" s="41">
        <v>0</v>
      </c>
      <c r="BH6" s="12">
        <v>0</v>
      </c>
      <c r="BI6" s="41">
        <v>0</v>
      </c>
      <c r="BJ6" s="12">
        <v>0</v>
      </c>
      <c r="BK6" s="41">
        <v>0</v>
      </c>
      <c r="BL6" s="12">
        <v>0</v>
      </c>
      <c r="BM6" s="41">
        <v>0</v>
      </c>
      <c r="BN6" s="12">
        <v>0</v>
      </c>
      <c r="BO6" s="41">
        <v>0</v>
      </c>
      <c r="BP6" s="12">
        <v>0</v>
      </c>
      <c r="BQ6" s="41">
        <v>0</v>
      </c>
      <c r="BR6" s="12">
        <v>2</v>
      </c>
      <c r="BS6" s="41">
        <v>0</v>
      </c>
      <c r="BT6" s="12">
        <v>0</v>
      </c>
      <c r="BU6" s="41">
        <v>0</v>
      </c>
      <c r="BV6" s="12">
        <v>0</v>
      </c>
      <c r="BW6" s="41">
        <v>0</v>
      </c>
      <c r="BX6" s="12">
        <v>0</v>
      </c>
      <c r="BY6" s="41">
        <v>1</v>
      </c>
      <c r="BZ6" s="12">
        <v>0</v>
      </c>
      <c r="CA6" s="41">
        <v>1</v>
      </c>
      <c r="CB6" s="12">
        <v>0</v>
      </c>
      <c r="CC6" s="41">
        <v>0</v>
      </c>
      <c r="CD6" s="12">
        <v>0</v>
      </c>
      <c r="CE6" s="41">
        <v>0</v>
      </c>
      <c r="CF6" s="12">
        <v>0</v>
      </c>
      <c r="CG6" s="41">
        <v>0</v>
      </c>
      <c r="CH6" s="12">
        <v>0</v>
      </c>
      <c r="CI6" s="41">
        <v>0</v>
      </c>
      <c r="CJ6" s="12">
        <v>0</v>
      </c>
      <c r="CK6" s="41">
        <v>0</v>
      </c>
      <c r="CL6" s="12">
        <v>0</v>
      </c>
      <c r="CM6" s="41">
        <v>0</v>
      </c>
      <c r="CN6" s="6" t="s">
        <v>44</v>
      </c>
      <c r="CO6" s="41">
        <v>0</v>
      </c>
      <c r="CP6" s="6" t="s">
        <v>44</v>
      </c>
      <c r="CQ6" s="41">
        <v>0</v>
      </c>
      <c r="CR6" s="6" t="s">
        <v>44</v>
      </c>
      <c r="CS6" s="41">
        <v>0</v>
      </c>
      <c r="CT6" s="6" t="s">
        <v>44</v>
      </c>
      <c r="CU6" s="41">
        <v>0</v>
      </c>
      <c r="CV6" s="6" t="s">
        <v>44</v>
      </c>
      <c r="CW6" s="41">
        <v>0</v>
      </c>
      <c r="CX6" s="6" t="s">
        <v>44</v>
      </c>
      <c r="CY6" s="41">
        <v>0</v>
      </c>
      <c r="CZ6" s="6" t="s">
        <v>44</v>
      </c>
      <c r="DA6" s="41"/>
      <c r="DB6" s="6" t="s">
        <v>44</v>
      </c>
      <c r="DC6" s="81"/>
      <c r="DD6" s="127" t="s">
        <v>44</v>
      </c>
      <c r="DE6" s="128"/>
      <c r="DF6" s="76" t="s">
        <v>44</v>
      </c>
      <c r="DG6" s="128"/>
      <c r="DH6" s="127" t="s">
        <v>44</v>
      </c>
      <c r="DI6" s="128"/>
      <c r="DJ6" s="127" t="s">
        <v>44</v>
      </c>
      <c r="DK6" s="128"/>
      <c r="DL6" s="127" t="s">
        <v>44</v>
      </c>
      <c r="DM6" s="128"/>
      <c r="DN6" s="127" t="s">
        <v>44</v>
      </c>
      <c r="DO6" s="128"/>
      <c r="DP6">
        <f t="shared" si="0"/>
        <v>7</v>
      </c>
      <c r="DQ6">
        <f t="shared" si="1"/>
        <v>8</v>
      </c>
      <c r="DR6">
        <v>46</v>
      </c>
    </row>
    <row r="7" spans="1:124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>
        <v>0</v>
      </c>
      <c r="M7" s="41">
        <v>0</v>
      </c>
      <c r="N7" s="12">
        <v>2</v>
      </c>
      <c r="O7" s="41">
        <v>0</v>
      </c>
      <c r="P7" s="12">
        <v>0</v>
      </c>
      <c r="Q7" s="41">
        <v>0</v>
      </c>
      <c r="R7" s="12">
        <v>0</v>
      </c>
      <c r="S7" s="41">
        <v>0</v>
      </c>
      <c r="T7" s="12">
        <v>2</v>
      </c>
      <c r="U7" s="41">
        <v>0</v>
      </c>
      <c r="V7" s="12">
        <v>0</v>
      </c>
      <c r="W7" s="41">
        <v>0</v>
      </c>
      <c r="X7" s="12">
        <v>0</v>
      </c>
      <c r="Y7" s="41">
        <v>0</v>
      </c>
      <c r="Z7" s="12">
        <v>0</v>
      </c>
      <c r="AA7" s="41">
        <v>2</v>
      </c>
      <c r="AB7" s="12">
        <v>0</v>
      </c>
      <c r="AC7" s="41">
        <v>1</v>
      </c>
      <c r="AD7" s="12">
        <v>0</v>
      </c>
      <c r="AE7" s="41">
        <v>0</v>
      </c>
      <c r="AF7" s="12">
        <v>1</v>
      </c>
      <c r="AG7" s="41">
        <v>0</v>
      </c>
      <c r="AH7" s="12">
        <v>0</v>
      </c>
      <c r="AI7" s="41">
        <v>0</v>
      </c>
      <c r="AJ7" s="12">
        <v>0</v>
      </c>
      <c r="AK7" s="41">
        <v>0</v>
      </c>
      <c r="AL7" s="12">
        <v>1</v>
      </c>
      <c r="AM7" s="41">
        <v>1</v>
      </c>
      <c r="AN7" s="12">
        <v>0</v>
      </c>
      <c r="AO7" s="41">
        <v>0</v>
      </c>
      <c r="AP7" s="12">
        <v>0</v>
      </c>
      <c r="AQ7" s="41">
        <v>0</v>
      </c>
      <c r="AR7" s="12">
        <v>0</v>
      </c>
      <c r="AS7" s="41">
        <v>1</v>
      </c>
      <c r="AT7" s="12">
        <v>0</v>
      </c>
      <c r="AU7" s="41">
        <v>0</v>
      </c>
      <c r="AV7" s="12">
        <v>0</v>
      </c>
      <c r="AW7" s="41">
        <v>0</v>
      </c>
      <c r="AX7" s="12">
        <v>0</v>
      </c>
      <c r="AY7" s="41">
        <v>0</v>
      </c>
      <c r="AZ7" s="12">
        <v>0</v>
      </c>
      <c r="BA7" s="41">
        <v>0</v>
      </c>
      <c r="BB7" s="12">
        <v>0</v>
      </c>
      <c r="BC7" s="41">
        <v>0</v>
      </c>
      <c r="BD7" s="12">
        <v>0</v>
      </c>
      <c r="BE7" s="41">
        <v>0</v>
      </c>
      <c r="BF7" s="12">
        <v>1</v>
      </c>
      <c r="BG7" s="41">
        <v>0</v>
      </c>
      <c r="BH7" s="12">
        <v>0</v>
      </c>
      <c r="BI7" s="41">
        <v>0</v>
      </c>
      <c r="BJ7" s="12">
        <v>0</v>
      </c>
      <c r="BK7" s="41">
        <v>0</v>
      </c>
      <c r="BL7" s="12">
        <v>0</v>
      </c>
      <c r="BM7" s="41">
        <v>1</v>
      </c>
      <c r="BN7" s="12">
        <v>0</v>
      </c>
      <c r="BO7" s="41">
        <v>0</v>
      </c>
      <c r="BP7" s="12">
        <v>0</v>
      </c>
      <c r="BQ7" s="41">
        <v>0</v>
      </c>
      <c r="BR7" s="12" t="s">
        <v>84</v>
      </c>
      <c r="BS7" s="41">
        <v>0</v>
      </c>
      <c r="BT7" s="6" t="s">
        <v>44</v>
      </c>
      <c r="BU7" s="41">
        <v>0</v>
      </c>
      <c r="BV7" s="6" t="s">
        <v>44</v>
      </c>
      <c r="BW7" s="41">
        <v>0</v>
      </c>
      <c r="BX7" s="6" t="s">
        <v>44</v>
      </c>
      <c r="BY7" s="41">
        <v>0</v>
      </c>
      <c r="BZ7" s="6" t="s">
        <v>44</v>
      </c>
      <c r="CA7" s="41">
        <v>0</v>
      </c>
      <c r="CB7" s="6" t="s">
        <v>44</v>
      </c>
      <c r="CC7" s="41">
        <v>0</v>
      </c>
      <c r="CD7" s="6" t="s">
        <v>44</v>
      </c>
      <c r="CE7" s="41">
        <v>0</v>
      </c>
      <c r="CF7" s="6" t="s">
        <v>44</v>
      </c>
      <c r="CG7" s="41">
        <v>0</v>
      </c>
      <c r="CH7" s="6" t="s">
        <v>44</v>
      </c>
      <c r="CI7" s="41">
        <v>0</v>
      </c>
      <c r="CJ7" s="6" t="s">
        <v>44</v>
      </c>
      <c r="CK7" s="41">
        <v>0</v>
      </c>
      <c r="CL7" s="6" t="s">
        <v>44</v>
      </c>
      <c r="CM7" s="41">
        <v>0</v>
      </c>
      <c r="CN7" s="6" t="s">
        <v>44</v>
      </c>
      <c r="CO7" s="41">
        <v>0</v>
      </c>
      <c r="CP7" s="6" t="s">
        <v>44</v>
      </c>
      <c r="CQ7" s="41">
        <v>0</v>
      </c>
      <c r="CR7" s="6" t="s">
        <v>44</v>
      </c>
      <c r="CS7" s="41"/>
      <c r="CT7" s="6" t="s">
        <v>44</v>
      </c>
      <c r="CU7" s="41"/>
      <c r="CV7" s="6" t="s">
        <v>44</v>
      </c>
      <c r="CW7" s="41"/>
      <c r="CX7" s="6" t="s">
        <v>44</v>
      </c>
      <c r="CY7" s="41"/>
      <c r="CZ7" s="6" t="s">
        <v>44</v>
      </c>
      <c r="DA7" s="41"/>
      <c r="DB7" s="6" t="s">
        <v>44</v>
      </c>
      <c r="DC7" s="81"/>
      <c r="DD7" s="127" t="s">
        <v>44</v>
      </c>
      <c r="DE7" s="128"/>
      <c r="DF7" s="76" t="s">
        <v>44</v>
      </c>
      <c r="DG7" s="128"/>
      <c r="DH7" s="127" t="s">
        <v>44</v>
      </c>
      <c r="DI7" s="128"/>
      <c r="DJ7" s="127" t="s">
        <v>44</v>
      </c>
      <c r="DK7" s="128"/>
      <c r="DL7" s="127" t="s">
        <v>44</v>
      </c>
      <c r="DM7" s="128"/>
      <c r="DN7" s="127" t="s">
        <v>44</v>
      </c>
      <c r="DO7" s="128"/>
      <c r="DP7">
        <f t="shared" si="0"/>
        <v>7</v>
      </c>
      <c r="DQ7">
        <f t="shared" si="1"/>
        <v>6</v>
      </c>
      <c r="DR7">
        <v>36</v>
      </c>
    </row>
    <row r="8" spans="1:124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55">
        <v>0</v>
      </c>
      <c r="L8" s="12">
        <v>0</v>
      </c>
      <c r="M8" s="41">
        <v>0</v>
      </c>
      <c r="N8" s="12">
        <v>0</v>
      </c>
      <c r="O8" s="41">
        <v>0</v>
      </c>
      <c r="P8" s="12" t="s">
        <v>46</v>
      </c>
      <c r="Q8" s="41">
        <v>0</v>
      </c>
      <c r="R8" s="6" t="s">
        <v>44</v>
      </c>
      <c r="S8" s="41">
        <v>0</v>
      </c>
      <c r="T8" s="6" t="s">
        <v>44</v>
      </c>
      <c r="U8" s="41">
        <v>0</v>
      </c>
      <c r="V8" s="6" t="s">
        <v>44</v>
      </c>
      <c r="W8" s="41">
        <v>0</v>
      </c>
      <c r="X8" s="6" t="s">
        <v>44</v>
      </c>
      <c r="Y8" s="41">
        <v>0</v>
      </c>
      <c r="Z8" s="6" t="s">
        <v>44</v>
      </c>
      <c r="AA8" s="41">
        <v>0</v>
      </c>
      <c r="AB8" s="6" t="s">
        <v>44</v>
      </c>
      <c r="AC8" s="41">
        <v>0</v>
      </c>
      <c r="AD8" s="6" t="s">
        <v>44</v>
      </c>
      <c r="AE8" s="41">
        <v>0</v>
      </c>
      <c r="AF8" s="6" t="s">
        <v>44</v>
      </c>
      <c r="AG8" s="41">
        <v>0</v>
      </c>
      <c r="AH8" s="6" t="s">
        <v>44</v>
      </c>
      <c r="AI8" s="41">
        <v>0</v>
      </c>
      <c r="AJ8" s="6" t="s">
        <v>44</v>
      </c>
      <c r="AK8" s="41">
        <v>0</v>
      </c>
      <c r="AL8" s="6" t="s">
        <v>44</v>
      </c>
      <c r="AM8" s="41">
        <v>0</v>
      </c>
      <c r="AN8" s="6" t="s">
        <v>44</v>
      </c>
      <c r="AO8" s="41">
        <v>0</v>
      </c>
      <c r="AP8" s="6" t="s">
        <v>44</v>
      </c>
      <c r="AQ8" s="41">
        <v>0</v>
      </c>
      <c r="AR8" s="6" t="s">
        <v>44</v>
      </c>
      <c r="AS8" s="41">
        <v>0</v>
      </c>
      <c r="AT8" s="6" t="s">
        <v>44</v>
      </c>
      <c r="AU8" s="41">
        <v>0</v>
      </c>
      <c r="AV8" s="6" t="s">
        <v>44</v>
      </c>
      <c r="AW8" s="41">
        <v>0</v>
      </c>
      <c r="AX8" s="6" t="s">
        <v>44</v>
      </c>
      <c r="AY8" s="41">
        <v>0</v>
      </c>
      <c r="AZ8" s="6" t="s">
        <v>44</v>
      </c>
      <c r="BA8" s="41">
        <v>0</v>
      </c>
      <c r="BB8" s="6" t="s">
        <v>44</v>
      </c>
      <c r="BC8" s="41">
        <v>0</v>
      </c>
      <c r="BD8" s="6" t="s">
        <v>44</v>
      </c>
      <c r="BE8" s="41">
        <v>0</v>
      </c>
      <c r="BF8" s="6" t="s">
        <v>44</v>
      </c>
      <c r="BG8" s="41">
        <v>0</v>
      </c>
      <c r="BH8" s="6" t="s">
        <v>44</v>
      </c>
      <c r="BI8" s="41">
        <v>0</v>
      </c>
      <c r="BJ8" s="6" t="s">
        <v>44</v>
      </c>
      <c r="BK8" s="41">
        <v>0</v>
      </c>
      <c r="BL8" s="6" t="s">
        <v>44</v>
      </c>
      <c r="BM8" s="41">
        <v>0</v>
      </c>
      <c r="BN8" s="6" t="s">
        <v>44</v>
      </c>
      <c r="BO8" s="41">
        <v>0</v>
      </c>
      <c r="BP8" s="6" t="s">
        <v>44</v>
      </c>
      <c r="BQ8" s="41">
        <v>0</v>
      </c>
      <c r="BR8" s="6" t="s">
        <v>44</v>
      </c>
      <c r="BS8" s="41">
        <v>0</v>
      </c>
      <c r="BT8" s="6" t="s">
        <v>44</v>
      </c>
      <c r="BU8" s="41">
        <v>0</v>
      </c>
      <c r="BV8" s="6" t="s">
        <v>44</v>
      </c>
      <c r="BW8" s="41">
        <v>0</v>
      </c>
      <c r="BX8" s="6" t="s">
        <v>44</v>
      </c>
      <c r="BY8" s="41">
        <v>0</v>
      </c>
      <c r="BZ8" s="6" t="s">
        <v>44</v>
      </c>
      <c r="CA8" s="41">
        <v>0</v>
      </c>
      <c r="CB8" s="6" t="s">
        <v>44</v>
      </c>
      <c r="CC8" s="41">
        <v>0</v>
      </c>
      <c r="CD8" s="6" t="s">
        <v>44</v>
      </c>
      <c r="CE8" s="41">
        <v>0</v>
      </c>
      <c r="CF8" s="6" t="s">
        <v>44</v>
      </c>
      <c r="CG8" s="41">
        <v>0</v>
      </c>
      <c r="CH8" s="6" t="s">
        <v>44</v>
      </c>
      <c r="CI8" s="41">
        <v>0</v>
      </c>
      <c r="CJ8" s="6" t="s">
        <v>44</v>
      </c>
      <c r="CK8" s="41">
        <v>0</v>
      </c>
      <c r="CL8" s="6" t="s">
        <v>44</v>
      </c>
      <c r="CM8" s="41">
        <v>0</v>
      </c>
      <c r="CN8" s="6" t="s">
        <v>44</v>
      </c>
      <c r="CO8" s="41">
        <v>0</v>
      </c>
      <c r="CP8" s="6" t="s">
        <v>44</v>
      </c>
      <c r="CQ8" s="41">
        <v>0</v>
      </c>
      <c r="CR8" s="6" t="s">
        <v>44</v>
      </c>
      <c r="CS8" s="41"/>
      <c r="CT8" s="6" t="s">
        <v>44</v>
      </c>
      <c r="CU8" s="41"/>
      <c r="CV8" s="6" t="s">
        <v>44</v>
      </c>
      <c r="CW8" s="41"/>
      <c r="CX8" s="6" t="s">
        <v>44</v>
      </c>
      <c r="CY8" s="41"/>
      <c r="CZ8" s="6" t="s">
        <v>44</v>
      </c>
      <c r="DA8" s="41"/>
      <c r="DB8" s="6" t="s">
        <v>44</v>
      </c>
      <c r="DC8" s="81"/>
      <c r="DD8" s="127" t="s">
        <v>44</v>
      </c>
      <c r="DE8" s="128"/>
      <c r="DF8" s="76" t="s">
        <v>44</v>
      </c>
      <c r="DG8" s="128"/>
      <c r="DH8" s="127" t="s">
        <v>44</v>
      </c>
      <c r="DI8" s="128"/>
      <c r="DJ8" s="127" t="s">
        <v>44</v>
      </c>
      <c r="DK8" s="128"/>
      <c r="DL8" s="127" t="s">
        <v>44</v>
      </c>
      <c r="DM8" s="128"/>
      <c r="DN8" s="127" t="s">
        <v>44</v>
      </c>
      <c r="DO8" s="128"/>
      <c r="DP8">
        <f t="shared" si="0"/>
        <v>0</v>
      </c>
      <c r="DQ8">
        <f t="shared" si="1"/>
        <v>0</v>
      </c>
      <c r="DR8">
        <v>9</v>
      </c>
    </row>
    <row r="9" spans="1:124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55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0</v>
      </c>
      <c r="S9" s="41">
        <v>0</v>
      </c>
      <c r="T9" s="12">
        <v>1</v>
      </c>
      <c r="U9" s="41">
        <v>0</v>
      </c>
      <c r="V9" s="12">
        <v>0</v>
      </c>
      <c r="W9" s="41">
        <v>0</v>
      </c>
      <c r="X9" s="12">
        <v>0</v>
      </c>
      <c r="Y9" s="41">
        <v>0</v>
      </c>
      <c r="Z9" s="12">
        <v>0</v>
      </c>
      <c r="AA9" s="41">
        <v>0</v>
      </c>
      <c r="AB9" s="12">
        <v>0</v>
      </c>
      <c r="AC9" s="41">
        <v>0</v>
      </c>
      <c r="AD9" s="12">
        <v>0</v>
      </c>
      <c r="AE9" s="41">
        <v>0</v>
      </c>
      <c r="AF9" s="12">
        <v>0</v>
      </c>
      <c r="AG9" s="41">
        <v>0</v>
      </c>
      <c r="AH9" s="12">
        <v>0</v>
      </c>
      <c r="AI9" s="41">
        <v>0</v>
      </c>
      <c r="AJ9" s="12">
        <v>2</v>
      </c>
      <c r="AK9" s="41">
        <v>0</v>
      </c>
      <c r="AL9" s="12">
        <v>0</v>
      </c>
      <c r="AM9" s="41">
        <v>0</v>
      </c>
      <c r="AN9" s="12">
        <v>0</v>
      </c>
      <c r="AO9" s="41">
        <v>0</v>
      </c>
      <c r="AP9" s="12">
        <v>0</v>
      </c>
      <c r="AQ9" s="41">
        <v>1</v>
      </c>
      <c r="AR9" s="12">
        <v>0</v>
      </c>
      <c r="AS9" s="41">
        <v>1</v>
      </c>
      <c r="AT9" s="12">
        <v>1</v>
      </c>
      <c r="AU9" s="41">
        <v>0</v>
      </c>
      <c r="AV9" s="12">
        <v>0</v>
      </c>
      <c r="AW9" s="41">
        <v>0</v>
      </c>
      <c r="AX9" s="12">
        <v>0</v>
      </c>
      <c r="AY9" s="41">
        <v>0</v>
      </c>
      <c r="AZ9" s="12">
        <v>0</v>
      </c>
      <c r="BA9" s="41">
        <v>0</v>
      </c>
      <c r="BB9" s="12">
        <v>0</v>
      </c>
      <c r="BC9" s="41">
        <v>1</v>
      </c>
      <c r="BD9" s="12">
        <v>0</v>
      </c>
      <c r="BE9" s="41">
        <v>0</v>
      </c>
      <c r="BF9" s="12">
        <v>1</v>
      </c>
      <c r="BG9" s="41">
        <v>0</v>
      </c>
      <c r="BH9" s="12">
        <v>0</v>
      </c>
      <c r="BI9" s="41">
        <v>0</v>
      </c>
      <c r="BJ9" s="12">
        <v>1</v>
      </c>
      <c r="BK9" s="41">
        <v>0</v>
      </c>
      <c r="BL9" s="12">
        <v>0</v>
      </c>
      <c r="BM9" s="41">
        <v>0</v>
      </c>
      <c r="BN9" s="12">
        <v>0</v>
      </c>
      <c r="BO9" s="41">
        <v>0</v>
      </c>
      <c r="BP9" s="12">
        <v>0</v>
      </c>
      <c r="BQ9" s="41">
        <v>0</v>
      </c>
      <c r="BR9" s="12">
        <v>0</v>
      </c>
      <c r="BS9" s="41">
        <v>0</v>
      </c>
      <c r="BT9" s="12">
        <v>1</v>
      </c>
      <c r="BU9" s="41">
        <v>0</v>
      </c>
      <c r="BV9" s="12">
        <v>0</v>
      </c>
      <c r="BW9" s="41">
        <v>0</v>
      </c>
      <c r="BX9" s="12">
        <v>0</v>
      </c>
      <c r="BY9" s="41">
        <v>0</v>
      </c>
      <c r="BZ9" s="12">
        <v>0</v>
      </c>
      <c r="CA9" s="41">
        <v>1</v>
      </c>
      <c r="CB9" s="12">
        <v>0</v>
      </c>
      <c r="CC9" s="41">
        <v>0</v>
      </c>
      <c r="CD9" s="12">
        <v>0</v>
      </c>
      <c r="CE9" s="41">
        <v>0</v>
      </c>
      <c r="CF9" s="12">
        <v>0</v>
      </c>
      <c r="CG9" s="41">
        <v>0</v>
      </c>
      <c r="CH9" s="12">
        <v>0</v>
      </c>
      <c r="CI9" s="41">
        <v>0</v>
      </c>
      <c r="CJ9" s="12">
        <v>0</v>
      </c>
      <c r="CK9" s="41">
        <v>0</v>
      </c>
      <c r="CL9" s="12">
        <v>0</v>
      </c>
      <c r="CM9" s="41">
        <v>0</v>
      </c>
      <c r="CN9" s="12">
        <v>0</v>
      </c>
      <c r="CO9" s="41">
        <v>0</v>
      </c>
      <c r="CP9" s="12">
        <v>0</v>
      </c>
      <c r="CQ9" s="41">
        <v>0</v>
      </c>
      <c r="CR9" s="12">
        <v>0</v>
      </c>
      <c r="CS9" s="41">
        <v>0</v>
      </c>
      <c r="CT9" s="12">
        <v>0</v>
      </c>
      <c r="CU9" s="41">
        <v>0</v>
      </c>
      <c r="CV9" s="12">
        <v>0</v>
      </c>
      <c r="CW9" s="41">
        <v>0</v>
      </c>
      <c r="CX9" s="12">
        <v>0</v>
      </c>
      <c r="CY9" s="41">
        <v>0</v>
      </c>
      <c r="CZ9" s="6" t="s">
        <v>44</v>
      </c>
      <c r="DA9" s="41"/>
      <c r="DB9" s="6" t="s">
        <v>44</v>
      </c>
      <c r="DC9" s="81"/>
      <c r="DD9" s="127" t="s">
        <v>44</v>
      </c>
      <c r="DE9" s="128"/>
      <c r="DF9" s="76" t="s">
        <v>44</v>
      </c>
      <c r="DG9" s="41"/>
      <c r="DH9" s="6" t="s">
        <v>44</v>
      </c>
      <c r="DI9" s="128"/>
      <c r="DJ9" s="6" t="s">
        <v>44</v>
      </c>
      <c r="DK9" s="128"/>
      <c r="DL9" s="6" t="s">
        <v>44</v>
      </c>
      <c r="DM9" s="128"/>
      <c r="DN9" s="6" t="s">
        <v>44</v>
      </c>
      <c r="DO9" s="128"/>
      <c r="DP9">
        <f t="shared" si="0"/>
        <v>7</v>
      </c>
      <c r="DQ9">
        <f t="shared" si="1"/>
        <v>4</v>
      </c>
      <c r="DR9">
        <v>52</v>
      </c>
    </row>
    <row r="10" spans="1:124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0</v>
      </c>
      <c r="M10" s="41">
        <v>0</v>
      </c>
      <c r="N10" s="12">
        <v>0</v>
      </c>
      <c r="O10" s="41">
        <v>0</v>
      </c>
      <c r="P10" s="12">
        <v>0</v>
      </c>
      <c r="Q10" s="41">
        <v>0</v>
      </c>
      <c r="R10" s="12">
        <v>1</v>
      </c>
      <c r="S10" s="41">
        <v>0</v>
      </c>
      <c r="T10" s="12">
        <v>0</v>
      </c>
      <c r="U10" s="41">
        <v>0</v>
      </c>
      <c r="V10" s="12">
        <v>1</v>
      </c>
      <c r="W10" s="41">
        <v>0</v>
      </c>
      <c r="X10" s="12">
        <v>0</v>
      </c>
      <c r="Y10" s="41">
        <v>0</v>
      </c>
      <c r="Z10" s="12">
        <v>0</v>
      </c>
      <c r="AA10" s="41">
        <v>0</v>
      </c>
      <c r="AB10" s="12">
        <v>0</v>
      </c>
      <c r="AC10" s="41">
        <v>0</v>
      </c>
      <c r="AD10" s="12">
        <v>1</v>
      </c>
      <c r="AE10" s="41">
        <v>0</v>
      </c>
      <c r="AF10" s="12">
        <v>0</v>
      </c>
      <c r="AG10" s="41">
        <v>0</v>
      </c>
      <c r="AH10" s="12">
        <v>0</v>
      </c>
      <c r="AI10" s="41">
        <v>0</v>
      </c>
      <c r="AJ10" s="12">
        <v>1</v>
      </c>
      <c r="AK10" s="41">
        <v>1</v>
      </c>
      <c r="AL10" s="12">
        <v>0</v>
      </c>
      <c r="AM10" s="41">
        <v>0</v>
      </c>
      <c r="AN10" s="12">
        <v>0</v>
      </c>
      <c r="AO10" s="41">
        <v>1</v>
      </c>
      <c r="AP10" s="12">
        <v>0</v>
      </c>
      <c r="AQ10" s="41">
        <v>0</v>
      </c>
      <c r="AR10" s="12">
        <v>0</v>
      </c>
      <c r="AS10" s="41">
        <v>0</v>
      </c>
      <c r="AT10" s="12">
        <v>0</v>
      </c>
      <c r="AU10" s="41">
        <v>0</v>
      </c>
      <c r="AV10" s="12">
        <v>1</v>
      </c>
      <c r="AW10" s="41">
        <v>0</v>
      </c>
      <c r="AX10" s="12">
        <v>0</v>
      </c>
      <c r="AY10" s="41">
        <v>0</v>
      </c>
      <c r="AZ10" s="12">
        <v>0</v>
      </c>
      <c r="BA10" s="41">
        <v>0</v>
      </c>
      <c r="BB10" s="12">
        <v>0</v>
      </c>
      <c r="BC10" s="41">
        <v>1</v>
      </c>
      <c r="BD10" s="6" t="s">
        <v>44</v>
      </c>
      <c r="BE10" s="41">
        <v>0</v>
      </c>
      <c r="BF10" s="6" t="s">
        <v>44</v>
      </c>
      <c r="BG10" s="41">
        <v>0</v>
      </c>
      <c r="BH10" s="6" t="s">
        <v>44</v>
      </c>
      <c r="BI10" s="41">
        <v>0</v>
      </c>
      <c r="BJ10" s="6" t="s">
        <v>44</v>
      </c>
      <c r="BK10" s="41">
        <v>0</v>
      </c>
      <c r="BL10" s="6" t="s">
        <v>44</v>
      </c>
      <c r="BM10" s="41">
        <v>0</v>
      </c>
      <c r="BN10" s="6" t="s">
        <v>44</v>
      </c>
      <c r="BO10" s="41">
        <v>0</v>
      </c>
      <c r="BP10" s="6" t="s">
        <v>44</v>
      </c>
      <c r="BQ10" s="41">
        <v>0</v>
      </c>
      <c r="BR10" s="6" t="s">
        <v>44</v>
      </c>
      <c r="BS10" s="41">
        <v>0</v>
      </c>
      <c r="BT10" s="6" t="s">
        <v>44</v>
      </c>
      <c r="BU10" s="41">
        <v>0</v>
      </c>
      <c r="BV10" s="6" t="s">
        <v>44</v>
      </c>
      <c r="BW10" s="41">
        <v>0</v>
      </c>
      <c r="BX10" s="6" t="s">
        <v>44</v>
      </c>
      <c r="BY10" s="41">
        <v>0</v>
      </c>
      <c r="BZ10" s="6" t="s">
        <v>44</v>
      </c>
      <c r="CA10" s="41">
        <v>0</v>
      </c>
      <c r="CB10" s="6" t="s">
        <v>44</v>
      </c>
      <c r="CC10" s="41">
        <v>0</v>
      </c>
      <c r="CD10" s="6" t="s">
        <v>44</v>
      </c>
      <c r="CE10" s="41">
        <v>0</v>
      </c>
      <c r="CF10" s="6" t="s">
        <v>44</v>
      </c>
      <c r="CG10" s="41">
        <v>0</v>
      </c>
      <c r="CH10" s="6" t="s">
        <v>44</v>
      </c>
      <c r="CI10" s="41">
        <v>0</v>
      </c>
      <c r="CJ10" s="6" t="s">
        <v>44</v>
      </c>
      <c r="CK10" s="41">
        <v>0</v>
      </c>
      <c r="CL10" s="6" t="s">
        <v>44</v>
      </c>
      <c r="CM10" s="41">
        <v>0</v>
      </c>
      <c r="CN10" s="6" t="s">
        <v>44</v>
      </c>
      <c r="CO10" s="41">
        <v>0</v>
      </c>
      <c r="CP10" s="6" t="s">
        <v>44</v>
      </c>
      <c r="CQ10" s="41">
        <v>0</v>
      </c>
      <c r="CR10" s="6" t="s">
        <v>44</v>
      </c>
      <c r="CS10" s="41"/>
      <c r="CT10" s="6" t="s">
        <v>44</v>
      </c>
      <c r="CU10" s="41"/>
      <c r="CV10" s="6" t="s">
        <v>44</v>
      </c>
      <c r="CW10" s="41"/>
      <c r="CX10" s="6" t="s">
        <v>44</v>
      </c>
      <c r="CY10" s="41"/>
      <c r="CZ10" s="6" t="s">
        <v>44</v>
      </c>
      <c r="DA10" s="41"/>
      <c r="DB10" s="6" t="s">
        <v>44</v>
      </c>
      <c r="DC10" s="81"/>
      <c r="DD10" s="127" t="s">
        <v>44</v>
      </c>
      <c r="DE10" s="128"/>
      <c r="DF10" s="76" t="s">
        <v>44</v>
      </c>
      <c r="DG10" s="128"/>
      <c r="DH10" s="127" t="s">
        <v>44</v>
      </c>
      <c r="DI10" s="128"/>
      <c r="DJ10" s="127" t="s">
        <v>44</v>
      </c>
      <c r="DK10" s="128"/>
      <c r="DL10" s="127" t="s">
        <v>44</v>
      </c>
      <c r="DM10" s="128"/>
      <c r="DN10" s="127" t="s">
        <v>44</v>
      </c>
      <c r="DO10" s="128"/>
      <c r="DP10">
        <f t="shared" si="0"/>
        <v>5</v>
      </c>
      <c r="DQ10">
        <f t="shared" si="1"/>
        <v>3</v>
      </c>
      <c r="DR10">
        <v>28</v>
      </c>
    </row>
    <row r="11" spans="1:124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1</v>
      </c>
      <c r="M11" s="41">
        <v>0</v>
      </c>
      <c r="N11" s="12">
        <v>0</v>
      </c>
      <c r="O11" s="41">
        <v>0</v>
      </c>
      <c r="P11" s="12">
        <v>0</v>
      </c>
      <c r="Q11" s="41">
        <v>1</v>
      </c>
      <c r="R11" s="12">
        <v>0</v>
      </c>
      <c r="S11" s="41">
        <v>0</v>
      </c>
      <c r="T11" s="12">
        <v>1</v>
      </c>
      <c r="U11" s="41">
        <v>0</v>
      </c>
      <c r="V11" s="12">
        <v>0</v>
      </c>
      <c r="W11" s="41">
        <v>0</v>
      </c>
      <c r="X11" s="12">
        <v>0</v>
      </c>
      <c r="Y11" s="41">
        <v>0</v>
      </c>
      <c r="Z11" s="12">
        <v>1</v>
      </c>
      <c r="AA11" s="41">
        <v>1</v>
      </c>
      <c r="AB11" s="12">
        <v>0</v>
      </c>
      <c r="AC11" s="41">
        <v>0</v>
      </c>
      <c r="AD11" s="12">
        <v>0</v>
      </c>
      <c r="AE11" s="41">
        <v>1</v>
      </c>
      <c r="AF11" s="12">
        <v>0</v>
      </c>
      <c r="AG11" s="41">
        <v>0</v>
      </c>
      <c r="AH11" s="12">
        <v>0</v>
      </c>
      <c r="AI11" s="41">
        <v>0</v>
      </c>
      <c r="AJ11" s="12"/>
      <c r="AK11" s="41">
        <v>0</v>
      </c>
      <c r="AL11" s="12">
        <v>0</v>
      </c>
      <c r="AM11" s="41">
        <v>1</v>
      </c>
      <c r="AN11" s="12">
        <v>0</v>
      </c>
      <c r="AO11" s="41">
        <v>0</v>
      </c>
      <c r="AP11" s="12">
        <v>0</v>
      </c>
      <c r="AQ11" s="41">
        <v>0</v>
      </c>
      <c r="AR11" s="12">
        <v>0</v>
      </c>
      <c r="AS11" s="41">
        <v>0</v>
      </c>
      <c r="AT11" s="12">
        <v>0</v>
      </c>
      <c r="AU11" s="41">
        <v>0</v>
      </c>
      <c r="AV11" s="12">
        <v>0</v>
      </c>
      <c r="AW11" s="41">
        <v>0</v>
      </c>
      <c r="AX11" s="12">
        <v>1</v>
      </c>
      <c r="AY11" s="41">
        <v>0</v>
      </c>
      <c r="AZ11" s="12">
        <v>1</v>
      </c>
      <c r="BA11" s="41">
        <v>0</v>
      </c>
      <c r="BB11" s="12">
        <v>0</v>
      </c>
      <c r="BC11" s="41">
        <v>0</v>
      </c>
      <c r="BD11" s="12">
        <v>0</v>
      </c>
      <c r="BE11" s="41">
        <v>0</v>
      </c>
      <c r="BF11" s="12">
        <v>0</v>
      </c>
      <c r="BG11" s="41">
        <v>0</v>
      </c>
      <c r="BH11" s="12">
        <v>1</v>
      </c>
      <c r="BI11" s="41">
        <v>0</v>
      </c>
      <c r="BJ11" s="12">
        <v>0</v>
      </c>
      <c r="BK11" s="41">
        <v>1</v>
      </c>
      <c r="BL11" s="12">
        <v>0</v>
      </c>
      <c r="BM11" s="41">
        <v>0</v>
      </c>
      <c r="BN11" s="12">
        <v>0</v>
      </c>
      <c r="BO11" s="41">
        <v>1</v>
      </c>
      <c r="BP11" s="12">
        <v>0</v>
      </c>
      <c r="BQ11" s="41">
        <v>0</v>
      </c>
      <c r="BR11" s="12">
        <v>0</v>
      </c>
      <c r="BS11" s="41">
        <v>0</v>
      </c>
      <c r="BT11" s="12">
        <v>0</v>
      </c>
      <c r="BU11" s="41">
        <v>0</v>
      </c>
      <c r="BV11" s="12">
        <v>0</v>
      </c>
      <c r="BW11" s="41">
        <v>0</v>
      </c>
      <c r="BX11" s="12">
        <v>0</v>
      </c>
      <c r="BY11" s="41">
        <v>0</v>
      </c>
      <c r="BZ11" s="12">
        <v>0</v>
      </c>
      <c r="CA11" s="41">
        <v>0</v>
      </c>
      <c r="CB11" s="12">
        <v>0</v>
      </c>
      <c r="CC11" s="41">
        <v>0</v>
      </c>
      <c r="CD11" s="12">
        <v>0</v>
      </c>
      <c r="CE11" s="41">
        <v>0</v>
      </c>
      <c r="CF11" s="6" t="s">
        <v>44</v>
      </c>
      <c r="CG11" s="41">
        <v>0</v>
      </c>
      <c r="CH11" s="6" t="s">
        <v>44</v>
      </c>
      <c r="CI11" s="41">
        <v>0</v>
      </c>
      <c r="CJ11" s="6" t="s">
        <v>44</v>
      </c>
      <c r="CK11" s="41">
        <v>0</v>
      </c>
      <c r="CL11" s="6" t="s">
        <v>44</v>
      </c>
      <c r="CM11" s="41">
        <v>0</v>
      </c>
      <c r="CN11" s="6" t="s">
        <v>44</v>
      </c>
      <c r="CO11" s="41">
        <v>0</v>
      </c>
      <c r="CP11" s="6" t="s">
        <v>44</v>
      </c>
      <c r="CQ11" s="41">
        <v>0</v>
      </c>
      <c r="CR11" s="6" t="s">
        <v>44</v>
      </c>
      <c r="CS11" s="41"/>
      <c r="CT11" s="6" t="s">
        <v>44</v>
      </c>
      <c r="CU11" s="41"/>
      <c r="CV11" s="6" t="s">
        <v>44</v>
      </c>
      <c r="CW11" s="41"/>
      <c r="CX11" s="6" t="s">
        <v>44</v>
      </c>
      <c r="CY11" s="41"/>
      <c r="CZ11" s="6" t="s">
        <v>44</v>
      </c>
      <c r="DA11" s="41"/>
      <c r="DB11" s="6" t="s">
        <v>44</v>
      </c>
      <c r="DC11" s="81"/>
      <c r="DD11" s="127" t="s">
        <v>44</v>
      </c>
      <c r="DE11" s="128"/>
      <c r="DF11" s="76" t="s">
        <v>44</v>
      </c>
      <c r="DG11" s="128"/>
      <c r="DH11" s="127" t="s">
        <v>44</v>
      </c>
      <c r="DI11" s="128"/>
      <c r="DJ11" s="127" t="s">
        <v>44</v>
      </c>
      <c r="DK11" s="128"/>
      <c r="DL11" s="127" t="s">
        <v>44</v>
      </c>
      <c r="DM11" s="128"/>
      <c r="DN11" s="127" t="s">
        <v>44</v>
      </c>
      <c r="DO11" s="128"/>
      <c r="DP11">
        <f t="shared" si="0"/>
        <v>6</v>
      </c>
      <c r="DQ11">
        <f t="shared" si="1"/>
        <v>6</v>
      </c>
      <c r="DR11">
        <v>42</v>
      </c>
    </row>
    <row r="12" spans="1:124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2">
        <v>0</v>
      </c>
      <c r="O12" s="41">
        <v>0</v>
      </c>
      <c r="P12" s="12">
        <v>0</v>
      </c>
      <c r="Q12" s="41">
        <v>0</v>
      </c>
      <c r="R12" s="12">
        <v>3</v>
      </c>
      <c r="S12" s="41">
        <v>2</v>
      </c>
      <c r="T12" s="12">
        <v>0</v>
      </c>
      <c r="U12" s="41">
        <v>0</v>
      </c>
      <c r="V12" s="12">
        <v>1</v>
      </c>
      <c r="W12" s="41">
        <v>0</v>
      </c>
      <c r="X12" s="12">
        <v>0</v>
      </c>
      <c r="Y12" s="41">
        <v>0</v>
      </c>
      <c r="Z12" s="12" t="s">
        <v>46</v>
      </c>
      <c r="AA12" s="41">
        <v>0</v>
      </c>
      <c r="AB12" s="6" t="s">
        <v>44</v>
      </c>
      <c r="AC12" s="41">
        <v>0</v>
      </c>
      <c r="AD12" s="6" t="s">
        <v>44</v>
      </c>
      <c r="AE12" s="41">
        <v>0</v>
      </c>
      <c r="AF12" s="6" t="s">
        <v>44</v>
      </c>
      <c r="AG12" s="41">
        <v>1</v>
      </c>
      <c r="AH12" s="6" t="s">
        <v>44</v>
      </c>
      <c r="AI12" s="41">
        <v>0</v>
      </c>
      <c r="AJ12" s="6" t="s">
        <v>44</v>
      </c>
      <c r="AK12" s="41">
        <v>0</v>
      </c>
      <c r="AL12" s="6" t="s">
        <v>44</v>
      </c>
      <c r="AM12" s="41">
        <v>0</v>
      </c>
      <c r="AN12" s="6" t="s">
        <v>44</v>
      </c>
      <c r="AO12" s="41">
        <v>0</v>
      </c>
      <c r="AP12" s="6" t="s">
        <v>44</v>
      </c>
      <c r="AQ12" s="41">
        <v>0</v>
      </c>
      <c r="AR12" s="6" t="s">
        <v>44</v>
      </c>
      <c r="AS12" s="41">
        <v>0</v>
      </c>
      <c r="AT12" s="6" t="s">
        <v>44</v>
      </c>
      <c r="AU12" s="41">
        <v>1</v>
      </c>
      <c r="AV12" s="6" t="s">
        <v>44</v>
      </c>
      <c r="AW12" s="41">
        <v>0</v>
      </c>
      <c r="AX12" s="6" t="s">
        <v>44</v>
      </c>
      <c r="AY12" s="41">
        <v>0</v>
      </c>
      <c r="AZ12" s="6" t="s">
        <v>44</v>
      </c>
      <c r="BA12" s="41">
        <v>0</v>
      </c>
      <c r="BB12" s="6" t="s">
        <v>44</v>
      </c>
      <c r="BC12" s="41">
        <v>0</v>
      </c>
      <c r="BD12" s="6" t="s">
        <v>44</v>
      </c>
      <c r="BE12" s="41">
        <v>0</v>
      </c>
      <c r="BF12" s="6" t="s">
        <v>44</v>
      </c>
      <c r="BG12" s="41">
        <v>0</v>
      </c>
      <c r="BH12" s="6" t="s">
        <v>44</v>
      </c>
      <c r="BI12" s="41">
        <v>0</v>
      </c>
      <c r="BJ12" s="6" t="s">
        <v>44</v>
      </c>
      <c r="BK12" s="41">
        <v>0</v>
      </c>
      <c r="BL12" s="6" t="s">
        <v>44</v>
      </c>
      <c r="BM12" s="41">
        <v>0</v>
      </c>
      <c r="BN12" s="6" t="s">
        <v>44</v>
      </c>
      <c r="BO12" s="41">
        <v>0</v>
      </c>
      <c r="BP12" s="6" t="s">
        <v>44</v>
      </c>
      <c r="BQ12" s="41">
        <v>0</v>
      </c>
      <c r="BR12" s="6" t="s">
        <v>44</v>
      </c>
      <c r="BS12" s="41">
        <v>0</v>
      </c>
      <c r="BT12" s="6" t="s">
        <v>44</v>
      </c>
      <c r="BU12" s="41">
        <v>0</v>
      </c>
      <c r="BV12" s="6" t="s">
        <v>44</v>
      </c>
      <c r="BW12" s="41">
        <v>0</v>
      </c>
      <c r="BX12" s="6" t="s">
        <v>44</v>
      </c>
      <c r="BY12" s="41">
        <v>0</v>
      </c>
      <c r="BZ12" s="6" t="s">
        <v>44</v>
      </c>
      <c r="CA12" s="41">
        <v>0</v>
      </c>
      <c r="CB12" s="6" t="s">
        <v>44</v>
      </c>
      <c r="CC12" s="41">
        <v>0</v>
      </c>
      <c r="CD12" s="6" t="s">
        <v>44</v>
      </c>
      <c r="CE12" s="41">
        <v>0</v>
      </c>
      <c r="CF12" s="6" t="s">
        <v>44</v>
      </c>
      <c r="CG12" s="41">
        <v>0</v>
      </c>
      <c r="CH12" s="6" t="s">
        <v>44</v>
      </c>
      <c r="CI12" s="41">
        <v>0</v>
      </c>
      <c r="CJ12" s="6" t="s">
        <v>44</v>
      </c>
      <c r="CK12" s="41">
        <v>0</v>
      </c>
      <c r="CL12" s="6" t="s">
        <v>44</v>
      </c>
      <c r="CM12" s="41">
        <v>0</v>
      </c>
      <c r="CN12" s="6" t="s">
        <v>44</v>
      </c>
      <c r="CO12" s="41">
        <v>0</v>
      </c>
      <c r="CP12" s="6" t="s">
        <v>44</v>
      </c>
      <c r="CQ12" s="41">
        <v>0</v>
      </c>
      <c r="CR12" s="6" t="s">
        <v>44</v>
      </c>
      <c r="CS12" s="41"/>
      <c r="CT12" s="6" t="s">
        <v>44</v>
      </c>
      <c r="CU12" s="41"/>
      <c r="CV12" s="6" t="s">
        <v>44</v>
      </c>
      <c r="CW12" s="41"/>
      <c r="CX12" s="6" t="s">
        <v>44</v>
      </c>
      <c r="CY12" s="41"/>
      <c r="CZ12" s="6" t="s">
        <v>44</v>
      </c>
      <c r="DA12" s="41"/>
      <c r="DB12" s="6" t="s">
        <v>44</v>
      </c>
      <c r="DC12" s="81"/>
      <c r="DD12" s="167" t="s">
        <v>44</v>
      </c>
      <c r="DE12" s="168"/>
      <c r="DF12" s="76" t="s">
        <v>44</v>
      </c>
      <c r="DG12" s="128"/>
      <c r="DH12" s="127" t="s">
        <v>44</v>
      </c>
      <c r="DI12" s="128"/>
      <c r="DJ12" s="127" t="s">
        <v>44</v>
      </c>
      <c r="DK12" s="128"/>
      <c r="DL12" s="127" t="s">
        <v>44</v>
      </c>
      <c r="DM12" s="128"/>
      <c r="DN12" s="127" t="s">
        <v>44</v>
      </c>
      <c r="DO12" s="128"/>
      <c r="DP12">
        <f t="shared" si="0"/>
        <v>4</v>
      </c>
      <c r="DQ12">
        <f t="shared" si="1"/>
        <v>4</v>
      </c>
      <c r="DR12" s="2">
        <v>14</v>
      </c>
    </row>
    <row r="13" spans="1:124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1</v>
      </c>
      <c r="M13" s="85">
        <f t="shared" si="2"/>
        <v>0</v>
      </c>
      <c r="N13" s="85">
        <f t="shared" si="2"/>
        <v>2</v>
      </c>
      <c r="O13" s="85">
        <f t="shared" si="2"/>
        <v>0</v>
      </c>
      <c r="P13" s="85">
        <f t="shared" si="2"/>
        <v>0</v>
      </c>
      <c r="Q13" s="85">
        <f t="shared" si="2"/>
        <v>1</v>
      </c>
      <c r="R13" s="85">
        <f t="shared" si="2"/>
        <v>4</v>
      </c>
      <c r="S13" s="85">
        <f t="shared" si="2"/>
        <v>2</v>
      </c>
      <c r="T13" s="85">
        <f t="shared" si="2"/>
        <v>6</v>
      </c>
      <c r="U13" s="85">
        <f t="shared" si="2"/>
        <v>2</v>
      </c>
      <c r="V13" s="85">
        <f t="shared" si="2"/>
        <v>3</v>
      </c>
      <c r="W13" s="85">
        <f t="shared" si="2"/>
        <v>0</v>
      </c>
      <c r="X13" s="85">
        <f t="shared" si="2"/>
        <v>3</v>
      </c>
      <c r="Y13" s="85">
        <f t="shared" si="2"/>
        <v>0</v>
      </c>
      <c r="Z13" s="85">
        <f t="shared" si="2"/>
        <v>2</v>
      </c>
      <c r="AA13" s="85">
        <f t="shared" si="2"/>
        <v>7</v>
      </c>
      <c r="AB13" s="85">
        <f t="shared" si="2"/>
        <v>1</v>
      </c>
      <c r="AC13" s="85">
        <f t="shared" si="2"/>
        <v>1</v>
      </c>
      <c r="AD13" s="85">
        <f t="shared" si="2"/>
        <v>1</v>
      </c>
      <c r="AE13" s="85">
        <f t="shared" si="2"/>
        <v>4</v>
      </c>
      <c r="AF13" s="85">
        <f t="shared" si="2"/>
        <v>1</v>
      </c>
      <c r="AG13" s="85">
        <f t="shared" si="2"/>
        <v>1</v>
      </c>
      <c r="AH13" s="85">
        <f t="shared" si="2"/>
        <v>1</v>
      </c>
      <c r="AI13" s="85">
        <f t="shared" si="2"/>
        <v>0</v>
      </c>
      <c r="AJ13" s="85">
        <f t="shared" si="2"/>
        <v>4</v>
      </c>
      <c r="AK13" s="85">
        <f t="shared" si="2"/>
        <v>2</v>
      </c>
      <c r="AL13" s="85">
        <f t="shared" si="2"/>
        <v>3</v>
      </c>
      <c r="AM13" s="85">
        <f t="shared" si="2"/>
        <v>2</v>
      </c>
      <c r="AN13" s="85">
        <f t="shared" si="2"/>
        <v>0</v>
      </c>
      <c r="AO13" s="85">
        <f t="shared" si="2"/>
        <v>2</v>
      </c>
      <c r="AP13" s="85">
        <f t="shared" si="2"/>
        <v>0</v>
      </c>
      <c r="AQ13" s="85">
        <f t="shared" si="2"/>
        <v>2</v>
      </c>
      <c r="AR13" s="85">
        <f t="shared" si="2"/>
        <v>1</v>
      </c>
      <c r="AS13" s="85">
        <f t="shared" si="2"/>
        <v>2</v>
      </c>
      <c r="AT13" s="85">
        <f t="shared" si="2"/>
        <v>2</v>
      </c>
      <c r="AU13" s="85">
        <f t="shared" si="2"/>
        <v>2</v>
      </c>
      <c r="AV13" s="85">
        <f t="shared" si="2"/>
        <v>2</v>
      </c>
      <c r="AW13" s="85">
        <f t="shared" si="2"/>
        <v>0</v>
      </c>
      <c r="AX13" s="85">
        <f t="shared" si="2"/>
        <v>1</v>
      </c>
      <c r="AY13" s="85">
        <f t="shared" si="2"/>
        <v>1</v>
      </c>
      <c r="AZ13" s="85">
        <f t="shared" si="2"/>
        <v>1</v>
      </c>
      <c r="BA13" s="85">
        <f t="shared" si="2"/>
        <v>0</v>
      </c>
      <c r="BB13" s="85">
        <f t="shared" si="2"/>
        <v>1</v>
      </c>
      <c r="BC13" s="85">
        <f t="shared" si="2"/>
        <v>3</v>
      </c>
      <c r="BD13" s="85">
        <f t="shared" si="2"/>
        <v>0</v>
      </c>
      <c r="BE13" s="85">
        <f t="shared" si="2"/>
        <v>0</v>
      </c>
      <c r="BF13" s="85">
        <f t="shared" si="2"/>
        <v>2</v>
      </c>
      <c r="BG13" s="85">
        <f t="shared" si="2"/>
        <v>0</v>
      </c>
      <c r="BH13" s="85">
        <f t="shared" si="2"/>
        <v>1</v>
      </c>
      <c r="BI13" s="85">
        <f t="shared" si="2"/>
        <v>1</v>
      </c>
      <c r="BJ13" s="85">
        <f t="shared" si="2"/>
        <v>1</v>
      </c>
      <c r="BK13" s="85">
        <f t="shared" si="2"/>
        <v>2</v>
      </c>
      <c r="BL13" s="85">
        <f t="shared" si="2"/>
        <v>0</v>
      </c>
      <c r="BM13" s="85">
        <f t="shared" si="2"/>
        <v>1</v>
      </c>
      <c r="BN13" s="85">
        <f t="shared" si="2"/>
        <v>0</v>
      </c>
      <c r="BO13" s="85">
        <f t="shared" si="2"/>
        <v>1</v>
      </c>
      <c r="BP13" s="85">
        <f t="shared" ref="BP13:CI13" si="3">SUM(BP4:BP12)</f>
        <v>0</v>
      </c>
      <c r="BQ13" s="85">
        <f t="shared" si="3"/>
        <v>0</v>
      </c>
      <c r="BR13" s="85">
        <f t="shared" si="3"/>
        <v>2</v>
      </c>
      <c r="BS13" s="85">
        <f t="shared" si="3"/>
        <v>0</v>
      </c>
      <c r="BT13" s="85">
        <f t="shared" si="3"/>
        <v>2</v>
      </c>
      <c r="BU13" s="85">
        <f t="shared" si="3"/>
        <v>0</v>
      </c>
      <c r="BV13" s="85">
        <f t="shared" si="3"/>
        <v>0</v>
      </c>
      <c r="BW13" s="85">
        <f t="shared" si="3"/>
        <v>0</v>
      </c>
      <c r="BX13" s="85">
        <f t="shared" si="3"/>
        <v>0</v>
      </c>
      <c r="BY13" s="85">
        <f t="shared" si="3"/>
        <v>1</v>
      </c>
      <c r="BZ13" s="85">
        <f t="shared" si="3"/>
        <v>0</v>
      </c>
      <c r="CA13" s="85">
        <f t="shared" si="3"/>
        <v>2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0</v>
      </c>
      <c r="CF13" s="85">
        <f t="shared" si="3"/>
        <v>0</v>
      </c>
      <c r="CG13" s="85">
        <f t="shared" si="3"/>
        <v>0</v>
      </c>
      <c r="CH13" s="85">
        <f>SUM(CH4:CH12)</f>
        <v>0</v>
      </c>
      <c r="CI13" s="85">
        <f t="shared" si="3"/>
        <v>0</v>
      </c>
      <c r="CJ13" s="85">
        <f>SUM(CJ4:CJ12)</f>
        <v>0</v>
      </c>
      <c r="CK13" s="85">
        <f t="shared" ref="CK13:CN13" si="4">SUM(CK4:CK12)</f>
        <v>0</v>
      </c>
      <c r="CL13" s="85">
        <f>SUM(CL4:CL12)</f>
        <v>0</v>
      </c>
      <c r="CM13" s="85">
        <f t="shared" si="4"/>
        <v>0</v>
      </c>
      <c r="CN13" s="85">
        <f t="shared" si="4"/>
        <v>0</v>
      </c>
      <c r="CO13" s="85">
        <f t="shared" ref="CO13:DO13" si="5">SUM(CO4:CO12)</f>
        <v>0</v>
      </c>
      <c r="CP13" s="85">
        <f t="shared" si="5"/>
        <v>0</v>
      </c>
      <c r="CQ13" s="85">
        <f t="shared" si="5"/>
        <v>0</v>
      </c>
      <c r="CR13" s="85">
        <f t="shared" si="5"/>
        <v>0</v>
      </c>
      <c r="CS13" s="85">
        <f t="shared" si="5"/>
        <v>0</v>
      </c>
      <c r="CT13" s="85">
        <f t="shared" si="5"/>
        <v>0</v>
      </c>
      <c r="CU13" s="85">
        <f t="shared" si="5"/>
        <v>0</v>
      </c>
      <c r="CV13" s="85">
        <f t="shared" si="5"/>
        <v>0</v>
      </c>
      <c r="CW13" s="85">
        <f t="shared" si="5"/>
        <v>0</v>
      </c>
      <c r="CX13" s="85">
        <f t="shared" si="5"/>
        <v>0</v>
      </c>
      <c r="CY13" s="85">
        <f t="shared" si="5"/>
        <v>0</v>
      </c>
      <c r="CZ13" s="85">
        <f t="shared" si="5"/>
        <v>0</v>
      </c>
      <c r="DA13" s="85">
        <f t="shared" si="5"/>
        <v>0</v>
      </c>
      <c r="DB13" s="85">
        <f t="shared" si="5"/>
        <v>0</v>
      </c>
      <c r="DC13" s="85">
        <f t="shared" si="5"/>
        <v>0</v>
      </c>
      <c r="DD13" s="85">
        <f t="shared" si="5"/>
        <v>0</v>
      </c>
      <c r="DE13" s="85">
        <f t="shared" si="5"/>
        <v>0</v>
      </c>
      <c r="DF13" s="85">
        <f t="shared" si="5"/>
        <v>0</v>
      </c>
      <c r="DG13" s="85">
        <f t="shared" si="5"/>
        <v>0</v>
      </c>
      <c r="DH13" s="85">
        <f t="shared" si="5"/>
        <v>0</v>
      </c>
      <c r="DI13" s="85">
        <f t="shared" si="5"/>
        <v>0</v>
      </c>
      <c r="DJ13" s="85">
        <f t="shared" si="5"/>
        <v>0</v>
      </c>
      <c r="DK13" s="85">
        <f t="shared" si="5"/>
        <v>0</v>
      </c>
      <c r="DL13" s="85">
        <f t="shared" si="5"/>
        <v>0</v>
      </c>
      <c r="DM13" s="85">
        <f t="shared" si="5"/>
        <v>0</v>
      </c>
      <c r="DN13" s="85">
        <f t="shared" si="5"/>
        <v>0</v>
      </c>
      <c r="DO13" s="85">
        <f t="shared" si="5"/>
        <v>0</v>
      </c>
      <c r="DP13" s="97" t="s">
        <v>41</v>
      </c>
      <c r="DQ13" s="97" t="s">
        <v>42</v>
      </c>
      <c r="DR13">
        <f>AVERAGE(DR4:DR12)</f>
        <v>34</v>
      </c>
      <c r="DS13">
        <f>AVERAGE(DP4:DP12,DP31:DP39,DP58:DP66)</f>
        <v>4.4444444444444446</v>
      </c>
      <c r="DT13">
        <f>STDEV((DP4:DP12,DP31:DP39,DP58:DP66))</f>
        <v>2.8193470784417349</v>
      </c>
    </row>
    <row r="14" spans="1:124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8</v>
      </c>
      <c r="S14" s="304"/>
      <c r="T14" s="304">
        <v>8</v>
      </c>
      <c r="U14" s="304"/>
      <c r="V14" s="304">
        <v>8</v>
      </c>
      <c r="W14" s="304"/>
      <c r="X14" s="304">
        <v>8</v>
      </c>
      <c r="Y14" s="304"/>
      <c r="Z14" s="304">
        <v>8</v>
      </c>
      <c r="AA14" s="304"/>
      <c r="AB14" s="304">
        <v>7</v>
      </c>
      <c r="AC14" s="304"/>
      <c r="AD14" s="304">
        <v>7</v>
      </c>
      <c r="AE14" s="304"/>
      <c r="AF14" s="304">
        <v>7</v>
      </c>
      <c r="AG14" s="304"/>
      <c r="AH14" s="304">
        <v>7</v>
      </c>
      <c r="AI14" s="304"/>
      <c r="AJ14" s="304">
        <v>7</v>
      </c>
      <c r="AK14" s="304"/>
      <c r="AL14" s="304">
        <v>7</v>
      </c>
      <c r="AM14" s="304"/>
      <c r="AN14" s="304">
        <v>7</v>
      </c>
      <c r="AO14" s="304"/>
      <c r="AP14" s="304">
        <v>7</v>
      </c>
      <c r="AQ14" s="304"/>
      <c r="AR14" s="304">
        <v>7</v>
      </c>
      <c r="AS14" s="304"/>
      <c r="AT14" s="304">
        <v>7</v>
      </c>
      <c r="AU14" s="304"/>
      <c r="AV14" s="304">
        <v>7</v>
      </c>
      <c r="AW14" s="304"/>
      <c r="AX14" s="304">
        <v>6</v>
      </c>
      <c r="AY14" s="304"/>
      <c r="AZ14" s="304">
        <v>6</v>
      </c>
      <c r="BA14" s="304"/>
      <c r="BB14" s="304">
        <v>6</v>
      </c>
      <c r="BC14" s="304"/>
      <c r="BD14" s="304">
        <v>5</v>
      </c>
      <c r="BE14" s="304"/>
      <c r="BF14" s="304">
        <v>5</v>
      </c>
      <c r="BG14" s="304"/>
      <c r="BH14" s="304">
        <v>5</v>
      </c>
      <c r="BI14" s="304"/>
      <c r="BJ14" s="304">
        <v>5</v>
      </c>
      <c r="BK14" s="304"/>
      <c r="BL14" s="304">
        <v>5</v>
      </c>
      <c r="BM14" s="304"/>
      <c r="BN14" s="304">
        <v>5</v>
      </c>
      <c r="BO14" s="304"/>
      <c r="BP14" s="304">
        <v>5</v>
      </c>
      <c r="BQ14" s="304"/>
      <c r="BR14" s="304">
        <v>5</v>
      </c>
      <c r="BS14" s="304"/>
      <c r="BT14" s="304">
        <v>4</v>
      </c>
      <c r="BU14" s="304"/>
      <c r="BV14" s="304">
        <v>4</v>
      </c>
      <c r="BW14" s="304"/>
      <c r="BX14" s="304">
        <v>4</v>
      </c>
      <c r="BY14" s="304"/>
      <c r="BZ14" s="304">
        <v>4</v>
      </c>
      <c r="CA14" s="304"/>
      <c r="CB14" s="304">
        <v>4</v>
      </c>
      <c r="CC14" s="304"/>
      <c r="CD14" s="304">
        <v>4</v>
      </c>
      <c r="CE14" s="304"/>
      <c r="CF14" s="304">
        <v>3</v>
      </c>
      <c r="CG14" s="304"/>
      <c r="CH14" s="304">
        <v>3</v>
      </c>
      <c r="CI14" s="304"/>
      <c r="CJ14" s="304">
        <v>3</v>
      </c>
      <c r="CK14" s="304"/>
      <c r="CL14" s="304">
        <v>3</v>
      </c>
      <c r="CM14" s="304"/>
      <c r="CN14" s="304">
        <v>2</v>
      </c>
      <c r="CO14" s="304"/>
      <c r="CP14" s="304">
        <v>2</v>
      </c>
      <c r="CQ14" s="304"/>
      <c r="CR14" s="304">
        <v>2</v>
      </c>
      <c r="CS14" s="304"/>
      <c r="CT14" s="304">
        <v>2</v>
      </c>
      <c r="CU14" s="304"/>
      <c r="CV14" s="304">
        <v>2</v>
      </c>
      <c r="CW14" s="304"/>
      <c r="CX14" s="304">
        <v>2</v>
      </c>
      <c r="CY14" s="304"/>
      <c r="CZ14" s="304">
        <v>1</v>
      </c>
      <c r="DA14" s="304"/>
      <c r="DB14" s="304">
        <v>1</v>
      </c>
      <c r="DC14" s="304"/>
      <c r="DD14" s="304">
        <v>0</v>
      </c>
      <c r="DE14" s="304"/>
      <c r="DF14" s="304">
        <v>0</v>
      </c>
      <c r="DG14" s="304"/>
      <c r="DH14" s="304">
        <v>0</v>
      </c>
      <c r="DI14" s="304"/>
      <c r="DJ14" s="304">
        <v>0</v>
      </c>
      <c r="DK14" s="304"/>
      <c r="DL14" s="304">
        <v>0</v>
      </c>
      <c r="DM14" s="304"/>
      <c r="DN14" s="304">
        <v>0</v>
      </c>
      <c r="DO14" s="304"/>
      <c r="DP14">
        <f>SUM(H13,J13,L13,N13,P13,R13,T13,V13,X13,Z13,AB13,AD13,AF13,AH13,AJ13,AL13,AN13,AP13,AR13,AT13,AV13,AX13,AZ13,BB13,BD13,BF13,BH13,BJ13,BL13,BN13,BP13,BR13,BT13,BV13,BX13,BZ13,CB13,CD13,CF13,CH13,CJ13,CL13,CN13,CP13,CR13,CT13,CV13,CX13,CZ13,DB13,DD13,DF13,DH13,DJ13,DL13,DN13)</f>
        <v>48</v>
      </c>
      <c r="DQ14">
        <f>SUM(I13,K13,M13,O13,Q13,S13,U13,W13,Y13,AA13,AC13,AE13,AG13,AI13,AK13,AM13,AO13,AQ13,AS13,AU13,AW13,AY13,BA13,BC13,BE13,BG13,BI13,BK13,BM13,BO13,BQ13,BS13,BU13,BW13,BY13,CA13,CC13,CE13,CG13,CI13,CK13,CM13,CO13,CQ13,CS13,CU13,CW13,CY13,DA13,DC13,DE13,DG13,DI13,DK13,DM13,DO13)</f>
        <v>42</v>
      </c>
      <c r="DR14">
        <f>STDEV(DR4:DR12)</f>
        <v>16.116761461286199</v>
      </c>
      <c r="DS14">
        <f>AVERAGE(DQ4:DQ12,DQ31:DQ39,DQ58:DQ66)</f>
        <v>4.9259259259259256</v>
      </c>
      <c r="DT14">
        <f>STDEV(DQ4:DQ12,DQ31:DQ39,DQ58:DQ66)</f>
        <v>2.8813181535530403</v>
      </c>
    </row>
    <row r="15" spans="1:124">
      <c r="DP15" s="86" t="s">
        <v>49</v>
      </c>
      <c r="DQ15" s="87">
        <f>DQ14/DP14*100</f>
        <v>87.5</v>
      </c>
    </row>
    <row r="16" spans="1:124" ht="15" thickBot="1">
      <c r="A16" s="77" t="s">
        <v>50</v>
      </c>
      <c r="B16" s="304">
        <f t="shared" ref="B16" si="6">ABS(B14-D14)</f>
        <v>0</v>
      </c>
      <c r="C16" s="304"/>
      <c r="D16" s="304">
        <f t="shared" ref="D16" si="7">ABS(D14-F14)</f>
        <v>0</v>
      </c>
      <c r="E16" s="304"/>
      <c r="F16" s="304">
        <f t="shared" ref="F16" si="8">ABS(F14-H14)</f>
        <v>0</v>
      </c>
      <c r="G16" s="304"/>
      <c r="H16" s="304">
        <f t="shared" ref="H16" si="9">ABS(H14-J14)</f>
        <v>0</v>
      </c>
      <c r="I16" s="304"/>
      <c r="J16" s="304">
        <f t="shared" ref="J16" si="10">ABS(J14-L14)</f>
        <v>0</v>
      </c>
      <c r="K16" s="304"/>
      <c r="L16" s="304">
        <f t="shared" ref="L16" si="11">ABS(L14-N14)</f>
        <v>0</v>
      </c>
      <c r="M16" s="304"/>
      <c r="N16" s="304">
        <f t="shared" ref="N16" si="12">ABS(N14-P14)</f>
        <v>0</v>
      </c>
      <c r="O16" s="304"/>
      <c r="P16" s="304">
        <f t="shared" ref="P16" si="13">ABS(P14-R14)</f>
        <v>1</v>
      </c>
      <c r="Q16" s="304"/>
      <c r="R16" s="304">
        <f t="shared" ref="R16" si="14">ABS(R14-T14)</f>
        <v>0</v>
      </c>
      <c r="S16" s="304"/>
      <c r="T16" s="304">
        <f t="shared" ref="T16" si="15">ABS(T14-V14)</f>
        <v>0</v>
      </c>
      <c r="U16" s="304"/>
      <c r="V16" s="304">
        <f t="shared" ref="V16" si="16">ABS(V14-X14)</f>
        <v>0</v>
      </c>
      <c r="W16" s="304"/>
      <c r="X16" s="304">
        <f t="shared" ref="X16" si="17">ABS(X14-Z14)</f>
        <v>0</v>
      </c>
      <c r="Y16" s="304"/>
      <c r="Z16" s="304">
        <f>ABS(Z14-AB14)</f>
        <v>1</v>
      </c>
      <c r="AA16" s="304"/>
      <c r="AB16" s="304">
        <f t="shared" ref="AB16" si="18">ABS(AB14-AD14)</f>
        <v>0</v>
      </c>
      <c r="AC16" s="304"/>
      <c r="AD16" s="304">
        <f t="shared" ref="AD16" si="19">ABS(AD14-AF14)</f>
        <v>0</v>
      </c>
      <c r="AE16" s="304"/>
      <c r="AF16" s="304">
        <f t="shared" ref="AF16" si="20">ABS(AF14-AH14)</f>
        <v>0</v>
      </c>
      <c r="AG16" s="304"/>
      <c r="AH16" s="304">
        <f t="shared" ref="AH16" si="21">ABS(AH14-AJ14)</f>
        <v>0</v>
      </c>
      <c r="AI16" s="304"/>
      <c r="AJ16" s="304">
        <f t="shared" ref="AJ16" si="22">ABS(AJ14-AL14)</f>
        <v>0</v>
      </c>
      <c r="AK16" s="304"/>
      <c r="AL16" s="304">
        <f t="shared" ref="AL16" si="23">ABS(AL14-AN14)</f>
        <v>0</v>
      </c>
      <c r="AM16" s="304"/>
      <c r="AN16" s="304">
        <f t="shared" ref="AN16" si="24">ABS(AN14-AP14)</f>
        <v>0</v>
      </c>
      <c r="AO16" s="304"/>
      <c r="AP16" s="304">
        <f t="shared" ref="AP16" si="25">ABS(AP14-AR14)</f>
        <v>0</v>
      </c>
      <c r="AQ16" s="304"/>
      <c r="AR16" s="304">
        <f t="shared" ref="AR16" si="26">ABS(AR14-AT14)</f>
        <v>0</v>
      </c>
      <c r="AS16" s="304"/>
      <c r="AT16" s="304">
        <f t="shared" ref="AT16" si="27">ABS(AT14-AV14)</f>
        <v>0</v>
      </c>
      <c r="AU16" s="304"/>
      <c r="AV16" s="304">
        <f t="shared" ref="AV16" si="28">ABS(AV14-AX14)</f>
        <v>1</v>
      </c>
      <c r="AW16" s="304"/>
      <c r="AX16" s="304">
        <f t="shared" ref="AX16" si="29">ABS(AX14-AZ14)</f>
        <v>0</v>
      </c>
      <c r="AY16" s="304"/>
      <c r="AZ16" s="304">
        <f t="shared" ref="AZ16" si="30">ABS(AZ14-BB14)</f>
        <v>0</v>
      </c>
      <c r="BA16" s="304"/>
      <c r="BB16" s="304">
        <f t="shared" ref="BB16" si="31">ABS(BB14-BD14)</f>
        <v>1</v>
      </c>
      <c r="BC16" s="304"/>
      <c r="BD16" s="304">
        <f t="shared" ref="BD16" si="32">ABS(BD14-BF14)</f>
        <v>0</v>
      </c>
      <c r="BE16" s="304"/>
      <c r="BF16" s="304">
        <f t="shared" ref="BF16" si="33">ABS(BF14-BH14)</f>
        <v>0</v>
      </c>
      <c r="BG16" s="304"/>
      <c r="BH16" s="304">
        <f t="shared" ref="BH16" si="34">ABS(BH14-BJ14)</f>
        <v>0</v>
      </c>
      <c r="BI16" s="304"/>
      <c r="BJ16" s="304">
        <f t="shared" ref="BJ16" si="35">ABS(BJ14-BL14)</f>
        <v>0</v>
      </c>
      <c r="BK16" s="304"/>
      <c r="BL16" s="304">
        <f t="shared" ref="BL16" si="36">ABS(BL14-BN14)</f>
        <v>0</v>
      </c>
      <c r="BM16" s="304"/>
      <c r="BN16" s="304">
        <f t="shared" ref="BN16" si="37">ABS(BN14-BP14)</f>
        <v>0</v>
      </c>
      <c r="BO16" s="304"/>
      <c r="BP16" s="304">
        <f t="shared" ref="BP16" si="38">ABS(BP14-BR14)</f>
        <v>0</v>
      </c>
      <c r="BQ16" s="304"/>
      <c r="BR16" s="304">
        <f t="shared" ref="BR16" si="39">ABS(BR14-BT14)</f>
        <v>1</v>
      </c>
      <c r="BS16" s="304"/>
      <c r="BT16" s="304">
        <f t="shared" ref="BT16" si="40">ABS(BT14-BV14)</f>
        <v>0</v>
      </c>
      <c r="BU16" s="304"/>
      <c r="BV16" s="304">
        <f t="shared" ref="BV16" si="41">ABS(BV14-BX14)</f>
        <v>0</v>
      </c>
      <c r="BW16" s="304"/>
      <c r="BX16" s="304">
        <f t="shared" ref="BX16" si="42">ABS(BX14-BZ14)</f>
        <v>0</v>
      </c>
      <c r="BY16" s="304"/>
      <c r="BZ16" s="304">
        <f t="shared" ref="BZ16" si="43">ABS(BZ14-CB14)</f>
        <v>0</v>
      </c>
      <c r="CA16" s="304"/>
      <c r="CB16" s="304">
        <f t="shared" ref="CB16" si="44">ABS(CB14-CD14)</f>
        <v>0</v>
      </c>
      <c r="CC16" s="304"/>
      <c r="CD16" s="304">
        <f t="shared" ref="CD16" si="45">ABS(CD14-CF14)</f>
        <v>1</v>
      </c>
      <c r="CE16" s="304"/>
      <c r="CF16" s="304">
        <f t="shared" ref="CF16" si="46">ABS(CF14-CH14)</f>
        <v>0</v>
      </c>
      <c r="CG16" s="304"/>
      <c r="CH16" s="304">
        <f t="shared" ref="CH16" si="47">ABS(CH14-CJ14)</f>
        <v>0</v>
      </c>
      <c r="CI16" s="304"/>
      <c r="CJ16" s="304">
        <f t="shared" ref="CJ16" si="48">ABS(CJ14-CL14)</f>
        <v>0</v>
      </c>
      <c r="CK16" s="304"/>
      <c r="CL16" s="304">
        <f t="shared" ref="CL16" si="49">ABS(CL14-CN14)</f>
        <v>1</v>
      </c>
      <c r="CM16" s="304"/>
      <c r="CN16" s="304">
        <f t="shared" ref="CN16" si="50">ABS(CN14-CP14)</f>
        <v>0</v>
      </c>
      <c r="CO16" s="304"/>
      <c r="CP16" s="304">
        <f t="shared" ref="CP16" si="51">ABS(CP14-CR14)</f>
        <v>0</v>
      </c>
      <c r="CQ16" s="304"/>
      <c r="CR16" s="304">
        <f t="shared" ref="CR16" si="52">ABS(CR14-CT14)</f>
        <v>0</v>
      </c>
      <c r="CS16" s="304"/>
      <c r="CT16" s="304">
        <f t="shared" ref="CT16" si="53">ABS(CT14-CV14)</f>
        <v>0</v>
      </c>
      <c r="CU16" s="304"/>
      <c r="CV16" s="304">
        <f t="shared" ref="CV16" si="54">ABS(CV14-CX14)</f>
        <v>0</v>
      </c>
      <c r="CW16" s="304"/>
      <c r="CX16" s="304">
        <f t="shared" ref="CX16" si="55">ABS(CX14-CZ14)</f>
        <v>1</v>
      </c>
      <c r="CY16" s="304"/>
      <c r="CZ16" s="304">
        <f t="shared" ref="CZ16" si="56">ABS(CZ14-DB14)</f>
        <v>0</v>
      </c>
      <c r="DA16" s="304"/>
      <c r="DB16" s="304">
        <f t="shared" ref="DB16" si="57">ABS(DB14-DD14)</f>
        <v>1</v>
      </c>
      <c r="DC16" s="304"/>
      <c r="DD16" s="304">
        <f t="shared" ref="DD16" si="58">ABS(DD14-DF14)</f>
        <v>0</v>
      </c>
      <c r="DE16" s="304"/>
      <c r="DF16" s="304">
        <f t="shared" ref="DF16" si="59">ABS(DF14-DH14)</f>
        <v>0</v>
      </c>
      <c r="DG16" s="304"/>
      <c r="DH16" s="304">
        <f t="shared" ref="DH16" si="60">ABS(DH14-DJ14)</f>
        <v>0</v>
      </c>
      <c r="DI16" s="304"/>
      <c r="DJ16" s="304">
        <f t="shared" ref="DJ16" si="61">ABS(DJ14-DL14)</f>
        <v>0</v>
      </c>
      <c r="DK16" s="304"/>
      <c r="DL16" s="304">
        <f t="shared" ref="DL16" si="62">ABS(DL14-DN14)</f>
        <v>0</v>
      </c>
      <c r="DM16" s="304"/>
      <c r="DN16" s="304">
        <f t="shared" ref="DN16" si="63">ABS(DN14-DP14)</f>
        <v>48</v>
      </c>
      <c r="DO16" s="304"/>
      <c r="DP16" s="86"/>
      <c r="DQ16">
        <f>AVERAGE(DQ4:DQ12)</f>
        <v>4.666666666666667</v>
      </c>
    </row>
    <row r="17" spans="1:197" ht="15" thickBot="1">
      <c r="A17" s="77" t="s">
        <v>51</v>
      </c>
      <c r="B17" s="304">
        <f t="shared" ref="B17:N17" si="64">B14/$B$14</f>
        <v>1</v>
      </c>
      <c r="C17" s="304"/>
      <c r="D17" s="304">
        <f t="shared" si="64"/>
        <v>1</v>
      </c>
      <c r="E17" s="304"/>
      <c r="F17" s="304">
        <f t="shared" si="64"/>
        <v>1</v>
      </c>
      <c r="G17" s="304"/>
      <c r="H17" s="304">
        <f t="shared" si="64"/>
        <v>1</v>
      </c>
      <c r="I17" s="304"/>
      <c r="J17" s="304">
        <f t="shared" si="64"/>
        <v>1</v>
      </c>
      <c r="K17" s="304"/>
      <c r="L17" s="304">
        <f t="shared" si="64"/>
        <v>1</v>
      </c>
      <c r="M17" s="304"/>
      <c r="N17" s="304">
        <f t="shared" si="64"/>
        <v>1</v>
      </c>
      <c r="O17" s="304"/>
      <c r="P17" s="304">
        <f t="shared" ref="P17" si="65">P14/$B$14</f>
        <v>1</v>
      </c>
      <c r="Q17" s="304"/>
      <c r="R17" s="304">
        <f t="shared" ref="R17" si="66">R14/$B$14</f>
        <v>0.88888888888888884</v>
      </c>
      <c r="S17" s="304"/>
      <c r="T17" s="304">
        <f t="shared" ref="T17" si="67">T14/$B$14</f>
        <v>0.88888888888888884</v>
      </c>
      <c r="U17" s="304"/>
      <c r="V17" s="304">
        <f t="shared" ref="V17" si="68">V14/$B$14</f>
        <v>0.88888888888888884</v>
      </c>
      <c r="W17" s="304"/>
      <c r="X17" s="304">
        <f>X14/$B$14</f>
        <v>0.88888888888888884</v>
      </c>
      <c r="Y17" s="304"/>
      <c r="Z17" s="304">
        <f>Z14/$B$14</f>
        <v>0.88888888888888884</v>
      </c>
      <c r="AA17" s="304"/>
      <c r="AB17" s="304">
        <f t="shared" ref="AB17" si="69">AB14/$B$14</f>
        <v>0.77777777777777779</v>
      </c>
      <c r="AC17" s="304"/>
      <c r="AD17" s="304">
        <f t="shared" ref="AD17" si="70">AD14/$B$14</f>
        <v>0.77777777777777779</v>
      </c>
      <c r="AE17" s="304"/>
      <c r="AF17" s="304">
        <f t="shared" ref="AF17" si="71">AF14/$B$14</f>
        <v>0.77777777777777779</v>
      </c>
      <c r="AG17" s="304"/>
      <c r="AH17" s="304">
        <f t="shared" ref="AH17" si="72">AH14/$B$14</f>
        <v>0.77777777777777779</v>
      </c>
      <c r="AI17" s="304"/>
      <c r="AJ17" s="304">
        <f t="shared" ref="AJ17" si="73">AJ14/$B$14</f>
        <v>0.77777777777777779</v>
      </c>
      <c r="AK17" s="304"/>
      <c r="AL17" s="304">
        <f t="shared" ref="AL17" si="74">AL14/$B$14</f>
        <v>0.77777777777777779</v>
      </c>
      <c r="AM17" s="304"/>
      <c r="AN17" s="304">
        <f t="shared" ref="AN17" si="75">AN14/$B$14</f>
        <v>0.77777777777777779</v>
      </c>
      <c r="AO17" s="304"/>
      <c r="AP17" s="304">
        <f t="shared" ref="AP17" si="76">AP14/$B$14</f>
        <v>0.77777777777777779</v>
      </c>
      <c r="AQ17" s="304"/>
      <c r="AR17" s="304">
        <f t="shared" ref="AR17" si="77">AR14/$B$14</f>
        <v>0.77777777777777779</v>
      </c>
      <c r="AS17" s="304"/>
      <c r="AT17" s="304">
        <f t="shared" ref="AT17" si="78">AT14/$B$14</f>
        <v>0.77777777777777779</v>
      </c>
      <c r="AU17" s="304"/>
      <c r="AV17" s="304">
        <f t="shared" ref="AV17" si="79">AV14/$B$14</f>
        <v>0.77777777777777779</v>
      </c>
      <c r="AW17" s="304"/>
      <c r="AX17" s="304">
        <f t="shared" ref="AX17" si="80">AX14/$B$14</f>
        <v>0.66666666666666663</v>
      </c>
      <c r="AY17" s="304"/>
      <c r="AZ17" s="304">
        <f t="shared" ref="AZ17" si="81">AZ14/$B$14</f>
        <v>0.66666666666666663</v>
      </c>
      <c r="BA17" s="304"/>
      <c r="BB17" s="304">
        <f t="shared" ref="BB17" si="82">BB14/$B$14</f>
        <v>0.66666666666666663</v>
      </c>
      <c r="BC17" s="304"/>
      <c r="BD17" s="304">
        <f t="shared" ref="BD17" si="83">BD14/$B$14</f>
        <v>0.55555555555555558</v>
      </c>
      <c r="BE17" s="304"/>
      <c r="BF17" s="304">
        <f t="shared" ref="BF17" si="84">BF14/$B$14</f>
        <v>0.55555555555555558</v>
      </c>
      <c r="BG17" s="304"/>
      <c r="BH17" s="304">
        <f t="shared" ref="BH17" si="85">BH14/$B$14</f>
        <v>0.55555555555555558</v>
      </c>
      <c r="BI17" s="304"/>
      <c r="BJ17" s="304">
        <f t="shared" ref="BJ17" si="86">BJ14/$B$14</f>
        <v>0.55555555555555558</v>
      </c>
      <c r="BK17" s="304"/>
      <c r="BL17" s="304">
        <f t="shared" ref="BL17" si="87">BL14/$B$14</f>
        <v>0.55555555555555558</v>
      </c>
      <c r="BM17" s="304"/>
      <c r="BN17" s="304">
        <f t="shared" ref="BN17" si="88">BN14/$B$14</f>
        <v>0.55555555555555558</v>
      </c>
      <c r="BO17" s="304"/>
      <c r="BP17" s="304">
        <f t="shared" ref="BP17" si="89">BP14/$B$14</f>
        <v>0.55555555555555558</v>
      </c>
      <c r="BQ17" s="304"/>
      <c r="BR17" s="304">
        <f>BR14/$B$14</f>
        <v>0.55555555555555558</v>
      </c>
      <c r="BS17" s="304"/>
      <c r="BT17" s="304">
        <f t="shared" ref="BT17" si="90">BT14/$B$14</f>
        <v>0.44444444444444442</v>
      </c>
      <c r="BU17" s="304"/>
      <c r="BV17" s="304">
        <f t="shared" ref="BV17" si="91">BV14/$B$14</f>
        <v>0.44444444444444442</v>
      </c>
      <c r="BW17" s="304"/>
      <c r="BX17" s="304">
        <f t="shared" ref="BX17" si="92">BX14/$B$14</f>
        <v>0.44444444444444442</v>
      </c>
      <c r="BY17" s="304"/>
      <c r="BZ17" s="304">
        <f t="shared" ref="BZ17" si="93">BZ14/$B$14</f>
        <v>0.44444444444444442</v>
      </c>
      <c r="CA17" s="304"/>
      <c r="CB17" s="304">
        <f t="shared" ref="CB17" si="94">CB14/$B$14</f>
        <v>0.44444444444444442</v>
      </c>
      <c r="CC17" s="304"/>
      <c r="CD17" s="304">
        <f t="shared" ref="CD17" si="95">CD14/$B$14</f>
        <v>0.44444444444444442</v>
      </c>
      <c r="CE17" s="304"/>
      <c r="CF17" s="304">
        <f t="shared" ref="CF17:CJ17" si="96">CF14/$B$14</f>
        <v>0.33333333333333331</v>
      </c>
      <c r="CG17" s="304"/>
      <c r="CH17" s="304">
        <f t="shared" si="96"/>
        <v>0.33333333333333331</v>
      </c>
      <c r="CI17" s="304"/>
      <c r="CJ17" s="304">
        <f t="shared" si="96"/>
        <v>0.33333333333333331</v>
      </c>
      <c r="CK17" s="304"/>
      <c r="CL17" s="304">
        <f t="shared" ref="CL17" si="97">CL14/$B$14</f>
        <v>0.33333333333333331</v>
      </c>
      <c r="CM17" s="304"/>
      <c r="CN17" s="304">
        <f t="shared" ref="CN17" si="98">CN14/$B$14</f>
        <v>0.22222222222222221</v>
      </c>
      <c r="CO17" s="304"/>
      <c r="CP17" s="304">
        <f t="shared" ref="CP17" si="99">CP14/$B$14</f>
        <v>0.22222222222222221</v>
      </c>
      <c r="CQ17" s="304"/>
      <c r="CR17" s="304">
        <f t="shared" ref="CR17" si="100">CR14/$B$14</f>
        <v>0.22222222222222221</v>
      </c>
      <c r="CS17" s="304"/>
      <c r="CT17" s="304">
        <f t="shared" ref="CT17" si="101">CT14/$B$14</f>
        <v>0.22222222222222221</v>
      </c>
      <c r="CU17" s="304"/>
      <c r="CV17" s="304">
        <f t="shared" ref="CV17" si="102">CV14/$B$14</f>
        <v>0.22222222222222221</v>
      </c>
      <c r="CW17" s="304"/>
      <c r="CX17" s="304">
        <f t="shared" ref="CX17" si="103">CX14/$B$14</f>
        <v>0.22222222222222221</v>
      </c>
      <c r="CY17" s="304"/>
      <c r="CZ17" s="304">
        <f t="shared" ref="CZ17" si="104">CZ14/$B$14</f>
        <v>0.1111111111111111</v>
      </c>
      <c r="DA17" s="304"/>
      <c r="DB17" s="304">
        <f t="shared" ref="DB17" si="105">DB14/$B$14</f>
        <v>0.1111111111111111</v>
      </c>
      <c r="DC17" s="304"/>
      <c r="DD17" s="304">
        <f t="shared" ref="DD17" si="106">DD14/$B$14</f>
        <v>0</v>
      </c>
      <c r="DE17" s="304"/>
      <c r="DF17" s="304">
        <f>DF14/$B$14</f>
        <v>0</v>
      </c>
      <c r="DG17" s="304"/>
      <c r="DH17" s="304">
        <f t="shared" ref="DH17" si="107">DH14/$B$14</f>
        <v>0</v>
      </c>
      <c r="DI17" s="304"/>
      <c r="DJ17" s="304">
        <f t="shared" ref="DJ17" si="108">DJ14/$B$14</f>
        <v>0</v>
      </c>
      <c r="DK17" s="304"/>
      <c r="DL17" s="304">
        <f t="shared" ref="DL17" si="109">DL14/$B$14</f>
        <v>0</v>
      </c>
      <c r="DM17" s="304"/>
      <c r="DN17" s="304">
        <f t="shared" ref="DN17" si="110">DN14/$B$14</f>
        <v>0</v>
      </c>
      <c r="DO17" s="304"/>
      <c r="DP17" s="86"/>
      <c r="DQ17">
        <f>STDEV(DQ4:DQ12)</f>
        <v>2.3979157616563596</v>
      </c>
    </row>
    <row r="18" spans="1:197" ht="15" thickBot="1">
      <c r="A18" s="77" t="s">
        <v>52</v>
      </c>
      <c r="B18" s="304">
        <f t="shared" ref="B18" si="111">B16/B14</f>
        <v>0</v>
      </c>
      <c r="C18" s="304"/>
      <c r="D18" s="304">
        <f t="shared" ref="D18" si="112">D16/D14</f>
        <v>0</v>
      </c>
      <c r="E18" s="304"/>
      <c r="F18" s="304">
        <f t="shared" ref="F18" si="113">F16/F14</f>
        <v>0</v>
      </c>
      <c r="G18" s="304"/>
      <c r="H18" s="304">
        <f t="shared" ref="H18" si="114">H16/H14</f>
        <v>0</v>
      </c>
      <c r="I18" s="304"/>
      <c r="J18" s="304">
        <f t="shared" ref="J18" si="115">J16/J14</f>
        <v>0</v>
      </c>
      <c r="K18" s="304"/>
      <c r="L18" s="304">
        <f t="shared" ref="L18" si="116">L16/L14</f>
        <v>0</v>
      </c>
      <c r="M18" s="304"/>
      <c r="N18" s="304">
        <f t="shared" ref="N18" si="117">N16/N14</f>
        <v>0</v>
      </c>
      <c r="O18" s="304"/>
      <c r="P18" s="304">
        <f t="shared" ref="P18:BL18" si="118">P16/P14</f>
        <v>0.1111111111111111</v>
      </c>
      <c r="Q18" s="304"/>
      <c r="R18" s="304">
        <f t="shared" si="118"/>
        <v>0</v>
      </c>
      <c r="S18" s="304"/>
      <c r="T18" s="304">
        <f t="shared" si="118"/>
        <v>0</v>
      </c>
      <c r="U18" s="304"/>
      <c r="V18" s="304">
        <f t="shared" si="118"/>
        <v>0</v>
      </c>
      <c r="W18" s="304"/>
      <c r="X18" s="304">
        <f t="shared" si="118"/>
        <v>0</v>
      </c>
      <c r="Y18" s="304"/>
      <c r="Z18" s="304">
        <f t="shared" si="118"/>
        <v>0.125</v>
      </c>
      <c r="AA18" s="304"/>
      <c r="AB18" s="304">
        <f t="shared" si="118"/>
        <v>0</v>
      </c>
      <c r="AC18" s="304"/>
      <c r="AD18" s="304">
        <f t="shared" si="118"/>
        <v>0</v>
      </c>
      <c r="AE18" s="304"/>
      <c r="AF18" s="304">
        <f t="shared" si="118"/>
        <v>0</v>
      </c>
      <c r="AG18" s="304"/>
      <c r="AH18" s="304">
        <f t="shared" si="118"/>
        <v>0</v>
      </c>
      <c r="AI18" s="304"/>
      <c r="AJ18" s="304">
        <f t="shared" si="118"/>
        <v>0</v>
      </c>
      <c r="AK18" s="304"/>
      <c r="AL18" s="304">
        <f t="shared" si="118"/>
        <v>0</v>
      </c>
      <c r="AM18" s="304"/>
      <c r="AN18" s="304">
        <f t="shared" si="118"/>
        <v>0</v>
      </c>
      <c r="AO18" s="304"/>
      <c r="AP18" s="304">
        <f t="shared" si="118"/>
        <v>0</v>
      </c>
      <c r="AQ18" s="304"/>
      <c r="AR18" s="304">
        <f t="shared" si="118"/>
        <v>0</v>
      </c>
      <c r="AS18" s="304"/>
      <c r="AT18" s="304">
        <f t="shared" si="118"/>
        <v>0</v>
      </c>
      <c r="AU18" s="304"/>
      <c r="AV18" s="304">
        <f t="shared" si="118"/>
        <v>0.14285714285714285</v>
      </c>
      <c r="AW18" s="304"/>
      <c r="AX18" s="304">
        <f t="shared" si="118"/>
        <v>0</v>
      </c>
      <c r="AY18" s="304"/>
      <c r="AZ18" s="304">
        <f t="shared" si="118"/>
        <v>0</v>
      </c>
      <c r="BA18" s="304"/>
      <c r="BB18" s="304">
        <f t="shared" si="118"/>
        <v>0.16666666666666666</v>
      </c>
      <c r="BC18" s="304"/>
      <c r="BD18" s="304">
        <f t="shared" si="118"/>
        <v>0</v>
      </c>
      <c r="BE18" s="304"/>
      <c r="BF18" s="304">
        <f t="shared" si="118"/>
        <v>0</v>
      </c>
      <c r="BG18" s="304"/>
      <c r="BH18" s="304">
        <f t="shared" si="118"/>
        <v>0</v>
      </c>
      <c r="BI18" s="304"/>
      <c r="BJ18" s="304">
        <f t="shared" si="118"/>
        <v>0</v>
      </c>
      <c r="BK18" s="304"/>
      <c r="BL18" s="304">
        <f t="shared" si="118"/>
        <v>0</v>
      </c>
      <c r="BM18" s="304"/>
      <c r="BN18" s="304">
        <f t="shared" ref="BN18:CJ18" si="119">BN16/BN14</f>
        <v>0</v>
      </c>
      <c r="BO18" s="304"/>
      <c r="BP18" s="304">
        <f t="shared" si="119"/>
        <v>0</v>
      </c>
      <c r="BQ18" s="304"/>
      <c r="BR18" s="304">
        <f t="shared" si="119"/>
        <v>0.2</v>
      </c>
      <c r="BS18" s="304"/>
      <c r="BT18" s="304">
        <f t="shared" si="119"/>
        <v>0</v>
      </c>
      <c r="BU18" s="304"/>
      <c r="BV18" s="304">
        <f t="shared" si="119"/>
        <v>0</v>
      </c>
      <c r="BW18" s="304"/>
      <c r="BX18" s="304">
        <f t="shared" si="119"/>
        <v>0</v>
      </c>
      <c r="BY18" s="304"/>
      <c r="BZ18" s="304">
        <f t="shared" si="119"/>
        <v>0</v>
      </c>
      <c r="CA18" s="304"/>
      <c r="CB18" s="304">
        <f t="shared" si="119"/>
        <v>0</v>
      </c>
      <c r="CC18" s="304"/>
      <c r="CD18" s="304">
        <f t="shared" si="119"/>
        <v>0.25</v>
      </c>
      <c r="CE18" s="304"/>
      <c r="CF18" s="304">
        <f t="shared" si="119"/>
        <v>0</v>
      </c>
      <c r="CG18" s="304"/>
      <c r="CH18" s="304">
        <f t="shared" si="119"/>
        <v>0</v>
      </c>
      <c r="CI18" s="304"/>
      <c r="CJ18" s="304">
        <f t="shared" si="119"/>
        <v>0</v>
      </c>
      <c r="CK18" s="304"/>
      <c r="CL18" s="304">
        <f t="shared" ref="CL18:DB18" si="120">CL16/CL14</f>
        <v>0.33333333333333331</v>
      </c>
      <c r="CM18" s="304"/>
      <c r="CN18" s="304">
        <f t="shared" si="120"/>
        <v>0</v>
      </c>
      <c r="CO18" s="304"/>
      <c r="CP18" s="304">
        <f t="shared" si="120"/>
        <v>0</v>
      </c>
      <c r="CQ18" s="304"/>
      <c r="CR18" s="304">
        <f t="shared" si="120"/>
        <v>0</v>
      </c>
      <c r="CS18" s="304"/>
      <c r="CT18" s="304">
        <f t="shared" si="120"/>
        <v>0</v>
      </c>
      <c r="CU18" s="304"/>
      <c r="CV18" s="304">
        <f t="shared" si="120"/>
        <v>0</v>
      </c>
      <c r="CW18" s="304"/>
      <c r="CX18" s="304">
        <f t="shared" si="120"/>
        <v>0.5</v>
      </c>
      <c r="CY18" s="304"/>
      <c r="CZ18" s="304">
        <f t="shared" si="120"/>
        <v>0</v>
      </c>
      <c r="DA18" s="304"/>
      <c r="DB18" s="304">
        <f t="shared" si="120"/>
        <v>1</v>
      </c>
      <c r="DC18" s="304"/>
      <c r="DD18" s="304">
        <v>0</v>
      </c>
      <c r="DE18" s="304"/>
      <c r="DF18" s="304">
        <v>0</v>
      </c>
      <c r="DG18" s="304"/>
      <c r="DH18" s="304">
        <v>0</v>
      </c>
      <c r="DI18" s="304"/>
      <c r="DJ18" s="304">
        <v>0</v>
      </c>
      <c r="DK18" s="304"/>
      <c r="DL18" s="304">
        <v>0</v>
      </c>
      <c r="DM18" s="304"/>
      <c r="DN18" s="304">
        <v>0</v>
      </c>
      <c r="DO18" s="304"/>
    </row>
    <row r="19" spans="1:197" ht="15" thickBot="1">
      <c r="A19" s="77" t="s">
        <v>53</v>
      </c>
      <c r="B19" s="304">
        <f t="shared" ref="B19" si="121">(B17+D17)/2</f>
        <v>1</v>
      </c>
      <c r="C19" s="304"/>
      <c r="D19" s="304">
        <f t="shared" ref="D19" si="122">(D17+F17)/2</f>
        <v>1</v>
      </c>
      <c r="E19" s="304"/>
      <c r="F19" s="304">
        <f t="shared" ref="F19" si="123">(F17+H17)/2</f>
        <v>1</v>
      </c>
      <c r="G19" s="304"/>
      <c r="H19" s="304">
        <f t="shared" ref="H19" si="124">(H17+J17)/2</f>
        <v>1</v>
      </c>
      <c r="I19" s="304"/>
      <c r="J19" s="304">
        <f t="shared" ref="J19" si="125">(J17+L17)/2</f>
        <v>1</v>
      </c>
      <c r="K19" s="304"/>
      <c r="L19" s="304">
        <f t="shared" ref="L19" si="126">(L17+N17)/2</f>
        <v>1</v>
      </c>
      <c r="M19" s="304"/>
      <c r="N19" s="304">
        <f t="shared" ref="N19" si="127">(N17+P17)/2</f>
        <v>1</v>
      </c>
      <c r="O19" s="304"/>
      <c r="P19" s="304">
        <f t="shared" ref="P19" si="128">(P17+R17)/2</f>
        <v>0.94444444444444442</v>
      </c>
      <c r="Q19" s="304"/>
      <c r="R19" s="304">
        <f t="shared" ref="R19" si="129">(R17+T17)/2</f>
        <v>0.88888888888888884</v>
      </c>
      <c r="S19" s="304"/>
      <c r="T19" s="304">
        <f t="shared" ref="T19" si="130">(T17+V17)/2</f>
        <v>0.88888888888888884</v>
      </c>
      <c r="U19" s="304"/>
      <c r="V19" s="304">
        <f t="shared" ref="V19" si="131">(V17+X17)/2</f>
        <v>0.88888888888888884</v>
      </c>
      <c r="W19" s="304"/>
      <c r="X19" s="304">
        <f t="shared" ref="X19" si="132">(X17+Z17)/2</f>
        <v>0.88888888888888884</v>
      </c>
      <c r="Y19" s="304"/>
      <c r="Z19" s="304">
        <f>(Z17+AB17)/2</f>
        <v>0.83333333333333326</v>
      </c>
      <c r="AA19" s="304"/>
      <c r="AB19" s="304">
        <f t="shared" ref="AB19" si="133">(AB17+AD17)/2</f>
        <v>0.77777777777777779</v>
      </c>
      <c r="AC19" s="304"/>
      <c r="AD19" s="304">
        <f t="shared" ref="AD19" si="134">(AD17+AF17)/2</f>
        <v>0.77777777777777779</v>
      </c>
      <c r="AE19" s="304"/>
      <c r="AF19" s="304">
        <f t="shared" ref="AF19" si="135">(AF17+AH17)/2</f>
        <v>0.77777777777777779</v>
      </c>
      <c r="AG19" s="304"/>
      <c r="AH19" s="304">
        <f t="shared" ref="AH19" si="136">(AH17+AJ17)/2</f>
        <v>0.77777777777777779</v>
      </c>
      <c r="AI19" s="304"/>
      <c r="AJ19" s="304">
        <f t="shared" ref="AJ19" si="137">(AJ17+AL17)/2</f>
        <v>0.77777777777777779</v>
      </c>
      <c r="AK19" s="304"/>
      <c r="AL19" s="304">
        <f t="shared" ref="AL19" si="138">(AL17+AN17)/2</f>
        <v>0.77777777777777779</v>
      </c>
      <c r="AM19" s="304"/>
      <c r="AN19" s="304">
        <f t="shared" ref="AN19" si="139">(AN17+AP17)/2</f>
        <v>0.77777777777777779</v>
      </c>
      <c r="AO19" s="304"/>
      <c r="AP19" s="304">
        <f t="shared" ref="AP19" si="140">(AP17+AR17)/2</f>
        <v>0.77777777777777779</v>
      </c>
      <c r="AQ19" s="304"/>
      <c r="AR19" s="304">
        <f t="shared" ref="AR19" si="141">(AR17+AT17)/2</f>
        <v>0.77777777777777779</v>
      </c>
      <c r="AS19" s="304"/>
      <c r="AT19" s="304">
        <f t="shared" ref="AT19" si="142">(AT17+AV17)/2</f>
        <v>0.77777777777777779</v>
      </c>
      <c r="AU19" s="304"/>
      <c r="AV19" s="304">
        <f t="shared" ref="AV19" si="143">(AV17+AX17)/2</f>
        <v>0.72222222222222221</v>
      </c>
      <c r="AW19" s="304"/>
      <c r="AX19" s="304">
        <f t="shared" ref="AX19" si="144">(AX17+AZ17)/2</f>
        <v>0.66666666666666663</v>
      </c>
      <c r="AY19" s="304"/>
      <c r="AZ19" s="304">
        <f t="shared" ref="AZ19" si="145">(AZ17+BB17)/2</f>
        <v>0.66666666666666663</v>
      </c>
      <c r="BA19" s="304"/>
      <c r="BB19" s="304">
        <f t="shared" ref="BB19" si="146">(BB17+BD17)/2</f>
        <v>0.61111111111111116</v>
      </c>
      <c r="BC19" s="304"/>
      <c r="BD19" s="304">
        <f t="shared" ref="BD19" si="147">(BD17+BF17)/2</f>
        <v>0.55555555555555558</v>
      </c>
      <c r="BE19" s="304"/>
      <c r="BF19" s="304">
        <f t="shared" ref="BF19" si="148">(BF17+BH17)/2</f>
        <v>0.55555555555555558</v>
      </c>
      <c r="BG19" s="304"/>
      <c r="BH19" s="304">
        <f t="shared" ref="BH19" si="149">(BH17+BJ17)/2</f>
        <v>0.55555555555555558</v>
      </c>
      <c r="BI19" s="304"/>
      <c r="BJ19" s="304">
        <f t="shared" ref="BJ19" si="150">(BJ17+BL17)/2</f>
        <v>0.55555555555555558</v>
      </c>
      <c r="BK19" s="304"/>
      <c r="BL19" s="304">
        <f t="shared" ref="BL19" si="151">(BL17+BN17)/2</f>
        <v>0.55555555555555558</v>
      </c>
      <c r="BM19" s="304"/>
      <c r="BN19" s="304">
        <f t="shared" ref="BN19" si="152">(BN17+BP17)/2</f>
        <v>0.55555555555555558</v>
      </c>
      <c r="BO19" s="304"/>
      <c r="BP19" s="304">
        <f t="shared" ref="BP19" si="153">(BP17+BR17)/2</f>
        <v>0.55555555555555558</v>
      </c>
      <c r="BQ19" s="304"/>
      <c r="BR19" s="304">
        <f>(BR17+BT17)/2</f>
        <v>0.5</v>
      </c>
      <c r="BS19" s="304"/>
      <c r="BT19" s="304">
        <f t="shared" ref="BT19" si="154">(BT17+BV17)/2</f>
        <v>0.44444444444444442</v>
      </c>
      <c r="BU19" s="304"/>
      <c r="BV19" s="304">
        <f t="shared" ref="BV19" si="155">(BV17+BX17)/2</f>
        <v>0.44444444444444442</v>
      </c>
      <c r="BW19" s="304"/>
      <c r="BX19" s="304">
        <f t="shared" ref="BX19" si="156">(BX17+BZ17)/2</f>
        <v>0.44444444444444442</v>
      </c>
      <c r="BY19" s="304"/>
      <c r="BZ19" s="304">
        <f t="shared" ref="BZ19" si="157">(BZ17+CB17)/2</f>
        <v>0.44444444444444442</v>
      </c>
      <c r="CA19" s="304"/>
      <c r="CB19" s="304">
        <f t="shared" ref="CB19" si="158">(CB17+CD17)/2</f>
        <v>0.44444444444444442</v>
      </c>
      <c r="CC19" s="304"/>
      <c r="CD19" s="304">
        <f t="shared" ref="CD19" si="159">(CD17+CF17)/2</f>
        <v>0.38888888888888884</v>
      </c>
      <c r="CE19" s="304"/>
      <c r="CF19" s="304">
        <f>(CF17+CH17)/2</f>
        <v>0.33333333333333331</v>
      </c>
      <c r="CG19" s="304"/>
      <c r="CH19" s="304">
        <f>(CH17+CJ17)/2</f>
        <v>0.33333333333333331</v>
      </c>
      <c r="CI19" s="304"/>
      <c r="CJ19" s="304">
        <f>(CJ17+CL17)/2</f>
        <v>0.33333333333333331</v>
      </c>
      <c r="CK19" s="304"/>
      <c r="CL19" s="304">
        <f>(CL17+CN17)/2</f>
        <v>0.27777777777777779</v>
      </c>
      <c r="CM19" s="304"/>
      <c r="CN19" s="304">
        <f t="shared" ref="CN19" si="160">(CN17+CP17)/2</f>
        <v>0.22222222222222221</v>
      </c>
      <c r="CO19" s="304"/>
      <c r="CP19" s="304">
        <f t="shared" ref="CP19" si="161">(CP17+CR17)/2</f>
        <v>0.22222222222222221</v>
      </c>
      <c r="CQ19" s="304"/>
      <c r="CR19" s="304">
        <f t="shared" ref="CR19" si="162">(CR17+CT17)/2</f>
        <v>0.22222222222222221</v>
      </c>
      <c r="CS19" s="304"/>
      <c r="CT19" s="304">
        <f t="shared" ref="CT19" si="163">(CT17+CV17)/2</f>
        <v>0.22222222222222221</v>
      </c>
      <c r="CU19" s="304"/>
      <c r="CV19" s="304">
        <f t="shared" ref="CV19" si="164">(CV17+CX17)/2</f>
        <v>0.22222222222222221</v>
      </c>
      <c r="CW19" s="304"/>
      <c r="CX19" s="304">
        <f t="shared" ref="CX19" si="165">(CX17+CZ17)/2</f>
        <v>0.16666666666666666</v>
      </c>
      <c r="CY19" s="304"/>
      <c r="CZ19" s="304">
        <f t="shared" ref="CZ19" si="166">(CZ17+DB17)/2</f>
        <v>0.1111111111111111</v>
      </c>
      <c r="DA19" s="304"/>
      <c r="DB19" s="304">
        <f t="shared" ref="DB19" si="167">(DB17+DD17)/2</f>
        <v>5.5555555555555552E-2</v>
      </c>
      <c r="DC19" s="304"/>
      <c r="DD19" s="304">
        <f t="shared" ref="DD19" si="168">(DD17+DF17)/2</f>
        <v>0</v>
      </c>
      <c r="DE19" s="304"/>
      <c r="DF19" s="304">
        <f t="shared" ref="DF19" si="169">(DF17+DH17)/2</f>
        <v>0</v>
      </c>
      <c r="DG19" s="304"/>
      <c r="DH19" s="304">
        <f t="shared" ref="DH19" si="170">(DH17+DJ17)/2</f>
        <v>0</v>
      </c>
      <c r="DI19" s="304"/>
      <c r="DJ19" s="304">
        <f t="shared" ref="DJ19" si="171">(DJ17+DL17)/2</f>
        <v>0</v>
      </c>
      <c r="DK19" s="304"/>
      <c r="DL19" s="304">
        <f t="shared" ref="DL19" si="172">(DL17+DN17)/2</f>
        <v>0</v>
      </c>
      <c r="DM19" s="304"/>
      <c r="DN19" s="304">
        <f t="shared" ref="DN19" si="173">(DN17+DP17)/2</f>
        <v>0</v>
      </c>
      <c r="DO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86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6.9444444444444446</v>
      </c>
      <c r="Q20" s="304"/>
      <c r="R20" s="304">
        <f>SUM($B19:S$19)-P19</f>
        <v>7.8888888888888893</v>
      </c>
      <c r="S20" s="304"/>
      <c r="T20" s="304">
        <f>SUM($B19:U$19)-R19</f>
        <v>8.8333333333333339</v>
      </c>
      <c r="U20" s="304"/>
      <c r="V20" s="304">
        <f>SUM($B19:W$19)-T19</f>
        <v>9.7222222222222232</v>
      </c>
      <c r="W20" s="304"/>
      <c r="X20" s="304">
        <f>SUM($B19:Y$19)-V19</f>
        <v>10.611111111111112</v>
      </c>
      <c r="Y20" s="304"/>
      <c r="Z20" s="304">
        <f>SUM($B19:AA$19)-X19</f>
        <v>11.444444444444446</v>
      </c>
      <c r="AA20" s="304"/>
      <c r="AB20" s="304">
        <f>SUM($B19:AC$19)-Z19</f>
        <v>12.27777777777778</v>
      </c>
      <c r="AC20" s="304"/>
      <c r="AD20" s="304">
        <f>SUM($B19:AE$19)-AB19</f>
        <v>13.111111111111114</v>
      </c>
      <c r="AE20" s="304"/>
      <c r="AF20" s="304">
        <f>SUM($B19:AG$19)-AD19</f>
        <v>13.888888888888893</v>
      </c>
      <c r="AG20" s="304"/>
      <c r="AH20" s="304">
        <f>SUM($B19:AI$19)-AF19</f>
        <v>14.666666666666671</v>
      </c>
      <c r="AI20" s="304"/>
      <c r="AJ20" s="304">
        <f>SUM($B19:AK$19)-AH19</f>
        <v>15.44444444444445</v>
      </c>
      <c r="AK20" s="304"/>
      <c r="AL20" s="304">
        <f>SUM($B19:AM$19)-AJ19</f>
        <v>16.222222222222229</v>
      </c>
      <c r="AM20" s="304"/>
      <c r="AN20" s="304">
        <f>SUM($B19:AO$19)-AL19</f>
        <v>17.000000000000007</v>
      </c>
      <c r="AO20" s="304"/>
      <c r="AP20" s="304">
        <f>SUM($B19:AQ$19)-AN19</f>
        <v>17.777777777777786</v>
      </c>
      <c r="AQ20" s="304"/>
      <c r="AR20" s="304">
        <f>SUM($B19:AS$19)-AP19</f>
        <v>18.555555555555564</v>
      </c>
      <c r="AS20" s="304"/>
      <c r="AT20" s="304">
        <f>SUM($B19:AU$19)-AR19</f>
        <v>19.333333333333343</v>
      </c>
      <c r="AU20" s="304"/>
      <c r="AV20" s="304">
        <f>SUM($B19:AW$19)-AT19</f>
        <v>20.055555555555564</v>
      </c>
      <c r="AW20" s="304"/>
      <c r="AX20" s="304">
        <f>SUM($B19:AY$19)-AV19</f>
        <v>20.777777777777789</v>
      </c>
      <c r="AY20" s="304"/>
      <c r="AZ20" s="304">
        <f>SUM($B19:BA$19)-AX19</f>
        <v>21.500000000000011</v>
      </c>
      <c r="BA20" s="304"/>
      <c r="BB20" s="304">
        <f>SUM($B19:BC$19)-AZ19</f>
        <v>22.111111111111121</v>
      </c>
      <c r="BC20" s="304"/>
      <c r="BD20" s="304">
        <f>SUM($B19:BE$19)-BB19</f>
        <v>22.722222222222236</v>
      </c>
      <c r="BE20" s="304"/>
      <c r="BF20" s="304">
        <f>SUM($B19:BG$19)-BD19</f>
        <v>23.333333333333346</v>
      </c>
      <c r="BG20" s="304"/>
      <c r="BH20" s="304">
        <f>SUM($B19:BI$19)-BF19</f>
        <v>23.888888888888903</v>
      </c>
      <c r="BI20" s="304"/>
      <c r="BJ20" s="304">
        <f>SUM($B19:BK$19)-BH19</f>
        <v>24.444444444444461</v>
      </c>
      <c r="BK20" s="304"/>
      <c r="BL20" s="304">
        <f>SUM($B19:BM$19)-BJ19</f>
        <v>25.000000000000018</v>
      </c>
      <c r="BM20" s="304"/>
      <c r="BN20" s="304">
        <f>SUM($B19:BO$19)-BL19</f>
        <v>25.555555555555575</v>
      </c>
      <c r="BO20" s="304"/>
      <c r="BP20" s="304">
        <f>SUM($B19:BQ$19)-BN19</f>
        <v>26.111111111111132</v>
      </c>
      <c r="BQ20" s="304"/>
      <c r="BR20" s="304">
        <f>SUM($B19:BS$19)-BP19</f>
        <v>26.611111111111132</v>
      </c>
      <c r="BS20" s="304"/>
      <c r="BT20" s="304">
        <f>SUM($B19:BU$19)-BR19</f>
        <v>27.111111111111132</v>
      </c>
      <c r="BU20" s="304"/>
      <c r="BV20" s="304">
        <f>SUM($B19:BW$19)-BT19</f>
        <v>27.611111111111132</v>
      </c>
      <c r="BW20" s="304"/>
      <c r="BX20" s="304">
        <f>SUM($B19:BY$19)-BV19</f>
        <v>28.055555555555575</v>
      </c>
      <c r="BY20" s="304"/>
      <c r="BZ20" s="304">
        <f>SUM($B19:CA$19)-BX19</f>
        <v>28.500000000000018</v>
      </c>
      <c r="CA20" s="304"/>
      <c r="CB20" s="304">
        <f>SUM($B19:CC$19)-BZ19</f>
        <v>28.944444444444461</v>
      </c>
      <c r="CC20" s="304"/>
      <c r="CD20" s="304">
        <f>SUM($B19:CE$19)-CB19</f>
        <v>29.33333333333335</v>
      </c>
      <c r="CE20" s="304"/>
      <c r="CF20" s="304">
        <f>SUM($B19:CG$19)-CD19</f>
        <v>29.722222222222236</v>
      </c>
      <c r="CG20" s="304"/>
      <c r="CH20" s="304">
        <f>SUM($B19:CI$19)-CF19</f>
        <v>30.111111111111125</v>
      </c>
      <c r="CI20" s="304"/>
      <c r="CJ20" s="304">
        <f>SUM($B19:CK$19)-CH19</f>
        <v>30.444444444444457</v>
      </c>
      <c r="CK20" s="304"/>
      <c r="CL20" s="304">
        <f>SUM($B19:CM$19)-CJ19</f>
        <v>30.722222222222236</v>
      </c>
      <c r="CM20" s="304"/>
      <c r="CN20" s="304">
        <f>SUM($B19:CO$19)-CL19</f>
        <v>31.000000000000011</v>
      </c>
      <c r="CO20" s="304"/>
      <c r="CP20" s="304">
        <f>SUM($B19:CQ$19)-CN19</f>
        <v>31.277777777777789</v>
      </c>
      <c r="CQ20" s="304"/>
      <c r="CR20" s="304">
        <f>SUM($B19:CS$19)-CP19</f>
        <v>31.500000000000011</v>
      </c>
      <c r="CS20" s="304"/>
      <c r="CT20" s="304">
        <f>SUM($B19:CU$19)-CR19</f>
        <v>31.722222222222232</v>
      </c>
      <c r="CU20" s="304"/>
      <c r="CV20" s="304">
        <f>SUM($B19:CW$19)-CT19</f>
        <v>31.944444444444457</v>
      </c>
      <c r="CW20" s="304"/>
      <c r="CX20" s="304">
        <f>SUM($B19:CY$19)-CV19</f>
        <v>32.111111111111121</v>
      </c>
      <c r="CY20" s="304"/>
      <c r="CZ20" s="304">
        <f>SUM($B19:DA$19)-CX19</f>
        <v>32.277777777777793</v>
      </c>
      <c r="DA20" s="304"/>
      <c r="DB20" s="304">
        <f>SUM($B19:DC$19)-CZ19</f>
        <v>32.3888888888889</v>
      </c>
      <c r="DC20" s="304"/>
      <c r="DD20" s="304">
        <f>SUM($B19:DE$19)-DB19</f>
        <v>32.444444444444457</v>
      </c>
      <c r="DE20" s="304"/>
      <c r="DF20" s="304">
        <f>SUM($B19:DG$19)-DD19</f>
        <v>32.500000000000014</v>
      </c>
      <c r="DG20" s="304"/>
      <c r="DH20" s="304">
        <f>SUM($B19:DI$19)-DF19</f>
        <v>32.500000000000014</v>
      </c>
      <c r="DI20" s="304"/>
      <c r="DJ20" s="304">
        <f>SUM($B19:DK$19)-DH19</f>
        <v>32.500000000000014</v>
      </c>
      <c r="DK20" s="304"/>
      <c r="DL20" s="304">
        <f>SUM($B19:DM$19)-DJ19</f>
        <v>32.500000000000014</v>
      </c>
      <c r="DM20" s="304"/>
      <c r="DN20" s="304">
        <f>SUM($B19:DO$19)-DL19</f>
        <v>32.500000000000014</v>
      </c>
      <c r="DO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86"/>
    </row>
    <row r="21" spans="1:197" ht="15.6" customHeight="1" thickBot="1">
      <c r="A21" s="77" t="s">
        <v>55</v>
      </c>
      <c r="B21" s="304">
        <f t="shared" ref="B21:N21" si="174">B20/B19</f>
        <v>1</v>
      </c>
      <c r="C21" s="304"/>
      <c r="D21" s="304">
        <f t="shared" si="174"/>
        <v>1</v>
      </c>
      <c r="E21" s="304"/>
      <c r="F21" s="304">
        <f t="shared" si="174"/>
        <v>2</v>
      </c>
      <c r="G21" s="304"/>
      <c r="H21" s="304">
        <f t="shared" si="174"/>
        <v>3</v>
      </c>
      <c r="I21" s="304"/>
      <c r="J21" s="304">
        <f t="shared" si="174"/>
        <v>4</v>
      </c>
      <c r="K21" s="304"/>
      <c r="L21" s="304">
        <f t="shared" si="174"/>
        <v>5</v>
      </c>
      <c r="M21" s="304"/>
      <c r="N21" s="304">
        <f t="shared" si="174"/>
        <v>6</v>
      </c>
      <c r="O21" s="304"/>
      <c r="P21" s="304">
        <f t="shared" ref="P21" si="175">P20/P19</f>
        <v>7.3529411764705888</v>
      </c>
      <c r="Q21" s="304"/>
      <c r="R21" s="304">
        <f t="shared" ref="R21" si="176">R20/R19</f>
        <v>8.8750000000000018</v>
      </c>
      <c r="S21" s="304"/>
      <c r="T21" s="304">
        <f t="shared" ref="T21" si="177">T20/T19</f>
        <v>9.9375000000000018</v>
      </c>
      <c r="U21" s="304"/>
      <c r="V21" s="304">
        <f t="shared" ref="V21" si="178">V20/V19</f>
        <v>10.937500000000002</v>
      </c>
      <c r="W21" s="304"/>
      <c r="X21" s="304">
        <f t="shared" ref="X21" si="179">X20/X19</f>
        <v>11.937500000000002</v>
      </c>
      <c r="Y21" s="304"/>
      <c r="Z21" s="304">
        <f>Z20/Z19</f>
        <v>13.733333333333336</v>
      </c>
      <c r="AA21" s="304"/>
      <c r="AB21" s="304">
        <f t="shared" ref="AB21" si="180">AB20/AB19</f>
        <v>15.785714285714288</v>
      </c>
      <c r="AC21" s="304"/>
      <c r="AD21" s="304">
        <f t="shared" ref="AD21" si="181">AD20/AD19</f>
        <v>16.857142857142861</v>
      </c>
      <c r="AE21" s="304"/>
      <c r="AF21" s="304">
        <f t="shared" ref="AF21" si="182">AF20/AF19</f>
        <v>17.857142857142861</v>
      </c>
      <c r="AG21" s="304"/>
      <c r="AH21" s="304">
        <f t="shared" ref="AH21" si="183">AH20/AH19</f>
        <v>18.857142857142861</v>
      </c>
      <c r="AI21" s="304"/>
      <c r="AJ21" s="304">
        <f t="shared" ref="AJ21" si="184">AJ20/AJ19</f>
        <v>19.857142857142865</v>
      </c>
      <c r="AK21" s="304"/>
      <c r="AL21" s="304">
        <f t="shared" ref="AL21" si="185">AL20/AL19</f>
        <v>20.857142857142865</v>
      </c>
      <c r="AM21" s="304"/>
      <c r="AN21" s="304">
        <f t="shared" ref="AN21" si="186">AN20/AN19</f>
        <v>21.857142857142865</v>
      </c>
      <c r="AO21" s="304"/>
      <c r="AP21" s="304">
        <f t="shared" ref="AP21" si="187">AP20/AP19</f>
        <v>22.857142857142868</v>
      </c>
      <c r="AQ21" s="304"/>
      <c r="AR21" s="304">
        <f t="shared" ref="AR21" si="188">AR20/AR19</f>
        <v>23.857142857142868</v>
      </c>
      <c r="AS21" s="304"/>
      <c r="AT21" s="304">
        <f t="shared" ref="AT21" si="189">AT20/AT19</f>
        <v>24.857142857142868</v>
      </c>
      <c r="AU21" s="304"/>
      <c r="AV21" s="304">
        <f t="shared" ref="AV21" si="190">AV20/AV19</f>
        <v>27.769230769230781</v>
      </c>
      <c r="AW21" s="304"/>
      <c r="AX21" s="304">
        <f t="shared" ref="AX21" si="191">AX20/AX19</f>
        <v>31.166666666666686</v>
      </c>
      <c r="AY21" s="304"/>
      <c r="AZ21" s="304">
        <f t="shared" ref="AZ21" si="192">AZ20/AZ19</f>
        <v>32.250000000000021</v>
      </c>
      <c r="BA21" s="304"/>
      <c r="BB21" s="304">
        <f t="shared" ref="BB21" si="193">BB20/BB19</f>
        <v>36.181818181818194</v>
      </c>
      <c r="BC21" s="304"/>
      <c r="BD21" s="304">
        <f t="shared" ref="BD21" si="194">BD20/BD19</f>
        <v>40.90000000000002</v>
      </c>
      <c r="BE21" s="304"/>
      <c r="BF21" s="304">
        <f t="shared" ref="BF21" si="195">BF20/BF19</f>
        <v>42.000000000000021</v>
      </c>
      <c r="BG21" s="304"/>
      <c r="BH21" s="304">
        <f t="shared" ref="BH21" si="196">BH20/BH19</f>
        <v>43.000000000000021</v>
      </c>
      <c r="BI21" s="304"/>
      <c r="BJ21" s="304">
        <f t="shared" ref="BJ21" si="197">BJ20/BJ19</f>
        <v>44.000000000000028</v>
      </c>
      <c r="BK21" s="304"/>
      <c r="BL21" s="304">
        <f t="shared" ref="BL21" si="198">BL20/BL19</f>
        <v>45.000000000000028</v>
      </c>
      <c r="BM21" s="304"/>
      <c r="BN21" s="304">
        <f t="shared" ref="BN21" si="199">BN20/BN19</f>
        <v>46.000000000000036</v>
      </c>
      <c r="BO21" s="304"/>
      <c r="BP21" s="304">
        <f t="shared" ref="BP21" si="200">BP20/BP19</f>
        <v>47.000000000000036</v>
      </c>
      <c r="BQ21" s="304"/>
      <c r="BR21" s="304">
        <f>BR20/BR19</f>
        <v>53.222222222222264</v>
      </c>
      <c r="BS21" s="304"/>
      <c r="BT21" s="304">
        <f t="shared" ref="BT21" si="201">BT20/BT19</f>
        <v>61.00000000000005</v>
      </c>
      <c r="BU21" s="304"/>
      <c r="BV21" s="304">
        <f t="shared" ref="BV21" si="202">BV20/BV19</f>
        <v>62.12500000000005</v>
      </c>
      <c r="BW21" s="304"/>
      <c r="BX21" s="304">
        <f t="shared" ref="BX21" si="203">BX20/BX19</f>
        <v>63.12500000000005</v>
      </c>
      <c r="BY21" s="304"/>
      <c r="BZ21" s="304">
        <f t="shared" ref="BZ21" si="204">BZ20/BZ19</f>
        <v>64.125000000000043</v>
      </c>
      <c r="CA21" s="304"/>
      <c r="CB21" s="304">
        <f t="shared" ref="CB21" si="205">CB20/CB19</f>
        <v>65.125000000000043</v>
      </c>
      <c r="CC21" s="304"/>
      <c r="CD21" s="304">
        <f t="shared" ref="CD21" si="206">CD20/CD19</f>
        <v>75.428571428571487</v>
      </c>
      <c r="CE21" s="304"/>
      <c r="CF21" s="304">
        <f t="shared" ref="CF21" si="207">CF20/CF19</f>
        <v>89.166666666666714</v>
      </c>
      <c r="CG21" s="304"/>
      <c r="CH21" s="304">
        <v>0</v>
      </c>
      <c r="CI21" s="304"/>
      <c r="CJ21" s="304">
        <v>0</v>
      </c>
      <c r="CK21" s="304"/>
      <c r="CL21" s="304">
        <v>0</v>
      </c>
      <c r="CM21" s="304"/>
      <c r="CN21" s="304">
        <v>0</v>
      </c>
      <c r="CO21" s="304"/>
      <c r="CP21" s="304">
        <v>0</v>
      </c>
      <c r="CQ21" s="304"/>
      <c r="CR21" s="304">
        <v>0</v>
      </c>
      <c r="CS21" s="304"/>
      <c r="CT21" s="304">
        <v>0</v>
      </c>
      <c r="CU21" s="304"/>
      <c r="CV21" s="304">
        <v>0</v>
      </c>
      <c r="CW21" s="304"/>
      <c r="CX21" s="304">
        <v>0</v>
      </c>
      <c r="CY21" s="304"/>
      <c r="CZ21" s="304">
        <v>0</v>
      </c>
      <c r="DA21" s="304"/>
      <c r="DB21" s="304">
        <v>0</v>
      </c>
      <c r="DC21" s="304"/>
      <c r="DD21" s="304">
        <v>0</v>
      </c>
      <c r="DE21" s="304"/>
      <c r="DF21" s="304">
        <v>0</v>
      </c>
      <c r="DG21" s="304"/>
      <c r="DH21" s="304">
        <v>0</v>
      </c>
      <c r="DI21" s="304"/>
      <c r="DJ21" s="304">
        <v>0</v>
      </c>
      <c r="DK21" s="304"/>
      <c r="DL21" s="304">
        <v>0</v>
      </c>
      <c r="DM21" s="304"/>
      <c r="DN21" s="304">
        <v>0</v>
      </c>
      <c r="DO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86"/>
    </row>
    <row r="22" spans="1:197" ht="15" thickBot="1">
      <c r="A22" s="77" t="s">
        <v>56</v>
      </c>
      <c r="B22" s="304">
        <f t="shared" ref="B22" si="208">C13/B14</f>
        <v>0</v>
      </c>
      <c r="C22" s="304"/>
      <c r="D22" s="304">
        <f t="shared" ref="D22" si="209">E13/D14</f>
        <v>0</v>
      </c>
      <c r="E22" s="304"/>
      <c r="F22" s="304">
        <f t="shared" ref="F22" si="210">G13/F14</f>
        <v>0</v>
      </c>
      <c r="G22" s="304"/>
      <c r="H22" s="304">
        <f t="shared" ref="H22" si="211">I13/H14</f>
        <v>0</v>
      </c>
      <c r="I22" s="304"/>
      <c r="J22" s="304">
        <f t="shared" ref="J22" si="212">K13/J14</f>
        <v>0</v>
      </c>
      <c r="K22" s="304"/>
      <c r="L22" s="304">
        <f t="shared" ref="L22" si="213">M13/L14</f>
        <v>0</v>
      </c>
      <c r="M22" s="304"/>
      <c r="N22" s="304">
        <f t="shared" ref="N22" si="214">O13/N14</f>
        <v>0</v>
      </c>
      <c r="O22" s="304"/>
      <c r="P22" s="304">
        <f t="shared" ref="P22" si="215">Q13/P14</f>
        <v>0.1111111111111111</v>
      </c>
      <c r="Q22" s="304"/>
      <c r="R22" s="304">
        <f t="shared" ref="R22" si="216">S13/R14</f>
        <v>0.25</v>
      </c>
      <c r="S22" s="304"/>
      <c r="T22" s="304">
        <f t="shared" ref="T22" si="217">U13/T14</f>
        <v>0.25</v>
      </c>
      <c r="U22" s="304"/>
      <c r="V22" s="304">
        <f t="shared" ref="V22" si="218">W13/V14</f>
        <v>0</v>
      </c>
      <c r="W22" s="304"/>
      <c r="X22" s="304">
        <f t="shared" ref="X22" si="219">Y13/X14</f>
        <v>0</v>
      </c>
      <c r="Y22" s="304"/>
      <c r="Z22" s="304">
        <f>AA13/Z14</f>
        <v>0.875</v>
      </c>
      <c r="AA22" s="304"/>
      <c r="AB22" s="304">
        <f t="shared" ref="AB22" si="220">AC13/AB14</f>
        <v>0.14285714285714285</v>
      </c>
      <c r="AC22" s="304"/>
      <c r="AD22" s="304">
        <f t="shared" ref="AD22" si="221">AE13/AD14</f>
        <v>0.5714285714285714</v>
      </c>
      <c r="AE22" s="304"/>
      <c r="AF22" s="304">
        <f t="shared" ref="AF22" si="222">AG13/AF14</f>
        <v>0.14285714285714285</v>
      </c>
      <c r="AG22" s="304"/>
      <c r="AH22" s="304">
        <f t="shared" ref="AH22" si="223">AI13/AH14</f>
        <v>0</v>
      </c>
      <c r="AI22" s="304"/>
      <c r="AJ22" s="304">
        <f t="shared" ref="AJ22" si="224">AK13/AJ14</f>
        <v>0.2857142857142857</v>
      </c>
      <c r="AK22" s="304"/>
      <c r="AL22" s="304">
        <f t="shared" ref="AL22" si="225">AM13/AL14</f>
        <v>0.2857142857142857</v>
      </c>
      <c r="AM22" s="304"/>
      <c r="AN22" s="304">
        <f t="shared" ref="AN22" si="226">AO13/AN14</f>
        <v>0.2857142857142857</v>
      </c>
      <c r="AO22" s="304"/>
      <c r="AP22" s="304">
        <f t="shared" ref="AP22" si="227">AQ13/AP14</f>
        <v>0.2857142857142857</v>
      </c>
      <c r="AQ22" s="304"/>
      <c r="AR22" s="304">
        <f t="shared" ref="AR22" si="228">AS13/AR14</f>
        <v>0.2857142857142857</v>
      </c>
      <c r="AS22" s="304"/>
      <c r="AT22" s="304">
        <f t="shared" ref="AT22" si="229">AU13/AT14</f>
        <v>0.2857142857142857</v>
      </c>
      <c r="AU22" s="304"/>
      <c r="AV22" s="304">
        <f t="shared" ref="AV22" si="230">AW13/AV14</f>
        <v>0</v>
      </c>
      <c r="AW22" s="304"/>
      <c r="AX22" s="304">
        <f t="shared" ref="AX22" si="231">AY13/AX14</f>
        <v>0.16666666666666666</v>
      </c>
      <c r="AY22" s="304"/>
      <c r="AZ22" s="304">
        <f t="shared" ref="AZ22" si="232">BA13/AZ14</f>
        <v>0</v>
      </c>
      <c r="BA22" s="304"/>
      <c r="BB22" s="304">
        <f t="shared" ref="BB22" si="233">BC13/BB14</f>
        <v>0.5</v>
      </c>
      <c r="BC22" s="304"/>
      <c r="BD22" s="304">
        <f t="shared" ref="BD22" si="234">BE13/BD14</f>
        <v>0</v>
      </c>
      <c r="BE22" s="304"/>
      <c r="BF22" s="304">
        <f t="shared" ref="BF22" si="235">BG13/BF14</f>
        <v>0</v>
      </c>
      <c r="BG22" s="304"/>
      <c r="BH22" s="304">
        <f t="shared" ref="BH22" si="236">BI13/BH14</f>
        <v>0.2</v>
      </c>
      <c r="BI22" s="304"/>
      <c r="BJ22" s="304">
        <f t="shared" ref="BJ22" si="237">BK13/BJ14</f>
        <v>0.4</v>
      </c>
      <c r="BK22" s="304"/>
      <c r="BL22" s="304">
        <f t="shared" ref="BL22" si="238">BM13/BL14</f>
        <v>0.2</v>
      </c>
      <c r="BM22" s="304"/>
      <c r="BN22" s="304">
        <f t="shared" ref="BN22" si="239">BO13/BN14</f>
        <v>0.2</v>
      </c>
      <c r="BO22" s="304"/>
      <c r="BP22" s="304">
        <f t="shared" ref="BP22" si="240">BQ13/BP14</f>
        <v>0</v>
      </c>
      <c r="BQ22" s="304"/>
      <c r="BR22" s="304">
        <f>BS13/BR14</f>
        <v>0</v>
      </c>
      <c r="BS22" s="304"/>
      <c r="BT22" s="304">
        <f t="shared" ref="BT22" si="241">BU13/BT14</f>
        <v>0</v>
      </c>
      <c r="BU22" s="304"/>
      <c r="BV22" s="304">
        <f t="shared" ref="BV22" si="242">BW13/BV14</f>
        <v>0</v>
      </c>
      <c r="BW22" s="304"/>
      <c r="BX22" s="304">
        <f t="shared" ref="BX22" si="243">BY13/BX14</f>
        <v>0.25</v>
      </c>
      <c r="BY22" s="304"/>
      <c r="BZ22" s="304">
        <f t="shared" ref="BZ22" si="244">CA13/BZ14</f>
        <v>0.5</v>
      </c>
      <c r="CA22" s="304"/>
      <c r="CB22" s="304">
        <f t="shared" ref="CB22" si="245">CC13/CB14</f>
        <v>0</v>
      </c>
      <c r="CC22" s="304"/>
      <c r="CD22" s="304">
        <f t="shared" ref="CD22" si="246">CE13/CD14</f>
        <v>0</v>
      </c>
      <c r="CE22" s="304"/>
      <c r="CF22" s="304">
        <f t="shared" ref="CF22" si="247">CG13/CF14</f>
        <v>0</v>
      </c>
      <c r="CG22" s="304"/>
      <c r="CH22" s="304">
        <v>0</v>
      </c>
      <c r="CI22" s="304"/>
      <c r="CJ22" s="304">
        <v>0</v>
      </c>
      <c r="CK22" s="304"/>
      <c r="CL22" s="304">
        <v>0</v>
      </c>
      <c r="CM22" s="304"/>
      <c r="CN22" s="304">
        <v>0</v>
      </c>
      <c r="CO22" s="304"/>
      <c r="CP22" s="304">
        <v>0</v>
      </c>
      <c r="CQ22" s="304"/>
      <c r="CR22" s="304">
        <v>0</v>
      </c>
      <c r="CS22" s="304"/>
      <c r="CT22" s="304">
        <v>0</v>
      </c>
      <c r="CU22" s="304"/>
      <c r="CV22" s="304">
        <v>0</v>
      </c>
      <c r="CW22" s="304"/>
      <c r="CX22" s="304">
        <v>0</v>
      </c>
      <c r="CY22" s="304"/>
      <c r="CZ22" s="304">
        <v>0</v>
      </c>
      <c r="DA22" s="304"/>
      <c r="DB22" s="304">
        <v>0</v>
      </c>
      <c r="DC22" s="304"/>
      <c r="DD22" s="304">
        <v>0</v>
      </c>
      <c r="DE22" s="304"/>
      <c r="DF22" s="304">
        <v>0</v>
      </c>
      <c r="DG22" s="304"/>
      <c r="DH22" s="304">
        <v>0</v>
      </c>
      <c r="DI22" s="304"/>
      <c r="DJ22" s="304">
        <v>0</v>
      </c>
      <c r="DK22" s="304"/>
      <c r="DL22" s="304">
        <v>0</v>
      </c>
      <c r="DM22" s="304"/>
      <c r="DN22" s="304">
        <v>0</v>
      </c>
      <c r="DO22" s="304"/>
    </row>
    <row r="23" spans="1:197" ht="15" thickBot="1">
      <c r="A23" s="77" t="s">
        <v>57</v>
      </c>
      <c r="B23" s="304">
        <f t="shared" ref="B23:N23" si="248">B17*B22</f>
        <v>0</v>
      </c>
      <c r="C23" s="304"/>
      <c r="D23" s="304">
        <f t="shared" si="248"/>
        <v>0</v>
      </c>
      <c r="E23" s="304"/>
      <c r="F23" s="304">
        <f t="shared" si="248"/>
        <v>0</v>
      </c>
      <c r="G23" s="304"/>
      <c r="H23" s="304">
        <f t="shared" si="248"/>
        <v>0</v>
      </c>
      <c r="I23" s="304"/>
      <c r="J23" s="304">
        <f t="shared" si="248"/>
        <v>0</v>
      </c>
      <c r="K23" s="304"/>
      <c r="L23" s="304">
        <f t="shared" si="248"/>
        <v>0</v>
      </c>
      <c r="M23" s="304"/>
      <c r="N23" s="304">
        <f t="shared" si="248"/>
        <v>0</v>
      </c>
      <c r="O23" s="304"/>
      <c r="P23" s="304">
        <f t="shared" ref="P23" si="249">P17*P22</f>
        <v>0.1111111111111111</v>
      </c>
      <c r="Q23" s="304"/>
      <c r="R23" s="304">
        <f t="shared" ref="R23" si="250">R17*R22</f>
        <v>0.22222222222222221</v>
      </c>
      <c r="S23" s="304"/>
      <c r="T23" s="304">
        <f t="shared" ref="T23" si="251">T17*T22</f>
        <v>0.22222222222222221</v>
      </c>
      <c r="U23" s="304"/>
      <c r="V23" s="304">
        <f t="shared" ref="V23" si="252">V17*V22</f>
        <v>0</v>
      </c>
      <c r="W23" s="304"/>
      <c r="X23" s="304">
        <f t="shared" ref="X23" si="253">X17*X22</f>
        <v>0</v>
      </c>
      <c r="Y23" s="304"/>
      <c r="Z23" s="304">
        <f>Z17*Z22</f>
        <v>0.77777777777777768</v>
      </c>
      <c r="AA23" s="304"/>
      <c r="AB23" s="304">
        <f t="shared" ref="AB23" si="254">AB17*AB22</f>
        <v>0.1111111111111111</v>
      </c>
      <c r="AC23" s="304"/>
      <c r="AD23" s="304">
        <f t="shared" ref="AD23" si="255">AD17*AD22</f>
        <v>0.44444444444444442</v>
      </c>
      <c r="AE23" s="304"/>
      <c r="AF23" s="304">
        <f t="shared" ref="AF23" si="256">AF17*AF22</f>
        <v>0.1111111111111111</v>
      </c>
      <c r="AG23" s="304"/>
      <c r="AH23" s="304">
        <f t="shared" ref="AH23" si="257">AH17*AH22</f>
        <v>0</v>
      </c>
      <c r="AI23" s="304"/>
      <c r="AJ23" s="304">
        <f t="shared" ref="AJ23" si="258">AJ17*AJ22</f>
        <v>0.22222222222222221</v>
      </c>
      <c r="AK23" s="304"/>
      <c r="AL23" s="304">
        <f t="shared" ref="AL23" si="259">AL17*AL22</f>
        <v>0.22222222222222221</v>
      </c>
      <c r="AM23" s="304"/>
      <c r="AN23" s="304">
        <f t="shared" ref="AN23" si="260">AN17*AN22</f>
        <v>0.22222222222222221</v>
      </c>
      <c r="AO23" s="304"/>
      <c r="AP23" s="304">
        <f t="shared" ref="AP23" si="261">AP17*AP22</f>
        <v>0.22222222222222221</v>
      </c>
      <c r="AQ23" s="304"/>
      <c r="AR23" s="304">
        <f t="shared" ref="AR23" si="262">AR17*AR22</f>
        <v>0.22222222222222221</v>
      </c>
      <c r="AS23" s="304"/>
      <c r="AT23" s="304">
        <f t="shared" ref="AT23" si="263">AT17*AT22</f>
        <v>0.22222222222222221</v>
      </c>
      <c r="AU23" s="304"/>
      <c r="AV23" s="304">
        <f t="shared" ref="AV23" si="264">AV17*AV22</f>
        <v>0</v>
      </c>
      <c r="AW23" s="304"/>
      <c r="AX23" s="304">
        <f t="shared" ref="AX23" si="265">AX17*AX22</f>
        <v>0.1111111111111111</v>
      </c>
      <c r="AY23" s="304"/>
      <c r="AZ23" s="304">
        <f t="shared" ref="AZ23" si="266">AZ17*AZ22</f>
        <v>0</v>
      </c>
      <c r="BA23" s="304"/>
      <c r="BB23" s="304">
        <f t="shared" ref="BB23" si="267">BB17*BB22</f>
        <v>0.33333333333333331</v>
      </c>
      <c r="BC23" s="304"/>
      <c r="BD23" s="304">
        <f t="shared" ref="BD23" si="268">BD17*BD22</f>
        <v>0</v>
      </c>
      <c r="BE23" s="304"/>
      <c r="BF23" s="304">
        <f t="shared" ref="BF23" si="269">BF17*BF22</f>
        <v>0</v>
      </c>
      <c r="BG23" s="304"/>
      <c r="BH23" s="304">
        <f t="shared" ref="BH23" si="270">BH17*BH22</f>
        <v>0.11111111111111112</v>
      </c>
      <c r="BI23" s="304"/>
      <c r="BJ23" s="304">
        <f t="shared" ref="BJ23" si="271">BJ17*BJ22</f>
        <v>0.22222222222222224</v>
      </c>
      <c r="BK23" s="304"/>
      <c r="BL23" s="304">
        <f t="shared" ref="BL23" si="272">BL17*BL22</f>
        <v>0.11111111111111112</v>
      </c>
      <c r="BM23" s="304"/>
      <c r="BN23" s="304">
        <f t="shared" ref="BN23" si="273">BN17*BN22</f>
        <v>0.11111111111111112</v>
      </c>
      <c r="BO23" s="304"/>
      <c r="BP23" s="304">
        <f t="shared" ref="BP23" si="274">BP17*BP22</f>
        <v>0</v>
      </c>
      <c r="BQ23" s="304"/>
      <c r="BR23" s="304">
        <f>BR17*BR22</f>
        <v>0</v>
      </c>
      <c r="BS23" s="304"/>
      <c r="BT23" s="304">
        <f t="shared" ref="BT23" si="275">BT17*BT22</f>
        <v>0</v>
      </c>
      <c r="BU23" s="304"/>
      <c r="BV23" s="304">
        <f t="shared" ref="BV23" si="276">BV17*BV22</f>
        <v>0</v>
      </c>
      <c r="BW23" s="304"/>
      <c r="BX23" s="304">
        <f t="shared" ref="BX23" si="277">BX17*BX22</f>
        <v>0.1111111111111111</v>
      </c>
      <c r="BY23" s="304"/>
      <c r="BZ23" s="304">
        <f t="shared" ref="BZ23" si="278">BZ17*BZ22</f>
        <v>0.22222222222222221</v>
      </c>
      <c r="CA23" s="304"/>
      <c r="CB23" s="304">
        <f t="shared" ref="CB23" si="279">CB17*CB22</f>
        <v>0</v>
      </c>
      <c r="CC23" s="304"/>
      <c r="CD23" s="304">
        <f t="shared" ref="CD23" si="280">CD17*CD22</f>
        <v>0</v>
      </c>
      <c r="CE23" s="304"/>
      <c r="CF23" s="304">
        <f t="shared" ref="CF23" si="281">CF17*CF22</f>
        <v>0</v>
      </c>
      <c r="CG23" s="304"/>
      <c r="CH23" s="304">
        <f t="shared" ref="CH23:CJ23" si="282">CH17*CH22</f>
        <v>0</v>
      </c>
      <c r="CI23" s="304"/>
      <c r="CJ23" s="304">
        <f t="shared" si="282"/>
        <v>0</v>
      </c>
      <c r="CK23" s="304"/>
      <c r="CL23" s="304">
        <f t="shared" ref="CL23" si="283">CL17*CL22</f>
        <v>0</v>
      </c>
      <c r="CM23" s="304"/>
      <c r="CN23" s="304">
        <f t="shared" ref="CN23" si="284">CN17*CN22</f>
        <v>0</v>
      </c>
      <c r="CO23" s="304"/>
      <c r="CP23" s="304">
        <f t="shared" ref="CP23" si="285">CP17*CP22</f>
        <v>0</v>
      </c>
      <c r="CQ23" s="304"/>
      <c r="CR23" s="304">
        <f t="shared" ref="CR23" si="286">CR17*CR22</f>
        <v>0</v>
      </c>
      <c r="CS23" s="304"/>
      <c r="CT23" s="304">
        <f t="shared" ref="CT23" si="287">CT17*CT22</f>
        <v>0</v>
      </c>
      <c r="CU23" s="304"/>
      <c r="CV23" s="304">
        <f t="shared" ref="CV23" si="288">CV17*CV22</f>
        <v>0</v>
      </c>
      <c r="CW23" s="304"/>
      <c r="CX23" s="304">
        <f t="shared" ref="CX23" si="289">CX17*CX22</f>
        <v>0</v>
      </c>
      <c r="CY23" s="304"/>
      <c r="CZ23" s="304">
        <f t="shared" ref="CZ23" si="290">CZ17*CZ22</f>
        <v>0</v>
      </c>
      <c r="DA23" s="304"/>
      <c r="DB23" s="304">
        <f t="shared" ref="DB23" si="291">DB17*DB22</f>
        <v>0</v>
      </c>
      <c r="DC23" s="304"/>
      <c r="DD23" s="304">
        <f t="shared" ref="DD23" si="292">DD17*DD22</f>
        <v>0</v>
      </c>
      <c r="DE23" s="304"/>
      <c r="DF23" s="304">
        <f t="shared" ref="DF23" si="293">DF17*DF22</f>
        <v>0</v>
      </c>
      <c r="DG23" s="304"/>
      <c r="DH23" s="304">
        <f t="shared" ref="DH23" si="294">DH17*DH22</f>
        <v>0</v>
      </c>
      <c r="DI23" s="304"/>
      <c r="DJ23" s="304">
        <f t="shared" ref="DJ23" si="295">DJ17*DJ22</f>
        <v>0</v>
      </c>
      <c r="DK23" s="304"/>
      <c r="DL23" s="304">
        <f t="shared" ref="DL23" si="296">DL17*DL22</f>
        <v>0</v>
      </c>
      <c r="DM23" s="304"/>
      <c r="DN23" s="304">
        <f t="shared" ref="DN23" si="297">DN17*DN22</f>
        <v>0</v>
      </c>
      <c r="DO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0.1111111111111111</v>
      </c>
      <c r="Q24" s="304"/>
      <c r="R24" s="304">
        <f>SUM($B23:S$23)</f>
        <v>0.33333333333333331</v>
      </c>
      <c r="S24" s="304"/>
      <c r="T24" s="304">
        <f>SUM($B23:U$23)</f>
        <v>0.55555555555555558</v>
      </c>
      <c r="U24" s="304"/>
      <c r="V24" s="304">
        <f>SUM($B23:W$23)</f>
        <v>0.55555555555555558</v>
      </c>
      <c r="W24" s="304"/>
      <c r="X24" s="304">
        <f>SUM($B23:Y$23)</f>
        <v>0.55555555555555558</v>
      </c>
      <c r="Y24" s="304"/>
      <c r="Z24" s="304">
        <f>SUM($B23:AA$23)</f>
        <v>1.3333333333333333</v>
      </c>
      <c r="AA24" s="304"/>
      <c r="AB24" s="304">
        <f>SUM($B23:AC$23)</f>
        <v>1.4444444444444444</v>
      </c>
      <c r="AC24" s="304"/>
      <c r="AD24" s="304">
        <f>SUM($B23:AE$23)</f>
        <v>1.8888888888888888</v>
      </c>
      <c r="AE24" s="304"/>
      <c r="AF24" s="304">
        <f>SUM($B23:AG$23)</f>
        <v>2</v>
      </c>
      <c r="AG24" s="304"/>
      <c r="AH24" s="304">
        <f>SUM($B23:AI$23)</f>
        <v>2</v>
      </c>
      <c r="AI24" s="304"/>
      <c r="AJ24" s="304">
        <f>SUM($B23:AK$23)</f>
        <v>2.2222222222222223</v>
      </c>
      <c r="AK24" s="304"/>
      <c r="AL24" s="304">
        <f>SUM($B23:AM$23)</f>
        <v>2.4444444444444446</v>
      </c>
      <c r="AM24" s="304"/>
      <c r="AN24" s="304">
        <f>SUM($B23:AO$23)</f>
        <v>2.666666666666667</v>
      </c>
      <c r="AO24" s="304"/>
      <c r="AP24" s="304">
        <f>SUM($B23:AQ$23)</f>
        <v>2.8888888888888893</v>
      </c>
      <c r="AQ24" s="304"/>
      <c r="AR24" s="304">
        <f>SUM($B23:AS$23)</f>
        <v>3.1111111111111116</v>
      </c>
      <c r="AS24" s="304"/>
      <c r="AT24" s="304">
        <f>SUM($B23:AU$23)</f>
        <v>3.3333333333333339</v>
      </c>
      <c r="AU24" s="304"/>
      <c r="AV24" s="304">
        <f>SUM($B23:AW$23)</f>
        <v>3.3333333333333339</v>
      </c>
      <c r="AW24" s="304"/>
      <c r="AX24" s="304">
        <f>SUM($B23:AY$23)</f>
        <v>3.4444444444444451</v>
      </c>
      <c r="AY24" s="304"/>
      <c r="AZ24" s="304">
        <f>SUM($B23:BA$23)</f>
        <v>3.4444444444444451</v>
      </c>
      <c r="BA24" s="304"/>
      <c r="BB24" s="304">
        <f>SUM($B23:BC$23)</f>
        <v>3.7777777777777786</v>
      </c>
      <c r="BC24" s="304"/>
      <c r="BD24" s="304">
        <f>SUM($B23:BE$23)</f>
        <v>3.7777777777777786</v>
      </c>
      <c r="BE24" s="304"/>
      <c r="BF24" s="304">
        <f>SUM($B23:BG$23)</f>
        <v>3.7777777777777786</v>
      </c>
      <c r="BG24" s="304"/>
      <c r="BH24" s="304">
        <f>SUM($B23:BI$23)</f>
        <v>3.8888888888888897</v>
      </c>
      <c r="BI24" s="304"/>
      <c r="BJ24" s="304">
        <f>SUM($B23:BK$23)</f>
        <v>4.1111111111111116</v>
      </c>
      <c r="BK24" s="304"/>
      <c r="BL24" s="304">
        <f>SUM($B23:BM$23)</f>
        <v>4.2222222222222223</v>
      </c>
      <c r="BM24" s="304"/>
      <c r="BN24" s="304">
        <f>SUM($B23:BO$23)</f>
        <v>4.333333333333333</v>
      </c>
      <c r="BO24" s="304"/>
      <c r="BP24" s="304">
        <f>SUM($B23:BQ$23)</f>
        <v>4.333333333333333</v>
      </c>
      <c r="BQ24" s="304"/>
      <c r="BR24" s="304">
        <f>SUM($B23:BS$23)</f>
        <v>4.333333333333333</v>
      </c>
      <c r="BS24" s="304"/>
      <c r="BT24" s="304">
        <f>SUM($B23:BU$23)</f>
        <v>4.333333333333333</v>
      </c>
      <c r="BU24" s="304"/>
      <c r="BV24" s="304">
        <f>SUM($B23:BW$23)</f>
        <v>4.333333333333333</v>
      </c>
      <c r="BW24" s="304"/>
      <c r="BX24" s="304">
        <f>SUM($B23:BY$23)</f>
        <v>4.4444444444444438</v>
      </c>
      <c r="BY24" s="304"/>
      <c r="BZ24" s="304">
        <f>SUM($B23:CA$23)</f>
        <v>4.6666666666666661</v>
      </c>
      <c r="CA24" s="304"/>
      <c r="CB24" s="304">
        <f>SUM($B23:CC$23)</f>
        <v>4.6666666666666661</v>
      </c>
      <c r="CC24" s="304"/>
      <c r="CD24" s="304">
        <f>SUM($B23:CE$23)</f>
        <v>4.6666666666666661</v>
      </c>
      <c r="CE24" s="304"/>
      <c r="CF24" s="304">
        <f>SUM($B23:CG$23)</f>
        <v>4.6666666666666661</v>
      </c>
      <c r="CG24" s="304"/>
      <c r="CH24" s="304">
        <f>SUM($B23:CI$23)</f>
        <v>4.6666666666666661</v>
      </c>
      <c r="CI24" s="304"/>
      <c r="CJ24" s="304">
        <f>SUM($B23:CK$23)</f>
        <v>4.6666666666666661</v>
      </c>
      <c r="CK24" s="304"/>
      <c r="CL24" s="304">
        <f>SUM($B23:CM$23)</f>
        <v>4.6666666666666661</v>
      </c>
      <c r="CM24" s="304"/>
      <c r="CN24" s="304">
        <f>SUM($B23:CO$23)</f>
        <v>4.6666666666666661</v>
      </c>
      <c r="CO24" s="304"/>
      <c r="CP24" s="304">
        <f>SUM($B23:CQ$23)</f>
        <v>4.6666666666666661</v>
      </c>
      <c r="CQ24" s="304"/>
      <c r="CR24" s="304">
        <f>SUM($B23:CS$23)</f>
        <v>4.6666666666666661</v>
      </c>
      <c r="CS24" s="304"/>
      <c r="CT24" s="304">
        <f>SUM($B23:CU$23)</f>
        <v>4.6666666666666661</v>
      </c>
      <c r="CU24" s="304"/>
      <c r="CV24" s="304">
        <f>SUM($B23:CW$23)</f>
        <v>4.6666666666666661</v>
      </c>
      <c r="CW24" s="304"/>
      <c r="CX24" s="304">
        <f>SUM($B23:CY$23)</f>
        <v>4.6666666666666661</v>
      </c>
      <c r="CY24" s="304"/>
      <c r="CZ24" s="304">
        <f>SUM($B23:DA$23)</f>
        <v>4.6666666666666661</v>
      </c>
      <c r="DA24" s="304"/>
      <c r="DB24" s="304">
        <f>SUM($B23:DC$23)</f>
        <v>4.6666666666666661</v>
      </c>
      <c r="DC24" s="304"/>
      <c r="DD24" s="304">
        <f>SUM($B23:DE$23)</f>
        <v>4.6666666666666661</v>
      </c>
      <c r="DE24" s="304"/>
      <c r="DF24" s="304">
        <f>SUM($B23:DG$23)</f>
        <v>4.6666666666666661</v>
      </c>
      <c r="DG24" s="304"/>
      <c r="DH24" s="304">
        <f>SUM($B23:DI$23)</f>
        <v>4.6666666666666661</v>
      </c>
      <c r="DI24" s="304"/>
      <c r="DJ24" s="304">
        <f>SUM($B23:DK$23)</f>
        <v>4.6666666666666661</v>
      </c>
      <c r="DK24" s="304"/>
      <c r="DL24" s="304">
        <f>SUM($B23:DM$23)</f>
        <v>4.6666666666666661</v>
      </c>
      <c r="DM24" s="304"/>
      <c r="DN24" s="304">
        <f>SUM($B23:DO$23)</f>
        <v>4.6666666666666661</v>
      </c>
      <c r="DO24" s="304"/>
    </row>
    <row r="25" spans="1:197" ht="18.600000000000001" thickBot="1">
      <c r="A25" s="176" t="s">
        <v>59</v>
      </c>
      <c r="B25" s="304">
        <f t="shared" ref="B25:N25" si="298">B24/$B$14</f>
        <v>0</v>
      </c>
      <c r="C25" s="304"/>
      <c r="D25" s="304">
        <f t="shared" si="298"/>
        <v>0</v>
      </c>
      <c r="E25" s="304"/>
      <c r="F25" s="304">
        <f t="shared" si="298"/>
        <v>0</v>
      </c>
      <c r="G25" s="304"/>
      <c r="H25" s="304">
        <f t="shared" si="298"/>
        <v>0</v>
      </c>
      <c r="I25" s="304"/>
      <c r="J25" s="304">
        <f t="shared" si="298"/>
        <v>0</v>
      </c>
      <c r="K25" s="304"/>
      <c r="L25" s="304">
        <f t="shared" si="298"/>
        <v>0</v>
      </c>
      <c r="M25" s="304"/>
      <c r="N25" s="304">
        <f t="shared" si="298"/>
        <v>0</v>
      </c>
      <c r="O25" s="304"/>
      <c r="P25" s="304">
        <f t="shared" ref="P25" si="299">P24/$B$14</f>
        <v>1.2345679012345678E-2</v>
      </c>
      <c r="Q25" s="304"/>
      <c r="R25" s="304">
        <f t="shared" ref="R25" si="300">R24/$B$14</f>
        <v>3.7037037037037035E-2</v>
      </c>
      <c r="S25" s="304"/>
      <c r="T25" s="304">
        <f t="shared" ref="T25" si="301">T24/$B$14</f>
        <v>6.1728395061728399E-2</v>
      </c>
      <c r="U25" s="304"/>
      <c r="V25" s="304">
        <f t="shared" ref="V25" si="302">V24/$B$14</f>
        <v>6.1728395061728399E-2</v>
      </c>
      <c r="W25" s="304"/>
      <c r="X25" s="304">
        <f t="shared" ref="X25" si="303">X24/$B$14</f>
        <v>6.1728395061728399E-2</v>
      </c>
      <c r="Y25" s="304"/>
      <c r="Z25" s="304">
        <f>Z24/$B$14</f>
        <v>0.14814814814814814</v>
      </c>
      <c r="AA25" s="304"/>
      <c r="AB25" s="304">
        <f t="shared" ref="AB25" si="304">AB24/$B$14</f>
        <v>0.16049382716049382</v>
      </c>
      <c r="AC25" s="304"/>
      <c r="AD25" s="304">
        <f t="shared" ref="AD25" si="305">AD24/$B$14</f>
        <v>0.20987654320987653</v>
      </c>
      <c r="AE25" s="304"/>
      <c r="AF25" s="304">
        <f t="shared" ref="AF25" si="306">AF24/$B$14</f>
        <v>0.22222222222222221</v>
      </c>
      <c r="AG25" s="304"/>
      <c r="AH25" s="304">
        <f t="shared" ref="AH25" si="307">AH24/$B$14</f>
        <v>0.22222222222222221</v>
      </c>
      <c r="AI25" s="304"/>
      <c r="AJ25" s="304">
        <f t="shared" ref="AJ25" si="308">AJ24/$B$14</f>
        <v>0.24691358024691359</v>
      </c>
      <c r="AK25" s="304"/>
      <c r="AL25" s="304">
        <f t="shared" ref="AL25" si="309">AL24/$B$14</f>
        <v>0.27160493827160498</v>
      </c>
      <c r="AM25" s="304"/>
      <c r="AN25" s="304">
        <f t="shared" ref="AN25" si="310">AN24/$B$14</f>
        <v>0.29629629629629634</v>
      </c>
      <c r="AO25" s="304"/>
      <c r="AP25" s="304">
        <f t="shared" ref="AP25" si="311">AP24/$B$14</f>
        <v>0.32098765432098769</v>
      </c>
      <c r="AQ25" s="304"/>
      <c r="AR25" s="304">
        <f t="shared" ref="AR25" si="312">AR24/$B$14</f>
        <v>0.34567901234567905</v>
      </c>
      <c r="AS25" s="304"/>
      <c r="AT25" s="304">
        <f t="shared" ref="AT25" si="313">AT24/$B$14</f>
        <v>0.37037037037037046</v>
      </c>
      <c r="AU25" s="304"/>
      <c r="AV25" s="304">
        <f t="shared" ref="AV25" si="314">AV24/$B$14</f>
        <v>0.37037037037037046</v>
      </c>
      <c r="AW25" s="304"/>
      <c r="AX25" s="304">
        <f t="shared" ref="AX25" si="315">AX24/$B$14</f>
        <v>0.38271604938271614</v>
      </c>
      <c r="AY25" s="304"/>
      <c r="AZ25" s="304">
        <f t="shared" ref="AZ25" si="316">AZ24/$B$14</f>
        <v>0.38271604938271614</v>
      </c>
      <c r="BA25" s="304"/>
      <c r="BB25" s="304">
        <f t="shared" ref="BB25" si="317">BB24/$B$14</f>
        <v>0.41975308641975317</v>
      </c>
      <c r="BC25" s="304"/>
      <c r="BD25" s="304">
        <f t="shared" ref="BD25" si="318">BD24/$B$14</f>
        <v>0.41975308641975317</v>
      </c>
      <c r="BE25" s="304"/>
      <c r="BF25" s="304">
        <f t="shared" ref="BF25" si="319">BF24/$B$14</f>
        <v>0.41975308641975317</v>
      </c>
      <c r="BG25" s="304"/>
      <c r="BH25" s="304">
        <f t="shared" ref="BH25" si="320">BH24/$B$14</f>
        <v>0.43209876543209885</v>
      </c>
      <c r="BI25" s="304"/>
      <c r="BJ25" s="304">
        <f t="shared" ref="BJ25" si="321">BJ24/$B$14</f>
        <v>0.45679012345679015</v>
      </c>
      <c r="BK25" s="304"/>
      <c r="BL25" s="304">
        <f t="shared" ref="BL25" si="322">BL24/$B$14</f>
        <v>0.46913580246913583</v>
      </c>
      <c r="BM25" s="304"/>
      <c r="BN25" s="304">
        <f t="shared" ref="BN25" si="323">BN24/$B$14</f>
        <v>0.48148148148148145</v>
      </c>
      <c r="BO25" s="304"/>
      <c r="BP25" s="304">
        <f t="shared" ref="BP25" si="324">BP24/$B$14</f>
        <v>0.48148148148148145</v>
      </c>
      <c r="BQ25" s="304"/>
      <c r="BR25" s="304">
        <f>BR24/$B$14</f>
        <v>0.48148148148148145</v>
      </c>
      <c r="BS25" s="304"/>
      <c r="BT25" s="304">
        <f t="shared" ref="BT25" si="325">BT24/$B$14</f>
        <v>0.48148148148148145</v>
      </c>
      <c r="BU25" s="304"/>
      <c r="BV25" s="304">
        <f t="shared" ref="BV25" si="326">BV24/$B$14</f>
        <v>0.48148148148148145</v>
      </c>
      <c r="BW25" s="304"/>
      <c r="BX25" s="304">
        <f t="shared" ref="BX25" si="327">BX24/$B$14</f>
        <v>0.49382716049382708</v>
      </c>
      <c r="BY25" s="304"/>
      <c r="BZ25" s="304">
        <f t="shared" ref="BZ25" si="328">BZ24/$B$14</f>
        <v>0.51851851851851849</v>
      </c>
      <c r="CA25" s="304"/>
      <c r="CB25" s="304">
        <f t="shared" ref="CB25" si="329">CB24/$B$14</f>
        <v>0.51851851851851849</v>
      </c>
      <c r="CC25" s="304"/>
      <c r="CD25" s="304">
        <f t="shared" ref="CD25" si="330">CD24/$B$14</f>
        <v>0.51851851851851849</v>
      </c>
      <c r="CE25" s="304"/>
      <c r="CF25" s="304">
        <f t="shared" ref="CF25" si="331">CF24/$B$14</f>
        <v>0.51851851851851849</v>
      </c>
      <c r="CG25" s="304"/>
      <c r="CH25" s="304">
        <f t="shared" ref="CH25:CJ25" si="332">CH24/$B$14</f>
        <v>0.51851851851851849</v>
      </c>
      <c r="CI25" s="304"/>
      <c r="CJ25" s="304">
        <f t="shared" si="332"/>
        <v>0.51851851851851849</v>
      </c>
      <c r="CK25" s="304"/>
      <c r="CL25" s="304">
        <f t="shared" ref="CL25" si="333">CL24/$B$14</f>
        <v>0.51851851851851849</v>
      </c>
      <c r="CM25" s="304"/>
      <c r="CN25" s="304">
        <f t="shared" ref="CN25" si="334">CN24/$B$14</f>
        <v>0.51851851851851849</v>
      </c>
      <c r="CO25" s="304"/>
      <c r="CP25" s="304">
        <f t="shared" ref="CP25" si="335">CP24/$B$14</f>
        <v>0.51851851851851849</v>
      </c>
      <c r="CQ25" s="304"/>
      <c r="CR25" s="304">
        <f t="shared" ref="CR25" si="336">CR24/$B$14</f>
        <v>0.51851851851851849</v>
      </c>
      <c r="CS25" s="304"/>
      <c r="CT25" s="304">
        <f t="shared" ref="CT25" si="337">CT24/$B$14</f>
        <v>0.51851851851851849</v>
      </c>
      <c r="CU25" s="304"/>
      <c r="CV25" s="304">
        <f t="shared" ref="CV25" si="338">CV24/$B$14</f>
        <v>0.51851851851851849</v>
      </c>
      <c r="CW25" s="304"/>
      <c r="CX25" s="304">
        <f t="shared" ref="CX25" si="339">CX24/$B$14</f>
        <v>0.51851851851851849</v>
      </c>
      <c r="CY25" s="304"/>
      <c r="CZ25" s="304">
        <f t="shared" ref="CZ25" si="340">CZ24/$B$14</f>
        <v>0.51851851851851849</v>
      </c>
      <c r="DA25" s="304"/>
      <c r="DB25" s="304">
        <f t="shared" ref="DB25" si="341">DB24/$B$14</f>
        <v>0.51851851851851849</v>
      </c>
      <c r="DC25" s="304"/>
      <c r="DD25" s="304">
        <f t="shared" ref="DD25" si="342">DD24/$B$14</f>
        <v>0.51851851851851849</v>
      </c>
      <c r="DE25" s="304"/>
      <c r="DF25" s="304">
        <f t="shared" ref="DF25" si="343">DF24/$B$14</f>
        <v>0.51851851851851849</v>
      </c>
      <c r="DG25" s="304"/>
      <c r="DH25" s="304">
        <f t="shared" ref="DH25" si="344">DH24/$B$14</f>
        <v>0.51851851851851849</v>
      </c>
      <c r="DI25" s="304"/>
      <c r="DJ25" s="304">
        <f t="shared" ref="DJ25" si="345">DJ24/$B$14</f>
        <v>0.51851851851851849</v>
      </c>
      <c r="DK25" s="304"/>
      <c r="DL25" s="304">
        <f t="shared" ref="DL25" si="346">DL24/$B$14</f>
        <v>0.51851851851851849</v>
      </c>
      <c r="DM25" s="304"/>
      <c r="DN25" s="304">
        <f t="shared" ref="DN25" si="347">DN24/$B$14</f>
        <v>0.51851851851851849</v>
      </c>
      <c r="DO25" s="304"/>
    </row>
    <row r="26" spans="1:197" ht="15" thickBot="1">
      <c r="A26" s="77" t="s">
        <v>60</v>
      </c>
      <c r="B26" s="304">
        <f t="shared" ref="B26" si="348">B1*B17*B22</f>
        <v>0</v>
      </c>
      <c r="C26" s="304"/>
      <c r="D26" s="304">
        <f t="shared" ref="D26" si="349">D1*D17*D22</f>
        <v>0</v>
      </c>
      <c r="E26" s="304"/>
      <c r="F26" s="304">
        <f t="shared" ref="F26" si="350">F1*F17*F22</f>
        <v>0</v>
      </c>
      <c r="G26" s="304"/>
      <c r="H26" s="304">
        <f t="shared" ref="H26" si="351">H1*H17*H22</f>
        <v>0</v>
      </c>
      <c r="I26" s="304"/>
      <c r="J26" s="304">
        <f t="shared" ref="J26" si="352">J1*J17*J22</f>
        <v>0</v>
      </c>
      <c r="K26" s="304"/>
      <c r="L26" s="304">
        <f t="shared" ref="L26" si="353">L1*L17*L22</f>
        <v>0</v>
      </c>
      <c r="M26" s="304"/>
      <c r="N26" s="304">
        <f t="shared" ref="N26" si="354">N1*N17*N22</f>
        <v>0</v>
      </c>
      <c r="O26" s="304"/>
      <c r="P26" s="304">
        <f t="shared" ref="P26:X26" si="355">P1*P17*P22</f>
        <v>0.88888888888888884</v>
      </c>
      <c r="Q26" s="304"/>
      <c r="R26" s="304">
        <f t="shared" si="355"/>
        <v>2</v>
      </c>
      <c r="S26" s="304"/>
      <c r="T26" s="304">
        <f t="shared" si="355"/>
        <v>2.2222222222222223</v>
      </c>
      <c r="U26" s="304"/>
      <c r="V26" s="304">
        <f t="shared" si="355"/>
        <v>0</v>
      </c>
      <c r="W26" s="304"/>
      <c r="X26" s="304">
        <f t="shared" si="355"/>
        <v>0</v>
      </c>
      <c r="Y26" s="304"/>
      <c r="Z26" s="304">
        <f t="shared" ref="Z26" si="356">Z1*Z17*Z22</f>
        <v>10.111111111111111</v>
      </c>
      <c r="AA26" s="304"/>
      <c r="AB26" s="304">
        <f t="shared" ref="AB26" si="357">AB1*AB17*AB22</f>
        <v>1.5555555555555556</v>
      </c>
      <c r="AC26" s="304"/>
      <c r="AD26" s="304">
        <f t="shared" ref="AD26" si="358">AD1*AD17*AD22</f>
        <v>6.6666666666666661</v>
      </c>
      <c r="AE26" s="304"/>
      <c r="AF26" s="304">
        <f t="shared" ref="AF26" si="359">AF1*AF17*AF22</f>
        <v>1.7777777777777777</v>
      </c>
      <c r="AG26" s="304"/>
      <c r="AH26" s="304">
        <f t="shared" ref="AH26" si="360">AH1*AH17*AH22</f>
        <v>0</v>
      </c>
      <c r="AI26" s="304"/>
      <c r="AJ26" s="304">
        <f t="shared" ref="AJ26" si="361">AJ1*AJ17*AJ22</f>
        <v>4</v>
      </c>
      <c r="AK26" s="304"/>
      <c r="AL26" s="304">
        <f t="shared" ref="AL26" si="362">AL1*AL17*AL22</f>
        <v>4.2222222222222223</v>
      </c>
      <c r="AM26" s="304"/>
      <c r="AN26" s="304">
        <f t="shared" ref="AN26" si="363">AN1*AN17*AN22</f>
        <v>4.4444444444444438</v>
      </c>
      <c r="AO26" s="304"/>
      <c r="AP26" s="304">
        <f t="shared" ref="AP26" si="364">AP1*AP17*AP22</f>
        <v>4.6666666666666661</v>
      </c>
      <c r="AQ26" s="304"/>
      <c r="AR26" s="304">
        <f t="shared" ref="AR26" si="365">AR1*AR17*AR22</f>
        <v>4.8888888888888884</v>
      </c>
      <c r="AS26" s="304"/>
      <c r="AT26" s="304">
        <f t="shared" ref="AT26" si="366">AT1*AT17*AT22</f>
        <v>5.1111111111111107</v>
      </c>
      <c r="AU26" s="304"/>
      <c r="AV26" s="304">
        <f t="shared" ref="AV26" si="367">AV1*AV17*AV22</f>
        <v>0</v>
      </c>
      <c r="AW26" s="304"/>
      <c r="AX26" s="304">
        <f t="shared" ref="AX26" si="368">AX1*AX17*AX22</f>
        <v>2.7777777777777772</v>
      </c>
      <c r="AY26" s="304"/>
      <c r="AZ26" s="304">
        <f t="shared" ref="AZ26" si="369">AZ1*AZ17*AZ22</f>
        <v>0</v>
      </c>
      <c r="BA26" s="304"/>
      <c r="BB26" s="304">
        <f t="shared" ref="BB26" si="370">BB1*BB17*BB22</f>
        <v>9</v>
      </c>
      <c r="BC26" s="304"/>
      <c r="BD26" s="304">
        <f t="shared" ref="BD26" si="371">BD1*BD17*BD22</f>
        <v>0</v>
      </c>
      <c r="BE26" s="304"/>
      <c r="BF26" s="304">
        <f t="shared" ref="BF26" si="372">BF1*BF17*BF22</f>
        <v>0</v>
      </c>
      <c r="BG26" s="304"/>
      <c r="BH26" s="304">
        <f t="shared" ref="BH26" si="373">BH1*BH17*BH22</f>
        <v>3.3333333333333339</v>
      </c>
      <c r="BI26" s="304"/>
      <c r="BJ26" s="304">
        <f t="shared" ref="BJ26" si="374">BJ1*BJ17*BJ22</f>
        <v>6.8888888888888893</v>
      </c>
      <c r="BK26" s="304"/>
      <c r="BL26" s="304">
        <f t="shared" ref="BL26" si="375">BL1*BL17*BL22</f>
        <v>3.5555555555555558</v>
      </c>
      <c r="BM26" s="304"/>
      <c r="BN26" s="304">
        <f t="shared" ref="BN26" si="376">BN1*BN17*BN22</f>
        <v>3.6666666666666674</v>
      </c>
      <c r="BO26" s="304"/>
      <c r="BP26" s="304">
        <f t="shared" ref="BP26" si="377">BP1*BP17*BP22</f>
        <v>0</v>
      </c>
      <c r="BQ26" s="304"/>
      <c r="BR26" s="304">
        <f>BR1*BR17*BR22</f>
        <v>0</v>
      </c>
      <c r="BS26" s="304"/>
      <c r="BT26" s="304">
        <f>BT1*BT17*BT22</f>
        <v>0</v>
      </c>
      <c r="BU26" s="304"/>
      <c r="BV26" s="304">
        <f t="shared" ref="BV26" si="378">BV1*BV17*BV22</f>
        <v>0</v>
      </c>
      <c r="BW26" s="304"/>
      <c r="BX26" s="304">
        <f t="shared" ref="BX26" si="379">BX1*BX17*BX22</f>
        <v>4.2222222222222223</v>
      </c>
      <c r="BY26" s="304"/>
      <c r="BZ26" s="304">
        <f t="shared" ref="BZ26" si="380">BZ1*BZ17*BZ22</f>
        <v>8.6666666666666661</v>
      </c>
      <c r="CA26" s="304"/>
      <c r="CB26" s="304">
        <f t="shared" ref="CB26" si="381">CB1*CB17*CB22</f>
        <v>0</v>
      </c>
      <c r="CC26" s="304"/>
      <c r="CD26" s="304">
        <f t="shared" ref="CD26" si="382">CD1*CD17*CD22</f>
        <v>0</v>
      </c>
      <c r="CE26" s="304"/>
      <c r="CF26" s="304">
        <f t="shared" ref="CF26" si="383">CF1*CF17*CF22</f>
        <v>0</v>
      </c>
      <c r="CG26" s="304"/>
      <c r="CH26" s="304">
        <f t="shared" ref="CH26:CJ26" si="384">CH1*CH17*CH22</f>
        <v>0</v>
      </c>
      <c r="CI26" s="304"/>
      <c r="CJ26" s="304">
        <f t="shared" si="384"/>
        <v>0</v>
      </c>
      <c r="CK26" s="304"/>
      <c r="CL26" s="304">
        <f t="shared" ref="CL26" si="385">CL1*CL17*CL22</f>
        <v>0</v>
      </c>
      <c r="CM26" s="304"/>
      <c r="CN26" s="304">
        <f t="shared" ref="CN26" si="386">CN1*CN17*CN22</f>
        <v>0</v>
      </c>
      <c r="CO26" s="304"/>
      <c r="CP26" s="304">
        <f t="shared" ref="CP26" si="387">CP1*CP17*CP22</f>
        <v>0</v>
      </c>
      <c r="CQ26" s="304"/>
      <c r="CR26" s="304">
        <f t="shared" ref="CR26" si="388">CR1*CR17*CR22</f>
        <v>0</v>
      </c>
      <c r="CS26" s="304"/>
      <c r="CT26" s="304">
        <f t="shared" ref="CT26" si="389">CT1*CT17*CT22</f>
        <v>0</v>
      </c>
      <c r="CU26" s="304"/>
      <c r="CV26" s="304">
        <f t="shared" ref="CV26" si="390">CV1*CV17*CV22</f>
        <v>0</v>
      </c>
      <c r="CW26" s="304"/>
      <c r="CX26" s="304">
        <f t="shared" ref="CX26" si="391">CX1*CX17*CX22</f>
        <v>0</v>
      </c>
      <c r="CY26" s="304"/>
      <c r="CZ26" s="304">
        <f t="shared" ref="CZ26" si="392">CZ1*CZ17*CZ22</f>
        <v>0</v>
      </c>
      <c r="DA26" s="304"/>
      <c r="DB26" s="304">
        <f t="shared" ref="DB26" si="393">DB1*DB17*DB22</f>
        <v>0</v>
      </c>
      <c r="DC26" s="304"/>
      <c r="DD26" s="304">
        <f t="shared" ref="DD26" si="394">DD1*DD17*DD22</f>
        <v>0</v>
      </c>
      <c r="DE26" s="304"/>
      <c r="DF26" s="304">
        <f t="shared" ref="DF26" si="395">DF1*DF17*DF22</f>
        <v>0</v>
      </c>
      <c r="DG26" s="304"/>
      <c r="DH26" s="304">
        <f t="shared" ref="DH26" si="396">DH1*DH17*DH22</f>
        <v>0</v>
      </c>
      <c r="DI26" s="304"/>
      <c r="DJ26" s="304">
        <f t="shared" ref="DJ26" si="397">DJ1*DJ17*DJ22</f>
        <v>0</v>
      </c>
      <c r="DK26" s="304"/>
      <c r="DL26" s="304">
        <f t="shared" ref="DL26" si="398">DL1*DL17*DL22</f>
        <v>0</v>
      </c>
      <c r="DM26" s="304"/>
      <c r="DN26" s="304">
        <f t="shared" ref="DN26" si="399">DN1*DN17*DN22</f>
        <v>0</v>
      </c>
      <c r="DO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f>SUM($B26:Q$26)/P25</f>
        <v>72</v>
      </c>
      <c r="Q27" s="304"/>
      <c r="R27" s="304">
        <f>SUM($B26:S$26)/R25</f>
        <v>78</v>
      </c>
      <c r="S27" s="304"/>
      <c r="T27" s="304">
        <f>SUM($B26:U$26)/T25</f>
        <v>82.799999999999983</v>
      </c>
      <c r="U27" s="304"/>
      <c r="V27" s="304">
        <f>SUM($B26:W$26)/V25</f>
        <v>82.799999999999983</v>
      </c>
      <c r="W27" s="304"/>
      <c r="X27" s="304">
        <f>SUM($B26:Y$26)/X25</f>
        <v>82.799999999999983</v>
      </c>
      <c r="Y27" s="304"/>
      <c r="Z27" s="304">
        <f>SUM($B26:AA$26)/Z25</f>
        <v>102.75</v>
      </c>
      <c r="AA27" s="304"/>
      <c r="AB27" s="304">
        <f>SUM($B26:AC$26)/AB25</f>
        <v>104.53846153846155</v>
      </c>
      <c r="AC27" s="304"/>
      <c r="AD27" s="304">
        <f>SUM($B26:AE$26)/AD25</f>
        <v>111.70588235294117</v>
      </c>
      <c r="AE27" s="304"/>
      <c r="AF27" s="304">
        <f>SUM($B26:AG$26)/AF25</f>
        <v>113.5</v>
      </c>
      <c r="AG27" s="304"/>
      <c r="AH27" s="304">
        <f>SUM($B26:AI$26)/AH25</f>
        <v>113.5</v>
      </c>
      <c r="AI27" s="304"/>
      <c r="AJ27" s="304">
        <f>SUM($B26:AK$26)/AJ25</f>
        <v>118.35</v>
      </c>
      <c r="AK27" s="304"/>
      <c r="AL27" s="304">
        <f>SUM($B26:AM$26)/AL25</f>
        <v>123.13636363636361</v>
      </c>
      <c r="AM27" s="304"/>
      <c r="AN27" s="304">
        <f>SUM($B26:AO$26)/AN25</f>
        <v>127.87499999999997</v>
      </c>
      <c r="AO27" s="304"/>
      <c r="AP27" s="304">
        <f>SUM($B26:AQ$26)/AP25</f>
        <v>132.57692307692304</v>
      </c>
      <c r="AQ27" s="304"/>
      <c r="AR27" s="304">
        <f>SUM($B26:AS$26)/AR25</f>
        <v>137.24999999999997</v>
      </c>
      <c r="AS27" s="304"/>
      <c r="AT27" s="304">
        <f>SUM($B26:AU$26)/AT25</f>
        <v>141.89999999999992</v>
      </c>
      <c r="AU27" s="304"/>
      <c r="AV27" s="304">
        <f>SUM($B26:AW$26)/AV25</f>
        <v>141.89999999999992</v>
      </c>
      <c r="AW27" s="304"/>
      <c r="AX27" s="304">
        <f>SUM($B26:AY$26)/AX25</f>
        <v>144.58064516129025</v>
      </c>
      <c r="AY27" s="304"/>
      <c r="AZ27" s="304">
        <f>SUM($B26:BA$26)/AZ25</f>
        <v>144.58064516129025</v>
      </c>
      <c r="BA27" s="304"/>
      <c r="BB27" s="304">
        <f>SUM($B26:BC$26)/BB25</f>
        <v>153.26470588235287</v>
      </c>
      <c r="BC27" s="304"/>
      <c r="BD27" s="304">
        <f>SUM($B26:BE$26)/BD25</f>
        <v>153.26470588235287</v>
      </c>
      <c r="BE27" s="304"/>
      <c r="BF27" s="304">
        <f>SUM($B26:BG$26)/BF25</f>
        <v>153.26470588235287</v>
      </c>
      <c r="BG27" s="304"/>
      <c r="BH27" s="304">
        <f>SUM($B26:BI$26)/BH25</f>
        <v>156.59999999999991</v>
      </c>
      <c r="BI27" s="304"/>
      <c r="BJ27" s="304">
        <f>SUM($B26:BK$26)/BJ25</f>
        <v>163.21621621621614</v>
      </c>
      <c r="BK27" s="304"/>
      <c r="BL27" s="304">
        <f>SUM($B26:BM$26)/BL25</f>
        <v>166.49999999999994</v>
      </c>
      <c r="BM27" s="304"/>
      <c r="BN27" s="304">
        <f>SUM($B26:BO$26)/BN25</f>
        <v>169.84615384615381</v>
      </c>
      <c r="BO27" s="304"/>
      <c r="BP27" s="304">
        <f>SUM($B26:BQ$26)/BP25</f>
        <v>169.84615384615381</v>
      </c>
      <c r="BQ27" s="304"/>
      <c r="BR27" s="304">
        <f>SUM($B26:BS$26)/BR25</f>
        <v>169.84615384615381</v>
      </c>
      <c r="BS27" s="304"/>
      <c r="BT27" s="304">
        <f>SUM($B26:BU$26)/BT25</f>
        <v>169.84615384615381</v>
      </c>
      <c r="BU27" s="304"/>
      <c r="BV27" s="304">
        <f>SUM($B26:BW$26)/BV25</f>
        <v>169.84615384615381</v>
      </c>
      <c r="BW27" s="304"/>
      <c r="BX27" s="304">
        <f>SUM($B26:BY$26)/BX25</f>
        <v>174.15</v>
      </c>
      <c r="BY27" s="304"/>
      <c r="BZ27" s="304">
        <f>SUM($B26:CA$26)/BZ25</f>
        <v>182.57142857142856</v>
      </c>
      <c r="CA27" s="304"/>
      <c r="CB27" s="304">
        <f>SUM($B26:CC$26)/CB25</f>
        <v>182.57142857142856</v>
      </c>
      <c r="CC27" s="304"/>
      <c r="CD27" s="304">
        <f>SUM($B26:CE$26)/CD25</f>
        <v>182.57142857142856</v>
      </c>
      <c r="CE27" s="304"/>
      <c r="CF27" s="304">
        <f>SUM($B26:CG$26)/CF25</f>
        <v>182.57142857142856</v>
      </c>
      <c r="CG27" s="304"/>
      <c r="CH27" s="304">
        <f>SUM($B26:CI$26)/CH25</f>
        <v>182.57142857142856</v>
      </c>
      <c r="CI27" s="304"/>
      <c r="CJ27" s="304">
        <f>SUM($B26:CK$26)/CJ25</f>
        <v>182.57142857142856</v>
      </c>
      <c r="CK27" s="304"/>
      <c r="CL27" s="304">
        <f>SUM($B26:CM$26)/CL25</f>
        <v>182.57142857142856</v>
      </c>
      <c r="CM27" s="304"/>
      <c r="CN27" s="304">
        <f>SUM($B26:CO$26)/CN25</f>
        <v>182.57142857142856</v>
      </c>
      <c r="CO27" s="304"/>
      <c r="CP27" s="304">
        <f>SUM($B26:CQ$26)/CP25</f>
        <v>182.57142857142856</v>
      </c>
      <c r="CQ27" s="304"/>
      <c r="CR27" s="304">
        <f>SUM($B26:CS$26)/CR25</f>
        <v>182.57142857142856</v>
      </c>
      <c r="CS27" s="304"/>
      <c r="CT27" s="304">
        <f>SUM($B26:CU$26)/CT25</f>
        <v>182.57142857142856</v>
      </c>
      <c r="CU27" s="304"/>
      <c r="CV27" s="304">
        <f>SUM($B26:CW$26)/CV25</f>
        <v>182.57142857142856</v>
      </c>
      <c r="CW27" s="304"/>
      <c r="CX27" s="304">
        <f>SUM($B26:CY$26)/CX25</f>
        <v>182.57142857142856</v>
      </c>
      <c r="CY27" s="304"/>
      <c r="CZ27" s="304">
        <f>SUM($B26:DA$26)/CZ25</f>
        <v>182.57142857142856</v>
      </c>
      <c r="DA27" s="304"/>
      <c r="DB27" s="304">
        <f>SUM($B26:DC$26)/DB25</f>
        <v>182.57142857142856</v>
      </c>
      <c r="DC27" s="304"/>
      <c r="DD27" s="304">
        <f>SUM($B26:DE$26)/DD25</f>
        <v>182.57142857142856</v>
      </c>
      <c r="DE27" s="304"/>
      <c r="DF27" s="304">
        <f>SUM($B26:DG$26)/DF25</f>
        <v>182.57142857142856</v>
      </c>
      <c r="DG27" s="304"/>
      <c r="DH27" s="304">
        <f>SUM($B26:DI$26)/DH25</f>
        <v>182.57142857142856</v>
      </c>
      <c r="DI27" s="304"/>
      <c r="DJ27" s="304">
        <f>SUM($B26:DK$26)/DJ25</f>
        <v>182.57142857142856</v>
      </c>
      <c r="DK27" s="304"/>
      <c r="DL27" s="304">
        <f>SUM($B26:DM$26)/DL25</f>
        <v>182.57142857142856</v>
      </c>
      <c r="DM27" s="304"/>
      <c r="DN27" s="304">
        <f>SUM($B26:DO$26)/DN25</f>
        <v>182.57142857142856</v>
      </c>
      <c r="DO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f t="shared" ref="P28" si="400">LN(P25)/P27</f>
        <v>-6.1034016037117209E-2</v>
      </c>
      <c r="Q28" s="304"/>
      <c r="R28" s="304">
        <f t="shared" ref="R28" si="401">LN(R25)/R27</f>
        <v>-4.2254318794927297E-2</v>
      </c>
      <c r="S28" s="304"/>
      <c r="T28" s="304">
        <f t="shared" ref="T28" si="402">LN(T25)/T27</f>
        <v>-3.3635401476308439E-2</v>
      </c>
      <c r="U28" s="304"/>
      <c r="V28" s="304">
        <f t="shared" ref="V28" si="403">LN(V25)/V27</f>
        <v>-3.3635401476308439E-2</v>
      </c>
      <c r="W28" s="304"/>
      <c r="X28" s="304">
        <f t="shared" ref="X28" si="404">LN(X25)/X27</f>
        <v>-3.3635401476308439E-2</v>
      </c>
      <c r="Y28" s="304"/>
      <c r="Z28" s="304">
        <f>LN(Z25)/Z27</f>
        <v>-1.8584355278680666E-2</v>
      </c>
      <c r="AA28" s="304"/>
      <c r="AB28" s="304">
        <f t="shared" ref="AB28" si="405">LN(AB25)/AB27</f>
        <v>-1.750073389532136E-2</v>
      </c>
      <c r="AC28" s="304"/>
      <c r="AD28" s="304">
        <f t="shared" ref="AD28" si="406">LN(AD25)/AD27</f>
        <v>-1.3976307941272137E-2</v>
      </c>
      <c r="AE28" s="304"/>
      <c r="AF28" s="304">
        <f t="shared" ref="AF28" si="407">LN(AF25)/AF27</f>
        <v>-1.3251783231509023E-2</v>
      </c>
      <c r="AG28" s="304"/>
      <c r="AH28" s="304">
        <f t="shared" ref="AH28" si="408">LN(AH25)/AH27</f>
        <v>-1.3251783231509023E-2</v>
      </c>
      <c r="AI28" s="304"/>
      <c r="AJ28" s="304">
        <f t="shared" ref="AJ28" si="409">LN(AJ25)/AJ27</f>
        <v>-1.1818478082961112E-2</v>
      </c>
      <c r="AK28" s="304"/>
      <c r="AL28" s="304">
        <f t="shared" ref="AL28" si="410">LN(AL25)/AL27</f>
        <v>-1.0585067341790591E-2</v>
      </c>
      <c r="AM28" s="304"/>
      <c r="AN28" s="304">
        <f t="shared" ref="AN28" si="411">LN(AN25)/AN27</f>
        <v>-9.5123779028308368E-3</v>
      </c>
      <c r="AO28" s="304"/>
      <c r="AP28" s="304">
        <f t="shared" ref="AP28" si="412">LN(AP25)/AP27</f>
        <v>-8.571270099485025E-3</v>
      </c>
      <c r="AQ28" s="304"/>
      <c r="AR28" s="304">
        <f t="shared" ref="AR28" si="413">LN(AR25)/AR27</f>
        <v>-7.7394873916009823E-3</v>
      </c>
      <c r="AS28" s="304"/>
      <c r="AT28" s="304">
        <f t="shared" ref="AT28" si="414">LN(AT25)/AT27</f>
        <v>-6.9996601339695815E-3</v>
      </c>
      <c r="AU28" s="304"/>
      <c r="AV28" s="304">
        <f t="shared" ref="AV28" si="415">LN(AV25)/AV27</f>
        <v>-6.9996601339695815E-3</v>
      </c>
      <c r="AW28" s="304"/>
      <c r="AX28" s="304">
        <f t="shared" ref="AX28" si="416">LN(AX25)/AX27</f>
        <v>-6.6430880088813203E-3</v>
      </c>
      <c r="AY28" s="304"/>
      <c r="AZ28" s="304">
        <f t="shared" ref="AZ28" si="417">LN(AZ25)/AZ27</f>
        <v>-6.6430880088813203E-3</v>
      </c>
      <c r="BA28" s="304"/>
      <c r="BB28" s="304">
        <f t="shared" ref="BB28" si="418">LN(BB25)/BB27</f>
        <v>-5.6639826179070108E-3</v>
      </c>
      <c r="BC28" s="304"/>
      <c r="BD28" s="304">
        <f t="shared" ref="BD28" si="419">LN(BD25)/BD27</f>
        <v>-5.6639826179070108E-3</v>
      </c>
      <c r="BE28" s="304"/>
      <c r="BF28" s="304">
        <f t="shared" ref="BF28" si="420">LN(BF25)/BF27</f>
        <v>-5.6639826179070108E-3</v>
      </c>
      <c r="BG28" s="304"/>
      <c r="BH28" s="304">
        <f t="shared" ref="BH28" si="421">LN(BH25)/BH27</f>
        <v>-5.3582445286272373E-3</v>
      </c>
      <c r="BI28" s="304"/>
      <c r="BJ28" s="304">
        <f t="shared" ref="BJ28" si="422">LN(BJ25)/BJ27</f>
        <v>-4.8005722727345488E-3</v>
      </c>
      <c r="BK28" s="304"/>
      <c r="BL28" s="304">
        <f t="shared" ref="BL28" si="423">LN(BL25)/BL27</f>
        <v>-4.5457236933696887E-3</v>
      </c>
      <c r="BM28" s="304"/>
      <c r="BN28" s="304">
        <f t="shared" ref="BN28" si="424">LN(BN25)/BN27</f>
        <v>-4.303232613703036E-3</v>
      </c>
      <c r="BO28" s="304"/>
      <c r="BP28" s="304">
        <f t="shared" ref="BP28" si="425">LN(BP25)/BP27</f>
        <v>-4.303232613703036E-3</v>
      </c>
      <c r="BQ28" s="304"/>
      <c r="BR28" s="304">
        <f>LN(BR25)/BR27</f>
        <v>-4.303232613703036E-3</v>
      </c>
      <c r="BS28" s="304"/>
      <c r="BT28" s="304">
        <f t="shared" ref="BT28" si="426">LN(BT25)/BT27</f>
        <v>-4.303232613703036E-3</v>
      </c>
      <c r="BU28" s="304"/>
      <c r="BV28" s="304">
        <f t="shared" ref="BV28" si="427">LN(BV25)/BV27</f>
        <v>-4.303232613703036E-3</v>
      </c>
      <c r="BW28" s="304"/>
      <c r="BX28" s="304">
        <f t="shared" ref="BX28" si="428">LN(BX25)/BX27</f>
        <v>-4.0515056018288979E-3</v>
      </c>
      <c r="BY28" s="304"/>
      <c r="BZ28" s="304">
        <f t="shared" ref="BZ28" si="429">LN(BZ25)/BZ27</f>
        <v>-3.5973840021310596E-3</v>
      </c>
      <c r="CA28" s="304"/>
      <c r="CB28" s="304">
        <f t="shared" ref="CB28" si="430">LN(CB25)/CB27</f>
        <v>-3.5973840021310596E-3</v>
      </c>
      <c r="CC28" s="304"/>
      <c r="CD28" s="304">
        <f t="shared" ref="CD28" si="431">LN(CD25)/CD27</f>
        <v>-3.5973840021310596E-3</v>
      </c>
      <c r="CE28" s="304"/>
      <c r="CF28" s="304">
        <f t="shared" ref="CF28" si="432">LN(CF25)/CF27</f>
        <v>-3.5973840021310596E-3</v>
      </c>
      <c r="CG28" s="304"/>
      <c r="CH28" s="304">
        <f t="shared" ref="CH28:CJ28" si="433">LN(CH25)/CH27</f>
        <v>-3.5973840021310596E-3</v>
      </c>
      <c r="CI28" s="304"/>
      <c r="CJ28" s="304">
        <f t="shared" si="433"/>
        <v>-3.5973840021310596E-3</v>
      </c>
      <c r="CK28" s="304"/>
      <c r="CL28" s="304">
        <f t="shared" ref="CL28" si="434">LN(CL25)/CL27</f>
        <v>-3.5973840021310596E-3</v>
      </c>
      <c r="CM28" s="304"/>
      <c r="CN28" s="304">
        <f t="shared" ref="CN28" si="435">LN(CN25)/CN27</f>
        <v>-3.5973840021310596E-3</v>
      </c>
      <c r="CO28" s="304"/>
      <c r="CP28" s="304">
        <f t="shared" ref="CP28" si="436">LN(CP25)/CP27</f>
        <v>-3.5973840021310596E-3</v>
      </c>
      <c r="CQ28" s="304"/>
      <c r="CR28" s="304">
        <f t="shared" ref="CR28" si="437">LN(CR25)/CR27</f>
        <v>-3.5973840021310596E-3</v>
      </c>
      <c r="CS28" s="304"/>
      <c r="CT28" s="304">
        <f t="shared" ref="CT28" si="438">LN(CT25)/CT27</f>
        <v>-3.5973840021310596E-3</v>
      </c>
      <c r="CU28" s="304"/>
      <c r="CV28" s="304">
        <f t="shared" ref="CV28" si="439">LN(CV25)/CV27</f>
        <v>-3.5973840021310596E-3</v>
      </c>
      <c r="CW28" s="304"/>
      <c r="CX28" s="304">
        <f t="shared" ref="CX28" si="440">LN(CX25)/CX27</f>
        <v>-3.5973840021310596E-3</v>
      </c>
      <c r="CY28" s="304"/>
      <c r="CZ28" s="304">
        <f t="shared" ref="CZ28" si="441">LN(CZ25)/CZ27</f>
        <v>-3.5973840021310596E-3</v>
      </c>
      <c r="DA28" s="304"/>
      <c r="DB28" s="304">
        <f t="shared" ref="DB28" si="442">LN(DB25)/DB27</f>
        <v>-3.5973840021310596E-3</v>
      </c>
      <c r="DC28" s="304"/>
      <c r="DD28" s="304">
        <f t="shared" ref="DD28" si="443">LN(DD25)/DD27</f>
        <v>-3.5973840021310596E-3</v>
      </c>
      <c r="DE28" s="304"/>
      <c r="DF28" s="304">
        <f t="shared" ref="DF28" si="444">LN(DF25)/DF27</f>
        <v>-3.5973840021310596E-3</v>
      </c>
      <c r="DG28" s="304"/>
      <c r="DH28" s="304">
        <f t="shared" ref="DH28" si="445">LN(DH25)/DH27</f>
        <v>-3.5973840021310596E-3</v>
      </c>
      <c r="DI28" s="304"/>
      <c r="DJ28" s="304">
        <f t="shared" ref="DJ28" si="446">LN(DJ25)/DJ27</f>
        <v>-3.5973840021310596E-3</v>
      </c>
      <c r="DK28" s="304"/>
      <c r="DL28" s="304">
        <f t="shared" ref="DL28" si="447">LN(DL25)/DL27</f>
        <v>-3.5973840021310596E-3</v>
      </c>
      <c r="DM28" s="304"/>
      <c r="DN28" s="304">
        <f t="shared" ref="DN28" si="448">LN(DN25)/DN27</f>
        <v>-3.5973840021310596E-3</v>
      </c>
      <c r="DO28" s="304"/>
    </row>
    <row r="29" spans="1:197" ht="15" thickBot="1">
      <c r="A29" s="77" t="s">
        <v>63</v>
      </c>
      <c r="B29" s="304">
        <f t="shared" ref="B29" si="449">LOG10(B14)-LOG10(D14)</f>
        <v>0</v>
      </c>
      <c r="C29" s="304"/>
      <c r="D29" s="304">
        <f t="shared" ref="D29" si="450">LOG10(D14)-LOG10(F14)</f>
        <v>0</v>
      </c>
      <c r="E29" s="304"/>
      <c r="F29" s="304">
        <f t="shared" ref="F29" si="451">LOG10(F14)-LOG10(H14)</f>
        <v>0</v>
      </c>
      <c r="G29" s="304"/>
      <c r="H29" s="304">
        <f t="shared" ref="H29" si="452">LOG10(H14)-LOG10(J14)</f>
        <v>0</v>
      </c>
      <c r="I29" s="304"/>
      <c r="J29" s="304">
        <f t="shared" ref="J29" si="453">LOG10(J14)-LOG10(L14)</f>
        <v>0</v>
      </c>
      <c r="K29" s="304"/>
      <c r="L29" s="304">
        <f t="shared" ref="L29" si="454">LOG10(L14)-LOG10(N14)</f>
        <v>0</v>
      </c>
      <c r="M29" s="304"/>
      <c r="N29" s="304">
        <f t="shared" ref="N29" si="455">LOG10(N14)-LOG10(P14)</f>
        <v>0</v>
      </c>
      <c r="O29" s="304"/>
      <c r="P29" s="304">
        <f t="shared" ref="P29" si="456">LOG10(P14)-LOG10(R14)</f>
        <v>5.1152522447381332E-2</v>
      </c>
      <c r="Q29" s="304"/>
      <c r="R29" s="304">
        <f t="shared" ref="R29" si="457">LOG10(R14)-LOG10(T14)</f>
        <v>0</v>
      </c>
      <c r="S29" s="304"/>
      <c r="T29" s="304">
        <f t="shared" ref="T29" si="458">LOG10(T14)-LOG10(V14)</f>
        <v>0</v>
      </c>
      <c r="U29" s="304"/>
      <c r="V29" s="304">
        <f t="shared" ref="V29" si="459">LOG10(V14)-LOG10(X14)</f>
        <v>0</v>
      </c>
      <c r="W29" s="304"/>
      <c r="X29" s="304">
        <f t="shared" ref="X29" si="460">LOG10(X14)-LOG10(Z14)</f>
        <v>0</v>
      </c>
      <c r="Y29" s="304"/>
      <c r="Z29" s="304">
        <f t="shared" ref="Z29" si="461">LOG10(Z14)-LOG10(AB14)</f>
        <v>5.7991946977686726E-2</v>
      </c>
      <c r="AA29" s="304"/>
      <c r="AB29" s="304">
        <f t="shared" ref="AB29" si="462">LOG10(AB14)-LOG10(AD14)</f>
        <v>0</v>
      </c>
      <c r="AC29" s="304"/>
      <c r="AD29" s="304">
        <f t="shared" ref="AD29" si="463">LOG10(AD14)-LOG10(AF14)</f>
        <v>0</v>
      </c>
      <c r="AE29" s="304"/>
      <c r="AF29" s="304">
        <f t="shared" ref="AF29" si="464">LOG10(AF14)-LOG10(AH14)</f>
        <v>0</v>
      </c>
      <c r="AG29" s="304"/>
      <c r="AH29" s="304">
        <f t="shared" ref="AH29" si="465">LOG10(AH14)-LOG10(AJ14)</f>
        <v>0</v>
      </c>
      <c r="AI29" s="304"/>
      <c r="AJ29" s="304">
        <f t="shared" ref="AJ29" si="466">LOG10(AJ14)-LOG10(AL14)</f>
        <v>0</v>
      </c>
      <c r="AK29" s="304"/>
      <c r="AL29" s="304">
        <f t="shared" ref="AL29" si="467">LOG10(AL14)-LOG10(AN14)</f>
        <v>0</v>
      </c>
      <c r="AM29" s="304"/>
      <c r="AN29" s="304">
        <f t="shared" ref="AN29" si="468">LOG10(AN14)-LOG10(AP14)</f>
        <v>0</v>
      </c>
      <c r="AO29" s="304"/>
      <c r="AP29" s="304">
        <f t="shared" ref="AP29" si="469">LOG10(AP14)-LOG10(AR14)</f>
        <v>0</v>
      </c>
      <c r="AQ29" s="304"/>
      <c r="AR29" s="304">
        <f t="shared" ref="AR29" si="470">LOG10(AR14)-LOG10(AT14)</f>
        <v>0</v>
      </c>
      <c r="AS29" s="304"/>
      <c r="AT29" s="304">
        <f t="shared" ref="AT29" si="471">LOG10(AT14)-LOG10(AV14)</f>
        <v>0</v>
      </c>
      <c r="AU29" s="304"/>
      <c r="AV29" s="304">
        <f t="shared" ref="AV29" si="472">LOG10(AV14)-LOG10(AX14)</f>
        <v>6.6946789630613179E-2</v>
      </c>
      <c r="AW29" s="304"/>
      <c r="AX29" s="304">
        <f t="shared" ref="AX29" si="473">LOG10(AX14)-LOG10(AZ14)</f>
        <v>0</v>
      </c>
      <c r="AY29" s="304"/>
      <c r="AZ29" s="304">
        <f t="shared" ref="AZ29" si="474">LOG10(AZ14)-LOG10(BB14)</f>
        <v>0</v>
      </c>
      <c r="BA29" s="304"/>
      <c r="BB29" s="304">
        <f t="shared" ref="BB29" si="475">LOG10(BB14)-LOG10(BD14)</f>
        <v>7.9181246047624776E-2</v>
      </c>
      <c r="BC29" s="304"/>
      <c r="BD29" s="304">
        <f t="shared" ref="BD29" si="476">LOG10(BD14)-LOG10(BF14)</f>
        <v>0</v>
      </c>
      <c r="BE29" s="304"/>
      <c r="BF29" s="304">
        <f t="shared" ref="BF29" si="477">LOG10(BF14)-LOG10(BH14)</f>
        <v>0</v>
      </c>
      <c r="BG29" s="304"/>
      <c r="BH29" s="304">
        <f t="shared" ref="BH29" si="478">LOG10(BH14)-LOG10(BJ14)</f>
        <v>0</v>
      </c>
      <c r="BI29" s="304"/>
      <c r="BJ29" s="304">
        <f t="shared" ref="BJ29" si="479">LOG10(BJ14)-LOG10(BL14)</f>
        <v>0</v>
      </c>
      <c r="BK29" s="304"/>
      <c r="BL29" s="304">
        <f t="shared" ref="BL29" si="480">LOG10(BL14)-LOG10(BN14)</f>
        <v>0</v>
      </c>
      <c r="BM29" s="304"/>
      <c r="BN29" s="304">
        <f t="shared" ref="BN29" si="481">LOG10(BN14)-LOG10(BP14)</f>
        <v>0</v>
      </c>
      <c r="BO29" s="304"/>
      <c r="BP29" s="304">
        <f t="shared" ref="BP29" si="482">LOG10(BP14)-LOG10(BR14)</f>
        <v>0</v>
      </c>
      <c r="BQ29" s="304"/>
      <c r="BR29" s="304">
        <f>LOG10(BR14)-LOG10(BT14)</f>
        <v>9.6910013008056461E-2</v>
      </c>
      <c r="BS29" s="304"/>
      <c r="BT29" s="304">
        <f t="shared" ref="BT29" si="483">LOG10(BT14)-LOG10(BV14)</f>
        <v>0</v>
      </c>
      <c r="BU29" s="304"/>
      <c r="BV29" s="304">
        <f t="shared" ref="BV29" si="484">LOG10(BV14)-LOG10(BX14)</f>
        <v>0</v>
      </c>
      <c r="BW29" s="304"/>
      <c r="BX29" s="304">
        <f t="shared" ref="BX29" si="485">LOG10(BX14)-LOG10(BZ14)</f>
        <v>0</v>
      </c>
      <c r="BY29" s="304"/>
      <c r="BZ29" s="304">
        <f t="shared" ref="BZ29" si="486">LOG10(BZ14)-LOG10(CB14)</f>
        <v>0</v>
      </c>
      <c r="CA29" s="304"/>
      <c r="CB29" s="304">
        <f t="shared" ref="CB29" si="487">LOG10(CB14)-LOG10(CD14)</f>
        <v>0</v>
      </c>
      <c r="CC29" s="304"/>
      <c r="CD29" s="304">
        <f t="shared" ref="CD29" si="488">LOG10(CD14)-LOG10(CF14)</f>
        <v>0.12493873660829996</v>
      </c>
      <c r="CE29" s="304"/>
      <c r="CF29" s="304">
        <f t="shared" ref="CF29" si="489">LOG10(CF14)-LOG10(CH14)</f>
        <v>0</v>
      </c>
      <c r="CG29" s="304"/>
      <c r="CH29" s="304">
        <f t="shared" ref="CH29" si="490">LOG10(CH14)-LOG10(CJ14)</f>
        <v>0</v>
      </c>
      <c r="CI29" s="304"/>
      <c r="CJ29" s="304">
        <f t="shared" ref="CJ29" si="491">LOG10(CJ14)-LOG10(CL14)</f>
        <v>0</v>
      </c>
      <c r="CK29" s="304"/>
      <c r="CL29" s="304">
        <f t="shared" ref="CL29" si="492">LOG10(CL14)-LOG10(CN14)</f>
        <v>0.17609125905568124</v>
      </c>
      <c r="CM29" s="304"/>
      <c r="CN29" s="304">
        <f t="shared" ref="CN29" si="493">LOG10(CN14)-LOG10(CP14)</f>
        <v>0</v>
      </c>
      <c r="CO29" s="304"/>
      <c r="CP29" s="304">
        <f t="shared" ref="CP29" si="494">LOG10(CP14)-LOG10(CR14)</f>
        <v>0</v>
      </c>
      <c r="CQ29" s="304"/>
      <c r="CR29" s="304">
        <f t="shared" ref="CR29" si="495">LOG10(CR14)-LOG10(CT14)</f>
        <v>0</v>
      </c>
      <c r="CS29" s="304"/>
      <c r="CT29" s="304">
        <f t="shared" ref="CT29" si="496">LOG10(CT14)-LOG10(CV14)</f>
        <v>0</v>
      </c>
      <c r="CU29" s="304"/>
      <c r="CV29" s="304">
        <f t="shared" ref="CV29" si="497">LOG10(CV14)-LOG10(CX14)</f>
        <v>0</v>
      </c>
      <c r="CW29" s="304"/>
      <c r="CX29" s="304">
        <f t="shared" ref="CX29" si="498">LOG10(CX14)-LOG10(CZ14)</f>
        <v>0.3010299956639812</v>
      </c>
      <c r="CY29" s="304"/>
      <c r="CZ29" s="304">
        <f t="shared" ref="CZ29" si="499">LOG10(CZ14)-LOG10(DB14)</f>
        <v>0</v>
      </c>
      <c r="DA29" s="304"/>
      <c r="DB29" s="304">
        <v>0</v>
      </c>
      <c r="DC29" s="304"/>
      <c r="DD29" s="304">
        <v>0</v>
      </c>
      <c r="DE29" s="304"/>
      <c r="DF29" s="304">
        <v>0</v>
      </c>
      <c r="DG29" s="304"/>
      <c r="DH29" s="304">
        <v>0</v>
      </c>
      <c r="DI29" s="304"/>
      <c r="DJ29" s="304">
        <v>0</v>
      </c>
      <c r="DK29" s="304"/>
      <c r="DL29" s="304">
        <v>0</v>
      </c>
      <c r="DM29" s="304"/>
      <c r="DN29" s="304">
        <v>0</v>
      </c>
      <c r="DO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0</v>
      </c>
      <c r="O31" s="44">
        <v>0</v>
      </c>
      <c r="P31" s="16">
        <v>0</v>
      </c>
      <c r="Q31" s="44">
        <v>0</v>
      </c>
      <c r="R31" s="16">
        <v>0</v>
      </c>
      <c r="S31" s="44">
        <v>0</v>
      </c>
      <c r="T31" s="16">
        <v>0</v>
      </c>
      <c r="U31" s="44">
        <v>0</v>
      </c>
      <c r="V31" s="16">
        <v>0</v>
      </c>
      <c r="W31" s="44">
        <v>0</v>
      </c>
      <c r="X31" s="16">
        <v>0</v>
      </c>
      <c r="Y31" s="44">
        <v>0</v>
      </c>
      <c r="Z31" s="16">
        <v>0</v>
      </c>
      <c r="AA31" s="44">
        <v>0</v>
      </c>
      <c r="AB31" s="16">
        <v>0</v>
      </c>
      <c r="AC31" s="44">
        <v>0</v>
      </c>
      <c r="AD31" s="16">
        <v>0</v>
      </c>
      <c r="AE31" s="44">
        <v>0</v>
      </c>
      <c r="AF31" s="16">
        <v>1</v>
      </c>
      <c r="AG31" s="44">
        <v>0</v>
      </c>
      <c r="AH31" s="16">
        <v>0</v>
      </c>
      <c r="AI31" s="44">
        <v>0</v>
      </c>
      <c r="AJ31" s="16">
        <v>0</v>
      </c>
      <c r="AK31" s="44">
        <v>0</v>
      </c>
      <c r="AL31" s="16">
        <v>0</v>
      </c>
      <c r="AM31" s="44">
        <v>1</v>
      </c>
      <c r="AN31" s="16">
        <v>0</v>
      </c>
      <c r="AO31" s="44">
        <v>0</v>
      </c>
      <c r="AP31" s="16">
        <v>0</v>
      </c>
      <c r="AQ31" s="44">
        <v>0</v>
      </c>
      <c r="AR31" s="16">
        <v>0</v>
      </c>
      <c r="AS31" s="44">
        <v>0</v>
      </c>
      <c r="AT31" s="16">
        <v>1</v>
      </c>
      <c r="AU31" s="44">
        <v>0</v>
      </c>
      <c r="AV31" s="16">
        <v>0</v>
      </c>
      <c r="AW31" s="44">
        <v>0</v>
      </c>
      <c r="AX31" s="16">
        <v>0</v>
      </c>
      <c r="AY31" s="44">
        <v>0</v>
      </c>
      <c r="AZ31" s="16">
        <v>0</v>
      </c>
      <c r="BA31" s="44"/>
      <c r="BB31" s="16">
        <v>0</v>
      </c>
      <c r="BC31" s="44">
        <v>0</v>
      </c>
      <c r="BD31" s="16">
        <v>0</v>
      </c>
      <c r="BE31" s="44">
        <v>0</v>
      </c>
      <c r="BF31" s="16">
        <v>0</v>
      </c>
      <c r="BG31" s="44">
        <v>0</v>
      </c>
      <c r="BH31" s="16">
        <v>0</v>
      </c>
      <c r="BI31" s="44">
        <v>0</v>
      </c>
      <c r="BJ31" s="16">
        <v>1</v>
      </c>
      <c r="BK31" s="44">
        <v>0</v>
      </c>
      <c r="BL31" s="16">
        <v>0</v>
      </c>
      <c r="BM31" s="44">
        <v>0</v>
      </c>
      <c r="BN31" s="16">
        <v>0</v>
      </c>
      <c r="BO31" s="44">
        <v>0</v>
      </c>
      <c r="BP31" s="82" t="s">
        <v>44</v>
      </c>
      <c r="BQ31" s="44">
        <v>0</v>
      </c>
      <c r="BR31" s="82" t="s">
        <v>44</v>
      </c>
      <c r="BS31" s="44">
        <v>1</v>
      </c>
      <c r="BT31" s="82" t="s">
        <v>44</v>
      </c>
      <c r="BU31" s="44">
        <v>0</v>
      </c>
      <c r="BV31" s="82" t="s">
        <v>44</v>
      </c>
      <c r="BW31" s="44">
        <v>0</v>
      </c>
      <c r="BX31" s="82" t="s">
        <v>44</v>
      </c>
      <c r="BY31" s="44">
        <v>0</v>
      </c>
      <c r="BZ31" s="82" t="s">
        <v>44</v>
      </c>
      <c r="CA31" s="44">
        <v>0</v>
      </c>
      <c r="CB31" s="82" t="s">
        <v>44</v>
      </c>
      <c r="CC31" s="44">
        <v>0</v>
      </c>
      <c r="CD31" s="82" t="s">
        <v>44</v>
      </c>
      <c r="CE31" s="44">
        <v>0</v>
      </c>
      <c r="CF31" s="82" t="s">
        <v>44</v>
      </c>
      <c r="CG31" s="44">
        <v>0</v>
      </c>
      <c r="CH31" s="82" t="s">
        <v>44</v>
      </c>
      <c r="CI31" s="44">
        <v>0</v>
      </c>
      <c r="CJ31" s="82" t="s">
        <v>44</v>
      </c>
      <c r="CK31" s="44">
        <v>0</v>
      </c>
      <c r="CL31" s="82" t="s">
        <v>44</v>
      </c>
      <c r="CM31" s="44">
        <v>0</v>
      </c>
      <c r="CN31" s="82" t="s">
        <v>44</v>
      </c>
      <c r="CO31" s="44"/>
      <c r="CP31" s="82" t="s">
        <v>44</v>
      </c>
      <c r="CQ31" s="44"/>
      <c r="CR31" s="82" t="s">
        <v>44</v>
      </c>
      <c r="CS31" s="44"/>
      <c r="CT31" s="82" t="s">
        <v>44</v>
      </c>
      <c r="CU31" s="44"/>
      <c r="CV31" s="82" t="s">
        <v>44</v>
      </c>
      <c r="CW31" s="44"/>
      <c r="CX31" s="82" t="s">
        <v>44</v>
      </c>
      <c r="CY31" s="44"/>
      <c r="CZ31" s="82" t="s">
        <v>44</v>
      </c>
      <c r="DA31" s="44"/>
      <c r="DB31" s="82" t="s">
        <v>44</v>
      </c>
      <c r="DC31" s="100"/>
      <c r="DD31" s="169" t="s">
        <v>44</v>
      </c>
      <c r="DE31" s="138"/>
      <c r="DF31" s="160" t="s">
        <v>44</v>
      </c>
      <c r="DG31" s="161"/>
      <c r="DH31" s="160" t="s">
        <v>44</v>
      </c>
      <c r="DI31" s="161"/>
      <c r="DJ31" s="160" t="s">
        <v>44</v>
      </c>
      <c r="DK31" s="161"/>
      <c r="DL31" s="160" t="s">
        <v>44</v>
      </c>
      <c r="DM31" s="161"/>
      <c r="DN31" s="160" t="s">
        <v>44</v>
      </c>
      <c r="DO31" s="161"/>
      <c r="DP31">
        <f t="shared" si="0"/>
        <v>3</v>
      </c>
      <c r="DQ31">
        <f t="shared" si="1"/>
        <v>2</v>
      </c>
      <c r="DR31" s="1">
        <v>34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0</v>
      </c>
      <c r="O32" s="45">
        <v>0</v>
      </c>
      <c r="P32" s="19">
        <v>0</v>
      </c>
      <c r="Q32" s="45">
        <v>0</v>
      </c>
      <c r="R32" s="19">
        <v>0</v>
      </c>
      <c r="S32" s="45">
        <v>0</v>
      </c>
      <c r="T32" s="19">
        <v>2</v>
      </c>
      <c r="U32" s="45">
        <v>0</v>
      </c>
      <c r="V32" s="19">
        <v>2</v>
      </c>
      <c r="W32" s="45">
        <v>0</v>
      </c>
      <c r="X32" s="19">
        <v>0</v>
      </c>
      <c r="Y32" s="45">
        <v>0</v>
      </c>
      <c r="Z32" s="19">
        <v>1</v>
      </c>
      <c r="AA32" s="45">
        <v>2</v>
      </c>
      <c r="AB32" s="19">
        <v>0</v>
      </c>
      <c r="AC32" s="45">
        <v>0</v>
      </c>
      <c r="AD32" s="19">
        <v>0</v>
      </c>
      <c r="AE32" s="45">
        <v>0</v>
      </c>
      <c r="AF32" s="19">
        <v>0</v>
      </c>
      <c r="AG32" s="45">
        <v>1</v>
      </c>
      <c r="AH32" s="19">
        <v>0</v>
      </c>
      <c r="AI32" s="45">
        <v>0</v>
      </c>
      <c r="AJ32" s="19">
        <v>0</v>
      </c>
      <c r="AK32" s="45">
        <v>0</v>
      </c>
      <c r="AL32" s="19">
        <v>0</v>
      </c>
      <c r="AM32" s="45">
        <v>0</v>
      </c>
      <c r="AN32" s="19">
        <v>0</v>
      </c>
      <c r="AO32" s="45">
        <v>0</v>
      </c>
      <c r="AP32" s="19">
        <v>0</v>
      </c>
      <c r="AQ32" s="45">
        <v>0</v>
      </c>
      <c r="AR32" s="19">
        <v>0</v>
      </c>
      <c r="AS32" s="45">
        <v>0</v>
      </c>
      <c r="AT32" s="19">
        <v>1</v>
      </c>
      <c r="AU32" s="45">
        <v>0</v>
      </c>
      <c r="AV32" s="19">
        <v>0</v>
      </c>
      <c r="AW32" s="45">
        <v>0</v>
      </c>
      <c r="AX32" s="19">
        <v>0</v>
      </c>
      <c r="AY32" s="45">
        <v>0</v>
      </c>
      <c r="AZ32" s="19">
        <v>0</v>
      </c>
      <c r="BA32" s="45">
        <v>1</v>
      </c>
      <c r="BB32" s="19">
        <v>1</v>
      </c>
      <c r="BC32" s="45">
        <v>0</v>
      </c>
      <c r="BD32" s="19">
        <v>0</v>
      </c>
      <c r="BE32" s="45">
        <v>0</v>
      </c>
      <c r="BF32" s="5" t="s">
        <v>44</v>
      </c>
      <c r="BG32" s="45">
        <v>0</v>
      </c>
      <c r="BH32" s="5" t="s">
        <v>44</v>
      </c>
      <c r="BI32" s="45">
        <v>0</v>
      </c>
      <c r="BJ32" s="5" t="s">
        <v>44</v>
      </c>
      <c r="BK32" s="45">
        <v>0</v>
      </c>
      <c r="BL32" s="5" t="s">
        <v>44</v>
      </c>
      <c r="BM32" s="45">
        <v>0</v>
      </c>
      <c r="BN32" s="5" t="s">
        <v>44</v>
      </c>
      <c r="BO32" s="45">
        <v>0</v>
      </c>
      <c r="BP32" s="5" t="s">
        <v>44</v>
      </c>
      <c r="BQ32" s="45">
        <v>0</v>
      </c>
      <c r="BR32" s="5" t="s">
        <v>44</v>
      </c>
      <c r="BS32" s="45">
        <v>0</v>
      </c>
      <c r="BT32" s="5" t="s">
        <v>44</v>
      </c>
      <c r="BU32" s="45">
        <v>0</v>
      </c>
      <c r="BV32" s="5" t="s">
        <v>44</v>
      </c>
      <c r="BW32" s="45">
        <v>0</v>
      </c>
      <c r="BX32" s="5" t="s">
        <v>44</v>
      </c>
      <c r="BY32" s="45">
        <v>0</v>
      </c>
      <c r="BZ32" s="5" t="s">
        <v>44</v>
      </c>
      <c r="CA32" s="45">
        <v>0</v>
      </c>
      <c r="CB32" s="5" t="s">
        <v>44</v>
      </c>
      <c r="CC32" s="45">
        <v>0</v>
      </c>
      <c r="CD32" s="5" t="s">
        <v>44</v>
      </c>
      <c r="CE32" s="45">
        <v>0</v>
      </c>
      <c r="CF32" s="5" t="s">
        <v>44</v>
      </c>
      <c r="CG32" s="45">
        <v>0</v>
      </c>
      <c r="CH32" s="5" t="s">
        <v>44</v>
      </c>
      <c r="CI32" s="45">
        <v>0</v>
      </c>
      <c r="CJ32" s="5" t="s">
        <v>44</v>
      </c>
      <c r="CK32" s="45">
        <v>0</v>
      </c>
      <c r="CL32" s="5" t="s">
        <v>44</v>
      </c>
      <c r="CM32" s="45">
        <v>0</v>
      </c>
      <c r="CN32" s="5" t="s">
        <v>44</v>
      </c>
      <c r="CO32" s="45"/>
      <c r="CP32" s="5" t="s">
        <v>44</v>
      </c>
      <c r="CQ32" s="45"/>
      <c r="CR32" s="5" t="s">
        <v>44</v>
      </c>
      <c r="CS32" s="45"/>
      <c r="CT32" s="5" t="s">
        <v>44</v>
      </c>
      <c r="CU32" s="45"/>
      <c r="CV32" s="5" t="s">
        <v>44</v>
      </c>
      <c r="CW32" s="45"/>
      <c r="CX32" s="5" t="s">
        <v>44</v>
      </c>
      <c r="CY32" s="45"/>
      <c r="CZ32" s="5" t="s">
        <v>44</v>
      </c>
      <c r="DA32" s="45"/>
      <c r="DB32" s="5" t="s">
        <v>44</v>
      </c>
      <c r="DC32" s="95"/>
      <c r="DD32" s="131" t="s">
        <v>44</v>
      </c>
      <c r="DE32" s="95"/>
      <c r="DF32" s="131" t="s">
        <v>44</v>
      </c>
      <c r="DG32" s="130"/>
      <c r="DH32" s="131" t="s">
        <v>44</v>
      </c>
      <c r="DI32" s="130"/>
      <c r="DJ32" s="131" t="s">
        <v>44</v>
      </c>
      <c r="DK32" s="130"/>
      <c r="DL32" s="131" t="s">
        <v>44</v>
      </c>
      <c r="DM32" s="130"/>
      <c r="DN32" s="131" t="s">
        <v>44</v>
      </c>
      <c r="DO32" s="130"/>
      <c r="DP32">
        <f t="shared" si="0"/>
        <v>7</v>
      </c>
      <c r="DQ32">
        <f t="shared" si="1"/>
        <v>4</v>
      </c>
      <c r="DR32">
        <v>29</v>
      </c>
    </row>
    <row r="33" spans="1:159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0</v>
      </c>
      <c r="Q33" s="45">
        <v>0</v>
      </c>
      <c r="R33" s="19">
        <v>0</v>
      </c>
      <c r="S33" s="45">
        <v>1</v>
      </c>
      <c r="T33" s="19">
        <v>0</v>
      </c>
      <c r="U33" s="45">
        <v>0</v>
      </c>
      <c r="V33" s="19">
        <v>0</v>
      </c>
      <c r="W33" s="45">
        <v>1</v>
      </c>
      <c r="X33" s="19">
        <v>0</v>
      </c>
      <c r="Y33" s="45">
        <v>0</v>
      </c>
      <c r="Z33" s="19">
        <v>0</v>
      </c>
      <c r="AA33" s="45">
        <v>0</v>
      </c>
      <c r="AB33" s="19">
        <v>0</v>
      </c>
      <c r="AC33" s="45">
        <v>1</v>
      </c>
      <c r="AD33" s="5" t="s">
        <v>44</v>
      </c>
      <c r="AE33" s="45">
        <v>0</v>
      </c>
      <c r="AF33" s="5" t="s">
        <v>44</v>
      </c>
      <c r="AG33" s="45">
        <v>0</v>
      </c>
      <c r="AH33" s="5" t="s">
        <v>44</v>
      </c>
      <c r="AI33" s="45">
        <v>1</v>
      </c>
      <c r="AJ33" s="5" t="s">
        <v>44</v>
      </c>
      <c r="AK33" s="45">
        <v>0</v>
      </c>
      <c r="AL33" s="5" t="s">
        <v>44</v>
      </c>
      <c r="AM33" s="45">
        <v>0</v>
      </c>
      <c r="AN33" s="5" t="s">
        <v>44</v>
      </c>
      <c r="AO33" s="45">
        <v>0</v>
      </c>
      <c r="AP33" s="5" t="s">
        <v>44</v>
      </c>
      <c r="AQ33" s="45">
        <v>0</v>
      </c>
      <c r="AR33" s="5" t="s">
        <v>44</v>
      </c>
      <c r="AS33" s="45">
        <v>0</v>
      </c>
      <c r="AT33" s="5" t="s">
        <v>44</v>
      </c>
      <c r="AU33" s="45">
        <v>0</v>
      </c>
      <c r="AV33" s="5" t="s">
        <v>44</v>
      </c>
      <c r="AW33" s="45">
        <v>2</v>
      </c>
      <c r="AX33" s="5" t="s">
        <v>44</v>
      </c>
      <c r="AY33" s="45">
        <v>0</v>
      </c>
      <c r="AZ33" s="5" t="s">
        <v>44</v>
      </c>
      <c r="BA33" s="45">
        <v>0</v>
      </c>
      <c r="BB33" s="5" t="s">
        <v>44</v>
      </c>
      <c r="BC33" s="45">
        <v>0</v>
      </c>
      <c r="BD33" s="5" t="s">
        <v>44</v>
      </c>
      <c r="BE33" s="45">
        <v>0</v>
      </c>
      <c r="BF33" s="5" t="s">
        <v>44</v>
      </c>
      <c r="BG33" s="45">
        <v>0</v>
      </c>
      <c r="BH33" s="5" t="s">
        <v>44</v>
      </c>
      <c r="BI33" s="45">
        <v>0</v>
      </c>
      <c r="BJ33" s="5" t="s">
        <v>44</v>
      </c>
      <c r="BK33" s="45">
        <v>1</v>
      </c>
      <c r="BL33" s="5" t="s">
        <v>44</v>
      </c>
      <c r="BM33" s="45">
        <v>0</v>
      </c>
      <c r="BN33" s="5" t="s">
        <v>44</v>
      </c>
      <c r="BO33" s="45">
        <v>0</v>
      </c>
      <c r="BP33" s="5" t="s">
        <v>44</v>
      </c>
      <c r="BQ33" s="45">
        <v>0</v>
      </c>
      <c r="BR33" s="5" t="s">
        <v>44</v>
      </c>
      <c r="BS33" s="45">
        <v>0</v>
      </c>
      <c r="BT33" s="5" t="s">
        <v>44</v>
      </c>
      <c r="BU33" s="45">
        <v>0</v>
      </c>
      <c r="BV33" s="5" t="s">
        <v>44</v>
      </c>
      <c r="BW33" s="45">
        <v>0</v>
      </c>
      <c r="BX33" s="5" t="s">
        <v>44</v>
      </c>
      <c r="BY33" s="45">
        <v>0</v>
      </c>
      <c r="BZ33" s="5" t="s">
        <v>44</v>
      </c>
      <c r="CA33" s="45">
        <v>0</v>
      </c>
      <c r="CB33" s="5" t="s">
        <v>44</v>
      </c>
      <c r="CC33" s="45">
        <v>0</v>
      </c>
      <c r="CD33" s="5" t="s">
        <v>44</v>
      </c>
      <c r="CE33" s="45">
        <v>0</v>
      </c>
      <c r="CF33" s="5" t="s">
        <v>44</v>
      </c>
      <c r="CG33" s="45">
        <v>0</v>
      </c>
      <c r="CH33" s="5" t="s">
        <v>44</v>
      </c>
      <c r="CI33" s="45">
        <v>0</v>
      </c>
      <c r="CJ33" s="5" t="s">
        <v>44</v>
      </c>
      <c r="CK33" s="45">
        <v>0</v>
      </c>
      <c r="CL33" s="5" t="s">
        <v>44</v>
      </c>
      <c r="CM33" s="45">
        <v>0</v>
      </c>
      <c r="CN33" s="5" t="s">
        <v>44</v>
      </c>
      <c r="CO33" s="45"/>
      <c r="CP33" s="5" t="s">
        <v>44</v>
      </c>
      <c r="CQ33" s="45"/>
      <c r="CR33" s="5" t="s">
        <v>44</v>
      </c>
      <c r="CS33" s="45"/>
      <c r="CT33" s="5" t="s">
        <v>44</v>
      </c>
      <c r="CU33" s="45"/>
      <c r="CV33" s="5" t="s">
        <v>44</v>
      </c>
      <c r="CW33" s="45"/>
      <c r="CX33" s="5" t="s">
        <v>44</v>
      </c>
      <c r="CY33" s="45"/>
      <c r="CZ33" s="5" t="s">
        <v>44</v>
      </c>
      <c r="DA33" s="45"/>
      <c r="DB33" s="5" t="s">
        <v>44</v>
      </c>
      <c r="DC33" s="95"/>
      <c r="DD33" s="131" t="s">
        <v>44</v>
      </c>
      <c r="DE33" s="95"/>
      <c r="DF33" s="131" t="s">
        <v>44</v>
      </c>
      <c r="DG33" s="130"/>
      <c r="DH33" s="131" t="s">
        <v>44</v>
      </c>
      <c r="DI33" s="130"/>
      <c r="DJ33" s="131" t="s">
        <v>44</v>
      </c>
      <c r="DK33" s="130"/>
      <c r="DL33" s="131" t="s">
        <v>44</v>
      </c>
      <c r="DM33" s="130"/>
      <c r="DN33" s="131" t="s">
        <v>44</v>
      </c>
      <c r="DO33" s="130"/>
      <c r="DP33">
        <f t="shared" si="0"/>
        <v>0</v>
      </c>
      <c r="DQ33">
        <f t="shared" si="1"/>
        <v>7</v>
      </c>
      <c r="DR33">
        <v>15</v>
      </c>
    </row>
    <row r="34" spans="1:159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2</v>
      </c>
      <c r="O34" s="45">
        <v>0</v>
      </c>
      <c r="P34" s="19">
        <v>0</v>
      </c>
      <c r="Q34" s="45">
        <v>1</v>
      </c>
      <c r="R34" s="19">
        <v>0</v>
      </c>
      <c r="S34" s="45">
        <v>0</v>
      </c>
      <c r="T34" s="19">
        <v>0</v>
      </c>
      <c r="U34" s="45">
        <v>0</v>
      </c>
      <c r="V34" s="19">
        <v>0</v>
      </c>
      <c r="W34" s="45">
        <v>0</v>
      </c>
      <c r="X34" s="19">
        <v>0</v>
      </c>
      <c r="Y34" s="45">
        <v>0</v>
      </c>
      <c r="Z34" s="19">
        <v>1</v>
      </c>
      <c r="AA34" s="45">
        <v>0</v>
      </c>
      <c r="AB34" s="19">
        <v>0</v>
      </c>
      <c r="AC34" s="45">
        <v>0</v>
      </c>
      <c r="AD34" s="19">
        <v>0</v>
      </c>
      <c r="AE34" s="45">
        <v>0</v>
      </c>
      <c r="AF34" s="19">
        <v>0</v>
      </c>
      <c r="AG34" s="45">
        <v>0</v>
      </c>
      <c r="AH34" s="19">
        <v>0</v>
      </c>
      <c r="AI34" s="45">
        <v>0</v>
      </c>
      <c r="AJ34" s="19">
        <v>0</v>
      </c>
      <c r="AK34" s="45">
        <v>1</v>
      </c>
      <c r="AL34" s="19">
        <v>0</v>
      </c>
      <c r="AM34" s="45">
        <v>0</v>
      </c>
      <c r="AN34" s="19">
        <v>0</v>
      </c>
      <c r="AO34" s="45">
        <v>0</v>
      </c>
      <c r="AP34" s="19" t="s">
        <v>45</v>
      </c>
      <c r="AQ34" s="45">
        <v>0</v>
      </c>
      <c r="AR34" s="19">
        <v>0</v>
      </c>
      <c r="AS34" s="45">
        <v>0</v>
      </c>
      <c r="AT34" s="19">
        <v>1</v>
      </c>
      <c r="AU34" s="45">
        <v>0</v>
      </c>
      <c r="AV34" s="19">
        <v>0</v>
      </c>
      <c r="AW34" s="45">
        <v>0</v>
      </c>
      <c r="AX34" s="19">
        <v>0</v>
      </c>
      <c r="AY34" s="45">
        <v>0</v>
      </c>
      <c r="AZ34" s="5" t="s">
        <v>44</v>
      </c>
      <c r="BA34" s="45">
        <v>0</v>
      </c>
      <c r="BB34" s="5" t="s">
        <v>44</v>
      </c>
      <c r="BC34" s="45">
        <v>0</v>
      </c>
      <c r="BD34" s="5" t="s">
        <v>44</v>
      </c>
      <c r="BE34" s="45">
        <v>0</v>
      </c>
      <c r="BF34" s="5" t="s">
        <v>44</v>
      </c>
      <c r="BG34" s="45">
        <v>0</v>
      </c>
      <c r="BH34" s="5" t="s">
        <v>44</v>
      </c>
      <c r="BI34" s="45">
        <v>1</v>
      </c>
      <c r="BJ34" s="5" t="s">
        <v>44</v>
      </c>
      <c r="BK34" s="45">
        <v>0</v>
      </c>
      <c r="BL34" s="5" t="s">
        <v>44</v>
      </c>
      <c r="BM34" s="45">
        <v>0</v>
      </c>
      <c r="BN34" s="5" t="s">
        <v>44</v>
      </c>
      <c r="BO34" s="45">
        <v>1</v>
      </c>
      <c r="BP34" s="5" t="s">
        <v>44</v>
      </c>
      <c r="BQ34" s="45">
        <v>0</v>
      </c>
      <c r="BR34" s="5" t="s">
        <v>44</v>
      </c>
      <c r="BS34" s="45">
        <v>0</v>
      </c>
      <c r="BT34" s="5" t="s">
        <v>44</v>
      </c>
      <c r="BU34" s="45">
        <v>0</v>
      </c>
      <c r="BV34" s="5" t="s">
        <v>44</v>
      </c>
      <c r="BW34" s="45">
        <v>0</v>
      </c>
      <c r="BX34" s="5" t="s">
        <v>44</v>
      </c>
      <c r="BY34" s="45">
        <v>0</v>
      </c>
      <c r="BZ34" s="5" t="s">
        <v>44</v>
      </c>
      <c r="CA34" s="45">
        <v>0</v>
      </c>
      <c r="CB34" s="5" t="s">
        <v>44</v>
      </c>
      <c r="CC34" s="45">
        <v>0</v>
      </c>
      <c r="CD34" s="5" t="s">
        <v>44</v>
      </c>
      <c r="CE34" s="45">
        <v>0</v>
      </c>
      <c r="CF34" s="5" t="s">
        <v>44</v>
      </c>
      <c r="CG34" s="45">
        <v>0</v>
      </c>
      <c r="CH34" s="5" t="s">
        <v>44</v>
      </c>
      <c r="CI34" s="45">
        <v>0</v>
      </c>
      <c r="CJ34" s="5" t="s">
        <v>44</v>
      </c>
      <c r="CK34" s="45">
        <v>0</v>
      </c>
      <c r="CL34" s="5" t="s">
        <v>44</v>
      </c>
      <c r="CM34" s="45">
        <v>0</v>
      </c>
      <c r="CN34" s="5" t="s">
        <v>44</v>
      </c>
      <c r="CO34" s="45"/>
      <c r="CP34" s="5" t="s">
        <v>44</v>
      </c>
      <c r="CQ34" s="45"/>
      <c r="CR34" s="5" t="s">
        <v>44</v>
      </c>
      <c r="CS34" s="45"/>
      <c r="CT34" s="5" t="s">
        <v>44</v>
      </c>
      <c r="CU34" s="45"/>
      <c r="CV34" s="5" t="s">
        <v>44</v>
      </c>
      <c r="CW34" s="45"/>
      <c r="CX34" s="5" t="s">
        <v>44</v>
      </c>
      <c r="CY34" s="45"/>
      <c r="CZ34" s="5" t="s">
        <v>44</v>
      </c>
      <c r="DA34" s="45"/>
      <c r="DB34" s="5" t="s">
        <v>44</v>
      </c>
      <c r="DC34" s="95"/>
      <c r="DD34" s="131" t="s">
        <v>44</v>
      </c>
      <c r="DE34" s="95"/>
      <c r="DF34" s="131" t="s">
        <v>44</v>
      </c>
      <c r="DG34" s="130"/>
      <c r="DH34" s="131" t="s">
        <v>44</v>
      </c>
      <c r="DI34" s="130"/>
      <c r="DJ34" s="131" t="s">
        <v>44</v>
      </c>
      <c r="DK34" s="130"/>
      <c r="DL34" s="131" t="s">
        <v>44</v>
      </c>
      <c r="DM34" s="130"/>
      <c r="DN34" s="131" t="s">
        <v>44</v>
      </c>
      <c r="DO34" s="130"/>
      <c r="DP34">
        <f t="shared" si="0"/>
        <v>4</v>
      </c>
      <c r="DQ34">
        <f t="shared" si="1"/>
        <v>4</v>
      </c>
      <c r="DR34">
        <v>26</v>
      </c>
    </row>
    <row r="35" spans="1:159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0</v>
      </c>
      <c r="O35" s="45">
        <v>0</v>
      </c>
      <c r="P35" s="19">
        <v>0</v>
      </c>
      <c r="Q35" s="45">
        <v>0</v>
      </c>
      <c r="R35" s="19">
        <v>0</v>
      </c>
      <c r="S35" s="45">
        <v>0</v>
      </c>
      <c r="T35" s="19">
        <v>0</v>
      </c>
      <c r="U35" s="45">
        <v>0</v>
      </c>
      <c r="V35" s="19">
        <v>0</v>
      </c>
      <c r="W35" s="45">
        <v>0</v>
      </c>
      <c r="X35" s="19">
        <v>0</v>
      </c>
      <c r="Y35" s="45">
        <v>0</v>
      </c>
      <c r="Z35" s="19">
        <v>0</v>
      </c>
      <c r="AA35" s="45">
        <v>0</v>
      </c>
      <c r="AB35" s="19">
        <v>0</v>
      </c>
      <c r="AC35" s="45">
        <v>0</v>
      </c>
      <c r="AD35" s="19">
        <v>0</v>
      </c>
      <c r="AE35" s="45">
        <v>0</v>
      </c>
      <c r="AF35" s="19">
        <v>0</v>
      </c>
      <c r="AG35" s="45">
        <v>1</v>
      </c>
      <c r="AH35" s="5" t="s">
        <v>44</v>
      </c>
      <c r="AI35" s="45">
        <v>1</v>
      </c>
      <c r="AJ35" s="5" t="s">
        <v>44</v>
      </c>
      <c r="AK35" s="45">
        <v>2</v>
      </c>
      <c r="AL35" s="5" t="s">
        <v>44</v>
      </c>
      <c r="AM35" s="45">
        <v>0</v>
      </c>
      <c r="AN35" s="5" t="s">
        <v>44</v>
      </c>
      <c r="AO35" s="45">
        <v>0</v>
      </c>
      <c r="AP35" s="5" t="s">
        <v>44</v>
      </c>
      <c r="AQ35" s="45">
        <v>2</v>
      </c>
      <c r="AR35" s="5" t="s">
        <v>44</v>
      </c>
      <c r="AS35" s="45">
        <v>0</v>
      </c>
      <c r="AT35" s="5" t="s">
        <v>44</v>
      </c>
      <c r="AU35" s="45">
        <v>0</v>
      </c>
      <c r="AV35" s="5" t="s">
        <v>44</v>
      </c>
      <c r="AW35" s="45">
        <v>0</v>
      </c>
      <c r="AX35" s="5" t="s">
        <v>44</v>
      </c>
      <c r="AY35" s="45">
        <v>0</v>
      </c>
      <c r="AZ35" s="5" t="s">
        <v>44</v>
      </c>
      <c r="BA35" s="45">
        <v>0</v>
      </c>
      <c r="BB35" s="5" t="s">
        <v>44</v>
      </c>
      <c r="BC35" s="45">
        <v>0</v>
      </c>
      <c r="BD35" s="5" t="s">
        <v>44</v>
      </c>
      <c r="BE35" s="45">
        <v>0</v>
      </c>
      <c r="BF35" s="5" t="s">
        <v>44</v>
      </c>
      <c r="BG35" s="45">
        <v>0</v>
      </c>
      <c r="BH35" s="5" t="s">
        <v>44</v>
      </c>
      <c r="BI35" s="45">
        <v>0</v>
      </c>
      <c r="BJ35" s="5" t="s">
        <v>44</v>
      </c>
      <c r="BK35" s="45">
        <v>0</v>
      </c>
      <c r="BL35" s="5" t="s">
        <v>44</v>
      </c>
      <c r="BM35" s="45">
        <v>0</v>
      </c>
      <c r="BN35" s="5" t="s">
        <v>44</v>
      </c>
      <c r="BO35" s="45">
        <v>0</v>
      </c>
      <c r="BP35" s="5" t="s">
        <v>44</v>
      </c>
      <c r="BQ35" s="45">
        <v>0</v>
      </c>
      <c r="BR35" s="5" t="s">
        <v>44</v>
      </c>
      <c r="BS35" s="45">
        <v>0</v>
      </c>
      <c r="BT35" s="5" t="s">
        <v>44</v>
      </c>
      <c r="BU35" s="45">
        <v>0</v>
      </c>
      <c r="BV35" s="5" t="s">
        <v>44</v>
      </c>
      <c r="BW35" s="45">
        <v>0</v>
      </c>
      <c r="BX35" s="5" t="s">
        <v>44</v>
      </c>
      <c r="BY35" s="45">
        <v>0</v>
      </c>
      <c r="BZ35" s="5" t="s">
        <v>44</v>
      </c>
      <c r="CA35" s="45">
        <v>0</v>
      </c>
      <c r="CB35" s="5" t="s">
        <v>44</v>
      </c>
      <c r="CC35" s="45">
        <v>0</v>
      </c>
      <c r="CD35" s="5" t="s">
        <v>44</v>
      </c>
      <c r="CE35" s="45">
        <v>0</v>
      </c>
      <c r="CF35" s="5" t="s">
        <v>44</v>
      </c>
      <c r="CG35" s="45">
        <v>0</v>
      </c>
      <c r="CH35" s="5" t="s">
        <v>44</v>
      </c>
      <c r="CI35" s="45">
        <v>0</v>
      </c>
      <c r="CJ35" s="5" t="s">
        <v>44</v>
      </c>
      <c r="CK35" s="45">
        <v>0</v>
      </c>
      <c r="CL35" s="5" t="s">
        <v>44</v>
      </c>
      <c r="CM35" s="45">
        <v>0</v>
      </c>
      <c r="CN35" s="5" t="s">
        <v>44</v>
      </c>
      <c r="CO35" s="45"/>
      <c r="CP35" s="5" t="s">
        <v>44</v>
      </c>
      <c r="CQ35" s="45"/>
      <c r="CR35" s="5" t="s">
        <v>44</v>
      </c>
      <c r="CS35" s="45"/>
      <c r="CT35" s="5" t="s">
        <v>44</v>
      </c>
      <c r="CU35" s="45"/>
      <c r="CV35" s="5" t="s">
        <v>44</v>
      </c>
      <c r="CW35" s="45"/>
      <c r="CX35" s="5" t="s">
        <v>44</v>
      </c>
      <c r="CY35" s="45"/>
      <c r="CZ35" s="5" t="s">
        <v>44</v>
      </c>
      <c r="DA35" s="45"/>
      <c r="DB35" s="5" t="s">
        <v>44</v>
      </c>
      <c r="DC35" s="95"/>
      <c r="DD35" s="131" t="s">
        <v>44</v>
      </c>
      <c r="DE35" s="95"/>
      <c r="DF35" s="131" t="s">
        <v>44</v>
      </c>
      <c r="DG35" s="130"/>
      <c r="DH35" s="131" t="s">
        <v>44</v>
      </c>
      <c r="DI35" s="130"/>
      <c r="DJ35" s="131" t="s">
        <v>44</v>
      </c>
      <c r="DK35" s="130"/>
      <c r="DL35" s="131" t="s">
        <v>44</v>
      </c>
      <c r="DM35" s="130"/>
      <c r="DN35" s="131" t="s">
        <v>44</v>
      </c>
      <c r="DO35" s="130"/>
      <c r="DP35">
        <f t="shared" si="0"/>
        <v>0</v>
      </c>
      <c r="DQ35">
        <f t="shared" si="1"/>
        <v>6</v>
      </c>
      <c r="DR35">
        <v>17</v>
      </c>
    </row>
    <row r="36" spans="1:159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0</v>
      </c>
      <c r="Q36" s="45">
        <v>0</v>
      </c>
      <c r="R36" s="19">
        <v>0</v>
      </c>
      <c r="S36" s="45">
        <v>0</v>
      </c>
      <c r="T36" s="19">
        <v>1</v>
      </c>
      <c r="U36" s="45">
        <v>0</v>
      </c>
      <c r="V36" s="19">
        <v>0</v>
      </c>
      <c r="W36" s="45">
        <v>0</v>
      </c>
      <c r="X36" s="19">
        <v>0</v>
      </c>
      <c r="Y36" s="45">
        <v>0</v>
      </c>
      <c r="Z36" s="19">
        <v>0</v>
      </c>
      <c r="AA36" s="45">
        <v>0</v>
      </c>
      <c r="AB36" s="19">
        <v>0</v>
      </c>
      <c r="AC36" s="45">
        <v>1</v>
      </c>
      <c r="AD36" s="19">
        <v>0</v>
      </c>
      <c r="AE36" s="45">
        <v>0</v>
      </c>
      <c r="AF36" s="19">
        <v>0</v>
      </c>
      <c r="AG36" s="45">
        <v>0</v>
      </c>
      <c r="AH36" s="19">
        <v>0</v>
      </c>
      <c r="AI36" s="45">
        <v>0</v>
      </c>
      <c r="AJ36" s="19">
        <v>0</v>
      </c>
      <c r="AK36" s="45">
        <v>0</v>
      </c>
      <c r="AL36" s="19">
        <v>2</v>
      </c>
      <c r="AM36" s="45">
        <v>0</v>
      </c>
      <c r="AN36" s="19">
        <v>0</v>
      </c>
      <c r="AO36" s="45">
        <v>0</v>
      </c>
      <c r="AP36" s="19">
        <v>0</v>
      </c>
      <c r="AQ36" s="45">
        <v>0</v>
      </c>
      <c r="AR36" s="19">
        <v>0</v>
      </c>
      <c r="AS36" s="45">
        <v>1</v>
      </c>
      <c r="AT36" s="19">
        <v>0</v>
      </c>
      <c r="AU36" s="45">
        <v>1</v>
      </c>
      <c r="AV36" s="19">
        <v>0</v>
      </c>
      <c r="AW36" s="45">
        <v>0</v>
      </c>
      <c r="AX36" s="19">
        <v>0</v>
      </c>
      <c r="AY36" s="45">
        <v>0</v>
      </c>
      <c r="AZ36" s="19">
        <v>1</v>
      </c>
      <c r="BA36" s="45">
        <v>0</v>
      </c>
      <c r="BB36" s="19">
        <v>0</v>
      </c>
      <c r="BC36" s="45">
        <v>0</v>
      </c>
      <c r="BD36" s="19">
        <v>0</v>
      </c>
      <c r="BE36" s="45">
        <v>0</v>
      </c>
      <c r="BF36" s="19">
        <v>0</v>
      </c>
      <c r="BG36" s="45">
        <v>0</v>
      </c>
      <c r="BH36" s="19">
        <v>0</v>
      </c>
      <c r="BI36" s="45">
        <v>1</v>
      </c>
      <c r="BJ36" s="19">
        <v>1</v>
      </c>
      <c r="BK36" s="45">
        <v>0</v>
      </c>
      <c r="BL36" s="19">
        <v>0</v>
      </c>
      <c r="BM36" s="45">
        <v>0</v>
      </c>
      <c r="BN36" s="19">
        <v>0</v>
      </c>
      <c r="BO36" s="45">
        <v>0</v>
      </c>
      <c r="BP36" s="19">
        <v>0</v>
      </c>
      <c r="BQ36" s="45">
        <v>0</v>
      </c>
      <c r="BR36" s="19">
        <v>0</v>
      </c>
      <c r="BS36" s="45">
        <v>1</v>
      </c>
      <c r="BT36" s="19">
        <v>0</v>
      </c>
      <c r="BU36" s="45">
        <v>0</v>
      </c>
      <c r="BV36" s="19">
        <v>0</v>
      </c>
      <c r="BW36" s="45">
        <v>0</v>
      </c>
      <c r="BX36" s="19">
        <v>0</v>
      </c>
      <c r="BY36" s="45">
        <v>0</v>
      </c>
      <c r="BZ36" s="19">
        <v>0</v>
      </c>
      <c r="CA36" s="45">
        <v>0</v>
      </c>
      <c r="CB36" s="19">
        <v>0</v>
      </c>
      <c r="CC36" s="45">
        <v>0</v>
      </c>
      <c r="CD36" s="19">
        <v>0</v>
      </c>
      <c r="CE36" s="45">
        <v>0</v>
      </c>
      <c r="CF36" s="19">
        <v>0</v>
      </c>
      <c r="CG36" s="45">
        <v>1</v>
      </c>
      <c r="CH36" s="19">
        <v>0</v>
      </c>
      <c r="CI36" s="45">
        <v>0</v>
      </c>
      <c r="CJ36" s="19">
        <v>0</v>
      </c>
      <c r="CK36" s="45">
        <v>0</v>
      </c>
      <c r="CL36" s="19">
        <v>0</v>
      </c>
      <c r="CM36" s="45">
        <v>0</v>
      </c>
      <c r="CN36" s="19">
        <v>0</v>
      </c>
      <c r="CO36" s="45">
        <v>0</v>
      </c>
      <c r="CP36" s="19">
        <v>0</v>
      </c>
      <c r="CQ36" s="45">
        <v>0</v>
      </c>
      <c r="CR36" s="19">
        <v>0</v>
      </c>
      <c r="CS36" s="45">
        <v>0</v>
      </c>
      <c r="CT36" s="5" t="s">
        <v>44</v>
      </c>
      <c r="CU36" s="45"/>
      <c r="CV36" s="5" t="s">
        <v>44</v>
      </c>
      <c r="CW36" s="45"/>
      <c r="CX36" s="5" t="s">
        <v>44</v>
      </c>
      <c r="CY36" s="45"/>
      <c r="CZ36" s="131" t="s">
        <v>44</v>
      </c>
      <c r="DA36" s="130"/>
      <c r="DB36" s="131" t="s">
        <v>44</v>
      </c>
      <c r="DC36" s="95"/>
      <c r="DD36" s="131" t="s">
        <v>44</v>
      </c>
      <c r="DE36" s="130"/>
      <c r="DF36" s="131" t="s">
        <v>44</v>
      </c>
      <c r="DG36" s="130"/>
      <c r="DH36" s="131" t="s">
        <v>44</v>
      </c>
      <c r="DI36" s="130"/>
      <c r="DJ36" s="131" t="s">
        <v>44</v>
      </c>
      <c r="DK36" s="130"/>
      <c r="DL36" s="131" t="s">
        <v>44</v>
      </c>
      <c r="DM36" s="130"/>
      <c r="DN36" s="131" t="s">
        <v>44</v>
      </c>
      <c r="DO36" s="130"/>
      <c r="DP36">
        <f t="shared" si="0"/>
        <v>5</v>
      </c>
      <c r="DQ36">
        <f t="shared" si="1"/>
        <v>6</v>
      </c>
      <c r="DR36">
        <v>49</v>
      </c>
    </row>
    <row r="37" spans="1:159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1</v>
      </c>
      <c r="O37" s="45">
        <v>0</v>
      </c>
      <c r="P37" s="19">
        <v>0</v>
      </c>
      <c r="Q37" s="45">
        <v>0</v>
      </c>
      <c r="R37" s="19">
        <v>0</v>
      </c>
      <c r="S37" s="45">
        <v>1</v>
      </c>
      <c r="T37" s="19">
        <v>0</v>
      </c>
      <c r="U37" s="45">
        <v>0</v>
      </c>
      <c r="V37" s="19">
        <v>0</v>
      </c>
      <c r="W37" s="45">
        <v>1</v>
      </c>
      <c r="X37" s="19">
        <v>0</v>
      </c>
      <c r="Y37" s="45">
        <v>0</v>
      </c>
      <c r="Z37" s="19">
        <v>0</v>
      </c>
      <c r="AA37" s="45">
        <v>0</v>
      </c>
      <c r="AB37" s="19">
        <v>0</v>
      </c>
      <c r="AC37" s="45">
        <v>0</v>
      </c>
      <c r="AD37" s="19">
        <v>0</v>
      </c>
      <c r="AE37" s="45">
        <v>2</v>
      </c>
      <c r="AF37" s="19">
        <v>0</v>
      </c>
      <c r="AG37" s="45">
        <v>0</v>
      </c>
      <c r="AH37" s="19">
        <v>0</v>
      </c>
      <c r="AI37" s="45">
        <v>0</v>
      </c>
      <c r="AJ37" s="19">
        <v>0</v>
      </c>
      <c r="AK37" s="45">
        <v>0</v>
      </c>
      <c r="AL37" s="19">
        <v>0</v>
      </c>
      <c r="AM37" s="45">
        <v>1</v>
      </c>
      <c r="AN37" s="19">
        <v>1</v>
      </c>
      <c r="AO37" s="45">
        <v>2</v>
      </c>
      <c r="AP37" s="19">
        <v>0</v>
      </c>
      <c r="AQ37" s="45">
        <v>0</v>
      </c>
      <c r="AR37" s="19" t="s">
        <v>45</v>
      </c>
      <c r="AS37" s="45">
        <v>0</v>
      </c>
      <c r="AT37" s="19">
        <v>0</v>
      </c>
      <c r="AU37" s="45">
        <v>0</v>
      </c>
      <c r="AV37" s="5" t="s">
        <v>44</v>
      </c>
      <c r="AW37" s="45">
        <v>0</v>
      </c>
      <c r="AX37" s="5" t="s">
        <v>44</v>
      </c>
      <c r="AY37" s="45">
        <v>0</v>
      </c>
      <c r="AZ37" s="5" t="s">
        <v>44</v>
      </c>
      <c r="BA37" s="45">
        <v>2</v>
      </c>
      <c r="BB37" s="5" t="s">
        <v>44</v>
      </c>
      <c r="BC37" s="45">
        <v>0</v>
      </c>
      <c r="BD37" s="5" t="s">
        <v>44</v>
      </c>
      <c r="BE37" s="45">
        <v>0</v>
      </c>
      <c r="BF37" s="5" t="s">
        <v>44</v>
      </c>
      <c r="BG37" s="45">
        <v>0</v>
      </c>
      <c r="BH37" s="5" t="s">
        <v>44</v>
      </c>
      <c r="BI37" s="45">
        <v>0</v>
      </c>
      <c r="BJ37" s="5" t="s">
        <v>44</v>
      </c>
      <c r="BK37" s="45">
        <v>0</v>
      </c>
      <c r="BL37" s="5" t="s">
        <v>44</v>
      </c>
      <c r="BM37" s="45">
        <v>0</v>
      </c>
      <c r="BN37" s="5" t="s">
        <v>44</v>
      </c>
      <c r="BO37" s="45">
        <v>0</v>
      </c>
      <c r="BP37" s="5" t="s">
        <v>44</v>
      </c>
      <c r="BQ37" s="45">
        <v>0</v>
      </c>
      <c r="BR37" s="5" t="s">
        <v>44</v>
      </c>
      <c r="BS37" s="45">
        <v>0</v>
      </c>
      <c r="BT37" s="5" t="s">
        <v>44</v>
      </c>
      <c r="BU37" s="45">
        <v>0</v>
      </c>
      <c r="BV37" s="5" t="s">
        <v>44</v>
      </c>
      <c r="BW37" s="45">
        <v>0</v>
      </c>
      <c r="BX37" s="5" t="s">
        <v>44</v>
      </c>
      <c r="BY37" s="45">
        <v>0</v>
      </c>
      <c r="BZ37" s="5" t="s">
        <v>44</v>
      </c>
      <c r="CA37" s="45">
        <v>0</v>
      </c>
      <c r="CB37" s="5" t="s">
        <v>44</v>
      </c>
      <c r="CC37" s="45">
        <v>0</v>
      </c>
      <c r="CD37" s="5" t="s">
        <v>44</v>
      </c>
      <c r="CE37" s="45">
        <v>0</v>
      </c>
      <c r="CF37" s="5" t="s">
        <v>44</v>
      </c>
      <c r="CG37" s="45">
        <v>0</v>
      </c>
      <c r="CH37" s="5" t="s">
        <v>44</v>
      </c>
      <c r="CI37" s="45">
        <v>0</v>
      </c>
      <c r="CJ37" s="5" t="s">
        <v>44</v>
      </c>
      <c r="CK37" s="45">
        <v>0</v>
      </c>
      <c r="CL37" s="5" t="s">
        <v>44</v>
      </c>
      <c r="CM37" s="45">
        <v>0</v>
      </c>
      <c r="CN37" s="5" t="s">
        <v>44</v>
      </c>
      <c r="CO37" s="45"/>
      <c r="CP37" s="5" t="s">
        <v>44</v>
      </c>
      <c r="CQ37" s="45">
        <v>0</v>
      </c>
      <c r="CR37" s="5" t="s">
        <v>44</v>
      </c>
      <c r="CS37" s="45">
        <v>0</v>
      </c>
      <c r="CT37" s="5" t="s">
        <v>44</v>
      </c>
      <c r="CU37" s="45">
        <v>0</v>
      </c>
      <c r="CV37" s="5" t="s">
        <v>44</v>
      </c>
      <c r="CW37" s="45">
        <v>0</v>
      </c>
      <c r="CX37" s="5" t="s">
        <v>44</v>
      </c>
      <c r="CY37" s="45">
        <v>0</v>
      </c>
      <c r="CZ37" s="5" t="s">
        <v>44</v>
      </c>
      <c r="DA37" s="45"/>
      <c r="DB37" s="5" t="s">
        <v>44</v>
      </c>
      <c r="DC37" s="95"/>
      <c r="DD37" s="131" t="s">
        <v>44</v>
      </c>
      <c r="DE37" s="95"/>
      <c r="DF37" s="131" t="s">
        <v>44</v>
      </c>
      <c r="DG37" s="130"/>
      <c r="DH37" s="131" t="s">
        <v>44</v>
      </c>
      <c r="DI37" s="130"/>
      <c r="DJ37" s="131" t="s">
        <v>44</v>
      </c>
      <c r="DK37" s="130"/>
      <c r="DL37" s="131" t="s">
        <v>44</v>
      </c>
      <c r="DM37" s="130"/>
      <c r="DN37" s="131" t="s">
        <v>44</v>
      </c>
      <c r="DO37" s="130"/>
      <c r="DP37">
        <f t="shared" si="0"/>
        <v>2</v>
      </c>
      <c r="DQ37">
        <f t="shared" si="1"/>
        <v>9</v>
      </c>
      <c r="DR37">
        <v>24</v>
      </c>
    </row>
    <row r="38" spans="1:159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0</v>
      </c>
      <c r="O38" s="45">
        <v>0</v>
      </c>
      <c r="P38" s="19">
        <v>0</v>
      </c>
      <c r="Q38" s="45">
        <v>0</v>
      </c>
      <c r="R38" s="19">
        <v>1</v>
      </c>
      <c r="S38" s="45">
        <v>0</v>
      </c>
      <c r="T38" s="19">
        <v>0</v>
      </c>
      <c r="U38" s="45">
        <v>0</v>
      </c>
      <c r="V38" s="19">
        <v>2</v>
      </c>
      <c r="W38" s="45">
        <v>0</v>
      </c>
      <c r="X38" s="19">
        <v>0</v>
      </c>
      <c r="Y38" s="45">
        <v>2</v>
      </c>
      <c r="Z38" s="19">
        <v>0</v>
      </c>
      <c r="AA38" s="45">
        <v>0</v>
      </c>
      <c r="AB38" s="19">
        <v>0</v>
      </c>
      <c r="AC38" s="45">
        <v>0</v>
      </c>
      <c r="AD38" s="19">
        <v>0</v>
      </c>
      <c r="AE38" s="45">
        <v>1</v>
      </c>
      <c r="AF38" s="19">
        <v>1</v>
      </c>
      <c r="AG38" s="45">
        <v>0</v>
      </c>
      <c r="AH38" s="19">
        <v>0</v>
      </c>
      <c r="AI38" s="45">
        <v>0</v>
      </c>
      <c r="AJ38" s="19">
        <v>0</v>
      </c>
      <c r="AK38" s="45">
        <v>0</v>
      </c>
      <c r="AL38" s="19">
        <v>0</v>
      </c>
      <c r="AM38" s="45">
        <v>0</v>
      </c>
      <c r="AN38" s="19">
        <v>1</v>
      </c>
      <c r="AO38" s="45">
        <v>1</v>
      </c>
      <c r="AP38" s="19">
        <v>0</v>
      </c>
      <c r="AQ38" s="45">
        <v>0</v>
      </c>
      <c r="AR38" s="19">
        <v>0</v>
      </c>
      <c r="AS38" s="45">
        <v>1</v>
      </c>
      <c r="AT38" s="19">
        <v>0</v>
      </c>
      <c r="AU38" s="45">
        <v>0</v>
      </c>
      <c r="AV38" s="19">
        <v>0</v>
      </c>
      <c r="AW38" s="45">
        <v>0</v>
      </c>
      <c r="AX38" s="19">
        <v>1</v>
      </c>
      <c r="AY38" s="45">
        <v>1</v>
      </c>
      <c r="AZ38" s="19">
        <v>1</v>
      </c>
      <c r="BA38" s="45">
        <v>1</v>
      </c>
      <c r="BB38" s="19">
        <v>0</v>
      </c>
      <c r="BC38" s="45">
        <v>0</v>
      </c>
      <c r="BD38" s="19">
        <v>0</v>
      </c>
      <c r="BE38" s="45">
        <v>0</v>
      </c>
      <c r="BF38" s="19">
        <v>0</v>
      </c>
      <c r="BG38" s="45">
        <v>1</v>
      </c>
      <c r="BH38" s="19">
        <v>0</v>
      </c>
      <c r="BI38" s="45">
        <v>0</v>
      </c>
      <c r="BJ38" s="19">
        <v>0</v>
      </c>
      <c r="BK38" s="45">
        <v>0</v>
      </c>
      <c r="BL38" s="19">
        <v>0</v>
      </c>
      <c r="BM38" s="45">
        <v>0</v>
      </c>
      <c r="BN38" s="19">
        <v>0</v>
      </c>
      <c r="BO38" s="45">
        <v>0</v>
      </c>
      <c r="BP38" s="19">
        <v>0</v>
      </c>
      <c r="BQ38" s="45">
        <v>0</v>
      </c>
      <c r="BR38" s="19">
        <v>0</v>
      </c>
      <c r="BS38" s="45">
        <v>1</v>
      </c>
      <c r="BT38" s="19">
        <v>0</v>
      </c>
      <c r="BU38" s="45">
        <v>0</v>
      </c>
      <c r="BV38" s="19">
        <v>0</v>
      </c>
      <c r="BW38" s="45">
        <v>0</v>
      </c>
      <c r="BX38" s="19">
        <v>0</v>
      </c>
      <c r="BY38" s="45">
        <v>0</v>
      </c>
      <c r="BZ38" s="19">
        <v>0</v>
      </c>
      <c r="CA38" s="45">
        <v>0</v>
      </c>
      <c r="CB38" s="19">
        <v>1</v>
      </c>
      <c r="CC38" s="45">
        <v>0</v>
      </c>
      <c r="CD38" s="19">
        <v>0</v>
      </c>
      <c r="CE38" s="45">
        <v>0</v>
      </c>
      <c r="CF38" s="19">
        <v>0</v>
      </c>
      <c r="CG38" s="45">
        <v>0</v>
      </c>
      <c r="CH38" s="19">
        <v>0</v>
      </c>
      <c r="CI38" s="45">
        <v>0</v>
      </c>
      <c r="CJ38" s="19">
        <v>0</v>
      </c>
      <c r="CK38" s="45">
        <v>0</v>
      </c>
      <c r="CL38" s="19">
        <v>0</v>
      </c>
      <c r="CM38" s="45">
        <v>1</v>
      </c>
      <c r="CN38" s="19">
        <v>0</v>
      </c>
      <c r="CO38" s="45">
        <v>0</v>
      </c>
      <c r="CP38" s="19">
        <v>0</v>
      </c>
      <c r="CQ38" s="45">
        <v>0</v>
      </c>
      <c r="CR38" s="19">
        <v>0</v>
      </c>
      <c r="CS38" s="45">
        <v>0</v>
      </c>
      <c r="CT38" s="19">
        <v>0</v>
      </c>
      <c r="CU38" s="45">
        <v>0</v>
      </c>
      <c r="CV38" s="19">
        <v>0</v>
      </c>
      <c r="CW38" s="45">
        <v>0</v>
      </c>
      <c r="CX38" s="19">
        <v>0</v>
      </c>
      <c r="CY38" s="45">
        <v>0</v>
      </c>
      <c r="CZ38" s="19">
        <v>0</v>
      </c>
      <c r="DA38" s="45">
        <v>0</v>
      </c>
      <c r="DB38" s="19">
        <v>0</v>
      </c>
      <c r="DC38" s="95">
        <v>0</v>
      </c>
      <c r="DD38" s="131" t="s">
        <v>44</v>
      </c>
      <c r="DE38" s="95"/>
      <c r="DF38" s="5" t="s">
        <v>44</v>
      </c>
      <c r="DG38" s="95"/>
      <c r="DH38" s="5" t="s">
        <v>44</v>
      </c>
      <c r="DI38" s="130"/>
      <c r="DJ38" s="5" t="s">
        <v>44</v>
      </c>
      <c r="DK38" s="130"/>
      <c r="DL38" s="5" t="s">
        <v>44</v>
      </c>
      <c r="DM38" s="130"/>
      <c r="DN38" s="5" t="s">
        <v>44</v>
      </c>
      <c r="DO38" s="130"/>
      <c r="DP38">
        <f t="shared" si="0"/>
        <v>8</v>
      </c>
      <c r="DQ38">
        <f t="shared" si="1"/>
        <v>10</v>
      </c>
      <c r="DR38">
        <v>54</v>
      </c>
    </row>
    <row r="39" spans="1:159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0</v>
      </c>
      <c r="O39" s="46">
        <v>0</v>
      </c>
      <c r="P39" s="23">
        <v>0</v>
      </c>
      <c r="Q39" s="46">
        <v>0</v>
      </c>
      <c r="R39" s="23">
        <v>2</v>
      </c>
      <c r="S39" s="46">
        <v>0</v>
      </c>
      <c r="T39" s="23">
        <v>0</v>
      </c>
      <c r="U39" s="46">
        <v>0</v>
      </c>
      <c r="V39" s="23">
        <v>0</v>
      </c>
      <c r="W39" s="46">
        <v>0</v>
      </c>
      <c r="X39" s="23">
        <v>0</v>
      </c>
      <c r="Y39" s="46">
        <v>0</v>
      </c>
      <c r="Z39" s="23">
        <v>0</v>
      </c>
      <c r="AA39" s="46">
        <v>0</v>
      </c>
      <c r="AB39" s="23">
        <v>0</v>
      </c>
      <c r="AC39" s="46">
        <v>0</v>
      </c>
      <c r="AD39" s="23">
        <v>0</v>
      </c>
      <c r="AE39" s="46">
        <v>0</v>
      </c>
      <c r="AF39" s="23">
        <v>1</v>
      </c>
      <c r="AG39" s="46">
        <v>0</v>
      </c>
      <c r="AH39" s="23">
        <v>0</v>
      </c>
      <c r="AI39" s="46">
        <v>0</v>
      </c>
      <c r="AJ39" s="23">
        <v>0</v>
      </c>
      <c r="AK39" s="46">
        <v>0</v>
      </c>
      <c r="AL39" s="23">
        <v>1</v>
      </c>
      <c r="AM39" s="46">
        <v>1</v>
      </c>
      <c r="AN39" s="23">
        <v>0</v>
      </c>
      <c r="AO39" s="46">
        <v>0</v>
      </c>
      <c r="AP39" s="23">
        <v>0</v>
      </c>
      <c r="AQ39" s="46">
        <v>0</v>
      </c>
      <c r="AR39" s="23">
        <v>0</v>
      </c>
      <c r="AS39" s="46">
        <v>1</v>
      </c>
      <c r="AT39" s="23">
        <v>1</v>
      </c>
      <c r="AU39" s="46">
        <v>0</v>
      </c>
      <c r="AV39" s="23">
        <v>0</v>
      </c>
      <c r="AW39" s="46">
        <v>0</v>
      </c>
      <c r="AX39" s="23">
        <v>0</v>
      </c>
      <c r="AY39" s="46">
        <v>0</v>
      </c>
      <c r="AZ39" s="23">
        <v>0</v>
      </c>
      <c r="BA39" s="46">
        <v>1</v>
      </c>
      <c r="BB39" s="23">
        <v>1</v>
      </c>
      <c r="BC39" s="46">
        <v>0</v>
      </c>
      <c r="BD39" s="23">
        <v>0</v>
      </c>
      <c r="BE39" s="46">
        <v>0</v>
      </c>
      <c r="BF39" s="23">
        <v>0</v>
      </c>
      <c r="BG39" s="46">
        <v>0</v>
      </c>
      <c r="BH39" s="23">
        <v>0</v>
      </c>
      <c r="BI39" s="46">
        <v>0</v>
      </c>
      <c r="BJ39" s="23">
        <v>0</v>
      </c>
      <c r="BK39" s="46">
        <v>0</v>
      </c>
      <c r="BL39" s="23">
        <v>0</v>
      </c>
      <c r="BM39" s="46">
        <v>1</v>
      </c>
      <c r="BN39" s="23">
        <v>0</v>
      </c>
      <c r="BO39" s="46">
        <v>0</v>
      </c>
      <c r="BP39" s="23">
        <v>0</v>
      </c>
      <c r="BQ39" s="46">
        <v>0</v>
      </c>
      <c r="BR39" s="23">
        <v>0</v>
      </c>
      <c r="BS39" s="46">
        <v>0</v>
      </c>
      <c r="BT39" s="23">
        <v>0</v>
      </c>
      <c r="BU39" s="46">
        <v>0</v>
      </c>
      <c r="BV39" s="23">
        <v>0</v>
      </c>
      <c r="BW39" s="46">
        <v>0</v>
      </c>
      <c r="BX39" s="23">
        <v>0</v>
      </c>
      <c r="BY39" s="46">
        <v>0</v>
      </c>
      <c r="BZ39" s="23">
        <v>0</v>
      </c>
      <c r="CA39" s="46">
        <v>0</v>
      </c>
      <c r="CB39" s="23">
        <v>0</v>
      </c>
      <c r="CC39" s="46">
        <v>0</v>
      </c>
      <c r="CD39" s="23">
        <v>0</v>
      </c>
      <c r="CE39" s="46">
        <v>0</v>
      </c>
      <c r="CF39" s="23">
        <v>0</v>
      </c>
      <c r="CG39" s="46">
        <v>0</v>
      </c>
      <c r="CH39" s="23">
        <v>0</v>
      </c>
      <c r="CI39" s="46">
        <v>0</v>
      </c>
      <c r="CJ39" s="23">
        <v>0</v>
      </c>
      <c r="CK39" s="46">
        <v>0</v>
      </c>
      <c r="CL39" s="23">
        <v>0</v>
      </c>
      <c r="CM39" s="46">
        <v>0</v>
      </c>
      <c r="CN39" s="23">
        <v>0</v>
      </c>
      <c r="CO39" s="46">
        <v>0</v>
      </c>
      <c r="CP39" s="23">
        <v>0</v>
      </c>
      <c r="CQ39" s="46">
        <v>0</v>
      </c>
      <c r="CR39" s="23">
        <v>0</v>
      </c>
      <c r="CS39" s="46">
        <v>0</v>
      </c>
      <c r="CT39" s="23">
        <v>0</v>
      </c>
      <c r="CU39" s="46">
        <v>0</v>
      </c>
      <c r="CV39" s="23">
        <v>0</v>
      </c>
      <c r="CW39" s="46">
        <v>0</v>
      </c>
      <c r="CX39" s="23">
        <v>0</v>
      </c>
      <c r="CY39" s="46">
        <v>0</v>
      </c>
      <c r="CZ39" s="23">
        <v>0</v>
      </c>
      <c r="DA39" s="46">
        <v>0</v>
      </c>
      <c r="DB39" s="23">
        <v>0</v>
      </c>
      <c r="DC39" s="101">
        <v>0</v>
      </c>
      <c r="DD39" s="162">
        <v>0</v>
      </c>
      <c r="DE39" s="46">
        <v>0</v>
      </c>
      <c r="DF39" s="162">
        <v>0</v>
      </c>
      <c r="DG39" s="163">
        <v>0</v>
      </c>
      <c r="DH39" s="162">
        <v>0</v>
      </c>
      <c r="DI39" s="163">
        <v>0</v>
      </c>
      <c r="DJ39" s="162">
        <v>0</v>
      </c>
      <c r="DK39" s="163">
        <v>0</v>
      </c>
      <c r="DL39" s="5" t="s">
        <v>44</v>
      </c>
      <c r="DM39" s="130"/>
      <c r="DN39" s="5" t="s">
        <v>44</v>
      </c>
      <c r="DO39" s="130"/>
      <c r="DP39">
        <f t="shared" si="0"/>
        <v>6</v>
      </c>
      <c r="DQ39">
        <f t="shared" si="1"/>
        <v>4</v>
      </c>
      <c r="DR39" s="2">
        <v>58</v>
      </c>
    </row>
    <row r="40" spans="1:159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500">SUM(D31:D39)</f>
        <v>0</v>
      </c>
      <c r="E40" s="85">
        <f t="shared" si="500"/>
        <v>0</v>
      </c>
      <c r="F40" s="85">
        <f t="shared" si="500"/>
        <v>0</v>
      </c>
      <c r="G40" s="85">
        <f t="shared" si="500"/>
        <v>0</v>
      </c>
      <c r="H40" s="85">
        <f t="shared" si="500"/>
        <v>0</v>
      </c>
      <c r="I40" s="85">
        <f t="shared" si="500"/>
        <v>0</v>
      </c>
      <c r="J40" s="85">
        <f t="shared" si="500"/>
        <v>0</v>
      </c>
      <c r="K40" s="85">
        <f t="shared" si="500"/>
        <v>0</v>
      </c>
      <c r="L40" s="85">
        <f t="shared" si="500"/>
        <v>0</v>
      </c>
      <c r="M40" s="85">
        <f t="shared" si="500"/>
        <v>0</v>
      </c>
      <c r="N40" s="85">
        <f t="shared" si="500"/>
        <v>3</v>
      </c>
      <c r="O40" s="85">
        <f t="shared" si="500"/>
        <v>0</v>
      </c>
      <c r="P40" s="85">
        <f t="shared" si="500"/>
        <v>0</v>
      </c>
      <c r="Q40" s="85">
        <f t="shared" si="500"/>
        <v>1</v>
      </c>
      <c r="R40" s="85">
        <f t="shared" si="500"/>
        <v>3</v>
      </c>
      <c r="S40" s="85">
        <f t="shared" si="500"/>
        <v>2</v>
      </c>
      <c r="T40" s="85">
        <f t="shared" si="500"/>
        <v>3</v>
      </c>
      <c r="U40" s="85">
        <f t="shared" si="500"/>
        <v>0</v>
      </c>
      <c r="V40" s="85">
        <f t="shared" si="500"/>
        <v>4</v>
      </c>
      <c r="W40" s="85">
        <f t="shared" si="500"/>
        <v>2</v>
      </c>
      <c r="X40" s="85">
        <f t="shared" si="500"/>
        <v>0</v>
      </c>
      <c r="Y40" s="85">
        <f t="shared" si="500"/>
        <v>2</v>
      </c>
      <c r="Z40" s="85">
        <f t="shared" si="500"/>
        <v>2</v>
      </c>
      <c r="AA40" s="85">
        <f t="shared" si="500"/>
        <v>2</v>
      </c>
      <c r="AB40" s="85">
        <f t="shared" si="500"/>
        <v>0</v>
      </c>
      <c r="AC40" s="85">
        <f t="shared" si="500"/>
        <v>2</v>
      </c>
      <c r="AD40" s="85">
        <f t="shared" si="500"/>
        <v>0</v>
      </c>
      <c r="AE40" s="85">
        <f t="shared" si="500"/>
        <v>3</v>
      </c>
      <c r="AF40" s="85">
        <f t="shared" si="500"/>
        <v>3</v>
      </c>
      <c r="AG40" s="85">
        <f t="shared" si="500"/>
        <v>2</v>
      </c>
      <c r="AH40" s="85">
        <f t="shared" si="500"/>
        <v>0</v>
      </c>
      <c r="AI40" s="85">
        <f t="shared" si="500"/>
        <v>2</v>
      </c>
      <c r="AJ40" s="85">
        <f t="shared" si="500"/>
        <v>0</v>
      </c>
      <c r="AK40" s="85">
        <f t="shared" si="500"/>
        <v>3</v>
      </c>
      <c r="AL40" s="85">
        <f t="shared" si="500"/>
        <v>3</v>
      </c>
      <c r="AM40" s="85">
        <f t="shared" si="500"/>
        <v>3</v>
      </c>
      <c r="AN40" s="85">
        <f t="shared" si="500"/>
        <v>2</v>
      </c>
      <c r="AO40" s="85">
        <f t="shared" si="500"/>
        <v>3</v>
      </c>
      <c r="AP40" s="85">
        <f t="shared" si="500"/>
        <v>0</v>
      </c>
      <c r="AQ40" s="85">
        <f t="shared" si="500"/>
        <v>2</v>
      </c>
      <c r="AR40" s="85">
        <f t="shared" si="500"/>
        <v>0</v>
      </c>
      <c r="AS40" s="85">
        <f t="shared" si="500"/>
        <v>3</v>
      </c>
      <c r="AT40" s="85">
        <f t="shared" si="500"/>
        <v>4</v>
      </c>
      <c r="AU40" s="85">
        <f t="shared" si="500"/>
        <v>1</v>
      </c>
      <c r="AV40" s="85">
        <f t="shared" si="500"/>
        <v>0</v>
      </c>
      <c r="AW40" s="85">
        <f t="shared" si="500"/>
        <v>2</v>
      </c>
      <c r="AX40" s="85">
        <f t="shared" si="500"/>
        <v>1</v>
      </c>
      <c r="AY40" s="85">
        <f t="shared" si="500"/>
        <v>1</v>
      </c>
      <c r="AZ40" s="85">
        <f t="shared" si="500"/>
        <v>2</v>
      </c>
      <c r="BA40" s="85">
        <f t="shared" si="500"/>
        <v>5</v>
      </c>
      <c r="BB40" s="85">
        <f t="shared" si="500"/>
        <v>2</v>
      </c>
      <c r="BC40" s="85">
        <f t="shared" si="500"/>
        <v>0</v>
      </c>
      <c r="BD40" s="85">
        <f t="shared" si="500"/>
        <v>0</v>
      </c>
      <c r="BE40" s="85">
        <f t="shared" si="500"/>
        <v>0</v>
      </c>
      <c r="BF40" s="85">
        <f t="shared" si="500"/>
        <v>0</v>
      </c>
      <c r="BG40" s="85">
        <f t="shared" si="500"/>
        <v>1</v>
      </c>
      <c r="BH40" s="85">
        <f t="shared" si="500"/>
        <v>0</v>
      </c>
      <c r="BI40" s="85">
        <f t="shared" si="500"/>
        <v>2</v>
      </c>
      <c r="BJ40" s="85">
        <f t="shared" si="500"/>
        <v>2</v>
      </c>
      <c r="BK40" s="85">
        <f t="shared" si="500"/>
        <v>1</v>
      </c>
      <c r="BL40" s="85">
        <f t="shared" si="500"/>
        <v>0</v>
      </c>
      <c r="BM40" s="85">
        <f t="shared" si="500"/>
        <v>1</v>
      </c>
      <c r="BN40" s="85">
        <f t="shared" si="500"/>
        <v>0</v>
      </c>
      <c r="BO40" s="85">
        <f t="shared" si="500"/>
        <v>1</v>
      </c>
      <c r="BP40" s="85">
        <f t="shared" ref="BP40:CG40" si="501">SUM(BP31:BP39)</f>
        <v>0</v>
      </c>
      <c r="BQ40" s="85">
        <f t="shared" si="501"/>
        <v>0</v>
      </c>
      <c r="BR40" s="85">
        <f t="shared" si="501"/>
        <v>0</v>
      </c>
      <c r="BS40" s="85">
        <f t="shared" si="501"/>
        <v>3</v>
      </c>
      <c r="BT40" s="85">
        <f t="shared" si="501"/>
        <v>0</v>
      </c>
      <c r="BU40" s="85">
        <f t="shared" si="501"/>
        <v>0</v>
      </c>
      <c r="BV40" s="85">
        <f t="shared" si="501"/>
        <v>0</v>
      </c>
      <c r="BW40" s="85">
        <f t="shared" si="501"/>
        <v>0</v>
      </c>
      <c r="BX40" s="85">
        <f t="shared" si="501"/>
        <v>0</v>
      </c>
      <c r="BY40" s="85">
        <f t="shared" si="501"/>
        <v>0</v>
      </c>
      <c r="BZ40" s="85">
        <f t="shared" si="501"/>
        <v>0</v>
      </c>
      <c r="CA40" s="85">
        <f t="shared" si="501"/>
        <v>0</v>
      </c>
      <c r="CB40" s="85">
        <f t="shared" si="501"/>
        <v>1</v>
      </c>
      <c r="CC40" s="85">
        <f t="shared" si="501"/>
        <v>0</v>
      </c>
      <c r="CD40" s="85">
        <f t="shared" si="501"/>
        <v>0</v>
      </c>
      <c r="CE40" s="85">
        <f t="shared" si="501"/>
        <v>0</v>
      </c>
      <c r="CF40" s="85">
        <f t="shared" si="501"/>
        <v>0</v>
      </c>
      <c r="CG40" s="85">
        <f t="shared" si="501"/>
        <v>1</v>
      </c>
      <c r="CH40" s="85">
        <f>SUM(CH31:CH39)</f>
        <v>0</v>
      </c>
      <c r="CI40" s="85">
        <f>SUM(CI31:CI39)</f>
        <v>0</v>
      </c>
      <c r="CJ40" s="85">
        <f>SUM(CJ31:CJ39)</f>
        <v>0</v>
      </c>
      <c r="CK40" s="85">
        <f>SUM(CK31:CK39)</f>
        <v>0</v>
      </c>
      <c r="CL40" s="85">
        <f t="shared" ref="CL40:DI40" si="502">SUM(CL31:CL39)</f>
        <v>0</v>
      </c>
      <c r="CM40" s="85">
        <f t="shared" si="502"/>
        <v>1</v>
      </c>
      <c r="CN40" s="85">
        <f t="shared" si="502"/>
        <v>0</v>
      </c>
      <c r="CO40" s="85">
        <f t="shared" si="502"/>
        <v>0</v>
      </c>
      <c r="CP40" s="85">
        <f t="shared" si="502"/>
        <v>0</v>
      </c>
      <c r="CQ40" s="85">
        <f t="shared" si="502"/>
        <v>0</v>
      </c>
      <c r="CR40" s="85">
        <f t="shared" si="502"/>
        <v>0</v>
      </c>
      <c r="CS40" s="85">
        <f t="shared" si="502"/>
        <v>0</v>
      </c>
      <c r="CT40" s="85">
        <f t="shared" si="502"/>
        <v>0</v>
      </c>
      <c r="CU40" s="85">
        <f t="shared" si="502"/>
        <v>0</v>
      </c>
      <c r="CV40" s="85">
        <f t="shared" si="502"/>
        <v>0</v>
      </c>
      <c r="CW40" s="85">
        <f t="shared" si="502"/>
        <v>0</v>
      </c>
      <c r="CX40" s="85">
        <f t="shared" si="502"/>
        <v>0</v>
      </c>
      <c r="CY40" s="85">
        <f t="shared" si="502"/>
        <v>0</v>
      </c>
      <c r="CZ40" s="85">
        <f t="shared" si="502"/>
        <v>0</v>
      </c>
      <c r="DA40" s="85">
        <f t="shared" si="502"/>
        <v>0</v>
      </c>
      <c r="DB40" s="85">
        <f t="shared" si="502"/>
        <v>0</v>
      </c>
      <c r="DC40" s="85">
        <f t="shared" si="502"/>
        <v>0</v>
      </c>
      <c r="DD40" s="85">
        <f t="shared" si="502"/>
        <v>0</v>
      </c>
      <c r="DE40" s="85">
        <f t="shared" si="502"/>
        <v>0</v>
      </c>
      <c r="DF40" s="85">
        <f t="shared" si="502"/>
        <v>0</v>
      </c>
      <c r="DG40" s="85">
        <f t="shared" si="502"/>
        <v>0</v>
      </c>
      <c r="DH40" s="85">
        <f t="shared" si="502"/>
        <v>0</v>
      </c>
      <c r="DI40" s="85">
        <f t="shared" si="502"/>
        <v>0</v>
      </c>
      <c r="DJ40" s="85">
        <f t="shared" ref="DJ40:DO40" si="503">SUM(DJ31:DJ39)</f>
        <v>0</v>
      </c>
      <c r="DK40" s="85">
        <f t="shared" si="503"/>
        <v>0</v>
      </c>
      <c r="DL40" s="85">
        <f t="shared" si="503"/>
        <v>0</v>
      </c>
      <c r="DM40" s="85">
        <f t="shared" si="503"/>
        <v>0</v>
      </c>
      <c r="DN40" s="85">
        <f t="shared" si="503"/>
        <v>0</v>
      </c>
      <c r="DO40" s="85">
        <f t="shared" si="503"/>
        <v>0</v>
      </c>
      <c r="DP40" s="97" t="s">
        <v>41</v>
      </c>
      <c r="DQ40" s="97" t="s">
        <v>42</v>
      </c>
      <c r="DR40">
        <f>AVERAGE(DR31:DR39)</f>
        <v>34</v>
      </c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97"/>
      <c r="FC40" s="97"/>
    </row>
    <row r="41" spans="1:159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8</v>
      </c>
      <c r="AE41" s="304"/>
      <c r="AF41" s="304">
        <v>8</v>
      </c>
      <c r="AG41" s="304"/>
      <c r="AH41" s="304">
        <v>7</v>
      </c>
      <c r="AI41" s="304"/>
      <c r="AJ41" s="304">
        <v>7</v>
      </c>
      <c r="AK41" s="304"/>
      <c r="AL41" s="304">
        <v>7</v>
      </c>
      <c r="AM41" s="304"/>
      <c r="AN41" s="304">
        <v>7</v>
      </c>
      <c r="AO41" s="304"/>
      <c r="AP41" s="304">
        <v>7</v>
      </c>
      <c r="AQ41" s="304"/>
      <c r="AR41" s="304">
        <v>7</v>
      </c>
      <c r="AS41" s="304"/>
      <c r="AT41" s="304">
        <v>7</v>
      </c>
      <c r="AU41" s="304"/>
      <c r="AV41" s="304">
        <v>6</v>
      </c>
      <c r="AW41" s="304"/>
      <c r="AX41" s="304">
        <v>6</v>
      </c>
      <c r="AY41" s="304"/>
      <c r="AZ41" s="304">
        <v>5</v>
      </c>
      <c r="BA41" s="304"/>
      <c r="BB41" s="304">
        <v>5</v>
      </c>
      <c r="BC41" s="304"/>
      <c r="BD41" s="304">
        <v>5</v>
      </c>
      <c r="BE41" s="304"/>
      <c r="BF41" s="304">
        <v>4</v>
      </c>
      <c r="BG41" s="304"/>
      <c r="BH41" s="304">
        <v>4</v>
      </c>
      <c r="BI41" s="304"/>
      <c r="BJ41" s="304">
        <v>4</v>
      </c>
      <c r="BK41" s="304"/>
      <c r="BL41" s="304">
        <v>4</v>
      </c>
      <c r="BM41" s="304"/>
      <c r="BN41" s="304">
        <v>4</v>
      </c>
      <c r="BO41" s="304"/>
      <c r="BP41" s="304">
        <v>3</v>
      </c>
      <c r="BQ41" s="304"/>
      <c r="BR41" s="304">
        <v>3</v>
      </c>
      <c r="BS41" s="304"/>
      <c r="BT41" s="304">
        <v>3</v>
      </c>
      <c r="BU41" s="304"/>
      <c r="BV41" s="304">
        <v>3</v>
      </c>
      <c r="BW41" s="304"/>
      <c r="BX41" s="304">
        <v>3</v>
      </c>
      <c r="BY41" s="304"/>
      <c r="BZ41" s="304">
        <v>3</v>
      </c>
      <c r="CA41" s="304"/>
      <c r="CB41" s="304">
        <v>3</v>
      </c>
      <c r="CC41" s="304"/>
      <c r="CD41" s="304">
        <v>3</v>
      </c>
      <c r="CE41" s="304"/>
      <c r="CF41" s="304">
        <v>3</v>
      </c>
      <c r="CG41" s="304"/>
      <c r="CH41" s="304">
        <v>3</v>
      </c>
      <c r="CI41" s="304"/>
      <c r="CJ41" s="304">
        <v>3</v>
      </c>
      <c r="CK41" s="304"/>
      <c r="CL41" s="304">
        <v>3</v>
      </c>
      <c r="CM41" s="304"/>
      <c r="CN41" s="304">
        <v>3</v>
      </c>
      <c r="CO41" s="304"/>
      <c r="CP41" s="304">
        <v>3</v>
      </c>
      <c r="CQ41" s="304"/>
      <c r="CR41" s="304">
        <v>3</v>
      </c>
      <c r="CS41" s="304"/>
      <c r="CT41" s="304">
        <v>2</v>
      </c>
      <c r="CU41" s="304"/>
      <c r="CV41" s="304">
        <v>2</v>
      </c>
      <c r="CW41" s="304"/>
      <c r="CX41" s="304">
        <v>2</v>
      </c>
      <c r="CY41" s="304"/>
      <c r="CZ41" s="304">
        <v>2</v>
      </c>
      <c r="DA41" s="304"/>
      <c r="DB41" s="304">
        <v>2</v>
      </c>
      <c r="DC41" s="304"/>
      <c r="DD41" s="304">
        <v>1</v>
      </c>
      <c r="DE41" s="304"/>
      <c r="DF41" s="304">
        <v>1</v>
      </c>
      <c r="DG41" s="304"/>
      <c r="DH41" s="304">
        <v>1</v>
      </c>
      <c r="DI41" s="304"/>
      <c r="DJ41" s="304">
        <v>1</v>
      </c>
      <c r="DK41" s="304"/>
      <c r="DL41" s="304">
        <v>0</v>
      </c>
      <c r="DM41" s="304"/>
      <c r="DN41" s="304">
        <v>0</v>
      </c>
      <c r="DO41" s="304"/>
      <c r="DP41">
        <f>SUM(H40,J40,L40,N40,P40,R40,T40,V40,X40,Z40,AB40,AD40,AF40,AH40,AJ40,AL40,AN40,AP40,AR40,AT40,AV40,AX40,AZ40,BB40,BD40,BF40,BH40,BJ40,BL40,BN40,BP40,BR40,BT40,BV40,BX40,BZ40,CB40,CD40,CF40,CH40,CJ40,CL40,CN40,CP40,CR40,CT40,CV40,CX40,CZ40,DB40,DD40,DF40,DH40,DJ40,DL40,DN40)</f>
        <v>35</v>
      </c>
      <c r="DQ41">
        <f>SUM(I40,K40,M40,O40,Q40,S40,U40,W40,Y40,AA40,AC40,AE40,AG40,AI40,AK40,AM40,AO40,AQ40,AS40,AU40,AW40,AY40,BA40,BC40,BE40,BG40,BI40,BK40,BM40,BO40,BQ40,BS40,BU40,BW40,BY40,CA40,CC40,CE40,CG40,CI40,CK40,CM40,CO40,CQ40,CS40,CU40,CW40,CY40,DA40,DC40,DE40,DG40,DI40,DK40,DM40,DO40)</f>
        <v>52</v>
      </c>
      <c r="DR41">
        <f>STDEV(DR31:DR39)</f>
        <v>15.968719422671311</v>
      </c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  <c r="FA41" s="304"/>
    </row>
    <row r="42" spans="1:159">
      <c r="DJ42" s="86"/>
      <c r="DK42" s="87"/>
      <c r="DP42" s="86" t="s">
        <v>49</v>
      </c>
      <c r="DQ42" s="87">
        <f>DQ41/DP41*100</f>
        <v>148.57142857142858</v>
      </c>
      <c r="FB42" s="86"/>
      <c r="FC42" s="87"/>
    </row>
    <row r="43" spans="1:159" ht="15" thickBot="1">
      <c r="A43" s="77" t="s">
        <v>50</v>
      </c>
      <c r="B43" s="304">
        <f t="shared" ref="B43" si="504">ABS(B41-D41)</f>
        <v>0</v>
      </c>
      <c r="C43" s="304"/>
      <c r="D43" s="304">
        <f t="shared" ref="D43" si="505">ABS(D41-F41)</f>
        <v>0</v>
      </c>
      <c r="E43" s="304"/>
      <c r="F43" s="304">
        <f t="shared" ref="F43" si="506">ABS(F41-H41)</f>
        <v>0</v>
      </c>
      <c r="G43" s="304"/>
      <c r="H43" s="304">
        <f t="shared" ref="H43" si="507">ABS(H41-J41)</f>
        <v>0</v>
      </c>
      <c r="I43" s="304"/>
      <c r="J43" s="304">
        <f t="shared" ref="J43" si="508">ABS(J41-L41)</f>
        <v>0</v>
      </c>
      <c r="K43" s="304"/>
      <c r="L43" s="304">
        <f t="shared" ref="L43" si="509">ABS(L41-N41)</f>
        <v>0</v>
      </c>
      <c r="M43" s="304"/>
      <c r="N43" s="304">
        <f t="shared" ref="N43" si="510">ABS(N41-P41)</f>
        <v>0</v>
      </c>
      <c r="O43" s="304"/>
      <c r="P43" s="304">
        <f t="shared" ref="P43" si="511">ABS(P41-R41)</f>
        <v>0</v>
      </c>
      <c r="Q43" s="304"/>
      <c r="R43" s="304">
        <f t="shared" ref="R43" si="512">ABS(R41-T41)</f>
        <v>0</v>
      </c>
      <c r="S43" s="304"/>
      <c r="T43" s="304">
        <f t="shared" ref="T43" si="513">ABS(T41-V41)</f>
        <v>0</v>
      </c>
      <c r="U43" s="304"/>
      <c r="V43" s="304">
        <f t="shared" ref="V43" si="514">ABS(V41-X41)</f>
        <v>0</v>
      </c>
      <c r="W43" s="304"/>
      <c r="X43" s="304">
        <f t="shared" ref="X43" si="515">ABS(X41-Z41)</f>
        <v>0</v>
      </c>
      <c r="Y43" s="304"/>
      <c r="Z43" s="304">
        <f t="shared" ref="Z43" si="516">ABS(Z41-AB41)</f>
        <v>0</v>
      </c>
      <c r="AA43" s="304"/>
      <c r="AB43" s="304">
        <f t="shared" ref="AB43" si="517">ABS(AB41-AD41)</f>
        <v>1</v>
      </c>
      <c r="AC43" s="304"/>
      <c r="AD43" s="304">
        <f t="shared" ref="AD43" si="518">ABS(AD41-AF41)</f>
        <v>0</v>
      </c>
      <c r="AE43" s="304"/>
      <c r="AF43" s="304">
        <f t="shared" ref="AF43" si="519">ABS(AF41-AH41)</f>
        <v>1</v>
      </c>
      <c r="AG43" s="304"/>
      <c r="AH43" s="304">
        <f t="shared" ref="AH43" si="520">ABS(AH41-AJ41)</f>
        <v>0</v>
      </c>
      <c r="AI43" s="304"/>
      <c r="AJ43" s="304">
        <f t="shared" ref="AJ43" si="521">ABS(AJ41-AL41)</f>
        <v>0</v>
      </c>
      <c r="AK43" s="304"/>
      <c r="AL43" s="304">
        <f t="shared" ref="AL43" si="522">ABS(AL41-AN41)</f>
        <v>0</v>
      </c>
      <c r="AM43" s="304"/>
      <c r="AN43" s="304">
        <f t="shared" ref="AN43" si="523">ABS(AN41-AP41)</f>
        <v>0</v>
      </c>
      <c r="AO43" s="304"/>
      <c r="AP43" s="304">
        <f t="shared" ref="AP43" si="524">ABS(AP41-AR41)</f>
        <v>0</v>
      </c>
      <c r="AQ43" s="304"/>
      <c r="AR43" s="304">
        <f t="shared" ref="AR43" si="525">ABS(AR41-AT41)</f>
        <v>0</v>
      </c>
      <c r="AS43" s="304"/>
      <c r="AT43" s="304">
        <f t="shared" ref="AT43" si="526">ABS(AT41-AV41)</f>
        <v>1</v>
      </c>
      <c r="AU43" s="304"/>
      <c r="AV43" s="304">
        <f t="shared" ref="AV43" si="527">ABS(AV41-AX41)</f>
        <v>0</v>
      </c>
      <c r="AW43" s="304"/>
      <c r="AX43" s="304">
        <f t="shared" ref="AX43" si="528">ABS(AX41-AZ41)</f>
        <v>1</v>
      </c>
      <c r="AY43" s="304"/>
      <c r="AZ43" s="304">
        <f t="shared" ref="AZ43" si="529">ABS(AZ41-BB41)</f>
        <v>0</v>
      </c>
      <c r="BA43" s="304"/>
      <c r="BB43" s="304">
        <f t="shared" ref="BB43" si="530">ABS(BB41-BD41)</f>
        <v>0</v>
      </c>
      <c r="BC43" s="304"/>
      <c r="BD43" s="304">
        <f t="shared" ref="BD43" si="531">ABS(BD41-BF41)</f>
        <v>1</v>
      </c>
      <c r="BE43" s="304"/>
      <c r="BF43" s="304">
        <f t="shared" ref="BF43" si="532">ABS(BF41-BH41)</f>
        <v>0</v>
      </c>
      <c r="BG43" s="304"/>
      <c r="BH43" s="304">
        <f t="shared" ref="BH43" si="533">ABS(BH41-BJ41)</f>
        <v>0</v>
      </c>
      <c r="BI43" s="304"/>
      <c r="BJ43" s="304">
        <f t="shared" ref="BJ43" si="534">ABS(BJ41-BL41)</f>
        <v>0</v>
      </c>
      <c r="BK43" s="304"/>
      <c r="BL43" s="304">
        <f t="shared" ref="BL43" si="535">ABS(BL41-BN41)</f>
        <v>0</v>
      </c>
      <c r="BM43" s="304"/>
      <c r="BN43" s="304">
        <f t="shared" ref="BN43" si="536">ABS(BN41-BP41)</f>
        <v>1</v>
      </c>
      <c r="BO43" s="304"/>
      <c r="BP43" s="304">
        <f t="shared" ref="BP43" si="537">ABS(BP41-BR41)</f>
        <v>0</v>
      </c>
      <c r="BQ43" s="304"/>
      <c r="BR43" s="304">
        <f t="shared" ref="BR43" si="538">ABS(BR41-BT41)</f>
        <v>0</v>
      </c>
      <c r="BS43" s="304"/>
      <c r="BT43" s="304">
        <f t="shared" ref="BT43" si="539">ABS(BT41-BV41)</f>
        <v>0</v>
      </c>
      <c r="BU43" s="304"/>
      <c r="BV43" s="304">
        <f t="shared" ref="BV43" si="540">ABS(BV41-BX41)</f>
        <v>0</v>
      </c>
      <c r="BW43" s="304"/>
      <c r="BX43" s="304">
        <f t="shared" ref="BX43" si="541">ABS(BX41-BZ41)</f>
        <v>0</v>
      </c>
      <c r="BY43" s="304"/>
      <c r="BZ43" s="304">
        <f t="shared" ref="BZ43" si="542">ABS(BZ41-CB41)</f>
        <v>0</v>
      </c>
      <c r="CA43" s="304"/>
      <c r="CB43" s="304">
        <f t="shared" ref="CB43" si="543">ABS(CB41-CD41)</f>
        <v>0</v>
      </c>
      <c r="CC43" s="304"/>
      <c r="CD43" s="304">
        <f t="shared" ref="CD43" si="544">ABS(CD41-CF41)</f>
        <v>0</v>
      </c>
      <c r="CE43" s="304"/>
      <c r="CF43" s="304">
        <f t="shared" ref="CF43" si="545">ABS(CF41-CH41)</f>
        <v>0</v>
      </c>
      <c r="CG43" s="304"/>
      <c r="CH43" s="304">
        <f>ABS(CH41)</f>
        <v>3</v>
      </c>
      <c r="CI43" s="304"/>
      <c r="CJ43" s="304">
        <f>ABS(CJ41)</f>
        <v>3</v>
      </c>
      <c r="CK43" s="304"/>
      <c r="CL43" s="304">
        <f t="shared" ref="CL43" si="546">ABS(CL41)</f>
        <v>3</v>
      </c>
      <c r="CM43" s="304"/>
      <c r="CN43" s="304">
        <f t="shared" ref="CN43" si="547">ABS(CN41)</f>
        <v>3</v>
      </c>
      <c r="CO43" s="304"/>
      <c r="CP43" s="304">
        <f t="shared" ref="CP43" si="548">ABS(CP41)</f>
        <v>3</v>
      </c>
      <c r="CQ43" s="304"/>
      <c r="CR43" s="304">
        <f t="shared" ref="CR43" si="549">ABS(CR41)</f>
        <v>3</v>
      </c>
      <c r="CS43" s="304"/>
      <c r="CT43" s="304">
        <f t="shared" ref="CT43" si="550">ABS(CT41)</f>
        <v>2</v>
      </c>
      <c r="CU43" s="304"/>
      <c r="CV43" s="304">
        <f t="shared" ref="CV43" si="551">ABS(CV41)</f>
        <v>2</v>
      </c>
      <c r="CW43" s="304"/>
      <c r="CX43" s="304">
        <f t="shared" ref="CX43" si="552">ABS(CX41)</f>
        <v>2</v>
      </c>
      <c r="CY43" s="304"/>
      <c r="CZ43" s="304">
        <f t="shared" ref="CZ43" si="553">ABS(CZ41)</f>
        <v>2</v>
      </c>
      <c r="DA43" s="304"/>
      <c r="DB43" s="304">
        <f t="shared" ref="DB43" si="554">ABS(DB41)</f>
        <v>2</v>
      </c>
      <c r="DC43" s="304"/>
      <c r="DD43" s="304">
        <f t="shared" ref="DD43:DF43" si="555">ABS(DD41)</f>
        <v>1</v>
      </c>
      <c r="DE43" s="304"/>
      <c r="DF43" s="304">
        <f t="shared" si="555"/>
        <v>1</v>
      </c>
      <c r="DG43" s="304"/>
      <c r="DH43" s="304">
        <f t="shared" ref="DH43" si="556">ABS(DH41)</f>
        <v>1</v>
      </c>
      <c r="DI43" s="304"/>
      <c r="DJ43" s="304">
        <f t="shared" ref="DJ43" si="557">ABS(DJ41)</f>
        <v>1</v>
      </c>
      <c r="DK43" s="304"/>
      <c r="DL43" s="304">
        <f t="shared" ref="DL43" si="558">ABS(DL41)</f>
        <v>0</v>
      </c>
      <c r="DM43" s="304"/>
      <c r="DN43" s="304">
        <f t="shared" ref="DN43" si="559">ABS(DN41)</f>
        <v>0</v>
      </c>
      <c r="DO43" s="304"/>
      <c r="DP43" s="86"/>
      <c r="DQ43">
        <f>AVERAGE(DQ31:DQ39)</f>
        <v>5.7777777777777777</v>
      </c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86"/>
    </row>
    <row r="44" spans="1:159" ht="15" thickBot="1">
      <c r="A44" s="77" t="s">
        <v>51</v>
      </c>
      <c r="B44" s="304">
        <f t="shared" ref="B44:AN44" si="560">B41/$B$41</f>
        <v>1</v>
      </c>
      <c r="C44" s="304"/>
      <c r="D44" s="304">
        <f t="shared" si="560"/>
        <v>1</v>
      </c>
      <c r="E44" s="304"/>
      <c r="F44" s="304">
        <f t="shared" si="560"/>
        <v>1</v>
      </c>
      <c r="G44" s="304"/>
      <c r="H44" s="304">
        <f t="shared" si="560"/>
        <v>1</v>
      </c>
      <c r="I44" s="304"/>
      <c r="J44" s="304">
        <f t="shared" si="560"/>
        <v>1</v>
      </c>
      <c r="K44" s="304"/>
      <c r="L44" s="304">
        <f t="shared" si="560"/>
        <v>1</v>
      </c>
      <c r="M44" s="304"/>
      <c r="N44" s="304">
        <f t="shared" si="560"/>
        <v>1</v>
      </c>
      <c r="O44" s="304"/>
      <c r="P44" s="304">
        <f t="shared" si="560"/>
        <v>1</v>
      </c>
      <c r="Q44" s="304"/>
      <c r="R44" s="304">
        <f t="shared" si="560"/>
        <v>1</v>
      </c>
      <c r="S44" s="304"/>
      <c r="T44" s="304">
        <f t="shared" si="560"/>
        <v>1</v>
      </c>
      <c r="U44" s="304"/>
      <c r="V44" s="304">
        <f t="shared" si="560"/>
        <v>1</v>
      </c>
      <c r="W44" s="304"/>
      <c r="X44" s="304">
        <f t="shared" si="560"/>
        <v>1</v>
      </c>
      <c r="Y44" s="304"/>
      <c r="Z44" s="304">
        <f t="shared" si="560"/>
        <v>1</v>
      </c>
      <c r="AA44" s="304"/>
      <c r="AB44" s="304">
        <f t="shared" si="560"/>
        <v>1</v>
      </c>
      <c r="AC44" s="304"/>
      <c r="AD44" s="304">
        <f t="shared" si="560"/>
        <v>0.88888888888888884</v>
      </c>
      <c r="AE44" s="304"/>
      <c r="AF44" s="304">
        <f t="shared" si="560"/>
        <v>0.88888888888888884</v>
      </c>
      <c r="AG44" s="304"/>
      <c r="AH44" s="304">
        <f t="shared" si="560"/>
        <v>0.77777777777777779</v>
      </c>
      <c r="AI44" s="304"/>
      <c r="AJ44" s="304">
        <f t="shared" si="560"/>
        <v>0.77777777777777779</v>
      </c>
      <c r="AK44" s="304"/>
      <c r="AL44" s="304">
        <f t="shared" si="560"/>
        <v>0.77777777777777779</v>
      </c>
      <c r="AM44" s="304"/>
      <c r="AN44" s="304">
        <f t="shared" si="560"/>
        <v>0.77777777777777779</v>
      </c>
      <c r="AO44" s="304"/>
      <c r="AP44" s="304">
        <f t="shared" ref="AP44" si="561">AP41/$B$41</f>
        <v>0.77777777777777779</v>
      </c>
      <c r="AQ44" s="304"/>
      <c r="AR44" s="304">
        <f t="shared" ref="AR44" si="562">AR41/$B$41</f>
        <v>0.77777777777777779</v>
      </c>
      <c r="AS44" s="304"/>
      <c r="AT44" s="304">
        <f t="shared" ref="AT44" si="563">AT41/$B$41</f>
        <v>0.77777777777777779</v>
      </c>
      <c r="AU44" s="304"/>
      <c r="AV44" s="304">
        <f t="shared" ref="AV44" si="564">AV41/$B$41</f>
        <v>0.66666666666666663</v>
      </c>
      <c r="AW44" s="304"/>
      <c r="AX44" s="304">
        <f t="shared" ref="AX44" si="565">AX41/$B$41</f>
        <v>0.66666666666666663</v>
      </c>
      <c r="AY44" s="304"/>
      <c r="AZ44" s="304">
        <f t="shared" ref="AZ44" si="566">AZ41/$B$41</f>
        <v>0.55555555555555558</v>
      </c>
      <c r="BA44" s="304"/>
      <c r="BB44" s="304">
        <f t="shared" ref="BB44" si="567">BB41/$B$41</f>
        <v>0.55555555555555558</v>
      </c>
      <c r="BC44" s="304"/>
      <c r="BD44" s="304">
        <f t="shared" ref="BD44" si="568">BD41/$B$41</f>
        <v>0.55555555555555558</v>
      </c>
      <c r="BE44" s="304"/>
      <c r="BF44" s="304">
        <f t="shared" ref="BF44" si="569">BF41/$B$41</f>
        <v>0.44444444444444442</v>
      </c>
      <c r="BG44" s="304"/>
      <c r="BH44" s="304">
        <f t="shared" ref="BH44" si="570">BH41/$B$41</f>
        <v>0.44444444444444442</v>
      </c>
      <c r="BI44" s="304"/>
      <c r="BJ44" s="304">
        <f t="shared" ref="BJ44" si="571">BJ41/$B$41</f>
        <v>0.44444444444444442</v>
      </c>
      <c r="BK44" s="304"/>
      <c r="BL44" s="304">
        <f t="shared" ref="BL44" si="572">BL41/$B$41</f>
        <v>0.44444444444444442</v>
      </c>
      <c r="BM44" s="304"/>
      <c r="BN44" s="304">
        <f t="shared" ref="BN44" si="573">BN41/$B$41</f>
        <v>0.44444444444444442</v>
      </c>
      <c r="BO44" s="304"/>
      <c r="BP44" s="304">
        <f t="shared" ref="BP44" si="574">BP41/$B$41</f>
        <v>0.33333333333333331</v>
      </c>
      <c r="BQ44" s="304"/>
      <c r="BR44" s="304">
        <f t="shared" ref="BR44" si="575">BR41/$B$41</f>
        <v>0.33333333333333331</v>
      </c>
      <c r="BS44" s="304"/>
      <c r="BT44" s="304">
        <f t="shared" ref="BT44" si="576">BT41/$B$41</f>
        <v>0.33333333333333331</v>
      </c>
      <c r="BU44" s="304"/>
      <c r="BV44" s="304">
        <f t="shared" ref="BV44" si="577">BV41/$B$41</f>
        <v>0.33333333333333331</v>
      </c>
      <c r="BW44" s="304"/>
      <c r="BX44" s="304">
        <f t="shared" ref="BX44" si="578">BX41/$B$41</f>
        <v>0.33333333333333331</v>
      </c>
      <c r="BY44" s="304"/>
      <c r="BZ44" s="304">
        <f t="shared" ref="BZ44" si="579">BZ41/$B$41</f>
        <v>0.33333333333333331</v>
      </c>
      <c r="CA44" s="304"/>
      <c r="CB44" s="304">
        <f t="shared" ref="CB44" si="580">CB41/$B$41</f>
        <v>0.33333333333333331</v>
      </c>
      <c r="CC44" s="304"/>
      <c r="CD44" s="304">
        <f t="shared" ref="CD44" si="581">CD41/$B$41</f>
        <v>0.33333333333333331</v>
      </c>
      <c r="CE44" s="304"/>
      <c r="CF44" s="304">
        <f t="shared" ref="CF44" si="582">CF41/$B$41</f>
        <v>0.33333333333333331</v>
      </c>
      <c r="CG44" s="304"/>
      <c r="CH44" s="304">
        <f t="shared" ref="CH44:CJ44" si="583">CH41/$B$41</f>
        <v>0.33333333333333331</v>
      </c>
      <c r="CI44" s="304"/>
      <c r="CJ44" s="304">
        <f t="shared" si="583"/>
        <v>0.33333333333333331</v>
      </c>
      <c r="CK44" s="304"/>
      <c r="CL44" s="304">
        <f t="shared" ref="CL44" si="584">CL41/$B$41</f>
        <v>0.33333333333333331</v>
      </c>
      <c r="CM44" s="304"/>
      <c r="CN44" s="304">
        <f t="shared" ref="CN44" si="585">CN41/$B$41</f>
        <v>0.33333333333333331</v>
      </c>
      <c r="CO44" s="304"/>
      <c r="CP44" s="304">
        <f t="shared" ref="CP44" si="586">CP41/$B$41</f>
        <v>0.33333333333333331</v>
      </c>
      <c r="CQ44" s="304"/>
      <c r="CR44" s="304">
        <f t="shared" ref="CR44" si="587">CR41/$B$41</f>
        <v>0.33333333333333331</v>
      </c>
      <c r="CS44" s="304"/>
      <c r="CT44" s="304">
        <f t="shared" ref="CT44" si="588">CT41/$B$41</f>
        <v>0.22222222222222221</v>
      </c>
      <c r="CU44" s="304"/>
      <c r="CV44" s="304">
        <f t="shared" ref="CV44" si="589">CV41/$B$41</f>
        <v>0.22222222222222221</v>
      </c>
      <c r="CW44" s="304"/>
      <c r="CX44" s="304">
        <f t="shared" ref="CX44" si="590">CX41/$B$41</f>
        <v>0.22222222222222221</v>
      </c>
      <c r="CY44" s="304"/>
      <c r="CZ44" s="304">
        <f t="shared" ref="CZ44" si="591">CZ41/$B$41</f>
        <v>0.22222222222222221</v>
      </c>
      <c r="DA44" s="304"/>
      <c r="DB44" s="304">
        <f t="shared" ref="DB44" si="592">DB41/$B$41</f>
        <v>0.22222222222222221</v>
      </c>
      <c r="DC44" s="304"/>
      <c r="DD44" s="304">
        <f t="shared" ref="DD44:DF44" si="593">DD41/$B$41</f>
        <v>0.1111111111111111</v>
      </c>
      <c r="DE44" s="304"/>
      <c r="DF44" s="304">
        <f t="shared" si="593"/>
        <v>0.1111111111111111</v>
      </c>
      <c r="DG44" s="304"/>
      <c r="DH44" s="304">
        <f t="shared" ref="DH44" si="594">DH41/$B$41</f>
        <v>0.1111111111111111</v>
      </c>
      <c r="DI44" s="304"/>
      <c r="DJ44" s="304">
        <f t="shared" ref="DJ44" si="595">DJ41/$B$41</f>
        <v>0.1111111111111111</v>
      </c>
      <c r="DK44" s="304"/>
      <c r="DL44" s="304">
        <f t="shared" ref="DL44" si="596">DL41/$B$41</f>
        <v>0</v>
      </c>
      <c r="DM44" s="304"/>
      <c r="DN44" s="304">
        <f t="shared" ref="DN44" si="597">DN41/$B$41</f>
        <v>0</v>
      </c>
      <c r="DO44" s="304"/>
      <c r="DP44" s="86"/>
      <c r="DQ44">
        <f>STDEV(DQ31:DQ39)</f>
        <v>2.5873624493766703</v>
      </c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  <c r="EK44" s="304"/>
      <c r="EL44" s="304"/>
      <c r="EM44" s="304"/>
      <c r="EN44" s="304"/>
      <c r="EO44" s="304"/>
      <c r="EP44" s="304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304"/>
      <c r="FB44" s="86"/>
    </row>
    <row r="45" spans="1:159" ht="15" thickBot="1">
      <c r="A45" s="77" t="s">
        <v>52</v>
      </c>
      <c r="B45" s="304">
        <f t="shared" ref="B45:AN45" si="598">B43/B41</f>
        <v>0</v>
      </c>
      <c r="C45" s="304"/>
      <c r="D45" s="304">
        <f t="shared" si="598"/>
        <v>0</v>
      </c>
      <c r="E45" s="304"/>
      <c r="F45" s="304">
        <f t="shared" si="598"/>
        <v>0</v>
      </c>
      <c r="G45" s="304"/>
      <c r="H45" s="304">
        <f t="shared" si="598"/>
        <v>0</v>
      </c>
      <c r="I45" s="304"/>
      <c r="J45" s="304">
        <f t="shared" si="598"/>
        <v>0</v>
      </c>
      <c r="K45" s="304"/>
      <c r="L45" s="304">
        <f t="shared" si="598"/>
        <v>0</v>
      </c>
      <c r="M45" s="304"/>
      <c r="N45" s="304">
        <f t="shared" si="598"/>
        <v>0</v>
      </c>
      <c r="O45" s="304"/>
      <c r="P45" s="304">
        <f t="shared" si="598"/>
        <v>0</v>
      </c>
      <c r="Q45" s="304"/>
      <c r="R45" s="304">
        <f t="shared" si="598"/>
        <v>0</v>
      </c>
      <c r="S45" s="304"/>
      <c r="T45" s="304">
        <f t="shared" si="598"/>
        <v>0</v>
      </c>
      <c r="U45" s="304"/>
      <c r="V45" s="304">
        <f t="shared" si="598"/>
        <v>0</v>
      </c>
      <c r="W45" s="304"/>
      <c r="X45" s="304">
        <f t="shared" si="598"/>
        <v>0</v>
      </c>
      <c r="Y45" s="304"/>
      <c r="Z45" s="304">
        <f t="shared" si="598"/>
        <v>0</v>
      </c>
      <c r="AA45" s="304"/>
      <c r="AB45" s="304">
        <f t="shared" si="598"/>
        <v>0.1111111111111111</v>
      </c>
      <c r="AC45" s="304"/>
      <c r="AD45" s="304">
        <f t="shared" si="598"/>
        <v>0</v>
      </c>
      <c r="AE45" s="304"/>
      <c r="AF45" s="304">
        <f t="shared" si="598"/>
        <v>0.125</v>
      </c>
      <c r="AG45" s="304"/>
      <c r="AH45" s="304">
        <f t="shared" si="598"/>
        <v>0</v>
      </c>
      <c r="AI45" s="304"/>
      <c r="AJ45" s="304">
        <f t="shared" si="598"/>
        <v>0</v>
      </c>
      <c r="AK45" s="304"/>
      <c r="AL45" s="304">
        <f t="shared" si="598"/>
        <v>0</v>
      </c>
      <c r="AM45" s="304"/>
      <c r="AN45" s="304">
        <f t="shared" si="598"/>
        <v>0</v>
      </c>
      <c r="AO45" s="304"/>
      <c r="AP45" s="304">
        <f t="shared" ref="AP45" si="599">AP43/AP41</f>
        <v>0</v>
      </c>
      <c r="AQ45" s="304"/>
      <c r="AR45" s="304">
        <f t="shared" ref="AR45" si="600">AR43/AR41</f>
        <v>0</v>
      </c>
      <c r="AS45" s="304"/>
      <c r="AT45" s="304">
        <f t="shared" ref="AT45" si="601">AT43/AT41</f>
        <v>0.14285714285714285</v>
      </c>
      <c r="AU45" s="304"/>
      <c r="AV45" s="304">
        <f t="shared" ref="AV45" si="602">AV43/AV41</f>
        <v>0</v>
      </c>
      <c r="AW45" s="304"/>
      <c r="AX45" s="304">
        <f t="shared" ref="AX45" si="603">AX43/AX41</f>
        <v>0.16666666666666666</v>
      </c>
      <c r="AY45" s="304"/>
      <c r="AZ45" s="304">
        <f t="shared" ref="AZ45" si="604">AZ43/AZ41</f>
        <v>0</v>
      </c>
      <c r="BA45" s="304"/>
      <c r="BB45" s="304">
        <f t="shared" ref="BB45" si="605">BB43/BB41</f>
        <v>0</v>
      </c>
      <c r="BC45" s="304"/>
      <c r="BD45" s="304">
        <f t="shared" ref="BD45" si="606">BD43/BD41</f>
        <v>0.2</v>
      </c>
      <c r="BE45" s="304"/>
      <c r="BF45" s="304">
        <f t="shared" ref="BF45" si="607">BF43/BF41</f>
        <v>0</v>
      </c>
      <c r="BG45" s="304"/>
      <c r="BH45" s="304">
        <f t="shared" ref="BH45" si="608">BH43/BH41</f>
        <v>0</v>
      </c>
      <c r="BI45" s="304"/>
      <c r="BJ45" s="304">
        <f t="shared" ref="BJ45" si="609">BJ43/BJ41</f>
        <v>0</v>
      </c>
      <c r="BK45" s="304"/>
      <c r="BL45" s="304">
        <f t="shared" ref="BL45" si="610">BL43/BL41</f>
        <v>0</v>
      </c>
      <c r="BM45" s="304"/>
      <c r="BN45" s="304">
        <f t="shared" ref="BN45:DJ45" si="611">BN43/BN41</f>
        <v>0.25</v>
      </c>
      <c r="BO45" s="304"/>
      <c r="BP45" s="304">
        <f t="shared" si="611"/>
        <v>0</v>
      </c>
      <c r="BQ45" s="304"/>
      <c r="BR45" s="304">
        <f t="shared" si="611"/>
        <v>0</v>
      </c>
      <c r="BS45" s="304"/>
      <c r="BT45" s="304">
        <f t="shared" si="611"/>
        <v>0</v>
      </c>
      <c r="BU45" s="304"/>
      <c r="BV45" s="304">
        <f t="shared" si="611"/>
        <v>0</v>
      </c>
      <c r="BW45" s="304"/>
      <c r="BX45" s="304">
        <f t="shared" si="611"/>
        <v>0</v>
      </c>
      <c r="BY45" s="304"/>
      <c r="BZ45" s="304">
        <f t="shared" si="611"/>
        <v>0</v>
      </c>
      <c r="CA45" s="304"/>
      <c r="CB45" s="304">
        <f t="shared" si="611"/>
        <v>0</v>
      </c>
      <c r="CC45" s="304"/>
      <c r="CD45" s="304">
        <f t="shared" si="611"/>
        <v>0</v>
      </c>
      <c r="CE45" s="304"/>
      <c r="CF45" s="304">
        <f t="shared" si="611"/>
        <v>0</v>
      </c>
      <c r="CG45" s="304"/>
      <c r="CH45" s="304">
        <f t="shared" si="611"/>
        <v>1</v>
      </c>
      <c r="CI45" s="304"/>
      <c r="CJ45" s="304">
        <f t="shared" si="611"/>
        <v>1</v>
      </c>
      <c r="CK45" s="304"/>
      <c r="CL45" s="304">
        <f t="shared" si="611"/>
        <v>1</v>
      </c>
      <c r="CM45" s="304"/>
      <c r="CN45" s="304">
        <f t="shared" si="611"/>
        <v>1</v>
      </c>
      <c r="CO45" s="304"/>
      <c r="CP45" s="304">
        <f t="shared" si="611"/>
        <v>1</v>
      </c>
      <c r="CQ45" s="304"/>
      <c r="CR45" s="304">
        <f t="shared" si="611"/>
        <v>1</v>
      </c>
      <c r="CS45" s="304"/>
      <c r="CT45" s="304">
        <f t="shared" si="611"/>
        <v>1</v>
      </c>
      <c r="CU45" s="304"/>
      <c r="CV45" s="304">
        <f t="shared" si="611"/>
        <v>1</v>
      </c>
      <c r="CW45" s="304"/>
      <c r="CX45" s="304">
        <f t="shared" si="611"/>
        <v>1</v>
      </c>
      <c r="CY45" s="304"/>
      <c r="CZ45" s="304">
        <f t="shared" si="611"/>
        <v>1</v>
      </c>
      <c r="DA45" s="304"/>
      <c r="DB45" s="304">
        <f t="shared" si="611"/>
        <v>1</v>
      </c>
      <c r="DC45" s="304"/>
      <c r="DD45" s="304">
        <f t="shared" si="611"/>
        <v>1</v>
      </c>
      <c r="DE45" s="304"/>
      <c r="DF45" s="304">
        <f t="shared" si="611"/>
        <v>1</v>
      </c>
      <c r="DG45" s="304"/>
      <c r="DH45" s="304">
        <f t="shared" si="611"/>
        <v>1</v>
      </c>
      <c r="DI45" s="304"/>
      <c r="DJ45" s="304">
        <f t="shared" si="611"/>
        <v>1</v>
      </c>
      <c r="DK45" s="304"/>
      <c r="DL45" s="304">
        <v>0</v>
      </c>
      <c r="DM45" s="304"/>
      <c r="DN45" s="304">
        <v>0</v>
      </c>
      <c r="DO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</row>
    <row r="46" spans="1:159" ht="15" thickBot="1">
      <c r="A46" s="77" t="s">
        <v>53</v>
      </c>
      <c r="B46" s="304">
        <f t="shared" ref="B46" si="612">(B44+D44)/2</f>
        <v>1</v>
      </c>
      <c r="C46" s="304"/>
      <c r="D46" s="304">
        <f t="shared" ref="D46" si="613">(D44+F44)/2</f>
        <v>1</v>
      </c>
      <c r="E46" s="304"/>
      <c r="F46" s="304">
        <f t="shared" ref="F46" si="614">(F44+H44)/2</f>
        <v>1</v>
      </c>
      <c r="G46" s="304"/>
      <c r="H46" s="304">
        <f t="shared" ref="H46" si="615">(H44+J44)/2</f>
        <v>1</v>
      </c>
      <c r="I46" s="304"/>
      <c r="J46" s="304">
        <f t="shared" ref="J46" si="616">(J44+L44)/2</f>
        <v>1</v>
      </c>
      <c r="K46" s="304"/>
      <c r="L46" s="304">
        <f t="shared" ref="L46" si="617">(L44+N44)/2</f>
        <v>1</v>
      </c>
      <c r="M46" s="304"/>
      <c r="N46" s="304">
        <f t="shared" ref="N46" si="618">(N44+P44)/2</f>
        <v>1</v>
      </c>
      <c r="O46" s="304"/>
      <c r="P46" s="304">
        <f t="shared" ref="P46" si="619">(P44+R44)/2</f>
        <v>1</v>
      </c>
      <c r="Q46" s="304"/>
      <c r="R46" s="304">
        <f t="shared" ref="R46" si="620">(R44+T44)/2</f>
        <v>1</v>
      </c>
      <c r="S46" s="304"/>
      <c r="T46" s="304">
        <f t="shared" ref="T46" si="621">(T44+V44)/2</f>
        <v>1</v>
      </c>
      <c r="U46" s="304"/>
      <c r="V46" s="304">
        <f t="shared" ref="V46" si="622">(V44+X44)/2</f>
        <v>1</v>
      </c>
      <c r="W46" s="304"/>
      <c r="X46" s="304">
        <f t="shared" ref="X46" si="623">(X44+Z44)/2</f>
        <v>1</v>
      </c>
      <c r="Y46" s="304"/>
      <c r="Z46" s="304">
        <f t="shared" ref="Z46" si="624">(Z44+AB44)/2</f>
        <v>1</v>
      </c>
      <c r="AA46" s="304"/>
      <c r="AB46" s="304">
        <f t="shared" ref="AB46" si="625">(AB44+AD44)/2</f>
        <v>0.94444444444444442</v>
      </c>
      <c r="AC46" s="304"/>
      <c r="AD46" s="304">
        <f t="shared" ref="AD46" si="626">(AD44+AF44)/2</f>
        <v>0.88888888888888884</v>
      </c>
      <c r="AE46" s="304"/>
      <c r="AF46" s="304">
        <f t="shared" ref="AF46" si="627">(AF44+AH44)/2</f>
        <v>0.83333333333333326</v>
      </c>
      <c r="AG46" s="304"/>
      <c r="AH46" s="304">
        <f t="shared" ref="AH46" si="628">(AH44+AJ44)/2</f>
        <v>0.77777777777777779</v>
      </c>
      <c r="AI46" s="304"/>
      <c r="AJ46" s="304">
        <f t="shared" ref="AJ46" si="629">(AJ44+AL44)/2</f>
        <v>0.77777777777777779</v>
      </c>
      <c r="AK46" s="304"/>
      <c r="AL46" s="304">
        <f t="shared" ref="AL46" si="630">(AL44+AN44)/2</f>
        <v>0.77777777777777779</v>
      </c>
      <c r="AM46" s="304"/>
      <c r="AN46" s="304">
        <f t="shared" ref="AN46" si="631">(AN44+AP44)/2</f>
        <v>0.77777777777777779</v>
      </c>
      <c r="AO46" s="304"/>
      <c r="AP46" s="304">
        <f t="shared" ref="AP46" si="632">(AP44+AR44)/2</f>
        <v>0.77777777777777779</v>
      </c>
      <c r="AQ46" s="304"/>
      <c r="AR46" s="304">
        <f t="shared" ref="AR46" si="633">(AR44+AT44)/2</f>
        <v>0.77777777777777779</v>
      </c>
      <c r="AS46" s="304"/>
      <c r="AT46" s="304">
        <f t="shared" ref="AT46" si="634">(AT44+AV44)/2</f>
        <v>0.72222222222222221</v>
      </c>
      <c r="AU46" s="304"/>
      <c r="AV46" s="304">
        <f t="shared" ref="AV46" si="635">(AV44+AX44)/2</f>
        <v>0.66666666666666663</v>
      </c>
      <c r="AW46" s="304"/>
      <c r="AX46" s="304">
        <f t="shared" ref="AX46" si="636">(AX44+AZ44)/2</f>
        <v>0.61111111111111116</v>
      </c>
      <c r="AY46" s="304"/>
      <c r="AZ46" s="304">
        <f t="shared" ref="AZ46" si="637">(AZ44+BB44)/2</f>
        <v>0.55555555555555558</v>
      </c>
      <c r="BA46" s="304"/>
      <c r="BB46" s="304">
        <f t="shared" ref="BB46" si="638">(BB44+BD44)/2</f>
        <v>0.55555555555555558</v>
      </c>
      <c r="BC46" s="304"/>
      <c r="BD46" s="304">
        <f t="shared" ref="BD46" si="639">(BD44+BF44)/2</f>
        <v>0.5</v>
      </c>
      <c r="BE46" s="304"/>
      <c r="BF46" s="304">
        <f t="shared" ref="BF46" si="640">(BF44+BH44)/2</f>
        <v>0.44444444444444442</v>
      </c>
      <c r="BG46" s="304"/>
      <c r="BH46" s="304">
        <f t="shared" ref="BH46" si="641">(BH44+BJ44)/2</f>
        <v>0.44444444444444442</v>
      </c>
      <c r="BI46" s="304"/>
      <c r="BJ46" s="304">
        <f t="shared" ref="BJ46" si="642">(BJ44+BL44)/2</f>
        <v>0.44444444444444442</v>
      </c>
      <c r="BK46" s="304"/>
      <c r="BL46" s="304">
        <f t="shared" ref="BL46" si="643">(BL44+BN44)/2</f>
        <v>0.44444444444444442</v>
      </c>
      <c r="BM46" s="304"/>
      <c r="BN46" s="304">
        <f t="shared" ref="BN46" si="644">(BN44+BP44)/2</f>
        <v>0.38888888888888884</v>
      </c>
      <c r="BO46" s="304"/>
      <c r="BP46" s="304">
        <f t="shared" ref="BP46" si="645">(BP44+BR44)/2</f>
        <v>0.33333333333333331</v>
      </c>
      <c r="BQ46" s="304"/>
      <c r="BR46" s="304">
        <f t="shared" ref="BR46" si="646">(BR44+BT44)/2</f>
        <v>0.33333333333333331</v>
      </c>
      <c r="BS46" s="304"/>
      <c r="BT46" s="304">
        <f>(BT44+BV44)/2</f>
        <v>0.33333333333333331</v>
      </c>
      <c r="BU46" s="304"/>
      <c r="BV46" s="304">
        <f t="shared" ref="BV46" si="647">(BV44+BX44)/2</f>
        <v>0.33333333333333331</v>
      </c>
      <c r="BW46" s="304"/>
      <c r="BX46" s="304">
        <f t="shared" ref="BX46" si="648">(BX44+BZ44)/2</f>
        <v>0.33333333333333331</v>
      </c>
      <c r="BY46" s="304"/>
      <c r="BZ46" s="304">
        <f t="shared" ref="BZ46" si="649">(BZ44+CB44)/2</f>
        <v>0.33333333333333331</v>
      </c>
      <c r="CA46" s="304"/>
      <c r="CB46" s="304">
        <f t="shared" ref="CB46" si="650">(CB44+CD44)/2</f>
        <v>0.33333333333333331</v>
      </c>
      <c r="CC46" s="304"/>
      <c r="CD46" s="304">
        <f t="shared" ref="CD46" si="651">(CD44+CF44)/2</f>
        <v>0.33333333333333331</v>
      </c>
      <c r="CE46" s="304"/>
      <c r="CF46" s="304">
        <f t="shared" ref="CF46" si="652">(CF44+CH44)/2</f>
        <v>0.33333333333333331</v>
      </c>
      <c r="CG46" s="304"/>
      <c r="CH46" s="304">
        <f>(CH44)/2</f>
        <v>0.16666666666666666</v>
      </c>
      <c r="CI46" s="304"/>
      <c r="CJ46" s="304">
        <f>(CJ44)/2</f>
        <v>0.16666666666666666</v>
      </c>
      <c r="CK46" s="304"/>
      <c r="CL46" s="304">
        <f t="shared" ref="CL46" si="653">(CL44)/2</f>
        <v>0.16666666666666666</v>
      </c>
      <c r="CM46" s="304"/>
      <c r="CN46" s="304">
        <f t="shared" ref="CN46" si="654">(CN44)/2</f>
        <v>0.16666666666666666</v>
      </c>
      <c r="CO46" s="304"/>
      <c r="CP46" s="304">
        <f t="shared" ref="CP46" si="655">(CP44)/2</f>
        <v>0.16666666666666666</v>
      </c>
      <c r="CQ46" s="304"/>
      <c r="CR46" s="304">
        <f t="shared" ref="CR46" si="656">(CR44)/2</f>
        <v>0.16666666666666666</v>
      </c>
      <c r="CS46" s="304"/>
      <c r="CT46" s="304">
        <f t="shared" ref="CT46" si="657">(CT44)/2</f>
        <v>0.1111111111111111</v>
      </c>
      <c r="CU46" s="304"/>
      <c r="CV46" s="304">
        <f t="shared" ref="CV46" si="658">(CV44)/2</f>
        <v>0.1111111111111111</v>
      </c>
      <c r="CW46" s="304"/>
      <c r="CX46" s="304">
        <f t="shared" ref="CX46" si="659">(CX44)/2</f>
        <v>0.1111111111111111</v>
      </c>
      <c r="CY46" s="304"/>
      <c r="CZ46" s="304">
        <f t="shared" ref="CZ46" si="660">(CZ44)/2</f>
        <v>0.1111111111111111</v>
      </c>
      <c r="DA46" s="304"/>
      <c r="DB46" s="304">
        <f t="shared" ref="DB46" si="661">(DB44)/2</f>
        <v>0.1111111111111111</v>
      </c>
      <c r="DC46" s="304"/>
      <c r="DD46" s="304">
        <f t="shared" ref="DD46:DF46" si="662">(DD44)/2</f>
        <v>5.5555555555555552E-2</v>
      </c>
      <c r="DE46" s="304"/>
      <c r="DF46" s="304">
        <f t="shared" si="662"/>
        <v>5.5555555555555552E-2</v>
      </c>
      <c r="DG46" s="304"/>
      <c r="DH46" s="304">
        <f t="shared" ref="DH46" si="663">(DH44)/2</f>
        <v>5.5555555555555552E-2</v>
      </c>
      <c r="DI46" s="304"/>
      <c r="DJ46" s="304">
        <f t="shared" ref="DJ46" si="664">(DJ44)/2</f>
        <v>5.5555555555555552E-2</v>
      </c>
      <c r="DK46" s="304"/>
      <c r="DL46" s="304">
        <f t="shared" ref="DL46" si="665">(DL44)/2</f>
        <v>0</v>
      </c>
      <c r="DM46" s="304"/>
      <c r="DN46" s="304">
        <f t="shared" ref="DN46" si="666">(DN44)/2</f>
        <v>0</v>
      </c>
      <c r="DO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  <c r="FA46" s="304"/>
    </row>
    <row r="47" spans="1:159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12.944444444444445</v>
      </c>
      <c r="AC47" s="304"/>
      <c r="AD47" s="304">
        <f>SUM($B$46:AE46)-AB46</f>
        <v>13.888888888888889</v>
      </c>
      <c r="AE47" s="304"/>
      <c r="AF47" s="304">
        <f>SUM($B$46:AG46)-AD46</f>
        <v>14.777777777777779</v>
      </c>
      <c r="AG47" s="304"/>
      <c r="AH47" s="304">
        <f>SUM($B$46:AI46)-AF46</f>
        <v>15.611111111111112</v>
      </c>
      <c r="AI47" s="304"/>
      <c r="AJ47" s="304">
        <f>SUM($B$46:AK46)-AH46</f>
        <v>16.444444444444446</v>
      </c>
      <c r="AK47" s="304"/>
      <c r="AL47" s="304">
        <f>SUM($B$46:AM46)-AJ46</f>
        <v>17.222222222222225</v>
      </c>
      <c r="AM47" s="304"/>
      <c r="AN47" s="304">
        <f>SUM($B$46:AO46)-AL46</f>
        <v>18.000000000000004</v>
      </c>
      <c r="AO47" s="304"/>
      <c r="AP47" s="304">
        <f>SUM($B$46:AQ46)-AN46</f>
        <v>18.777777777777782</v>
      </c>
      <c r="AQ47" s="304"/>
      <c r="AR47" s="304">
        <f>SUM($B$46:AS46)-AP46</f>
        <v>19.555555555555561</v>
      </c>
      <c r="AS47" s="304"/>
      <c r="AT47" s="304">
        <f>SUM($B$46:AU46)-AR46</f>
        <v>20.277777777777782</v>
      </c>
      <c r="AU47" s="304"/>
      <c r="AV47" s="304">
        <f>SUM($B$46:AW46)-AT46</f>
        <v>21.000000000000007</v>
      </c>
      <c r="AW47" s="304"/>
      <c r="AX47" s="304">
        <f>SUM($B$46:AY46)-AV46</f>
        <v>21.666666666666671</v>
      </c>
      <c r="AY47" s="304"/>
      <c r="AZ47" s="304">
        <f>SUM($B$46:BA46)-AX46</f>
        <v>22.277777777777786</v>
      </c>
      <c r="BA47" s="304"/>
      <c r="BB47" s="304">
        <f>SUM($B$46:BC46)-AZ46</f>
        <v>22.888888888888896</v>
      </c>
      <c r="BC47" s="304"/>
      <c r="BD47" s="304">
        <f>SUM($B$46:BE46)-BB46</f>
        <v>23.388888888888896</v>
      </c>
      <c r="BE47" s="304"/>
      <c r="BF47" s="304">
        <f>SUM($B$46:BG46)-BD46</f>
        <v>23.888888888888896</v>
      </c>
      <c r="BG47" s="304"/>
      <c r="BH47" s="304">
        <f>SUM($B$46:BI46)-BF46</f>
        <v>24.388888888888896</v>
      </c>
      <c r="BI47" s="304"/>
      <c r="BJ47" s="304">
        <f>SUM($B$46:BK46)-BH46</f>
        <v>24.833333333333339</v>
      </c>
      <c r="BK47" s="304"/>
      <c r="BL47" s="304">
        <f>SUM($B$46:BM46)-BJ46</f>
        <v>25.277777777777782</v>
      </c>
      <c r="BM47" s="304"/>
      <c r="BN47" s="304">
        <f>SUM($B$46:BO46)-BL46</f>
        <v>25.666666666666671</v>
      </c>
      <c r="BO47" s="304"/>
      <c r="BP47" s="304">
        <f>SUM($B$46:BQ46)-BN46</f>
        <v>26.055555555555557</v>
      </c>
      <c r="BQ47" s="304"/>
      <c r="BR47" s="304">
        <f>SUM($B$46:BS46)-BP46</f>
        <v>26.444444444444446</v>
      </c>
      <c r="BS47" s="304"/>
      <c r="BT47" s="304">
        <f>SUM($B$46:BU46)-BR46</f>
        <v>26.777777777777779</v>
      </c>
      <c r="BU47" s="304"/>
      <c r="BV47" s="304">
        <f>SUM($B$46:BW46)-BT46</f>
        <v>27.111111111111111</v>
      </c>
      <c r="BW47" s="304"/>
      <c r="BX47" s="304">
        <f>SUM($B$46:BY46)-BV46</f>
        <v>27.444444444444443</v>
      </c>
      <c r="BY47" s="304"/>
      <c r="BZ47" s="304">
        <f>SUM($B$46:CA46)-BX46</f>
        <v>27.777777777777775</v>
      </c>
      <c r="CA47" s="304"/>
      <c r="CB47" s="304">
        <f>SUM($B$46:CC46)-BZ46</f>
        <v>28.111111111111107</v>
      </c>
      <c r="CC47" s="304"/>
      <c r="CD47" s="304">
        <f>SUM($B$46:CE46)-CB46</f>
        <v>28.444444444444439</v>
      </c>
      <c r="CE47" s="304"/>
      <c r="CF47" s="304">
        <f>SUM($B$46:CG46)-CD46</f>
        <v>28.777777777777771</v>
      </c>
      <c r="CG47" s="304"/>
      <c r="CH47" s="304">
        <f>SUM($B$46:CI46)-CF46</f>
        <v>28.944444444444439</v>
      </c>
      <c r="CI47" s="304"/>
      <c r="CJ47" s="304">
        <f>SUM($B$46:CK46)-CH46</f>
        <v>29.277777777777771</v>
      </c>
      <c r="CK47" s="304"/>
      <c r="CL47" s="304">
        <f>SUM($B$46:CM46)-CJ46</f>
        <v>29.444444444444439</v>
      </c>
      <c r="CM47" s="304"/>
      <c r="CN47" s="304">
        <f>SUM($B$46:CO46)-CL46</f>
        <v>29.611111111111107</v>
      </c>
      <c r="CO47" s="304"/>
      <c r="CP47" s="304">
        <f>SUM($B$46:CQ46)-CN46</f>
        <v>29.777777777777775</v>
      </c>
      <c r="CQ47" s="304"/>
      <c r="CR47" s="304">
        <f>SUM($B$46:CS46)-CP46</f>
        <v>29.944444444444443</v>
      </c>
      <c r="CS47" s="304"/>
      <c r="CT47" s="304">
        <f>SUM($B$46:CU46)-CR46</f>
        <v>30.055555555555554</v>
      </c>
      <c r="CU47" s="304"/>
      <c r="CV47" s="304">
        <f>SUM($B$46:CW46)-CT46</f>
        <v>30.222222222222221</v>
      </c>
      <c r="CW47" s="304"/>
      <c r="CX47" s="304">
        <f>SUM($B$46:CY46)-CV46</f>
        <v>30.333333333333332</v>
      </c>
      <c r="CY47" s="304"/>
      <c r="CZ47" s="304">
        <f>SUM($B$46:DA46)-CX46</f>
        <v>30.444444444444443</v>
      </c>
      <c r="DA47" s="304"/>
      <c r="DB47" s="304">
        <f>SUM($B$46:DC46)-CZ46</f>
        <v>30.555555555555554</v>
      </c>
      <c r="DC47" s="304"/>
      <c r="DD47" s="304">
        <f>SUM($B$46:DE46)-DB46</f>
        <v>30.611111111111111</v>
      </c>
      <c r="DE47" s="304"/>
      <c r="DF47" s="304">
        <f>SUM($B$46:DG46)-DD46</f>
        <v>30.722222222222221</v>
      </c>
      <c r="DG47" s="304"/>
      <c r="DH47" s="304">
        <f>SUM($B$46:DI46)-DF46</f>
        <v>30.777777777777779</v>
      </c>
      <c r="DI47" s="304"/>
      <c r="DJ47" s="304">
        <f>SUM($B$46:DK46)-DH46</f>
        <v>30.833333333333336</v>
      </c>
      <c r="DK47" s="304"/>
      <c r="DL47" s="304">
        <f>SUM($B$46:DM46)-DJ46</f>
        <v>30.833333333333336</v>
      </c>
      <c r="DM47" s="304"/>
      <c r="DN47" s="304">
        <f>SUM($B$46:DO46)-DL46</f>
        <v>30.888888888888893</v>
      </c>
      <c r="DO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</row>
    <row r="48" spans="1:159" ht="15.6" customHeight="1" thickBot="1">
      <c r="A48" s="77" t="s">
        <v>55</v>
      </c>
      <c r="B48" s="304">
        <f t="shared" ref="B48:AN48" si="667">B47/B46</f>
        <v>1</v>
      </c>
      <c r="C48" s="304"/>
      <c r="D48" s="304">
        <f t="shared" si="667"/>
        <v>1</v>
      </c>
      <c r="E48" s="304"/>
      <c r="F48" s="304">
        <f t="shared" si="667"/>
        <v>2</v>
      </c>
      <c r="G48" s="304"/>
      <c r="H48" s="304">
        <f t="shared" si="667"/>
        <v>3</v>
      </c>
      <c r="I48" s="304"/>
      <c r="J48" s="304">
        <f t="shared" si="667"/>
        <v>4</v>
      </c>
      <c r="K48" s="304"/>
      <c r="L48" s="304">
        <f t="shared" si="667"/>
        <v>5</v>
      </c>
      <c r="M48" s="304"/>
      <c r="N48" s="304">
        <f t="shared" si="667"/>
        <v>6</v>
      </c>
      <c r="O48" s="304"/>
      <c r="P48" s="304">
        <f t="shared" si="667"/>
        <v>7</v>
      </c>
      <c r="Q48" s="304"/>
      <c r="R48" s="304">
        <f t="shared" si="667"/>
        <v>8</v>
      </c>
      <c r="S48" s="304"/>
      <c r="T48" s="304">
        <f t="shared" si="667"/>
        <v>9</v>
      </c>
      <c r="U48" s="304"/>
      <c r="V48" s="304">
        <f t="shared" si="667"/>
        <v>10</v>
      </c>
      <c r="W48" s="304"/>
      <c r="X48" s="304">
        <f t="shared" si="667"/>
        <v>11</v>
      </c>
      <c r="Y48" s="304"/>
      <c r="Z48" s="304">
        <f t="shared" si="667"/>
        <v>12</v>
      </c>
      <c r="AA48" s="304"/>
      <c r="AB48" s="304">
        <f t="shared" si="667"/>
        <v>13.705882352941178</v>
      </c>
      <c r="AC48" s="304"/>
      <c r="AD48" s="304">
        <f t="shared" si="667"/>
        <v>15.625000000000002</v>
      </c>
      <c r="AE48" s="304"/>
      <c r="AF48" s="304">
        <f t="shared" si="667"/>
        <v>17.733333333333334</v>
      </c>
      <c r="AG48" s="304"/>
      <c r="AH48" s="304">
        <f t="shared" si="667"/>
        <v>20.071428571428573</v>
      </c>
      <c r="AI48" s="304"/>
      <c r="AJ48" s="304">
        <f t="shared" si="667"/>
        <v>21.142857142857146</v>
      </c>
      <c r="AK48" s="304"/>
      <c r="AL48" s="304">
        <f t="shared" si="667"/>
        <v>22.142857142857146</v>
      </c>
      <c r="AM48" s="304"/>
      <c r="AN48" s="304">
        <f t="shared" si="667"/>
        <v>23.142857142857146</v>
      </c>
      <c r="AO48" s="304"/>
      <c r="AP48" s="304">
        <f t="shared" ref="AP48" si="668">AP47/AP46</f>
        <v>24.142857142857149</v>
      </c>
      <c r="AQ48" s="304"/>
      <c r="AR48" s="304">
        <f t="shared" ref="AR48" si="669">AR47/AR46</f>
        <v>25.142857142857149</v>
      </c>
      <c r="AS48" s="304"/>
      <c r="AT48" s="304">
        <f t="shared" ref="AT48" si="670">AT47/AT46</f>
        <v>28.076923076923084</v>
      </c>
      <c r="AU48" s="304"/>
      <c r="AV48" s="304">
        <f t="shared" ref="AV48" si="671">AV47/AV46</f>
        <v>31.500000000000011</v>
      </c>
      <c r="AW48" s="304"/>
      <c r="AX48" s="304">
        <f t="shared" ref="AX48" si="672">AX47/AX46</f>
        <v>35.45454545454546</v>
      </c>
      <c r="AY48" s="304"/>
      <c r="AZ48" s="304">
        <f t="shared" ref="AZ48" si="673">AZ47/AZ46</f>
        <v>40.100000000000016</v>
      </c>
      <c r="BA48" s="304"/>
      <c r="BB48" s="304">
        <f t="shared" ref="BB48" si="674">BB47/BB46</f>
        <v>41.20000000000001</v>
      </c>
      <c r="BC48" s="304"/>
      <c r="BD48" s="304">
        <f t="shared" ref="BD48" si="675">BD47/BD46</f>
        <v>46.777777777777793</v>
      </c>
      <c r="BE48" s="304"/>
      <c r="BF48" s="304">
        <f t="shared" ref="BF48" si="676">BF47/BF46</f>
        <v>53.750000000000021</v>
      </c>
      <c r="BG48" s="304"/>
      <c r="BH48" s="304">
        <f t="shared" ref="BH48" si="677">BH47/BH46</f>
        <v>54.875000000000021</v>
      </c>
      <c r="BI48" s="304"/>
      <c r="BJ48" s="304">
        <f t="shared" ref="BJ48" si="678">BJ47/BJ46</f>
        <v>55.875000000000014</v>
      </c>
      <c r="BK48" s="304"/>
      <c r="BL48" s="304">
        <f t="shared" ref="BL48" si="679">BL47/BL46</f>
        <v>56.875000000000014</v>
      </c>
      <c r="BM48" s="304"/>
      <c r="BN48" s="304">
        <f t="shared" ref="BN48" si="680">BN47/BN46</f>
        <v>66.000000000000014</v>
      </c>
      <c r="BO48" s="304"/>
      <c r="BP48" s="304">
        <f t="shared" ref="BP48" si="681">BP47/BP46</f>
        <v>78.166666666666671</v>
      </c>
      <c r="BQ48" s="304"/>
      <c r="BR48" s="304">
        <f t="shared" ref="BR48" si="682">BR47/BR46</f>
        <v>79.333333333333343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DD48" s="304">
        <v>0</v>
      </c>
      <c r="DE48" s="304"/>
      <c r="DF48" s="304">
        <v>0</v>
      </c>
      <c r="DG48" s="304"/>
      <c r="DH48" s="304">
        <v>0</v>
      </c>
      <c r="DI48" s="304"/>
      <c r="DJ48" s="304">
        <v>0</v>
      </c>
      <c r="DK48" s="304"/>
      <c r="DL48" s="304">
        <v>0</v>
      </c>
      <c r="DM48" s="304"/>
      <c r="DN48" s="304">
        <v>0</v>
      </c>
      <c r="DO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  <c r="FA48" s="304"/>
    </row>
    <row r="49" spans="1:197" ht="15" thickBot="1">
      <c r="A49" s="77" t="s">
        <v>56</v>
      </c>
      <c r="B49" s="304">
        <f t="shared" ref="B49" si="683">C40/B41</f>
        <v>0</v>
      </c>
      <c r="C49" s="304"/>
      <c r="D49" s="304">
        <f t="shared" ref="D49" si="684">E40/D41</f>
        <v>0</v>
      </c>
      <c r="E49" s="304"/>
      <c r="F49" s="304">
        <f t="shared" ref="F49" si="685">G40/F41</f>
        <v>0</v>
      </c>
      <c r="G49" s="304"/>
      <c r="H49" s="304">
        <f t="shared" ref="H49" si="686">I40/H41</f>
        <v>0</v>
      </c>
      <c r="I49" s="304"/>
      <c r="J49" s="304">
        <f t="shared" ref="J49" si="687">K40/J41</f>
        <v>0</v>
      </c>
      <c r="K49" s="304"/>
      <c r="L49" s="304">
        <f t="shared" ref="L49" si="688">M40/L41</f>
        <v>0</v>
      </c>
      <c r="M49" s="304"/>
      <c r="N49" s="304">
        <f t="shared" ref="N49" si="689">O40/N41</f>
        <v>0</v>
      </c>
      <c r="O49" s="304"/>
      <c r="P49" s="304">
        <f t="shared" ref="P49" si="690">Q40/P41</f>
        <v>0.1111111111111111</v>
      </c>
      <c r="Q49" s="304"/>
      <c r="R49" s="304">
        <f t="shared" ref="R49" si="691">S40/R41</f>
        <v>0.22222222222222221</v>
      </c>
      <c r="S49" s="304"/>
      <c r="T49" s="304">
        <f t="shared" ref="T49" si="692">U40/T41</f>
        <v>0</v>
      </c>
      <c r="U49" s="304"/>
      <c r="V49" s="304">
        <f t="shared" ref="V49" si="693">W40/V41</f>
        <v>0.22222222222222221</v>
      </c>
      <c r="W49" s="304"/>
      <c r="X49" s="304">
        <f t="shared" ref="X49" si="694">Y40/X41</f>
        <v>0.22222222222222221</v>
      </c>
      <c r="Y49" s="304"/>
      <c r="Z49" s="304">
        <f t="shared" ref="Z49" si="695">AA40/Z41</f>
        <v>0.22222222222222221</v>
      </c>
      <c r="AA49" s="304"/>
      <c r="AB49" s="304">
        <f t="shared" ref="AB49" si="696">AC40/AB41</f>
        <v>0.22222222222222221</v>
      </c>
      <c r="AC49" s="304"/>
      <c r="AD49" s="304">
        <f t="shared" ref="AD49" si="697">AE40/AD41</f>
        <v>0.375</v>
      </c>
      <c r="AE49" s="304"/>
      <c r="AF49" s="304">
        <f t="shared" ref="AF49" si="698">AG40/AF41</f>
        <v>0.25</v>
      </c>
      <c r="AG49" s="304"/>
      <c r="AH49" s="304">
        <f t="shared" ref="AH49" si="699">AI40/AH41</f>
        <v>0.2857142857142857</v>
      </c>
      <c r="AI49" s="304"/>
      <c r="AJ49" s="304">
        <f t="shared" ref="AJ49" si="700">AK40/AJ41</f>
        <v>0.42857142857142855</v>
      </c>
      <c r="AK49" s="304"/>
      <c r="AL49" s="304">
        <f t="shared" ref="AL49" si="701">AM40/AL41</f>
        <v>0.42857142857142855</v>
      </c>
      <c r="AM49" s="304"/>
      <c r="AN49" s="304">
        <f t="shared" ref="AN49" si="702">AO40/AN41</f>
        <v>0.42857142857142855</v>
      </c>
      <c r="AO49" s="304"/>
      <c r="AP49" s="304">
        <f t="shared" ref="AP49" si="703">AQ40/AP41</f>
        <v>0.2857142857142857</v>
      </c>
      <c r="AQ49" s="304"/>
      <c r="AR49" s="304">
        <f t="shared" ref="AR49" si="704">AS40/AR41</f>
        <v>0.42857142857142855</v>
      </c>
      <c r="AS49" s="304"/>
      <c r="AT49" s="304">
        <f t="shared" ref="AT49" si="705">AU40/AT41</f>
        <v>0.14285714285714285</v>
      </c>
      <c r="AU49" s="304"/>
      <c r="AV49" s="304">
        <f t="shared" ref="AV49" si="706">AW40/AV41</f>
        <v>0.33333333333333331</v>
      </c>
      <c r="AW49" s="304"/>
      <c r="AX49" s="304">
        <f t="shared" ref="AX49" si="707">AY40/AX41</f>
        <v>0.16666666666666666</v>
      </c>
      <c r="AY49" s="304"/>
      <c r="AZ49" s="304">
        <f t="shared" ref="AZ49" si="708">BA40/AZ41</f>
        <v>1</v>
      </c>
      <c r="BA49" s="304"/>
      <c r="BB49" s="304">
        <f t="shared" ref="BB49" si="709">BC40/BB41</f>
        <v>0</v>
      </c>
      <c r="BC49" s="304"/>
      <c r="BD49" s="304">
        <f t="shared" ref="BD49" si="710">BE40/BD41</f>
        <v>0</v>
      </c>
      <c r="BE49" s="304"/>
      <c r="BF49" s="304">
        <f t="shared" ref="BF49" si="711">BG40/BF41</f>
        <v>0.25</v>
      </c>
      <c r="BG49" s="304"/>
      <c r="BH49" s="304">
        <f t="shared" ref="BH49" si="712">BI40/BH41</f>
        <v>0.5</v>
      </c>
      <c r="BI49" s="304"/>
      <c r="BJ49" s="304">
        <f t="shared" ref="BJ49" si="713">BK40/BJ41</f>
        <v>0.25</v>
      </c>
      <c r="BK49" s="304"/>
      <c r="BL49" s="304">
        <f t="shared" ref="BL49" si="714">BM40/BL41</f>
        <v>0.25</v>
      </c>
      <c r="BM49" s="304"/>
      <c r="BN49" s="304">
        <f t="shared" ref="BN49" si="715">BO40/BN41</f>
        <v>0.25</v>
      </c>
      <c r="BO49" s="304"/>
      <c r="BP49" s="304">
        <f t="shared" ref="BP49" si="716">BQ40/BP41</f>
        <v>0</v>
      </c>
      <c r="BQ49" s="304"/>
      <c r="BR49" s="304">
        <f t="shared" ref="BR49" si="717">BS40/BR41</f>
        <v>1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DD49" s="304">
        <v>0</v>
      </c>
      <c r="DE49" s="304"/>
      <c r="DF49" s="304">
        <v>0</v>
      </c>
      <c r="DG49" s="304"/>
      <c r="DH49" s="304">
        <v>0</v>
      </c>
      <c r="DI49" s="304"/>
      <c r="DJ49" s="304">
        <v>0</v>
      </c>
      <c r="DK49" s="304"/>
      <c r="DL49" s="304">
        <v>0</v>
      </c>
      <c r="DM49" s="304"/>
      <c r="DN49" s="304">
        <v>0</v>
      </c>
      <c r="DO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  <c r="FA49" s="304"/>
    </row>
    <row r="50" spans="1:197" ht="15" thickBot="1">
      <c r="A50" s="77" t="s">
        <v>57</v>
      </c>
      <c r="B50" s="304">
        <f t="shared" ref="B50:AN50" si="718">B44*B49</f>
        <v>0</v>
      </c>
      <c r="C50" s="304"/>
      <c r="D50" s="304">
        <f t="shared" si="718"/>
        <v>0</v>
      </c>
      <c r="E50" s="304"/>
      <c r="F50" s="304">
        <f t="shared" si="718"/>
        <v>0</v>
      </c>
      <c r="G50" s="304"/>
      <c r="H50" s="304">
        <f t="shared" si="718"/>
        <v>0</v>
      </c>
      <c r="I50" s="304"/>
      <c r="J50" s="304">
        <f t="shared" si="718"/>
        <v>0</v>
      </c>
      <c r="K50" s="304"/>
      <c r="L50" s="304">
        <f t="shared" si="718"/>
        <v>0</v>
      </c>
      <c r="M50" s="304"/>
      <c r="N50" s="304">
        <f t="shared" si="718"/>
        <v>0</v>
      </c>
      <c r="O50" s="304"/>
      <c r="P50" s="304">
        <f t="shared" si="718"/>
        <v>0.1111111111111111</v>
      </c>
      <c r="Q50" s="304"/>
      <c r="R50" s="304">
        <f t="shared" si="718"/>
        <v>0.22222222222222221</v>
      </c>
      <c r="S50" s="304"/>
      <c r="T50" s="304">
        <f t="shared" si="718"/>
        <v>0</v>
      </c>
      <c r="U50" s="304"/>
      <c r="V50" s="304">
        <f t="shared" si="718"/>
        <v>0.22222222222222221</v>
      </c>
      <c r="W50" s="304"/>
      <c r="X50" s="304">
        <f t="shared" si="718"/>
        <v>0.22222222222222221</v>
      </c>
      <c r="Y50" s="304"/>
      <c r="Z50" s="304">
        <f t="shared" si="718"/>
        <v>0.22222222222222221</v>
      </c>
      <c r="AA50" s="304"/>
      <c r="AB50" s="304">
        <f t="shared" si="718"/>
        <v>0.22222222222222221</v>
      </c>
      <c r="AC50" s="304"/>
      <c r="AD50" s="304">
        <f t="shared" si="718"/>
        <v>0.33333333333333331</v>
      </c>
      <c r="AE50" s="304"/>
      <c r="AF50" s="304">
        <f t="shared" si="718"/>
        <v>0.22222222222222221</v>
      </c>
      <c r="AG50" s="304"/>
      <c r="AH50" s="304">
        <f t="shared" si="718"/>
        <v>0.22222222222222221</v>
      </c>
      <c r="AI50" s="304"/>
      <c r="AJ50" s="304">
        <f t="shared" si="718"/>
        <v>0.33333333333333331</v>
      </c>
      <c r="AK50" s="304"/>
      <c r="AL50" s="304">
        <f t="shared" si="718"/>
        <v>0.33333333333333331</v>
      </c>
      <c r="AM50" s="304"/>
      <c r="AN50" s="304">
        <f t="shared" si="718"/>
        <v>0.33333333333333331</v>
      </c>
      <c r="AO50" s="304"/>
      <c r="AP50" s="304">
        <f t="shared" ref="AP50" si="719">AP44*AP49</f>
        <v>0.22222222222222221</v>
      </c>
      <c r="AQ50" s="304"/>
      <c r="AR50" s="304">
        <f t="shared" ref="AR50" si="720">AR44*AR49</f>
        <v>0.33333333333333331</v>
      </c>
      <c r="AS50" s="304"/>
      <c r="AT50" s="304">
        <f t="shared" ref="AT50" si="721">AT44*AT49</f>
        <v>0.1111111111111111</v>
      </c>
      <c r="AU50" s="304"/>
      <c r="AV50" s="304">
        <f t="shared" ref="AV50" si="722">AV44*AV49</f>
        <v>0.22222222222222221</v>
      </c>
      <c r="AW50" s="304"/>
      <c r="AX50" s="304">
        <f t="shared" ref="AX50" si="723">AX44*AX49</f>
        <v>0.1111111111111111</v>
      </c>
      <c r="AY50" s="304"/>
      <c r="AZ50" s="304">
        <f t="shared" ref="AZ50" si="724">AZ44*AZ49</f>
        <v>0.55555555555555558</v>
      </c>
      <c r="BA50" s="304"/>
      <c r="BB50" s="304">
        <f t="shared" ref="BB50" si="725">BB44*BB49</f>
        <v>0</v>
      </c>
      <c r="BC50" s="304"/>
      <c r="BD50" s="304">
        <f t="shared" ref="BD50" si="726">BD44*BD49</f>
        <v>0</v>
      </c>
      <c r="BE50" s="304"/>
      <c r="BF50" s="304">
        <f t="shared" ref="BF50" si="727">BF44*BF49</f>
        <v>0.1111111111111111</v>
      </c>
      <c r="BG50" s="304"/>
      <c r="BH50" s="304">
        <f t="shared" ref="BH50" si="728">BH44*BH49</f>
        <v>0.22222222222222221</v>
      </c>
      <c r="BI50" s="304"/>
      <c r="BJ50" s="304">
        <f t="shared" ref="BJ50" si="729">BJ44*BJ49</f>
        <v>0.1111111111111111</v>
      </c>
      <c r="BK50" s="304"/>
      <c r="BL50" s="304">
        <f t="shared" ref="BL50" si="730">BL44*BL49</f>
        <v>0.1111111111111111</v>
      </c>
      <c r="BM50" s="304"/>
      <c r="BN50" s="304">
        <f t="shared" ref="BN50" si="731">BN44*BN49</f>
        <v>0.1111111111111111</v>
      </c>
      <c r="BO50" s="304"/>
      <c r="BP50" s="304">
        <f t="shared" ref="BP50" si="732">BP44*BP49</f>
        <v>0</v>
      </c>
      <c r="BQ50" s="304"/>
      <c r="BR50" s="304">
        <f t="shared" ref="BR50" si="733">BR44*BR49</f>
        <v>0.33333333333333331</v>
      </c>
      <c r="BS50" s="304"/>
      <c r="BT50" s="304">
        <f t="shared" ref="BT50" si="734">BT44*BT49</f>
        <v>0</v>
      </c>
      <c r="BU50" s="304"/>
      <c r="BV50" s="304">
        <f t="shared" ref="BV50" si="735">BV44*BV49</f>
        <v>0</v>
      </c>
      <c r="BW50" s="304"/>
      <c r="BX50" s="304">
        <f t="shared" ref="BX50" si="736">BX44*BX49</f>
        <v>0</v>
      </c>
      <c r="BY50" s="304"/>
      <c r="BZ50" s="304">
        <f t="shared" ref="BZ50" si="737">BZ44*BZ49</f>
        <v>0</v>
      </c>
      <c r="CA50" s="304"/>
      <c r="CB50" s="304">
        <f t="shared" ref="CB50" si="738">CB44*CB49</f>
        <v>0</v>
      </c>
      <c r="CC50" s="304"/>
      <c r="CD50" s="304">
        <f t="shared" ref="CD50" si="739">CD44*CD49</f>
        <v>0</v>
      </c>
      <c r="CE50" s="304"/>
      <c r="CF50" s="304">
        <f t="shared" ref="CF50" si="740">CF44*CF49</f>
        <v>0</v>
      </c>
      <c r="CG50" s="304"/>
      <c r="CH50" s="304">
        <f t="shared" ref="CH50" si="741">CH44*CH49</f>
        <v>0</v>
      </c>
      <c r="CI50" s="304"/>
      <c r="CJ50" s="304">
        <f t="shared" ref="CJ50" si="742">CJ44*CJ49</f>
        <v>0</v>
      </c>
      <c r="CK50" s="304"/>
      <c r="CL50" s="304">
        <f t="shared" ref="CL50" si="743">CL44*CL49</f>
        <v>0</v>
      </c>
      <c r="CM50" s="304"/>
      <c r="CN50" s="304">
        <f t="shared" ref="CN50" si="744">CN44*CN49</f>
        <v>0</v>
      </c>
      <c r="CO50" s="304"/>
      <c r="CP50" s="304">
        <f t="shared" ref="CP50" si="745">CP44*CP49</f>
        <v>0</v>
      </c>
      <c r="CQ50" s="304"/>
      <c r="CR50" s="304">
        <f t="shared" ref="CR50" si="746">CR44*CR49</f>
        <v>0</v>
      </c>
      <c r="CS50" s="304"/>
      <c r="CT50" s="304">
        <f t="shared" ref="CT50" si="747">CT44*CT49</f>
        <v>0</v>
      </c>
      <c r="CU50" s="304"/>
      <c r="CV50" s="304">
        <f t="shared" ref="CV50" si="748">CV44*CV49</f>
        <v>0</v>
      </c>
      <c r="CW50" s="304"/>
      <c r="CX50" s="304">
        <f t="shared" ref="CX50" si="749">CX44*CX49</f>
        <v>0</v>
      </c>
      <c r="CY50" s="304"/>
      <c r="CZ50" s="304">
        <f t="shared" ref="CZ50" si="750">CZ44*CZ49</f>
        <v>0</v>
      </c>
      <c r="DA50" s="304"/>
      <c r="DB50" s="304">
        <f t="shared" ref="DB50" si="751">DB44*DB49</f>
        <v>0</v>
      </c>
      <c r="DC50" s="304"/>
      <c r="DD50" s="304">
        <f t="shared" ref="DD50:DF50" si="752">DD44*DD49</f>
        <v>0</v>
      </c>
      <c r="DE50" s="304"/>
      <c r="DF50" s="304">
        <f t="shared" si="752"/>
        <v>0</v>
      </c>
      <c r="DG50" s="304"/>
      <c r="DH50" s="304">
        <f t="shared" ref="DH50" si="753">DH44*DH49</f>
        <v>0</v>
      </c>
      <c r="DI50" s="304"/>
      <c r="DJ50" s="304">
        <f t="shared" ref="DJ50" si="754">DJ44*DJ49</f>
        <v>0</v>
      </c>
      <c r="DK50" s="304"/>
      <c r="DL50" s="304">
        <f t="shared" ref="DL50" si="755">DL44*DL49</f>
        <v>0</v>
      </c>
      <c r="DM50" s="304"/>
      <c r="DN50" s="304">
        <f t="shared" ref="DN50" si="756">DN44*DN49</f>
        <v>0</v>
      </c>
      <c r="DO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0.1111111111111111</v>
      </c>
      <c r="Q51" s="304"/>
      <c r="R51" s="304">
        <f>SUM($B$50:S50)</f>
        <v>0.33333333333333331</v>
      </c>
      <c r="S51" s="304"/>
      <c r="T51" s="304">
        <f>SUM($B$50:U50)</f>
        <v>0.33333333333333331</v>
      </c>
      <c r="U51" s="304"/>
      <c r="V51" s="304">
        <f>SUM($B$50:W50)</f>
        <v>0.55555555555555558</v>
      </c>
      <c r="W51" s="304"/>
      <c r="X51" s="304">
        <f>SUM($B$50:Y50)</f>
        <v>0.77777777777777779</v>
      </c>
      <c r="Y51" s="304"/>
      <c r="Z51" s="304">
        <f>SUM($B$50:AA50)</f>
        <v>1</v>
      </c>
      <c r="AA51" s="304"/>
      <c r="AB51" s="304">
        <f>SUM($B$50:AC50)</f>
        <v>1.2222222222222223</v>
      </c>
      <c r="AC51" s="304"/>
      <c r="AD51" s="304">
        <f>SUM($B$50:AE50)</f>
        <v>1.5555555555555556</v>
      </c>
      <c r="AE51" s="304"/>
      <c r="AF51" s="304">
        <f>SUM($B$50:AG50)</f>
        <v>1.7777777777777777</v>
      </c>
      <c r="AG51" s="304"/>
      <c r="AH51" s="304">
        <f>SUM($B$50:AI50)</f>
        <v>2</v>
      </c>
      <c r="AI51" s="304"/>
      <c r="AJ51" s="304">
        <f>SUM($B$50:AK50)</f>
        <v>2.3333333333333335</v>
      </c>
      <c r="AK51" s="304"/>
      <c r="AL51" s="304">
        <f>SUM($B$50:AM50)</f>
        <v>2.666666666666667</v>
      </c>
      <c r="AM51" s="304"/>
      <c r="AN51" s="304">
        <f>SUM($B$50:AO50)</f>
        <v>3.0000000000000004</v>
      </c>
      <c r="AO51" s="304"/>
      <c r="AP51" s="304">
        <f>SUM($B$50:AQ50)</f>
        <v>3.2222222222222228</v>
      </c>
      <c r="AQ51" s="304"/>
      <c r="AR51" s="304">
        <f>SUM($B$50:AS50)</f>
        <v>3.5555555555555562</v>
      </c>
      <c r="AS51" s="304"/>
      <c r="AT51" s="304">
        <f>SUM($B$50:AU50)</f>
        <v>3.6666666666666674</v>
      </c>
      <c r="AU51" s="304"/>
      <c r="AV51" s="304">
        <f>SUM($B$50:AW50)</f>
        <v>3.8888888888888897</v>
      </c>
      <c r="AW51" s="304"/>
      <c r="AX51" s="304">
        <f>SUM($B$50:AY50)</f>
        <v>4.0000000000000009</v>
      </c>
      <c r="AY51" s="304"/>
      <c r="AZ51" s="304">
        <f>SUM($B$50:BA50)</f>
        <v>4.5555555555555562</v>
      </c>
      <c r="BA51" s="304"/>
      <c r="BB51" s="304">
        <f>SUM($B$50:BC50)</f>
        <v>4.5555555555555562</v>
      </c>
      <c r="BC51" s="304"/>
      <c r="BD51" s="304">
        <f>SUM($B$50:BE50)</f>
        <v>4.5555555555555562</v>
      </c>
      <c r="BE51" s="304"/>
      <c r="BF51" s="304">
        <f>SUM($B$50:BG50)</f>
        <v>4.666666666666667</v>
      </c>
      <c r="BG51" s="304"/>
      <c r="BH51" s="304">
        <f>SUM($B$50:BI50)</f>
        <v>4.8888888888888893</v>
      </c>
      <c r="BI51" s="304"/>
      <c r="BJ51" s="304">
        <f>SUM($B$50:BK50)</f>
        <v>5</v>
      </c>
      <c r="BK51" s="304"/>
      <c r="BL51" s="304">
        <f>SUM($B$50:BM50)</f>
        <v>5.1111111111111107</v>
      </c>
      <c r="BM51" s="304"/>
      <c r="BN51" s="304">
        <f>SUM($B$50:BO50)</f>
        <v>5.2222222222222214</v>
      </c>
      <c r="BO51" s="304"/>
      <c r="BP51" s="304">
        <f>SUM($B$50:BQ50)</f>
        <v>5.2222222222222214</v>
      </c>
      <c r="BQ51" s="304"/>
      <c r="BR51" s="304">
        <f>SUM($B$50:BS50)</f>
        <v>5.5555555555555545</v>
      </c>
      <c r="BS51" s="304"/>
      <c r="BT51" s="304">
        <f>SUM($B$50:BU50)</f>
        <v>5.5555555555555545</v>
      </c>
      <c r="BU51" s="304"/>
      <c r="BV51" s="304">
        <f>SUM($B$50:BW50)</f>
        <v>5.5555555555555545</v>
      </c>
      <c r="BW51" s="304"/>
      <c r="BX51" s="304">
        <f>SUM($B$50:BY50)</f>
        <v>5.5555555555555545</v>
      </c>
      <c r="BY51" s="304"/>
      <c r="BZ51" s="304">
        <f>SUM($B$50:CA50)</f>
        <v>5.5555555555555545</v>
      </c>
      <c r="CA51" s="304"/>
      <c r="CB51" s="304">
        <f>SUM($B$50:CC50)</f>
        <v>5.5555555555555545</v>
      </c>
      <c r="CC51" s="304"/>
      <c r="CD51" s="304">
        <f>SUM($B$50:CE50)</f>
        <v>5.5555555555555545</v>
      </c>
      <c r="CE51" s="304"/>
      <c r="CF51" s="304">
        <f>SUM($B$50:CG50)</f>
        <v>5.5555555555555545</v>
      </c>
      <c r="CG51" s="304"/>
      <c r="CH51" s="304">
        <f>SUM($B$50:CI50)</f>
        <v>5.5555555555555545</v>
      </c>
      <c r="CI51" s="304"/>
      <c r="CJ51" s="304">
        <f>SUM($B$50:CK50)</f>
        <v>5.5555555555555545</v>
      </c>
      <c r="CK51" s="304"/>
      <c r="CL51" s="304">
        <f>SUM($B$50:CM50)</f>
        <v>5.5555555555555545</v>
      </c>
      <c r="CM51" s="304"/>
      <c r="CN51" s="304">
        <f>SUM($B$50:CO50)</f>
        <v>5.5555555555555545</v>
      </c>
      <c r="CO51" s="304"/>
      <c r="CP51" s="304">
        <f>SUM($B$50:CQ50)</f>
        <v>5.5555555555555545</v>
      </c>
      <c r="CQ51" s="304"/>
      <c r="CR51" s="304">
        <f>SUM($B$50:CS50)</f>
        <v>5.5555555555555545</v>
      </c>
      <c r="CS51" s="304"/>
      <c r="CT51" s="304">
        <f>SUM($B$50:CU50)</f>
        <v>5.5555555555555545</v>
      </c>
      <c r="CU51" s="304"/>
      <c r="CV51" s="304">
        <f>SUM($B$50:CW50)</f>
        <v>5.5555555555555545</v>
      </c>
      <c r="CW51" s="304"/>
      <c r="CX51" s="304">
        <f>SUM($B$50:CY50)</f>
        <v>5.5555555555555545</v>
      </c>
      <c r="CY51" s="304"/>
      <c r="CZ51" s="304">
        <f>SUM($B$50:DA50)</f>
        <v>5.5555555555555545</v>
      </c>
      <c r="DA51" s="304"/>
      <c r="DB51" s="304">
        <f>SUM($B$50:DC50)</f>
        <v>5.5555555555555545</v>
      </c>
      <c r="DC51" s="304"/>
      <c r="DD51" s="304">
        <f>SUM($B$50:DE50)</f>
        <v>5.5555555555555545</v>
      </c>
      <c r="DE51" s="304"/>
      <c r="DF51" s="304">
        <f>SUM($B$50:DG50)</f>
        <v>5.5555555555555545</v>
      </c>
      <c r="DG51" s="304"/>
      <c r="DH51" s="304">
        <f>SUM($B$50:DI50)</f>
        <v>5.5555555555555545</v>
      </c>
      <c r="DI51" s="304"/>
      <c r="DJ51" s="304">
        <f>SUM($B$50:DK50)</f>
        <v>5.5555555555555545</v>
      </c>
      <c r="DK51" s="304"/>
      <c r="DL51" s="304">
        <f>SUM($B$50:DM50)</f>
        <v>5.5555555555555545</v>
      </c>
      <c r="DM51" s="304"/>
      <c r="DN51" s="304">
        <f>SUM($B$50:DO50)</f>
        <v>5.5555555555555545</v>
      </c>
      <c r="DO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</row>
    <row r="52" spans="1:197" ht="18.600000000000001" thickBot="1">
      <c r="A52" s="176" t="s">
        <v>59</v>
      </c>
      <c r="B52" s="304">
        <f t="shared" ref="B52:AN52" si="757">B51/$B$41</f>
        <v>0</v>
      </c>
      <c r="C52" s="304"/>
      <c r="D52" s="304">
        <f t="shared" si="757"/>
        <v>0</v>
      </c>
      <c r="E52" s="304"/>
      <c r="F52" s="304">
        <f t="shared" si="757"/>
        <v>0</v>
      </c>
      <c r="G52" s="304"/>
      <c r="H52" s="304">
        <f t="shared" si="757"/>
        <v>0</v>
      </c>
      <c r="I52" s="304"/>
      <c r="J52" s="304">
        <f t="shared" si="757"/>
        <v>0</v>
      </c>
      <c r="K52" s="304"/>
      <c r="L52" s="304">
        <f t="shared" si="757"/>
        <v>0</v>
      </c>
      <c r="M52" s="304"/>
      <c r="N52" s="304">
        <f t="shared" si="757"/>
        <v>0</v>
      </c>
      <c r="O52" s="304"/>
      <c r="P52" s="304">
        <f t="shared" si="757"/>
        <v>1.2345679012345678E-2</v>
      </c>
      <c r="Q52" s="304"/>
      <c r="R52" s="304">
        <f t="shared" si="757"/>
        <v>3.7037037037037035E-2</v>
      </c>
      <c r="S52" s="304"/>
      <c r="T52" s="304">
        <f t="shared" si="757"/>
        <v>3.7037037037037035E-2</v>
      </c>
      <c r="U52" s="304"/>
      <c r="V52" s="304">
        <f t="shared" si="757"/>
        <v>6.1728395061728399E-2</v>
      </c>
      <c r="W52" s="304"/>
      <c r="X52" s="304">
        <f t="shared" si="757"/>
        <v>8.6419753086419748E-2</v>
      </c>
      <c r="Y52" s="304"/>
      <c r="Z52" s="304">
        <f t="shared" si="757"/>
        <v>0.1111111111111111</v>
      </c>
      <c r="AA52" s="304"/>
      <c r="AB52" s="304">
        <f t="shared" si="757"/>
        <v>0.13580246913580249</v>
      </c>
      <c r="AC52" s="304"/>
      <c r="AD52" s="304">
        <f t="shared" si="757"/>
        <v>0.1728395061728395</v>
      </c>
      <c r="AE52" s="304"/>
      <c r="AF52" s="304">
        <f t="shared" si="757"/>
        <v>0.19753086419753085</v>
      </c>
      <c r="AG52" s="304"/>
      <c r="AH52" s="304">
        <f t="shared" si="757"/>
        <v>0.22222222222222221</v>
      </c>
      <c r="AI52" s="304"/>
      <c r="AJ52" s="304">
        <f t="shared" si="757"/>
        <v>0.2592592592592593</v>
      </c>
      <c r="AK52" s="304"/>
      <c r="AL52" s="304">
        <f t="shared" si="757"/>
        <v>0.29629629629629634</v>
      </c>
      <c r="AM52" s="304"/>
      <c r="AN52" s="304">
        <f t="shared" si="757"/>
        <v>0.33333333333333337</v>
      </c>
      <c r="AO52" s="304"/>
      <c r="AP52" s="304">
        <f t="shared" ref="AP52" si="758">AP51/$B$41</f>
        <v>0.35802469135802473</v>
      </c>
      <c r="AQ52" s="304"/>
      <c r="AR52" s="304">
        <f t="shared" ref="AR52" si="759">AR51/$B$41</f>
        <v>0.39506172839506182</v>
      </c>
      <c r="AS52" s="304"/>
      <c r="AT52" s="304">
        <f t="shared" ref="AT52" si="760">AT51/$B$41</f>
        <v>0.4074074074074075</v>
      </c>
      <c r="AU52" s="304"/>
      <c r="AV52" s="304">
        <f t="shared" ref="AV52" si="761">AV51/$B$41</f>
        <v>0.43209876543209885</v>
      </c>
      <c r="AW52" s="304"/>
      <c r="AX52" s="304">
        <f t="shared" ref="AX52" si="762">AX51/$B$41</f>
        <v>0.44444444444444453</v>
      </c>
      <c r="AY52" s="304"/>
      <c r="AZ52" s="304">
        <f t="shared" ref="AZ52" si="763">AZ51/$B$41</f>
        <v>0.50617283950617287</v>
      </c>
      <c r="BA52" s="304"/>
      <c r="BB52" s="304">
        <f t="shared" ref="BB52" si="764">BB51/$B$41</f>
        <v>0.50617283950617287</v>
      </c>
      <c r="BC52" s="304"/>
      <c r="BD52" s="304">
        <f t="shared" ref="BD52" si="765">BD51/$B$41</f>
        <v>0.50617283950617287</v>
      </c>
      <c r="BE52" s="304"/>
      <c r="BF52" s="304">
        <f t="shared" ref="BF52" si="766">BF51/$B$41</f>
        <v>0.5185185185185186</v>
      </c>
      <c r="BG52" s="304"/>
      <c r="BH52" s="304">
        <f t="shared" ref="BH52" si="767">BH51/$B$41</f>
        <v>0.54320987654320996</v>
      </c>
      <c r="BI52" s="304"/>
      <c r="BJ52" s="304">
        <f t="shared" ref="BJ52" si="768">BJ51/$B$41</f>
        <v>0.55555555555555558</v>
      </c>
      <c r="BK52" s="304"/>
      <c r="BL52" s="304">
        <f t="shared" ref="BL52" si="769">BL51/$B$41</f>
        <v>0.5679012345679012</v>
      </c>
      <c r="BM52" s="304"/>
      <c r="BN52" s="304">
        <f t="shared" ref="BN52" si="770">BN51/$B$41</f>
        <v>0.58024691358024683</v>
      </c>
      <c r="BO52" s="304"/>
      <c r="BP52" s="304">
        <f t="shared" ref="BP52" si="771">BP51/$B$41</f>
        <v>0.58024691358024683</v>
      </c>
      <c r="BQ52" s="304"/>
      <c r="BR52" s="304">
        <f t="shared" ref="BR52" si="772">BR51/$B$41</f>
        <v>0.61728395061728381</v>
      </c>
      <c r="BS52" s="304"/>
      <c r="BT52" s="304">
        <f t="shared" ref="BT52" si="773">BT51/$B$41</f>
        <v>0.61728395061728381</v>
      </c>
      <c r="BU52" s="304"/>
      <c r="BV52" s="304">
        <f t="shared" ref="BV52" si="774">BV51/$B$41</f>
        <v>0.61728395061728381</v>
      </c>
      <c r="BW52" s="304"/>
      <c r="BX52" s="304">
        <f t="shared" ref="BX52" si="775">BX51/$B$41</f>
        <v>0.61728395061728381</v>
      </c>
      <c r="BY52" s="304"/>
      <c r="BZ52" s="304">
        <f t="shared" ref="BZ52" si="776">BZ51/$B$41</f>
        <v>0.61728395061728381</v>
      </c>
      <c r="CA52" s="304"/>
      <c r="CB52" s="304">
        <f t="shared" ref="CB52" si="777">CB51/$B$41</f>
        <v>0.61728395061728381</v>
      </c>
      <c r="CC52" s="304"/>
      <c r="CD52" s="304">
        <f t="shared" ref="CD52" si="778">CD51/$B$41</f>
        <v>0.61728395061728381</v>
      </c>
      <c r="CE52" s="304"/>
      <c r="CF52" s="304">
        <f t="shared" ref="CF52" si="779">CF51/$B$41</f>
        <v>0.61728395061728381</v>
      </c>
      <c r="CG52" s="304"/>
      <c r="CH52" s="304">
        <f t="shared" ref="CH52" si="780">CH51/$B$41</f>
        <v>0.61728395061728381</v>
      </c>
      <c r="CI52" s="304"/>
      <c r="CJ52" s="304">
        <f t="shared" ref="CJ52" si="781">CJ51/$B$41</f>
        <v>0.61728395061728381</v>
      </c>
      <c r="CK52" s="304"/>
      <c r="CL52" s="304">
        <f t="shared" ref="CL52" si="782">CL51/$B$41</f>
        <v>0.61728395061728381</v>
      </c>
      <c r="CM52" s="304"/>
      <c r="CN52" s="304">
        <f t="shared" ref="CN52" si="783">CN51/$B$41</f>
        <v>0.61728395061728381</v>
      </c>
      <c r="CO52" s="304"/>
      <c r="CP52" s="304">
        <f t="shared" ref="CP52" si="784">CP51/$B$41</f>
        <v>0.61728395061728381</v>
      </c>
      <c r="CQ52" s="304"/>
      <c r="CR52" s="304">
        <f t="shared" ref="CR52" si="785">CR51/$B$41</f>
        <v>0.61728395061728381</v>
      </c>
      <c r="CS52" s="304"/>
      <c r="CT52" s="304">
        <f t="shared" ref="CT52" si="786">CT51/$B$41</f>
        <v>0.61728395061728381</v>
      </c>
      <c r="CU52" s="304"/>
      <c r="CV52" s="304">
        <f t="shared" ref="CV52" si="787">CV51/$B$41</f>
        <v>0.61728395061728381</v>
      </c>
      <c r="CW52" s="304"/>
      <c r="CX52" s="304">
        <f t="shared" ref="CX52" si="788">CX51/$B$41</f>
        <v>0.61728395061728381</v>
      </c>
      <c r="CY52" s="304"/>
      <c r="CZ52" s="304">
        <f t="shared" ref="CZ52" si="789">CZ51/$B$41</f>
        <v>0.61728395061728381</v>
      </c>
      <c r="DA52" s="304"/>
      <c r="DB52" s="304">
        <f t="shared" ref="DB52" si="790">DB51/$B$41</f>
        <v>0.61728395061728381</v>
      </c>
      <c r="DC52" s="304"/>
      <c r="DD52" s="304">
        <f t="shared" ref="DD52:DF52" si="791">DD51/$B$41</f>
        <v>0.61728395061728381</v>
      </c>
      <c r="DE52" s="304"/>
      <c r="DF52" s="304">
        <f t="shared" si="791"/>
        <v>0.61728395061728381</v>
      </c>
      <c r="DG52" s="304"/>
      <c r="DH52" s="304">
        <f t="shared" ref="DH52" si="792">DH51/$B$41</f>
        <v>0.61728395061728381</v>
      </c>
      <c r="DI52" s="304"/>
      <c r="DJ52" s="304">
        <f t="shared" ref="DJ52" si="793">DJ51/$B$41</f>
        <v>0.61728395061728381</v>
      </c>
      <c r="DK52" s="304"/>
      <c r="DL52" s="304">
        <f t="shared" ref="DL52" si="794">DL51/$B$41</f>
        <v>0.61728395061728381</v>
      </c>
      <c r="DM52" s="304"/>
      <c r="DN52" s="304">
        <f t="shared" ref="DN52" si="795">DN51/$B$41</f>
        <v>0.61728395061728381</v>
      </c>
      <c r="DO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  <c r="FA52" s="304"/>
    </row>
    <row r="53" spans="1:197" ht="15" thickBot="1">
      <c r="A53" s="77" t="s">
        <v>60</v>
      </c>
      <c r="B53" s="304">
        <f t="shared" ref="B53:AN53" si="796">B1*B44*B49</f>
        <v>0</v>
      </c>
      <c r="C53" s="304"/>
      <c r="D53" s="304">
        <f t="shared" si="796"/>
        <v>0</v>
      </c>
      <c r="E53" s="304"/>
      <c r="F53" s="304">
        <f t="shared" si="796"/>
        <v>0</v>
      </c>
      <c r="G53" s="304"/>
      <c r="H53" s="304">
        <f t="shared" si="796"/>
        <v>0</v>
      </c>
      <c r="I53" s="304"/>
      <c r="J53" s="304">
        <f t="shared" si="796"/>
        <v>0</v>
      </c>
      <c r="K53" s="304"/>
      <c r="L53" s="304">
        <f t="shared" si="796"/>
        <v>0</v>
      </c>
      <c r="M53" s="304"/>
      <c r="N53" s="304">
        <f t="shared" si="796"/>
        <v>0</v>
      </c>
      <c r="O53" s="304"/>
      <c r="P53" s="304">
        <f t="shared" si="796"/>
        <v>0.88888888888888884</v>
      </c>
      <c r="Q53" s="304"/>
      <c r="R53" s="304">
        <f t="shared" si="796"/>
        <v>2</v>
      </c>
      <c r="S53" s="304"/>
      <c r="T53" s="304">
        <f t="shared" si="796"/>
        <v>0</v>
      </c>
      <c r="U53" s="304"/>
      <c r="V53" s="304">
        <f t="shared" si="796"/>
        <v>2.4444444444444442</v>
      </c>
      <c r="W53" s="304"/>
      <c r="X53" s="304">
        <f t="shared" si="796"/>
        <v>2.6666666666666665</v>
      </c>
      <c r="Y53" s="304"/>
      <c r="Z53" s="304">
        <f t="shared" si="796"/>
        <v>2.8888888888888888</v>
      </c>
      <c r="AA53" s="304"/>
      <c r="AB53" s="304">
        <f t="shared" si="796"/>
        <v>3.1111111111111107</v>
      </c>
      <c r="AC53" s="304"/>
      <c r="AD53" s="304">
        <f t="shared" si="796"/>
        <v>5</v>
      </c>
      <c r="AE53" s="304"/>
      <c r="AF53" s="304">
        <f t="shared" si="796"/>
        <v>3.5555555555555554</v>
      </c>
      <c r="AG53" s="304"/>
      <c r="AH53" s="304">
        <f t="shared" si="796"/>
        <v>3.7777777777777777</v>
      </c>
      <c r="AI53" s="304"/>
      <c r="AJ53" s="304">
        <f t="shared" si="796"/>
        <v>6</v>
      </c>
      <c r="AK53" s="304"/>
      <c r="AL53" s="304">
        <f t="shared" si="796"/>
        <v>6.333333333333333</v>
      </c>
      <c r="AM53" s="304"/>
      <c r="AN53" s="304">
        <f t="shared" si="796"/>
        <v>6.6666666666666661</v>
      </c>
      <c r="AO53" s="304"/>
      <c r="AP53" s="304">
        <f t="shared" ref="AP53" si="797">AP1*AP44*AP49</f>
        <v>4.6666666666666661</v>
      </c>
      <c r="AQ53" s="304"/>
      <c r="AR53" s="304">
        <f t="shared" ref="AR53" si="798">AR1*AR44*AR49</f>
        <v>7.333333333333333</v>
      </c>
      <c r="AS53" s="304"/>
      <c r="AT53" s="304">
        <f t="shared" ref="AT53" si="799">AT1*AT44*AT49</f>
        <v>2.5555555555555554</v>
      </c>
      <c r="AU53" s="304"/>
      <c r="AV53" s="304">
        <f t="shared" ref="AV53" si="800">AV1*AV44*AV49</f>
        <v>5.333333333333333</v>
      </c>
      <c r="AW53" s="304"/>
      <c r="AX53" s="304">
        <f t="shared" ref="AX53" si="801">AX1*AX44*AX49</f>
        <v>2.7777777777777772</v>
      </c>
      <c r="AY53" s="304"/>
      <c r="AZ53" s="304">
        <f t="shared" ref="AZ53" si="802">AZ1*AZ44*AZ49</f>
        <v>14.444444444444445</v>
      </c>
      <c r="BA53" s="304"/>
      <c r="BB53" s="304">
        <f t="shared" ref="BB53" si="803">BB1*BB44*BB49</f>
        <v>0</v>
      </c>
      <c r="BC53" s="304"/>
      <c r="BD53" s="304">
        <f t="shared" ref="BD53" si="804">BD1*BD44*BD49</f>
        <v>0</v>
      </c>
      <c r="BE53" s="304"/>
      <c r="BF53" s="304">
        <f t="shared" ref="BF53" si="805">BF1*BF44*BF49</f>
        <v>3.2222222222222219</v>
      </c>
      <c r="BG53" s="304"/>
      <c r="BH53" s="304">
        <f t="shared" ref="BH53" si="806">BH1*BH44*BH49</f>
        <v>6.6666666666666661</v>
      </c>
      <c r="BI53" s="304"/>
      <c r="BJ53" s="304">
        <f t="shared" ref="BJ53" si="807">BJ1*BJ44*BJ49</f>
        <v>3.4444444444444442</v>
      </c>
      <c r="BK53" s="304"/>
      <c r="BL53" s="304">
        <f t="shared" ref="BL53" si="808">BL1*BL44*BL49</f>
        <v>3.5555555555555554</v>
      </c>
      <c r="BM53" s="304"/>
      <c r="BN53" s="304">
        <f t="shared" ref="BN53" si="809">BN1*BN44*BN49</f>
        <v>3.6666666666666665</v>
      </c>
      <c r="BO53" s="304"/>
      <c r="BP53" s="304">
        <f t="shared" ref="BP53" si="810">BP1*BP44*BP49</f>
        <v>0</v>
      </c>
      <c r="BQ53" s="304"/>
      <c r="BR53" s="304">
        <f t="shared" ref="BR53" si="811">BR1*BR44*BR49</f>
        <v>11.666666666666666</v>
      </c>
      <c r="BS53" s="304"/>
      <c r="BT53" s="304">
        <f t="shared" ref="BT53" si="812">BT1*BT44*BT49</f>
        <v>0</v>
      </c>
      <c r="BU53" s="304"/>
      <c r="BV53" s="304">
        <f t="shared" ref="BV53" si="813">BV1*BV44*BV49</f>
        <v>0</v>
      </c>
      <c r="BW53" s="304"/>
      <c r="BX53" s="304">
        <f t="shared" ref="BX53" si="814">BX1*BX44*BX49</f>
        <v>0</v>
      </c>
      <c r="BY53" s="304"/>
      <c r="BZ53" s="304">
        <f t="shared" ref="BZ53" si="815">BZ1*BZ44*BZ49</f>
        <v>0</v>
      </c>
      <c r="CA53" s="304"/>
      <c r="CB53" s="304">
        <f t="shared" ref="CB53" si="816">CB1*CB44*CB49</f>
        <v>0</v>
      </c>
      <c r="CC53" s="304"/>
      <c r="CD53" s="304">
        <f t="shared" ref="CD53" si="817">CD1*CD44*CD49</f>
        <v>0</v>
      </c>
      <c r="CE53" s="304"/>
      <c r="CF53" s="304">
        <f t="shared" ref="CF53" si="818">CF1*CF44*CF49</f>
        <v>0</v>
      </c>
      <c r="CG53" s="304"/>
      <c r="CH53" s="304">
        <f t="shared" ref="CH53:CJ53" si="819">CH1*CH44*CH49</f>
        <v>0</v>
      </c>
      <c r="CI53" s="304"/>
      <c r="CJ53" s="304">
        <f t="shared" si="819"/>
        <v>0</v>
      </c>
      <c r="CK53" s="304"/>
      <c r="CL53" s="304">
        <f t="shared" ref="CL53" si="820">CL1*CL44*CL49</f>
        <v>0</v>
      </c>
      <c r="CM53" s="304"/>
      <c r="CN53" s="304">
        <f t="shared" ref="CN53" si="821">CN1*CN44*CN49</f>
        <v>0</v>
      </c>
      <c r="CO53" s="304"/>
      <c r="CP53" s="304">
        <f t="shared" ref="CP53" si="822">CP1*CP44*CP49</f>
        <v>0</v>
      </c>
      <c r="CQ53" s="304"/>
      <c r="CR53" s="304">
        <f t="shared" ref="CR53" si="823">CR1*CR44*CR49</f>
        <v>0</v>
      </c>
      <c r="CS53" s="304"/>
      <c r="CT53" s="304">
        <f t="shared" ref="CT53" si="824">CT1*CT44*CT49</f>
        <v>0</v>
      </c>
      <c r="CU53" s="304"/>
      <c r="CV53" s="304">
        <f t="shared" ref="CV53" si="825">CV1*CV44*CV49</f>
        <v>0</v>
      </c>
      <c r="CW53" s="304"/>
      <c r="CX53" s="304">
        <f t="shared" ref="CX53" si="826">CX1*CX44*CX49</f>
        <v>0</v>
      </c>
      <c r="CY53" s="304"/>
      <c r="CZ53" s="304">
        <f t="shared" ref="CZ53" si="827">CZ1*CZ44*CZ49</f>
        <v>0</v>
      </c>
      <c r="DA53" s="304"/>
      <c r="DB53" s="304">
        <f t="shared" ref="DB53" si="828">DB1*DB44*DB49</f>
        <v>0</v>
      </c>
      <c r="DC53" s="304"/>
      <c r="DD53" s="304">
        <f t="shared" ref="DD53:DF53" si="829">DD1*DD44*DD49</f>
        <v>0</v>
      </c>
      <c r="DE53" s="304"/>
      <c r="DF53" s="304">
        <f t="shared" si="829"/>
        <v>0</v>
      </c>
      <c r="DG53" s="304"/>
      <c r="DH53" s="304">
        <f t="shared" ref="DH53" si="830">DH1*DH44*DH49</f>
        <v>0</v>
      </c>
      <c r="DI53" s="304"/>
      <c r="DJ53" s="304">
        <f t="shared" ref="DJ53" si="831">DJ1*DJ44*DJ49</f>
        <v>0</v>
      </c>
      <c r="DK53" s="304"/>
      <c r="DL53" s="304">
        <f t="shared" ref="DL53" si="832">DL1*DL44*DL49</f>
        <v>0</v>
      </c>
      <c r="DM53" s="304"/>
      <c r="DN53" s="304">
        <f t="shared" ref="DN53" si="833">DN1*DN44*DN49</f>
        <v>0</v>
      </c>
      <c r="DO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  <c r="FA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f>SUM($B$53:Q53)/P52</f>
        <v>72</v>
      </c>
      <c r="Q54" s="304"/>
      <c r="R54" s="304">
        <f>SUM($B$53:S53)/R52</f>
        <v>78</v>
      </c>
      <c r="S54" s="304"/>
      <c r="T54" s="304">
        <f>SUM($B$53:U53)/T52</f>
        <v>78</v>
      </c>
      <c r="U54" s="304"/>
      <c r="V54" s="304">
        <f>SUM($B$53:W53)/V52</f>
        <v>86.399999999999991</v>
      </c>
      <c r="W54" s="304"/>
      <c r="X54" s="304">
        <f>SUM($B$53:Y53)/X52</f>
        <v>92.571428571428584</v>
      </c>
      <c r="Y54" s="304"/>
      <c r="Z54" s="304">
        <f>SUM($B$53:AA53)/Z52</f>
        <v>98.000000000000014</v>
      </c>
      <c r="AA54" s="304"/>
      <c r="AB54" s="304">
        <f>SUM($B$53:AC53)/AB52</f>
        <v>103.09090909090908</v>
      </c>
      <c r="AC54" s="304"/>
      <c r="AD54" s="304">
        <f>SUM($B$53:AE53)/AD52</f>
        <v>109.92857142857143</v>
      </c>
      <c r="AE54" s="304"/>
      <c r="AF54" s="304">
        <f>SUM($B$53:AG53)/AF52</f>
        <v>114.18750000000001</v>
      </c>
      <c r="AG54" s="304"/>
      <c r="AH54" s="304">
        <f>SUM($B$53:AI53)/AH52</f>
        <v>118.50000000000001</v>
      </c>
      <c r="AI54" s="304"/>
      <c r="AJ54" s="304">
        <f>SUM($B$53:AK53)/AJ52</f>
        <v>124.71428571428571</v>
      </c>
      <c r="AK54" s="304"/>
      <c r="AL54" s="304">
        <f>SUM($B$53:AM53)/AL52</f>
        <v>130.5</v>
      </c>
      <c r="AM54" s="304"/>
      <c r="AN54" s="304">
        <f>SUM($B$53:AO53)/AN52</f>
        <v>136</v>
      </c>
      <c r="AO54" s="304"/>
      <c r="AP54" s="304">
        <f>SUM($B$53:AQ53)/AP52</f>
        <v>139.65517241379308</v>
      </c>
      <c r="AQ54" s="304"/>
      <c r="AR54" s="304">
        <f>SUM($B$53:AS53)/AR52</f>
        <v>145.12499999999997</v>
      </c>
      <c r="AS54" s="304"/>
      <c r="AT54" s="304">
        <f>SUM($B$53:AU53)/AT52</f>
        <v>146.99999999999997</v>
      </c>
      <c r="AU54" s="304"/>
      <c r="AV54" s="304">
        <f>SUM($B$53:AW53)/AV52</f>
        <v>150.94285714285712</v>
      </c>
      <c r="AW54" s="304"/>
      <c r="AX54" s="304">
        <f>SUM($B$53:AY53)/AX52</f>
        <v>152.99999999999997</v>
      </c>
      <c r="AY54" s="304"/>
      <c r="AZ54" s="304">
        <f>SUM($B$53:BA53)/AZ52</f>
        <v>162.8780487804878</v>
      </c>
      <c r="BA54" s="304"/>
      <c r="BB54" s="304">
        <f>SUM($B$53:BC53)/BB52</f>
        <v>162.8780487804878</v>
      </c>
      <c r="BC54" s="304"/>
      <c r="BD54" s="304">
        <f>SUM($B$53:BE53)/BD52</f>
        <v>162.8780487804878</v>
      </c>
      <c r="BE54" s="304"/>
      <c r="BF54" s="304">
        <f>SUM($B$53:BG53)/BF52</f>
        <v>165.21428571428569</v>
      </c>
      <c r="BG54" s="304"/>
      <c r="BH54" s="304">
        <f>SUM($B$53:BI53)/BH52</f>
        <v>169.97727272727272</v>
      </c>
      <c r="BI54" s="304"/>
      <c r="BJ54" s="304">
        <f>SUM($B$53:BK53)/BJ52</f>
        <v>172.4</v>
      </c>
      <c r="BK54" s="304"/>
      <c r="BL54" s="304">
        <f>SUM($B$53:BM53)/BL52</f>
        <v>174.9130434782609</v>
      </c>
      <c r="BM54" s="304"/>
      <c r="BN54" s="304">
        <f>SUM($B$53:BO53)/BN52</f>
        <v>177.51063829787239</v>
      </c>
      <c r="BO54" s="304"/>
      <c r="BP54" s="304">
        <f>SUM($B$53:BQ53)/BP52</f>
        <v>177.51063829787239</v>
      </c>
      <c r="BQ54" s="304"/>
      <c r="BR54" s="304">
        <f>SUM($B$53:BS53)/BR52</f>
        <v>185.76000000000008</v>
      </c>
      <c r="BS54" s="304"/>
      <c r="BT54" s="304">
        <f>SUM($B$53:BU53)/BT52</f>
        <v>185.76000000000008</v>
      </c>
      <c r="BU54" s="304"/>
      <c r="BV54" s="304">
        <f>SUM($B$53:BW53)/BV52</f>
        <v>185.76000000000008</v>
      </c>
      <c r="BW54" s="304"/>
      <c r="BX54" s="304">
        <f>SUM($B$53:BY53)/BX52</f>
        <v>185.76000000000008</v>
      </c>
      <c r="BY54" s="304"/>
      <c r="BZ54" s="304">
        <f>SUM($B$53:CA53)/BZ52</f>
        <v>185.76000000000008</v>
      </c>
      <c r="CA54" s="304"/>
      <c r="CB54" s="304">
        <f>SUM($B$53:CC53)/CB52</f>
        <v>185.76000000000008</v>
      </c>
      <c r="CC54" s="304"/>
      <c r="CD54" s="304">
        <f>SUM($B$53:CE53)/CD52</f>
        <v>185.76000000000008</v>
      </c>
      <c r="CE54" s="304"/>
      <c r="CF54" s="304">
        <f>SUM($B$53:CG53)/CF52</f>
        <v>185.76000000000008</v>
      </c>
      <c r="CG54" s="304"/>
      <c r="CH54" s="304">
        <f>SUM($B$53:CI53)/CH52</f>
        <v>185.76000000000008</v>
      </c>
      <c r="CI54" s="304"/>
      <c r="CJ54" s="304">
        <f>SUM($B$53:CK53)/CJ52</f>
        <v>185.76000000000008</v>
      </c>
      <c r="CK54" s="304"/>
      <c r="CL54" s="304">
        <f>SUM($B$53:CM53)/CL52</f>
        <v>185.76000000000008</v>
      </c>
      <c r="CM54" s="304"/>
      <c r="CN54" s="304">
        <f>SUM($B$53:CO53)/CN52</f>
        <v>185.76000000000008</v>
      </c>
      <c r="CO54" s="304"/>
      <c r="CP54" s="304">
        <f>SUM($B$53:CQ53)/CP52</f>
        <v>185.76000000000008</v>
      </c>
      <c r="CQ54" s="304"/>
      <c r="CR54" s="304">
        <f>SUM($B$53:CS53)/CR52</f>
        <v>185.76000000000008</v>
      </c>
      <c r="CS54" s="304"/>
      <c r="CT54" s="304">
        <f>SUM($B$53:CU53)/CT52</f>
        <v>185.76000000000008</v>
      </c>
      <c r="CU54" s="304"/>
      <c r="CV54" s="304">
        <f>SUM($B$53:CW53)/CV52</f>
        <v>185.76000000000008</v>
      </c>
      <c r="CW54" s="304"/>
      <c r="CX54" s="304">
        <f>SUM($B$53:CY53)/CX52</f>
        <v>185.76000000000008</v>
      </c>
      <c r="CY54" s="304"/>
      <c r="CZ54" s="304">
        <f>SUM($B$53:DA53)/CZ52</f>
        <v>185.76000000000008</v>
      </c>
      <c r="DA54" s="304"/>
      <c r="DB54" s="304">
        <f>SUM($B$53:DC53)/DB52</f>
        <v>185.76000000000008</v>
      </c>
      <c r="DC54" s="304"/>
      <c r="DD54" s="304">
        <f>SUM($B$53:DE53)/DD52</f>
        <v>185.76000000000008</v>
      </c>
      <c r="DE54" s="304"/>
      <c r="DF54" s="304">
        <f>SUM($B$53:DG53)/DF52</f>
        <v>185.76000000000008</v>
      </c>
      <c r="DG54" s="304"/>
      <c r="DH54" s="304">
        <f>SUM($B$53:DI53)/DH52</f>
        <v>185.76000000000008</v>
      </c>
      <c r="DI54" s="304"/>
      <c r="DJ54" s="304">
        <f>SUM($B$53:DK53)/DJ52</f>
        <v>185.76000000000008</v>
      </c>
      <c r="DK54" s="304"/>
      <c r="DL54" s="304">
        <f>SUM($B$53:DM53)/DL52</f>
        <v>185.76000000000008</v>
      </c>
      <c r="DM54" s="304"/>
      <c r="DN54" s="304">
        <f>SUM($B$53:DO53)/DN52</f>
        <v>185.76000000000008</v>
      </c>
      <c r="DO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f>LN(P52)/P54</f>
        <v>-6.1034016037117209E-2</v>
      </c>
      <c r="Q55" s="304"/>
      <c r="R55" s="304">
        <f t="shared" ref="R55:AN55" si="834">LN(R52)/R54</f>
        <v>-4.2254318794927297E-2</v>
      </c>
      <c r="S55" s="304"/>
      <c r="T55" s="304">
        <f t="shared" si="834"/>
        <v>-4.2254318794927297E-2</v>
      </c>
      <c r="U55" s="304"/>
      <c r="V55" s="304">
        <f t="shared" si="834"/>
        <v>-3.2233926414795583E-2</v>
      </c>
      <c r="W55" s="304"/>
      <c r="X55" s="304">
        <f t="shared" si="834"/>
        <v>-2.6450267035987466E-2</v>
      </c>
      <c r="Y55" s="304"/>
      <c r="Z55" s="304">
        <f t="shared" si="834"/>
        <v>-2.24206589524104E-2</v>
      </c>
      <c r="AA55" s="304"/>
      <c r="AB55" s="304">
        <f t="shared" si="834"/>
        <v>-1.9366924780083554E-2</v>
      </c>
      <c r="AC55" s="304"/>
      <c r="AD55" s="304">
        <f t="shared" si="834"/>
        <v>-1.5968476641195922E-2</v>
      </c>
      <c r="AE55" s="304"/>
      <c r="AF55" s="304">
        <f t="shared" si="834"/>
        <v>-1.4203484903624804E-2</v>
      </c>
      <c r="AG55" s="304"/>
      <c r="AH55" s="304">
        <f t="shared" si="834"/>
        <v>-1.2692636259715392E-2</v>
      </c>
      <c r="AI55" s="304"/>
      <c r="AJ55" s="304">
        <f t="shared" si="834"/>
        <v>-1.0824154660530482E-2</v>
      </c>
      <c r="AK55" s="304"/>
      <c r="AL55" s="304">
        <f t="shared" si="834"/>
        <v>-9.3210369680037774E-3</v>
      </c>
      <c r="AM55" s="304"/>
      <c r="AN55" s="304">
        <f t="shared" si="834"/>
        <v>-8.0780315343243342E-3</v>
      </c>
      <c r="AO55" s="304"/>
      <c r="AP55" s="304">
        <f t="shared" ref="AP55" si="835">LN(AP52)/AP54</f>
        <v>-7.3549250409612283E-3</v>
      </c>
      <c r="AQ55" s="304"/>
      <c r="AR55" s="304">
        <f t="shared" ref="AR55" si="836">LN(AR52)/AR54</f>
        <v>-6.3994022523528836E-3</v>
      </c>
      <c r="AS55" s="304"/>
      <c r="AT55" s="304">
        <f t="shared" ref="AT55" si="837">LN(AT52)/AT54</f>
        <v>-6.1084462122854323E-3</v>
      </c>
      <c r="AU55" s="304"/>
      <c r="AV55" s="304">
        <f t="shared" ref="AV55" si="838">LN(AV52)/AV54</f>
        <v>-5.5590645961396696E-3</v>
      </c>
      <c r="AW55" s="304"/>
      <c r="AX55" s="304">
        <f t="shared" ref="AX55" si="839">LN(AX52)/AX54</f>
        <v>-5.3001974916099918E-3</v>
      </c>
      <c r="AY55" s="304"/>
      <c r="AZ55" s="304">
        <f t="shared" ref="AZ55" si="840">LN(AZ52)/AZ54</f>
        <v>-4.1802876020804684E-3</v>
      </c>
      <c r="BA55" s="304"/>
      <c r="BB55" s="304">
        <f t="shared" ref="BB55" si="841">LN(BB52)/BB54</f>
        <v>-4.1802876020804684E-3</v>
      </c>
      <c r="BC55" s="304"/>
      <c r="BD55" s="304">
        <f t="shared" ref="BD55" si="842">LN(BD52)/BD54</f>
        <v>-4.1802876020804684E-3</v>
      </c>
      <c r="BE55" s="304"/>
      <c r="BF55" s="304">
        <f t="shared" ref="BF55" si="843">LN(BF52)/BF54</f>
        <v>-3.9753192864016365E-3</v>
      </c>
      <c r="BG55" s="304"/>
      <c r="BH55" s="304">
        <f t="shared" ref="BH55" si="844">LN(BH52)/BH54</f>
        <v>-3.5902418656483231E-3</v>
      </c>
      <c r="BI55" s="304"/>
      <c r="BJ55" s="304">
        <f t="shared" ref="BJ55" si="845">LN(BJ52)/BJ54</f>
        <v>-3.4094354112651909E-3</v>
      </c>
      <c r="BK55" s="304"/>
      <c r="BL55" s="304">
        <f t="shared" ref="BL55" si="846">LN(BL52)/BL54</f>
        <v>-3.2347945409437998E-3</v>
      </c>
      <c r="BM55" s="304"/>
      <c r="BN55" s="304">
        <f t="shared" ref="BN55" si="847">LN(BN52)/BN54</f>
        <v>-3.0663038462461789E-3</v>
      </c>
      <c r="BO55" s="304"/>
      <c r="BP55" s="304">
        <f t="shared" ref="BP55" si="848">LN(BP52)/BP54</f>
        <v>-3.0663038462461789E-3</v>
      </c>
      <c r="BQ55" s="304"/>
      <c r="BR55" s="304">
        <f t="shared" ref="BR55" si="849">LN(BR52)/BR54</f>
        <v>-2.5970399937784924E-3</v>
      </c>
      <c r="BS55" s="304"/>
      <c r="BT55" s="304">
        <f t="shared" ref="BT55" si="850">LN(BT52)/BT54</f>
        <v>-2.5970399937784924E-3</v>
      </c>
      <c r="BU55" s="304"/>
      <c r="BV55" s="304">
        <f t="shared" ref="BV55" si="851">LN(BV52)/BV54</f>
        <v>-2.5970399937784924E-3</v>
      </c>
      <c r="BW55" s="304"/>
      <c r="BX55" s="304">
        <f t="shared" ref="BX55" si="852">LN(BX52)/BX54</f>
        <v>-2.5970399937784924E-3</v>
      </c>
      <c r="BY55" s="304"/>
      <c r="BZ55" s="304">
        <f t="shared" ref="BZ55" si="853">LN(BZ52)/BZ54</f>
        <v>-2.5970399937784924E-3</v>
      </c>
      <c r="CA55" s="304"/>
      <c r="CB55" s="304">
        <f t="shared" ref="CB55" si="854">LN(CB52)/CB54</f>
        <v>-2.5970399937784924E-3</v>
      </c>
      <c r="CC55" s="304"/>
      <c r="CD55" s="304">
        <f t="shared" ref="CD55" si="855">LN(CD52)/CD54</f>
        <v>-2.5970399937784924E-3</v>
      </c>
      <c r="CE55" s="304"/>
      <c r="CF55" s="304">
        <f t="shared" ref="CF55" si="856">LN(CF52)/CF54</f>
        <v>-2.5970399937784924E-3</v>
      </c>
      <c r="CG55" s="304"/>
      <c r="CH55" s="304">
        <f t="shared" ref="CH55" si="857">LN(CH52)/CH54</f>
        <v>-2.5970399937784924E-3</v>
      </c>
      <c r="CI55" s="304"/>
      <c r="CJ55" s="304">
        <f t="shared" ref="CJ55" si="858">LN(CJ52)/CJ54</f>
        <v>-2.5970399937784924E-3</v>
      </c>
      <c r="CK55" s="304"/>
      <c r="CL55" s="304">
        <f t="shared" ref="CL55" si="859">LN(CL52)/CL54</f>
        <v>-2.5970399937784924E-3</v>
      </c>
      <c r="CM55" s="304"/>
      <c r="CN55" s="304">
        <f t="shared" ref="CN55" si="860">LN(CN52)/CN54</f>
        <v>-2.5970399937784924E-3</v>
      </c>
      <c r="CO55" s="304"/>
      <c r="CP55" s="304">
        <f t="shared" ref="CP55" si="861">LN(CP52)/CP54</f>
        <v>-2.5970399937784924E-3</v>
      </c>
      <c r="CQ55" s="304"/>
      <c r="CR55" s="304">
        <f t="shared" ref="CR55" si="862">LN(CR52)/CR54</f>
        <v>-2.5970399937784924E-3</v>
      </c>
      <c r="CS55" s="304"/>
      <c r="CT55" s="304">
        <f t="shared" ref="CT55" si="863">LN(CT52)/CT54</f>
        <v>-2.5970399937784924E-3</v>
      </c>
      <c r="CU55" s="304"/>
      <c r="CV55" s="304">
        <f t="shared" ref="CV55" si="864">LN(CV52)/CV54</f>
        <v>-2.5970399937784924E-3</v>
      </c>
      <c r="CW55" s="304"/>
      <c r="CX55" s="304">
        <f t="shared" ref="CX55" si="865">LN(CX52)/CX54</f>
        <v>-2.5970399937784924E-3</v>
      </c>
      <c r="CY55" s="304"/>
      <c r="CZ55" s="304">
        <f t="shared" ref="CZ55" si="866">LN(CZ52)/CZ54</f>
        <v>-2.5970399937784924E-3</v>
      </c>
      <c r="DA55" s="304"/>
      <c r="DB55" s="304">
        <f t="shared" ref="DB55" si="867">LN(DB52)/DB54</f>
        <v>-2.5970399937784924E-3</v>
      </c>
      <c r="DC55" s="304"/>
      <c r="DD55" s="304">
        <f t="shared" ref="DD55:DF55" si="868">LN(DD52)/DD54</f>
        <v>-2.5970399937784924E-3</v>
      </c>
      <c r="DE55" s="304"/>
      <c r="DF55" s="304">
        <f t="shared" si="868"/>
        <v>-2.5970399937784924E-3</v>
      </c>
      <c r="DG55" s="304"/>
      <c r="DH55" s="304">
        <f t="shared" ref="DH55" si="869">LN(DH52)/DH54</f>
        <v>-2.5970399937784924E-3</v>
      </c>
      <c r="DI55" s="304"/>
      <c r="DJ55" s="304">
        <f t="shared" ref="DJ55" si="870">LN(DJ52)/DJ54</f>
        <v>-2.5970399937784924E-3</v>
      </c>
      <c r="DK55" s="304"/>
      <c r="DL55" s="304">
        <f t="shared" ref="DL55" si="871">LN(DL52)/DL54</f>
        <v>-2.5970399937784924E-3</v>
      </c>
      <c r="DM55" s="304"/>
      <c r="DN55" s="304">
        <f t="shared" ref="DN55" si="872">LN(DN52)/DN54</f>
        <v>-2.5970399937784924E-3</v>
      </c>
      <c r="DO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</row>
    <row r="56" spans="1:197" ht="15" thickBot="1">
      <c r="A56" s="77" t="s">
        <v>63</v>
      </c>
      <c r="B56" s="304">
        <f t="shared" ref="B56" si="873">LOG10(B41)-LOG(D41)</f>
        <v>0</v>
      </c>
      <c r="C56" s="304"/>
      <c r="D56" s="304">
        <f t="shared" ref="D56" si="874">LOG10(D41)-LOG(F41)</f>
        <v>0</v>
      </c>
      <c r="E56" s="304"/>
      <c r="F56" s="304">
        <f t="shared" ref="F56" si="875">LOG10(F41)-LOG(H41)</f>
        <v>0</v>
      </c>
      <c r="G56" s="304"/>
      <c r="H56" s="304">
        <f t="shared" ref="H56" si="876">LOG10(H41)-LOG(J41)</f>
        <v>0</v>
      </c>
      <c r="I56" s="304"/>
      <c r="J56" s="304">
        <f t="shared" ref="J56" si="877">LOG10(J41)-LOG(L41)</f>
        <v>0</v>
      </c>
      <c r="K56" s="304"/>
      <c r="L56" s="304">
        <f t="shared" ref="L56" si="878">LOG10(L41)-LOG(N41)</f>
        <v>0</v>
      </c>
      <c r="M56" s="304"/>
      <c r="N56" s="304">
        <f t="shared" ref="N56" si="879">LOG10(N41)-LOG(P41)</f>
        <v>0</v>
      </c>
      <c r="O56" s="304"/>
      <c r="P56" s="304">
        <f t="shared" ref="P56" si="880">LOG10(P41)-LOG(R41)</f>
        <v>0</v>
      </c>
      <c r="Q56" s="304"/>
      <c r="R56" s="304">
        <f t="shared" ref="R56" si="881">LOG10(R41)-LOG(T41)</f>
        <v>0</v>
      </c>
      <c r="S56" s="304"/>
      <c r="T56" s="304">
        <f t="shared" ref="T56" si="882">LOG10(T41)-LOG(V41)</f>
        <v>0</v>
      </c>
      <c r="U56" s="304"/>
      <c r="V56" s="304">
        <f t="shared" ref="V56" si="883">LOG10(V41)-LOG(X41)</f>
        <v>0</v>
      </c>
      <c r="W56" s="304"/>
      <c r="X56" s="304">
        <f t="shared" ref="X56" si="884">LOG10(X41)-LOG(Z41)</f>
        <v>0</v>
      </c>
      <c r="Y56" s="304"/>
      <c r="Z56" s="304">
        <f t="shared" ref="Z56" si="885">LOG10(Z41)-LOG(AB41)</f>
        <v>0</v>
      </c>
      <c r="AA56" s="304"/>
      <c r="AB56" s="304">
        <f t="shared" ref="AB56" si="886">LOG10(AB41)-LOG(AD41)</f>
        <v>5.1152522447381332E-2</v>
      </c>
      <c r="AC56" s="304"/>
      <c r="AD56" s="304">
        <f t="shared" ref="AD56" si="887">LOG10(AD41)-LOG(AF41)</f>
        <v>0</v>
      </c>
      <c r="AE56" s="304"/>
      <c r="AF56" s="304">
        <f t="shared" ref="AF56" si="888">LOG10(AF41)-LOG(AH41)</f>
        <v>5.7991946977686726E-2</v>
      </c>
      <c r="AG56" s="304"/>
      <c r="AH56" s="304">
        <f t="shared" ref="AH56" si="889">LOG10(AH41)-LOG(AJ41)</f>
        <v>0</v>
      </c>
      <c r="AI56" s="304"/>
      <c r="AJ56" s="304">
        <f t="shared" ref="AJ56" si="890">LOG10(AJ41)-LOG(AL41)</f>
        <v>0</v>
      </c>
      <c r="AK56" s="304"/>
      <c r="AL56" s="304">
        <f t="shared" ref="AL56" si="891">LOG10(AL41)-LOG(AN41)</f>
        <v>0</v>
      </c>
      <c r="AM56" s="304"/>
      <c r="AN56" s="304">
        <f t="shared" ref="AN56" si="892">LOG10(AN41)-LOG(AP41)</f>
        <v>0</v>
      </c>
      <c r="AO56" s="304"/>
      <c r="AP56" s="304">
        <f t="shared" ref="AP56" si="893">LOG10(AP41)-LOG(AR41)</f>
        <v>0</v>
      </c>
      <c r="AQ56" s="304"/>
      <c r="AR56" s="304">
        <f t="shared" ref="AR56" si="894">LOG10(AR41)-LOG(AT41)</f>
        <v>0</v>
      </c>
      <c r="AS56" s="304"/>
      <c r="AT56" s="304">
        <f t="shared" ref="AT56" si="895">LOG10(AT41)-LOG(AV41)</f>
        <v>6.6946789630613179E-2</v>
      </c>
      <c r="AU56" s="304"/>
      <c r="AV56" s="304">
        <f t="shared" ref="AV56" si="896">LOG10(AV41)-LOG(AX41)</f>
        <v>0</v>
      </c>
      <c r="AW56" s="304"/>
      <c r="AX56" s="304">
        <f t="shared" ref="AX56" si="897">LOG10(AX41)-LOG(AZ41)</f>
        <v>7.9181246047624776E-2</v>
      </c>
      <c r="AY56" s="304"/>
      <c r="AZ56" s="304">
        <f t="shared" ref="AZ56" si="898">LOG10(AZ41)-LOG(BB41)</f>
        <v>0</v>
      </c>
      <c r="BA56" s="304"/>
      <c r="BB56" s="304">
        <f t="shared" ref="BB56" si="899">LOG10(BB41)-LOG(BD41)</f>
        <v>0</v>
      </c>
      <c r="BC56" s="304"/>
      <c r="BD56" s="304">
        <f t="shared" ref="BD56" si="900">LOG10(BD41)-LOG(BF41)</f>
        <v>9.6910013008056461E-2</v>
      </c>
      <c r="BE56" s="304"/>
      <c r="BF56" s="304">
        <f t="shared" ref="BF56" si="901">LOG10(BF41)-LOG(BH41)</f>
        <v>0</v>
      </c>
      <c r="BG56" s="304"/>
      <c r="BH56" s="304">
        <f t="shared" ref="BH56" si="902">LOG10(BH41)-LOG(BJ41)</f>
        <v>0</v>
      </c>
      <c r="BI56" s="304"/>
      <c r="BJ56" s="304">
        <f t="shared" ref="BJ56" si="903">LOG10(BJ41)-LOG(BL41)</f>
        <v>0</v>
      </c>
      <c r="BK56" s="304"/>
      <c r="BL56" s="304">
        <f t="shared" ref="BL56" si="904">LOG10(BL41)-LOG(BN41)</f>
        <v>0</v>
      </c>
      <c r="BM56" s="304"/>
      <c r="BN56" s="304">
        <f t="shared" ref="BN56" si="905">LOG10(BN41)-LOG(BP41)</f>
        <v>0.12493873660829996</v>
      </c>
      <c r="BO56" s="304"/>
      <c r="BP56" s="304">
        <f t="shared" ref="BP56" si="906">LOG10(BP41)-LOG(BR41)</f>
        <v>0</v>
      </c>
      <c r="BQ56" s="304"/>
      <c r="BR56" s="304">
        <f>LOG10(BR41)-LOG(BT41)</f>
        <v>0</v>
      </c>
      <c r="BS56" s="304"/>
      <c r="BT56" s="304">
        <f t="shared" ref="BT56" si="907">LOG10(BT41)-LOG(BV41)</f>
        <v>0</v>
      </c>
      <c r="BU56" s="304"/>
      <c r="BV56" s="304">
        <f t="shared" ref="BV56" si="908">LOG10(BV41)-LOG(BX41)</f>
        <v>0</v>
      </c>
      <c r="BW56" s="304"/>
      <c r="BX56" s="304">
        <f t="shared" ref="BX56" si="909">LOG10(BX41)-LOG(BZ41)</f>
        <v>0</v>
      </c>
      <c r="BY56" s="304"/>
      <c r="BZ56" s="304">
        <f t="shared" ref="BZ56" si="910">LOG10(BZ41)-LOG(CB41)</f>
        <v>0</v>
      </c>
      <c r="CA56" s="304"/>
      <c r="CB56" s="304">
        <f t="shared" ref="CB56" si="911">LOG10(CB41)-LOG(CD41)</f>
        <v>0</v>
      </c>
      <c r="CC56" s="304"/>
      <c r="CD56" s="304">
        <f t="shared" ref="CD56" si="912">LOG10(CD41)-LOG(CF41)</f>
        <v>0</v>
      </c>
      <c r="CE56" s="304"/>
      <c r="CF56" s="304">
        <f t="shared" ref="CF56" si="913">LOG10(CF41)-LOG(CH41)</f>
        <v>0</v>
      </c>
      <c r="CG56" s="304"/>
      <c r="CH56" s="304">
        <f t="shared" ref="CH56" si="914">LOG10(CH41)-LOG(CJ41)</f>
        <v>0</v>
      </c>
      <c r="CI56" s="304"/>
      <c r="CJ56" s="304">
        <f t="shared" ref="CJ56" si="915">LOG10(CJ41)-LOG(CL41)</f>
        <v>0</v>
      </c>
      <c r="CK56" s="304"/>
      <c r="CL56" s="304">
        <f t="shared" ref="CL56" si="916">LOG10(CL41)-LOG(CN41)</f>
        <v>0</v>
      </c>
      <c r="CM56" s="304"/>
      <c r="CN56" s="304">
        <f t="shared" ref="CN56" si="917">LOG10(CN41)-LOG(CP41)</f>
        <v>0</v>
      </c>
      <c r="CO56" s="304"/>
      <c r="CP56" s="304">
        <f t="shared" ref="CP56" si="918">LOG10(CP41)-LOG(CR41)</f>
        <v>0</v>
      </c>
      <c r="CQ56" s="304"/>
      <c r="CR56" s="304">
        <f t="shared" ref="CR56" si="919">LOG10(CR41)-LOG(CT41)</f>
        <v>0.17609125905568124</v>
      </c>
      <c r="CS56" s="304"/>
      <c r="CT56" s="304">
        <f t="shared" ref="CT56" si="920">LOG10(CT41)-LOG(CV41)</f>
        <v>0</v>
      </c>
      <c r="CU56" s="304"/>
      <c r="CV56" s="304">
        <f t="shared" ref="CV56" si="921">LOG10(CV41)-LOG(CX41)</f>
        <v>0</v>
      </c>
      <c r="CW56" s="304"/>
      <c r="CX56" s="304">
        <f t="shared" ref="CX56" si="922">LOG10(CX41)-LOG(CZ41)</f>
        <v>0</v>
      </c>
      <c r="CY56" s="304"/>
      <c r="CZ56" s="304">
        <f t="shared" ref="CZ56" si="923">LOG10(CZ41)-LOG(DB41)</f>
        <v>0</v>
      </c>
      <c r="DA56" s="304"/>
      <c r="DB56" s="304">
        <f t="shared" ref="DB56" si="924">LOG10(DB41)-LOG(DD41)</f>
        <v>0.3010299956639812</v>
      </c>
      <c r="DC56" s="304"/>
      <c r="DD56" s="304">
        <f t="shared" ref="DD56" si="925">LOG10(DD41)-LOG(DF41)</f>
        <v>0</v>
      </c>
      <c r="DE56" s="304"/>
      <c r="DF56" s="304">
        <f t="shared" ref="DF56" si="926">LOG10(DF41)-LOG(DH41)</f>
        <v>0</v>
      </c>
      <c r="DG56" s="304"/>
      <c r="DH56" s="304">
        <f t="shared" ref="DH56" si="927">LOG10(DH41)-LOG(DJ41)</f>
        <v>0</v>
      </c>
      <c r="DI56" s="304"/>
      <c r="DJ56" s="304">
        <f>LOG10(DJ41)</f>
        <v>0</v>
      </c>
      <c r="DK56" s="304"/>
      <c r="DL56" s="304">
        <v>0</v>
      </c>
      <c r="DM56" s="304"/>
      <c r="DN56" s="304">
        <v>0</v>
      </c>
      <c r="DO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0</v>
      </c>
      <c r="Q58" s="47">
        <v>0</v>
      </c>
      <c r="R58" s="28">
        <v>0</v>
      </c>
      <c r="S58" s="47">
        <v>0</v>
      </c>
      <c r="T58" s="28">
        <v>0</v>
      </c>
      <c r="U58" s="47">
        <v>0</v>
      </c>
      <c r="V58" s="28">
        <v>1</v>
      </c>
      <c r="W58" s="47">
        <v>0</v>
      </c>
      <c r="X58" s="28">
        <v>1</v>
      </c>
      <c r="Y58" s="47">
        <v>0</v>
      </c>
      <c r="Z58" s="28">
        <v>0</v>
      </c>
      <c r="AA58" s="47">
        <v>0</v>
      </c>
      <c r="AB58" s="28">
        <v>0</v>
      </c>
      <c r="AC58" s="47">
        <v>0</v>
      </c>
      <c r="AD58" s="28">
        <v>1</v>
      </c>
      <c r="AE58" s="47">
        <v>2</v>
      </c>
      <c r="AF58" s="28">
        <v>0</v>
      </c>
      <c r="AG58" s="47">
        <v>1</v>
      </c>
      <c r="AH58" s="28">
        <v>0</v>
      </c>
      <c r="AI58" s="47">
        <v>0</v>
      </c>
      <c r="AJ58" s="28">
        <v>2</v>
      </c>
      <c r="AK58" s="47">
        <v>1</v>
      </c>
      <c r="AL58" s="28">
        <v>0</v>
      </c>
      <c r="AM58" s="47">
        <v>0</v>
      </c>
      <c r="AN58" s="28">
        <v>0</v>
      </c>
      <c r="AO58" s="47">
        <v>0</v>
      </c>
      <c r="AP58" s="28">
        <v>0</v>
      </c>
      <c r="AQ58" s="47">
        <v>2</v>
      </c>
      <c r="AR58" s="28">
        <v>0</v>
      </c>
      <c r="AS58" s="47">
        <v>0</v>
      </c>
      <c r="AT58" s="28">
        <v>0</v>
      </c>
      <c r="AU58" s="47">
        <v>0</v>
      </c>
      <c r="AV58" s="28">
        <v>0</v>
      </c>
      <c r="AW58" s="47">
        <v>0</v>
      </c>
      <c r="AX58" s="28">
        <v>1</v>
      </c>
      <c r="AY58" s="47">
        <v>0</v>
      </c>
      <c r="AZ58" s="28">
        <v>0</v>
      </c>
      <c r="BA58" s="47">
        <v>0</v>
      </c>
      <c r="BB58" s="28">
        <v>0</v>
      </c>
      <c r="BC58" s="47">
        <v>0</v>
      </c>
      <c r="BD58" s="28">
        <v>0</v>
      </c>
      <c r="BE58" s="47">
        <v>0</v>
      </c>
      <c r="BF58" s="28">
        <v>0</v>
      </c>
      <c r="BG58" s="47">
        <v>1</v>
      </c>
      <c r="BH58" s="28">
        <v>0</v>
      </c>
      <c r="BI58" s="47">
        <v>0</v>
      </c>
      <c r="BJ58" s="28">
        <v>0</v>
      </c>
      <c r="BK58" s="47">
        <v>0</v>
      </c>
      <c r="BL58" s="28">
        <v>0</v>
      </c>
      <c r="BM58" s="47">
        <v>0</v>
      </c>
      <c r="BN58" s="28">
        <v>0</v>
      </c>
      <c r="BO58" s="47">
        <v>0</v>
      </c>
      <c r="BP58" s="28">
        <v>0</v>
      </c>
      <c r="BQ58" s="47">
        <v>0</v>
      </c>
      <c r="BR58" s="28">
        <v>0</v>
      </c>
      <c r="BS58" s="47">
        <v>0</v>
      </c>
      <c r="BT58" s="28">
        <v>0</v>
      </c>
      <c r="BU58" s="47">
        <v>0</v>
      </c>
      <c r="BV58" s="28">
        <v>0</v>
      </c>
      <c r="BW58" s="47">
        <v>0</v>
      </c>
      <c r="BX58" s="28">
        <v>0</v>
      </c>
      <c r="BY58" s="47">
        <v>0</v>
      </c>
      <c r="BZ58" s="71" t="s">
        <v>44</v>
      </c>
      <c r="CA58" s="47">
        <v>0</v>
      </c>
      <c r="CB58" s="71" t="s">
        <v>44</v>
      </c>
      <c r="CC58" s="47">
        <v>0</v>
      </c>
      <c r="CD58" s="71" t="s">
        <v>44</v>
      </c>
      <c r="CE58" s="47">
        <v>0</v>
      </c>
      <c r="CF58" s="71" t="s">
        <v>44</v>
      </c>
      <c r="CG58" s="47">
        <v>0</v>
      </c>
      <c r="CH58" s="71" t="s">
        <v>44</v>
      </c>
      <c r="CI58" s="47">
        <v>0</v>
      </c>
      <c r="CJ58" s="71" t="s">
        <v>44</v>
      </c>
      <c r="CK58" s="47">
        <v>0</v>
      </c>
      <c r="CL58" s="71" t="s">
        <v>44</v>
      </c>
      <c r="CM58" s="47">
        <v>0</v>
      </c>
      <c r="CN58" s="71" t="s">
        <v>44</v>
      </c>
      <c r="CO58" s="47"/>
      <c r="CP58" s="71" t="s">
        <v>44</v>
      </c>
      <c r="CQ58" s="47"/>
      <c r="CR58" s="71" t="s">
        <v>44</v>
      </c>
      <c r="CS58" s="47"/>
      <c r="CT58" s="71" t="s">
        <v>44</v>
      </c>
      <c r="CU58" s="47"/>
      <c r="CV58" s="71" t="s">
        <v>44</v>
      </c>
      <c r="CW58" s="47"/>
      <c r="CX58" s="71" t="s">
        <v>44</v>
      </c>
      <c r="CY58" s="47"/>
      <c r="CZ58" s="71" t="s">
        <v>44</v>
      </c>
      <c r="DA58" s="47"/>
      <c r="DB58" s="71" t="s">
        <v>44</v>
      </c>
      <c r="DC58" s="113"/>
      <c r="DD58" s="155" t="s">
        <v>44</v>
      </c>
      <c r="DE58" s="113"/>
      <c r="DF58" s="155" t="s">
        <v>44</v>
      </c>
      <c r="DG58" s="156"/>
      <c r="DH58" s="155" t="s">
        <v>44</v>
      </c>
      <c r="DI58" s="156"/>
      <c r="DJ58" s="155" t="s">
        <v>44</v>
      </c>
      <c r="DK58" s="156"/>
      <c r="DL58" s="155" t="s">
        <v>44</v>
      </c>
      <c r="DM58" s="156"/>
      <c r="DN58" s="155" t="s">
        <v>44</v>
      </c>
      <c r="DO58" s="156"/>
      <c r="DP58">
        <f t="shared" si="0"/>
        <v>6</v>
      </c>
      <c r="DQ58">
        <f t="shared" si="1"/>
        <v>7</v>
      </c>
      <c r="DR58" s="1">
        <v>39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0</v>
      </c>
      <c r="Q59" s="48">
        <v>0</v>
      </c>
      <c r="R59" s="30">
        <v>0</v>
      </c>
      <c r="S59" s="48">
        <v>0</v>
      </c>
      <c r="T59" s="30">
        <v>0</v>
      </c>
      <c r="U59" s="48">
        <v>0</v>
      </c>
      <c r="V59" s="30">
        <v>2</v>
      </c>
      <c r="W59" s="48">
        <v>0</v>
      </c>
      <c r="X59" s="30">
        <v>0</v>
      </c>
      <c r="Y59" s="48">
        <v>0</v>
      </c>
      <c r="Z59" s="30">
        <v>0</v>
      </c>
      <c r="AA59" s="48">
        <v>0</v>
      </c>
      <c r="AB59" s="30">
        <v>0</v>
      </c>
      <c r="AC59" s="48">
        <v>0</v>
      </c>
      <c r="AD59" s="30">
        <v>0</v>
      </c>
      <c r="AE59" s="48">
        <v>1</v>
      </c>
      <c r="AF59" s="30">
        <v>0</v>
      </c>
      <c r="AG59" s="48">
        <v>1</v>
      </c>
      <c r="AH59" s="30">
        <v>0</v>
      </c>
      <c r="AI59" s="48">
        <v>0</v>
      </c>
      <c r="AJ59" s="30">
        <v>1</v>
      </c>
      <c r="AK59" s="48">
        <v>0</v>
      </c>
      <c r="AL59" s="30">
        <v>0</v>
      </c>
      <c r="AM59" s="48">
        <v>0</v>
      </c>
      <c r="AN59" s="30">
        <v>0</v>
      </c>
      <c r="AO59" s="48">
        <v>0</v>
      </c>
      <c r="AP59" s="30">
        <v>1</v>
      </c>
      <c r="AQ59" s="48">
        <v>1</v>
      </c>
      <c r="AR59" s="30">
        <v>0</v>
      </c>
      <c r="AS59" s="48">
        <v>0</v>
      </c>
      <c r="AT59" s="30">
        <v>0</v>
      </c>
      <c r="AU59" s="48">
        <v>1</v>
      </c>
      <c r="AV59" s="30">
        <v>0</v>
      </c>
      <c r="AW59" s="48">
        <v>0</v>
      </c>
      <c r="AX59" s="30">
        <v>0</v>
      </c>
      <c r="AY59" s="48">
        <v>0</v>
      </c>
      <c r="AZ59" s="30">
        <v>1</v>
      </c>
      <c r="BA59" s="48">
        <v>0</v>
      </c>
      <c r="BB59" s="30">
        <v>1</v>
      </c>
      <c r="BC59" s="48">
        <v>1</v>
      </c>
      <c r="BD59" s="30">
        <v>0</v>
      </c>
      <c r="BE59" s="48">
        <v>0</v>
      </c>
      <c r="BF59" s="30">
        <v>0</v>
      </c>
      <c r="BG59" s="48">
        <v>0</v>
      </c>
      <c r="BH59" s="30">
        <v>0</v>
      </c>
      <c r="BI59" s="48">
        <v>0</v>
      </c>
      <c r="BJ59" s="30">
        <v>0</v>
      </c>
      <c r="BK59" s="48">
        <v>0</v>
      </c>
      <c r="BL59" s="30">
        <v>0</v>
      </c>
      <c r="BM59" s="48">
        <v>0</v>
      </c>
      <c r="BN59" s="30">
        <v>0</v>
      </c>
      <c r="BO59" s="48">
        <v>0</v>
      </c>
      <c r="BP59" s="30">
        <v>0</v>
      </c>
      <c r="BQ59" s="48">
        <v>0</v>
      </c>
      <c r="BR59" s="30">
        <v>0</v>
      </c>
      <c r="BS59" s="48">
        <v>0</v>
      </c>
      <c r="BT59" s="30">
        <v>0</v>
      </c>
      <c r="BU59" s="48">
        <v>0</v>
      </c>
      <c r="BV59" s="30">
        <v>0</v>
      </c>
      <c r="BW59" s="48">
        <v>1</v>
      </c>
      <c r="BX59" s="30">
        <v>0</v>
      </c>
      <c r="BY59" s="48">
        <v>0</v>
      </c>
      <c r="BZ59" s="30">
        <v>2</v>
      </c>
      <c r="CA59" s="48">
        <v>0</v>
      </c>
      <c r="CB59" s="30">
        <v>0</v>
      </c>
      <c r="CC59" s="48">
        <v>0</v>
      </c>
      <c r="CD59" s="30">
        <v>0</v>
      </c>
      <c r="CE59" s="48">
        <v>0</v>
      </c>
      <c r="CF59" s="30">
        <v>0</v>
      </c>
      <c r="CG59" s="48">
        <v>0</v>
      </c>
      <c r="CH59" s="30">
        <v>0</v>
      </c>
      <c r="CI59" s="48">
        <v>1</v>
      </c>
      <c r="CJ59" s="30">
        <v>1</v>
      </c>
      <c r="CK59" s="48">
        <v>0</v>
      </c>
      <c r="CL59" s="30">
        <v>1</v>
      </c>
      <c r="CM59" s="48">
        <v>0</v>
      </c>
      <c r="CN59" s="30">
        <v>0</v>
      </c>
      <c r="CO59" s="48"/>
      <c r="CP59" s="30">
        <v>0</v>
      </c>
      <c r="CQ59" s="48"/>
      <c r="CR59" s="30">
        <v>0</v>
      </c>
      <c r="CS59" s="48">
        <v>0</v>
      </c>
      <c r="CT59" s="30">
        <v>0</v>
      </c>
      <c r="CU59" s="48">
        <v>0</v>
      </c>
      <c r="CV59" s="30">
        <v>0</v>
      </c>
      <c r="CW59" s="48">
        <v>0</v>
      </c>
      <c r="CX59" s="30">
        <v>0</v>
      </c>
      <c r="CY59" s="48">
        <v>0</v>
      </c>
      <c r="CZ59" s="30">
        <v>0</v>
      </c>
      <c r="DA59" s="48">
        <v>0</v>
      </c>
      <c r="DB59" s="30">
        <v>0</v>
      </c>
      <c r="DC59" s="96">
        <v>0</v>
      </c>
      <c r="DD59" s="116">
        <v>0</v>
      </c>
      <c r="DE59" s="96">
        <v>0</v>
      </c>
      <c r="DF59" s="116">
        <v>0</v>
      </c>
      <c r="DG59" s="122">
        <v>0</v>
      </c>
      <c r="DH59" s="116">
        <v>0</v>
      </c>
      <c r="DI59" s="122">
        <v>0</v>
      </c>
      <c r="DJ59" s="116">
        <v>0</v>
      </c>
      <c r="DK59" s="122">
        <v>0</v>
      </c>
      <c r="DL59" s="116">
        <v>0</v>
      </c>
      <c r="DM59" s="122">
        <v>0</v>
      </c>
      <c r="DN59" s="123" t="s">
        <v>44</v>
      </c>
      <c r="DO59" s="122"/>
      <c r="DP59">
        <f t="shared" si="0"/>
        <v>10</v>
      </c>
      <c r="DQ59">
        <f t="shared" si="1"/>
        <v>7</v>
      </c>
      <c r="DR59">
        <v>59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0</v>
      </c>
      <c r="Q60" s="48">
        <v>0</v>
      </c>
      <c r="R60" s="30">
        <v>0</v>
      </c>
      <c r="S60" s="48">
        <v>0</v>
      </c>
      <c r="T60" s="30">
        <v>0</v>
      </c>
      <c r="U60" s="48">
        <v>0</v>
      </c>
      <c r="V60" s="30">
        <v>0</v>
      </c>
      <c r="W60" s="48">
        <v>0</v>
      </c>
      <c r="X60" s="30">
        <v>1</v>
      </c>
      <c r="Y60" s="48">
        <v>0</v>
      </c>
      <c r="Z60" s="30">
        <v>0</v>
      </c>
      <c r="AA60" s="48">
        <v>2</v>
      </c>
      <c r="AB60" s="30">
        <v>0</v>
      </c>
      <c r="AC60" s="48">
        <v>1</v>
      </c>
      <c r="AD60" s="30">
        <v>2</v>
      </c>
      <c r="AE60" s="48">
        <v>0</v>
      </c>
      <c r="AF60" s="30">
        <v>0</v>
      </c>
      <c r="AG60" s="48">
        <v>1</v>
      </c>
      <c r="AH60" s="30">
        <v>0</v>
      </c>
      <c r="AI60" s="48">
        <v>1</v>
      </c>
      <c r="AJ60" s="30">
        <v>0</v>
      </c>
      <c r="AK60" s="48">
        <v>0</v>
      </c>
      <c r="AL60" s="30">
        <v>1</v>
      </c>
      <c r="AM60" s="48">
        <v>1</v>
      </c>
      <c r="AN60" s="30">
        <v>0</v>
      </c>
      <c r="AO60" s="48">
        <v>0</v>
      </c>
      <c r="AP60" s="30">
        <v>0</v>
      </c>
      <c r="AQ60" s="48">
        <v>1</v>
      </c>
      <c r="AR60" s="30">
        <v>0</v>
      </c>
      <c r="AS60" s="48">
        <v>0</v>
      </c>
      <c r="AT60" s="30">
        <v>1</v>
      </c>
      <c r="AU60" s="48">
        <v>0</v>
      </c>
      <c r="AV60" s="30">
        <v>0</v>
      </c>
      <c r="AW60" s="48">
        <v>0</v>
      </c>
      <c r="AX60" s="30">
        <v>0</v>
      </c>
      <c r="AY60" s="48">
        <v>1</v>
      </c>
      <c r="AZ60" s="30">
        <v>0</v>
      </c>
      <c r="BA60" s="48">
        <v>0</v>
      </c>
      <c r="BB60" s="30">
        <v>1</v>
      </c>
      <c r="BC60" s="48">
        <v>0</v>
      </c>
      <c r="BD60" s="30">
        <v>0</v>
      </c>
      <c r="BE60" s="48">
        <v>0</v>
      </c>
      <c r="BF60" s="30">
        <v>0</v>
      </c>
      <c r="BG60" s="48">
        <v>0</v>
      </c>
      <c r="BH60" s="30">
        <v>0</v>
      </c>
      <c r="BI60" s="48">
        <v>0</v>
      </c>
      <c r="BJ60" s="30">
        <v>0</v>
      </c>
      <c r="BK60" s="48">
        <v>0</v>
      </c>
      <c r="BL60" s="30">
        <v>0</v>
      </c>
      <c r="BM60" s="48">
        <v>0</v>
      </c>
      <c r="BN60" s="30">
        <v>0</v>
      </c>
      <c r="BO60" s="48">
        <v>0</v>
      </c>
      <c r="BP60" s="30">
        <v>0</v>
      </c>
      <c r="BQ60" s="48">
        <v>0</v>
      </c>
      <c r="BR60" s="30">
        <v>0</v>
      </c>
      <c r="BS60" s="48">
        <v>0</v>
      </c>
      <c r="BT60" s="30">
        <v>0</v>
      </c>
      <c r="BU60" s="48">
        <v>0</v>
      </c>
      <c r="BV60" s="30">
        <v>0</v>
      </c>
      <c r="BW60" s="48">
        <v>0</v>
      </c>
      <c r="BX60" s="7" t="s">
        <v>44</v>
      </c>
      <c r="BY60" s="48">
        <v>1</v>
      </c>
      <c r="BZ60" s="7" t="s">
        <v>44</v>
      </c>
      <c r="CA60" s="48">
        <v>0</v>
      </c>
      <c r="CB60" s="7" t="s">
        <v>44</v>
      </c>
      <c r="CC60" s="48">
        <v>0</v>
      </c>
      <c r="CD60" s="7" t="s">
        <v>44</v>
      </c>
      <c r="CE60" s="48">
        <v>0</v>
      </c>
      <c r="CF60" s="7" t="s">
        <v>44</v>
      </c>
      <c r="CG60" s="48">
        <v>2</v>
      </c>
      <c r="CH60" s="7" t="s">
        <v>44</v>
      </c>
      <c r="CI60" s="48">
        <v>0</v>
      </c>
      <c r="CJ60" s="7" t="s">
        <v>44</v>
      </c>
      <c r="CK60" s="48">
        <v>0</v>
      </c>
      <c r="CL60" s="7" t="s">
        <v>44</v>
      </c>
      <c r="CM60" s="48">
        <v>0</v>
      </c>
      <c r="CN60" s="7" t="s">
        <v>44</v>
      </c>
      <c r="CO60" s="48">
        <v>0</v>
      </c>
      <c r="CP60" s="7" t="s">
        <v>44</v>
      </c>
      <c r="CQ60" s="48">
        <v>0</v>
      </c>
      <c r="CR60" s="7" t="s">
        <v>44</v>
      </c>
      <c r="CS60" s="48"/>
      <c r="CT60" s="7" t="s">
        <v>44</v>
      </c>
      <c r="CU60" s="48"/>
      <c r="CV60" s="7" t="s">
        <v>44</v>
      </c>
      <c r="CW60" s="48"/>
      <c r="CX60" s="7" t="s">
        <v>44</v>
      </c>
      <c r="CY60" s="48"/>
      <c r="CZ60" s="7" t="s">
        <v>44</v>
      </c>
      <c r="DA60" s="48"/>
      <c r="DB60" s="7" t="s">
        <v>44</v>
      </c>
      <c r="DC60" s="96"/>
      <c r="DD60" s="123" t="s">
        <v>44</v>
      </c>
      <c r="DE60" s="96"/>
      <c r="DF60" s="123" t="s">
        <v>44</v>
      </c>
      <c r="DG60" s="122"/>
      <c r="DH60" s="123" t="s">
        <v>44</v>
      </c>
      <c r="DI60" s="122"/>
      <c r="DJ60" s="123" t="s">
        <v>44</v>
      </c>
      <c r="DK60" s="122"/>
      <c r="DL60" s="123" t="s">
        <v>44</v>
      </c>
      <c r="DM60" s="122"/>
      <c r="DN60" s="123" t="s">
        <v>44</v>
      </c>
      <c r="DO60" s="122"/>
      <c r="DP60">
        <f t="shared" si="0"/>
        <v>6</v>
      </c>
      <c r="DQ60">
        <f t="shared" si="1"/>
        <v>11</v>
      </c>
      <c r="DR60">
        <v>38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0</v>
      </c>
      <c r="M61" s="48">
        <v>0</v>
      </c>
      <c r="N61" s="30">
        <v>1</v>
      </c>
      <c r="O61" s="48">
        <v>0</v>
      </c>
      <c r="P61" s="30">
        <v>0</v>
      </c>
      <c r="Q61" s="48">
        <v>0</v>
      </c>
      <c r="R61" s="30">
        <v>0</v>
      </c>
      <c r="S61" s="48">
        <v>0</v>
      </c>
      <c r="T61" s="30">
        <v>0</v>
      </c>
      <c r="U61" s="48">
        <v>0</v>
      </c>
      <c r="V61" s="30">
        <v>0</v>
      </c>
      <c r="W61" s="48">
        <v>0</v>
      </c>
      <c r="X61" s="30">
        <v>1</v>
      </c>
      <c r="Y61" s="48">
        <v>0</v>
      </c>
      <c r="Z61" s="30">
        <v>0</v>
      </c>
      <c r="AA61" s="48">
        <v>0</v>
      </c>
      <c r="AB61" s="30">
        <v>0</v>
      </c>
      <c r="AC61" s="48">
        <v>0</v>
      </c>
      <c r="AD61" s="30">
        <v>0</v>
      </c>
      <c r="AE61" s="48">
        <v>1</v>
      </c>
      <c r="AF61" s="30">
        <v>0</v>
      </c>
      <c r="AG61" s="48">
        <v>0</v>
      </c>
      <c r="AH61" s="30">
        <v>0</v>
      </c>
      <c r="AI61" s="48">
        <v>0</v>
      </c>
      <c r="AJ61" s="7" t="s">
        <v>44</v>
      </c>
      <c r="AK61" s="48">
        <v>0</v>
      </c>
      <c r="AL61" s="7" t="s">
        <v>44</v>
      </c>
      <c r="AM61" s="48">
        <v>0</v>
      </c>
      <c r="AN61" s="7" t="s">
        <v>44</v>
      </c>
      <c r="AO61" s="48">
        <v>0</v>
      </c>
      <c r="AP61" s="7" t="s">
        <v>44</v>
      </c>
      <c r="AQ61" s="48">
        <v>0</v>
      </c>
      <c r="AR61" s="7" t="s">
        <v>44</v>
      </c>
      <c r="AS61" s="48">
        <v>0</v>
      </c>
      <c r="AT61" s="7" t="s">
        <v>44</v>
      </c>
      <c r="AU61" s="48">
        <v>0</v>
      </c>
      <c r="AV61" s="7" t="s">
        <v>44</v>
      </c>
      <c r="AW61" s="48">
        <v>0</v>
      </c>
      <c r="AX61" s="7" t="s">
        <v>44</v>
      </c>
      <c r="AY61" s="48">
        <v>0</v>
      </c>
      <c r="AZ61" s="7" t="s">
        <v>44</v>
      </c>
      <c r="BA61" s="48">
        <v>0</v>
      </c>
      <c r="BB61" s="7" t="s">
        <v>44</v>
      </c>
      <c r="BC61" s="48">
        <v>0</v>
      </c>
      <c r="BD61" s="7" t="s">
        <v>44</v>
      </c>
      <c r="BE61" s="48">
        <v>0</v>
      </c>
      <c r="BF61" s="7" t="s">
        <v>44</v>
      </c>
      <c r="BG61" s="48">
        <v>0</v>
      </c>
      <c r="BH61" s="7" t="s">
        <v>44</v>
      </c>
      <c r="BI61" s="48">
        <v>0</v>
      </c>
      <c r="BJ61" s="7" t="s">
        <v>44</v>
      </c>
      <c r="BK61" s="48">
        <v>0</v>
      </c>
      <c r="BL61" s="7" t="s">
        <v>44</v>
      </c>
      <c r="BM61" s="48">
        <v>0</v>
      </c>
      <c r="BN61" s="7" t="s">
        <v>44</v>
      </c>
      <c r="BO61" s="48">
        <v>0</v>
      </c>
      <c r="BP61" s="7" t="s">
        <v>44</v>
      </c>
      <c r="BQ61" s="48">
        <v>0</v>
      </c>
      <c r="BR61" s="7" t="s">
        <v>44</v>
      </c>
      <c r="BS61" s="48">
        <v>0</v>
      </c>
      <c r="BT61" s="7" t="s">
        <v>44</v>
      </c>
      <c r="BU61" s="48">
        <v>0</v>
      </c>
      <c r="BV61" s="7" t="s">
        <v>44</v>
      </c>
      <c r="BW61" s="48">
        <v>0</v>
      </c>
      <c r="BX61" s="7" t="s">
        <v>44</v>
      </c>
      <c r="BY61" s="48">
        <v>0</v>
      </c>
      <c r="BZ61" s="7" t="s">
        <v>44</v>
      </c>
      <c r="CA61" s="48">
        <v>0</v>
      </c>
      <c r="CB61" s="7" t="s">
        <v>44</v>
      </c>
      <c r="CC61" s="48">
        <v>0</v>
      </c>
      <c r="CD61" s="7" t="s">
        <v>44</v>
      </c>
      <c r="CE61" s="48">
        <v>0</v>
      </c>
      <c r="CF61" s="7" t="s">
        <v>44</v>
      </c>
      <c r="CG61" s="48">
        <v>0</v>
      </c>
      <c r="CH61" s="7" t="s">
        <v>44</v>
      </c>
      <c r="CI61" s="48">
        <v>0</v>
      </c>
      <c r="CJ61" s="7" t="s">
        <v>44</v>
      </c>
      <c r="CK61" s="48">
        <v>0</v>
      </c>
      <c r="CL61" s="7" t="s">
        <v>44</v>
      </c>
      <c r="CM61" s="48">
        <v>0</v>
      </c>
      <c r="CN61" s="7" t="s">
        <v>44</v>
      </c>
      <c r="CO61" s="48"/>
      <c r="CP61" s="7" t="s">
        <v>44</v>
      </c>
      <c r="CQ61" s="48"/>
      <c r="CR61" s="7" t="s">
        <v>44</v>
      </c>
      <c r="CS61" s="48"/>
      <c r="CT61" s="7" t="s">
        <v>44</v>
      </c>
      <c r="CU61" s="48"/>
      <c r="CV61" s="7" t="s">
        <v>44</v>
      </c>
      <c r="CW61" s="48"/>
      <c r="CX61" s="7" t="s">
        <v>44</v>
      </c>
      <c r="CY61" s="48"/>
      <c r="CZ61" s="7" t="s">
        <v>44</v>
      </c>
      <c r="DA61" s="48"/>
      <c r="DB61" s="7" t="s">
        <v>44</v>
      </c>
      <c r="DC61" s="96"/>
      <c r="DD61" s="123" t="s">
        <v>44</v>
      </c>
      <c r="DE61" s="96"/>
      <c r="DF61" s="123" t="s">
        <v>44</v>
      </c>
      <c r="DG61" s="122"/>
      <c r="DH61" s="123" t="s">
        <v>44</v>
      </c>
      <c r="DI61" s="122"/>
      <c r="DJ61" s="123" t="s">
        <v>44</v>
      </c>
      <c r="DK61" s="122"/>
      <c r="DL61" s="123" t="s">
        <v>44</v>
      </c>
      <c r="DM61" s="122"/>
      <c r="DN61" s="123" t="s">
        <v>44</v>
      </c>
      <c r="DO61" s="122"/>
      <c r="DP61">
        <f t="shared" si="0"/>
        <v>2</v>
      </c>
      <c r="DQ61">
        <f t="shared" si="1"/>
        <v>1</v>
      </c>
      <c r="DR61">
        <v>18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0</v>
      </c>
      <c r="M62" s="48">
        <v>0</v>
      </c>
      <c r="N62" s="30">
        <v>0</v>
      </c>
      <c r="O62" s="48">
        <v>0</v>
      </c>
      <c r="P62" s="30">
        <v>0</v>
      </c>
      <c r="Q62" s="48">
        <v>0</v>
      </c>
      <c r="R62" s="30">
        <v>0</v>
      </c>
      <c r="S62" s="48">
        <v>0</v>
      </c>
      <c r="T62" s="30">
        <v>0</v>
      </c>
      <c r="U62" s="48">
        <v>0</v>
      </c>
      <c r="V62" s="30">
        <v>0</v>
      </c>
      <c r="W62" s="48">
        <v>0</v>
      </c>
      <c r="X62" s="30">
        <v>0</v>
      </c>
      <c r="Y62" s="48">
        <v>0</v>
      </c>
      <c r="Z62" s="30">
        <v>1</v>
      </c>
      <c r="AA62" s="48">
        <v>0</v>
      </c>
      <c r="AB62" s="30">
        <v>0</v>
      </c>
      <c r="AC62" s="48">
        <v>0</v>
      </c>
      <c r="AD62" s="30">
        <v>0</v>
      </c>
      <c r="AE62" s="48">
        <v>1</v>
      </c>
      <c r="AF62" s="30">
        <v>0</v>
      </c>
      <c r="AG62" s="48">
        <v>1</v>
      </c>
      <c r="AH62" s="30">
        <v>0</v>
      </c>
      <c r="AI62" s="48">
        <v>0</v>
      </c>
      <c r="AJ62" s="30">
        <v>1</v>
      </c>
      <c r="AK62" s="48">
        <v>0</v>
      </c>
      <c r="AL62" s="30">
        <v>0</v>
      </c>
      <c r="AM62" s="48">
        <v>0</v>
      </c>
      <c r="AN62" s="30">
        <v>0</v>
      </c>
      <c r="AO62" s="48">
        <v>0</v>
      </c>
      <c r="AP62" s="30">
        <v>0</v>
      </c>
      <c r="AQ62" s="48">
        <v>1</v>
      </c>
      <c r="AR62" s="7" t="s">
        <v>44</v>
      </c>
      <c r="AS62" s="48">
        <v>0</v>
      </c>
      <c r="AT62" s="7" t="s">
        <v>44</v>
      </c>
      <c r="AU62" s="48">
        <v>0</v>
      </c>
      <c r="AV62" s="7" t="s">
        <v>44</v>
      </c>
      <c r="AW62" s="48">
        <v>0</v>
      </c>
      <c r="AX62" s="7" t="s">
        <v>44</v>
      </c>
      <c r="AY62" s="48">
        <v>0</v>
      </c>
      <c r="AZ62" s="7" t="s">
        <v>44</v>
      </c>
      <c r="BA62" s="48">
        <v>0</v>
      </c>
      <c r="BB62" s="7" t="s">
        <v>44</v>
      </c>
      <c r="BC62" s="48">
        <v>0</v>
      </c>
      <c r="BD62" s="7" t="s">
        <v>44</v>
      </c>
      <c r="BE62" s="48">
        <v>0</v>
      </c>
      <c r="BF62" s="7" t="s">
        <v>44</v>
      </c>
      <c r="BG62" s="48">
        <v>0</v>
      </c>
      <c r="BH62" s="7" t="s">
        <v>44</v>
      </c>
      <c r="BI62" s="48">
        <v>0</v>
      </c>
      <c r="BJ62" s="7" t="s">
        <v>44</v>
      </c>
      <c r="BK62" s="48">
        <v>0</v>
      </c>
      <c r="BL62" s="7" t="s">
        <v>44</v>
      </c>
      <c r="BM62" s="48">
        <v>0</v>
      </c>
      <c r="BN62" s="7" t="s">
        <v>44</v>
      </c>
      <c r="BO62" s="48">
        <v>0</v>
      </c>
      <c r="BP62" s="7" t="s">
        <v>44</v>
      </c>
      <c r="BQ62" s="48">
        <v>0</v>
      </c>
      <c r="BR62" s="7" t="s">
        <v>44</v>
      </c>
      <c r="BS62" s="48">
        <v>0</v>
      </c>
      <c r="BT62" s="7" t="s">
        <v>44</v>
      </c>
      <c r="BU62" s="48">
        <v>0</v>
      </c>
      <c r="BV62" s="7" t="s">
        <v>44</v>
      </c>
      <c r="BW62" s="48">
        <v>0</v>
      </c>
      <c r="BX62" s="7" t="s">
        <v>44</v>
      </c>
      <c r="BY62" s="48">
        <v>0</v>
      </c>
      <c r="BZ62" s="7" t="s">
        <v>44</v>
      </c>
      <c r="CA62" s="48">
        <v>0</v>
      </c>
      <c r="CB62" s="7" t="s">
        <v>44</v>
      </c>
      <c r="CC62" s="48">
        <v>0</v>
      </c>
      <c r="CD62" s="7" t="s">
        <v>44</v>
      </c>
      <c r="CE62" s="48">
        <v>0</v>
      </c>
      <c r="CF62" s="7" t="s">
        <v>44</v>
      </c>
      <c r="CG62" s="48">
        <v>0</v>
      </c>
      <c r="CH62" s="7" t="s">
        <v>44</v>
      </c>
      <c r="CI62" s="48">
        <v>0</v>
      </c>
      <c r="CJ62" s="7" t="s">
        <v>44</v>
      </c>
      <c r="CK62" s="48">
        <v>0</v>
      </c>
      <c r="CL62" s="7" t="s">
        <v>44</v>
      </c>
      <c r="CM62" s="48">
        <v>0</v>
      </c>
      <c r="CN62" s="7" t="s">
        <v>44</v>
      </c>
      <c r="CO62" s="48"/>
      <c r="CP62" s="7" t="s">
        <v>44</v>
      </c>
      <c r="CQ62" s="48"/>
      <c r="CR62" s="7" t="s">
        <v>44</v>
      </c>
      <c r="CS62" s="48"/>
      <c r="CT62" s="7" t="s">
        <v>44</v>
      </c>
      <c r="CU62" s="48"/>
      <c r="CV62" s="7" t="s">
        <v>44</v>
      </c>
      <c r="CW62" s="48"/>
      <c r="CX62" s="7" t="s">
        <v>44</v>
      </c>
      <c r="CY62" s="48"/>
      <c r="CZ62" s="7" t="s">
        <v>44</v>
      </c>
      <c r="DA62" s="48"/>
      <c r="DB62" s="7" t="s">
        <v>44</v>
      </c>
      <c r="DC62" s="96"/>
      <c r="DD62" s="123" t="s">
        <v>44</v>
      </c>
      <c r="DE62" s="96"/>
      <c r="DF62" s="123" t="s">
        <v>44</v>
      </c>
      <c r="DG62" s="122"/>
      <c r="DH62" s="123" t="s">
        <v>44</v>
      </c>
      <c r="DI62" s="122"/>
      <c r="DJ62" s="123" t="s">
        <v>44</v>
      </c>
      <c r="DK62" s="122"/>
      <c r="DL62" s="123" t="s">
        <v>44</v>
      </c>
      <c r="DM62" s="122"/>
      <c r="DN62" s="123" t="s">
        <v>44</v>
      </c>
      <c r="DO62" s="122"/>
      <c r="DP62">
        <f t="shared" si="0"/>
        <v>2</v>
      </c>
      <c r="DQ62">
        <f t="shared" si="1"/>
        <v>3</v>
      </c>
      <c r="DR62">
        <v>22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0</v>
      </c>
      <c r="Q63" s="48">
        <v>0</v>
      </c>
      <c r="R63" s="30">
        <v>0</v>
      </c>
      <c r="S63" s="48">
        <v>0</v>
      </c>
      <c r="T63" s="30">
        <v>0</v>
      </c>
      <c r="U63" s="48">
        <v>0</v>
      </c>
      <c r="V63" s="30">
        <v>2</v>
      </c>
      <c r="W63" s="48">
        <v>0</v>
      </c>
      <c r="X63" s="30">
        <v>0</v>
      </c>
      <c r="Y63" s="48">
        <v>0</v>
      </c>
      <c r="Z63" s="30">
        <v>0</v>
      </c>
      <c r="AA63" s="48">
        <v>0</v>
      </c>
      <c r="AB63" s="30">
        <v>0</v>
      </c>
      <c r="AC63" s="48">
        <v>0</v>
      </c>
      <c r="AD63" s="30">
        <v>0</v>
      </c>
      <c r="AE63" s="48">
        <v>2</v>
      </c>
      <c r="AF63" s="30">
        <v>0</v>
      </c>
      <c r="AG63" s="48">
        <v>0</v>
      </c>
      <c r="AH63" s="30">
        <v>0</v>
      </c>
      <c r="AI63" s="48">
        <v>1</v>
      </c>
      <c r="AJ63" s="30">
        <v>0</v>
      </c>
      <c r="AK63" s="48">
        <v>0</v>
      </c>
      <c r="AL63" s="30">
        <v>0</v>
      </c>
      <c r="AM63" s="48">
        <v>0</v>
      </c>
      <c r="AN63" s="30">
        <v>1</v>
      </c>
      <c r="AO63" s="48">
        <v>0</v>
      </c>
      <c r="AP63" s="30">
        <v>0</v>
      </c>
      <c r="AQ63" s="48">
        <v>0</v>
      </c>
      <c r="AR63" s="30">
        <v>1</v>
      </c>
      <c r="AS63" s="48">
        <v>0</v>
      </c>
      <c r="AT63" s="30">
        <v>1</v>
      </c>
      <c r="AU63" s="48">
        <v>1</v>
      </c>
      <c r="AV63" s="30">
        <v>0</v>
      </c>
      <c r="AW63" s="48">
        <v>0</v>
      </c>
      <c r="AX63" s="30">
        <v>0</v>
      </c>
      <c r="AY63" s="48">
        <v>1</v>
      </c>
      <c r="AZ63" s="30">
        <v>0</v>
      </c>
      <c r="BA63" s="48">
        <v>0</v>
      </c>
      <c r="BB63" s="30">
        <v>1</v>
      </c>
      <c r="BC63" s="48">
        <v>0</v>
      </c>
      <c r="BD63" s="30">
        <v>0</v>
      </c>
      <c r="BE63" s="48">
        <v>0</v>
      </c>
      <c r="BF63" s="30">
        <v>0</v>
      </c>
      <c r="BG63" s="48">
        <v>0</v>
      </c>
      <c r="BH63" s="30">
        <v>0</v>
      </c>
      <c r="BI63" s="48">
        <v>0</v>
      </c>
      <c r="BJ63" s="30">
        <v>0</v>
      </c>
      <c r="BK63" s="48">
        <v>0</v>
      </c>
      <c r="BL63" s="30">
        <v>0</v>
      </c>
      <c r="BM63" s="48">
        <v>0</v>
      </c>
      <c r="BN63" s="30">
        <v>0</v>
      </c>
      <c r="BO63" s="48">
        <v>0</v>
      </c>
      <c r="BP63" s="30">
        <v>0</v>
      </c>
      <c r="BQ63" s="48">
        <v>0</v>
      </c>
      <c r="BR63" s="30">
        <v>0</v>
      </c>
      <c r="BS63" s="48">
        <v>0</v>
      </c>
      <c r="BT63" s="30">
        <v>0</v>
      </c>
      <c r="BU63" s="48">
        <v>0</v>
      </c>
      <c r="BV63" s="30">
        <v>0</v>
      </c>
      <c r="BW63" s="48">
        <v>0</v>
      </c>
      <c r="BX63" s="30">
        <v>0</v>
      </c>
      <c r="BY63" s="48">
        <v>0</v>
      </c>
      <c r="BZ63" s="30">
        <v>0</v>
      </c>
      <c r="CA63" s="48">
        <v>0</v>
      </c>
      <c r="CB63" s="30">
        <v>0</v>
      </c>
      <c r="CC63" s="48">
        <v>0</v>
      </c>
      <c r="CD63" s="30">
        <v>0</v>
      </c>
      <c r="CE63" s="48">
        <v>0</v>
      </c>
      <c r="CF63" s="30">
        <v>0</v>
      </c>
      <c r="CG63" s="48">
        <v>0</v>
      </c>
      <c r="CH63" s="30">
        <v>0</v>
      </c>
      <c r="CI63" s="48">
        <v>0</v>
      </c>
      <c r="CJ63" s="30">
        <v>0</v>
      </c>
      <c r="CK63" s="48">
        <v>1</v>
      </c>
      <c r="CL63" s="30">
        <v>0</v>
      </c>
      <c r="CM63" s="48">
        <v>0</v>
      </c>
      <c r="CN63" s="30">
        <v>0</v>
      </c>
      <c r="CO63" s="48">
        <v>0</v>
      </c>
      <c r="CP63" s="30">
        <v>0</v>
      </c>
      <c r="CQ63" s="48">
        <v>0</v>
      </c>
      <c r="CR63" s="30">
        <v>0</v>
      </c>
      <c r="CS63" s="48">
        <v>0</v>
      </c>
      <c r="CT63" s="30">
        <v>0</v>
      </c>
      <c r="CU63" s="48">
        <v>0</v>
      </c>
      <c r="CV63" s="30">
        <v>0</v>
      </c>
      <c r="CW63" s="48">
        <v>0</v>
      </c>
      <c r="CX63" s="30">
        <v>0</v>
      </c>
      <c r="CY63" s="48">
        <v>0</v>
      </c>
      <c r="CZ63" s="30">
        <v>0</v>
      </c>
      <c r="DA63" s="48">
        <v>0</v>
      </c>
      <c r="DB63" s="30">
        <v>0</v>
      </c>
      <c r="DC63" s="96">
        <v>0</v>
      </c>
      <c r="DD63" s="116">
        <v>0</v>
      </c>
      <c r="DE63" s="96">
        <v>0</v>
      </c>
      <c r="DF63" s="116">
        <v>0</v>
      </c>
      <c r="DG63" s="122">
        <v>0</v>
      </c>
      <c r="DH63" s="123" t="s">
        <v>44</v>
      </c>
      <c r="DI63" s="122"/>
      <c r="DJ63" s="123" t="s">
        <v>44</v>
      </c>
      <c r="DK63" s="122"/>
      <c r="DL63" s="123" t="s">
        <v>44</v>
      </c>
      <c r="DM63" s="122"/>
      <c r="DN63" s="123" t="s">
        <v>44</v>
      </c>
      <c r="DO63" s="122"/>
      <c r="DP63">
        <f t="shared" si="0"/>
        <v>6</v>
      </c>
      <c r="DQ63">
        <f t="shared" si="1"/>
        <v>6</v>
      </c>
      <c r="DR63">
        <v>56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0</v>
      </c>
      <c r="Q64" s="48">
        <v>0</v>
      </c>
      <c r="R64" s="30">
        <v>0</v>
      </c>
      <c r="S64" s="48">
        <v>0</v>
      </c>
      <c r="T64" s="30">
        <v>0</v>
      </c>
      <c r="U64" s="48">
        <v>0</v>
      </c>
      <c r="V64" s="30">
        <v>0</v>
      </c>
      <c r="W64" s="48">
        <v>0</v>
      </c>
      <c r="X64" s="30">
        <v>0</v>
      </c>
      <c r="Y64" s="48">
        <v>0</v>
      </c>
      <c r="Z64" s="30">
        <v>2</v>
      </c>
      <c r="AA64" s="48">
        <v>0</v>
      </c>
      <c r="AB64" s="30">
        <v>0</v>
      </c>
      <c r="AC64" s="48">
        <v>1</v>
      </c>
      <c r="AD64" s="30">
        <v>0</v>
      </c>
      <c r="AE64" s="48">
        <v>0</v>
      </c>
      <c r="AF64" s="30">
        <v>0</v>
      </c>
      <c r="AG64" s="48">
        <v>1</v>
      </c>
      <c r="AH64" s="30">
        <v>0</v>
      </c>
      <c r="AI64" s="48">
        <v>0</v>
      </c>
      <c r="AJ64" s="30">
        <v>0</v>
      </c>
      <c r="AK64" s="48">
        <v>0</v>
      </c>
      <c r="AL64" s="30">
        <v>1</v>
      </c>
      <c r="AM64" s="48">
        <v>0</v>
      </c>
      <c r="AN64" s="30">
        <v>0</v>
      </c>
      <c r="AO64" s="48">
        <v>0</v>
      </c>
      <c r="AP64" s="30">
        <v>0</v>
      </c>
      <c r="AQ64" s="48">
        <v>0</v>
      </c>
      <c r="AR64" s="30">
        <v>0</v>
      </c>
      <c r="AS64" s="48">
        <v>1</v>
      </c>
      <c r="AT64" s="30">
        <v>1</v>
      </c>
      <c r="AU64" s="48">
        <v>0</v>
      </c>
      <c r="AV64" s="30">
        <v>0</v>
      </c>
      <c r="AW64" s="48">
        <v>0</v>
      </c>
      <c r="AX64" s="30">
        <v>0</v>
      </c>
      <c r="AY64" s="48">
        <v>0</v>
      </c>
      <c r="AZ64" s="30">
        <v>0</v>
      </c>
      <c r="BA64" s="48">
        <v>0</v>
      </c>
      <c r="BB64" s="30">
        <v>1</v>
      </c>
      <c r="BC64" s="48">
        <v>0</v>
      </c>
      <c r="BD64" s="30">
        <v>0</v>
      </c>
      <c r="BE64" s="48">
        <v>0</v>
      </c>
      <c r="BF64" s="30">
        <v>0</v>
      </c>
      <c r="BG64" s="48">
        <v>0</v>
      </c>
      <c r="BH64" s="30">
        <v>0</v>
      </c>
      <c r="BI64" s="48">
        <v>0</v>
      </c>
      <c r="BJ64" s="30">
        <v>0</v>
      </c>
      <c r="BK64" s="48">
        <v>0</v>
      </c>
      <c r="BL64" s="30">
        <v>0</v>
      </c>
      <c r="BM64" s="48">
        <v>0</v>
      </c>
      <c r="BN64" s="30">
        <v>0</v>
      </c>
      <c r="BO64" s="48">
        <v>0</v>
      </c>
      <c r="BP64" s="30">
        <v>0</v>
      </c>
      <c r="BQ64" s="48">
        <v>0</v>
      </c>
      <c r="BR64" s="30">
        <v>0</v>
      </c>
      <c r="BS64" s="48">
        <v>0</v>
      </c>
      <c r="BT64" s="30">
        <v>0</v>
      </c>
      <c r="BU64" s="48">
        <v>0</v>
      </c>
      <c r="BV64" s="30">
        <v>0</v>
      </c>
      <c r="BW64" s="48">
        <v>0</v>
      </c>
      <c r="BX64" s="30">
        <v>0</v>
      </c>
      <c r="BY64" s="48">
        <v>0</v>
      </c>
      <c r="BZ64" s="30">
        <v>0</v>
      </c>
      <c r="CA64" s="48">
        <v>0</v>
      </c>
      <c r="CB64" s="30">
        <v>0</v>
      </c>
      <c r="CC64" s="48">
        <v>0</v>
      </c>
      <c r="CD64" s="7" t="s">
        <v>44</v>
      </c>
      <c r="CE64" s="48">
        <v>0</v>
      </c>
      <c r="CF64" s="7" t="s">
        <v>44</v>
      </c>
      <c r="CG64" s="48">
        <v>0</v>
      </c>
      <c r="CH64" s="7" t="s">
        <v>44</v>
      </c>
      <c r="CI64" s="48">
        <v>0</v>
      </c>
      <c r="CJ64" s="7" t="s">
        <v>44</v>
      </c>
      <c r="CK64" s="48">
        <v>0</v>
      </c>
      <c r="CL64" s="7" t="s">
        <v>44</v>
      </c>
      <c r="CM64" s="48">
        <v>0</v>
      </c>
      <c r="CN64" s="7" t="s">
        <v>44</v>
      </c>
      <c r="CO64" s="48"/>
      <c r="CP64" s="7" t="s">
        <v>44</v>
      </c>
      <c r="CQ64" s="48"/>
      <c r="CR64" s="7" t="s">
        <v>44</v>
      </c>
      <c r="CS64" s="48"/>
      <c r="CT64" s="7" t="s">
        <v>44</v>
      </c>
      <c r="CU64" s="48"/>
      <c r="CV64" s="7" t="s">
        <v>44</v>
      </c>
      <c r="CW64" s="48"/>
      <c r="CX64" s="7" t="s">
        <v>44</v>
      </c>
      <c r="CY64" s="48"/>
      <c r="CZ64" s="7" t="s">
        <v>44</v>
      </c>
      <c r="DA64" s="48"/>
      <c r="DB64" s="7" t="s">
        <v>44</v>
      </c>
      <c r="DC64" s="96"/>
      <c r="DD64" s="123" t="s">
        <v>44</v>
      </c>
      <c r="DE64" s="96"/>
      <c r="DF64" s="123" t="s">
        <v>44</v>
      </c>
      <c r="DG64" s="122"/>
      <c r="DH64" s="123" t="s">
        <v>44</v>
      </c>
      <c r="DI64" s="122"/>
      <c r="DJ64" s="123" t="s">
        <v>44</v>
      </c>
      <c r="DK64" s="122"/>
      <c r="DL64" s="123" t="s">
        <v>44</v>
      </c>
      <c r="DM64" s="122"/>
      <c r="DN64" s="123" t="s">
        <v>44</v>
      </c>
      <c r="DO64" s="122"/>
      <c r="DP64">
        <f t="shared" si="0"/>
        <v>5</v>
      </c>
      <c r="DQ64">
        <f t="shared" si="1"/>
        <v>3</v>
      </c>
      <c r="DR64">
        <v>41</v>
      </c>
    </row>
    <row r="65" spans="1:146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0</v>
      </c>
      <c r="O65" s="48">
        <v>0</v>
      </c>
      <c r="P65" s="30">
        <v>0</v>
      </c>
      <c r="Q65" s="48">
        <v>0</v>
      </c>
      <c r="R65" s="30">
        <v>0</v>
      </c>
      <c r="S65" s="48">
        <v>0</v>
      </c>
      <c r="T65" s="30" t="s">
        <v>46</v>
      </c>
      <c r="U65" s="48">
        <v>0</v>
      </c>
      <c r="V65" s="7" t="s">
        <v>44</v>
      </c>
      <c r="W65" s="48">
        <v>0</v>
      </c>
      <c r="X65" s="7" t="s">
        <v>44</v>
      </c>
      <c r="Y65" s="48">
        <v>0</v>
      </c>
      <c r="Z65" s="7" t="s">
        <v>44</v>
      </c>
      <c r="AA65" s="48">
        <v>0</v>
      </c>
      <c r="AB65" s="7" t="s">
        <v>44</v>
      </c>
      <c r="AC65" s="48">
        <v>0</v>
      </c>
      <c r="AD65" s="7" t="s">
        <v>44</v>
      </c>
      <c r="AE65" s="48">
        <v>0</v>
      </c>
      <c r="AF65" s="7" t="s">
        <v>44</v>
      </c>
      <c r="AG65" s="48">
        <v>0</v>
      </c>
      <c r="AH65" s="7" t="s">
        <v>44</v>
      </c>
      <c r="AI65" s="48"/>
      <c r="AJ65" s="7" t="s">
        <v>44</v>
      </c>
      <c r="AK65" s="48">
        <v>0</v>
      </c>
      <c r="AL65" s="7" t="s">
        <v>44</v>
      </c>
      <c r="AM65" s="48">
        <v>0</v>
      </c>
      <c r="AN65" s="7" t="s">
        <v>44</v>
      </c>
      <c r="AO65" s="48">
        <v>0</v>
      </c>
      <c r="AP65" s="7" t="s">
        <v>44</v>
      </c>
      <c r="AQ65" s="48">
        <v>0</v>
      </c>
      <c r="AR65" s="7" t="s">
        <v>44</v>
      </c>
      <c r="AS65" s="48">
        <v>0</v>
      </c>
      <c r="AT65" s="7" t="s">
        <v>44</v>
      </c>
      <c r="AU65" s="48">
        <v>0</v>
      </c>
      <c r="AV65" s="7" t="s">
        <v>44</v>
      </c>
      <c r="AW65" s="48">
        <v>0</v>
      </c>
      <c r="AX65" s="7" t="s">
        <v>44</v>
      </c>
      <c r="AY65" s="48">
        <v>0</v>
      </c>
      <c r="AZ65" s="7" t="s">
        <v>44</v>
      </c>
      <c r="BA65" s="48">
        <v>0</v>
      </c>
      <c r="BB65" s="7" t="s">
        <v>44</v>
      </c>
      <c r="BC65" s="48">
        <v>0</v>
      </c>
      <c r="BD65" s="7" t="s">
        <v>44</v>
      </c>
      <c r="BE65" s="48">
        <v>0</v>
      </c>
      <c r="BF65" s="7" t="s">
        <v>44</v>
      </c>
      <c r="BG65" s="48">
        <v>0</v>
      </c>
      <c r="BH65" s="7" t="s">
        <v>44</v>
      </c>
      <c r="BI65" s="48">
        <v>0</v>
      </c>
      <c r="BJ65" s="7" t="s">
        <v>44</v>
      </c>
      <c r="BK65" s="48">
        <v>0</v>
      </c>
      <c r="BL65" s="7" t="s">
        <v>44</v>
      </c>
      <c r="BM65" s="48">
        <v>0</v>
      </c>
      <c r="BN65" s="7" t="s">
        <v>44</v>
      </c>
      <c r="BO65" s="48">
        <v>0</v>
      </c>
      <c r="BP65" s="7" t="s">
        <v>44</v>
      </c>
      <c r="BQ65" s="48">
        <v>0</v>
      </c>
      <c r="BR65" s="7" t="s">
        <v>44</v>
      </c>
      <c r="BS65" s="48">
        <v>0</v>
      </c>
      <c r="BT65" s="7" t="s">
        <v>44</v>
      </c>
      <c r="BU65" s="48">
        <v>0</v>
      </c>
      <c r="BV65" s="7" t="s">
        <v>44</v>
      </c>
      <c r="BW65" s="48">
        <v>0</v>
      </c>
      <c r="BX65" s="7" t="s">
        <v>44</v>
      </c>
      <c r="BY65" s="48">
        <v>0</v>
      </c>
      <c r="BZ65" s="7" t="s">
        <v>44</v>
      </c>
      <c r="CA65" s="48">
        <v>0</v>
      </c>
      <c r="CB65" s="7" t="s">
        <v>44</v>
      </c>
      <c r="CC65" s="48">
        <v>0</v>
      </c>
      <c r="CD65" s="7" t="s">
        <v>44</v>
      </c>
      <c r="CE65" s="48">
        <v>0</v>
      </c>
      <c r="CF65" s="7" t="s">
        <v>44</v>
      </c>
      <c r="CG65" s="48">
        <v>0</v>
      </c>
      <c r="CH65" s="7" t="s">
        <v>44</v>
      </c>
      <c r="CI65" s="48">
        <v>0</v>
      </c>
      <c r="CJ65" s="7" t="s">
        <v>44</v>
      </c>
      <c r="CK65" s="48">
        <v>0</v>
      </c>
      <c r="CL65" s="7" t="s">
        <v>44</v>
      </c>
      <c r="CM65" s="48">
        <v>0</v>
      </c>
      <c r="CN65" s="7" t="s">
        <v>44</v>
      </c>
      <c r="CO65" s="48"/>
      <c r="CP65" s="7" t="s">
        <v>44</v>
      </c>
      <c r="CQ65" s="48"/>
      <c r="CR65" s="7" t="s">
        <v>44</v>
      </c>
      <c r="CS65" s="48"/>
      <c r="CT65" s="7" t="s">
        <v>44</v>
      </c>
      <c r="CU65" s="48"/>
      <c r="CV65" s="7" t="s">
        <v>44</v>
      </c>
      <c r="CW65" s="48"/>
      <c r="CX65" s="7" t="s">
        <v>44</v>
      </c>
      <c r="CY65" s="48"/>
      <c r="CZ65" s="7" t="s">
        <v>44</v>
      </c>
      <c r="DA65" s="48"/>
      <c r="DB65" s="7" t="s">
        <v>44</v>
      </c>
      <c r="DC65" s="96"/>
      <c r="DD65" s="123" t="s">
        <v>44</v>
      </c>
      <c r="DE65" s="96"/>
      <c r="DF65" s="123" t="s">
        <v>44</v>
      </c>
      <c r="DG65" s="122"/>
      <c r="DH65" s="123" t="s">
        <v>44</v>
      </c>
      <c r="DI65" s="122"/>
      <c r="DJ65" s="123" t="s">
        <v>44</v>
      </c>
      <c r="DK65" s="122"/>
      <c r="DL65" s="123" t="s">
        <v>44</v>
      </c>
      <c r="DM65" s="122"/>
      <c r="DN65" s="123" t="s">
        <v>44</v>
      </c>
      <c r="DO65" s="122"/>
      <c r="DP65">
        <f t="shared" si="0"/>
        <v>0</v>
      </c>
      <c r="DQ65">
        <f t="shared" si="1"/>
        <v>0</v>
      </c>
      <c r="DR65">
        <v>11</v>
      </c>
    </row>
    <row r="66" spans="1:146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0">
        <v>0</v>
      </c>
      <c r="M66" s="48">
        <v>0</v>
      </c>
      <c r="N66" s="7" t="s">
        <v>44</v>
      </c>
      <c r="O66" s="48">
        <v>0</v>
      </c>
      <c r="P66" s="7" t="s">
        <v>44</v>
      </c>
      <c r="Q66" s="48">
        <v>0</v>
      </c>
      <c r="R66" s="7" t="s">
        <v>44</v>
      </c>
      <c r="S66" s="48">
        <v>1</v>
      </c>
      <c r="T66" s="7" t="s">
        <v>44</v>
      </c>
      <c r="U66" s="48">
        <v>0</v>
      </c>
      <c r="V66" s="7" t="s">
        <v>44</v>
      </c>
      <c r="W66" s="48">
        <v>0</v>
      </c>
      <c r="X66" s="7" t="s">
        <v>44</v>
      </c>
      <c r="Y66" s="48">
        <v>0</v>
      </c>
      <c r="Z66" s="7" t="s">
        <v>44</v>
      </c>
      <c r="AA66" s="48">
        <v>0</v>
      </c>
      <c r="AB66" s="7" t="s">
        <v>44</v>
      </c>
      <c r="AC66" s="48">
        <v>0</v>
      </c>
      <c r="AD66" s="7" t="s">
        <v>44</v>
      </c>
      <c r="AE66" s="48">
        <v>0</v>
      </c>
      <c r="AF66" s="7" t="s">
        <v>44</v>
      </c>
      <c r="AG66" s="48">
        <v>0</v>
      </c>
      <c r="AH66" s="7" t="s">
        <v>44</v>
      </c>
      <c r="AI66" s="48"/>
      <c r="AJ66" s="7" t="s">
        <v>44</v>
      </c>
      <c r="AK66" s="48">
        <v>0</v>
      </c>
      <c r="AL66" s="7" t="s">
        <v>44</v>
      </c>
      <c r="AM66" s="48">
        <v>0</v>
      </c>
      <c r="AN66" s="7" t="s">
        <v>44</v>
      </c>
      <c r="AO66" s="48">
        <v>0</v>
      </c>
      <c r="AP66" s="7" t="s">
        <v>44</v>
      </c>
      <c r="AQ66" s="48">
        <v>0</v>
      </c>
      <c r="AR66" s="7" t="s">
        <v>44</v>
      </c>
      <c r="AS66" s="48">
        <v>0</v>
      </c>
      <c r="AT66" s="7" t="s">
        <v>44</v>
      </c>
      <c r="AU66" s="48">
        <v>0</v>
      </c>
      <c r="AV66" s="7" t="s">
        <v>44</v>
      </c>
      <c r="AW66" s="48">
        <v>0</v>
      </c>
      <c r="AX66" s="7" t="s">
        <v>44</v>
      </c>
      <c r="AY66" s="48">
        <v>0</v>
      </c>
      <c r="AZ66" s="7" t="s">
        <v>44</v>
      </c>
      <c r="BA66" s="48">
        <v>0</v>
      </c>
      <c r="BB66" s="7" t="s">
        <v>44</v>
      </c>
      <c r="BC66" s="48">
        <v>0</v>
      </c>
      <c r="BD66" s="7" t="s">
        <v>44</v>
      </c>
      <c r="BE66" s="48">
        <v>0</v>
      </c>
      <c r="BF66" s="7" t="s">
        <v>44</v>
      </c>
      <c r="BG66" s="48">
        <v>0</v>
      </c>
      <c r="BH66" s="7" t="s">
        <v>44</v>
      </c>
      <c r="BI66" s="48">
        <v>0</v>
      </c>
      <c r="BJ66" s="7" t="s">
        <v>44</v>
      </c>
      <c r="BK66" s="48">
        <v>0</v>
      </c>
      <c r="BL66" s="7" t="s">
        <v>44</v>
      </c>
      <c r="BM66" s="48">
        <v>0</v>
      </c>
      <c r="BN66" s="7" t="s">
        <v>44</v>
      </c>
      <c r="BO66" s="48">
        <v>0</v>
      </c>
      <c r="BP66" s="7" t="s">
        <v>44</v>
      </c>
      <c r="BQ66" s="48">
        <v>0</v>
      </c>
      <c r="BR66" s="7" t="s">
        <v>44</v>
      </c>
      <c r="BS66" s="48">
        <v>0</v>
      </c>
      <c r="BT66" s="7" t="s">
        <v>44</v>
      </c>
      <c r="BU66" s="48">
        <v>0</v>
      </c>
      <c r="BV66" s="7" t="s">
        <v>44</v>
      </c>
      <c r="BW66" s="48">
        <v>0</v>
      </c>
      <c r="BX66" s="7" t="s">
        <v>44</v>
      </c>
      <c r="BY66" s="48">
        <v>0</v>
      </c>
      <c r="BZ66" s="7" t="s">
        <v>44</v>
      </c>
      <c r="CA66" s="48">
        <v>0</v>
      </c>
      <c r="CB66" s="7" t="s">
        <v>44</v>
      </c>
      <c r="CC66" s="48">
        <v>0</v>
      </c>
      <c r="CD66" s="7" t="s">
        <v>44</v>
      </c>
      <c r="CE66" s="48">
        <v>0</v>
      </c>
      <c r="CF66" s="7" t="s">
        <v>44</v>
      </c>
      <c r="CG66" s="48">
        <v>0</v>
      </c>
      <c r="CH66" s="7" t="s">
        <v>44</v>
      </c>
      <c r="CI66" s="48">
        <v>0</v>
      </c>
      <c r="CJ66" s="7" t="s">
        <v>44</v>
      </c>
      <c r="CK66" s="48">
        <v>0</v>
      </c>
      <c r="CL66" s="7" t="s">
        <v>44</v>
      </c>
      <c r="CM66" s="48">
        <v>0</v>
      </c>
      <c r="CN66" s="7" t="s">
        <v>44</v>
      </c>
      <c r="CO66" s="48"/>
      <c r="CP66" s="7" t="s">
        <v>44</v>
      </c>
      <c r="CQ66" s="48"/>
      <c r="CR66" s="7" t="s">
        <v>44</v>
      </c>
      <c r="CS66" s="48"/>
      <c r="CT66" s="7" t="s">
        <v>44</v>
      </c>
      <c r="CU66" s="48"/>
      <c r="CV66" s="7" t="s">
        <v>44</v>
      </c>
      <c r="CW66" s="48"/>
      <c r="CX66" s="7" t="s">
        <v>44</v>
      </c>
      <c r="CY66" s="48"/>
      <c r="CZ66" s="7" t="s">
        <v>44</v>
      </c>
      <c r="DA66" s="48"/>
      <c r="DB66" s="7" t="s">
        <v>44</v>
      </c>
      <c r="DC66" s="96"/>
      <c r="DD66" s="137" t="s">
        <v>44</v>
      </c>
      <c r="DE66" s="125"/>
      <c r="DF66" s="137" t="s">
        <v>44</v>
      </c>
      <c r="DG66" s="124"/>
      <c r="DH66" s="137" t="s">
        <v>44</v>
      </c>
      <c r="DI66" s="124"/>
      <c r="DJ66" s="137" t="s">
        <v>44</v>
      </c>
      <c r="DK66" s="124"/>
      <c r="DL66" s="137" t="s">
        <v>44</v>
      </c>
      <c r="DM66" s="124"/>
      <c r="DN66" s="137" t="s">
        <v>44</v>
      </c>
      <c r="DO66" s="124"/>
      <c r="DP66">
        <f t="shared" si="0"/>
        <v>0</v>
      </c>
      <c r="DQ66">
        <f t="shared" si="1"/>
        <v>1</v>
      </c>
      <c r="DR66" s="2">
        <v>7</v>
      </c>
    </row>
    <row r="67" spans="1:146">
      <c r="A67" s="1" t="s">
        <v>47</v>
      </c>
      <c r="B67" s="85">
        <f>SUM(B58:B66)</f>
        <v>0</v>
      </c>
      <c r="C67" s="85">
        <f>SUM(C58:C66)</f>
        <v>0</v>
      </c>
      <c r="D67" s="85">
        <f t="shared" ref="D67:BO67" si="928">SUM(D58:D66)</f>
        <v>0</v>
      </c>
      <c r="E67" s="85">
        <f t="shared" si="928"/>
        <v>0</v>
      </c>
      <c r="F67" s="85">
        <f t="shared" si="928"/>
        <v>0</v>
      </c>
      <c r="G67" s="85">
        <f t="shared" si="928"/>
        <v>0</v>
      </c>
      <c r="H67" s="85">
        <f t="shared" si="928"/>
        <v>0</v>
      </c>
      <c r="I67" s="85">
        <f t="shared" si="928"/>
        <v>0</v>
      </c>
      <c r="J67" s="85">
        <f t="shared" si="928"/>
        <v>0</v>
      </c>
      <c r="K67" s="85">
        <f t="shared" si="928"/>
        <v>0</v>
      </c>
      <c r="L67" s="85">
        <f t="shared" si="928"/>
        <v>0</v>
      </c>
      <c r="M67" s="85">
        <f t="shared" si="928"/>
        <v>0</v>
      </c>
      <c r="N67" s="85">
        <f t="shared" si="928"/>
        <v>1</v>
      </c>
      <c r="O67" s="85">
        <f t="shared" si="928"/>
        <v>0</v>
      </c>
      <c r="P67" s="85">
        <f t="shared" si="928"/>
        <v>0</v>
      </c>
      <c r="Q67" s="85">
        <f t="shared" si="928"/>
        <v>0</v>
      </c>
      <c r="R67" s="85">
        <f t="shared" si="928"/>
        <v>0</v>
      </c>
      <c r="S67" s="85">
        <f t="shared" si="928"/>
        <v>1</v>
      </c>
      <c r="T67" s="85">
        <f t="shared" si="928"/>
        <v>0</v>
      </c>
      <c r="U67" s="85">
        <f t="shared" si="928"/>
        <v>0</v>
      </c>
      <c r="V67" s="85">
        <f t="shared" si="928"/>
        <v>5</v>
      </c>
      <c r="W67" s="85">
        <f t="shared" si="928"/>
        <v>0</v>
      </c>
      <c r="X67" s="85">
        <f t="shared" si="928"/>
        <v>3</v>
      </c>
      <c r="Y67" s="85">
        <f t="shared" si="928"/>
        <v>0</v>
      </c>
      <c r="Z67" s="85">
        <f t="shared" si="928"/>
        <v>3</v>
      </c>
      <c r="AA67" s="85">
        <f t="shared" si="928"/>
        <v>2</v>
      </c>
      <c r="AB67" s="85">
        <f t="shared" si="928"/>
        <v>0</v>
      </c>
      <c r="AC67" s="85">
        <f t="shared" si="928"/>
        <v>2</v>
      </c>
      <c r="AD67" s="85">
        <f t="shared" si="928"/>
        <v>3</v>
      </c>
      <c r="AE67" s="85">
        <f t="shared" si="928"/>
        <v>7</v>
      </c>
      <c r="AF67" s="85">
        <f t="shared" si="928"/>
        <v>0</v>
      </c>
      <c r="AG67" s="85">
        <f t="shared" si="928"/>
        <v>5</v>
      </c>
      <c r="AH67" s="85">
        <f t="shared" si="928"/>
        <v>0</v>
      </c>
      <c r="AI67" s="85">
        <f t="shared" si="928"/>
        <v>2</v>
      </c>
      <c r="AJ67" s="85">
        <f t="shared" si="928"/>
        <v>4</v>
      </c>
      <c r="AK67" s="85">
        <f t="shared" si="928"/>
        <v>1</v>
      </c>
      <c r="AL67" s="85">
        <f t="shared" si="928"/>
        <v>2</v>
      </c>
      <c r="AM67" s="85">
        <f t="shared" si="928"/>
        <v>1</v>
      </c>
      <c r="AN67" s="85">
        <f t="shared" si="928"/>
        <v>1</v>
      </c>
      <c r="AO67" s="85">
        <f t="shared" si="928"/>
        <v>0</v>
      </c>
      <c r="AP67" s="85">
        <f t="shared" si="928"/>
        <v>1</v>
      </c>
      <c r="AQ67" s="85">
        <f t="shared" si="928"/>
        <v>5</v>
      </c>
      <c r="AR67" s="85">
        <f t="shared" si="928"/>
        <v>1</v>
      </c>
      <c r="AS67" s="85">
        <f t="shared" si="928"/>
        <v>1</v>
      </c>
      <c r="AT67" s="85">
        <f t="shared" si="928"/>
        <v>3</v>
      </c>
      <c r="AU67" s="85">
        <f t="shared" si="928"/>
        <v>2</v>
      </c>
      <c r="AV67" s="85">
        <f t="shared" si="928"/>
        <v>0</v>
      </c>
      <c r="AW67" s="85">
        <f t="shared" si="928"/>
        <v>0</v>
      </c>
      <c r="AX67" s="85">
        <f t="shared" si="928"/>
        <v>1</v>
      </c>
      <c r="AY67" s="85">
        <f t="shared" si="928"/>
        <v>2</v>
      </c>
      <c r="AZ67" s="85">
        <f t="shared" si="928"/>
        <v>1</v>
      </c>
      <c r="BA67" s="85">
        <f t="shared" si="928"/>
        <v>0</v>
      </c>
      <c r="BB67" s="85">
        <f t="shared" si="928"/>
        <v>4</v>
      </c>
      <c r="BC67" s="85">
        <f t="shared" si="928"/>
        <v>1</v>
      </c>
      <c r="BD67" s="85">
        <f t="shared" si="928"/>
        <v>0</v>
      </c>
      <c r="BE67" s="85">
        <f t="shared" si="928"/>
        <v>0</v>
      </c>
      <c r="BF67" s="85">
        <f t="shared" si="928"/>
        <v>0</v>
      </c>
      <c r="BG67" s="85">
        <f t="shared" si="928"/>
        <v>1</v>
      </c>
      <c r="BH67" s="85">
        <f t="shared" si="928"/>
        <v>0</v>
      </c>
      <c r="BI67" s="85">
        <f t="shared" si="928"/>
        <v>0</v>
      </c>
      <c r="BJ67" s="85">
        <f t="shared" si="928"/>
        <v>0</v>
      </c>
      <c r="BK67" s="85">
        <f t="shared" si="928"/>
        <v>0</v>
      </c>
      <c r="BL67" s="85">
        <f t="shared" si="928"/>
        <v>0</v>
      </c>
      <c r="BM67" s="85">
        <f t="shared" si="928"/>
        <v>0</v>
      </c>
      <c r="BN67" s="85">
        <f t="shared" si="928"/>
        <v>0</v>
      </c>
      <c r="BO67" s="85">
        <f t="shared" si="928"/>
        <v>0</v>
      </c>
      <c r="BP67" s="85">
        <f t="shared" ref="BP67:DO67" si="929">SUM(BP58:BP66)</f>
        <v>0</v>
      </c>
      <c r="BQ67" s="85">
        <f t="shared" si="929"/>
        <v>0</v>
      </c>
      <c r="BR67" s="85">
        <f t="shared" si="929"/>
        <v>0</v>
      </c>
      <c r="BS67" s="85">
        <f t="shared" si="929"/>
        <v>0</v>
      </c>
      <c r="BT67" s="85">
        <f t="shared" si="929"/>
        <v>0</v>
      </c>
      <c r="BU67" s="85">
        <f t="shared" si="929"/>
        <v>0</v>
      </c>
      <c r="BV67" s="85">
        <f t="shared" si="929"/>
        <v>0</v>
      </c>
      <c r="BW67" s="85">
        <f t="shared" si="929"/>
        <v>1</v>
      </c>
      <c r="BX67" s="85">
        <f t="shared" si="929"/>
        <v>0</v>
      </c>
      <c r="BY67" s="85">
        <f t="shared" si="929"/>
        <v>1</v>
      </c>
      <c r="BZ67" s="85">
        <f t="shared" si="929"/>
        <v>2</v>
      </c>
      <c r="CA67" s="85">
        <f t="shared" si="929"/>
        <v>0</v>
      </c>
      <c r="CB67" s="85">
        <f t="shared" si="929"/>
        <v>0</v>
      </c>
      <c r="CC67" s="85">
        <f t="shared" si="929"/>
        <v>0</v>
      </c>
      <c r="CD67" s="85">
        <f t="shared" si="929"/>
        <v>0</v>
      </c>
      <c r="CE67" s="85">
        <f t="shared" si="929"/>
        <v>0</v>
      </c>
      <c r="CF67" s="85">
        <f t="shared" si="929"/>
        <v>0</v>
      </c>
      <c r="CG67" s="85">
        <f t="shared" si="929"/>
        <v>2</v>
      </c>
      <c r="CH67" s="85">
        <f t="shared" si="929"/>
        <v>0</v>
      </c>
      <c r="CI67" s="85">
        <f t="shared" si="929"/>
        <v>1</v>
      </c>
      <c r="CJ67" s="85">
        <f t="shared" si="929"/>
        <v>1</v>
      </c>
      <c r="CK67" s="85">
        <f t="shared" si="929"/>
        <v>1</v>
      </c>
      <c r="CL67" s="85">
        <f t="shared" si="929"/>
        <v>1</v>
      </c>
      <c r="CM67" s="85">
        <f t="shared" si="929"/>
        <v>0</v>
      </c>
      <c r="CN67" s="85">
        <f t="shared" si="929"/>
        <v>0</v>
      </c>
      <c r="CO67" s="85">
        <f t="shared" si="929"/>
        <v>0</v>
      </c>
      <c r="CP67" s="85">
        <f t="shared" si="929"/>
        <v>0</v>
      </c>
      <c r="CQ67" s="85">
        <f t="shared" si="929"/>
        <v>0</v>
      </c>
      <c r="CR67" s="85">
        <f t="shared" si="929"/>
        <v>0</v>
      </c>
      <c r="CS67" s="85">
        <f t="shared" si="929"/>
        <v>0</v>
      </c>
      <c r="CT67" s="85">
        <f t="shared" si="929"/>
        <v>0</v>
      </c>
      <c r="CU67" s="85">
        <f t="shared" si="929"/>
        <v>0</v>
      </c>
      <c r="CV67" s="85">
        <f t="shared" si="929"/>
        <v>0</v>
      </c>
      <c r="CW67" s="85">
        <f t="shared" si="929"/>
        <v>0</v>
      </c>
      <c r="CX67" s="85">
        <f t="shared" si="929"/>
        <v>0</v>
      </c>
      <c r="CY67" s="85">
        <f t="shared" si="929"/>
        <v>0</v>
      </c>
      <c r="CZ67" s="85">
        <f t="shared" si="929"/>
        <v>0</v>
      </c>
      <c r="DA67" s="85">
        <f t="shared" si="929"/>
        <v>0</v>
      </c>
      <c r="DB67" s="85">
        <f t="shared" si="929"/>
        <v>0</v>
      </c>
      <c r="DC67" s="85">
        <f t="shared" si="929"/>
        <v>0</v>
      </c>
      <c r="DD67" s="85">
        <f t="shared" si="929"/>
        <v>0</v>
      </c>
      <c r="DE67" s="85">
        <f t="shared" si="929"/>
        <v>0</v>
      </c>
      <c r="DF67" s="85">
        <f t="shared" si="929"/>
        <v>0</v>
      </c>
      <c r="DG67" s="85">
        <f t="shared" si="929"/>
        <v>0</v>
      </c>
      <c r="DH67" s="85">
        <f t="shared" si="929"/>
        <v>0</v>
      </c>
      <c r="DI67" s="85">
        <f t="shared" si="929"/>
        <v>0</v>
      </c>
      <c r="DJ67" s="85">
        <f t="shared" si="929"/>
        <v>0</v>
      </c>
      <c r="DK67" s="85">
        <f t="shared" si="929"/>
        <v>0</v>
      </c>
      <c r="DL67" s="85">
        <f t="shared" si="929"/>
        <v>0</v>
      </c>
      <c r="DM67" s="85">
        <f t="shared" si="929"/>
        <v>0</v>
      </c>
      <c r="DN67" s="85">
        <f t="shared" si="929"/>
        <v>0</v>
      </c>
      <c r="DO67" s="85">
        <f t="shared" si="929"/>
        <v>0</v>
      </c>
      <c r="DP67" s="97" t="s">
        <v>41</v>
      </c>
      <c r="DQ67" s="97" t="s">
        <v>42</v>
      </c>
      <c r="DR67" s="85">
        <f>AVERAGE(DR4:DR66)</f>
        <v>32.357596157547015</v>
      </c>
    </row>
    <row r="68" spans="1:146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8</v>
      </c>
      <c r="O68" s="304"/>
      <c r="P68" s="304">
        <v>8</v>
      </c>
      <c r="Q68" s="304"/>
      <c r="R68" s="304">
        <v>8</v>
      </c>
      <c r="S68" s="304"/>
      <c r="T68" s="304">
        <v>8</v>
      </c>
      <c r="U68" s="304"/>
      <c r="V68" s="304">
        <v>7</v>
      </c>
      <c r="W68" s="304"/>
      <c r="X68" s="304">
        <v>7</v>
      </c>
      <c r="Y68" s="304"/>
      <c r="Z68" s="304">
        <v>7</v>
      </c>
      <c r="AA68" s="304"/>
      <c r="AB68" s="304">
        <v>7</v>
      </c>
      <c r="AC68" s="304"/>
      <c r="AD68" s="304">
        <v>7</v>
      </c>
      <c r="AE68" s="304"/>
      <c r="AF68" s="304">
        <v>7</v>
      </c>
      <c r="AG68" s="304"/>
      <c r="AH68" s="304">
        <v>7</v>
      </c>
      <c r="AI68" s="304"/>
      <c r="AJ68" s="304">
        <v>6</v>
      </c>
      <c r="AK68" s="304"/>
      <c r="AL68" s="304">
        <v>6</v>
      </c>
      <c r="AM68" s="304"/>
      <c r="AN68" s="304">
        <v>6</v>
      </c>
      <c r="AO68" s="304"/>
      <c r="AP68" s="304">
        <v>6</v>
      </c>
      <c r="AQ68" s="304"/>
      <c r="AR68" s="304">
        <v>5</v>
      </c>
      <c r="AS68" s="304"/>
      <c r="AT68" s="304">
        <v>5</v>
      </c>
      <c r="AU68" s="304"/>
      <c r="AV68" s="304">
        <v>5</v>
      </c>
      <c r="AW68" s="304"/>
      <c r="AX68" s="304">
        <v>5</v>
      </c>
      <c r="AY68" s="304"/>
      <c r="AZ68" s="304">
        <v>5</v>
      </c>
      <c r="BA68" s="304"/>
      <c r="BB68" s="304">
        <v>5</v>
      </c>
      <c r="BC68" s="304"/>
      <c r="BD68" s="304">
        <v>5</v>
      </c>
      <c r="BE68" s="304"/>
      <c r="BF68" s="304">
        <v>5</v>
      </c>
      <c r="BG68" s="304"/>
      <c r="BH68" s="304">
        <v>5</v>
      </c>
      <c r="BI68" s="304"/>
      <c r="BJ68" s="304">
        <v>5</v>
      </c>
      <c r="BK68" s="304"/>
      <c r="BL68" s="304">
        <v>5</v>
      </c>
      <c r="BM68" s="304"/>
      <c r="BN68" s="304">
        <v>5</v>
      </c>
      <c r="BO68" s="304"/>
      <c r="BP68" s="304">
        <v>5</v>
      </c>
      <c r="BQ68" s="304"/>
      <c r="BR68" s="304">
        <v>5</v>
      </c>
      <c r="BS68" s="304"/>
      <c r="BT68" s="304">
        <v>5</v>
      </c>
      <c r="BU68" s="304"/>
      <c r="BV68" s="304">
        <v>5</v>
      </c>
      <c r="BW68" s="304"/>
      <c r="BX68" s="304">
        <v>4</v>
      </c>
      <c r="BY68" s="304"/>
      <c r="BZ68" s="304">
        <v>3</v>
      </c>
      <c r="CA68" s="304"/>
      <c r="CB68" s="304">
        <v>3</v>
      </c>
      <c r="CC68" s="304"/>
      <c r="CD68" s="304">
        <v>2</v>
      </c>
      <c r="CE68" s="304"/>
      <c r="CF68" s="304">
        <v>2</v>
      </c>
      <c r="CG68" s="304"/>
      <c r="CH68" s="304">
        <v>2</v>
      </c>
      <c r="CI68" s="304"/>
      <c r="CJ68" s="304">
        <v>2</v>
      </c>
      <c r="CK68" s="304"/>
      <c r="CL68" s="304">
        <v>2</v>
      </c>
      <c r="CM68" s="304"/>
      <c r="CN68" s="304">
        <v>2</v>
      </c>
      <c r="CO68" s="304"/>
      <c r="CP68" s="304">
        <v>2</v>
      </c>
      <c r="CQ68" s="304"/>
      <c r="CR68" s="304">
        <v>2</v>
      </c>
      <c r="CS68" s="304"/>
      <c r="CT68" s="304">
        <v>2</v>
      </c>
      <c r="CU68" s="304"/>
      <c r="CV68" s="304">
        <v>2</v>
      </c>
      <c r="CW68" s="304"/>
      <c r="CX68" s="304">
        <v>2</v>
      </c>
      <c r="CY68" s="304"/>
      <c r="CZ68" s="304">
        <v>2</v>
      </c>
      <c r="DA68" s="304"/>
      <c r="DB68" s="304">
        <v>2</v>
      </c>
      <c r="DC68" s="304"/>
      <c r="DD68" s="304">
        <v>2</v>
      </c>
      <c r="DE68" s="304"/>
      <c r="DF68" s="304">
        <v>2</v>
      </c>
      <c r="DG68" s="304"/>
      <c r="DH68" s="304">
        <v>1</v>
      </c>
      <c r="DI68" s="304"/>
      <c r="DJ68" s="304">
        <v>1</v>
      </c>
      <c r="DK68" s="304"/>
      <c r="DL68" s="304">
        <v>1</v>
      </c>
      <c r="DM68" s="304"/>
      <c r="DN68" s="304">
        <v>0</v>
      </c>
      <c r="DO68" s="304"/>
      <c r="DP68">
        <f>SUM(B67,D67,F67,H67,J67,L67,N67,P67,R67,T67,V67,X67,Z67,AB67,AD67,AF67,AH67,AJ67,AL67,AN67,AP67,AR67,AT67,AV67,AX67,AZ67,BB67,BD67,BF67,BH67,BJ67,BL67,BN67,BP67,BR67,BT67,BV67,BX67,BZ67,CB67,CD67,CF67,CH67,CJ67,CL67,CN67,CP67,CR67,CT67,CV67)</f>
        <v>37</v>
      </c>
      <c r="DQ68">
        <f>SUM(C67,E67,G67,I67,K67,M67,O67,Q67,S67,U67,W67,Y67,AA67,AC67,AE67,AG67,AI67,AK67,AM67,AO67,AQ67,AS67,AU67,AW67,AY67,BA67,BC67,BE67,BG67,BI67,BK67,BM67,BO67,BQ67,BS67,BU67,BW67,BY67,CA67,CC67,CE67,CG67,CI67,CK67,CM67,CO67,CQ67,CS67,CU67,CW67)</f>
        <v>39</v>
      </c>
      <c r="DR68" s="304">
        <f>STDEV((DR4:DR66))</f>
        <v>15.849621549696449</v>
      </c>
      <c r="DS68" s="304"/>
    </row>
    <row r="69" spans="1:146">
      <c r="CZ69" s="304">
        <v>0</v>
      </c>
      <c r="DA69" s="304"/>
      <c r="DP69" s="86" t="s">
        <v>49</v>
      </c>
      <c r="DQ69" s="87">
        <f>DQ68/DP68*100</f>
        <v>105.40540540540539</v>
      </c>
      <c r="DR69">
        <f>DR67-DR68</f>
        <v>16.507974607850564</v>
      </c>
    </row>
    <row r="70" spans="1:146" ht="15" thickBot="1">
      <c r="A70" s="77" t="s">
        <v>50</v>
      </c>
      <c r="B70" s="304">
        <f>ABS(B68-D68)</f>
        <v>0</v>
      </c>
      <c r="C70" s="304"/>
      <c r="D70" s="304">
        <f t="shared" ref="D70" si="930">ABS(D68-F68)</f>
        <v>0</v>
      </c>
      <c r="E70" s="304"/>
      <c r="F70" s="304">
        <f t="shared" ref="F70" si="931">ABS(F68-H68)</f>
        <v>0</v>
      </c>
      <c r="G70" s="304"/>
      <c r="H70" s="304">
        <f t="shared" ref="H70" si="932">ABS(H68-J68)</f>
        <v>0</v>
      </c>
      <c r="I70" s="304"/>
      <c r="J70" s="304">
        <f>ABS(J68-L68)</f>
        <v>0</v>
      </c>
      <c r="K70" s="304"/>
      <c r="L70" s="304">
        <f t="shared" ref="L70" si="933">ABS(L68-N68)</f>
        <v>1</v>
      </c>
      <c r="M70" s="304"/>
      <c r="N70" s="304">
        <f t="shared" ref="N70" si="934">ABS(N68-P68)</f>
        <v>0</v>
      </c>
      <c r="O70" s="304"/>
      <c r="P70" s="304">
        <f t="shared" ref="P70" si="935">ABS(P68-R68)</f>
        <v>0</v>
      </c>
      <c r="Q70" s="304"/>
      <c r="R70" s="304">
        <f t="shared" ref="R70" si="936">ABS(R68-T68)</f>
        <v>0</v>
      </c>
      <c r="S70" s="304"/>
      <c r="T70" s="304">
        <f t="shared" ref="T70" si="937">ABS(T68-V68)</f>
        <v>1</v>
      </c>
      <c r="U70" s="304"/>
      <c r="V70" s="304">
        <f t="shared" ref="V70" si="938">ABS(V68-X68)</f>
        <v>0</v>
      </c>
      <c r="W70" s="304"/>
      <c r="X70" s="304">
        <f t="shared" ref="X70" si="939">ABS(X68-Z68)</f>
        <v>0</v>
      </c>
      <c r="Y70" s="304"/>
      <c r="Z70" s="304">
        <f t="shared" ref="Z70" si="940">ABS(Z68-AB68)</f>
        <v>0</v>
      </c>
      <c r="AA70" s="304"/>
      <c r="AB70" s="304">
        <f t="shared" ref="AB70" si="941">ABS(AB68-AD68)</f>
        <v>0</v>
      </c>
      <c r="AC70" s="304"/>
      <c r="AD70" s="304">
        <f t="shared" ref="AD70" si="942">ABS(AD68-AF68)</f>
        <v>0</v>
      </c>
      <c r="AE70" s="304"/>
      <c r="AF70" s="304">
        <f t="shared" ref="AF70" si="943">ABS(AF68-AH68)</f>
        <v>0</v>
      </c>
      <c r="AG70" s="304"/>
      <c r="AH70" s="304">
        <f t="shared" ref="AH70" si="944">ABS(AH68-AJ68)</f>
        <v>1</v>
      </c>
      <c r="AI70" s="304"/>
      <c r="AJ70" s="304">
        <f t="shared" ref="AJ70" si="945">ABS(AJ68-AL68)</f>
        <v>0</v>
      </c>
      <c r="AK70" s="304"/>
      <c r="AL70" s="304">
        <f t="shared" ref="AL70" si="946">ABS(AL68-AN68)</f>
        <v>0</v>
      </c>
      <c r="AM70" s="304"/>
      <c r="AN70" s="304">
        <f t="shared" ref="AN70" si="947">ABS(AN68-AP68)</f>
        <v>0</v>
      </c>
      <c r="AO70" s="304"/>
      <c r="AP70" s="304">
        <f t="shared" ref="AP70" si="948">ABS(AP68-AR68)</f>
        <v>1</v>
      </c>
      <c r="AQ70" s="304"/>
      <c r="AR70" s="304">
        <f t="shared" ref="AR70" si="949">ABS(AR68-AT68)</f>
        <v>0</v>
      </c>
      <c r="AS70" s="304"/>
      <c r="AT70" s="304">
        <f t="shared" ref="AT70" si="950">ABS(AT68-AV68)</f>
        <v>0</v>
      </c>
      <c r="AU70" s="304"/>
      <c r="AV70" s="304">
        <f t="shared" ref="AV70" si="951">ABS(AV68-AX68)</f>
        <v>0</v>
      </c>
      <c r="AW70" s="304"/>
      <c r="AX70" s="304">
        <f t="shared" ref="AX70" si="952">ABS(AX68-AZ68)</f>
        <v>0</v>
      </c>
      <c r="AY70" s="304"/>
      <c r="AZ70" s="304">
        <f t="shared" ref="AZ70" si="953">ABS(AZ68-BB68)</f>
        <v>0</v>
      </c>
      <c r="BA70" s="304"/>
      <c r="BB70" s="304">
        <f t="shared" ref="BB70" si="954">ABS(BB68-BD68)</f>
        <v>0</v>
      </c>
      <c r="BC70" s="304"/>
      <c r="BD70" s="304">
        <f t="shared" ref="BD70" si="955">ABS(BD68-BF68)</f>
        <v>0</v>
      </c>
      <c r="BE70" s="304"/>
      <c r="BF70" s="304">
        <f t="shared" ref="BF70" si="956">ABS(BF68-BH68)</f>
        <v>0</v>
      </c>
      <c r="BG70" s="304"/>
      <c r="BH70" s="304">
        <f t="shared" ref="BH70" si="957">ABS(BH68-BJ68)</f>
        <v>0</v>
      </c>
      <c r="BI70" s="304"/>
      <c r="BJ70" s="304">
        <f t="shared" ref="BJ70" si="958">ABS(BJ68-BL68)</f>
        <v>0</v>
      </c>
      <c r="BK70" s="304"/>
      <c r="BL70" s="304">
        <f t="shared" ref="BL70" si="959">ABS(BL68-BN68)</f>
        <v>0</v>
      </c>
      <c r="BM70" s="304"/>
      <c r="BN70" s="304">
        <f t="shared" ref="BN70" si="960">ABS(BN68-BP68)</f>
        <v>0</v>
      </c>
      <c r="BO70" s="304"/>
      <c r="BP70" s="304">
        <f t="shared" ref="BP70" si="961">ABS(BP68-BR68)</f>
        <v>0</v>
      </c>
      <c r="BQ70" s="304"/>
      <c r="BR70" s="304">
        <f t="shared" ref="BR70" si="962">ABS(BR68-BT68)</f>
        <v>0</v>
      </c>
      <c r="BS70" s="304"/>
      <c r="BT70" s="304">
        <f t="shared" ref="BT70" si="963">ABS(BT68-BV68)</f>
        <v>0</v>
      </c>
      <c r="BU70" s="304"/>
      <c r="BV70" s="304">
        <f t="shared" ref="BV70" si="964">ABS(BV68-BX68)</f>
        <v>1</v>
      </c>
      <c r="BW70" s="304"/>
      <c r="BX70" s="304">
        <f t="shared" ref="BX70" si="965">ABS(BX68-BZ68)</f>
        <v>1</v>
      </c>
      <c r="BY70" s="304"/>
      <c r="BZ70" s="304">
        <f t="shared" ref="BZ70" si="966">ABS(BZ68-CB68)</f>
        <v>0</v>
      </c>
      <c r="CA70" s="304"/>
      <c r="CB70" s="304">
        <f t="shared" ref="CB70" si="967">ABS(CB68-CD68)</f>
        <v>1</v>
      </c>
      <c r="CC70" s="304"/>
      <c r="CD70" s="304">
        <f t="shared" ref="CD70" si="968">ABS(CD68-CF68)</f>
        <v>0</v>
      </c>
      <c r="CE70" s="304"/>
      <c r="CF70" s="304">
        <f t="shared" ref="CF70" si="969">ABS(CF68-CH68)</f>
        <v>0</v>
      </c>
      <c r="CG70" s="304"/>
      <c r="CH70" s="304">
        <f t="shared" ref="CH70" si="970">ABS(CH68-CJ68)</f>
        <v>0</v>
      </c>
      <c r="CI70" s="304"/>
      <c r="CJ70" s="304">
        <f t="shared" ref="CJ70" si="971">ABS(CJ68-CL68)</f>
        <v>0</v>
      </c>
      <c r="CK70" s="304"/>
      <c r="CL70" s="304">
        <f t="shared" ref="CL70" si="972">ABS(CL68-CN68)</f>
        <v>0</v>
      </c>
      <c r="CM70" s="304"/>
      <c r="CN70" s="304">
        <f t="shared" ref="CN70" si="973">ABS(CN68-CP68)</f>
        <v>0</v>
      </c>
      <c r="CO70" s="304"/>
      <c r="CP70" s="304">
        <f t="shared" ref="CP70" si="974">ABS(CP68-CR68)</f>
        <v>0</v>
      </c>
      <c r="CQ70" s="304"/>
      <c r="CR70" s="304">
        <f t="shared" ref="CR70" si="975">ABS(CR68-CT68)</f>
        <v>0</v>
      </c>
      <c r="CS70" s="304"/>
      <c r="CT70" s="304">
        <f t="shared" ref="CT70" si="976">ABS(CT68-CV68)</f>
        <v>0</v>
      </c>
      <c r="CU70" s="304"/>
      <c r="CV70" s="304">
        <f t="shared" ref="CV70" si="977">ABS(CV68-CX68)</f>
        <v>0</v>
      </c>
      <c r="CW70" s="304"/>
      <c r="CX70" s="304">
        <f t="shared" ref="CX70" si="978">ABS(CX68-CZ68)</f>
        <v>0</v>
      </c>
      <c r="CY70" s="304"/>
      <c r="CZ70" s="304">
        <f t="shared" ref="CZ70" si="979">ABS(CZ68-DB68)</f>
        <v>0</v>
      </c>
      <c r="DA70" s="304"/>
      <c r="DB70" s="304">
        <f t="shared" ref="DB70" si="980">ABS(DB68-DD68)</f>
        <v>0</v>
      </c>
      <c r="DC70" s="304"/>
      <c r="DD70" s="304">
        <f t="shared" ref="DD70" si="981">ABS(DD68-DF68)</f>
        <v>0</v>
      </c>
      <c r="DE70" s="304"/>
      <c r="DF70" s="304">
        <f t="shared" ref="DF70" si="982">ABS(DF68-DH68)</f>
        <v>1</v>
      </c>
      <c r="DG70" s="304"/>
      <c r="DH70" s="304">
        <f t="shared" ref="DH70" si="983">ABS(DH68-DJ68)</f>
        <v>0</v>
      </c>
      <c r="DI70" s="304"/>
      <c r="DJ70" s="304">
        <f t="shared" ref="DJ70" si="984">ABS(DJ68-DL68)</f>
        <v>0</v>
      </c>
      <c r="DK70" s="304"/>
      <c r="DL70" s="304">
        <f>ABS(DL68-DN68)</f>
        <v>1</v>
      </c>
      <c r="DM70" s="304"/>
      <c r="DN70" s="304">
        <f>ABS(DN68)</f>
        <v>0</v>
      </c>
      <c r="DO70" s="304"/>
      <c r="DP70" s="86"/>
      <c r="DQ70">
        <f>AVERAGE(DQ4:DQ66)</f>
        <v>13.671461463625885</v>
      </c>
      <c r="DR70" s="304"/>
      <c r="DS70" s="304"/>
    </row>
    <row r="71" spans="1:146" ht="15" thickBot="1">
      <c r="A71" s="77" t="s">
        <v>51</v>
      </c>
      <c r="B71" s="304">
        <f t="shared" ref="B71" si="985">B68/$B$68</f>
        <v>1</v>
      </c>
      <c r="C71" s="304"/>
      <c r="D71" s="304">
        <f t="shared" ref="D71" si="986">D68/$B$68</f>
        <v>1</v>
      </c>
      <c r="E71" s="304"/>
      <c r="F71" s="304">
        <f t="shared" ref="F71" si="987">F68/$B$68</f>
        <v>1</v>
      </c>
      <c r="G71" s="304"/>
      <c r="H71" s="304">
        <f t="shared" ref="H71" si="988">H68/$B$68</f>
        <v>1</v>
      </c>
      <c r="I71" s="304"/>
      <c r="J71" s="304">
        <f>J68/$B$68</f>
        <v>1</v>
      </c>
      <c r="K71" s="304"/>
      <c r="L71" s="304">
        <f>L68/$B$68</f>
        <v>1</v>
      </c>
      <c r="M71" s="304"/>
      <c r="N71" s="304">
        <f>N68/$B$68</f>
        <v>0.88888888888888884</v>
      </c>
      <c r="O71" s="304"/>
      <c r="P71" s="304">
        <f>P68/$B$68</f>
        <v>0.88888888888888884</v>
      </c>
      <c r="Q71" s="304"/>
      <c r="R71" s="304">
        <f>R68/$B$68</f>
        <v>0.88888888888888884</v>
      </c>
      <c r="S71" s="304"/>
      <c r="T71" s="304">
        <f>T68/$B$68</f>
        <v>0.88888888888888884</v>
      </c>
      <c r="U71" s="304"/>
      <c r="V71" s="304">
        <f>V68/$B$68</f>
        <v>0.77777777777777779</v>
      </c>
      <c r="W71" s="304"/>
      <c r="X71" s="304">
        <f>X68/$B$68</f>
        <v>0.77777777777777779</v>
      </c>
      <c r="Y71" s="304"/>
      <c r="Z71" s="304">
        <f>Z68/$B$68</f>
        <v>0.77777777777777779</v>
      </c>
      <c r="AA71" s="304"/>
      <c r="AB71" s="304">
        <f>AB68/$B$68</f>
        <v>0.77777777777777779</v>
      </c>
      <c r="AC71" s="304"/>
      <c r="AD71" s="304">
        <f>AD68/$B$68</f>
        <v>0.77777777777777779</v>
      </c>
      <c r="AE71" s="304"/>
      <c r="AF71" s="304">
        <f>AF68/$B$68</f>
        <v>0.77777777777777779</v>
      </c>
      <c r="AG71" s="304"/>
      <c r="AH71" s="304">
        <f>AH68/$B$68</f>
        <v>0.77777777777777779</v>
      </c>
      <c r="AI71" s="304"/>
      <c r="AJ71" s="304">
        <f>AJ68/$B$68</f>
        <v>0.66666666666666663</v>
      </c>
      <c r="AK71" s="304"/>
      <c r="AL71" s="304">
        <f>AL68/$B$68</f>
        <v>0.66666666666666663</v>
      </c>
      <c r="AM71" s="304"/>
      <c r="AN71" s="304">
        <f>AN68/$B$68</f>
        <v>0.66666666666666663</v>
      </c>
      <c r="AO71" s="304"/>
      <c r="AP71" s="304">
        <f>AP68/$B$68</f>
        <v>0.66666666666666663</v>
      </c>
      <c r="AQ71" s="304"/>
      <c r="AR71" s="304">
        <f>AR68/$B$68</f>
        <v>0.55555555555555558</v>
      </c>
      <c r="AS71" s="304"/>
      <c r="AT71" s="304">
        <f>AT68/$B$68</f>
        <v>0.55555555555555558</v>
      </c>
      <c r="AU71" s="304"/>
      <c r="AV71" s="304">
        <f>AV68/$B$68</f>
        <v>0.55555555555555558</v>
      </c>
      <c r="AW71" s="304"/>
      <c r="AX71" s="304">
        <f>AX68/$B$68</f>
        <v>0.55555555555555558</v>
      </c>
      <c r="AY71" s="304"/>
      <c r="AZ71" s="304">
        <f>AZ68/$B$68</f>
        <v>0.55555555555555558</v>
      </c>
      <c r="BA71" s="304"/>
      <c r="BB71" s="304">
        <f>BB68/$B$68</f>
        <v>0.55555555555555558</v>
      </c>
      <c r="BC71" s="304"/>
      <c r="BD71" s="304">
        <f>BD68/$B$68</f>
        <v>0.55555555555555558</v>
      </c>
      <c r="BE71" s="304"/>
      <c r="BF71" s="304">
        <f>BF68/$B$68</f>
        <v>0.55555555555555558</v>
      </c>
      <c r="BG71" s="304"/>
      <c r="BH71" s="304">
        <f>BH68/$B$68</f>
        <v>0.55555555555555558</v>
      </c>
      <c r="BI71" s="304"/>
      <c r="BJ71" s="304">
        <f>BJ68/$B$68</f>
        <v>0.55555555555555558</v>
      </c>
      <c r="BK71" s="304"/>
      <c r="BL71" s="304">
        <f>BL68/$B$68</f>
        <v>0.55555555555555558</v>
      </c>
      <c r="BM71" s="304"/>
      <c r="BN71" s="304">
        <f>BN68/$B$68</f>
        <v>0.55555555555555558</v>
      </c>
      <c r="BO71" s="304"/>
      <c r="BP71" s="304">
        <f>BP68/$B$68</f>
        <v>0.55555555555555558</v>
      </c>
      <c r="BQ71" s="304"/>
      <c r="BR71" s="304">
        <f>BR68/$B$68</f>
        <v>0.55555555555555558</v>
      </c>
      <c r="BS71" s="304"/>
      <c r="BT71" s="304">
        <f>BT68/$B$68</f>
        <v>0.55555555555555558</v>
      </c>
      <c r="BU71" s="304"/>
      <c r="BV71" s="304">
        <f>BV68/$B$68</f>
        <v>0.55555555555555558</v>
      </c>
      <c r="BW71" s="304"/>
      <c r="BX71" s="304">
        <f>BX68/$B$68</f>
        <v>0.44444444444444442</v>
      </c>
      <c r="BY71" s="304"/>
      <c r="BZ71" s="304">
        <f>BZ68/$B$68</f>
        <v>0.33333333333333331</v>
      </c>
      <c r="CA71" s="304"/>
      <c r="CB71" s="304">
        <f>CB68/$B$68</f>
        <v>0.33333333333333331</v>
      </c>
      <c r="CC71" s="304"/>
      <c r="CD71" s="304">
        <f>CD68/$B$68</f>
        <v>0.22222222222222221</v>
      </c>
      <c r="CE71" s="304"/>
      <c r="CF71" s="304">
        <f>CF68/$B$68</f>
        <v>0.22222222222222221</v>
      </c>
      <c r="CG71" s="304"/>
      <c r="CH71" s="304">
        <f>CH68/$B$68</f>
        <v>0.22222222222222221</v>
      </c>
      <c r="CI71" s="304"/>
      <c r="CJ71" s="304">
        <f>CJ68/$B$68</f>
        <v>0.22222222222222221</v>
      </c>
      <c r="CK71" s="304"/>
      <c r="CL71" s="304">
        <f>CL68/$B$68</f>
        <v>0.22222222222222221</v>
      </c>
      <c r="CM71" s="304"/>
      <c r="CN71" s="304">
        <f>CN68/$B$68</f>
        <v>0.22222222222222221</v>
      </c>
      <c r="CO71" s="304"/>
      <c r="CP71" s="304">
        <f>CP68/$B$68</f>
        <v>0.22222222222222221</v>
      </c>
      <c r="CQ71" s="304"/>
      <c r="CR71" s="304">
        <f>CR68/$B$68</f>
        <v>0.22222222222222221</v>
      </c>
      <c r="CS71" s="304"/>
      <c r="CT71" s="304">
        <f>CT68/$B$68</f>
        <v>0.22222222222222221</v>
      </c>
      <c r="CU71" s="304"/>
      <c r="CV71" s="304">
        <f>CV68/$B$68</f>
        <v>0.22222222222222221</v>
      </c>
      <c r="CW71" s="304"/>
      <c r="CX71" s="304">
        <f>CX68/$B$68</f>
        <v>0.22222222222222221</v>
      </c>
      <c r="CY71" s="304"/>
      <c r="CZ71" s="304">
        <f>CZ68/$B$68</f>
        <v>0.22222222222222221</v>
      </c>
      <c r="DA71" s="304"/>
      <c r="DB71" s="304">
        <f>DB68/$B$68</f>
        <v>0.22222222222222221</v>
      </c>
      <c r="DC71" s="304"/>
      <c r="DD71" s="304">
        <f>DD68/$B$68</f>
        <v>0.22222222222222221</v>
      </c>
      <c r="DE71" s="304"/>
      <c r="DF71" s="304">
        <f>DF68/$B$68</f>
        <v>0.22222222222222221</v>
      </c>
      <c r="DG71" s="304"/>
      <c r="DH71" s="304">
        <f>DH68/$B$68</f>
        <v>0.1111111111111111</v>
      </c>
      <c r="DI71" s="304"/>
      <c r="DJ71" s="304">
        <f>DJ68/$B$68</f>
        <v>0.1111111111111111</v>
      </c>
      <c r="DK71" s="304"/>
      <c r="DL71" s="304">
        <f>DL68/$B$68</f>
        <v>0.1111111111111111</v>
      </c>
      <c r="DM71" s="304"/>
      <c r="DN71" s="304">
        <f>DN68/$B$68</f>
        <v>0</v>
      </c>
      <c r="DO71" s="304"/>
      <c r="DP71" s="86"/>
      <c r="DQ71">
        <f>STDEV(DQ4:DQ66)</f>
        <v>29.000260788242944</v>
      </c>
      <c r="DR71" s="304"/>
      <c r="DS71" s="304"/>
      <c r="DT71" s="86"/>
    </row>
    <row r="72" spans="1:146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0.1111111111111111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0.125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</v>
      </c>
      <c r="AG72" s="304"/>
      <c r="AH72" s="304">
        <f>AH70/AH68</f>
        <v>0.14285714285714285</v>
      </c>
      <c r="AI72" s="304"/>
      <c r="AJ72" s="304">
        <f>AJ70/AJ68</f>
        <v>0</v>
      </c>
      <c r="AK72" s="304"/>
      <c r="AL72" s="304">
        <f>AL70/AL68</f>
        <v>0</v>
      </c>
      <c r="AM72" s="304"/>
      <c r="AN72" s="304">
        <f>AN70/AN68</f>
        <v>0</v>
      </c>
      <c r="AO72" s="304"/>
      <c r="AP72" s="304">
        <f>AP70/AP68</f>
        <v>0.16666666666666666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0.2</v>
      </c>
      <c r="BW72" s="304"/>
      <c r="BX72" s="304">
        <f>BX70/BX68</f>
        <v>0.25</v>
      </c>
      <c r="BY72" s="304"/>
      <c r="BZ72" s="304">
        <f>BZ70/BZ68</f>
        <v>0</v>
      </c>
      <c r="CA72" s="304"/>
      <c r="CB72" s="304">
        <f>CB70/CB68</f>
        <v>0.33333333333333331</v>
      </c>
      <c r="CC72" s="304"/>
      <c r="CD72" s="304">
        <f>CD70/CD68</f>
        <v>0</v>
      </c>
      <c r="CE72" s="304"/>
      <c r="CF72" s="304">
        <f>CF70/CF68</f>
        <v>0</v>
      </c>
      <c r="CG72" s="304"/>
      <c r="CH72" s="304">
        <f>CH70/CH68</f>
        <v>0</v>
      </c>
      <c r="CI72" s="304"/>
      <c r="CJ72" s="304">
        <f>CJ70/CJ68</f>
        <v>0</v>
      </c>
      <c r="CK72" s="304"/>
      <c r="CL72" s="304">
        <f>CL70/CL68</f>
        <v>0</v>
      </c>
      <c r="CM72" s="304"/>
      <c r="CN72" s="304">
        <f>CN70/CN68</f>
        <v>0</v>
      </c>
      <c r="CO72" s="304"/>
      <c r="CP72" s="304">
        <f>CP70/CP68</f>
        <v>0</v>
      </c>
      <c r="CQ72" s="304"/>
      <c r="CR72" s="304">
        <f>CR70/CR68</f>
        <v>0</v>
      </c>
      <c r="CS72" s="304"/>
      <c r="CT72" s="304">
        <f>CT70/CT68</f>
        <v>0</v>
      </c>
      <c r="CU72" s="304"/>
      <c r="CV72" s="304">
        <f>CV70/CV68</f>
        <v>0</v>
      </c>
      <c r="CW72" s="304"/>
      <c r="CX72" s="304">
        <f>CX70/CX68</f>
        <v>0</v>
      </c>
      <c r="CY72" s="304"/>
      <c r="CZ72" s="304">
        <f>CZ70/CZ68</f>
        <v>0</v>
      </c>
      <c r="DA72" s="304"/>
      <c r="DB72" s="304">
        <f>DB70/DB68</f>
        <v>0</v>
      </c>
      <c r="DC72" s="304"/>
      <c r="DD72" s="304">
        <f>DD70/DD68</f>
        <v>0</v>
      </c>
      <c r="DE72" s="304"/>
      <c r="DF72" s="304">
        <f>DF70/DF68</f>
        <v>0.5</v>
      </c>
      <c r="DG72" s="304"/>
      <c r="DH72" s="304">
        <f>DH70/DH68</f>
        <v>0</v>
      </c>
      <c r="DI72" s="304"/>
      <c r="DJ72" s="304">
        <f>DJ70/DJ68</f>
        <v>0</v>
      </c>
      <c r="DK72" s="304"/>
      <c r="DL72" s="304">
        <f>DL70/DL68</f>
        <v>1</v>
      </c>
      <c r="DM72" s="304"/>
      <c r="DN72" s="304">
        <v>0</v>
      </c>
      <c r="DO72" s="304"/>
      <c r="DP72" s="86"/>
      <c r="DR72" s="304"/>
      <c r="DS72" s="304"/>
      <c r="DT72" s="86"/>
    </row>
    <row r="73" spans="1:146" ht="15" thickBot="1">
      <c r="A73" s="77" t="s">
        <v>53</v>
      </c>
      <c r="B73" s="304">
        <f>(B71+D71)/2</f>
        <v>1</v>
      </c>
      <c r="C73" s="304"/>
      <c r="D73" s="304">
        <f t="shared" ref="D73" si="989">(D71+F71)/2</f>
        <v>1</v>
      </c>
      <c r="E73" s="304"/>
      <c r="F73" s="304">
        <f t="shared" ref="F73" si="990">(F71+H71)/2</f>
        <v>1</v>
      </c>
      <c r="G73" s="304"/>
      <c r="H73" s="304">
        <f t="shared" ref="H73" si="991">(H71+J71)/2</f>
        <v>1</v>
      </c>
      <c r="I73" s="304"/>
      <c r="J73" s="304">
        <f t="shared" ref="J73" si="992">(J71+L71)/2</f>
        <v>1</v>
      </c>
      <c r="K73" s="304"/>
      <c r="L73" s="304">
        <f>(L71+N71)/2</f>
        <v>0.94444444444444442</v>
      </c>
      <c r="M73" s="304"/>
      <c r="N73" s="304">
        <f t="shared" ref="N73" si="993">(N71+P71)/2</f>
        <v>0.88888888888888884</v>
      </c>
      <c r="O73" s="304"/>
      <c r="P73" s="304">
        <f t="shared" ref="P73" si="994">(P71+R71)/2</f>
        <v>0.88888888888888884</v>
      </c>
      <c r="Q73" s="304"/>
      <c r="R73" s="304">
        <f t="shared" ref="R73" si="995">(R71+T71)/2</f>
        <v>0.88888888888888884</v>
      </c>
      <c r="S73" s="304"/>
      <c r="T73" s="304">
        <f t="shared" ref="T73" si="996">(T71+V71)/2</f>
        <v>0.83333333333333326</v>
      </c>
      <c r="U73" s="304"/>
      <c r="V73" s="304">
        <f t="shared" ref="V73" si="997">(V71+X71)/2</f>
        <v>0.77777777777777779</v>
      </c>
      <c r="W73" s="304"/>
      <c r="X73" s="304">
        <f t="shared" ref="X73" si="998">(X71+Z71)/2</f>
        <v>0.77777777777777779</v>
      </c>
      <c r="Y73" s="304"/>
      <c r="Z73" s="304">
        <f t="shared" ref="Z73" si="999">(Z71+AB71)/2</f>
        <v>0.77777777777777779</v>
      </c>
      <c r="AA73" s="304"/>
      <c r="AB73" s="304">
        <f t="shared" ref="AB73" si="1000">(AB71+AD71)/2</f>
        <v>0.77777777777777779</v>
      </c>
      <c r="AC73" s="304"/>
      <c r="AD73" s="304">
        <f t="shared" ref="AD73" si="1001">(AD71+AF71)/2</f>
        <v>0.77777777777777779</v>
      </c>
      <c r="AE73" s="304"/>
      <c r="AF73" s="304">
        <f t="shared" ref="AF73" si="1002">(AF71+AH71)/2</f>
        <v>0.77777777777777779</v>
      </c>
      <c r="AG73" s="304"/>
      <c r="AH73" s="304">
        <f t="shared" ref="AH73" si="1003">(AH71+AJ71)/2</f>
        <v>0.72222222222222221</v>
      </c>
      <c r="AI73" s="304"/>
      <c r="AJ73" s="304">
        <f t="shared" ref="AJ73" si="1004">(AJ71+AL71)/2</f>
        <v>0.66666666666666663</v>
      </c>
      <c r="AK73" s="304"/>
      <c r="AL73" s="304">
        <f t="shared" ref="AL73" si="1005">(AL71+AN71)/2</f>
        <v>0.66666666666666663</v>
      </c>
      <c r="AM73" s="304"/>
      <c r="AN73" s="304">
        <f t="shared" ref="AN73" si="1006">(AN71+AP71)/2</f>
        <v>0.66666666666666663</v>
      </c>
      <c r="AO73" s="304"/>
      <c r="AP73" s="304">
        <f t="shared" ref="AP73" si="1007">(AP71+AR71)/2</f>
        <v>0.61111111111111116</v>
      </c>
      <c r="AQ73" s="304"/>
      <c r="AR73" s="304">
        <f t="shared" ref="AR73" si="1008">(AR71+AT71)/2</f>
        <v>0.55555555555555558</v>
      </c>
      <c r="AS73" s="304"/>
      <c r="AT73" s="304">
        <f t="shared" ref="AT73" si="1009">(AT71+AV71)/2</f>
        <v>0.55555555555555558</v>
      </c>
      <c r="AU73" s="304"/>
      <c r="AV73" s="304">
        <f t="shared" ref="AV73" si="1010">(AV71+AX71)/2</f>
        <v>0.55555555555555558</v>
      </c>
      <c r="AW73" s="304"/>
      <c r="AX73" s="304">
        <f t="shared" ref="AX73" si="1011">(AX71+AZ71)/2</f>
        <v>0.55555555555555558</v>
      </c>
      <c r="AY73" s="304"/>
      <c r="AZ73" s="304">
        <f t="shared" ref="AZ73" si="1012">(AZ71+BB71)/2</f>
        <v>0.55555555555555558</v>
      </c>
      <c r="BA73" s="304"/>
      <c r="BB73" s="304">
        <f t="shared" ref="BB73" si="1013">(BB71+BD71)/2</f>
        <v>0.55555555555555558</v>
      </c>
      <c r="BC73" s="304"/>
      <c r="BD73" s="304">
        <f t="shared" ref="BD73" si="1014">(BD71+BF71)/2</f>
        <v>0.55555555555555558</v>
      </c>
      <c r="BE73" s="304"/>
      <c r="BF73" s="304">
        <f t="shared" ref="BF73" si="1015">(BF71+BH71)/2</f>
        <v>0.55555555555555558</v>
      </c>
      <c r="BG73" s="304"/>
      <c r="BH73" s="304">
        <f t="shared" ref="BH73" si="1016">(BH71+BJ71)/2</f>
        <v>0.55555555555555558</v>
      </c>
      <c r="BI73" s="304"/>
      <c r="BJ73" s="304">
        <f t="shared" ref="BJ73" si="1017">(BJ71+BL71)/2</f>
        <v>0.55555555555555558</v>
      </c>
      <c r="BK73" s="304"/>
      <c r="BL73" s="304">
        <f t="shared" ref="BL73" si="1018">(BL71+BN71)/2</f>
        <v>0.55555555555555558</v>
      </c>
      <c r="BM73" s="304"/>
      <c r="BN73" s="304">
        <f t="shared" ref="BN73" si="1019">(BN71+BP71)/2</f>
        <v>0.55555555555555558</v>
      </c>
      <c r="BO73" s="304"/>
      <c r="BP73" s="304">
        <f t="shared" ref="BP73" si="1020">(BP71+BR71)/2</f>
        <v>0.55555555555555558</v>
      </c>
      <c r="BQ73" s="304"/>
      <c r="BR73" s="304">
        <f t="shared" ref="BR73" si="1021">(BR71+BT71)/2</f>
        <v>0.55555555555555558</v>
      </c>
      <c r="BS73" s="304"/>
      <c r="BT73" s="304">
        <f t="shared" ref="BT73" si="1022">(BT71+BV71)/2</f>
        <v>0.55555555555555558</v>
      </c>
      <c r="BU73" s="304"/>
      <c r="BV73" s="304">
        <f t="shared" ref="BV73" si="1023">(BV71+BX71)/2</f>
        <v>0.5</v>
      </c>
      <c r="BW73" s="304"/>
      <c r="BX73" s="304">
        <f t="shared" ref="BX73" si="1024">(BX71+BZ71)/2</f>
        <v>0.38888888888888884</v>
      </c>
      <c r="BY73" s="304"/>
      <c r="BZ73" s="304">
        <f t="shared" ref="BZ73" si="1025">(BZ71+CB71)/2</f>
        <v>0.33333333333333331</v>
      </c>
      <c r="CA73" s="304"/>
      <c r="CB73" s="304">
        <f t="shared" ref="CB73" si="1026">(CB71+CD71)/2</f>
        <v>0.27777777777777779</v>
      </c>
      <c r="CC73" s="304"/>
      <c r="CD73" s="304">
        <f t="shared" ref="CD73" si="1027">(CD71+CF71)/2</f>
        <v>0.22222222222222221</v>
      </c>
      <c r="CE73" s="304"/>
      <c r="CF73" s="304">
        <f t="shared" ref="CF73" si="1028">(CF71+CH71)/2</f>
        <v>0.22222222222222221</v>
      </c>
      <c r="CG73" s="304"/>
      <c r="CH73" s="304">
        <f t="shared" ref="CH73" si="1029">(CH71+CJ71)/2</f>
        <v>0.22222222222222221</v>
      </c>
      <c r="CI73" s="304"/>
      <c r="CJ73" s="304">
        <f t="shared" ref="CJ73" si="1030">(CJ71+CL71)/2</f>
        <v>0.22222222222222221</v>
      </c>
      <c r="CK73" s="304"/>
      <c r="CL73" s="304">
        <f t="shared" ref="CL73" si="1031">(CL71+CN71)/2</f>
        <v>0.22222222222222221</v>
      </c>
      <c r="CM73" s="304"/>
      <c r="CN73" s="304">
        <f t="shared" ref="CN73" si="1032">(CN71+CP71)/2</f>
        <v>0.22222222222222221</v>
      </c>
      <c r="CO73" s="304"/>
      <c r="CP73" s="304">
        <f t="shared" ref="CP73" si="1033">(CP71+CR71)/2</f>
        <v>0.22222222222222221</v>
      </c>
      <c r="CQ73" s="304"/>
      <c r="CR73" s="304">
        <f t="shared" ref="CR73" si="1034">(CR71+CT71)/2</f>
        <v>0.22222222222222221</v>
      </c>
      <c r="CS73" s="304"/>
      <c r="CT73" s="304">
        <f t="shared" ref="CT73" si="1035">(CT71+CV71)/2</f>
        <v>0.22222222222222221</v>
      </c>
      <c r="CU73" s="304"/>
      <c r="CV73" s="304">
        <f t="shared" ref="CV73" si="1036">(CV71+CX71)/2</f>
        <v>0.22222222222222221</v>
      </c>
      <c r="CW73" s="304"/>
      <c r="CX73" s="304">
        <f t="shared" ref="CX73" si="1037">(CX71+CZ71)/2</f>
        <v>0.22222222222222221</v>
      </c>
      <c r="CY73" s="304"/>
      <c r="CZ73" s="304">
        <f t="shared" ref="CZ73" si="1038">(CZ71+DB71)/2</f>
        <v>0.22222222222222221</v>
      </c>
      <c r="DA73" s="304"/>
      <c r="DB73" s="304">
        <f t="shared" ref="DB73" si="1039">(DB71+DD71)/2</f>
        <v>0.22222222222222221</v>
      </c>
      <c r="DC73" s="304"/>
      <c r="DD73" s="304">
        <f t="shared" ref="DD73" si="1040">(DD71+DF71)/2</f>
        <v>0.22222222222222221</v>
      </c>
      <c r="DE73" s="304"/>
      <c r="DF73" s="304">
        <f t="shared" ref="DF73" si="1041">(DF71+DH71)/2</f>
        <v>0.16666666666666666</v>
      </c>
      <c r="DG73" s="304"/>
      <c r="DH73" s="304">
        <f t="shared" ref="DH73" si="1042">(DH71+DJ71)/2</f>
        <v>0.1111111111111111</v>
      </c>
      <c r="DI73" s="304"/>
      <c r="DJ73" s="304">
        <f t="shared" ref="DJ73" si="1043">(DJ71+DL71)/2</f>
        <v>0.1111111111111111</v>
      </c>
      <c r="DK73" s="304"/>
      <c r="DL73" s="304">
        <f t="shared" ref="DL73" si="1044">(DL71+DN71)/2</f>
        <v>5.5555555555555552E-2</v>
      </c>
      <c r="DM73" s="304"/>
      <c r="DN73" s="304">
        <f t="shared" ref="DN73" si="1045">(DN71+DP71)/2</f>
        <v>0</v>
      </c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86"/>
    </row>
    <row r="74" spans="1:146" ht="16.149999999999999" customHeight="1">
      <c r="A74" s="108" t="s">
        <v>54</v>
      </c>
      <c r="B74" s="304">
        <f>SUM(B73)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4.9444444444444446</v>
      </c>
      <c r="M74" s="304"/>
      <c r="N74" s="304">
        <f>SUM($B$73:O73)-L73</f>
        <v>5.8888888888888893</v>
      </c>
      <c r="O74" s="304"/>
      <c r="P74" s="304">
        <f>SUM($B$73:Q73)-N73</f>
        <v>6.8333333333333339</v>
      </c>
      <c r="Q74" s="304"/>
      <c r="R74" s="304">
        <f>SUM($B$73:S73)-P73</f>
        <v>7.7222222222222232</v>
      </c>
      <c r="S74" s="304"/>
      <c r="T74" s="304">
        <f>SUM($B$73:U73)-R73</f>
        <v>8.5555555555555571</v>
      </c>
      <c r="U74" s="304"/>
      <c r="V74" s="304">
        <f>SUM($B$73:W73)-T73</f>
        <v>9.3888888888888911</v>
      </c>
      <c r="W74" s="304"/>
      <c r="X74" s="304">
        <f>SUM($B$73:Y73)-V73</f>
        <v>10.222222222222225</v>
      </c>
      <c r="Y74" s="304"/>
      <c r="Z74" s="304">
        <f>SUM($B$73:AA73)-X73</f>
        <v>11.000000000000004</v>
      </c>
      <c r="AA74" s="304"/>
      <c r="AB74" s="304">
        <f>SUM($B$73:AC73)-Z73</f>
        <v>11.777777777777782</v>
      </c>
      <c r="AC74" s="304"/>
      <c r="AD74" s="304">
        <f>SUM($B$73:AE73)-AB73</f>
        <v>12.555555555555561</v>
      </c>
      <c r="AE74" s="304"/>
      <c r="AF74" s="304">
        <f>SUM($B$73:AG73)-AD73</f>
        <v>13.333333333333339</v>
      </c>
      <c r="AG74" s="304"/>
      <c r="AH74" s="304">
        <f>SUM($B$73:AI73)-AF73</f>
        <v>14.055555555555561</v>
      </c>
      <c r="AI74" s="304"/>
      <c r="AJ74" s="304">
        <f>SUM($B$73:AK73)-AH73</f>
        <v>14.777777777777784</v>
      </c>
      <c r="AK74" s="304"/>
      <c r="AL74" s="304">
        <f>SUM($B$73:AM73)-AJ73</f>
        <v>15.500000000000005</v>
      </c>
      <c r="AM74" s="304"/>
      <c r="AN74" s="304">
        <f>SUM($B$73:AO73)-AL73</f>
        <v>16.166666666666671</v>
      </c>
      <c r="AO74" s="304"/>
      <c r="AP74" s="304">
        <f>SUM($B$73:AQ73)-AN73</f>
        <v>16.777777777777782</v>
      </c>
      <c r="AQ74" s="304"/>
      <c r="AR74" s="304">
        <f>SUM($B$73:AS73)-AP73</f>
        <v>17.388888888888896</v>
      </c>
      <c r="AS74" s="304"/>
      <c r="AT74" s="304">
        <f>SUM($B$73:AU73)-AR73</f>
        <v>18.000000000000007</v>
      </c>
      <c r="AU74" s="304"/>
      <c r="AV74" s="304">
        <f>SUM($B$73:AW73)-AT73</f>
        <v>18.555555555555564</v>
      </c>
      <c r="AW74" s="304"/>
      <c r="AX74" s="304">
        <f>SUM($B$73:AY73)-AV73</f>
        <v>19.111111111111121</v>
      </c>
      <c r="AY74" s="304"/>
      <c r="AZ74" s="304">
        <f>SUM($B$73:BA73)-AX73</f>
        <v>19.666666666666679</v>
      </c>
      <c r="BA74" s="304"/>
      <c r="BB74" s="304">
        <f>SUM($B$73:BC73)-AZ73</f>
        <v>20.222222222222236</v>
      </c>
      <c r="BC74" s="304"/>
      <c r="BD74" s="304">
        <f>SUM($B$73:BE73)-BB73</f>
        <v>20.777777777777793</v>
      </c>
      <c r="BE74" s="304"/>
      <c r="BF74" s="304">
        <f>SUM($B$73:BG73)-BD73</f>
        <v>21.33333333333335</v>
      </c>
      <c r="BG74" s="304"/>
      <c r="BH74" s="304">
        <f>SUM($B$73:BI73)-BF73</f>
        <v>21.888888888888907</v>
      </c>
      <c r="BI74" s="304"/>
      <c r="BJ74" s="304">
        <f>SUM($B$73:BK73)-BH73</f>
        <v>22.444444444444464</v>
      </c>
      <c r="BK74" s="304"/>
      <c r="BL74" s="304">
        <f>SUM($B$73:BM73)-BJ73</f>
        <v>23.000000000000021</v>
      </c>
      <c r="BM74" s="304"/>
      <c r="BN74" s="304">
        <f>SUM($B$73:BO73)-BL73</f>
        <v>23.555555555555578</v>
      </c>
      <c r="BO74" s="304"/>
      <c r="BP74" s="304">
        <f>SUM($B$73:BQ73)-BN73</f>
        <v>24.111111111111136</v>
      </c>
      <c r="BQ74" s="304"/>
      <c r="BR74" s="304">
        <f>SUM($B$73:BS73)-BP73</f>
        <v>24.666666666666693</v>
      </c>
      <c r="BS74" s="304"/>
      <c r="BT74" s="304">
        <f>SUM($B$73:BU73)-BR73</f>
        <v>25.22222222222225</v>
      </c>
      <c r="BU74" s="304"/>
      <c r="BV74" s="304">
        <f>SUM($B$73:BW73)-BT73</f>
        <v>25.72222222222225</v>
      </c>
      <c r="BW74" s="304"/>
      <c r="BX74" s="304">
        <f>SUM($B$73:BY73)-BV73</f>
        <v>26.166666666666696</v>
      </c>
      <c r="BY74" s="304"/>
      <c r="BZ74" s="304">
        <f>SUM($B$73:CA73)-BX73</f>
        <v>26.611111111111139</v>
      </c>
      <c r="CA74" s="304"/>
      <c r="CB74" s="304">
        <f>SUM($B$73:CC73)-BZ73</f>
        <v>26.944444444444475</v>
      </c>
      <c r="CC74" s="304"/>
      <c r="CD74" s="304">
        <f>SUM($B$73:CE73)-CB73</f>
        <v>27.22222222222225</v>
      </c>
      <c r="CE74" s="304"/>
      <c r="CF74" s="304">
        <f>SUM($B$73:CG73)-CD73</f>
        <v>27.500000000000028</v>
      </c>
      <c r="CG74" s="304"/>
      <c r="CH74" s="304">
        <f>SUM($B$73:CI73)-CF73</f>
        <v>27.72222222222225</v>
      </c>
      <c r="CI74" s="304"/>
      <c r="CJ74" s="304">
        <f>SUM($B$73:CK73)-CH73</f>
        <v>27.944444444444471</v>
      </c>
      <c r="CK74" s="304"/>
      <c r="CL74" s="304">
        <f>SUM($B$73:CM73)-CJ73</f>
        <v>28.166666666666693</v>
      </c>
      <c r="CM74" s="304"/>
      <c r="CN74" s="304">
        <f>SUM($B$73:CO73)-CL73</f>
        <v>28.388888888888914</v>
      </c>
      <c r="CO74" s="304"/>
      <c r="CP74" s="304">
        <f>SUM($B$73:CQ73)-CN73</f>
        <v>28.611111111111136</v>
      </c>
      <c r="CQ74" s="304"/>
      <c r="CR74" s="304">
        <f>SUM($B$73:CS73)-CP73</f>
        <v>28.833333333333357</v>
      </c>
      <c r="CS74" s="304"/>
      <c r="CT74" s="304">
        <f>SUM($B$73:CU73)-CR73</f>
        <v>29.055555555555578</v>
      </c>
      <c r="CU74" s="304"/>
      <c r="CV74" s="304">
        <f>SUM($B$73:CW73)-CT73</f>
        <v>29.2777777777778</v>
      </c>
      <c r="CW74" s="304"/>
      <c r="CX74" s="304">
        <f>SUM($B$73:CY73)-CV73</f>
        <v>29.500000000000021</v>
      </c>
      <c r="CY74" s="304"/>
      <c r="CZ74" s="304">
        <f>SUM($B$73:DA73)-CX73</f>
        <v>29.722222222222243</v>
      </c>
      <c r="DA74" s="304"/>
      <c r="DB74" s="304">
        <f>SUM($B$73:DC73)-CZ73</f>
        <v>29.944444444444464</v>
      </c>
      <c r="DC74" s="304"/>
      <c r="DD74" s="304">
        <f>SUM($B$73:DE73)-DB73</f>
        <v>30.166666666666686</v>
      </c>
      <c r="DE74" s="304"/>
      <c r="DF74" s="304">
        <f>SUM($B$73:DG73)-DD73</f>
        <v>30.333333333333353</v>
      </c>
      <c r="DG74" s="304"/>
      <c r="DH74" s="304">
        <f>SUM($B$73:DI73)-DF73</f>
        <v>30.500000000000018</v>
      </c>
      <c r="DI74" s="304"/>
      <c r="DJ74" s="304">
        <f>SUM($B$73:DK73)-DH73</f>
        <v>30.666666666666686</v>
      </c>
      <c r="DK74" s="304"/>
      <c r="DL74" s="304">
        <f>SUM($B$73:DM73)-DJ73</f>
        <v>30.722222222222243</v>
      </c>
      <c r="DM74" s="304"/>
      <c r="DN74" s="304">
        <f>SUM($B$73:DO73)-DL73</f>
        <v>30.777777777777796</v>
      </c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86"/>
    </row>
    <row r="75" spans="1:146" ht="15.6" customHeight="1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>F74/F73</f>
        <v>2</v>
      </c>
      <c r="G75" s="304"/>
      <c r="H75" s="304">
        <f>H74/H73</f>
        <v>3</v>
      </c>
      <c r="I75" s="304"/>
      <c r="J75" s="304">
        <f>J74/J73</f>
        <v>4</v>
      </c>
      <c r="K75" s="304"/>
      <c r="L75" s="304">
        <f>L74/L73</f>
        <v>5.2352941176470589</v>
      </c>
      <c r="M75" s="304"/>
      <c r="N75" s="304">
        <f>N74/N73</f>
        <v>6.6250000000000009</v>
      </c>
      <c r="O75" s="304"/>
      <c r="P75" s="304">
        <f>P74/P73</f>
        <v>7.6875000000000009</v>
      </c>
      <c r="Q75" s="304"/>
      <c r="R75" s="304">
        <f>R74/R73</f>
        <v>8.6875000000000018</v>
      </c>
      <c r="S75" s="304"/>
      <c r="T75" s="304">
        <f>T74/T73</f>
        <v>10.266666666666669</v>
      </c>
      <c r="U75" s="304"/>
      <c r="V75" s="304">
        <f>V74/V73</f>
        <v>12.071428571428575</v>
      </c>
      <c r="W75" s="304"/>
      <c r="X75" s="304">
        <f>X74/X73</f>
        <v>13.142857142857146</v>
      </c>
      <c r="Y75" s="304"/>
      <c r="Z75" s="304">
        <f>Z74/Z73</f>
        <v>14.142857142857148</v>
      </c>
      <c r="AA75" s="304"/>
      <c r="AB75" s="304">
        <f>AB74/AB73</f>
        <v>15.142857142857148</v>
      </c>
      <c r="AC75" s="304"/>
      <c r="AD75" s="304">
        <f>AD74/AD73</f>
        <v>16.142857142857149</v>
      </c>
      <c r="AE75" s="304"/>
      <c r="AF75" s="304">
        <f>AF74/AF73</f>
        <v>17.142857142857149</v>
      </c>
      <c r="AG75" s="304"/>
      <c r="AH75" s="304">
        <f>AH74/AH73</f>
        <v>19.461538461538471</v>
      </c>
      <c r="AI75" s="304"/>
      <c r="AJ75" s="304">
        <f>AJ74/AJ73</f>
        <v>22.166666666666679</v>
      </c>
      <c r="AK75" s="304"/>
      <c r="AL75" s="304">
        <f>AL74/AL73</f>
        <v>23.250000000000011</v>
      </c>
      <c r="AM75" s="304"/>
      <c r="AN75" s="304">
        <f>AN74/AN73</f>
        <v>24.250000000000007</v>
      </c>
      <c r="AO75" s="304"/>
      <c r="AP75" s="304">
        <f>AP74/AP73</f>
        <v>27.45454545454546</v>
      </c>
      <c r="AQ75" s="304"/>
      <c r="AR75" s="304">
        <f>AR74/AR73</f>
        <v>31.300000000000011</v>
      </c>
      <c r="AS75" s="304"/>
      <c r="AT75" s="304">
        <f>AT74/AT73</f>
        <v>32.400000000000013</v>
      </c>
      <c r="AU75" s="304"/>
      <c r="AV75" s="304">
        <f>AV74/AV73</f>
        <v>33.400000000000013</v>
      </c>
      <c r="AW75" s="304"/>
      <c r="AX75" s="304">
        <f>AX74/AX73</f>
        <v>34.40000000000002</v>
      </c>
      <c r="AY75" s="304"/>
      <c r="AZ75" s="304">
        <f>AZ74/AZ73</f>
        <v>35.40000000000002</v>
      </c>
      <c r="BA75" s="304"/>
      <c r="BB75" s="304">
        <f>BB74/BB73</f>
        <v>36.40000000000002</v>
      </c>
      <c r="BC75" s="304"/>
      <c r="BD75" s="304">
        <f>BD74/BD73</f>
        <v>37.400000000000027</v>
      </c>
      <c r="BE75" s="304"/>
      <c r="BF75" s="304">
        <f>BF74/BF73</f>
        <v>38.400000000000027</v>
      </c>
      <c r="BG75" s="304"/>
      <c r="BH75" s="304">
        <f>BH74/BH73</f>
        <v>39.400000000000034</v>
      </c>
      <c r="BI75" s="304"/>
      <c r="BJ75" s="304">
        <f>BJ74/BJ73</f>
        <v>40.400000000000034</v>
      </c>
      <c r="BK75" s="304"/>
      <c r="BL75" s="304">
        <f>BL74/BL73</f>
        <v>41.400000000000034</v>
      </c>
      <c r="BM75" s="304"/>
      <c r="BN75" s="304">
        <f>BN74/BN73</f>
        <v>42.400000000000041</v>
      </c>
      <c r="BO75" s="304"/>
      <c r="BP75" s="304">
        <f>BP74/BP73</f>
        <v>43.400000000000041</v>
      </c>
      <c r="BQ75" s="304"/>
      <c r="BR75" s="304">
        <f>BR74/BR73</f>
        <v>44.400000000000048</v>
      </c>
      <c r="BS75" s="304"/>
      <c r="BT75" s="304">
        <f>BT74/BT73</f>
        <v>45.400000000000048</v>
      </c>
      <c r="BU75" s="304"/>
      <c r="BV75" s="304">
        <f>BV74/BV73</f>
        <v>51.4444444444445</v>
      </c>
      <c r="BW75" s="304"/>
      <c r="BX75" s="304">
        <f>BX74/BX73</f>
        <v>67.285714285714377</v>
      </c>
      <c r="BY75" s="304"/>
      <c r="BZ75" s="304">
        <f>BZ74/BZ73</f>
        <v>79.833333333333428</v>
      </c>
      <c r="CA75" s="304"/>
      <c r="CB75" s="304">
        <f>CB74/CB73</f>
        <v>97.000000000000099</v>
      </c>
      <c r="CC75" s="304"/>
      <c r="CD75" s="304">
        <f>CD74/CD73</f>
        <v>122.50000000000013</v>
      </c>
      <c r="CE75" s="304"/>
      <c r="CF75" s="304">
        <f>CF74/CF73</f>
        <v>123.75000000000013</v>
      </c>
      <c r="CG75" s="304"/>
      <c r="CH75" s="304">
        <f>CH74/CH73</f>
        <v>124.75000000000013</v>
      </c>
      <c r="CI75" s="304"/>
      <c r="CJ75" s="304">
        <f>CJ74/CJ73</f>
        <v>125.75000000000013</v>
      </c>
      <c r="CK75" s="304"/>
      <c r="CL75" s="304">
        <f>CL74/CL73</f>
        <v>126.75000000000013</v>
      </c>
      <c r="CM75" s="304"/>
      <c r="CN75" s="304">
        <f>CN74/CN73</f>
        <v>127.75000000000011</v>
      </c>
      <c r="CO75" s="304"/>
      <c r="CP75" s="304">
        <f>CP74/CP73</f>
        <v>128.75000000000011</v>
      </c>
      <c r="CQ75" s="304"/>
      <c r="CR75" s="304">
        <f>CR74/CR73</f>
        <v>129.75000000000011</v>
      </c>
      <c r="CS75" s="304"/>
      <c r="CT75" s="304">
        <f>CT74/CT73</f>
        <v>130.75000000000011</v>
      </c>
      <c r="CU75" s="304"/>
      <c r="CV75" s="304">
        <f>CV74/CV73</f>
        <v>131.75000000000011</v>
      </c>
      <c r="CW75" s="304"/>
      <c r="CX75" s="304">
        <f>CX74/CX73</f>
        <v>132.75000000000011</v>
      </c>
      <c r="CY75" s="304"/>
      <c r="CZ75" s="304">
        <f>CZ74/CZ73</f>
        <v>133.75000000000011</v>
      </c>
      <c r="DA75" s="304"/>
      <c r="DB75" s="304">
        <f>DB74/DB73</f>
        <v>134.75000000000009</v>
      </c>
      <c r="DC75" s="304"/>
      <c r="DD75" s="304">
        <f>DD74/DD73</f>
        <v>135.75000000000009</v>
      </c>
      <c r="DE75" s="304"/>
      <c r="DF75" s="304">
        <f>DF74/DF73</f>
        <v>182.00000000000014</v>
      </c>
      <c r="DG75" s="304"/>
      <c r="DH75" s="304">
        <f>DH74/DH73</f>
        <v>274.50000000000017</v>
      </c>
      <c r="DI75" s="304"/>
      <c r="DJ75" s="304">
        <f>DJ74/DJ73</f>
        <v>276.00000000000017</v>
      </c>
      <c r="DK75" s="304"/>
      <c r="DL75" s="304">
        <f>DL74/DL73</f>
        <v>553.00000000000045</v>
      </c>
      <c r="DM75" s="304"/>
      <c r="DN75" s="304">
        <v>0</v>
      </c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86"/>
    </row>
    <row r="76" spans="1:146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</v>
      </c>
      <c r="Q76" s="304"/>
      <c r="R76" s="304">
        <f>S67/R68</f>
        <v>0.125</v>
      </c>
      <c r="S76" s="304"/>
      <c r="T76" s="304">
        <f>U67/T68</f>
        <v>0</v>
      </c>
      <c r="U76" s="304"/>
      <c r="V76" s="304">
        <f>W67/V68</f>
        <v>0</v>
      </c>
      <c r="W76" s="304"/>
      <c r="X76" s="304">
        <f>Y67/X68</f>
        <v>0</v>
      </c>
      <c r="Y76" s="304"/>
      <c r="Z76" s="304">
        <f>AA67/Z68</f>
        <v>0.2857142857142857</v>
      </c>
      <c r="AA76" s="304"/>
      <c r="AB76" s="304">
        <f>AC67/AB68</f>
        <v>0.2857142857142857</v>
      </c>
      <c r="AC76" s="304"/>
      <c r="AD76" s="304">
        <f>AE67/AD68</f>
        <v>1</v>
      </c>
      <c r="AE76" s="304"/>
      <c r="AF76" s="304">
        <f>AG67/AF68</f>
        <v>0.7142857142857143</v>
      </c>
      <c r="AG76" s="304"/>
      <c r="AH76" s="304">
        <f>AI67/AH68</f>
        <v>0.2857142857142857</v>
      </c>
      <c r="AI76" s="304"/>
      <c r="AJ76" s="304">
        <f>AK67/AJ68</f>
        <v>0.16666666666666666</v>
      </c>
      <c r="AK76" s="304"/>
      <c r="AL76" s="304">
        <f>AM67/AL68</f>
        <v>0.16666666666666666</v>
      </c>
      <c r="AM76" s="304"/>
      <c r="AN76" s="304">
        <f>AO67/AN68</f>
        <v>0</v>
      </c>
      <c r="AO76" s="304"/>
      <c r="AP76" s="304">
        <f>AQ67/AP68</f>
        <v>0.83333333333333337</v>
      </c>
      <c r="AQ76" s="304"/>
      <c r="AR76" s="304">
        <f>AS67/AR68</f>
        <v>0.2</v>
      </c>
      <c r="AS76" s="304"/>
      <c r="AT76" s="304">
        <f>AU67/AT68</f>
        <v>0.4</v>
      </c>
      <c r="AU76" s="304"/>
      <c r="AV76" s="304">
        <f>AW67/AV68</f>
        <v>0</v>
      </c>
      <c r="AW76" s="304"/>
      <c r="AX76" s="304">
        <f>AY67/AX68</f>
        <v>0.4</v>
      </c>
      <c r="AY76" s="304"/>
      <c r="AZ76" s="304">
        <f>BA67/AZ68</f>
        <v>0</v>
      </c>
      <c r="BA76" s="304"/>
      <c r="BB76" s="304">
        <f>BC67/BB68</f>
        <v>0.2</v>
      </c>
      <c r="BC76" s="304"/>
      <c r="BD76" s="304">
        <f>BE67/BD68</f>
        <v>0</v>
      </c>
      <c r="BE76" s="304"/>
      <c r="BF76" s="304">
        <f>BG67/BF68</f>
        <v>0.2</v>
      </c>
      <c r="BG76" s="304"/>
      <c r="BH76" s="304">
        <f>BI67/BH68</f>
        <v>0</v>
      </c>
      <c r="BI76" s="304"/>
      <c r="BJ76" s="304">
        <f>BK67/BJ68</f>
        <v>0</v>
      </c>
      <c r="BK76" s="304"/>
      <c r="BL76" s="304">
        <f>BM67/BL68</f>
        <v>0</v>
      </c>
      <c r="BM76" s="304"/>
      <c r="BN76" s="304">
        <f>BO67/BN68</f>
        <v>0</v>
      </c>
      <c r="BO76" s="304"/>
      <c r="BP76" s="304">
        <f>BQ67/BP68</f>
        <v>0</v>
      </c>
      <c r="BQ76" s="304"/>
      <c r="BR76" s="304">
        <f>BS67/BR68</f>
        <v>0</v>
      </c>
      <c r="BS76" s="304"/>
      <c r="BT76" s="304">
        <f>BU67/BT68</f>
        <v>0</v>
      </c>
      <c r="BU76" s="304"/>
      <c r="BV76" s="304">
        <f>BW67/BV68</f>
        <v>0.2</v>
      </c>
      <c r="BW76" s="304"/>
      <c r="BX76" s="304">
        <f>BY67/BX68</f>
        <v>0.25</v>
      </c>
      <c r="BY76" s="304"/>
      <c r="BZ76" s="304">
        <f>CA67/BZ68</f>
        <v>0</v>
      </c>
      <c r="CA76" s="304"/>
      <c r="CB76" s="304">
        <f>CC67/CB68</f>
        <v>0</v>
      </c>
      <c r="CC76" s="304"/>
      <c r="CD76" s="304">
        <f>CE67/CD68</f>
        <v>0</v>
      </c>
      <c r="CE76" s="304"/>
      <c r="CF76" s="304">
        <f>CG67/CF68</f>
        <v>1</v>
      </c>
      <c r="CG76" s="304"/>
      <c r="CH76" s="304">
        <f>CI67/CH68</f>
        <v>0.5</v>
      </c>
      <c r="CI76" s="304"/>
      <c r="CJ76" s="304">
        <f>CK67/CJ68</f>
        <v>0.5</v>
      </c>
      <c r="CK76" s="304"/>
      <c r="CL76" s="304">
        <f>CM67/CL68</f>
        <v>0</v>
      </c>
      <c r="CM76" s="304"/>
      <c r="CN76" s="304">
        <f>CO67/CN68</f>
        <v>0</v>
      </c>
      <c r="CO76" s="304"/>
      <c r="CP76" s="304">
        <f>CQ67/CP68</f>
        <v>0</v>
      </c>
      <c r="CQ76" s="304"/>
      <c r="CR76" s="304">
        <f>CS67/CR68</f>
        <v>0</v>
      </c>
      <c r="CS76" s="304"/>
      <c r="CT76" s="304">
        <f>CU67/CT68</f>
        <v>0</v>
      </c>
      <c r="CU76" s="304"/>
      <c r="CV76" s="304">
        <f>CW67/CV68</f>
        <v>0</v>
      </c>
      <c r="CW76" s="304"/>
      <c r="CX76" s="304">
        <f>CY67/CX68</f>
        <v>0</v>
      </c>
      <c r="CY76" s="304"/>
      <c r="CZ76" s="304">
        <f>DA67/CZ68</f>
        <v>0</v>
      </c>
      <c r="DA76" s="304"/>
      <c r="DB76" s="304">
        <f>DC67/DB68</f>
        <v>0</v>
      </c>
      <c r="DC76" s="304"/>
      <c r="DD76" s="304">
        <f>DE67/DD68</f>
        <v>0</v>
      </c>
      <c r="DE76" s="304"/>
      <c r="DF76" s="304">
        <f>DG67/DF68</f>
        <v>0</v>
      </c>
      <c r="DG76" s="304"/>
      <c r="DH76" s="304">
        <f>DI67/DH68</f>
        <v>0</v>
      </c>
      <c r="DI76" s="304"/>
      <c r="DJ76" s="304">
        <f>DK67/DJ68</f>
        <v>0</v>
      </c>
      <c r="DK76" s="304"/>
      <c r="DL76" s="304">
        <f>DM67/DL68</f>
        <v>0</v>
      </c>
      <c r="DM76" s="304"/>
      <c r="DN76" s="304">
        <f>0</f>
        <v>0</v>
      </c>
      <c r="DO76" s="304"/>
      <c r="DP76" s="86"/>
      <c r="DR76" s="304"/>
      <c r="DS76" s="304"/>
      <c r="DT76" s="86"/>
    </row>
    <row r="77" spans="1:146" ht="15" thickBot="1">
      <c r="A77" s="77" t="s">
        <v>69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</v>
      </c>
      <c r="M77" s="304"/>
      <c r="N77" s="304">
        <f>N71*N76</f>
        <v>0</v>
      </c>
      <c r="O77" s="304"/>
      <c r="P77" s="304">
        <f>P71*P76</f>
        <v>0</v>
      </c>
      <c r="Q77" s="304"/>
      <c r="R77" s="304">
        <f>R71*R76</f>
        <v>0.1111111111111111</v>
      </c>
      <c r="S77" s="304"/>
      <c r="T77" s="304">
        <f>T71*T76</f>
        <v>0</v>
      </c>
      <c r="U77" s="304"/>
      <c r="V77" s="304">
        <f>V71*V76</f>
        <v>0</v>
      </c>
      <c r="W77" s="304"/>
      <c r="X77" s="304">
        <f>X71*X76</f>
        <v>0</v>
      </c>
      <c r="Y77" s="304"/>
      <c r="Z77" s="304">
        <f>Z71*Z76</f>
        <v>0.22222222222222221</v>
      </c>
      <c r="AA77" s="304"/>
      <c r="AB77" s="304">
        <f>AB71*AB76</f>
        <v>0.22222222222222221</v>
      </c>
      <c r="AC77" s="304"/>
      <c r="AD77" s="304">
        <f>AD71*AD76</f>
        <v>0.77777777777777779</v>
      </c>
      <c r="AE77" s="304"/>
      <c r="AF77" s="304">
        <f>AF71*AF76</f>
        <v>0.55555555555555558</v>
      </c>
      <c r="AG77" s="304"/>
      <c r="AH77" s="304">
        <f>AH71*AH76</f>
        <v>0.22222222222222221</v>
      </c>
      <c r="AI77" s="304"/>
      <c r="AJ77" s="304">
        <f>AJ71*AJ76</f>
        <v>0.1111111111111111</v>
      </c>
      <c r="AK77" s="304"/>
      <c r="AL77" s="304">
        <f>AL71*AL76</f>
        <v>0.1111111111111111</v>
      </c>
      <c r="AM77" s="304"/>
      <c r="AN77" s="304">
        <f>AN71*AN76</f>
        <v>0</v>
      </c>
      <c r="AO77" s="304"/>
      <c r="AP77" s="304">
        <f>AP71*AP76</f>
        <v>0.55555555555555558</v>
      </c>
      <c r="AQ77" s="304"/>
      <c r="AR77" s="304">
        <f>AR71*AR76</f>
        <v>0.11111111111111112</v>
      </c>
      <c r="AS77" s="304"/>
      <c r="AT77" s="304">
        <f>AT71*AT76</f>
        <v>0.22222222222222224</v>
      </c>
      <c r="AU77" s="304"/>
      <c r="AV77" s="304">
        <f>AV71*AV76</f>
        <v>0</v>
      </c>
      <c r="AW77" s="304"/>
      <c r="AX77" s="304">
        <f>AX71*AX76</f>
        <v>0.22222222222222224</v>
      </c>
      <c r="AY77" s="304"/>
      <c r="AZ77" s="304">
        <f>AZ71*AZ76</f>
        <v>0</v>
      </c>
      <c r="BA77" s="304"/>
      <c r="BB77" s="304">
        <f>BB71*BB76</f>
        <v>0.11111111111111112</v>
      </c>
      <c r="BC77" s="304"/>
      <c r="BD77" s="304">
        <f>BD71*BD76</f>
        <v>0</v>
      </c>
      <c r="BE77" s="304"/>
      <c r="BF77" s="304">
        <f>BF71*BF76</f>
        <v>0.11111111111111112</v>
      </c>
      <c r="BG77" s="304"/>
      <c r="BH77" s="304">
        <f>BH71*BH76</f>
        <v>0</v>
      </c>
      <c r="BI77" s="304"/>
      <c r="BJ77" s="304">
        <f>BJ71*BJ76</f>
        <v>0</v>
      </c>
      <c r="BK77" s="304"/>
      <c r="BL77" s="304">
        <f>BL71*BL76</f>
        <v>0</v>
      </c>
      <c r="BM77" s="304"/>
      <c r="BN77" s="304">
        <f>BN71*BN76</f>
        <v>0</v>
      </c>
      <c r="BO77" s="304"/>
      <c r="BP77" s="304">
        <f>BP71*BP76</f>
        <v>0</v>
      </c>
      <c r="BQ77" s="304"/>
      <c r="BR77" s="304">
        <f>BR71*BR76</f>
        <v>0</v>
      </c>
      <c r="BS77" s="304"/>
      <c r="BT77" s="304">
        <f>BT71*BT76</f>
        <v>0</v>
      </c>
      <c r="BU77" s="304"/>
      <c r="BV77" s="304">
        <f>BV71*BV76</f>
        <v>0.11111111111111112</v>
      </c>
      <c r="BW77" s="304"/>
      <c r="BX77" s="304">
        <f>BX71*BX76</f>
        <v>0.1111111111111111</v>
      </c>
      <c r="BY77" s="304"/>
      <c r="BZ77" s="304">
        <f>BZ71*BZ76</f>
        <v>0</v>
      </c>
      <c r="CA77" s="304"/>
      <c r="CB77" s="304">
        <f>CB71*CB76</f>
        <v>0</v>
      </c>
      <c r="CC77" s="304"/>
      <c r="CD77" s="304">
        <f>CD71*CD76</f>
        <v>0</v>
      </c>
      <c r="CE77" s="304"/>
      <c r="CF77" s="304">
        <f>CF71*CF76</f>
        <v>0.22222222222222221</v>
      </c>
      <c r="CG77" s="304"/>
      <c r="CH77" s="304">
        <f>CH71*CH76</f>
        <v>0.1111111111111111</v>
      </c>
      <c r="CI77" s="304"/>
      <c r="CJ77" s="304">
        <f>CJ71*CJ76</f>
        <v>0.1111111111111111</v>
      </c>
      <c r="CK77" s="304"/>
      <c r="CL77" s="304">
        <f>CL71*CL76</f>
        <v>0</v>
      </c>
      <c r="CM77" s="304"/>
      <c r="CN77" s="304">
        <f>CN71*CN76</f>
        <v>0</v>
      </c>
      <c r="CO77" s="304"/>
      <c r="CP77" s="304">
        <f>CP71*CP76</f>
        <v>0</v>
      </c>
      <c r="CQ77" s="304"/>
      <c r="CR77" s="304">
        <f>CR71*CR76</f>
        <v>0</v>
      </c>
      <c r="CS77" s="304"/>
      <c r="CT77" s="304">
        <f>CT71*CT76</f>
        <v>0</v>
      </c>
      <c r="CU77" s="304"/>
      <c r="CV77" s="304">
        <f>CV71*CV76</f>
        <v>0</v>
      </c>
      <c r="CW77" s="304"/>
      <c r="CX77" s="304">
        <f>CX71*CX76</f>
        <v>0</v>
      </c>
      <c r="CY77" s="304"/>
      <c r="CZ77" s="304">
        <f>CZ71*CZ76</f>
        <v>0</v>
      </c>
      <c r="DA77" s="304"/>
      <c r="DB77" s="304">
        <f>DB71*DB76</f>
        <v>0</v>
      </c>
      <c r="DC77" s="304"/>
      <c r="DD77" s="304">
        <f>DD71*DD76</f>
        <v>0</v>
      </c>
      <c r="DE77" s="304"/>
      <c r="DF77" s="304">
        <f>DF71*DF76</f>
        <v>0</v>
      </c>
      <c r="DG77" s="304"/>
      <c r="DH77" s="304">
        <f>DH71*DH76</f>
        <v>0</v>
      </c>
      <c r="DI77" s="304"/>
      <c r="DJ77" s="304">
        <f>DJ71*DJ76</f>
        <v>0</v>
      </c>
      <c r="DK77" s="304"/>
      <c r="DL77" s="304">
        <f>DL71*DL76</f>
        <v>0</v>
      </c>
      <c r="DM77" s="304"/>
      <c r="DN77" s="304">
        <f>DN71*DN76</f>
        <v>0</v>
      </c>
      <c r="DO77" s="304"/>
      <c r="DP77" s="86"/>
      <c r="DR77" s="304"/>
      <c r="DS77" s="304"/>
      <c r="DT77" s="86"/>
    </row>
    <row r="78" spans="1:146" ht="15" thickBot="1">
      <c r="A78" s="77" t="s">
        <v>75</v>
      </c>
      <c r="B78" s="304"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0.1111111111111111</v>
      </c>
      <c r="S78" s="304"/>
      <c r="T78" s="304">
        <f>SUM($B$77:U77)</f>
        <v>0.1111111111111111</v>
      </c>
      <c r="U78" s="304"/>
      <c r="V78" s="304">
        <f>SUM($B$77:W77)</f>
        <v>0.1111111111111111</v>
      </c>
      <c r="W78" s="304"/>
      <c r="X78" s="304">
        <f>SUM($B$77:Y77)</f>
        <v>0.1111111111111111</v>
      </c>
      <c r="Y78" s="304"/>
      <c r="Z78" s="304">
        <f>SUM($B$77:AA77)</f>
        <v>0.33333333333333331</v>
      </c>
      <c r="AA78" s="304"/>
      <c r="AB78" s="304">
        <f>SUM($B$77:AC77)</f>
        <v>0.55555555555555558</v>
      </c>
      <c r="AC78" s="304"/>
      <c r="AD78" s="304">
        <f>SUM($B$77:AE77)</f>
        <v>1.3333333333333335</v>
      </c>
      <c r="AE78" s="304"/>
      <c r="AF78" s="304">
        <f>SUM($B$77:AG77)</f>
        <v>1.8888888888888891</v>
      </c>
      <c r="AG78" s="304"/>
      <c r="AH78" s="304">
        <f>SUM($B$77:AI77)</f>
        <v>2.1111111111111112</v>
      </c>
      <c r="AI78" s="304"/>
      <c r="AJ78" s="304">
        <f>SUM($B$77:AK77)</f>
        <v>2.2222222222222223</v>
      </c>
      <c r="AK78" s="304"/>
      <c r="AL78" s="304">
        <f>SUM($B$77:AM77)</f>
        <v>2.3333333333333335</v>
      </c>
      <c r="AM78" s="304"/>
      <c r="AN78" s="304">
        <f>SUM($B$77:AO77)</f>
        <v>2.3333333333333335</v>
      </c>
      <c r="AO78" s="304"/>
      <c r="AP78" s="304">
        <f>SUM($B$77:AQ77)</f>
        <v>2.8888888888888893</v>
      </c>
      <c r="AQ78" s="304"/>
      <c r="AR78" s="304">
        <f>SUM($B$77:AS77)</f>
        <v>3.0000000000000004</v>
      </c>
      <c r="AS78" s="304"/>
      <c r="AT78" s="304">
        <f>SUM($B$77:AU77)</f>
        <v>3.2222222222222228</v>
      </c>
      <c r="AU78" s="304"/>
      <c r="AV78" s="304">
        <f>SUM($B$77:AW77)</f>
        <v>3.2222222222222228</v>
      </c>
      <c r="AW78" s="304"/>
      <c r="AX78" s="304">
        <f>SUM($B$77:AY77)</f>
        <v>3.4444444444444451</v>
      </c>
      <c r="AY78" s="304"/>
      <c r="AZ78" s="304">
        <f>SUM($B$77:BA77)</f>
        <v>3.4444444444444451</v>
      </c>
      <c r="BA78" s="304"/>
      <c r="BB78" s="304">
        <f>SUM($B$77:BC77)</f>
        <v>3.5555555555555562</v>
      </c>
      <c r="BC78" s="304"/>
      <c r="BD78" s="304">
        <f>SUM($B$77:BE77)</f>
        <v>3.5555555555555562</v>
      </c>
      <c r="BE78" s="304"/>
      <c r="BF78" s="304">
        <f>SUM($B$77:BG77)</f>
        <v>3.6666666666666674</v>
      </c>
      <c r="BG78" s="304"/>
      <c r="BH78" s="304">
        <f>SUM($B$77:BI77)</f>
        <v>3.6666666666666674</v>
      </c>
      <c r="BI78" s="304"/>
      <c r="BJ78" s="304">
        <f>SUM($B$77:BK77)</f>
        <v>3.6666666666666674</v>
      </c>
      <c r="BK78" s="304"/>
      <c r="BL78" s="304">
        <f>SUM($B$77:BM77)</f>
        <v>3.6666666666666674</v>
      </c>
      <c r="BM78" s="304"/>
      <c r="BN78" s="304">
        <f>SUM($B$77:BO77)</f>
        <v>3.6666666666666674</v>
      </c>
      <c r="BO78" s="304"/>
      <c r="BP78" s="304">
        <f>SUM($B$77:BQ77)</f>
        <v>3.6666666666666674</v>
      </c>
      <c r="BQ78" s="304"/>
      <c r="BR78" s="304">
        <f>SUM($B$77:BS77)</f>
        <v>3.6666666666666674</v>
      </c>
      <c r="BS78" s="304"/>
      <c r="BT78" s="304">
        <f>SUM($B$77:BU77)</f>
        <v>3.6666666666666674</v>
      </c>
      <c r="BU78" s="304"/>
      <c r="BV78" s="304">
        <f>SUM($B$77:BW77)</f>
        <v>3.7777777777777786</v>
      </c>
      <c r="BW78" s="304"/>
      <c r="BX78" s="304">
        <f>SUM($B$77:BY77)</f>
        <v>3.8888888888888897</v>
      </c>
      <c r="BY78" s="304"/>
      <c r="BZ78" s="304">
        <f>SUM($B$77:CA77)</f>
        <v>3.8888888888888897</v>
      </c>
      <c r="CA78" s="304"/>
      <c r="CB78" s="304">
        <f>SUM($B$77:CC77)</f>
        <v>3.8888888888888897</v>
      </c>
      <c r="CC78" s="304"/>
      <c r="CD78" s="304">
        <f>SUM($B$77:CE77)</f>
        <v>3.8888888888888897</v>
      </c>
      <c r="CE78" s="304"/>
      <c r="CF78" s="304">
        <f>SUM($B$77:CG77)</f>
        <v>4.1111111111111116</v>
      </c>
      <c r="CG78" s="304"/>
      <c r="CH78" s="304">
        <f>SUM($B$77:CI77)</f>
        <v>4.2222222222222223</v>
      </c>
      <c r="CI78" s="304"/>
      <c r="CJ78" s="304">
        <f>SUM($B$77:CK77)</f>
        <v>4.333333333333333</v>
      </c>
      <c r="CK78" s="304"/>
      <c r="CL78" s="304">
        <f>SUM($B$77:CM77)</f>
        <v>4.333333333333333</v>
      </c>
      <c r="CM78" s="304"/>
      <c r="CN78" s="304">
        <f>SUM($B$77:CO77)</f>
        <v>4.333333333333333</v>
      </c>
      <c r="CO78" s="304"/>
      <c r="CP78" s="304">
        <f>SUM($B$77:CQ77)</f>
        <v>4.333333333333333</v>
      </c>
      <c r="CQ78" s="304"/>
      <c r="CR78" s="304">
        <f>SUM($B$77:CS77)</f>
        <v>4.333333333333333</v>
      </c>
      <c r="CS78" s="304"/>
      <c r="CT78" s="304">
        <f>SUM($B$77:CU77)</f>
        <v>4.333333333333333</v>
      </c>
      <c r="CU78" s="304"/>
      <c r="CV78" s="304">
        <f>SUM($B$77:CW77)</f>
        <v>4.333333333333333</v>
      </c>
      <c r="CW78" s="304"/>
      <c r="CX78" s="304">
        <f>SUM($B$77:CY77)</f>
        <v>4.333333333333333</v>
      </c>
      <c r="CY78" s="304"/>
      <c r="CZ78" s="304">
        <f>SUM($B$77:DA77)</f>
        <v>4.333333333333333</v>
      </c>
      <c r="DA78" s="304"/>
      <c r="DB78" s="304">
        <f>SUM($B$77:DC77)</f>
        <v>4.333333333333333</v>
      </c>
      <c r="DC78" s="304"/>
      <c r="DD78" s="304">
        <f>SUM($B$77:DE77)</f>
        <v>4.333333333333333</v>
      </c>
      <c r="DE78" s="304"/>
      <c r="DF78" s="304">
        <f>SUM($B$77:DG77)</f>
        <v>4.333333333333333</v>
      </c>
      <c r="DG78" s="304"/>
      <c r="DH78" s="304">
        <f>SUM($B$77:DI77)</f>
        <v>4.333333333333333</v>
      </c>
      <c r="DI78" s="304"/>
      <c r="DJ78" s="304">
        <f>SUM($B$77:DK77)</f>
        <v>4.333333333333333</v>
      </c>
      <c r="DK78" s="304"/>
      <c r="DL78" s="304">
        <f>SUM($B$77:DM77)</f>
        <v>4.333333333333333</v>
      </c>
      <c r="DM78" s="304"/>
      <c r="DN78" s="304">
        <f>SUM($B$77:DO77)</f>
        <v>4.333333333333333</v>
      </c>
      <c r="DO78" s="304"/>
      <c r="DP78" s="86"/>
      <c r="DR78" s="304"/>
      <c r="DS78" s="304"/>
      <c r="DT78" s="86"/>
    </row>
    <row r="79" spans="1:146" ht="15" thickBot="1">
      <c r="A79" s="77" t="s">
        <v>59</v>
      </c>
      <c r="B79" s="304">
        <f>SUM($B$78:C78)/27</f>
        <v>0</v>
      </c>
      <c r="C79" s="304"/>
      <c r="D79" s="304">
        <f>D78/$B$68</f>
        <v>0</v>
      </c>
      <c r="E79" s="304"/>
      <c r="F79" s="304">
        <f t="shared" ref="F79" si="1046">F78/$B$68</f>
        <v>0</v>
      </c>
      <c r="G79" s="304"/>
      <c r="H79" s="304">
        <f t="shared" ref="H79" si="1047">H78/$B$68</f>
        <v>0</v>
      </c>
      <c r="I79" s="304"/>
      <c r="J79" s="304">
        <f t="shared" ref="J79" si="1048">J78/$B$68</f>
        <v>0</v>
      </c>
      <c r="K79" s="304"/>
      <c r="L79" s="304">
        <f t="shared" ref="L79" si="1049">L78/$B$68</f>
        <v>0</v>
      </c>
      <c r="M79" s="304"/>
      <c r="N79" s="304">
        <f t="shared" ref="N79" si="1050">N78/$B$68</f>
        <v>0</v>
      </c>
      <c r="O79" s="304"/>
      <c r="P79" s="304">
        <f t="shared" ref="P79" si="1051">P78/$B$68</f>
        <v>0</v>
      </c>
      <c r="Q79" s="304"/>
      <c r="R79" s="304">
        <f t="shared" ref="R79" si="1052">R78/$B$68</f>
        <v>1.2345679012345678E-2</v>
      </c>
      <c r="S79" s="304"/>
      <c r="T79" s="304">
        <f t="shared" ref="T79" si="1053">T78/$B$68</f>
        <v>1.2345679012345678E-2</v>
      </c>
      <c r="U79" s="304"/>
      <c r="V79" s="304">
        <f t="shared" ref="V79" si="1054">V78/$B$68</f>
        <v>1.2345679012345678E-2</v>
      </c>
      <c r="W79" s="304"/>
      <c r="X79" s="304">
        <f t="shared" ref="X79" si="1055">X78/$B$68</f>
        <v>1.2345679012345678E-2</v>
      </c>
      <c r="Y79" s="304"/>
      <c r="Z79" s="304">
        <f t="shared" ref="Z79" si="1056">Z78/$B$68</f>
        <v>3.7037037037037035E-2</v>
      </c>
      <c r="AA79" s="304"/>
      <c r="AB79" s="304">
        <f t="shared" ref="AB79" si="1057">AB78/$B$68</f>
        <v>6.1728395061728399E-2</v>
      </c>
      <c r="AC79" s="304"/>
      <c r="AD79" s="304">
        <f t="shared" ref="AD79" si="1058">AD78/$B$68</f>
        <v>0.14814814814814817</v>
      </c>
      <c r="AE79" s="304"/>
      <c r="AF79" s="304">
        <f t="shared" ref="AF79" si="1059">AF78/$B$68</f>
        <v>0.20987654320987656</v>
      </c>
      <c r="AG79" s="304"/>
      <c r="AH79" s="304">
        <f t="shared" ref="AH79" si="1060">AH78/$B$68</f>
        <v>0.23456790123456792</v>
      </c>
      <c r="AI79" s="304"/>
      <c r="AJ79" s="304">
        <f t="shared" ref="AJ79" si="1061">AJ78/$B$68</f>
        <v>0.24691358024691359</v>
      </c>
      <c r="AK79" s="304"/>
      <c r="AL79" s="304">
        <f t="shared" ref="AL79" si="1062">AL78/$B$68</f>
        <v>0.2592592592592593</v>
      </c>
      <c r="AM79" s="304"/>
      <c r="AN79" s="304">
        <f t="shared" ref="AN79" si="1063">AN78/$B$68</f>
        <v>0.2592592592592593</v>
      </c>
      <c r="AO79" s="304"/>
      <c r="AP79" s="304">
        <f t="shared" ref="AP79" si="1064">AP78/$B$68</f>
        <v>0.32098765432098769</v>
      </c>
      <c r="AQ79" s="304"/>
      <c r="AR79" s="304">
        <f t="shared" ref="AR79" si="1065">AR78/$B$68</f>
        <v>0.33333333333333337</v>
      </c>
      <c r="AS79" s="304"/>
      <c r="AT79" s="304">
        <f t="shared" ref="AT79" si="1066">AT78/$B$68</f>
        <v>0.35802469135802473</v>
      </c>
      <c r="AU79" s="304"/>
      <c r="AV79" s="304">
        <f t="shared" ref="AV79" si="1067">AV78/$B$68</f>
        <v>0.35802469135802473</v>
      </c>
      <c r="AW79" s="304"/>
      <c r="AX79" s="304">
        <f t="shared" ref="AX79" si="1068">AX78/$B$68</f>
        <v>0.38271604938271614</v>
      </c>
      <c r="AY79" s="304"/>
      <c r="AZ79" s="304">
        <f t="shared" ref="AZ79" si="1069">AZ78/$B$68</f>
        <v>0.38271604938271614</v>
      </c>
      <c r="BA79" s="304"/>
      <c r="BB79" s="304">
        <f t="shared" ref="BB79" si="1070">BB78/$B$68</f>
        <v>0.39506172839506182</v>
      </c>
      <c r="BC79" s="304"/>
      <c r="BD79" s="304">
        <f t="shared" ref="BD79" si="1071">BD78/$B$68</f>
        <v>0.39506172839506182</v>
      </c>
      <c r="BE79" s="304"/>
      <c r="BF79" s="304">
        <f t="shared" ref="BF79" si="1072">BF78/$B$68</f>
        <v>0.4074074074074075</v>
      </c>
      <c r="BG79" s="304"/>
      <c r="BH79" s="304">
        <f t="shared" ref="BH79" si="1073">BH78/$B$68</f>
        <v>0.4074074074074075</v>
      </c>
      <c r="BI79" s="304"/>
      <c r="BJ79" s="304">
        <f t="shared" ref="BJ79" si="1074">BJ78/$B$68</f>
        <v>0.4074074074074075</v>
      </c>
      <c r="BK79" s="304"/>
      <c r="BL79" s="304">
        <f t="shared" ref="BL79" si="1075">BL78/$B$68</f>
        <v>0.4074074074074075</v>
      </c>
      <c r="BM79" s="304"/>
      <c r="BN79" s="304">
        <f t="shared" ref="BN79" si="1076">BN78/$B$68</f>
        <v>0.4074074074074075</v>
      </c>
      <c r="BO79" s="304"/>
      <c r="BP79" s="304">
        <f t="shared" ref="BP79" si="1077">BP78/$B$68</f>
        <v>0.4074074074074075</v>
      </c>
      <c r="BQ79" s="304"/>
      <c r="BR79" s="304">
        <f t="shared" ref="BR79" si="1078">BR78/$B$68</f>
        <v>0.4074074074074075</v>
      </c>
      <c r="BS79" s="304"/>
      <c r="BT79" s="304">
        <f t="shared" ref="BT79" si="1079">BT78/$B$68</f>
        <v>0.4074074074074075</v>
      </c>
      <c r="BU79" s="304"/>
      <c r="BV79" s="304">
        <f t="shared" ref="BV79" si="1080">BV78/$B$68</f>
        <v>0.41975308641975317</v>
      </c>
      <c r="BW79" s="304"/>
      <c r="BX79" s="304">
        <f t="shared" ref="BX79" si="1081">BX78/$B$68</f>
        <v>0.43209876543209885</v>
      </c>
      <c r="BY79" s="304"/>
      <c r="BZ79" s="304">
        <f t="shared" ref="BZ79" si="1082">BZ78/$B$68</f>
        <v>0.43209876543209885</v>
      </c>
      <c r="CA79" s="304"/>
      <c r="CB79" s="304">
        <f t="shared" ref="CB79" si="1083">CB78/$B$68</f>
        <v>0.43209876543209885</v>
      </c>
      <c r="CC79" s="304"/>
      <c r="CD79" s="304">
        <f t="shared" ref="CD79" si="1084">CD78/$B$68</f>
        <v>0.43209876543209885</v>
      </c>
      <c r="CE79" s="304"/>
      <c r="CF79" s="304">
        <f t="shared" ref="CF79" si="1085">CF78/$B$68</f>
        <v>0.45679012345679015</v>
      </c>
      <c r="CG79" s="304"/>
      <c r="CH79" s="304">
        <f t="shared" ref="CH79" si="1086">CH78/$B$68</f>
        <v>0.46913580246913583</v>
      </c>
      <c r="CI79" s="304"/>
      <c r="CJ79" s="304">
        <f t="shared" ref="CJ79" si="1087">CJ78/$B$68</f>
        <v>0.48148148148148145</v>
      </c>
      <c r="CK79" s="304"/>
      <c r="CL79" s="304">
        <f t="shared" ref="CL79" si="1088">CL78/$B$68</f>
        <v>0.48148148148148145</v>
      </c>
      <c r="CM79" s="304"/>
      <c r="CN79" s="304">
        <f t="shared" ref="CN79" si="1089">CN78/$B$68</f>
        <v>0.48148148148148145</v>
      </c>
      <c r="CO79" s="304"/>
      <c r="CP79" s="304">
        <f t="shared" ref="CP79" si="1090">CP78/$B$68</f>
        <v>0.48148148148148145</v>
      </c>
      <c r="CQ79" s="304"/>
      <c r="CR79" s="304">
        <f t="shared" ref="CR79" si="1091">CR78/$B$68</f>
        <v>0.48148148148148145</v>
      </c>
      <c r="CS79" s="304"/>
      <c r="CT79" s="304">
        <f t="shared" ref="CT79" si="1092">CT78/$B$68</f>
        <v>0.48148148148148145</v>
      </c>
      <c r="CU79" s="304"/>
      <c r="CV79" s="304">
        <f t="shared" ref="CV79" si="1093">CV78/$B$68</f>
        <v>0.48148148148148145</v>
      </c>
      <c r="CW79" s="304"/>
      <c r="CX79" s="304">
        <f t="shared" ref="CX79" si="1094">CX78/$B$68</f>
        <v>0.48148148148148145</v>
      </c>
      <c r="CY79" s="304"/>
      <c r="CZ79" s="304">
        <f t="shared" ref="CZ79" si="1095">CZ78/$B$68</f>
        <v>0.48148148148148145</v>
      </c>
      <c r="DA79" s="304"/>
      <c r="DB79" s="304">
        <f t="shared" ref="DB79" si="1096">DB78/$B$68</f>
        <v>0.48148148148148145</v>
      </c>
      <c r="DC79" s="304"/>
      <c r="DD79" s="304">
        <f>DD78/$B$68</f>
        <v>0.48148148148148145</v>
      </c>
      <c r="DE79" s="304"/>
      <c r="DF79" s="304">
        <f t="shared" ref="DF79" si="1097">DF78/$B$68</f>
        <v>0.48148148148148145</v>
      </c>
      <c r="DG79" s="304"/>
      <c r="DH79" s="304">
        <f t="shared" ref="DH79" si="1098">DH78/$B$68</f>
        <v>0.48148148148148145</v>
      </c>
      <c r="DI79" s="304"/>
      <c r="DJ79" s="304">
        <f t="shared" ref="DJ79" si="1099">DJ78/$B$68</f>
        <v>0.48148148148148145</v>
      </c>
      <c r="DK79" s="304"/>
      <c r="DL79" s="304">
        <f t="shared" ref="DL79" si="1100">DL78/$B$68</f>
        <v>0.48148148148148145</v>
      </c>
      <c r="DM79" s="304"/>
      <c r="DN79" s="304">
        <f t="shared" ref="DN79" si="1101">DN78/$B$68</f>
        <v>0.48148148148148145</v>
      </c>
      <c r="DO79" s="304"/>
      <c r="DP79" s="86"/>
      <c r="DR79" s="304"/>
      <c r="DS79" s="304"/>
      <c r="DT79" s="86"/>
    </row>
    <row r="80" spans="1:146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 t="shared" ref="N80" si="1102">N1*N71*N76</f>
        <v>0</v>
      </c>
      <c r="O80" s="304"/>
      <c r="P80" s="304">
        <f t="shared" ref="P80" si="1103">P1*P71*P76</f>
        <v>0</v>
      </c>
      <c r="Q80" s="304"/>
      <c r="R80" s="304">
        <f>R1*R71*R76</f>
        <v>1</v>
      </c>
      <c r="S80" s="304"/>
      <c r="T80" s="304">
        <f>T1*T71*T76</f>
        <v>0</v>
      </c>
      <c r="U80" s="304"/>
      <c r="V80" s="304">
        <f>V1*V71*V76</f>
        <v>0</v>
      </c>
      <c r="W80" s="304"/>
      <c r="X80" s="304">
        <f>X1*X71*X76</f>
        <v>0</v>
      </c>
      <c r="Y80" s="304"/>
      <c r="Z80" s="304">
        <f>Z1*Z71*Z76</f>
        <v>2.8888888888888884</v>
      </c>
      <c r="AA80" s="304"/>
      <c r="AB80" s="304">
        <f>AB1*AB71*AB76</f>
        <v>3.1111111111111112</v>
      </c>
      <c r="AC80" s="304"/>
      <c r="AD80" s="304">
        <f>AD1*AD71*AD76</f>
        <v>11.666666666666666</v>
      </c>
      <c r="AE80" s="304"/>
      <c r="AF80" s="304">
        <f>AF1*AF71*AF76</f>
        <v>8.8888888888888893</v>
      </c>
      <c r="AG80" s="304"/>
      <c r="AH80" s="304">
        <f>AH1*AH71*AH76</f>
        <v>3.7777777777777777</v>
      </c>
      <c r="AI80" s="304"/>
      <c r="AJ80" s="304">
        <f>AJ1*AJ71*AJ76</f>
        <v>2</v>
      </c>
      <c r="AK80" s="304"/>
      <c r="AL80" s="304">
        <f>AL1*AL71*AL76</f>
        <v>2.1111111111111107</v>
      </c>
      <c r="AM80" s="304"/>
      <c r="AN80" s="304">
        <f>AN1*AN71*AN76</f>
        <v>0</v>
      </c>
      <c r="AO80" s="304"/>
      <c r="AP80" s="304">
        <f>AP1*AP71*AP76</f>
        <v>11.666666666666668</v>
      </c>
      <c r="AQ80" s="304"/>
      <c r="AR80" s="304">
        <f>AR1*AR71*AR76</f>
        <v>2.4444444444444446</v>
      </c>
      <c r="AS80" s="304"/>
      <c r="AT80" s="304">
        <f>AT1*AT71*AT76</f>
        <v>5.1111111111111116</v>
      </c>
      <c r="AU80" s="304"/>
      <c r="AV80" s="304">
        <f>AV1*AV71*AV76</f>
        <v>0</v>
      </c>
      <c r="AW80" s="304"/>
      <c r="AX80" s="304">
        <f>AX1*AX71*AX76</f>
        <v>5.5555555555555562</v>
      </c>
      <c r="AY80" s="304"/>
      <c r="AZ80" s="304">
        <f>AZ1*AZ71*AZ76</f>
        <v>0</v>
      </c>
      <c r="BA80" s="304"/>
      <c r="BB80" s="304">
        <f>BB1*BB71*BB76</f>
        <v>3</v>
      </c>
      <c r="BC80" s="304"/>
      <c r="BD80" s="304">
        <f>BD1*BD71*BD76</f>
        <v>0</v>
      </c>
      <c r="BE80" s="304"/>
      <c r="BF80" s="304">
        <f>BF1*BF71*BF76</f>
        <v>3.2222222222222223</v>
      </c>
      <c r="BG80" s="304"/>
      <c r="BH80" s="304">
        <f>BH1*BH71*BH76</f>
        <v>0</v>
      </c>
      <c r="BI80" s="304"/>
      <c r="BJ80" s="304">
        <f>BJ1*BJ71*BJ76</f>
        <v>0</v>
      </c>
      <c r="BK80" s="304"/>
      <c r="BL80" s="304">
        <f>BL1*BL71*BL76</f>
        <v>0</v>
      </c>
      <c r="BM80" s="304"/>
      <c r="BN80" s="304">
        <f>BN1*BN71*BN76</f>
        <v>0</v>
      </c>
      <c r="BO80" s="304"/>
      <c r="BP80" s="304">
        <f>BP1*BP71*BP76</f>
        <v>0</v>
      </c>
      <c r="BQ80" s="304"/>
      <c r="BR80" s="304">
        <f>BR1*BR71*BR76</f>
        <v>0</v>
      </c>
      <c r="BS80" s="304"/>
      <c r="BT80" s="304">
        <f>BT1*BT71*BT76</f>
        <v>0</v>
      </c>
      <c r="BU80" s="304"/>
      <c r="BV80" s="304">
        <f>BV1*BV71*BV76</f>
        <v>4.1111111111111116</v>
      </c>
      <c r="BW80" s="304"/>
      <c r="BX80" s="304">
        <f>BX1*BX71*BX76</f>
        <v>4.2222222222222223</v>
      </c>
      <c r="BY80" s="304"/>
      <c r="BZ80" s="304">
        <f>BZ1*BZ71*BZ76</f>
        <v>0</v>
      </c>
      <c r="CA80" s="304"/>
      <c r="CB80" s="304">
        <f>CB1*CB71*CB76</f>
        <v>0</v>
      </c>
      <c r="CC80" s="304"/>
      <c r="CD80" s="304">
        <f>CD1*CD71*CD76</f>
        <v>0</v>
      </c>
      <c r="CE80" s="304"/>
      <c r="CF80" s="304">
        <f>CF1*CF71*CF76</f>
        <v>9.3333333333333321</v>
      </c>
      <c r="CG80" s="304"/>
      <c r="CH80" s="304">
        <f>CH1*CH71*CH76</f>
        <v>4.7777777777777777</v>
      </c>
      <c r="CI80" s="304"/>
      <c r="CJ80" s="304">
        <f>CJ1*CJ71*CJ76</f>
        <v>4.8888888888888884</v>
      </c>
      <c r="CK80" s="304"/>
      <c r="CL80" s="304">
        <f>CL1*CL71*CL76</f>
        <v>0</v>
      </c>
      <c r="CM80" s="304"/>
      <c r="CN80" s="304">
        <f>CN1*CN71*CN76</f>
        <v>0</v>
      </c>
      <c r="CO80" s="304"/>
      <c r="CP80" s="304">
        <f>CP1*CP71*CP76</f>
        <v>0</v>
      </c>
      <c r="CQ80" s="304"/>
      <c r="CR80" s="304">
        <f>CR1*CR71*CR76</f>
        <v>0</v>
      </c>
      <c r="CS80" s="304"/>
      <c r="CT80" s="304">
        <f>CT1*CT71*CT76</f>
        <v>0</v>
      </c>
      <c r="CU80" s="304"/>
      <c r="CV80" s="304">
        <f>CV1*CV71*CV76</f>
        <v>0</v>
      </c>
      <c r="CW80" s="304"/>
      <c r="CX80" s="304">
        <f>CX1*CX71*CX76</f>
        <v>0</v>
      </c>
      <c r="CY80" s="304"/>
      <c r="CZ80" s="304">
        <f>CZ1*CZ71*CZ76</f>
        <v>0</v>
      </c>
      <c r="DA80" s="304"/>
      <c r="DB80" s="304">
        <f>DB1*DB71*DB76</f>
        <v>0</v>
      </c>
      <c r="DC80" s="304"/>
      <c r="DD80" s="304">
        <f>DD1*DD71*DD76</f>
        <v>0</v>
      </c>
      <c r="DE80" s="304"/>
      <c r="DF80" s="304">
        <f>DF1*DF71*DF76</f>
        <v>0</v>
      </c>
      <c r="DG80" s="304"/>
      <c r="DH80" s="304">
        <f>DH1*DH71*DH76</f>
        <v>0</v>
      </c>
      <c r="DI80" s="304"/>
      <c r="DJ80" s="304">
        <f>DJ1*DJ71*DJ76</f>
        <v>0</v>
      </c>
      <c r="DK80" s="304"/>
      <c r="DL80" s="304">
        <f>DL1*DL71*DL76</f>
        <v>0</v>
      </c>
      <c r="DM80" s="304"/>
      <c r="DN80" s="304">
        <f>DN1*DN71*DN76</f>
        <v>0</v>
      </c>
      <c r="DO80" s="304"/>
      <c r="DP80" s="86"/>
      <c r="DR80" s="304"/>
      <c r="DS80" s="304"/>
      <c r="DT80" s="86"/>
    </row>
    <row r="81" spans="1:197" ht="15" thickBot="1">
      <c r="A81" s="77" t="s">
        <v>76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f>SUM($B$80:S80)/R79</f>
        <v>81</v>
      </c>
      <c r="S81" s="304"/>
      <c r="T81" s="304">
        <f>SUM($B$80:U80)/T79</f>
        <v>81</v>
      </c>
      <c r="U81" s="304"/>
      <c r="V81" s="304">
        <f>SUM($B$80:W80)/V79</f>
        <v>81</v>
      </c>
      <c r="W81" s="304"/>
      <c r="X81" s="304">
        <f>SUM($B$80:Y80)/X79</f>
        <v>81</v>
      </c>
      <c r="Y81" s="304"/>
      <c r="Z81" s="304">
        <f>SUM($B$80:AA80)/Z79</f>
        <v>104.99999999999999</v>
      </c>
      <c r="AA81" s="304"/>
      <c r="AB81" s="304">
        <f>SUM($B$80:AC80)/AB79</f>
        <v>113.39999999999999</v>
      </c>
      <c r="AC81" s="304"/>
      <c r="AD81" s="304">
        <f>SUM($B$80:AE80)/AD79</f>
        <v>125.99999999999997</v>
      </c>
      <c r="AE81" s="304"/>
      <c r="AF81" s="304">
        <f>SUM($B$80:AG80)/AF79</f>
        <v>131.29411764705881</v>
      </c>
      <c r="AG81" s="304"/>
      <c r="AH81" s="304">
        <f>SUM($B$80:AI80)/AH79</f>
        <v>133.57894736842104</v>
      </c>
      <c r="AI81" s="304"/>
      <c r="AJ81" s="304">
        <f>SUM($B$80:AK80)/AJ79</f>
        <v>134.99999999999997</v>
      </c>
      <c r="AK81" s="304"/>
      <c r="AL81" s="304">
        <f>SUM($B$80:AM80)/AL79</f>
        <v>136.71428571428569</v>
      </c>
      <c r="AM81" s="304"/>
      <c r="AN81" s="304">
        <f>SUM($B$80:AO80)/AN79</f>
        <v>136.71428571428569</v>
      </c>
      <c r="AO81" s="304"/>
      <c r="AP81" s="304">
        <f>SUM($B$80:AQ80)/AP79</f>
        <v>146.76923076923077</v>
      </c>
      <c r="AQ81" s="304"/>
      <c r="AR81" s="304">
        <f>SUM($B$80:AS80)/AR79</f>
        <v>148.66666666666666</v>
      </c>
      <c r="AS81" s="304"/>
      <c r="AT81" s="304">
        <f>SUM($B$80:AU80)/AT79</f>
        <v>152.68965517241378</v>
      </c>
      <c r="AU81" s="304"/>
      <c r="AV81" s="304">
        <f>SUM($B$80:AW80)/AV79</f>
        <v>152.68965517241378</v>
      </c>
      <c r="AW81" s="304"/>
      <c r="AX81" s="304">
        <f>SUM($B$80:AY80)/AX79</f>
        <v>157.35483870967741</v>
      </c>
      <c r="AY81" s="304"/>
      <c r="AZ81" s="304">
        <f>SUM($B$80:BA80)/AZ79</f>
        <v>157.35483870967741</v>
      </c>
      <c r="BA81" s="304"/>
      <c r="BB81" s="304">
        <f>SUM($B$80:BC80)/BB79</f>
        <v>160.03124999999997</v>
      </c>
      <c r="BC81" s="304"/>
      <c r="BD81" s="304">
        <f>SUM($B$80:BE80)/BD79</f>
        <v>160.03124999999997</v>
      </c>
      <c r="BE81" s="304"/>
      <c r="BF81" s="304">
        <f>SUM($B$80:BG80)/BF79</f>
        <v>163.09090909090909</v>
      </c>
      <c r="BG81" s="304"/>
      <c r="BH81" s="304">
        <f>SUM($B$80:BI80)/BH79</f>
        <v>163.09090909090909</v>
      </c>
      <c r="BI81" s="304"/>
      <c r="BJ81" s="304">
        <f>SUM($B$80:BK80)/BJ79</f>
        <v>163.09090909090909</v>
      </c>
      <c r="BK81" s="304"/>
      <c r="BL81" s="304">
        <f>SUM($B$80:BM80)/BL79</f>
        <v>163.09090909090909</v>
      </c>
      <c r="BM81" s="304"/>
      <c r="BN81" s="304">
        <f>SUM($B$80:BO80)/BN79</f>
        <v>163.09090909090909</v>
      </c>
      <c r="BO81" s="304"/>
      <c r="BP81" s="304">
        <f>SUM($B$80:BQ80)/BP79</f>
        <v>163.09090909090909</v>
      </c>
      <c r="BQ81" s="304"/>
      <c r="BR81" s="304">
        <f>SUM($B$80:BS80)/BR79</f>
        <v>163.09090909090909</v>
      </c>
      <c r="BS81" s="304"/>
      <c r="BT81" s="304">
        <f>SUM($B$80:BU80)/BT79</f>
        <v>163.09090909090909</v>
      </c>
      <c r="BU81" s="304"/>
      <c r="BV81" s="304">
        <f>SUM($B$80:BW80)/BV79</f>
        <v>168.08823529411765</v>
      </c>
      <c r="BW81" s="304"/>
      <c r="BX81" s="304">
        <f>SUM($B$80:BY80)/BX79</f>
        <v>173.05714285714288</v>
      </c>
      <c r="BY81" s="304"/>
      <c r="BZ81" s="304">
        <f>SUM($B$80:CA80)/BZ79</f>
        <v>173.05714285714288</v>
      </c>
      <c r="CA81" s="304"/>
      <c r="CB81" s="304">
        <f>SUM($B$80:CC80)/CB79</f>
        <v>173.05714285714288</v>
      </c>
      <c r="CC81" s="304"/>
      <c r="CD81" s="304">
        <f>SUM($B$80:CE80)/CD79</f>
        <v>173.05714285714288</v>
      </c>
      <c r="CE81" s="304"/>
      <c r="CF81" s="304">
        <f>SUM($B$80:CG80)/CF79</f>
        <v>184.13513513513516</v>
      </c>
      <c r="CG81" s="304"/>
      <c r="CH81" s="304">
        <f>SUM($B$80:CI80)/CH79</f>
        <v>189.47368421052633</v>
      </c>
      <c r="CI81" s="304"/>
      <c r="CJ81" s="304">
        <f>SUM($B$80:CK80)/CJ79</f>
        <v>194.7692307692308</v>
      </c>
      <c r="CK81" s="304"/>
      <c r="CL81" s="304">
        <f>SUM($B$80:CM80)/CL79</f>
        <v>194.7692307692308</v>
      </c>
      <c r="CM81" s="304"/>
      <c r="CN81" s="304">
        <f>SUM($B$80:CO80)/CN79</f>
        <v>194.7692307692308</v>
      </c>
      <c r="CO81" s="304"/>
      <c r="CP81" s="304">
        <f>SUM($B$80:CQ80)/CP79</f>
        <v>194.7692307692308</v>
      </c>
      <c r="CQ81" s="304"/>
      <c r="CR81" s="304">
        <f>SUM($B$80:CS80)/CR79</f>
        <v>194.7692307692308</v>
      </c>
      <c r="CS81" s="304"/>
      <c r="CT81" s="304">
        <f>SUM($B$80:CU80)/CT79</f>
        <v>194.7692307692308</v>
      </c>
      <c r="CU81" s="304"/>
      <c r="CV81" s="304">
        <f>SUM($B$80:CW80)/CV79</f>
        <v>194.7692307692308</v>
      </c>
      <c r="CW81" s="304"/>
      <c r="CX81" s="304">
        <f>SUM($B$80:CY80)/CX79</f>
        <v>194.7692307692308</v>
      </c>
      <c r="CY81" s="304"/>
      <c r="CZ81" s="304">
        <f>SUM($B$80:DA80)/CZ79</f>
        <v>194.7692307692308</v>
      </c>
      <c r="DA81" s="304"/>
      <c r="DB81" s="304">
        <f>SUM($B$80:DC80)/DB79</f>
        <v>194.7692307692308</v>
      </c>
      <c r="DC81" s="304"/>
      <c r="DD81" s="304">
        <f>SUM($B$80:DE80)/DD79</f>
        <v>194.7692307692308</v>
      </c>
      <c r="DE81" s="304"/>
      <c r="DF81" s="304">
        <f>SUM($B$80:DG80)/DF79</f>
        <v>194.7692307692308</v>
      </c>
      <c r="DG81" s="304"/>
      <c r="DH81" s="304">
        <f>SUM($B$80:DI80)/DH79</f>
        <v>194.7692307692308</v>
      </c>
      <c r="DI81" s="304"/>
      <c r="DJ81" s="304">
        <f>SUM($B$80:DK80)/DJ79</f>
        <v>194.7692307692308</v>
      </c>
      <c r="DK81" s="304"/>
      <c r="DL81" s="304">
        <f>SUM($B$80:DM80)/DL79</f>
        <v>194.7692307692308</v>
      </c>
      <c r="DM81" s="304"/>
      <c r="DN81" s="304">
        <f>SUM($B$80:DO80)/DN79</f>
        <v>194.7692307692308</v>
      </c>
      <c r="DO81" s="304"/>
      <c r="DP81" s="86"/>
      <c r="DR81" s="304"/>
      <c r="DS81" s="304"/>
      <c r="DT81" s="86"/>
    </row>
    <row r="82" spans="1:197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f t="shared" ref="R82" si="1104">LN(R79)/R81</f>
        <v>-5.4252458699659743E-2</v>
      </c>
      <c r="S82" s="304"/>
      <c r="T82" s="304">
        <f t="shared" ref="T82" si="1105">LN(T79)/T81</f>
        <v>-5.4252458699659743E-2</v>
      </c>
      <c r="U82" s="304"/>
      <c r="V82" s="304">
        <f t="shared" ref="V82" si="1106">LN(V79)/V81</f>
        <v>-5.4252458699659743E-2</v>
      </c>
      <c r="W82" s="304"/>
      <c r="X82" s="304">
        <f t="shared" ref="X82" si="1107">LN(X79)/X81</f>
        <v>-5.4252458699659743E-2</v>
      </c>
      <c r="Y82" s="304"/>
      <c r="Z82" s="304">
        <f t="shared" ref="Z82" si="1108">LN(Z79)/Z81</f>
        <v>-3.1388922533374566E-2</v>
      </c>
      <c r="AA82" s="304"/>
      <c r="AB82" s="304">
        <f t="shared" ref="AB82" si="1109">LN(AB79)/AB81</f>
        <v>-2.4559182030320443E-2</v>
      </c>
      <c r="AC82" s="304"/>
      <c r="AD82" s="304">
        <f t="shared" ref="AD82" si="1110">LN(AD79)/AD81</f>
        <v>-1.5155099245114594E-2</v>
      </c>
      <c r="AE82" s="304"/>
      <c r="AF82" s="304">
        <f t="shared" ref="AF82" si="1111">LN(AF79)/AF81</f>
        <v>-1.1891132966162987E-2</v>
      </c>
      <c r="AG82" s="304"/>
      <c r="AH82" s="304">
        <f t="shared" ref="AH82" si="1112">LN(AH79)/AH81</f>
        <v>-1.0855080116081153E-2</v>
      </c>
      <c r="AI82" s="304"/>
      <c r="AJ82" s="304">
        <f t="shared" ref="AJ82" si="1113">LN(AJ79)/AJ81</f>
        <v>-1.0360865786062576E-2</v>
      </c>
      <c r="AK82" s="304"/>
      <c r="AL82" s="304">
        <f t="shared" ref="AL82" si="1114">LN(AL79)/AL81</f>
        <v>-9.8740721197942641E-3</v>
      </c>
      <c r="AM82" s="304"/>
      <c r="AN82" s="304">
        <f t="shared" ref="AN82" si="1115">LN(AN79)/AN81</f>
        <v>-9.8740721197942641E-3</v>
      </c>
      <c r="AO82" s="304"/>
      <c r="AP82" s="304">
        <f t="shared" ref="AP82" si="1116">LN(AP79)/AP81</f>
        <v>-7.7424444530725545E-3</v>
      </c>
      <c r="AQ82" s="304"/>
      <c r="AR82" s="304">
        <f t="shared" ref="AR82" si="1117">LN(AR79)/AR81</f>
        <v>-7.3897687578572393E-3</v>
      </c>
      <c r="AS82" s="304"/>
      <c r="AT82" s="304">
        <f t="shared" ref="AT82" si="1118">LN(AT79)/AT81</f>
        <v>-6.7270655862450256E-3</v>
      </c>
      <c r="AU82" s="304"/>
      <c r="AV82" s="304">
        <f t="shared" ref="AV82" si="1119">LN(AV79)/AV81</f>
        <v>-6.7270655862450256E-3</v>
      </c>
      <c r="AW82" s="304"/>
      <c r="AX82" s="304">
        <f t="shared" ref="AX82" si="1120">LN(AX79)/AX81</f>
        <v>-6.1037967314075568E-3</v>
      </c>
      <c r="AY82" s="304"/>
      <c r="AZ82" s="304">
        <f t="shared" ref="AZ82" si="1121">LN(AZ79)/AZ81</f>
        <v>-6.1037967314075568E-3</v>
      </c>
      <c r="BA82" s="304"/>
      <c r="BB82" s="304">
        <f t="shared" ref="BB82" si="1122">LN(BB79)/BB81</f>
        <v>-5.803324362414917E-3</v>
      </c>
      <c r="BC82" s="304"/>
      <c r="BD82" s="304">
        <f t="shared" ref="BD82" si="1123">LN(BD79)/BD81</f>
        <v>-5.803324362414917E-3</v>
      </c>
      <c r="BE82" s="304"/>
      <c r="BF82" s="304">
        <f t="shared" ref="BF82" si="1124">LN(BF79)/BF81</f>
        <v>-5.5057734254545937E-3</v>
      </c>
      <c r="BG82" s="304"/>
      <c r="BH82" s="304">
        <f t="shared" ref="BH82" si="1125">LN(BH79)/BH81</f>
        <v>-5.5057734254545937E-3</v>
      </c>
      <c r="BI82" s="304"/>
      <c r="BJ82" s="304">
        <f t="shared" ref="BJ82" si="1126">LN(BJ79)/BJ81</f>
        <v>-5.5057734254545937E-3</v>
      </c>
      <c r="BK82" s="304"/>
      <c r="BL82" s="304">
        <f t="shared" ref="BL82" si="1127">LN(BL79)/BL81</f>
        <v>-5.5057734254545937E-3</v>
      </c>
      <c r="BM82" s="304"/>
      <c r="BN82" s="304">
        <f t="shared" ref="BN82" si="1128">LN(BN79)/BN81</f>
        <v>-5.5057734254545937E-3</v>
      </c>
      <c r="BO82" s="304"/>
      <c r="BP82" s="304">
        <f t="shared" ref="BP82" si="1129">LN(BP79)/BP81</f>
        <v>-5.5057734254545937E-3</v>
      </c>
      <c r="BQ82" s="304"/>
      <c r="BR82" s="304">
        <f t="shared" ref="BR82" si="1130">LN(BR79)/BR81</f>
        <v>-5.5057734254545937E-3</v>
      </c>
      <c r="BS82" s="304"/>
      <c r="BT82" s="304">
        <f t="shared" ref="BT82" si="1131">LN(BT79)/BT81</f>
        <v>-5.5057734254545937E-3</v>
      </c>
      <c r="BU82" s="304"/>
      <c r="BV82" s="304">
        <f t="shared" ref="BV82" si="1132">LN(BV79)/BV81</f>
        <v>-5.1644817886112721E-3</v>
      </c>
      <c r="BW82" s="304"/>
      <c r="BX82" s="304">
        <f t="shared" ref="BX82" si="1133">LN(BX79)/BX81</f>
        <v>-4.8486937859345989E-3</v>
      </c>
      <c r="BY82" s="304"/>
      <c r="BZ82" s="304">
        <f t="shared" ref="BZ82" si="1134">LN(BZ79)/BZ81</f>
        <v>-4.8486937859345989E-3</v>
      </c>
      <c r="CA82" s="304"/>
      <c r="CB82" s="304">
        <f t="shared" ref="CB82" si="1135">LN(CB79)/CB81</f>
        <v>-4.8486937859345989E-3</v>
      </c>
      <c r="CC82" s="304"/>
      <c r="CD82" s="304">
        <f t="shared" ref="CD82" si="1136">LN(CD79)/CD81</f>
        <v>-4.8486937859345989E-3</v>
      </c>
      <c r="CE82" s="304"/>
      <c r="CF82" s="304">
        <f t="shared" ref="CF82" si="1137">LN(CF79)/CF81</f>
        <v>-4.2551968229919161E-3</v>
      </c>
      <c r="CG82" s="304"/>
      <c r="CH82" s="304">
        <f t="shared" ref="CH82" si="1138">LN(CH79)/CH81</f>
        <v>-3.9945546955486126E-3</v>
      </c>
      <c r="CI82" s="304"/>
      <c r="CJ82" s="304">
        <f t="shared" ref="CJ82" si="1139">LN(CJ79)/CJ81</f>
        <v>-3.7525819948879538E-3</v>
      </c>
      <c r="CK82" s="304"/>
      <c r="CL82" s="304">
        <f t="shared" ref="CL82" si="1140">LN(CL79)/CL81</f>
        <v>-3.7525819948879538E-3</v>
      </c>
      <c r="CM82" s="304"/>
      <c r="CN82" s="304">
        <f t="shared" ref="CN82" si="1141">LN(CN79)/CN81</f>
        <v>-3.7525819948879538E-3</v>
      </c>
      <c r="CO82" s="304"/>
      <c r="CP82" s="304">
        <f t="shared" ref="CP82" si="1142">LN(CP79)/CP81</f>
        <v>-3.7525819948879538E-3</v>
      </c>
      <c r="CQ82" s="304"/>
      <c r="CR82" s="304">
        <f t="shared" ref="CR82" si="1143">LN(CR79)/CR81</f>
        <v>-3.7525819948879538E-3</v>
      </c>
      <c r="CS82" s="304"/>
      <c r="CT82" s="304">
        <f t="shared" ref="CT82" si="1144">LN(CT79)/CT81</f>
        <v>-3.7525819948879538E-3</v>
      </c>
      <c r="CU82" s="304"/>
      <c r="CV82" s="304">
        <f t="shared" ref="CV82" si="1145">LN(CV79)/CV81</f>
        <v>-3.7525819948879538E-3</v>
      </c>
      <c r="CW82" s="304"/>
      <c r="CX82" s="304">
        <f t="shared" ref="CX82" si="1146">LN(CX79)/CX81</f>
        <v>-3.7525819948879538E-3</v>
      </c>
      <c r="CY82" s="304"/>
      <c r="CZ82" s="304">
        <f t="shared" ref="CZ82" si="1147">LN(CZ79)/CZ81</f>
        <v>-3.7525819948879538E-3</v>
      </c>
      <c r="DA82" s="304"/>
      <c r="DB82" s="304">
        <f t="shared" ref="DB82" si="1148">LN(DB79)/DB81</f>
        <v>-3.7525819948879538E-3</v>
      </c>
      <c r="DC82" s="304"/>
      <c r="DD82" s="304">
        <f t="shared" ref="DD82" si="1149">LN(DD79)/DD81</f>
        <v>-3.7525819948879538E-3</v>
      </c>
      <c r="DE82" s="304"/>
      <c r="DF82" s="304">
        <f t="shared" ref="DF82" si="1150">LN(DF79)/DF81</f>
        <v>-3.7525819948879538E-3</v>
      </c>
      <c r="DG82" s="304"/>
      <c r="DH82" s="304">
        <f t="shared" ref="DH82" si="1151">LN(DH79)/DH81</f>
        <v>-3.7525819948879538E-3</v>
      </c>
      <c r="DI82" s="304"/>
      <c r="DJ82" s="304">
        <f t="shared" ref="DJ82" si="1152">LN(DJ79)/DJ81</f>
        <v>-3.7525819948879538E-3</v>
      </c>
      <c r="DK82" s="304"/>
      <c r="DL82" s="304">
        <f t="shared" ref="DL82" si="1153">LN(DL79)/DL81</f>
        <v>-3.7525819948879538E-3</v>
      </c>
      <c r="DM82" s="304"/>
      <c r="DN82" s="304">
        <f t="shared" ref="DN82" si="1154">LN(DN79)/DN81</f>
        <v>-3.7525819948879538E-3</v>
      </c>
      <c r="DO82" s="304"/>
      <c r="DP82" s="86"/>
      <c r="DR82" s="304"/>
      <c r="DS82" s="304"/>
      <c r="DT82" s="86"/>
    </row>
    <row r="83" spans="1:197" ht="15" thickBot="1">
      <c r="A83" s="77" t="s">
        <v>63</v>
      </c>
      <c r="B83" s="304">
        <f t="shared" ref="B83" si="1155">LOG10(B68)-LOG10(D68)</f>
        <v>0</v>
      </c>
      <c r="C83" s="304"/>
      <c r="D83" s="304">
        <f t="shared" ref="D83" si="1156">LOG10(D68)-LOG10(F68)</f>
        <v>0</v>
      </c>
      <c r="E83" s="304"/>
      <c r="F83" s="304">
        <f t="shared" ref="F83" si="1157">LOG10(F68)-LOG10(H68)</f>
        <v>0</v>
      </c>
      <c r="G83" s="304"/>
      <c r="H83" s="304">
        <f t="shared" ref="H83" si="1158">LOG10(H68)-LOG10(J68)</f>
        <v>0</v>
      </c>
      <c r="I83" s="304"/>
      <c r="J83" s="304">
        <f t="shared" ref="J83" si="1159">LOG10(J68)-LOG10(L68)</f>
        <v>0</v>
      </c>
      <c r="K83" s="304"/>
      <c r="L83" s="304">
        <f t="shared" ref="L83" si="1160">LOG10(L68)-LOG10(N68)</f>
        <v>5.1152522447381332E-2</v>
      </c>
      <c r="M83" s="304"/>
      <c r="N83" s="304">
        <f t="shared" ref="N83" si="1161">LOG10(N68)-LOG10(P68)</f>
        <v>0</v>
      </c>
      <c r="O83" s="304"/>
      <c r="P83" s="304">
        <f t="shared" ref="P83" si="1162">LOG10(P68)-LOG10(R68)</f>
        <v>0</v>
      </c>
      <c r="Q83" s="304"/>
      <c r="R83" s="304">
        <f t="shared" ref="R83" si="1163">LOG10(R68)-LOG10(T68)</f>
        <v>0</v>
      </c>
      <c r="S83" s="304"/>
      <c r="T83" s="304">
        <f t="shared" ref="T83" si="1164">LOG10(T68)-LOG10(V68)</f>
        <v>5.7991946977686726E-2</v>
      </c>
      <c r="U83" s="304"/>
      <c r="V83" s="304">
        <f t="shared" ref="V83" si="1165">LOG10(V68)-LOG10(X68)</f>
        <v>0</v>
      </c>
      <c r="W83" s="304"/>
      <c r="X83" s="304">
        <f t="shared" ref="X83" si="1166">LOG10(X68)-LOG10(Z68)</f>
        <v>0</v>
      </c>
      <c r="Y83" s="304"/>
      <c r="Z83" s="304">
        <f t="shared" ref="Z83" si="1167">LOG10(Z68)-LOG10(AB68)</f>
        <v>0</v>
      </c>
      <c r="AA83" s="304"/>
      <c r="AB83" s="304">
        <f t="shared" ref="AB83" si="1168">LOG10(AB68)-LOG10(AD68)</f>
        <v>0</v>
      </c>
      <c r="AC83" s="304"/>
      <c r="AD83" s="304">
        <f t="shared" ref="AD83" si="1169">LOG10(AD68)-LOG10(AF68)</f>
        <v>0</v>
      </c>
      <c r="AE83" s="304"/>
      <c r="AF83" s="304">
        <f t="shared" ref="AF83" si="1170">LOG10(AF68)-LOG10(AH68)</f>
        <v>0</v>
      </c>
      <c r="AG83" s="304"/>
      <c r="AH83" s="304">
        <f t="shared" ref="AH83" si="1171">LOG10(AH68)-LOG10(AJ68)</f>
        <v>6.6946789630613179E-2</v>
      </c>
      <c r="AI83" s="304"/>
      <c r="AJ83" s="304">
        <f t="shared" ref="AJ83" si="1172">LOG10(AJ68)-LOG10(AL68)</f>
        <v>0</v>
      </c>
      <c r="AK83" s="304"/>
      <c r="AL83" s="304">
        <f t="shared" ref="AL83" si="1173">LOG10(AL68)-LOG10(AN68)</f>
        <v>0</v>
      </c>
      <c r="AM83" s="304"/>
      <c r="AN83" s="304">
        <f t="shared" ref="AN83" si="1174">LOG10(AN68)-LOG10(AP68)</f>
        <v>0</v>
      </c>
      <c r="AO83" s="304"/>
      <c r="AP83" s="304">
        <f t="shared" ref="AP83" si="1175">LOG10(AP68)-LOG10(AR68)</f>
        <v>7.9181246047624776E-2</v>
      </c>
      <c r="AQ83" s="304"/>
      <c r="AR83" s="304">
        <f t="shared" ref="AR83" si="1176">LOG10(AR68)-LOG10(AT68)</f>
        <v>0</v>
      </c>
      <c r="AS83" s="304"/>
      <c r="AT83" s="304">
        <f t="shared" ref="AT83" si="1177">LOG10(AT68)-LOG10(AV68)</f>
        <v>0</v>
      </c>
      <c r="AU83" s="304"/>
      <c r="AV83" s="304">
        <f t="shared" ref="AV83" si="1178">LOG10(AV68)-LOG10(AX68)</f>
        <v>0</v>
      </c>
      <c r="AW83" s="304"/>
      <c r="AX83" s="304">
        <f t="shared" ref="AX83" si="1179">LOG10(AX68)-LOG10(AZ68)</f>
        <v>0</v>
      </c>
      <c r="AY83" s="304"/>
      <c r="AZ83" s="304">
        <f t="shared" ref="AZ83" si="1180">LOG10(AZ68)-LOG10(BB68)</f>
        <v>0</v>
      </c>
      <c r="BA83" s="304"/>
      <c r="BB83" s="304">
        <f t="shared" ref="BB83" si="1181">LOG10(BB68)-LOG10(BD68)</f>
        <v>0</v>
      </c>
      <c r="BC83" s="304"/>
      <c r="BD83" s="304">
        <f t="shared" ref="BD83" si="1182">LOG10(BD68)-LOG10(BF68)</f>
        <v>0</v>
      </c>
      <c r="BE83" s="304"/>
      <c r="BF83" s="304">
        <f t="shared" ref="BF83" si="1183">LOG10(BF68)-LOG10(BH68)</f>
        <v>0</v>
      </c>
      <c r="BG83" s="304"/>
      <c r="BH83" s="304">
        <f t="shared" ref="BH83" si="1184">LOG10(BH68)-LOG10(BJ68)</f>
        <v>0</v>
      </c>
      <c r="BI83" s="304"/>
      <c r="BJ83" s="304">
        <f t="shared" ref="BJ83" si="1185">LOG10(BJ68)-LOG10(BL68)</f>
        <v>0</v>
      </c>
      <c r="BK83" s="304"/>
      <c r="BL83" s="304">
        <f t="shared" ref="BL83" si="1186">LOG10(BL68)-LOG10(BN68)</f>
        <v>0</v>
      </c>
      <c r="BM83" s="304"/>
      <c r="BN83" s="304">
        <f t="shared" ref="BN83" si="1187">LOG10(BN68)-LOG10(BP68)</f>
        <v>0</v>
      </c>
      <c r="BO83" s="304"/>
      <c r="BP83" s="304">
        <f t="shared" ref="BP83" si="1188">LOG10(BP68)-LOG10(BR68)</f>
        <v>0</v>
      </c>
      <c r="BQ83" s="304"/>
      <c r="BR83" s="304">
        <f t="shared" ref="BR83" si="1189">LOG10(BR68)-LOG10(BT68)</f>
        <v>0</v>
      </c>
      <c r="BS83" s="304"/>
      <c r="BT83" s="304">
        <f t="shared" ref="BT83" si="1190">LOG10(BT68)-LOG10(BV68)</f>
        <v>0</v>
      </c>
      <c r="BU83" s="304"/>
      <c r="BV83" s="304">
        <f t="shared" ref="BV83" si="1191">LOG10(BV68)-LOG10(BX68)</f>
        <v>9.6910013008056461E-2</v>
      </c>
      <c r="BW83" s="304"/>
      <c r="BX83" s="304">
        <f t="shared" ref="BX83" si="1192">LOG10(BX68)-LOG10(BZ68)</f>
        <v>0.12493873660829996</v>
      </c>
      <c r="BY83" s="304"/>
      <c r="BZ83" s="304">
        <f t="shared" ref="BZ83" si="1193">LOG10(BZ68)-LOG10(CB68)</f>
        <v>0</v>
      </c>
      <c r="CA83" s="304"/>
      <c r="CB83" s="304">
        <f t="shared" ref="CB83" si="1194">LOG10(CB68)-LOG10(CD68)</f>
        <v>0.17609125905568124</v>
      </c>
      <c r="CC83" s="304"/>
      <c r="CD83" s="304">
        <f t="shared" ref="CD83" si="1195">LOG10(CD68)-LOG10(CF68)</f>
        <v>0</v>
      </c>
      <c r="CE83" s="304"/>
      <c r="CF83" s="304">
        <f t="shared" ref="CF83" si="1196">LOG10(CF68)-LOG10(CH68)</f>
        <v>0</v>
      </c>
      <c r="CG83" s="304"/>
      <c r="CH83" s="304">
        <f>LOG10(CH68)-LOG10(CJ68)</f>
        <v>0</v>
      </c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</row>
    <row r="382" spans="104:105" ht="15" thickBot="1"/>
    <row r="383" spans="104:105" ht="15" thickBot="1">
      <c r="CZ383" s="68" t="e">
        <f>SUM(CZ4:CZ66)-#REF!</f>
        <v>#REF!</v>
      </c>
      <c r="DA383" s="67">
        <f>SUM(DA4:DA66)</f>
        <v>0</v>
      </c>
    </row>
  </sheetData>
  <mergeCells count="3202">
    <mergeCell ref="FZ83:GA83"/>
    <mergeCell ref="GB83:GC83"/>
    <mergeCell ref="GD83:GE83"/>
    <mergeCell ref="GF83:GG83"/>
    <mergeCell ref="GH83:GI83"/>
    <mergeCell ref="GJ83:GK83"/>
    <mergeCell ref="GL83:GM83"/>
    <mergeCell ref="GN83:GO83"/>
    <mergeCell ref="FH83:FI83"/>
    <mergeCell ref="FJ83:FK83"/>
    <mergeCell ref="FL83:FM83"/>
    <mergeCell ref="FN83:FO83"/>
    <mergeCell ref="FP83:FQ83"/>
    <mergeCell ref="FR83:FS83"/>
    <mergeCell ref="FT83:FU83"/>
    <mergeCell ref="FV83:FW83"/>
    <mergeCell ref="FX83:FY83"/>
    <mergeCell ref="EP83:EQ83"/>
    <mergeCell ref="ER83:ES83"/>
    <mergeCell ref="ET83:EU83"/>
    <mergeCell ref="EV83:EW83"/>
    <mergeCell ref="EX83:EY83"/>
    <mergeCell ref="EZ83:FA83"/>
    <mergeCell ref="FB83:FC83"/>
    <mergeCell ref="FD83:FE83"/>
    <mergeCell ref="FF83:FG83"/>
    <mergeCell ref="DX83:DY83"/>
    <mergeCell ref="DZ83:EA83"/>
    <mergeCell ref="EB83:EC83"/>
    <mergeCell ref="ED83:EE83"/>
    <mergeCell ref="EF83:EG83"/>
    <mergeCell ref="EH83:EI83"/>
    <mergeCell ref="EJ83:EK83"/>
    <mergeCell ref="EL83:EM83"/>
    <mergeCell ref="EN83:EO83"/>
    <mergeCell ref="BL83:BM83"/>
    <mergeCell ref="BN83:BO83"/>
    <mergeCell ref="BP83:BQ83"/>
    <mergeCell ref="BR83:BS83"/>
    <mergeCell ref="BT83:BU83"/>
    <mergeCell ref="DF83:DG83"/>
    <mergeCell ref="DH83:DI83"/>
    <mergeCell ref="DJ83:DK83"/>
    <mergeCell ref="DL83:DM83"/>
    <mergeCell ref="DN83:DO83"/>
    <mergeCell ref="DP83:DQ83"/>
    <mergeCell ref="DR83:DS83"/>
    <mergeCell ref="DT83:DU83"/>
    <mergeCell ref="DV83:DW83"/>
    <mergeCell ref="CN83:CO83"/>
    <mergeCell ref="CP83:CQ83"/>
    <mergeCell ref="CR83:CS83"/>
    <mergeCell ref="CT83:CU83"/>
    <mergeCell ref="CV83:CW83"/>
    <mergeCell ref="CX83:CY83"/>
    <mergeCell ref="CZ83:DA83"/>
    <mergeCell ref="DB83:DC83"/>
    <mergeCell ref="DD83:DE83"/>
    <mergeCell ref="DH1:DI1"/>
    <mergeCell ref="DH2:DI2"/>
    <mergeCell ref="DH68:DI68"/>
    <mergeCell ref="DH70:DI70"/>
    <mergeCell ref="DH71:DI71"/>
    <mergeCell ref="DH72:DI72"/>
    <mergeCell ref="DH73:DI73"/>
    <mergeCell ref="DH74:DI74"/>
    <mergeCell ref="DH75:DI75"/>
    <mergeCell ref="DB82:DC82"/>
    <mergeCell ref="CZ79:DA79"/>
    <mergeCell ref="DB80:DC80"/>
    <mergeCell ref="CZ73:DA73"/>
    <mergeCell ref="DB76:DC76"/>
    <mergeCell ref="CZ74:DA74"/>
    <mergeCell ref="DB77:DC77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BV83:BW83"/>
    <mergeCell ref="BX83:BY83"/>
    <mergeCell ref="BZ83:CA83"/>
    <mergeCell ref="CB83:CC83"/>
    <mergeCell ref="CD83:CE83"/>
    <mergeCell ref="CF83:CG83"/>
    <mergeCell ref="CH83:CI83"/>
    <mergeCell ref="DD77:DE77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DH76:DI76"/>
    <mergeCell ref="DH77:DI77"/>
    <mergeCell ref="DH78:DI78"/>
    <mergeCell ref="DH79:DI79"/>
    <mergeCell ref="DH81:DI81"/>
    <mergeCell ref="DH82:DI82"/>
    <mergeCell ref="DH80:DI80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CJ83:CK83"/>
    <mergeCell ref="CL83:CM83"/>
    <mergeCell ref="BD83:BE83"/>
    <mergeCell ref="BF83:BG83"/>
    <mergeCell ref="BH83:BI83"/>
    <mergeCell ref="BJ83:BK83"/>
    <mergeCell ref="DF77:DG77"/>
    <mergeCell ref="DD78:DE78"/>
    <mergeCell ref="DF78:DG78"/>
    <mergeCell ref="DD79:DE79"/>
    <mergeCell ref="DF79:DG79"/>
    <mergeCell ref="CX76:CY76"/>
    <mergeCell ref="CX77:CY77"/>
    <mergeCell ref="CX78:CY78"/>
    <mergeCell ref="CX79:CY79"/>
    <mergeCell ref="CZ78:DA78"/>
    <mergeCell ref="DD72:DE72"/>
    <mergeCell ref="DF72:DG72"/>
    <mergeCell ref="DD73:DE73"/>
    <mergeCell ref="DF73:DG73"/>
    <mergeCell ref="DD74:DE74"/>
    <mergeCell ref="DF74:DG74"/>
    <mergeCell ref="DD75:DE75"/>
    <mergeCell ref="CX74:CY74"/>
    <mergeCell ref="CX75:CY75"/>
    <mergeCell ref="CZ75:DA75"/>
    <mergeCell ref="DB78:DC78"/>
    <mergeCell ref="CZ76:DA76"/>
    <mergeCell ref="DB79:DC79"/>
    <mergeCell ref="CZ77:DA77"/>
    <mergeCell ref="DB72:DC72"/>
    <mergeCell ref="DB73:DC73"/>
    <mergeCell ref="DB74:DC74"/>
    <mergeCell ref="CZ72:DA72"/>
    <mergeCell ref="DB75:DC75"/>
    <mergeCell ref="DF75:DG75"/>
    <mergeCell ref="DD76:DE76"/>
    <mergeCell ref="DF76:DG76"/>
    <mergeCell ref="CX1:CY1"/>
    <mergeCell ref="CX2:CY2"/>
    <mergeCell ref="CX68:CY68"/>
    <mergeCell ref="CX70:CY70"/>
    <mergeCell ref="DD1:DE1"/>
    <mergeCell ref="DF1:DG1"/>
    <mergeCell ref="DD2:DE2"/>
    <mergeCell ref="DF2:DG2"/>
    <mergeCell ref="DD68:DE68"/>
    <mergeCell ref="DF68:DG68"/>
    <mergeCell ref="DD70:DE70"/>
    <mergeCell ref="DF70:DG70"/>
    <mergeCell ref="DD71:DE71"/>
    <mergeCell ref="DF71:DG71"/>
    <mergeCell ref="CX71:CY71"/>
    <mergeCell ref="CX72:CY72"/>
    <mergeCell ref="CX73:CY73"/>
    <mergeCell ref="CZ1:DA1"/>
    <mergeCell ref="DB1:DC1"/>
    <mergeCell ref="CZ2:DA2"/>
    <mergeCell ref="DB2:DC2"/>
    <mergeCell ref="CZ68:DA68"/>
    <mergeCell ref="DB68:DC68"/>
    <mergeCell ref="DB70:DC70"/>
    <mergeCell ref="DB71:DC71"/>
    <mergeCell ref="CZ69:DA69"/>
    <mergeCell ref="CZ70:DA70"/>
    <mergeCell ref="CZ71:DA71"/>
    <mergeCell ref="CX19:CY19"/>
    <mergeCell ref="CZ19:DA19"/>
    <mergeCell ref="DB19:DC19"/>
    <mergeCell ref="DD19:DE19"/>
    <mergeCell ref="DR80:DS80"/>
    <mergeCell ref="CL80:CM80"/>
    <mergeCell ref="CN80:CO80"/>
    <mergeCell ref="CP80:CQ80"/>
    <mergeCell ref="CR80:CS80"/>
    <mergeCell ref="CT80:CU80"/>
    <mergeCell ref="CV80:CW80"/>
    <mergeCell ref="DR82:DS82"/>
    <mergeCell ref="CN82:CO82"/>
    <mergeCell ref="CP82:CQ82"/>
    <mergeCell ref="CR82:CS82"/>
    <mergeCell ref="CT82:CU82"/>
    <mergeCell ref="CV82:CW82"/>
    <mergeCell ref="DR81:DS81"/>
    <mergeCell ref="CN81:CO81"/>
    <mergeCell ref="CP81:CQ81"/>
    <mergeCell ref="CX81:CY81"/>
    <mergeCell ref="CX82:CY82"/>
    <mergeCell ref="CX80:CY80"/>
    <mergeCell ref="CT81:CU81"/>
    <mergeCell ref="CV81:CW81"/>
    <mergeCell ref="CL81:CM81"/>
    <mergeCell ref="DB81:DC81"/>
    <mergeCell ref="DD81:DE81"/>
    <mergeCell ref="DF81:DG81"/>
    <mergeCell ref="DD82:DE82"/>
    <mergeCell ref="DF82:DG82"/>
    <mergeCell ref="DD80:DE80"/>
    <mergeCell ref="DF80:DG80"/>
    <mergeCell ref="CL82:CM82"/>
    <mergeCell ref="CR81:CS81"/>
    <mergeCell ref="CD80:CE80"/>
    <mergeCell ref="CF80:CG80"/>
    <mergeCell ref="CH80:CI80"/>
    <mergeCell ref="CJ80:CK80"/>
    <mergeCell ref="BN80:BO80"/>
    <mergeCell ref="BP80:BQ80"/>
    <mergeCell ref="BR80:BS80"/>
    <mergeCell ref="BT80:BU80"/>
    <mergeCell ref="BV80:BW80"/>
    <mergeCell ref="BX80:BY80"/>
    <mergeCell ref="BH80:BI80"/>
    <mergeCell ref="BJ80:BK80"/>
    <mergeCell ref="BL80:BM80"/>
    <mergeCell ref="AP80:AQ80"/>
    <mergeCell ref="AR80:AS80"/>
    <mergeCell ref="AT80:AU80"/>
    <mergeCell ref="AV80:AW80"/>
    <mergeCell ref="AX80:AY80"/>
    <mergeCell ref="AZ80:BA80"/>
    <mergeCell ref="BZ82:CA82"/>
    <mergeCell ref="CB82:CC82"/>
    <mergeCell ref="CD82:CE82"/>
    <mergeCell ref="CF82:CG82"/>
    <mergeCell ref="CH82:CI82"/>
    <mergeCell ref="CJ82:CK82"/>
    <mergeCell ref="BN82:BO82"/>
    <mergeCell ref="BP82:BQ82"/>
    <mergeCell ref="BR82:BS82"/>
    <mergeCell ref="BT82:BU82"/>
    <mergeCell ref="BV82:BW82"/>
    <mergeCell ref="BX82:BY82"/>
    <mergeCell ref="BL82:BM82"/>
    <mergeCell ref="AP82:AQ82"/>
    <mergeCell ref="AR82:AS82"/>
    <mergeCell ref="AT82:AU82"/>
    <mergeCell ref="AV82:AW82"/>
    <mergeCell ref="AX82:AY82"/>
    <mergeCell ref="AZ82:BA82"/>
    <mergeCell ref="BH82:BI82"/>
    <mergeCell ref="BJ82:BK82"/>
    <mergeCell ref="B80:C80"/>
    <mergeCell ref="D80:E80"/>
    <mergeCell ref="F80:G80"/>
    <mergeCell ref="H80:I80"/>
    <mergeCell ref="J80:K80"/>
    <mergeCell ref="L80:M80"/>
    <mergeCell ref="N80:O80"/>
    <mergeCell ref="P80:Q80"/>
    <mergeCell ref="BB82:BC82"/>
    <mergeCell ref="BD82:BE82"/>
    <mergeCell ref="BF82:BG82"/>
    <mergeCell ref="AD80:AE80"/>
    <mergeCell ref="AF80:AG80"/>
    <mergeCell ref="AH80:AI80"/>
    <mergeCell ref="AJ80:AK80"/>
    <mergeCell ref="AL80:AM80"/>
    <mergeCell ref="AN80:AO80"/>
    <mergeCell ref="AD81:AE81"/>
    <mergeCell ref="AD82:AE82"/>
    <mergeCell ref="AF82:AG82"/>
    <mergeCell ref="AH82:AI82"/>
    <mergeCell ref="AJ82:AK82"/>
    <mergeCell ref="AL82:AM82"/>
    <mergeCell ref="AN82:AO82"/>
    <mergeCell ref="B82:C82"/>
    <mergeCell ref="D82:E82"/>
    <mergeCell ref="F82:G82"/>
    <mergeCell ref="H82:I82"/>
    <mergeCell ref="J82:K82"/>
    <mergeCell ref="L82:M82"/>
    <mergeCell ref="N82:O82"/>
    <mergeCell ref="P82:Q82"/>
    <mergeCell ref="BD81:BE81"/>
    <mergeCell ref="BF81:BG81"/>
    <mergeCell ref="BH81:BI81"/>
    <mergeCell ref="BJ81:BK81"/>
    <mergeCell ref="BL81:BM81"/>
    <mergeCell ref="AP81:AQ81"/>
    <mergeCell ref="AR81:AS81"/>
    <mergeCell ref="AT81:AU81"/>
    <mergeCell ref="BZ81:CA81"/>
    <mergeCell ref="CB81:CC81"/>
    <mergeCell ref="CD81:CE81"/>
    <mergeCell ref="CF81:CG81"/>
    <mergeCell ref="CH81:CI81"/>
    <mergeCell ref="CJ81:CK81"/>
    <mergeCell ref="BP81:BQ81"/>
    <mergeCell ref="BR81:BS81"/>
    <mergeCell ref="BN81:BO81"/>
    <mergeCell ref="CD79:CE79"/>
    <mergeCell ref="CF79:CG79"/>
    <mergeCell ref="CH79:CI79"/>
    <mergeCell ref="CJ79:CK79"/>
    <mergeCell ref="BT79:BU79"/>
    <mergeCell ref="BV79:BW79"/>
    <mergeCell ref="R82:S82"/>
    <mergeCell ref="T82:U82"/>
    <mergeCell ref="V82:W82"/>
    <mergeCell ref="X82:Y82"/>
    <mergeCell ref="Z82:AA82"/>
    <mergeCell ref="AB82:AC82"/>
    <mergeCell ref="AF81:AG81"/>
    <mergeCell ref="AH81:AI81"/>
    <mergeCell ref="AJ81:AK81"/>
    <mergeCell ref="AL81:AM81"/>
    <mergeCell ref="AN81:AO81"/>
    <mergeCell ref="R81:S81"/>
    <mergeCell ref="T81:U81"/>
    <mergeCell ref="V81:W81"/>
    <mergeCell ref="X81:Y81"/>
    <mergeCell ref="R80:S80"/>
    <mergeCell ref="T80:U80"/>
    <mergeCell ref="V80:W80"/>
    <mergeCell ref="X80:Y80"/>
    <mergeCell ref="Z80:AA80"/>
    <mergeCell ref="AB80:AC80"/>
    <mergeCell ref="BB80:BC80"/>
    <mergeCell ref="BD80:BE80"/>
    <mergeCell ref="BF80:BG80"/>
    <mergeCell ref="BZ80:CA80"/>
    <mergeCell ref="CB80:CC80"/>
    <mergeCell ref="R79:S79"/>
    <mergeCell ref="T79:U79"/>
    <mergeCell ref="V79:W79"/>
    <mergeCell ref="X79:Y79"/>
    <mergeCell ref="Z79:AA79"/>
    <mergeCell ref="AB79:AC79"/>
    <mergeCell ref="BT81:BU81"/>
    <mergeCell ref="BV81:BW81"/>
    <mergeCell ref="BX81:BY81"/>
    <mergeCell ref="BB81:BC81"/>
    <mergeCell ref="AX81:AY81"/>
    <mergeCell ref="AZ81:BA81"/>
    <mergeCell ref="Z81:AA81"/>
    <mergeCell ref="AB81:AC81"/>
    <mergeCell ref="DR79:DS79"/>
    <mergeCell ref="B81:C81"/>
    <mergeCell ref="D81:E81"/>
    <mergeCell ref="F81:G81"/>
    <mergeCell ref="H81:I81"/>
    <mergeCell ref="J81:K81"/>
    <mergeCell ref="L81:M81"/>
    <mergeCell ref="N81:O81"/>
    <mergeCell ref="P81:Q81"/>
    <mergeCell ref="CL79:CM79"/>
    <mergeCell ref="CN79:CO79"/>
    <mergeCell ref="CP79:CQ79"/>
    <mergeCell ref="CR79:CS79"/>
    <mergeCell ref="CT79:CU79"/>
    <mergeCell ref="CV79:CW79"/>
    <mergeCell ref="BZ79:CA79"/>
    <mergeCell ref="CB79:CC79"/>
    <mergeCell ref="AV81:AW81"/>
    <mergeCell ref="AD79:AE79"/>
    <mergeCell ref="BR78:BS78"/>
    <mergeCell ref="BT78:BU78"/>
    <mergeCell ref="BV78:BW78"/>
    <mergeCell ref="BX78:BY78"/>
    <mergeCell ref="BB78:BC78"/>
    <mergeCell ref="BD78:BE78"/>
    <mergeCell ref="BF78:BG78"/>
    <mergeCell ref="BH78:BI78"/>
    <mergeCell ref="BJ78:BK78"/>
    <mergeCell ref="BL78:BM78"/>
    <mergeCell ref="AR78:AS78"/>
    <mergeCell ref="AT78:AU78"/>
    <mergeCell ref="AV78:AW78"/>
    <mergeCell ref="BX79:BY79"/>
    <mergeCell ref="BB79:BC79"/>
    <mergeCell ref="BD79:BE79"/>
    <mergeCell ref="BF79:BG79"/>
    <mergeCell ref="BH79:BI79"/>
    <mergeCell ref="BJ79:BK79"/>
    <mergeCell ref="BL79:BM79"/>
    <mergeCell ref="AZ79:BA79"/>
    <mergeCell ref="AF79:AG79"/>
    <mergeCell ref="AH79:AI79"/>
    <mergeCell ref="AJ79:AK79"/>
    <mergeCell ref="AL79:AM79"/>
    <mergeCell ref="AN79:AO79"/>
    <mergeCell ref="BN79:BO79"/>
    <mergeCell ref="BP79:BQ79"/>
    <mergeCell ref="BR79:BS79"/>
    <mergeCell ref="AD78:AE78"/>
    <mergeCell ref="AF78:AG78"/>
    <mergeCell ref="AH78:AI78"/>
    <mergeCell ref="AP79:AQ79"/>
    <mergeCell ref="AR79:AS79"/>
    <mergeCell ref="AT79:AU79"/>
    <mergeCell ref="AV79:AW79"/>
    <mergeCell ref="AX79:AY79"/>
    <mergeCell ref="R78:S78"/>
    <mergeCell ref="T78:U78"/>
    <mergeCell ref="V78:W78"/>
    <mergeCell ref="X78:Y78"/>
    <mergeCell ref="Z78:AA78"/>
    <mergeCell ref="AB78:AC78"/>
    <mergeCell ref="CF78:CG78"/>
    <mergeCell ref="DR78:DS78"/>
    <mergeCell ref="B79:C79"/>
    <mergeCell ref="D79:E79"/>
    <mergeCell ref="F79:G79"/>
    <mergeCell ref="H79:I79"/>
    <mergeCell ref="J79:K79"/>
    <mergeCell ref="L79:M79"/>
    <mergeCell ref="N79:O79"/>
    <mergeCell ref="P79:Q79"/>
    <mergeCell ref="CL78:CM78"/>
    <mergeCell ref="CN78:CO78"/>
    <mergeCell ref="CP78:CQ78"/>
    <mergeCell ref="CR78:CS78"/>
    <mergeCell ref="CT78:CU78"/>
    <mergeCell ref="CV78:CW78"/>
    <mergeCell ref="BZ78:CA78"/>
    <mergeCell ref="CB78:CC78"/>
    <mergeCell ref="BN78:BO78"/>
    <mergeCell ref="BP78:BQ78"/>
    <mergeCell ref="AP78:AQ78"/>
    <mergeCell ref="CD77:CE77"/>
    <mergeCell ref="CF77:CG77"/>
    <mergeCell ref="CH77:CI77"/>
    <mergeCell ref="CJ77:CK77"/>
    <mergeCell ref="BN77:BO77"/>
    <mergeCell ref="BP77:BQ77"/>
    <mergeCell ref="AJ78:AK78"/>
    <mergeCell ref="AL78:AM78"/>
    <mergeCell ref="AN78:AO78"/>
    <mergeCell ref="BX77:BY77"/>
    <mergeCell ref="BB77:BC77"/>
    <mergeCell ref="BD77:BE77"/>
    <mergeCell ref="BF77:BG77"/>
    <mergeCell ref="BH77:BI77"/>
    <mergeCell ref="BJ77:BK77"/>
    <mergeCell ref="BL77:BM77"/>
    <mergeCell ref="BT77:BU77"/>
    <mergeCell ref="BV77:BW77"/>
    <mergeCell ref="AX78:AY78"/>
    <mergeCell ref="AZ78:BA78"/>
    <mergeCell ref="CD78:CE78"/>
    <mergeCell ref="DR77:DS77"/>
    <mergeCell ref="B78:C78"/>
    <mergeCell ref="D78:E78"/>
    <mergeCell ref="F78:G78"/>
    <mergeCell ref="H78:I78"/>
    <mergeCell ref="J78:K78"/>
    <mergeCell ref="L78:M78"/>
    <mergeCell ref="N78:O78"/>
    <mergeCell ref="P78:Q78"/>
    <mergeCell ref="CL77:CM77"/>
    <mergeCell ref="CN77:CO77"/>
    <mergeCell ref="CP77:CQ77"/>
    <mergeCell ref="CR77:CS77"/>
    <mergeCell ref="CT77:CU77"/>
    <mergeCell ref="CV77:CW77"/>
    <mergeCell ref="BZ77:CA77"/>
    <mergeCell ref="CB77:CC77"/>
    <mergeCell ref="AZ77:BA77"/>
    <mergeCell ref="AF77:AG77"/>
    <mergeCell ref="AH77:AI77"/>
    <mergeCell ref="AJ77:AK77"/>
    <mergeCell ref="AL77:AM77"/>
    <mergeCell ref="AN77:AO77"/>
    <mergeCell ref="BR77:BS77"/>
    <mergeCell ref="R77:S77"/>
    <mergeCell ref="T77:U77"/>
    <mergeCell ref="V77:W77"/>
    <mergeCell ref="X77:Y77"/>
    <mergeCell ref="Z77:AA77"/>
    <mergeCell ref="AB77:AC77"/>
    <mergeCell ref="CH78:CI78"/>
    <mergeCell ref="CJ78:CK78"/>
    <mergeCell ref="DR76:DS76"/>
    <mergeCell ref="B77:C77"/>
    <mergeCell ref="D77:E77"/>
    <mergeCell ref="F77:G77"/>
    <mergeCell ref="H77:I77"/>
    <mergeCell ref="J77:K77"/>
    <mergeCell ref="L77:M77"/>
    <mergeCell ref="N77:O77"/>
    <mergeCell ref="P77:Q77"/>
    <mergeCell ref="CL76:CM76"/>
    <mergeCell ref="CN76:CO76"/>
    <mergeCell ref="CP76:CQ76"/>
    <mergeCell ref="CR76:CS76"/>
    <mergeCell ref="CT76:CU76"/>
    <mergeCell ref="CV76:CW76"/>
    <mergeCell ref="BZ76:CA76"/>
    <mergeCell ref="CB76:CC76"/>
    <mergeCell ref="CD76:CE76"/>
    <mergeCell ref="AD77:AE77"/>
    <mergeCell ref="BR76:BS76"/>
    <mergeCell ref="BT76:BU76"/>
    <mergeCell ref="BV76:BW76"/>
    <mergeCell ref="BX76:BY76"/>
    <mergeCell ref="BB76:BC76"/>
    <mergeCell ref="BD76:BE76"/>
    <mergeCell ref="BF76:BG76"/>
    <mergeCell ref="BH76:BI76"/>
    <mergeCell ref="BJ76:BK76"/>
    <mergeCell ref="BL76:BM76"/>
    <mergeCell ref="AR76:AS76"/>
    <mergeCell ref="AT76:AU76"/>
    <mergeCell ref="AV76:AW76"/>
    <mergeCell ref="AD76:AE76"/>
    <mergeCell ref="AF76:AG76"/>
    <mergeCell ref="AH76:AI76"/>
    <mergeCell ref="AP77:AQ77"/>
    <mergeCell ref="AR77:AS77"/>
    <mergeCell ref="AT77:AU77"/>
    <mergeCell ref="AV77:AW77"/>
    <mergeCell ref="AX77:AY77"/>
    <mergeCell ref="CN75:CO75"/>
    <mergeCell ref="CP75:CQ75"/>
    <mergeCell ref="CR75:CS75"/>
    <mergeCell ref="CT75:CU75"/>
    <mergeCell ref="CV75:CW75"/>
    <mergeCell ref="BZ75:CA75"/>
    <mergeCell ref="CB75:CC75"/>
    <mergeCell ref="AP76:AQ76"/>
    <mergeCell ref="CD75:CE75"/>
    <mergeCell ref="CF75:CG75"/>
    <mergeCell ref="CH75:CI75"/>
    <mergeCell ref="CJ75:CK75"/>
    <mergeCell ref="BN75:BO75"/>
    <mergeCell ref="BP75:BQ75"/>
    <mergeCell ref="CF76:CG76"/>
    <mergeCell ref="CH76:CI76"/>
    <mergeCell ref="CJ76:CK76"/>
    <mergeCell ref="BN76:BO76"/>
    <mergeCell ref="BP76:BQ76"/>
    <mergeCell ref="BF75:BG75"/>
    <mergeCell ref="BH75:BI75"/>
    <mergeCell ref="BJ75:BK75"/>
    <mergeCell ref="AH75:AI75"/>
    <mergeCell ref="AJ75:AK75"/>
    <mergeCell ref="B76:C76"/>
    <mergeCell ref="D76:E76"/>
    <mergeCell ref="F76:G76"/>
    <mergeCell ref="H76:I76"/>
    <mergeCell ref="J76:K76"/>
    <mergeCell ref="L76:M76"/>
    <mergeCell ref="N76:O76"/>
    <mergeCell ref="P76:Q76"/>
    <mergeCell ref="CL75:CM75"/>
    <mergeCell ref="AJ76:AK76"/>
    <mergeCell ref="AL76:AM76"/>
    <mergeCell ref="AN76:AO76"/>
    <mergeCell ref="R76:S76"/>
    <mergeCell ref="T76:U76"/>
    <mergeCell ref="V76:W76"/>
    <mergeCell ref="X76:Y76"/>
    <mergeCell ref="Z76:AA76"/>
    <mergeCell ref="AB76:AC76"/>
    <mergeCell ref="BR75:BS75"/>
    <mergeCell ref="BT75:BU75"/>
    <mergeCell ref="BV75:BW75"/>
    <mergeCell ref="BX75:BY75"/>
    <mergeCell ref="BB75:BC75"/>
    <mergeCell ref="BD75:BE75"/>
    <mergeCell ref="AR75:AS75"/>
    <mergeCell ref="AT75:AU75"/>
    <mergeCell ref="AV75:AW75"/>
    <mergeCell ref="AX75:AY75"/>
    <mergeCell ref="AZ75:BA75"/>
    <mergeCell ref="AF75:AG75"/>
    <mergeCell ref="AX76:AY76"/>
    <mergeCell ref="AZ76:BA76"/>
    <mergeCell ref="R75:S75"/>
    <mergeCell ref="T75:U75"/>
    <mergeCell ref="V75:W75"/>
    <mergeCell ref="X75:Y75"/>
    <mergeCell ref="Z75:AA75"/>
    <mergeCell ref="AB75:AC75"/>
    <mergeCell ref="DR74:DS74"/>
    <mergeCell ref="B75:C75"/>
    <mergeCell ref="D75:E75"/>
    <mergeCell ref="F75:G75"/>
    <mergeCell ref="H75:I75"/>
    <mergeCell ref="J75:K75"/>
    <mergeCell ref="L75:M75"/>
    <mergeCell ref="N75:O75"/>
    <mergeCell ref="P75:Q75"/>
    <mergeCell ref="CL74:CM74"/>
    <mergeCell ref="CN74:CO74"/>
    <mergeCell ref="CP74:CQ74"/>
    <mergeCell ref="CR74:CS74"/>
    <mergeCell ref="CT74:CU74"/>
    <mergeCell ref="CV74:CW74"/>
    <mergeCell ref="BZ74:CA74"/>
    <mergeCell ref="CB74:CC74"/>
    <mergeCell ref="CD74:CE74"/>
    <mergeCell ref="CF74:CG74"/>
    <mergeCell ref="CH74:CI74"/>
    <mergeCell ref="CJ74:CK74"/>
    <mergeCell ref="BN74:BO74"/>
    <mergeCell ref="BL75:BM75"/>
    <mergeCell ref="AP75:AQ75"/>
    <mergeCell ref="BP74:BQ74"/>
    <mergeCell ref="AD75:AE75"/>
    <mergeCell ref="BR74:BS74"/>
    <mergeCell ref="BT74:BU74"/>
    <mergeCell ref="BV74:BW74"/>
    <mergeCell ref="BX74:BY74"/>
    <mergeCell ref="BB74:BC74"/>
    <mergeCell ref="BD74:BE74"/>
    <mergeCell ref="BF74:BG74"/>
    <mergeCell ref="BH74:BI74"/>
    <mergeCell ref="BJ74:BK74"/>
    <mergeCell ref="BL74:BM74"/>
    <mergeCell ref="AR74:AS74"/>
    <mergeCell ref="AT74:AU74"/>
    <mergeCell ref="AV74:AW74"/>
    <mergeCell ref="AX74:AY74"/>
    <mergeCell ref="AZ74:BA74"/>
    <mergeCell ref="AD74:AE74"/>
    <mergeCell ref="AF74:AG74"/>
    <mergeCell ref="AH74:AI74"/>
    <mergeCell ref="AJ74:AK74"/>
    <mergeCell ref="AL74:AM74"/>
    <mergeCell ref="AN74:AO74"/>
    <mergeCell ref="AL75:AM75"/>
    <mergeCell ref="AN75:AO75"/>
    <mergeCell ref="R74:S74"/>
    <mergeCell ref="T74:U74"/>
    <mergeCell ref="V74:W74"/>
    <mergeCell ref="X74:Y74"/>
    <mergeCell ref="Z74:AA74"/>
    <mergeCell ref="AB74:AC74"/>
    <mergeCell ref="DR73:DS73"/>
    <mergeCell ref="B74:C74"/>
    <mergeCell ref="D74:E74"/>
    <mergeCell ref="F74:G74"/>
    <mergeCell ref="H74:I74"/>
    <mergeCell ref="J74:K74"/>
    <mergeCell ref="L74:M74"/>
    <mergeCell ref="N74:O74"/>
    <mergeCell ref="P74:Q74"/>
    <mergeCell ref="CL73:CM73"/>
    <mergeCell ref="CN73:CO73"/>
    <mergeCell ref="CP73:CQ73"/>
    <mergeCell ref="CR73:CS73"/>
    <mergeCell ref="CT73:CU73"/>
    <mergeCell ref="CV73:CW73"/>
    <mergeCell ref="BZ73:CA73"/>
    <mergeCell ref="CB73:CC73"/>
    <mergeCell ref="AP74:AQ74"/>
    <mergeCell ref="CD73:CE73"/>
    <mergeCell ref="CF73:CG73"/>
    <mergeCell ref="CH73:CI73"/>
    <mergeCell ref="CJ73:CK73"/>
    <mergeCell ref="BN73:BO73"/>
    <mergeCell ref="BP73:BQ73"/>
    <mergeCell ref="BR73:BS73"/>
    <mergeCell ref="BT73:BU73"/>
    <mergeCell ref="BV73:BW73"/>
    <mergeCell ref="BX73:BY73"/>
    <mergeCell ref="BB73:BC73"/>
    <mergeCell ref="BD73:BE73"/>
    <mergeCell ref="BF73:BG73"/>
    <mergeCell ref="BH73:BI73"/>
    <mergeCell ref="BJ73:BK73"/>
    <mergeCell ref="BL73:BM73"/>
    <mergeCell ref="AP73:AQ73"/>
    <mergeCell ref="AR73:AS73"/>
    <mergeCell ref="AT73:AU73"/>
    <mergeCell ref="AV73:AW73"/>
    <mergeCell ref="AX73:AY73"/>
    <mergeCell ref="AZ73:BA73"/>
    <mergeCell ref="AF73:AG73"/>
    <mergeCell ref="AH73:AI73"/>
    <mergeCell ref="AJ73:AK73"/>
    <mergeCell ref="AL73:AM73"/>
    <mergeCell ref="AN73:AO73"/>
    <mergeCell ref="R73:S73"/>
    <mergeCell ref="T73:U73"/>
    <mergeCell ref="V73:W73"/>
    <mergeCell ref="X73:Y73"/>
    <mergeCell ref="Z73:AA73"/>
    <mergeCell ref="AB73:AC73"/>
    <mergeCell ref="DR72:DS72"/>
    <mergeCell ref="B73:C73"/>
    <mergeCell ref="D73:E73"/>
    <mergeCell ref="F73:G73"/>
    <mergeCell ref="H73:I73"/>
    <mergeCell ref="J73:K73"/>
    <mergeCell ref="L73:M73"/>
    <mergeCell ref="N73:O73"/>
    <mergeCell ref="P73:Q73"/>
    <mergeCell ref="CL72:CM72"/>
    <mergeCell ref="CN72:CO72"/>
    <mergeCell ref="CP72:CQ72"/>
    <mergeCell ref="CR72:CS72"/>
    <mergeCell ref="CT72:CU72"/>
    <mergeCell ref="CV72:CW72"/>
    <mergeCell ref="BZ72:CA72"/>
    <mergeCell ref="CB72:CC72"/>
    <mergeCell ref="CD72:CE72"/>
    <mergeCell ref="CF72:CG72"/>
    <mergeCell ref="CH72:CI72"/>
    <mergeCell ref="CJ72:CK72"/>
    <mergeCell ref="BN72:BO72"/>
    <mergeCell ref="BP72:BQ72"/>
    <mergeCell ref="AD73:AE73"/>
    <mergeCell ref="BR72:BS72"/>
    <mergeCell ref="BT72:BU72"/>
    <mergeCell ref="BV72:BW72"/>
    <mergeCell ref="BX72:BY72"/>
    <mergeCell ref="BB72:BC72"/>
    <mergeCell ref="BD72:BE72"/>
    <mergeCell ref="BF72:BG72"/>
    <mergeCell ref="BH72:BI72"/>
    <mergeCell ref="BJ72:BK72"/>
    <mergeCell ref="BL72:BM72"/>
    <mergeCell ref="AR72:AS72"/>
    <mergeCell ref="AT72:AU72"/>
    <mergeCell ref="AV72:AW72"/>
    <mergeCell ref="AX72:AY72"/>
    <mergeCell ref="AZ72:BA72"/>
    <mergeCell ref="AD72:AE72"/>
    <mergeCell ref="AF72:AG72"/>
    <mergeCell ref="AH72:AI72"/>
    <mergeCell ref="AJ72:AK72"/>
    <mergeCell ref="AL72:AM72"/>
    <mergeCell ref="AN72:AO72"/>
    <mergeCell ref="R72:S72"/>
    <mergeCell ref="T72:U72"/>
    <mergeCell ref="V72:W72"/>
    <mergeCell ref="X72:Y72"/>
    <mergeCell ref="Z72:AA72"/>
    <mergeCell ref="AB72:AC72"/>
    <mergeCell ref="DR71:DS71"/>
    <mergeCell ref="B72:C72"/>
    <mergeCell ref="D72:E72"/>
    <mergeCell ref="F72:G72"/>
    <mergeCell ref="H72:I72"/>
    <mergeCell ref="J72:K72"/>
    <mergeCell ref="L72:M72"/>
    <mergeCell ref="N72:O72"/>
    <mergeCell ref="P72:Q72"/>
    <mergeCell ref="CL71:CM71"/>
    <mergeCell ref="CN71:CO71"/>
    <mergeCell ref="CP71:CQ71"/>
    <mergeCell ref="CR71:CS71"/>
    <mergeCell ref="CT71:CU71"/>
    <mergeCell ref="CV71:CW71"/>
    <mergeCell ref="BZ71:CA71"/>
    <mergeCell ref="CB71:CC71"/>
    <mergeCell ref="AP72:AQ72"/>
    <mergeCell ref="CD71:CE71"/>
    <mergeCell ref="CF71:CG71"/>
    <mergeCell ref="CH71:CI71"/>
    <mergeCell ref="CJ71:CK71"/>
    <mergeCell ref="BN71:BO71"/>
    <mergeCell ref="BP71:BQ71"/>
    <mergeCell ref="BR71:BS71"/>
    <mergeCell ref="BT71:BU71"/>
    <mergeCell ref="BV71:BW71"/>
    <mergeCell ref="BX71:BY71"/>
    <mergeCell ref="BB71:BC71"/>
    <mergeCell ref="BD71:BE71"/>
    <mergeCell ref="BF71:BG71"/>
    <mergeCell ref="BH71:BI71"/>
    <mergeCell ref="BJ71:BK71"/>
    <mergeCell ref="BL71:BM71"/>
    <mergeCell ref="AP71:AQ71"/>
    <mergeCell ref="AR71:AS71"/>
    <mergeCell ref="AT71:AU71"/>
    <mergeCell ref="AV71:AW71"/>
    <mergeCell ref="AX71:AY71"/>
    <mergeCell ref="AZ71:BA71"/>
    <mergeCell ref="AD71:AE71"/>
    <mergeCell ref="AF71:AG71"/>
    <mergeCell ref="AH71:AI71"/>
    <mergeCell ref="AJ71:AK71"/>
    <mergeCell ref="AL71:AM71"/>
    <mergeCell ref="AN71:AO71"/>
    <mergeCell ref="R71:S71"/>
    <mergeCell ref="T71:U71"/>
    <mergeCell ref="V71:W71"/>
    <mergeCell ref="X71:Y71"/>
    <mergeCell ref="Z71:AA71"/>
    <mergeCell ref="AB71:AC71"/>
    <mergeCell ref="CV70:CW70"/>
    <mergeCell ref="DR70:DS70"/>
    <mergeCell ref="B71:C71"/>
    <mergeCell ref="D71:E71"/>
    <mergeCell ref="F71:G71"/>
    <mergeCell ref="H71:I71"/>
    <mergeCell ref="J71:K71"/>
    <mergeCell ref="L71:M71"/>
    <mergeCell ref="N71:O71"/>
    <mergeCell ref="P71:Q71"/>
    <mergeCell ref="CJ70:CK70"/>
    <mergeCell ref="CL70:CM70"/>
    <mergeCell ref="CN70:CO70"/>
    <mergeCell ref="CP70:CQ70"/>
    <mergeCell ref="CR70:CS70"/>
    <mergeCell ref="CT70:CU70"/>
    <mergeCell ref="BX70:BY70"/>
    <mergeCell ref="BZ70:CA70"/>
    <mergeCell ref="CB70:CC70"/>
    <mergeCell ref="CD70:CE70"/>
    <mergeCell ref="CF70:CG70"/>
    <mergeCell ref="CH70:CI70"/>
    <mergeCell ref="BL70:BM70"/>
    <mergeCell ref="BN70:BO70"/>
    <mergeCell ref="BP70:BQ70"/>
    <mergeCell ref="BR70:BS70"/>
    <mergeCell ref="BT70:BU70"/>
    <mergeCell ref="BV70:BW70"/>
    <mergeCell ref="AZ70:BA70"/>
    <mergeCell ref="BB70:BC70"/>
    <mergeCell ref="BD70:BE70"/>
    <mergeCell ref="BF70:BG70"/>
    <mergeCell ref="BH70:BI70"/>
    <mergeCell ref="BJ70:BK70"/>
    <mergeCell ref="AN70:AO70"/>
    <mergeCell ref="AP70:AQ70"/>
    <mergeCell ref="AR70:AS70"/>
    <mergeCell ref="AT70:AU70"/>
    <mergeCell ref="AV70:AW70"/>
    <mergeCell ref="AX70:AY70"/>
    <mergeCell ref="AB70:AC70"/>
    <mergeCell ref="AD70:AE70"/>
    <mergeCell ref="AF70:AG70"/>
    <mergeCell ref="AH70:AI70"/>
    <mergeCell ref="AJ70:AK70"/>
    <mergeCell ref="AL70:AM70"/>
    <mergeCell ref="P70:Q70"/>
    <mergeCell ref="R70:S70"/>
    <mergeCell ref="T70:U70"/>
    <mergeCell ref="V70:W70"/>
    <mergeCell ref="X70:Y70"/>
    <mergeCell ref="Z70:AA70"/>
    <mergeCell ref="CT68:CU68"/>
    <mergeCell ref="CV68:CW68"/>
    <mergeCell ref="DR68:DS68"/>
    <mergeCell ref="CL68:CM68"/>
    <mergeCell ref="CN68:CO68"/>
    <mergeCell ref="CP68:CQ68"/>
    <mergeCell ref="CR68:CS68"/>
    <mergeCell ref="BD68:BE68"/>
    <mergeCell ref="BF68:BG68"/>
    <mergeCell ref="BH68:BI68"/>
    <mergeCell ref="CH68:CI68"/>
    <mergeCell ref="CJ68:CK68"/>
    <mergeCell ref="BV68:BW68"/>
    <mergeCell ref="BX68:BY68"/>
    <mergeCell ref="BZ68:CA68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BT68:BU68"/>
    <mergeCell ref="Z68:AA68"/>
    <mergeCell ref="AB68:AC68"/>
    <mergeCell ref="B70:C70"/>
    <mergeCell ref="D70:E70"/>
    <mergeCell ref="F70:G70"/>
    <mergeCell ref="H70:I70"/>
    <mergeCell ref="J70:K70"/>
    <mergeCell ref="L70:M70"/>
    <mergeCell ref="N70:O70"/>
    <mergeCell ref="B68:C68"/>
    <mergeCell ref="D68:E68"/>
    <mergeCell ref="F68:G68"/>
    <mergeCell ref="H68:I68"/>
    <mergeCell ref="J68:K68"/>
    <mergeCell ref="L68:M68"/>
    <mergeCell ref="AX68:AY68"/>
    <mergeCell ref="AZ68:BA68"/>
    <mergeCell ref="BB68:BC68"/>
    <mergeCell ref="AD68:AE68"/>
    <mergeCell ref="AF68:AG68"/>
    <mergeCell ref="AH68:AI68"/>
    <mergeCell ref="AJ68:AK68"/>
    <mergeCell ref="N68:O68"/>
    <mergeCell ref="P68:Q68"/>
    <mergeCell ref="R68:S68"/>
    <mergeCell ref="T68:U68"/>
    <mergeCell ref="V68:W68"/>
    <mergeCell ref="X68:Y68"/>
    <mergeCell ref="AL68:AM68"/>
    <mergeCell ref="AN68:AO68"/>
    <mergeCell ref="AP68:AQ68"/>
    <mergeCell ref="AR68:AS68"/>
    <mergeCell ref="AT68:AU68"/>
    <mergeCell ref="AV68:AW68"/>
    <mergeCell ref="CV1:CW1"/>
    <mergeCell ref="CL2:CM2"/>
    <mergeCell ref="CN2:CO2"/>
    <mergeCell ref="CP2:CQ2"/>
    <mergeCell ref="BN2:BO2"/>
    <mergeCell ref="BP2:BQ2"/>
    <mergeCell ref="BR2:BS2"/>
    <mergeCell ref="BT2:BU2"/>
    <mergeCell ref="BV2:BW2"/>
    <mergeCell ref="BX2:BY2"/>
    <mergeCell ref="R2:S2"/>
    <mergeCell ref="T2:U2"/>
    <mergeCell ref="V2:W2"/>
    <mergeCell ref="X2:Y2"/>
    <mergeCell ref="Z2:AA2"/>
    <mergeCell ref="AB2:AC2"/>
    <mergeCell ref="CR2:CS2"/>
    <mergeCell ref="CT2:CU2"/>
    <mergeCell ref="AD2:AE2"/>
    <mergeCell ref="AF2:AG2"/>
    <mergeCell ref="AH2:AI2"/>
    <mergeCell ref="AJ2:AK2"/>
    <mergeCell ref="AL2:AM2"/>
    <mergeCell ref="AN2:AO2"/>
    <mergeCell ref="BD2:BE2"/>
    <mergeCell ref="BF2:BG2"/>
    <mergeCell ref="BH2:BI2"/>
    <mergeCell ref="BJ2:BK2"/>
    <mergeCell ref="BL2:BM2"/>
    <mergeCell ref="AP2:AQ2"/>
    <mergeCell ref="AR2:AS2"/>
    <mergeCell ref="AT2:AU2"/>
    <mergeCell ref="AV2:AW2"/>
    <mergeCell ref="AX2:AY2"/>
    <mergeCell ref="AZ2:BA2"/>
    <mergeCell ref="BB1:BC1"/>
    <mergeCell ref="BD1:BE1"/>
    <mergeCell ref="BF1:BG1"/>
    <mergeCell ref="BH1:BI1"/>
    <mergeCell ref="B2:C2"/>
    <mergeCell ref="D2:E2"/>
    <mergeCell ref="F2:G2"/>
    <mergeCell ref="H2:I2"/>
    <mergeCell ref="J2:K2"/>
    <mergeCell ref="L2:M2"/>
    <mergeCell ref="N2:O2"/>
    <mergeCell ref="P2:Q2"/>
    <mergeCell ref="B1:C1"/>
    <mergeCell ref="D1:E1"/>
    <mergeCell ref="F1:G1"/>
    <mergeCell ref="H1:I1"/>
    <mergeCell ref="J1:K1"/>
    <mergeCell ref="L1:M1"/>
    <mergeCell ref="CL1:CM1"/>
    <mergeCell ref="CN1:CO1"/>
    <mergeCell ref="CP1:CQ1"/>
    <mergeCell ref="CR1:CS1"/>
    <mergeCell ref="BV1:BW1"/>
    <mergeCell ref="BX1:BY1"/>
    <mergeCell ref="BZ1:CA1"/>
    <mergeCell ref="CB1:CC1"/>
    <mergeCell ref="N1:O1"/>
    <mergeCell ref="P1:Q1"/>
    <mergeCell ref="R1:S1"/>
    <mergeCell ref="T1:U1"/>
    <mergeCell ref="CD1:CE1"/>
    <mergeCell ref="V1:W1"/>
    <mergeCell ref="X1:Y1"/>
    <mergeCell ref="Z1:AA1"/>
    <mergeCell ref="AB1:AC1"/>
    <mergeCell ref="AD1:AE1"/>
    <mergeCell ref="CF1:CG1"/>
    <mergeCell ref="BJ1:BK1"/>
    <mergeCell ref="BL1:BM1"/>
    <mergeCell ref="DJ1:DK1"/>
    <mergeCell ref="DJ2:DK2"/>
    <mergeCell ref="DJ68:DK68"/>
    <mergeCell ref="DJ70:DK70"/>
    <mergeCell ref="DJ71:DK71"/>
    <mergeCell ref="DJ72:DK72"/>
    <mergeCell ref="AL1:AM1"/>
    <mergeCell ref="AN1:AO1"/>
    <mergeCell ref="AP1:AQ1"/>
    <mergeCell ref="AR1:AS1"/>
    <mergeCell ref="AT1:AU1"/>
    <mergeCell ref="AV1:AW1"/>
    <mergeCell ref="AF1:AG1"/>
    <mergeCell ref="AH1:AI1"/>
    <mergeCell ref="AJ1:AK1"/>
    <mergeCell ref="BN1:BO1"/>
    <mergeCell ref="BP1:BQ1"/>
    <mergeCell ref="BR1:BS1"/>
    <mergeCell ref="BT1:BU1"/>
    <mergeCell ref="AX1:AY1"/>
    <mergeCell ref="AZ1:BA1"/>
    <mergeCell ref="CT1:CU1"/>
    <mergeCell ref="CV2:CW2"/>
    <mergeCell ref="BZ2:CA2"/>
    <mergeCell ref="CB2:CC2"/>
    <mergeCell ref="CD2:CE2"/>
    <mergeCell ref="CF2:CG2"/>
    <mergeCell ref="CH2:CI2"/>
    <mergeCell ref="CJ2:CK2"/>
    <mergeCell ref="BB2:BC2"/>
    <mergeCell ref="CH1:CI1"/>
    <mergeCell ref="CJ1:CK1"/>
    <mergeCell ref="DL1:DM1"/>
    <mergeCell ref="DL2:DM2"/>
    <mergeCell ref="DL68:DM68"/>
    <mergeCell ref="DL70:DM70"/>
    <mergeCell ref="DL71:DM71"/>
    <mergeCell ref="DL72:DM72"/>
    <mergeCell ref="DL73:DM73"/>
    <mergeCell ref="DL74:DM74"/>
    <mergeCell ref="DL75:DM75"/>
    <mergeCell ref="DN1:DO1"/>
    <mergeCell ref="DN2:DO2"/>
    <mergeCell ref="DN68:DO68"/>
    <mergeCell ref="DN70:DO70"/>
    <mergeCell ref="DN71:DO71"/>
    <mergeCell ref="DN72:DO72"/>
    <mergeCell ref="DN73:DO73"/>
    <mergeCell ref="DN74:DO74"/>
    <mergeCell ref="DN75:DO75"/>
    <mergeCell ref="DZ73:EA73"/>
    <mergeCell ref="EB73:EC73"/>
    <mergeCell ref="ED73:EE73"/>
    <mergeCell ref="EF73:EG73"/>
    <mergeCell ref="EH73:EI73"/>
    <mergeCell ref="DN76:DO76"/>
    <mergeCell ref="DN77:DO77"/>
    <mergeCell ref="DN78:DO78"/>
    <mergeCell ref="DN79:DO79"/>
    <mergeCell ref="DN81:DO81"/>
    <mergeCell ref="DN82:DO82"/>
    <mergeCell ref="DN80:DO80"/>
    <mergeCell ref="CZ81:DA81"/>
    <mergeCell ref="CZ82:DA82"/>
    <mergeCell ref="CZ80:DA80"/>
    <mergeCell ref="DJ76:DK76"/>
    <mergeCell ref="DJ77:DK77"/>
    <mergeCell ref="DJ78:DK78"/>
    <mergeCell ref="DJ79:DK79"/>
    <mergeCell ref="DJ81:DK81"/>
    <mergeCell ref="DJ82:DK82"/>
    <mergeCell ref="DJ80:DK80"/>
    <mergeCell ref="DL76:DM76"/>
    <mergeCell ref="DL77:DM77"/>
    <mergeCell ref="DL78:DM78"/>
    <mergeCell ref="DL79:DM79"/>
    <mergeCell ref="DL81:DM81"/>
    <mergeCell ref="DL82:DM82"/>
    <mergeCell ref="DL80:DM80"/>
    <mergeCell ref="DJ73:DK73"/>
    <mergeCell ref="DJ74:DK74"/>
    <mergeCell ref="DJ75:DK75"/>
    <mergeCell ref="EJ75:EK75"/>
    <mergeCell ref="EL75:EM75"/>
    <mergeCell ref="EN75:EO75"/>
    <mergeCell ref="DP75:DQ75"/>
    <mergeCell ref="DT75:DU75"/>
    <mergeCell ref="DV75:DW75"/>
    <mergeCell ref="DX75:DY75"/>
    <mergeCell ref="DZ75:EA75"/>
    <mergeCell ref="EB75:EC75"/>
    <mergeCell ref="ED75:EE75"/>
    <mergeCell ref="EF75:EG75"/>
    <mergeCell ref="EH75:EI75"/>
    <mergeCell ref="DR75:DS75"/>
    <mergeCell ref="EJ73:EK73"/>
    <mergeCell ref="EL73:EM73"/>
    <mergeCell ref="EN73:EO73"/>
    <mergeCell ref="DP74:DQ74"/>
    <mergeCell ref="DT74:DU74"/>
    <mergeCell ref="DV74:DW74"/>
    <mergeCell ref="DX74:DY74"/>
    <mergeCell ref="DZ74:EA74"/>
    <mergeCell ref="EB74:EC74"/>
    <mergeCell ref="ED74:EE74"/>
    <mergeCell ref="EF74:EG74"/>
    <mergeCell ref="EH74:EI74"/>
    <mergeCell ref="EJ74:EK74"/>
    <mergeCell ref="EL74:EM74"/>
    <mergeCell ref="EN74:EO74"/>
    <mergeCell ref="DP73:DQ73"/>
    <mergeCell ref="DT73:DU73"/>
    <mergeCell ref="DV73:DW73"/>
    <mergeCell ref="DX73:DY7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N14:CO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N16:CO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N17:CO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N18:CO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DF19:DG19"/>
    <mergeCell ref="DH19:DI19"/>
    <mergeCell ref="DJ19:DK19"/>
    <mergeCell ref="DL19:DM19"/>
    <mergeCell ref="DN19:DO19"/>
    <mergeCell ref="DV19:DW19"/>
    <mergeCell ref="DX19:DY19"/>
    <mergeCell ref="DZ19:EA19"/>
    <mergeCell ref="EB19:EC19"/>
    <mergeCell ref="ED19:EE19"/>
    <mergeCell ref="EF19:EG19"/>
    <mergeCell ref="EH19:EI19"/>
    <mergeCell ref="EJ19:EK19"/>
    <mergeCell ref="EL19:EM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EN19:EO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CT20:CU20"/>
    <mergeCell ref="CV20:CW20"/>
    <mergeCell ref="CX20:CY20"/>
    <mergeCell ref="CZ20:DA20"/>
    <mergeCell ref="DB20:DC20"/>
    <mergeCell ref="DD20:DE20"/>
    <mergeCell ref="DF20:DG20"/>
    <mergeCell ref="DH20:DI20"/>
    <mergeCell ref="DJ20:DK20"/>
    <mergeCell ref="DL20:DM20"/>
    <mergeCell ref="DN20:DO20"/>
    <mergeCell ref="DV20:DW20"/>
    <mergeCell ref="DX20:DY20"/>
    <mergeCell ref="DZ20:EA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CP20:CQ20"/>
    <mergeCell ref="CR20:CS20"/>
    <mergeCell ref="EB20:EC20"/>
    <mergeCell ref="ED20:EE20"/>
    <mergeCell ref="EF20:EG20"/>
    <mergeCell ref="EH20:EI20"/>
    <mergeCell ref="EJ20:EK20"/>
    <mergeCell ref="EL20:EM20"/>
    <mergeCell ref="EN20:EO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H21:DI21"/>
    <mergeCell ref="DJ21:DK21"/>
    <mergeCell ref="DL21:DM21"/>
    <mergeCell ref="DN21:DO21"/>
    <mergeCell ref="AZ21:BA21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DV21:DW21"/>
    <mergeCell ref="DX21:DY21"/>
    <mergeCell ref="DZ21:EA21"/>
    <mergeCell ref="EB21:EC21"/>
    <mergeCell ref="ED21:EE21"/>
    <mergeCell ref="EF21:EG21"/>
    <mergeCell ref="EH21:EI21"/>
    <mergeCell ref="EJ21:EK21"/>
    <mergeCell ref="EL21:EM21"/>
    <mergeCell ref="EN21:EO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CH21:CI21"/>
    <mergeCell ref="CJ21:CK21"/>
    <mergeCell ref="CL21:CM21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N22:CO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N27:CO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N28:CO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FH29:FI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DJ29:DK29"/>
    <mergeCell ref="DL29:DM29"/>
    <mergeCell ref="DN29:DO29"/>
    <mergeCell ref="DV29:DW29"/>
    <mergeCell ref="DX29:DY29"/>
    <mergeCell ref="DZ29:EA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EB29:EC29"/>
    <mergeCell ref="ED29:EE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EX29:EY29"/>
    <mergeCell ref="EZ29:FA29"/>
    <mergeCell ref="FB29:FC29"/>
    <mergeCell ref="FD29:FE29"/>
    <mergeCell ref="FF29:FG29"/>
    <mergeCell ref="CL14:CM14"/>
    <mergeCell ref="CL16:CM16"/>
    <mergeCell ref="CL17:CM17"/>
    <mergeCell ref="CL18:CM18"/>
    <mergeCell ref="CL22:CM22"/>
    <mergeCell ref="CL23:CM23"/>
    <mergeCell ref="CL24:CM24"/>
    <mergeCell ref="CL25:CM25"/>
    <mergeCell ref="CL27:CM27"/>
    <mergeCell ref="CL28:CM28"/>
    <mergeCell ref="CP14:CQ14"/>
    <mergeCell ref="CR14:CS14"/>
    <mergeCell ref="CT14:CU14"/>
    <mergeCell ref="CV14:CW14"/>
    <mergeCell ref="CX14:CY14"/>
    <mergeCell ref="CZ14:DA14"/>
    <mergeCell ref="DB14:DC14"/>
    <mergeCell ref="CP17:CQ17"/>
    <mergeCell ref="CR17:CS17"/>
    <mergeCell ref="CT17:CU17"/>
    <mergeCell ref="CV17:CW17"/>
    <mergeCell ref="CX17:CY17"/>
    <mergeCell ref="CZ17:DA17"/>
    <mergeCell ref="DB17:DC17"/>
    <mergeCell ref="CP22:CQ22"/>
    <mergeCell ref="CR22:CS22"/>
    <mergeCell ref="CT22:CU22"/>
    <mergeCell ref="CV22:CW22"/>
    <mergeCell ref="CX22:CY22"/>
    <mergeCell ref="CZ22:DA22"/>
    <mergeCell ref="DB22:DC22"/>
    <mergeCell ref="CN24:CO24"/>
    <mergeCell ref="DD14:DE14"/>
    <mergeCell ref="DF14:DG14"/>
    <mergeCell ref="DH14:DI14"/>
    <mergeCell ref="DJ14:DK14"/>
    <mergeCell ref="DL14:DM14"/>
    <mergeCell ref="DN14:DO14"/>
    <mergeCell ref="CP16:CQ16"/>
    <mergeCell ref="CR16:CS16"/>
    <mergeCell ref="CT16:CU16"/>
    <mergeCell ref="CV16:CW16"/>
    <mergeCell ref="CX16:CY16"/>
    <mergeCell ref="CZ16:DA16"/>
    <mergeCell ref="DB16:DC16"/>
    <mergeCell ref="DD16:DE16"/>
    <mergeCell ref="DF16:DG16"/>
    <mergeCell ref="DH16:DI16"/>
    <mergeCell ref="DJ16:DK16"/>
    <mergeCell ref="DL16:DM16"/>
    <mergeCell ref="DN16:DO16"/>
    <mergeCell ref="DD17:DE17"/>
    <mergeCell ref="DF17:DG17"/>
    <mergeCell ref="DH17:DI17"/>
    <mergeCell ref="DJ17:DK17"/>
    <mergeCell ref="DL17:DM17"/>
    <mergeCell ref="DN17:DO17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DF18:DG18"/>
    <mergeCell ref="DH18:DI18"/>
    <mergeCell ref="DJ18:DK18"/>
    <mergeCell ref="DL18:DM18"/>
    <mergeCell ref="DN18:DO18"/>
    <mergeCell ref="DD22:DE22"/>
    <mergeCell ref="DF22:DG22"/>
    <mergeCell ref="DH22:DI22"/>
    <mergeCell ref="DJ22:DK22"/>
    <mergeCell ref="DL22:DM22"/>
    <mergeCell ref="DN22:DO22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DF23:DG23"/>
    <mergeCell ref="DH23:DI23"/>
    <mergeCell ref="DJ23:DK23"/>
    <mergeCell ref="DL23:DM23"/>
    <mergeCell ref="DN23:DO23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DF24:DG24"/>
    <mergeCell ref="DH24:DI24"/>
    <mergeCell ref="DJ24:DK24"/>
    <mergeCell ref="DL24:DM24"/>
    <mergeCell ref="DN24:DO24"/>
    <mergeCell ref="CP25:CQ25"/>
    <mergeCell ref="CR25:CS25"/>
    <mergeCell ref="CT25:CU25"/>
    <mergeCell ref="CV25:CW25"/>
    <mergeCell ref="CX25:CY25"/>
    <mergeCell ref="CZ25:DA25"/>
    <mergeCell ref="DB25:DC25"/>
    <mergeCell ref="DD25:DE25"/>
    <mergeCell ref="DF25:DG25"/>
    <mergeCell ref="DH25:DI25"/>
    <mergeCell ref="DJ25:DK25"/>
    <mergeCell ref="DL25:DM25"/>
    <mergeCell ref="DN25:DO25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DH26:DI26"/>
    <mergeCell ref="DJ26:DK26"/>
    <mergeCell ref="DL26:DM26"/>
    <mergeCell ref="DN26:DO26"/>
    <mergeCell ref="CP27:CQ27"/>
    <mergeCell ref="CR27:CS27"/>
    <mergeCell ref="CT27:CU27"/>
    <mergeCell ref="CV27:CW27"/>
    <mergeCell ref="CX27:CY27"/>
    <mergeCell ref="CZ27:DA27"/>
    <mergeCell ref="DB27:DC27"/>
    <mergeCell ref="DD27:DE27"/>
    <mergeCell ref="DF27:DG27"/>
    <mergeCell ref="DH27:DI27"/>
    <mergeCell ref="DJ27:DK27"/>
    <mergeCell ref="DL27:DM27"/>
    <mergeCell ref="DN27:DO27"/>
    <mergeCell ref="CP28:CQ28"/>
    <mergeCell ref="CR28:CS28"/>
    <mergeCell ref="CT28:CU28"/>
    <mergeCell ref="CV28:CW28"/>
    <mergeCell ref="CX28:CY28"/>
    <mergeCell ref="CZ28:DA28"/>
    <mergeCell ref="DB28:DC28"/>
    <mergeCell ref="DD28:DE28"/>
    <mergeCell ref="DF28:DG28"/>
    <mergeCell ref="DH28:DI28"/>
    <mergeCell ref="DJ28:DK28"/>
    <mergeCell ref="DL28:DM28"/>
    <mergeCell ref="DN28:DO28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DD41:DE41"/>
    <mergeCell ref="DF41:DG41"/>
    <mergeCell ref="DH41:DI41"/>
    <mergeCell ref="DN41:DO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CN41:CO41"/>
    <mergeCell ref="CP41:CQ41"/>
    <mergeCell ref="CR41:CS41"/>
    <mergeCell ref="CT41:CU41"/>
    <mergeCell ref="CV41:CW41"/>
    <mergeCell ref="CX41:CY41"/>
    <mergeCell ref="CZ41:DA41"/>
    <mergeCell ref="DB41:DC41"/>
    <mergeCell ref="EP41:EQ41"/>
    <mergeCell ref="ER41:ES41"/>
    <mergeCell ref="ET41:EU41"/>
    <mergeCell ref="EV41:EW41"/>
    <mergeCell ref="EX41:EY41"/>
    <mergeCell ref="EZ41:FA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CJ43:CK43"/>
    <mergeCell ref="CL43:CM43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H43:DI43"/>
    <mergeCell ref="DN43:DO43"/>
    <mergeCell ref="DT43:DU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DV43:DW43"/>
    <mergeCell ref="DX43:DY43"/>
    <mergeCell ref="DZ43:EA43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EZ43:FA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CX44:CY44"/>
    <mergeCell ref="CZ44:DA44"/>
    <mergeCell ref="DB44:DC44"/>
    <mergeCell ref="DD44:DE44"/>
    <mergeCell ref="DF44:DG44"/>
    <mergeCell ref="DH44:DI44"/>
    <mergeCell ref="DN44:DO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EJ44:EK44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DN45:DO45"/>
    <mergeCell ref="EX45:EY45"/>
    <mergeCell ref="EZ45:F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DN46:DO46"/>
    <mergeCell ref="DT46:DU46"/>
    <mergeCell ref="DV46:DW46"/>
    <mergeCell ref="DX46:DY46"/>
    <mergeCell ref="DZ46:EA46"/>
    <mergeCell ref="EB46:EC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ED46:EE46"/>
    <mergeCell ref="EF46:EG46"/>
    <mergeCell ref="EH46:EI46"/>
    <mergeCell ref="EJ46:EK46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DF47:DG47"/>
    <mergeCell ref="DH47:DI47"/>
    <mergeCell ref="DN47:DO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ER47:ES47"/>
    <mergeCell ref="ET47:EU47"/>
    <mergeCell ref="EV47:EW47"/>
    <mergeCell ref="EX47:EY47"/>
    <mergeCell ref="EZ47:F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DJ48:DK48"/>
    <mergeCell ref="DL48:DM48"/>
    <mergeCell ref="DN48:DO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EJ48:EK48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T49:DU49"/>
    <mergeCell ref="DV49:DW49"/>
    <mergeCell ref="DX49:DY49"/>
    <mergeCell ref="DZ49:EA49"/>
    <mergeCell ref="EB49:EC49"/>
    <mergeCell ref="ED49:EE49"/>
    <mergeCell ref="EF49:EG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DJ50:DK50"/>
    <mergeCell ref="DL50:DM50"/>
    <mergeCell ref="DN50:DO50"/>
    <mergeCell ref="DT50:DU50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ER50:ES50"/>
    <mergeCell ref="ET50:EU50"/>
    <mergeCell ref="EV50:EW50"/>
    <mergeCell ref="EX50:EY50"/>
    <mergeCell ref="EZ50:F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CZ52:DA52"/>
    <mergeCell ref="DB52:DC52"/>
    <mergeCell ref="DD52:DE52"/>
    <mergeCell ref="DF52:DG52"/>
    <mergeCell ref="DH52:DI52"/>
    <mergeCell ref="DJ52:DK52"/>
    <mergeCell ref="DL52:DM52"/>
    <mergeCell ref="DN52:DO52"/>
    <mergeCell ref="DT52:DU52"/>
    <mergeCell ref="DV52:DW52"/>
    <mergeCell ref="DX52:DY52"/>
    <mergeCell ref="DZ52:EA52"/>
    <mergeCell ref="EB52:EC52"/>
    <mergeCell ref="ED52:EE52"/>
    <mergeCell ref="EF52:EG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EH52:EI52"/>
    <mergeCell ref="EJ52:EK52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DJ53:DK53"/>
    <mergeCell ref="DL53:DM53"/>
    <mergeCell ref="DN53:DO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ER53:ES53"/>
    <mergeCell ref="ET53:EU53"/>
    <mergeCell ref="EV53:EW53"/>
    <mergeCell ref="EX53:EY53"/>
    <mergeCell ref="EZ53:FA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T55:DU55"/>
    <mergeCell ref="DV55:DW55"/>
    <mergeCell ref="DX55:DY55"/>
    <mergeCell ref="DZ55:EA55"/>
    <mergeCell ref="EB55:EC55"/>
    <mergeCell ref="ED55:EE55"/>
    <mergeCell ref="EF55:EG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FX56:FY56"/>
    <mergeCell ref="FZ56:GA56"/>
    <mergeCell ref="GB56:GC56"/>
    <mergeCell ref="DJ56:DK56"/>
    <mergeCell ref="DL56:DM56"/>
    <mergeCell ref="DN56:DO56"/>
    <mergeCell ref="DT56:DU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GD56:GE56"/>
    <mergeCell ref="GF56:GG56"/>
    <mergeCell ref="GH56:GI56"/>
    <mergeCell ref="GJ56:GK56"/>
    <mergeCell ref="GL56:GM56"/>
    <mergeCell ref="GN56:GO56"/>
    <mergeCell ref="DJ41:DK41"/>
    <mergeCell ref="DL41:DM41"/>
    <mergeCell ref="DJ43:DK43"/>
    <mergeCell ref="DL43:DM43"/>
    <mergeCell ref="DJ44:DK44"/>
    <mergeCell ref="DL44:DM44"/>
    <mergeCell ref="DJ45:DK45"/>
    <mergeCell ref="DL45:DM45"/>
    <mergeCell ref="DJ46:DK46"/>
    <mergeCell ref="DL46:DM46"/>
    <mergeCell ref="DJ47:DK47"/>
    <mergeCell ref="DL47:DM47"/>
    <mergeCell ref="ER56:ES56"/>
    <mergeCell ref="ET56:EU56"/>
    <mergeCell ref="EV56:EW56"/>
    <mergeCell ref="EX56:EY56"/>
    <mergeCell ref="EZ56:FA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</mergeCells>
  <pageMargins left="0.2" right="0.2" top="0.25" bottom="0.25" header="0" footer="0"/>
  <pageSetup scale="4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N83"/>
  <sheetViews>
    <sheetView zoomScale="80" zoomScaleNormal="80" workbookViewId="0">
      <pane xSplit="1" ySplit="3" topLeftCell="B372" activePane="bottomRight" state="frozen"/>
      <selection pane="bottomRight" activeCell="A383" sqref="A383:XFD393"/>
      <selection pane="bottomLeft" activeCell="X1" sqref="X1:Y1"/>
      <selection pane="topRight" activeCell="X1" sqref="X1:Y1"/>
    </sheetView>
  </sheetViews>
  <sheetFormatPr defaultRowHeight="14.45"/>
  <cols>
    <col min="1" max="1" width="38.5703125" bestFit="1" customWidth="1"/>
    <col min="2" max="2" width="4.85546875" bestFit="1" customWidth="1"/>
  </cols>
  <sheetData>
    <row r="1" spans="1:112">
      <c r="A1" s="109" t="s">
        <v>85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7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8"/>
    </row>
    <row r="2" spans="1:112">
      <c r="B2" s="305">
        <v>43729</v>
      </c>
      <c r="C2" s="306"/>
      <c r="D2" s="305">
        <v>43730</v>
      </c>
      <c r="E2" s="306"/>
      <c r="F2" s="305">
        <v>43731</v>
      </c>
      <c r="G2" s="306"/>
      <c r="H2" s="305">
        <v>43732</v>
      </c>
      <c r="I2" s="306"/>
      <c r="J2" s="305">
        <v>43733</v>
      </c>
      <c r="K2" s="306"/>
      <c r="L2" s="305">
        <v>43734</v>
      </c>
      <c r="M2" s="306"/>
      <c r="N2" s="305">
        <v>43735</v>
      </c>
      <c r="O2" s="306"/>
      <c r="P2" s="305">
        <v>43736</v>
      </c>
      <c r="Q2" s="306"/>
      <c r="R2" s="305">
        <v>43737</v>
      </c>
      <c r="S2" s="306"/>
      <c r="T2" s="305">
        <v>43738</v>
      </c>
      <c r="U2" s="306"/>
      <c r="V2" s="305">
        <v>43739</v>
      </c>
      <c r="W2" s="306"/>
      <c r="X2" s="305">
        <v>43740</v>
      </c>
      <c r="Y2" s="306"/>
      <c r="Z2" s="305">
        <v>43741</v>
      </c>
      <c r="AA2" s="306"/>
      <c r="AB2" s="305">
        <v>43742</v>
      </c>
      <c r="AC2" s="306"/>
      <c r="AD2" s="305">
        <v>43743</v>
      </c>
      <c r="AE2" s="306"/>
      <c r="AF2" s="305">
        <v>43744</v>
      </c>
      <c r="AG2" s="306"/>
      <c r="AH2" s="305">
        <v>43745</v>
      </c>
      <c r="AI2" s="306"/>
      <c r="AJ2" s="305">
        <v>43746</v>
      </c>
      <c r="AK2" s="306"/>
      <c r="AL2" s="305">
        <v>43747</v>
      </c>
      <c r="AM2" s="306"/>
      <c r="AN2" s="305">
        <v>43748</v>
      </c>
      <c r="AO2" s="306"/>
      <c r="AP2" s="305">
        <v>43749</v>
      </c>
      <c r="AQ2" s="306"/>
      <c r="AR2" s="305">
        <v>43750</v>
      </c>
      <c r="AS2" s="306"/>
      <c r="AT2" s="305">
        <v>43751</v>
      </c>
      <c r="AU2" s="306"/>
      <c r="AV2" s="305">
        <v>43752</v>
      </c>
      <c r="AW2" s="306"/>
      <c r="AX2" s="305">
        <v>43753</v>
      </c>
      <c r="AY2" s="306"/>
      <c r="AZ2" s="305">
        <v>43754</v>
      </c>
      <c r="BA2" s="306"/>
      <c r="BB2" s="305">
        <v>43755</v>
      </c>
      <c r="BC2" s="306"/>
      <c r="BD2" s="305">
        <v>43756</v>
      </c>
      <c r="BE2" s="306"/>
      <c r="BF2" s="305">
        <v>43757</v>
      </c>
      <c r="BG2" s="306"/>
      <c r="BH2" s="305">
        <v>43758</v>
      </c>
      <c r="BI2" s="306"/>
      <c r="BJ2" s="305">
        <v>43759</v>
      </c>
      <c r="BK2" s="306"/>
      <c r="BL2" s="305">
        <v>43760</v>
      </c>
      <c r="BM2" s="306"/>
      <c r="BN2" s="305">
        <v>43761</v>
      </c>
      <c r="BO2" s="306"/>
      <c r="BP2" s="305">
        <v>43762</v>
      </c>
      <c r="BQ2" s="306"/>
      <c r="BR2" s="305">
        <v>43763</v>
      </c>
      <c r="BS2" s="306"/>
      <c r="BT2" s="305">
        <v>43764</v>
      </c>
      <c r="BU2" s="306"/>
      <c r="BV2" s="305">
        <v>43765</v>
      </c>
      <c r="BW2" s="306"/>
      <c r="BX2" s="305">
        <v>43766</v>
      </c>
      <c r="BY2" s="306"/>
      <c r="BZ2" s="305">
        <v>43767</v>
      </c>
      <c r="CA2" s="306"/>
      <c r="CB2" s="305">
        <v>43768</v>
      </c>
      <c r="CC2" s="306"/>
      <c r="CD2" s="305">
        <v>43769</v>
      </c>
      <c r="CE2" s="306"/>
      <c r="CF2" s="305">
        <v>43770</v>
      </c>
      <c r="CG2" s="306"/>
      <c r="CH2" s="305">
        <v>43771</v>
      </c>
      <c r="CI2" s="306"/>
      <c r="CJ2" s="305">
        <v>43772</v>
      </c>
      <c r="CK2" s="306"/>
    </row>
    <row r="3" spans="1:112" ht="15" thickBot="1">
      <c r="A3" s="109" t="s">
        <v>85</v>
      </c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4" t="s">
        <v>40</v>
      </c>
      <c r="DD3" s="86" t="s">
        <v>39</v>
      </c>
      <c r="DE3" s="86" t="s">
        <v>40</v>
      </c>
      <c r="DF3" s="86" t="s">
        <v>43</v>
      </c>
    </row>
    <row r="4" spans="1:112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0</v>
      </c>
      <c r="U4" s="40">
        <v>0</v>
      </c>
      <c r="V4" s="11">
        <v>0</v>
      </c>
      <c r="W4" s="11">
        <v>0</v>
      </c>
      <c r="X4" s="57">
        <v>0</v>
      </c>
      <c r="Y4" s="58">
        <v>0</v>
      </c>
      <c r="Z4" s="12">
        <v>0</v>
      </c>
      <c r="AA4" s="13">
        <v>0</v>
      </c>
      <c r="AB4" s="12">
        <v>0</v>
      </c>
      <c r="AC4" s="13">
        <v>0</v>
      </c>
      <c r="AD4" s="12">
        <v>0</v>
      </c>
      <c r="AE4" s="13">
        <v>0</v>
      </c>
      <c r="AF4" s="12">
        <v>0</v>
      </c>
      <c r="AG4" s="13">
        <v>0</v>
      </c>
      <c r="AH4" s="12">
        <v>0</v>
      </c>
      <c r="AI4" s="13">
        <v>0</v>
      </c>
      <c r="AJ4" s="12">
        <v>0</v>
      </c>
      <c r="AK4" s="13">
        <v>0</v>
      </c>
      <c r="AL4" s="12">
        <v>0</v>
      </c>
      <c r="AM4" s="13">
        <v>0</v>
      </c>
      <c r="AN4" s="12">
        <v>0</v>
      </c>
      <c r="AO4" s="13">
        <v>0</v>
      </c>
      <c r="AP4" s="12">
        <v>0</v>
      </c>
      <c r="AQ4" s="13">
        <v>0</v>
      </c>
      <c r="AR4" s="12">
        <v>0</v>
      </c>
      <c r="AS4" s="13">
        <v>0</v>
      </c>
      <c r="AT4" s="12">
        <v>0</v>
      </c>
      <c r="AU4" s="13">
        <v>0</v>
      </c>
      <c r="AV4" s="12">
        <v>0</v>
      </c>
      <c r="AW4" s="13">
        <v>0</v>
      </c>
      <c r="AX4" s="12">
        <v>0</v>
      </c>
      <c r="AY4" s="13">
        <v>0</v>
      </c>
      <c r="AZ4" s="12">
        <v>0</v>
      </c>
      <c r="BA4" s="13">
        <v>0</v>
      </c>
      <c r="BB4" s="12">
        <v>0</v>
      </c>
      <c r="BC4" s="13">
        <v>0</v>
      </c>
      <c r="BD4" s="12">
        <v>0</v>
      </c>
      <c r="BE4" s="13">
        <v>0</v>
      </c>
      <c r="BF4" s="12">
        <v>0</v>
      </c>
      <c r="BG4" s="13">
        <v>0</v>
      </c>
      <c r="BH4" s="12">
        <v>0</v>
      </c>
      <c r="BI4" s="13">
        <v>0</v>
      </c>
      <c r="BJ4" s="12">
        <v>0</v>
      </c>
      <c r="BK4" s="13">
        <v>0</v>
      </c>
      <c r="BL4" s="12">
        <v>0</v>
      </c>
      <c r="BM4" s="13">
        <v>0</v>
      </c>
      <c r="BN4" s="12">
        <v>0</v>
      </c>
      <c r="BO4" s="13">
        <v>0</v>
      </c>
      <c r="BP4" s="12">
        <v>0</v>
      </c>
      <c r="BQ4" s="13">
        <v>0</v>
      </c>
      <c r="BR4" s="12">
        <v>0</v>
      </c>
      <c r="BS4" s="13">
        <v>0</v>
      </c>
      <c r="BT4" s="12">
        <v>0</v>
      </c>
      <c r="BU4" s="13">
        <v>0</v>
      </c>
      <c r="BV4" s="12">
        <v>0</v>
      </c>
      <c r="BW4" s="13">
        <v>0</v>
      </c>
      <c r="BX4" s="12">
        <v>0</v>
      </c>
      <c r="BY4" s="13">
        <v>0</v>
      </c>
      <c r="BZ4" s="12">
        <v>0</v>
      </c>
      <c r="CA4" s="13">
        <v>0</v>
      </c>
      <c r="CB4" s="12">
        <v>0</v>
      </c>
      <c r="CC4" s="13">
        <v>0</v>
      </c>
      <c r="CD4" s="12">
        <v>0</v>
      </c>
      <c r="CE4" s="13">
        <v>0</v>
      </c>
      <c r="CF4" s="12">
        <v>0</v>
      </c>
      <c r="CG4" s="13">
        <v>0</v>
      </c>
      <c r="CH4" s="12">
        <v>0</v>
      </c>
      <c r="CI4" s="13">
        <v>0</v>
      </c>
      <c r="CJ4" s="12">
        <v>0</v>
      </c>
      <c r="CK4" s="13">
        <v>0</v>
      </c>
      <c r="CL4" s="12">
        <v>0</v>
      </c>
      <c r="CM4" s="13">
        <v>0</v>
      </c>
      <c r="CN4" s="12">
        <v>0</v>
      </c>
      <c r="CO4" s="13">
        <v>0</v>
      </c>
      <c r="CP4" s="12">
        <v>0</v>
      </c>
      <c r="CQ4" s="13">
        <v>0</v>
      </c>
      <c r="CR4" s="12">
        <v>0</v>
      </c>
      <c r="CS4" s="13">
        <v>0</v>
      </c>
      <c r="CT4" s="12">
        <v>0</v>
      </c>
      <c r="CU4" s="13">
        <v>0</v>
      </c>
      <c r="CV4" s="12">
        <v>0</v>
      </c>
      <c r="CW4" s="13">
        <v>0</v>
      </c>
      <c r="CX4" s="12">
        <v>0</v>
      </c>
      <c r="CY4" s="13">
        <v>0</v>
      </c>
      <c r="CZ4" s="12">
        <v>0</v>
      </c>
      <c r="DA4" s="13">
        <v>0</v>
      </c>
      <c r="DB4" s="6" t="s">
        <v>44</v>
      </c>
      <c r="DC4" s="12">
        <v>0</v>
      </c>
      <c r="DD4">
        <f>SUM(R4,T4,V4,X4,Z4,AB4,AD4,AF4,AH4,AJ4,AL4,AN4,AP4,AR4,AT4,AV4,AX4,AZ4,BB4,BD4,BF4,BH4,BJ4,BL4,BN4,BP4,BR4,BT4,BV4,BX4,BZ4,CB4,CD4,CF4,CH4,CJ4,CL4,CN4,CP4,CR4,CT4,CV4,CX4,CZ4)</f>
        <v>0</v>
      </c>
      <c r="DE4">
        <f>SUM(S4,U4,W4,Y4,AA4,AC4,AE4,AG4,AI4,AK4,AM4,AO4,AQ4,AS4,AU4,AW4,AY4,BA4,BC4,BE4,BG4,BI4,BK4,BM4,BO4,BQ4,BS4,BU4,BW4,BY4,CA4,CC4,CE4,CG4,CI4,CK4,CM4,CO4,CQ4,CS4,CU4,CW4,CY4,DA4)</f>
        <v>0</v>
      </c>
      <c r="DF4" s="1">
        <v>53</v>
      </c>
      <c r="DG4">
        <f>AVERAGE(DF4:DF12,DF31:DF39,DF58:DF66)</f>
        <v>20.74074074074074</v>
      </c>
      <c r="DH4">
        <f>STDEV((DF4:DF12,DF31:DF39,DF58:DF66))</f>
        <v>14.732467004734271</v>
      </c>
    </row>
    <row r="5" spans="1:112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6" t="s">
        <v>44</v>
      </c>
      <c r="O5" s="41">
        <v>0</v>
      </c>
      <c r="P5" s="6" t="s">
        <v>44</v>
      </c>
      <c r="Q5" s="41">
        <v>0</v>
      </c>
      <c r="R5" s="51" t="s">
        <v>44</v>
      </c>
      <c r="S5" s="50">
        <v>0</v>
      </c>
      <c r="T5" s="6" t="s">
        <v>44</v>
      </c>
      <c r="U5" s="50">
        <v>0</v>
      </c>
      <c r="V5" s="6" t="s">
        <v>44</v>
      </c>
      <c r="W5" s="41">
        <v>0</v>
      </c>
      <c r="X5" s="56" t="s">
        <v>44</v>
      </c>
      <c r="Y5" s="13">
        <v>0</v>
      </c>
      <c r="Z5" s="56" t="s">
        <v>44</v>
      </c>
      <c r="AA5" s="13">
        <v>0</v>
      </c>
      <c r="AB5" s="6" t="s">
        <v>44</v>
      </c>
      <c r="AC5" s="41">
        <v>0</v>
      </c>
      <c r="AD5" s="6" t="s">
        <v>44</v>
      </c>
      <c r="AE5" s="41">
        <v>0</v>
      </c>
      <c r="AF5" s="6" t="s">
        <v>44</v>
      </c>
      <c r="AG5" s="12">
        <v>0</v>
      </c>
      <c r="AH5" s="6" t="s">
        <v>44</v>
      </c>
      <c r="AI5" s="12">
        <v>0</v>
      </c>
      <c r="AJ5" s="6" t="s">
        <v>44</v>
      </c>
      <c r="AK5" s="12">
        <v>0</v>
      </c>
      <c r="AL5" s="6" t="s">
        <v>44</v>
      </c>
      <c r="AM5" s="12">
        <v>0</v>
      </c>
      <c r="AN5" s="6" t="s">
        <v>44</v>
      </c>
      <c r="AO5" s="12">
        <v>0</v>
      </c>
      <c r="AP5" s="6" t="s">
        <v>44</v>
      </c>
      <c r="AQ5" s="12">
        <v>0</v>
      </c>
      <c r="AR5" s="6" t="s">
        <v>44</v>
      </c>
      <c r="AS5" s="12">
        <v>0</v>
      </c>
      <c r="AT5" s="6" t="s">
        <v>44</v>
      </c>
      <c r="AU5" s="12">
        <v>0</v>
      </c>
      <c r="AV5" s="6" t="s">
        <v>44</v>
      </c>
      <c r="AW5" s="12">
        <v>0</v>
      </c>
      <c r="AX5" s="6" t="s">
        <v>44</v>
      </c>
      <c r="AY5" s="12">
        <v>0</v>
      </c>
      <c r="AZ5" s="6" t="s">
        <v>44</v>
      </c>
      <c r="BA5" s="12">
        <v>0</v>
      </c>
      <c r="BB5" s="6" t="s">
        <v>44</v>
      </c>
      <c r="BC5" s="12">
        <v>0</v>
      </c>
      <c r="BD5" s="6" t="s">
        <v>44</v>
      </c>
      <c r="BE5" s="12">
        <v>0</v>
      </c>
      <c r="BF5" s="6" t="s">
        <v>44</v>
      </c>
      <c r="BG5" s="12">
        <v>0</v>
      </c>
      <c r="BH5" s="6" t="s">
        <v>44</v>
      </c>
      <c r="BI5" s="12">
        <v>0</v>
      </c>
      <c r="BJ5" s="6" t="s">
        <v>44</v>
      </c>
      <c r="BK5" s="41">
        <v>0</v>
      </c>
      <c r="BL5" s="56" t="s">
        <v>44</v>
      </c>
      <c r="BM5" s="13">
        <v>0</v>
      </c>
      <c r="BN5" s="56" t="s">
        <v>44</v>
      </c>
      <c r="BO5" s="13">
        <v>0</v>
      </c>
      <c r="BP5" s="6" t="s">
        <v>44</v>
      </c>
      <c r="BQ5" s="55">
        <v>0</v>
      </c>
      <c r="BR5" s="6" t="s">
        <v>44</v>
      </c>
      <c r="BS5" s="41">
        <v>0</v>
      </c>
      <c r="BT5" s="6" t="s">
        <v>44</v>
      </c>
      <c r="BU5" s="41">
        <v>0</v>
      </c>
      <c r="BV5" s="6" t="s">
        <v>44</v>
      </c>
      <c r="BW5" s="41">
        <v>0</v>
      </c>
      <c r="BX5" s="6" t="s">
        <v>44</v>
      </c>
      <c r="BY5" s="41">
        <v>0</v>
      </c>
      <c r="BZ5" s="6" t="s">
        <v>44</v>
      </c>
      <c r="CA5" s="41">
        <v>0</v>
      </c>
      <c r="CB5" s="6" t="s">
        <v>44</v>
      </c>
      <c r="CC5" s="41">
        <v>0</v>
      </c>
      <c r="CD5" s="6" t="s">
        <v>44</v>
      </c>
      <c r="CE5" s="41">
        <v>0</v>
      </c>
      <c r="CF5" s="6" t="s">
        <v>44</v>
      </c>
      <c r="CG5" s="41">
        <v>0</v>
      </c>
      <c r="CH5" s="6" t="s">
        <v>44</v>
      </c>
      <c r="CI5" s="12">
        <v>0</v>
      </c>
      <c r="CJ5" s="6" t="s">
        <v>44</v>
      </c>
      <c r="CK5" s="12">
        <v>0</v>
      </c>
      <c r="CL5" s="6" t="s">
        <v>44</v>
      </c>
      <c r="CM5" s="12">
        <v>0</v>
      </c>
      <c r="CN5" s="6" t="s">
        <v>44</v>
      </c>
      <c r="CO5" s="12">
        <v>0</v>
      </c>
      <c r="CP5" s="6" t="s">
        <v>44</v>
      </c>
      <c r="CQ5" s="12">
        <v>0</v>
      </c>
      <c r="CR5" s="6" t="s">
        <v>44</v>
      </c>
      <c r="CS5" s="12">
        <v>0</v>
      </c>
      <c r="CT5" s="6" t="s">
        <v>44</v>
      </c>
      <c r="CU5" s="12">
        <v>0</v>
      </c>
      <c r="CV5" s="6" t="s">
        <v>44</v>
      </c>
      <c r="CW5" s="12">
        <v>0</v>
      </c>
      <c r="CX5" s="6" t="s">
        <v>44</v>
      </c>
      <c r="CY5" s="12">
        <v>0</v>
      </c>
      <c r="CZ5" s="6" t="s">
        <v>44</v>
      </c>
      <c r="DA5" s="12">
        <v>0</v>
      </c>
      <c r="DB5" s="6" t="s">
        <v>44</v>
      </c>
      <c r="DC5" s="12">
        <v>0</v>
      </c>
      <c r="DD5">
        <f t="shared" ref="DD5:DD66" si="0">SUM(R5,T5,V5,X5,Z5,AB5,AD5,AF5,AH5,AJ5,AL5,AN5,AP5,AR5,AT5,AV5,AX5,AZ5,BB5,BD5,BF5,BH5,BJ5,BL5,BN5,BP5,BR5,BT5,BV5,BX5,BZ5,CB5,CD5,CF5,CH5,CJ5,CL5,CN5,CP5,CR5,CT5,CV5,CX5,CZ5)</f>
        <v>0</v>
      </c>
      <c r="DE5">
        <f t="shared" ref="DE5:DE66" si="1">SUM(S5,U5,W5,Y5,AA5,AC5,AE5,AG5,AI5,AK5,AM5,AO5,AQ5,AS5,AU5,AW5,AY5,BA5,BC5,BE5,BG5,BI5,BK5,BM5,BO5,BQ5,BS5,BU5,BW5,BY5,CA5,CC5,CE5,CG5,CI5,CK5,CM5,CO5,CQ5,CS5,CU5,CW5,CY5,DA5)</f>
        <v>0</v>
      </c>
      <c r="DF5">
        <v>7</v>
      </c>
    </row>
    <row r="6" spans="1:112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0</v>
      </c>
      <c r="O6" s="41">
        <v>0</v>
      </c>
      <c r="P6" s="12">
        <v>0</v>
      </c>
      <c r="Q6" s="41">
        <v>0</v>
      </c>
      <c r="R6" s="12" t="s">
        <v>46</v>
      </c>
      <c r="S6" s="13">
        <v>0</v>
      </c>
      <c r="T6" s="53" t="s">
        <v>46</v>
      </c>
      <c r="U6" s="54">
        <v>0</v>
      </c>
      <c r="V6" s="6" t="s">
        <v>44</v>
      </c>
      <c r="W6" s="41">
        <v>0</v>
      </c>
      <c r="X6" s="6" t="s">
        <v>44</v>
      </c>
      <c r="Y6" s="41">
        <v>0</v>
      </c>
      <c r="Z6" s="6" t="s">
        <v>44</v>
      </c>
      <c r="AA6" s="41">
        <v>0</v>
      </c>
      <c r="AB6" s="6" t="s">
        <v>44</v>
      </c>
      <c r="AC6" s="41">
        <v>0</v>
      </c>
      <c r="AD6" s="6" t="s">
        <v>44</v>
      </c>
      <c r="AE6" s="41">
        <v>0</v>
      </c>
      <c r="AF6" s="6" t="s">
        <v>44</v>
      </c>
      <c r="AG6" s="41">
        <v>0</v>
      </c>
      <c r="AH6" s="6" t="s">
        <v>44</v>
      </c>
      <c r="AI6" s="41">
        <v>0</v>
      </c>
      <c r="AJ6" s="6" t="s">
        <v>44</v>
      </c>
      <c r="AK6" s="41">
        <v>0</v>
      </c>
      <c r="AL6" s="6" t="s">
        <v>44</v>
      </c>
      <c r="AM6" s="41">
        <v>0</v>
      </c>
      <c r="AN6" s="6" t="s">
        <v>44</v>
      </c>
      <c r="AO6" s="41">
        <v>0</v>
      </c>
      <c r="AP6" s="6" t="s">
        <v>44</v>
      </c>
      <c r="AQ6" s="41">
        <v>0</v>
      </c>
      <c r="AR6" s="6" t="s">
        <v>44</v>
      </c>
      <c r="AS6" s="41">
        <v>0</v>
      </c>
      <c r="AT6" s="6" t="s">
        <v>44</v>
      </c>
      <c r="AU6" s="41">
        <v>0</v>
      </c>
      <c r="AV6" s="6" t="s">
        <v>44</v>
      </c>
      <c r="AW6" s="41">
        <v>0</v>
      </c>
      <c r="AX6" s="6" t="s">
        <v>44</v>
      </c>
      <c r="AY6" s="41">
        <v>0</v>
      </c>
      <c r="AZ6" s="6" t="s">
        <v>44</v>
      </c>
      <c r="BA6" s="41">
        <v>0</v>
      </c>
      <c r="BB6" s="6" t="s">
        <v>44</v>
      </c>
      <c r="BC6" s="41">
        <v>0</v>
      </c>
      <c r="BD6" s="6" t="s">
        <v>44</v>
      </c>
      <c r="BE6" s="41">
        <v>0</v>
      </c>
      <c r="BF6" s="6" t="s">
        <v>44</v>
      </c>
      <c r="BG6" s="41">
        <v>0</v>
      </c>
      <c r="BH6" s="6" t="s">
        <v>44</v>
      </c>
      <c r="BI6" s="41">
        <v>0</v>
      </c>
      <c r="BJ6" s="6" t="s">
        <v>44</v>
      </c>
      <c r="BK6" s="41">
        <v>0</v>
      </c>
      <c r="BL6" s="6" t="s">
        <v>44</v>
      </c>
      <c r="BM6" s="41">
        <v>0</v>
      </c>
      <c r="BN6" s="6" t="s">
        <v>44</v>
      </c>
      <c r="BO6" s="41">
        <v>0</v>
      </c>
      <c r="BP6" s="6" t="s">
        <v>44</v>
      </c>
      <c r="BQ6" s="41">
        <v>0</v>
      </c>
      <c r="BR6" s="6" t="s">
        <v>44</v>
      </c>
      <c r="BS6" s="41">
        <v>0</v>
      </c>
      <c r="BT6" s="6" t="s">
        <v>44</v>
      </c>
      <c r="BU6" s="41">
        <v>0</v>
      </c>
      <c r="BV6" s="6" t="s">
        <v>44</v>
      </c>
      <c r="BW6" s="41">
        <v>0</v>
      </c>
      <c r="BX6" s="6" t="s">
        <v>44</v>
      </c>
      <c r="BY6" s="41">
        <v>0</v>
      </c>
      <c r="BZ6" s="6" t="s">
        <v>44</v>
      </c>
      <c r="CA6" s="41">
        <v>0</v>
      </c>
      <c r="CB6" s="6" t="s">
        <v>44</v>
      </c>
      <c r="CC6" s="41">
        <v>0</v>
      </c>
      <c r="CD6" s="6" t="s">
        <v>44</v>
      </c>
      <c r="CE6" s="41">
        <v>0</v>
      </c>
      <c r="CF6" s="6" t="s">
        <v>44</v>
      </c>
      <c r="CG6" s="41">
        <v>0</v>
      </c>
      <c r="CH6" s="6" t="s">
        <v>44</v>
      </c>
      <c r="CI6" s="41">
        <v>0</v>
      </c>
      <c r="CJ6" s="6" t="s">
        <v>44</v>
      </c>
      <c r="CK6" s="41">
        <v>0</v>
      </c>
      <c r="CL6" s="6" t="s">
        <v>44</v>
      </c>
      <c r="CM6" s="41">
        <v>0</v>
      </c>
      <c r="CN6" s="6" t="s">
        <v>44</v>
      </c>
      <c r="CO6" s="41">
        <v>0</v>
      </c>
      <c r="CP6" s="6" t="s">
        <v>44</v>
      </c>
      <c r="CQ6" s="41">
        <v>0</v>
      </c>
      <c r="CR6" s="6" t="s">
        <v>44</v>
      </c>
      <c r="CS6" s="41">
        <v>0</v>
      </c>
      <c r="CT6" s="6" t="s">
        <v>44</v>
      </c>
      <c r="CU6" s="41">
        <v>0</v>
      </c>
      <c r="CV6" s="6" t="s">
        <v>44</v>
      </c>
      <c r="CW6" s="41">
        <v>0</v>
      </c>
      <c r="CX6" s="6" t="s">
        <v>44</v>
      </c>
      <c r="CY6" s="41">
        <v>0</v>
      </c>
      <c r="CZ6" s="6" t="s">
        <v>44</v>
      </c>
      <c r="DA6" s="41">
        <v>0</v>
      </c>
      <c r="DB6" s="6" t="s">
        <v>44</v>
      </c>
      <c r="DC6" s="41">
        <v>0</v>
      </c>
      <c r="DD6">
        <f t="shared" si="0"/>
        <v>0</v>
      </c>
      <c r="DE6">
        <f t="shared" si="1"/>
        <v>0</v>
      </c>
      <c r="DF6">
        <v>11</v>
      </c>
    </row>
    <row r="7" spans="1:112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>
        <v>0</v>
      </c>
      <c r="M7" s="41">
        <v>0</v>
      </c>
      <c r="N7" s="12">
        <v>0</v>
      </c>
      <c r="O7" s="41">
        <v>0</v>
      </c>
      <c r="P7" s="12">
        <v>0</v>
      </c>
      <c r="Q7" s="41">
        <v>0</v>
      </c>
      <c r="R7" s="12">
        <v>0</v>
      </c>
      <c r="S7" s="52">
        <v>0</v>
      </c>
      <c r="T7" s="12">
        <v>0</v>
      </c>
      <c r="U7" s="55">
        <v>0</v>
      </c>
      <c r="V7" s="12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  <c r="AG7" s="41">
        <v>0</v>
      </c>
      <c r="AH7" s="41">
        <v>0</v>
      </c>
      <c r="AI7" s="41">
        <v>0</v>
      </c>
      <c r="AJ7" s="41">
        <v>0</v>
      </c>
      <c r="AK7" s="41">
        <v>0</v>
      </c>
      <c r="AL7" s="69">
        <v>1</v>
      </c>
      <c r="AM7" s="41">
        <v>0</v>
      </c>
      <c r="AN7" s="69">
        <v>1</v>
      </c>
      <c r="AO7" s="41">
        <v>0</v>
      </c>
      <c r="AP7" s="69">
        <v>1</v>
      </c>
      <c r="AQ7" s="41">
        <v>0</v>
      </c>
      <c r="AR7" s="69">
        <v>1</v>
      </c>
      <c r="AS7" s="41">
        <v>0</v>
      </c>
      <c r="AT7" s="41">
        <v>0</v>
      </c>
      <c r="AU7" s="41">
        <v>0</v>
      </c>
      <c r="AV7" s="41">
        <v>0</v>
      </c>
      <c r="AW7" s="69">
        <v>1</v>
      </c>
      <c r="AX7" s="41">
        <v>0</v>
      </c>
      <c r="AY7" s="41">
        <v>0</v>
      </c>
      <c r="AZ7" s="41">
        <v>0</v>
      </c>
      <c r="BA7" s="41">
        <v>0</v>
      </c>
      <c r="BB7" s="41">
        <v>0</v>
      </c>
      <c r="BC7" s="41">
        <v>0</v>
      </c>
      <c r="BD7" s="41">
        <v>0</v>
      </c>
      <c r="BE7" s="41">
        <v>0</v>
      </c>
      <c r="BF7" s="41">
        <v>0</v>
      </c>
      <c r="BG7" s="41">
        <v>0</v>
      </c>
      <c r="BH7" s="41">
        <v>0</v>
      </c>
      <c r="BI7" s="41">
        <v>0</v>
      </c>
      <c r="BJ7" s="41">
        <v>0</v>
      </c>
      <c r="BK7" s="41">
        <v>0</v>
      </c>
      <c r="BL7" s="41">
        <v>0</v>
      </c>
      <c r="BM7" s="41">
        <v>0</v>
      </c>
      <c r="BN7" s="41">
        <v>0</v>
      </c>
      <c r="BO7" s="41">
        <v>0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1">
        <v>0</v>
      </c>
      <c r="BV7" s="41">
        <v>0</v>
      </c>
      <c r="BW7" s="41">
        <v>0</v>
      </c>
      <c r="BX7" s="41">
        <v>0</v>
      </c>
      <c r="BY7" s="41">
        <v>0</v>
      </c>
      <c r="BZ7" s="41">
        <v>0</v>
      </c>
      <c r="CA7" s="41">
        <v>0</v>
      </c>
      <c r="CB7" s="41">
        <v>0</v>
      </c>
      <c r="CC7" s="41">
        <v>0</v>
      </c>
      <c r="CD7" s="41">
        <v>0</v>
      </c>
      <c r="CE7" s="41">
        <v>0</v>
      </c>
      <c r="CF7" s="41">
        <v>0</v>
      </c>
      <c r="CG7" s="41">
        <v>0</v>
      </c>
      <c r="CH7" s="41">
        <v>0</v>
      </c>
      <c r="CI7" s="41">
        <v>0</v>
      </c>
      <c r="CJ7" s="41">
        <v>0</v>
      </c>
      <c r="CK7" s="41">
        <v>0</v>
      </c>
      <c r="CL7" s="41">
        <v>0</v>
      </c>
      <c r="CM7" s="41">
        <v>0</v>
      </c>
      <c r="CN7" s="41">
        <v>0</v>
      </c>
      <c r="CO7" s="41">
        <v>0</v>
      </c>
      <c r="CP7" s="41">
        <v>0</v>
      </c>
      <c r="CQ7" s="41">
        <v>0</v>
      </c>
      <c r="CR7" s="41">
        <v>0</v>
      </c>
      <c r="CS7" s="41">
        <v>0</v>
      </c>
      <c r="CT7" s="41">
        <v>0</v>
      </c>
      <c r="CU7" s="41">
        <v>0</v>
      </c>
      <c r="CV7" s="41">
        <v>0</v>
      </c>
      <c r="CW7" s="41">
        <v>0</v>
      </c>
      <c r="CX7" s="76" t="s">
        <v>46</v>
      </c>
      <c r="CY7" s="41">
        <v>0</v>
      </c>
      <c r="CZ7" s="6" t="s">
        <v>44</v>
      </c>
      <c r="DA7" s="41">
        <v>0</v>
      </c>
      <c r="DB7" s="6" t="s">
        <v>44</v>
      </c>
      <c r="DC7" s="41">
        <v>0</v>
      </c>
      <c r="DD7">
        <f t="shared" si="0"/>
        <v>4</v>
      </c>
      <c r="DE7">
        <f t="shared" si="1"/>
        <v>1</v>
      </c>
      <c r="DF7">
        <v>52</v>
      </c>
    </row>
    <row r="8" spans="1:112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55">
        <v>0</v>
      </c>
      <c r="L8" s="12">
        <v>0</v>
      </c>
      <c r="M8" s="41">
        <v>0</v>
      </c>
      <c r="N8" s="12">
        <v>0</v>
      </c>
      <c r="O8" s="41">
        <v>0</v>
      </c>
      <c r="P8" s="12">
        <v>0</v>
      </c>
      <c r="Q8" s="41">
        <v>0</v>
      </c>
      <c r="R8" s="12">
        <v>0</v>
      </c>
      <c r="S8" s="41">
        <v>0</v>
      </c>
      <c r="T8" s="12">
        <v>0</v>
      </c>
      <c r="U8" s="41">
        <v>0</v>
      </c>
      <c r="V8" s="12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  <c r="AG8" s="41">
        <v>0</v>
      </c>
      <c r="AH8" s="41">
        <v>0</v>
      </c>
      <c r="AI8" s="41">
        <v>0</v>
      </c>
      <c r="AJ8" s="41">
        <v>0</v>
      </c>
      <c r="AK8" s="41">
        <v>0</v>
      </c>
      <c r="AL8" s="41">
        <v>0</v>
      </c>
      <c r="AM8" s="41">
        <v>0</v>
      </c>
      <c r="AN8" s="41">
        <v>0</v>
      </c>
      <c r="AO8" s="41">
        <v>0</v>
      </c>
      <c r="AP8" s="41">
        <v>0</v>
      </c>
      <c r="AQ8" s="41">
        <v>0</v>
      </c>
      <c r="AR8" s="41">
        <v>0</v>
      </c>
      <c r="AS8" s="41">
        <v>0</v>
      </c>
      <c r="AT8" s="41">
        <v>0</v>
      </c>
      <c r="AU8" s="41">
        <v>0</v>
      </c>
      <c r="AV8" s="41">
        <v>0</v>
      </c>
      <c r="AW8" s="41">
        <v>0</v>
      </c>
      <c r="AX8" s="41" t="s">
        <v>46</v>
      </c>
      <c r="AY8" s="41">
        <v>0</v>
      </c>
      <c r="AZ8" s="56" t="s">
        <v>44</v>
      </c>
      <c r="BA8" s="41">
        <v>0</v>
      </c>
      <c r="BB8" s="56" t="s">
        <v>44</v>
      </c>
      <c r="BC8" s="41">
        <v>0</v>
      </c>
      <c r="BD8" s="56" t="s">
        <v>44</v>
      </c>
      <c r="BE8" s="41">
        <v>0</v>
      </c>
      <c r="BF8" s="56" t="s">
        <v>44</v>
      </c>
      <c r="BG8" s="41">
        <v>0</v>
      </c>
      <c r="BH8" s="56" t="s">
        <v>44</v>
      </c>
      <c r="BI8" s="41">
        <v>0</v>
      </c>
      <c r="BJ8" s="6" t="s">
        <v>44</v>
      </c>
      <c r="BK8" s="41">
        <v>0</v>
      </c>
      <c r="BL8" s="56" t="s">
        <v>44</v>
      </c>
      <c r="BM8" s="13">
        <v>0</v>
      </c>
      <c r="BN8" s="56" t="s">
        <v>44</v>
      </c>
      <c r="BO8" s="13">
        <v>0</v>
      </c>
      <c r="BP8" s="6" t="s">
        <v>44</v>
      </c>
      <c r="BQ8" s="41">
        <v>0</v>
      </c>
      <c r="BR8" s="6" t="s">
        <v>44</v>
      </c>
      <c r="BS8" s="41">
        <v>0</v>
      </c>
      <c r="BT8" s="6" t="s">
        <v>44</v>
      </c>
      <c r="BU8" s="41">
        <v>0</v>
      </c>
      <c r="BV8" s="6" t="s">
        <v>44</v>
      </c>
      <c r="BW8" s="41">
        <v>0</v>
      </c>
      <c r="BX8" s="6" t="s">
        <v>44</v>
      </c>
      <c r="BY8" s="41">
        <v>0</v>
      </c>
      <c r="BZ8" s="6" t="s">
        <v>44</v>
      </c>
      <c r="CA8" s="41">
        <v>0</v>
      </c>
      <c r="CB8" s="6" t="s">
        <v>44</v>
      </c>
      <c r="CC8" s="41">
        <v>0</v>
      </c>
      <c r="CD8" s="6" t="s">
        <v>44</v>
      </c>
      <c r="CE8" s="41">
        <v>0</v>
      </c>
      <c r="CF8" s="6" t="s">
        <v>44</v>
      </c>
      <c r="CG8" s="41">
        <v>0</v>
      </c>
      <c r="CH8" s="56" t="s">
        <v>44</v>
      </c>
      <c r="CI8" s="41">
        <v>0</v>
      </c>
      <c r="CJ8" s="56" t="s">
        <v>44</v>
      </c>
      <c r="CK8" s="41">
        <v>0</v>
      </c>
      <c r="CL8" s="56" t="s">
        <v>44</v>
      </c>
      <c r="CM8" s="41">
        <v>0</v>
      </c>
      <c r="CN8" s="56" t="s">
        <v>44</v>
      </c>
      <c r="CO8" s="41">
        <v>0</v>
      </c>
      <c r="CP8" s="56" t="s">
        <v>44</v>
      </c>
      <c r="CQ8" s="41">
        <v>0</v>
      </c>
      <c r="CR8" s="56" t="s">
        <v>44</v>
      </c>
      <c r="CS8" s="41">
        <v>0</v>
      </c>
      <c r="CT8" s="56" t="s">
        <v>44</v>
      </c>
      <c r="CU8" s="41">
        <v>0</v>
      </c>
      <c r="CV8" s="56" t="s">
        <v>44</v>
      </c>
      <c r="CW8" s="41">
        <v>0</v>
      </c>
      <c r="CX8" s="56" t="s">
        <v>44</v>
      </c>
      <c r="CY8" s="41">
        <v>0</v>
      </c>
      <c r="CZ8" s="56" t="s">
        <v>44</v>
      </c>
      <c r="DA8" s="41">
        <v>0</v>
      </c>
      <c r="DB8" s="56" t="s">
        <v>44</v>
      </c>
      <c r="DC8" s="41">
        <v>0</v>
      </c>
      <c r="DD8">
        <f t="shared" si="0"/>
        <v>0</v>
      </c>
      <c r="DE8">
        <f t="shared" si="1"/>
        <v>0</v>
      </c>
      <c r="DF8">
        <v>26</v>
      </c>
    </row>
    <row r="9" spans="1:112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55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0</v>
      </c>
      <c r="S9" s="41">
        <v>0</v>
      </c>
      <c r="T9" s="12">
        <v>0</v>
      </c>
      <c r="U9" s="41">
        <v>0</v>
      </c>
      <c r="V9" s="12">
        <v>0</v>
      </c>
      <c r="W9" s="41">
        <v>0</v>
      </c>
      <c r="X9" s="41">
        <v>0</v>
      </c>
      <c r="Y9" s="41">
        <v>0</v>
      </c>
      <c r="Z9" s="53" t="s">
        <v>46</v>
      </c>
      <c r="AA9" s="41">
        <v>0</v>
      </c>
      <c r="AB9" s="56" t="s">
        <v>44</v>
      </c>
      <c r="AC9" s="13">
        <v>0</v>
      </c>
      <c r="AD9" s="56" t="s">
        <v>44</v>
      </c>
      <c r="AE9" s="13">
        <v>0</v>
      </c>
      <c r="AF9" s="56" t="s">
        <v>44</v>
      </c>
      <c r="AG9" s="13">
        <v>0</v>
      </c>
      <c r="AH9" s="56" t="s">
        <v>44</v>
      </c>
      <c r="AI9" s="13">
        <v>0</v>
      </c>
      <c r="AJ9" s="56" t="s">
        <v>44</v>
      </c>
      <c r="AK9" s="13">
        <v>0</v>
      </c>
      <c r="AL9" s="56" t="s">
        <v>44</v>
      </c>
      <c r="AM9" s="13">
        <v>0</v>
      </c>
      <c r="AN9" s="56" t="s">
        <v>44</v>
      </c>
      <c r="AO9" s="13">
        <v>0</v>
      </c>
      <c r="AP9" s="56" t="s">
        <v>44</v>
      </c>
      <c r="AQ9" s="13">
        <v>0</v>
      </c>
      <c r="AR9" s="56" t="s">
        <v>44</v>
      </c>
      <c r="AS9" s="13">
        <v>0</v>
      </c>
      <c r="AT9" s="56" t="s">
        <v>44</v>
      </c>
      <c r="AU9" s="13">
        <v>0</v>
      </c>
      <c r="AV9" s="56" t="s">
        <v>44</v>
      </c>
      <c r="AW9" s="13">
        <v>0</v>
      </c>
      <c r="AX9" s="56" t="s">
        <v>44</v>
      </c>
      <c r="AY9" s="13">
        <v>0</v>
      </c>
      <c r="AZ9" s="56" t="s">
        <v>44</v>
      </c>
      <c r="BA9" s="13">
        <v>0</v>
      </c>
      <c r="BB9" s="56" t="s">
        <v>44</v>
      </c>
      <c r="BC9" s="13">
        <v>0</v>
      </c>
      <c r="BD9" s="56" t="s">
        <v>44</v>
      </c>
      <c r="BE9" s="13">
        <v>0</v>
      </c>
      <c r="BF9" s="56" t="s">
        <v>44</v>
      </c>
      <c r="BG9" s="13">
        <v>0</v>
      </c>
      <c r="BH9" s="56" t="s">
        <v>44</v>
      </c>
      <c r="BI9" s="13">
        <v>0</v>
      </c>
      <c r="BJ9" s="6" t="s">
        <v>44</v>
      </c>
      <c r="BK9" s="55">
        <v>0</v>
      </c>
      <c r="BL9" s="56" t="s">
        <v>44</v>
      </c>
      <c r="BM9" s="13">
        <v>0</v>
      </c>
      <c r="BN9" s="56" t="s">
        <v>44</v>
      </c>
      <c r="BO9" s="13">
        <v>0</v>
      </c>
      <c r="BP9" s="56" t="s">
        <v>44</v>
      </c>
      <c r="BQ9" s="13">
        <v>0</v>
      </c>
      <c r="BR9" s="6" t="s">
        <v>44</v>
      </c>
      <c r="BS9" s="55">
        <v>0</v>
      </c>
      <c r="BT9" s="6" t="s">
        <v>44</v>
      </c>
      <c r="BU9" s="55">
        <v>0</v>
      </c>
      <c r="BV9" s="6" t="s">
        <v>44</v>
      </c>
      <c r="BW9" s="55">
        <v>0</v>
      </c>
      <c r="BX9" s="6" t="s">
        <v>44</v>
      </c>
      <c r="BY9" s="55">
        <v>0</v>
      </c>
      <c r="BZ9" s="6" t="s">
        <v>44</v>
      </c>
      <c r="CA9" s="55">
        <v>0</v>
      </c>
      <c r="CB9" s="6" t="s">
        <v>44</v>
      </c>
      <c r="CC9" s="55">
        <v>0</v>
      </c>
      <c r="CD9" s="6" t="s">
        <v>44</v>
      </c>
      <c r="CE9" s="55">
        <v>0</v>
      </c>
      <c r="CF9" s="6" t="s">
        <v>44</v>
      </c>
      <c r="CG9" s="55">
        <v>0</v>
      </c>
      <c r="CH9" s="56" t="s">
        <v>44</v>
      </c>
      <c r="CI9" s="13">
        <v>0</v>
      </c>
      <c r="CJ9" s="56" t="s">
        <v>44</v>
      </c>
      <c r="CK9" s="13">
        <v>0</v>
      </c>
      <c r="CL9" s="56" t="s">
        <v>44</v>
      </c>
      <c r="CM9" s="13">
        <v>0</v>
      </c>
      <c r="CN9" s="56" t="s">
        <v>44</v>
      </c>
      <c r="CO9" s="13">
        <v>0</v>
      </c>
      <c r="CP9" s="56" t="s">
        <v>44</v>
      </c>
      <c r="CQ9" s="13">
        <v>0</v>
      </c>
      <c r="CR9" s="56" t="s">
        <v>44</v>
      </c>
      <c r="CS9" s="13">
        <v>0</v>
      </c>
      <c r="CT9" s="56" t="s">
        <v>44</v>
      </c>
      <c r="CU9" s="13">
        <v>0</v>
      </c>
      <c r="CV9" s="56" t="s">
        <v>44</v>
      </c>
      <c r="CW9" s="13">
        <v>0</v>
      </c>
      <c r="CX9" s="56" t="s">
        <v>44</v>
      </c>
      <c r="CY9" s="13">
        <v>0</v>
      </c>
      <c r="CZ9" s="56" t="s">
        <v>44</v>
      </c>
      <c r="DA9" s="13">
        <v>0</v>
      </c>
      <c r="DB9" s="56" t="s">
        <v>44</v>
      </c>
      <c r="DC9" s="13">
        <v>0</v>
      </c>
      <c r="DD9">
        <f t="shared" si="0"/>
        <v>0</v>
      </c>
      <c r="DE9">
        <f t="shared" si="1"/>
        <v>0</v>
      </c>
      <c r="DF9">
        <v>14</v>
      </c>
    </row>
    <row r="10" spans="1:112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0</v>
      </c>
      <c r="M10" s="55">
        <v>0</v>
      </c>
      <c r="N10" s="12">
        <v>0</v>
      </c>
      <c r="O10" s="55">
        <v>0</v>
      </c>
      <c r="P10" s="12">
        <v>0</v>
      </c>
      <c r="Q10" s="55">
        <v>0</v>
      </c>
      <c r="R10" s="12">
        <v>0</v>
      </c>
      <c r="S10" s="41">
        <v>0</v>
      </c>
      <c r="T10" s="12">
        <v>0</v>
      </c>
      <c r="U10" s="41">
        <v>0</v>
      </c>
      <c r="V10" s="53" t="s">
        <v>46</v>
      </c>
      <c r="W10" s="41">
        <v>0</v>
      </c>
      <c r="X10" s="6" t="s">
        <v>44</v>
      </c>
      <c r="Y10" s="41">
        <v>0</v>
      </c>
      <c r="Z10" s="6" t="s">
        <v>44</v>
      </c>
      <c r="AA10" s="41">
        <v>0</v>
      </c>
      <c r="AB10" s="56" t="s">
        <v>44</v>
      </c>
      <c r="AC10" s="13">
        <v>0</v>
      </c>
      <c r="AD10" s="56" t="s">
        <v>44</v>
      </c>
      <c r="AE10" s="13">
        <v>0</v>
      </c>
      <c r="AF10" s="56" t="s">
        <v>44</v>
      </c>
      <c r="AG10" s="13">
        <v>0</v>
      </c>
      <c r="AH10" s="56" t="s">
        <v>44</v>
      </c>
      <c r="AI10" s="13">
        <v>0</v>
      </c>
      <c r="AJ10" s="56" t="s">
        <v>44</v>
      </c>
      <c r="AK10" s="13">
        <v>0</v>
      </c>
      <c r="AL10" s="56" t="s">
        <v>44</v>
      </c>
      <c r="AM10" s="13">
        <v>0</v>
      </c>
      <c r="AN10" s="56" t="s">
        <v>44</v>
      </c>
      <c r="AO10" s="13">
        <v>0</v>
      </c>
      <c r="AP10" s="56" t="s">
        <v>44</v>
      </c>
      <c r="AQ10" s="13">
        <v>0</v>
      </c>
      <c r="AR10" s="56" t="s">
        <v>44</v>
      </c>
      <c r="AS10" s="13">
        <v>0</v>
      </c>
      <c r="AT10" s="56" t="s">
        <v>44</v>
      </c>
      <c r="AU10" s="13">
        <v>0</v>
      </c>
      <c r="AV10" s="56" t="s">
        <v>44</v>
      </c>
      <c r="AW10" s="13">
        <v>0</v>
      </c>
      <c r="AX10" s="56" t="s">
        <v>44</v>
      </c>
      <c r="AY10" s="13">
        <v>0</v>
      </c>
      <c r="AZ10" s="56" t="s">
        <v>44</v>
      </c>
      <c r="BA10" s="13">
        <v>0</v>
      </c>
      <c r="BB10" s="56" t="s">
        <v>44</v>
      </c>
      <c r="BC10" s="13">
        <v>0</v>
      </c>
      <c r="BD10" s="56" t="s">
        <v>44</v>
      </c>
      <c r="BE10" s="13">
        <v>0</v>
      </c>
      <c r="BF10" s="56" t="s">
        <v>44</v>
      </c>
      <c r="BG10" s="13">
        <v>0</v>
      </c>
      <c r="BH10" s="56" t="s">
        <v>44</v>
      </c>
      <c r="BI10" s="13">
        <v>0</v>
      </c>
      <c r="BJ10" s="6" t="s">
        <v>44</v>
      </c>
      <c r="BK10" s="55">
        <v>0</v>
      </c>
      <c r="BL10" s="56" t="s">
        <v>44</v>
      </c>
      <c r="BM10" s="13">
        <v>0</v>
      </c>
      <c r="BN10" s="56" t="s">
        <v>44</v>
      </c>
      <c r="BO10" s="13">
        <v>0</v>
      </c>
      <c r="BP10" s="56" t="s">
        <v>44</v>
      </c>
      <c r="BQ10" s="13">
        <v>0</v>
      </c>
      <c r="BR10" s="6" t="s">
        <v>44</v>
      </c>
      <c r="BS10" s="55">
        <v>0</v>
      </c>
      <c r="BT10" s="56" t="s">
        <v>44</v>
      </c>
      <c r="BU10" s="13">
        <v>0</v>
      </c>
      <c r="BV10" s="6" t="s">
        <v>44</v>
      </c>
      <c r="BW10" s="55">
        <v>0</v>
      </c>
      <c r="BX10" s="6" t="s">
        <v>44</v>
      </c>
      <c r="BY10" s="55">
        <v>0</v>
      </c>
      <c r="BZ10" s="6" t="s">
        <v>44</v>
      </c>
      <c r="CA10" s="55">
        <v>0</v>
      </c>
      <c r="CB10" s="6" t="s">
        <v>44</v>
      </c>
      <c r="CC10" s="55">
        <v>0</v>
      </c>
      <c r="CD10" s="6" t="s">
        <v>44</v>
      </c>
      <c r="CE10" s="55">
        <v>0</v>
      </c>
      <c r="CF10" s="6" t="s">
        <v>44</v>
      </c>
      <c r="CG10" s="55">
        <v>0</v>
      </c>
      <c r="CH10" s="56" t="s">
        <v>44</v>
      </c>
      <c r="CI10" s="13">
        <v>0</v>
      </c>
      <c r="CJ10" s="56" t="s">
        <v>44</v>
      </c>
      <c r="CK10" s="13">
        <v>0</v>
      </c>
      <c r="CL10" s="56" t="s">
        <v>44</v>
      </c>
      <c r="CM10" s="13">
        <v>0</v>
      </c>
      <c r="CN10" s="56" t="s">
        <v>44</v>
      </c>
      <c r="CO10" s="13">
        <v>0</v>
      </c>
      <c r="CP10" s="56" t="s">
        <v>44</v>
      </c>
      <c r="CQ10" s="13">
        <v>0</v>
      </c>
      <c r="CR10" s="56" t="s">
        <v>44</v>
      </c>
      <c r="CS10" s="13">
        <v>0</v>
      </c>
      <c r="CT10" s="56" t="s">
        <v>44</v>
      </c>
      <c r="CU10" s="13">
        <v>0</v>
      </c>
      <c r="CV10" s="56" t="s">
        <v>44</v>
      </c>
      <c r="CW10" s="13">
        <v>0</v>
      </c>
      <c r="CX10" s="56" t="s">
        <v>44</v>
      </c>
      <c r="CY10" s="13">
        <v>0</v>
      </c>
      <c r="CZ10" s="56" t="s">
        <v>44</v>
      </c>
      <c r="DA10" s="13">
        <v>0</v>
      </c>
      <c r="DB10" s="56" t="s">
        <v>44</v>
      </c>
      <c r="DC10" s="13">
        <v>0</v>
      </c>
      <c r="DD10">
        <f t="shared" si="0"/>
        <v>0</v>
      </c>
      <c r="DE10">
        <f t="shared" si="1"/>
        <v>0</v>
      </c>
      <c r="DF10">
        <v>12</v>
      </c>
    </row>
    <row r="11" spans="1:112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0</v>
      </c>
      <c r="M11" s="41">
        <v>0</v>
      </c>
      <c r="N11" s="12">
        <v>0</v>
      </c>
      <c r="O11" s="41">
        <v>0</v>
      </c>
      <c r="P11" s="12">
        <v>0</v>
      </c>
      <c r="Q11" s="41">
        <v>0</v>
      </c>
      <c r="R11" s="12">
        <v>0</v>
      </c>
      <c r="S11" s="41">
        <v>0</v>
      </c>
      <c r="T11" s="12">
        <v>0</v>
      </c>
      <c r="U11" s="41">
        <v>0</v>
      </c>
      <c r="V11" s="12">
        <v>0</v>
      </c>
      <c r="W11" s="41">
        <v>0</v>
      </c>
      <c r="X11" s="12">
        <v>0</v>
      </c>
      <c r="Y11" s="41">
        <v>0</v>
      </c>
      <c r="Z11" s="12">
        <v>0</v>
      </c>
      <c r="AA11" s="41">
        <v>0</v>
      </c>
      <c r="AB11" s="12">
        <v>0</v>
      </c>
      <c r="AC11" s="41">
        <v>0</v>
      </c>
      <c r="AD11" s="12">
        <v>0</v>
      </c>
      <c r="AE11" s="41">
        <v>0</v>
      </c>
      <c r="AF11" s="12">
        <v>0</v>
      </c>
      <c r="AG11" s="41">
        <v>0</v>
      </c>
      <c r="AH11" s="12">
        <v>0</v>
      </c>
      <c r="AI11" s="41">
        <v>0</v>
      </c>
      <c r="AJ11" s="12">
        <v>0</v>
      </c>
      <c r="AK11" s="41">
        <v>0</v>
      </c>
      <c r="AL11" s="12">
        <v>0</v>
      </c>
      <c r="AM11" s="41">
        <v>0</v>
      </c>
      <c r="AN11" s="12">
        <v>0</v>
      </c>
      <c r="AO11" s="41">
        <v>0</v>
      </c>
      <c r="AP11" s="12">
        <v>0</v>
      </c>
      <c r="AQ11" s="41">
        <v>0</v>
      </c>
      <c r="AR11" s="12">
        <v>0</v>
      </c>
      <c r="AS11" s="41">
        <v>0</v>
      </c>
      <c r="AT11" s="12">
        <v>0</v>
      </c>
      <c r="AU11" s="41">
        <v>0</v>
      </c>
      <c r="AV11" s="6" t="s">
        <v>46</v>
      </c>
      <c r="AW11" s="41">
        <v>0</v>
      </c>
      <c r="AX11" s="56" t="s">
        <v>44</v>
      </c>
      <c r="AY11" s="41">
        <v>0</v>
      </c>
      <c r="AZ11" s="56" t="s">
        <v>44</v>
      </c>
      <c r="BA11" s="41">
        <v>0</v>
      </c>
      <c r="BB11" s="56" t="s">
        <v>44</v>
      </c>
      <c r="BC11" s="41">
        <v>0</v>
      </c>
      <c r="BD11" s="56" t="s">
        <v>44</v>
      </c>
      <c r="BE11" s="41">
        <v>0</v>
      </c>
      <c r="BF11" s="56" t="s">
        <v>44</v>
      </c>
      <c r="BG11" s="41">
        <v>0</v>
      </c>
      <c r="BH11" s="56" t="s">
        <v>44</v>
      </c>
      <c r="BI11" s="41">
        <v>0</v>
      </c>
      <c r="BJ11" s="6" t="s">
        <v>44</v>
      </c>
      <c r="BK11" s="41">
        <v>0</v>
      </c>
      <c r="BL11" s="6" t="s">
        <v>44</v>
      </c>
      <c r="BM11" s="41">
        <v>0</v>
      </c>
      <c r="BN11" s="56" t="s">
        <v>44</v>
      </c>
      <c r="BO11" s="13">
        <v>0</v>
      </c>
      <c r="BP11" s="56" t="s">
        <v>44</v>
      </c>
      <c r="BQ11" s="13">
        <v>0</v>
      </c>
      <c r="BR11" s="6" t="s">
        <v>44</v>
      </c>
      <c r="BS11" s="41">
        <v>0</v>
      </c>
      <c r="BT11" s="6" t="s">
        <v>44</v>
      </c>
      <c r="BU11" s="41">
        <v>0</v>
      </c>
      <c r="BV11" s="6" t="s">
        <v>44</v>
      </c>
      <c r="BW11" s="41">
        <v>0</v>
      </c>
      <c r="BX11" s="6" t="s">
        <v>44</v>
      </c>
      <c r="BY11" s="41">
        <v>0</v>
      </c>
      <c r="BZ11" s="6" t="s">
        <v>44</v>
      </c>
      <c r="CA11" s="41">
        <v>0</v>
      </c>
      <c r="CB11" s="6" t="s">
        <v>44</v>
      </c>
      <c r="CC11" s="41">
        <v>0</v>
      </c>
      <c r="CD11" s="6" t="s">
        <v>44</v>
      </c>
      <c r="CE11" s="41">
        <v>0</v>
      </c>
      <c r="CF11" s="6" t="s">
        <v>44</v>
      </c>
      <c r="CG11" s="41">
        <v>0</v>
      </c>
      <c r="CH11" s="56" t="s">
        <v>44</v>
      </c>
      <c r="CI11" s="41">
        <v>0</v>
      </c>
      <c r="CJ11" s="56" t="s">
        <v>44</v>
      </c>
      <c r="CK11" s="41">
        <v>0</v>
      </c>
      <c r="CL11" s="56" t="s">
        <v>44</v>
      </c>
      <c r="CM11" s="41">
        <v>0</v>
      </c>
      <c r="CN11" s="56" t="s">
        <v>44</v>
      </c>
      <c r="CO11" s="41">
        <v>0</v>
      </c>
      <c r="CP11" s="56" t="s">
        <v>44</v>
      </c>
      <c r="CQ11" s="41">
        <v>0</v>
      </c>
      <c r="CR11" s="56" t="s">
        <v>44</v>
      </c>
      <c r="CS11" s="41">
        <v>0</v>
      </c>
      <c r="CT11" s="56" t="s">
        <v>44</v>
      </c>
      <c r="CU11" s="41">
        <v>0</v>
      </c>
      <c r="CV11" s="56" t="s">
        <v>44</v>
      </c>
      <c r="CW11" s="41">
        <v>0</v>
      </c>
      <c r="CX11" s="56" t="s">
        <v>44</v>
      </c>
      <c r="CY11" s="41">
        <v>0</v>
      </c>
      <c r="CZ11" s="56" t="s">
        <v>44</v>
      </c>
      <c r="DA11" s="41">
        <v>0</v>
      </c>
      <c r="DB11" s="56" t="s">
        <v>44</v>
      </c>
      <c r="DC11" s="41">
        <v>0</v>
      </c>
      <c r="DD11">
        <f t="shared" si="0"/>
        <v>0</v>
      </c>
      <c r="DE11">
        <f t="shared" si="1"/>
        <v>0</v>
      </c>
      <c r="DF11">
        <v>25</v>
      </c>
    </row>
    <row r="12" spans="1:112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4">
        <v>0</v>
      </c>
      <c r="O12" s="42">
        <v>0</v>
      </c>
      <c r="P12" s="14">
        <v>0</v>
      </c>
      <c r="Q12" s="42">
        <v>0</v>
      </c>
      <c r="R12" s="14">
        <v>0</v>
      </c>
      <c r="S12" s="42">
        <v>0</v>
      </c>
      <c r="T12" s="14">
        <v>0</v>
      </c>
      <c r="U12" s="42">
        <v>0</v>
      </c>
      <c r="V12" s="14">
        <v>0</v>
      </c>
      <c r="W12" s="42">
        <v>0</v>
      </c>
      <c r="X12" s="14">
        <v>0</v>
      </c>
      <c r="Y12" s="42">
        <v>0</v>
      </c>
      <c r="Z12" s="14">
        <v>0</v>
      </c>
      <c r="AA12" s="42">
        <v>0</v>
      </c>
      <c r="AB12" s="14">
        <v>0</v>
      </c>
      <c r="AC12" s="42">
        <v>0</v>
      </c>
      <c r="AD12" s="14">
        <v>0</v>
      </c>
      <c r="AE12" s="42">
        <v>0</v>
      </c>
      <c r="AF12" s="14">
        <v>0</v>
      </c>
      <c r="AG12" s="42">
        <v>0</v>
      </c>
      <c r="AH12" s="14">
        <v>0</v>
      </c>
      <c r="AI12" s="42">
        <v>0</v>
      </c>
      <c r="AJ12" s="14">
        <v>0</v>
      </c>
      <c r="AK12" s="42">
        <v>0</v>
      </c>
      <c r="AL12" s="14">
        <v>0</v>
      </c>
      <c r="AM12" s="42">
        <v>0</v>
      </c>
      <c r="AN12" s="14">
        <v>0</v>
      </c>
      <c r="AO12" s="42">
        <v>0</v>
      </c>
      <c r="AP12" s="14">
        <v>0</v>
      </c>
      <c r="AQ12" s="42">
        <v>0</v>
      </c>
      <c r="AR12" s="14">
        <v>0</v>
      </c>
      <c r="AS12" s="42">
        <v>0</v>
      </c>
      <c r="AT12" s="14">
        <v>0</v>
      </c>
      <c r="AU12" s="42">
        <v>0</v>
      </c>
      <c r="AV12" s="14">
        <v>0</v>
      </c>
      <c r="AW12" s="42">
        <v>0</v>
      </c>
      <c r="AX12" s="14">
        <v>0</v>
      </c>
      <c r="AY12" s="42">
        <v>0</v>
      </c>
      <c r="AZ12" s="70" t="s">
        <v>86</v>
      </c>
      <c r="BA12" s="42">
        <v>0</v>
      </c>
      <c r="BB12" s="14">
        <v>0</v>
      </c>
      <c r="BC12" s="42">
        <v>0</v>
      </c>
      <c r="BD12" s="14">
        <v>0</v>
      </c>
      <c r="BE12" s="42">
        <v>0</v>
      </c>
      <c r="BF12" s="14">
        <v>0</v>
      </c>
      <c r="BG12" s="42">
        <v>0</v>
      </c>
      <c r="BH12" s="14">
        <v>0</v>
      </c>
      <c r="BI12" s="42">
        <v>0</v>
      </c>
      <c r="BJ12" s="75">
        <v>1</v>
      </c>
      <c r="BK12" s="42">
        <v>0</v>
      </c>
      <c r="BL12" s="14">
        <v>0</v>
      </c>
      <c r="BM12" s="74">
        <v>1</v>
      </c>
      <c r="BN12" s="14">
        <v>0</v>
      </c>
      <c r="BO12" s="42">
        <v>0</v>
      </c>
      <c r="BP12" s="14">
        <v>0</v>
      </c>
      <c r="BQ12" s="42">
        <v>0</v>
      </c>
      <c r="BR12" s="14">
        <v>0</v>
      </c>
      <c r="BS12" s="15">
        <v>0</v>
      </c>
      <c r="BT12" s="14">
        <v>0</v>
      </c>
      <c r="BU12" s="42">
        <v>0</v>
      </c>
      <c r="BV12" s="14">
        <v>0</v>
      </c>
      <c r="BW12" s="42">
        <v>0</v>
      </c>
      <c r="BX12" s="14">
        <v>0</v>
      </c>
      <c r="BY12" s="42">
        <v>0</v>
      </c>
      <c r="BZ12" s="14">
        <v>0</v>
      </c>
      <c r="CA12" s="42">
        <v>0</v>
      </c>
      <c r="CB12" s="14">
        <v>0</v>
      </c>
      <c r="CC12" s="42">
        <v>0</v>
      </c>
      <c r="CD12" s="14">
        <v>0</v>
      </c>
      <c r="CE12" s="42">
        <v>0</v>
      </c>
      <c r="CF12" s="14">
        <v>0</v>
      </c>
      <c r="CG12" s="42">
        <v>0</v>
      </c>
      <c r="CH12" s="14">
        <v>0</v>
      </c>
      <c r="CI12" s="42">
        <v>0</v>
      </c>
      <c r="CJ12" s="14">
        <v>0</v>
      </c>
      <c r="CK12" s="42">
        <v>0</v>
      </c>
      <c r="CL12" s="14">
        <v>0</v>
      </c>
      <c r="CM12" s="42">
        <v>0</v>
      </c>
      <c r="CN12" s="14">
        <v>0</v>
      </c>
      <c r="CO12" s="42">
        <v>0</v>
      </c>
      <c r="CP12" s="14">
        <v>0</v>
      </c>
      <c r="CQ12" s="42">
        <v>0</v>
      </c>
      <c r="CR12" s="14">
        <v>0</v>
      </c>
      <c r="CS12" s="42">
        <v>0</v>
      </c>
      <c r="CT12" s="14">
        <v>0</v>
      </c>
      <c r="CU12" s="42">
        <v>0</v>
      </c>
      <c r="CV12" s="14" t="s">
        <v>46</v>
      </c>
      <c r="CW12" s="42">
        <v>0</v>
      </c>
      <c r="CX12" s="70" t="s">
        <v>44</v>
      </c>
      <c r="CY12" s="42">
        <v>0</v>
      </c>
      <c r="CZ12" s="70" t="s">
        <v>44</v>
      </c>
      <c r="DA12" s="42">
        <v>0</v>
      </c>
      <c r="DB12" s="70" t="s">
        <v>44</v>
      </c>
      <c r="DC12" s="42">
        <v>0</v>
      </c>
      <c r="DD12">
        <f t="shared" si="0"/>
        <v>1</v>
      </c>
      <c r="DE12">
        <f t="shared" si="1"/>
        <v>1</v>
      </c>
      <c r="DF12" s="2">
        <v>51</v>
      </c>
    </row>
    <row r="13" spans="1:112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0</v>
      </c>
      <c r="O13" s="85">
        <f t="shared" si="2"/>
        <v>0</v>
      </c>
      <c r="P13" s="85">
        <f t="shared" si="2"/>
        <v>0</v>
      </c>
      <c r="Q13" s="85">
        <f t="shared" si="2"/>
        <v>0</v>
      </c>
      <c r="R13" s="85">
        <f t="shared" si="2"/>
        <v>0</v>
      </c>
      <c r="S13" s="85">
        <f t="shared" si="2"/>
        <v>0</v>
      </c>
      <c r="T13" s="85">
        <f t="shared" si="2"/>
        <v>0</v>
      </c>
      <c r="U13" s="85">
        <f t="shared" si="2"/>
        <v>0</v>
      </c>
      <c r="V13" s="85">
        <f t="shared" si="2"/>
        <v>0</v>
      </c>
      <c r="W13" s="85">
        <f t="shared" si="2"/>
        <v>0</v>
      </c>
      <c r="X13" s="85">
        <f t="shared" si="2"/>
        <v>0</v>
      </c>
      <c r="Y13" s="85">
        <f t="shared" si="2"/>
        <v>0</v>
      </c>
      <c r="Z13" s="85">
        <f t="shared" si="2"/>
        <v>0</v>
      </c>
      <c r="AA13" s="85">
        <f t="shared" si="2"/>
        <v>0</v>
      </c>
      <c r="AB13" s="85">
        <f t="shared" si="2"/>
        <v>0</v>
      </c>
      <c r="AC13" s="85">
        <f t="shared" si="2"/>
        <v>0</v>
      </c>
      <c r="AD13" s="85">
        <f t="shared" si="2"/>
        <v>0</v>
      </c>
      <c r="AE13" s="85">
        <f t="shared" si="2"/>
        <v>0</v>
      </c>
      <c r="AF13" s="85">
        <f t="shared" si="2"/>
        <v>0</v>
      </c>
      <c r="AG13" s="85">
        <f t="shared" si="2"/>
        <v>0</v>
      </c>
      <c r="AH13" s="85">
        <f t="shared" si="2"/>
        <v>0</v>
      </c>
      <c r="AI13" s="85">
        <f t="shared" si="2"/>
        <v>0</v>
      </c>
      <c r="AJ13" s="85">
        <f t="shared" si="2"/>
        <v>0</v>
      </c>
      <c r="AK13" s="85">
        <f t="shared" si="2"/>
        <v>0</v>
      </c>
      <c r="AL13" s="85">
        <f t="shared" si="2"/>
        <v>1</v>
      </c>
      <c r="AM13" s="85">
        <f t="shared" si="2"/>
        <v>0</v>
      </c>
      <c r="AN13" s="85">
        <f t="shared" si="2"/>
        <v>1</v>
      </c>
      <c r="AO13" s="85">
        <f t="shared" si="2"/>
        <v>0</v>
      </c>
      <c r="AP13" s="85">
        <f t="shared" si="2"/>
        <v>1</v>
      </c>
      <c r="AQ13" s="85">
        <f t="shared" si="2"/>
        <v>0</v>
      </c>
      <c r="AR13" s="85">
        <f t="shared" si="2"/>
        <v>1</v>
      </c>
      <c r="AS13" s="85">
        <f t="shared" si="2"/>
        <v>0</v>
      </c>
      <c r="AT13" s="85">
        <f t="shared" si="2"/>
        <v>0</v>
      </c>
      <c r="AU13" s="85">
        <f t="shared" si="2"/>
        <v>0</v>
      </c>
      <c r="AV13" s="85">
        <f t="shared" si="2"/>
        <v>0</v>
      </c>
      <c r="AW13" s="85">
        <f t="shared" si="2"/>
        <v>1</v>
      </c>
      <c r="AX13" s="85">
        <f t="shared" si="2"/>
        <v>0</v>
      </c>
      <c r="AY13" s="85">
        <f t="shared" si="2"/>
        <v>0</v>
      </c>
      <c r="AZ13" s="85">
        <f t="shared" si="2"/>
        <v>0</v>
      </c>
      <c r="BA13" s="85">
        <f t="shared" si="2"/>
        <v>0</v>
      </c>
      <c r="BB13" s="85">
        <f t="shared" si="2"/>
        <v>0</v>
      </c>
      <c r="BC13" s="85">
        <f t="shared" si="2"/>
        <v>0</v>
      </c>
      <c r="BD13" s="85">
        <f t="shared" si="2"/>
        <v>0</v>
      </c>
      <c r="BE13" s="85">
        <f t="shared" si="2"/>
        <v>0</v>
      </c>
      <c r="BF13" s="85">
        <f t="shared" si="2"/>
        <v>0</v>
      </c>
      <c r="BG13" s="85">
        <f t="shared" si="2"/>
        <v>0</v>
      </c>
      <c r="BH13" s="85">
        <f t="shared" si="2"/>
        <v>0</v>
      </c>
      <c r="BI13" s="85">
        <f t="shared" si="2"/>
        <v>0</v>
      </c>
      <c r="BJ13" s="85">
        <f t="shared" si="2"/>
        <v>1</v>
      </c>
      <c r="BK13" s="85">
        <f t="shared" si="2"/>
        <v>0</v>
      </c>
      <c r="BL13" s="85">
        <f t="shared" si="2"/>
        <v>0</v>
      </c>
      <c r="BM13" s="85">
        <f t="shared" si="2"/>
        <v>1</v>
      </c>
      <c r="BN13" s="85">
        <f t="shared" si="2"/>
        <v>0</v>
      </c>
      <c r="BO13" s="85">
        <f t="shared" si="2"/>
        <v>0</v>
      </c>
      <c r="BP13" s="85">
        <f t="shared" ref="BP13:CL13" si="3">SUM(BP4:BP12)</f>
        <v>0</v>
      </c>
      <c r="BQ13" s="85">
        <f t="shared" si="3"/>
        <v>0</v>
      </c>
      <c r="BR13" s="85">
        <f t="shared" si="3"/>
        <v>0</v>
      </c>
      <c r="BS13" s="85">
        <f t="shared" si="3"/>
        <v>0</v>
      </c>
      <c r="BT13" s="85">
        <f t="shared" si="3"/>
        <v>0</v>
      </c>
      <c r="BU13" s="85">
        <f t="shared" si="3"/>
        <v>0</v>
      </c>
      <c r="BV13" s="85">
        <f t="shared" si="3"/>
        <v>0</v>
      </c>
      <c r="BW13" s="85">
        <f t="shared" si="3"/>
        <v>0</v>
      </c>
      <c r="BX13" s="85">
        <f t="shared" si="3"/>
        <v>0</v>
      </c>
      <c r="BY13" s="85">
        <f t="shared" si="3"/>
        <v>0</v>
      </c>
      <c r="BZ13" s="85">
        <f t="shared" si="3"/>
        <v>0</v>
      </c>
      <c r="CA13" s="85">
        <f t="shared" si="3"/>
        <v>0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0</v>
      </c>
      <c r="CF13" s="85">
        <f t="shared" si="3"/>
        <v>0</v>
      </c>
      <c r="CG13" s="85">
        <f t="shared" si="3"/>
        <v>0</v>
      </c>
      <c r="CH13" s="85">
        <f>SUM(CH4:CH12)</f>
        <v>0</v>
      </c>
      <c r="CI13" s="85">
        <f t="shared" si="3"/>
        <v>0</v>
      </c>
      <c r="CJ13" s="85">
        <f>SUM(CJ4:CJ12)</f>
        <v>0</v>
      </c>
      <c r="CK13" s="85">
        <f t="shared" si="3"/>
        <v>0</v>
      </c>
      <c r="CL13" s="85">
        <f t="shared" si="3"/>
        <v>0</v>
      </c>
      <c r="CM13" s="85">
        <f t="shared" ref="CM13:DC13" si="4">SUM(CM4:CM12)</f>
        <v>0</v>
      </c>
      <c r="CN13" s="85">
        <f t="shared" si="4"/>
        <v>0</v>
      </c>
      <c r="CO13" s="85">
        <f t="shared" si="4"/>
        <v>0</v>
      </c>
      <c r="CP13" s="85">
        <f t="shared" si="4"/>
        <v>0</v>
      </c>
      <c r="CQ13" s="85">
        <f t="shared" si="4"/>
        <v>0</v>
      </c>
      <c r="CR13" s="85">
        <f t="shared" si="4"/>
        <v>0</v>
      </c>
      <c r="CS13" s="85">
        <f t="shared" si="4"/>
        <v>0</v>
      </c>
      <c r="CT13" s="85">
        <f t="shared" si="4"/>
        <v>0</v>
      </c>
      <c r="CU13" s="85">
        <f t="shared" si="4"/>
        <v>0</v>
      </c>
      <c r="CV13" s="85">
        <f t="shared" si="4"/>
        <v>0</v>
      </c>
      <c r="CW13" s="85">
        <f t="shared" si="4"/>
        <v>0</v>
      </c>
      <c r="CX13" s="85">
        <f t="shared" si="4"/>
        <v>0</v>
      </c>
      <c r="CY13" s="85">
        <f t="shared" si="4"/>
        <v>0</v>
      </c>
      <c r="CZ13" s="85">
        <f t="shared" si="4"/>
        <v>0</v>
      </c>
      <c r="DA13" s="85">
        <f t="shared" si="4"/>
        <v>0</v>
      </c>
      <c r="DB13" s="85">
        <f t="shared" si="4"/>
        <v>0</v>
      </c>
      <c r="DC13" s="85">
        <f t="shared" si="4"/>
        <v>0</v>
      </c>
      <c r="DD13" s="97" t="s">
        <v>42</v>
      </c>
      <c r="DE13">
        <f>AVERAGE(DE4:DE12)</f>
        <v>0.22222222222222221</v>
      </c>
      <c r="DF13" s="97" t="s">
        <v>41</v>
      </c>
      <c r="DG13">
        <f>AVERAGE(DD4:DD12,DD31:DD39,DD58:DD66)</f>
        <v>0.33333333333333331</v>
      </c>
      <c r="DH13">
        <f>STDEV((DD4:DD12,DD31:DD39,DD58:DD66))</f>
        <v>1.0741723110591492</v>
      </c>
    </row>
    <row r="14" spans="1:112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8</v>
      </c>
      <c r="O14" s="304"/>
      <c r="P14" s="304">
        <v>8</v>
      </c>
      <c r="Q14" s="304"/>
      <c r="R14" s="304">
        <v>8</v>
      </c>
      <c r="S14" s="304"/>
      <c r="T14" s="304">
        <v>8</v>
      </c>
      <c r="U14" s="304"/>
      <c r="V14" s="304">
        <v>7</v>
      </c>
      <c r="W14" s="304"/>
      <c r="X14" s="304">
        <v>6</v>
      </c>
      <c r="Y14" s="304"/>
      <c r="Z14" s="304">
        <v>6</v>
      </c>
      <c r="AA14" s="304"/>
      <c r="AB14" s="304">
        <v>5</v>
      </c>
      <c r="AC14" s="304"/>
      <c r="AD14" s="304">
        <v>5</v>
      </c>
      <c r="AE14" s="304"/>
      <c r="AF14" s="304">
        <v>5</v>
      </c>
      <c r="AG14" s="304"/>
      <c r="AH14" s="304">
        <v>5</v>
      </c>
      <c r="AI14" s="304"/>
      <c r="AJ14" s="304">
        <v>5</v>
      </c>
      <c r="AK14" s="304"/>
      <c r="AL14" s="304">
        <v>5</v>
      </c>
      <c r="AM14" s="304"/>
      <c r="AN14" s="304">
        <v>5</v>
      </c>
      <c r="AO14" s="304"/>
      <c r="AP14" s="304">
        <v>5</v>
      </c>
      <c r="AQ14" s="304"/>
      <c r="AR14" s="304">
        <v>5</v>
      </c>
      <c r="AS14" s="304"/>
      <c r="AT14" s="304">
        <v>5</v>
      </c>
      <c r="AU14" s="304"/>
      <c r="AV14" s="304">
        <v>4</v>
      </c>
      <c r="AW14" s="304"/>
      <c r="AX14" s="304">
        <v>4</v>
      </c>
      <c r="AY14" s="304"/>
      <c r="AZ14" s="304">
        <v>3</v>
      </c>
      <c r="BA14" s="304"/>
      <c r="BB14" s="304">
        <v>3</v>
      </c>
      <c r="BC14" s="304"/>
      <c r="BD14" s="304">
        <v>3</v>
      </c>
      <c r="BE14" s="304"/>
      <c r="BF14" s="304">
        <v>3</v>
      </c>
      <c r="BG14" s="304"/>
      <c r="BH14" s="304">
        <v>3</v>
      </c>
      <c r="BI14" s="304"/>
      <c r="BJ14" s="304">
        <v>3</v>
      </c>
      <c r="BK14" s="304"/>
      <c r="BL14" s="304">
        <v>3</v>
      </c>
      <c r="BM14" s="304"/>
      <c r="BN14" s="304">
        <v>3</v>
      </c>
      <c r="BO14" s="304"/>
      <c r="BP14" s="304">
        <v>3</v>
      </c>
      <c r="BQ14" s="304"/>
      <c r="BR14" s="304">
        <v>3</v>
      </c>
      <c r="BS14" s="304"/>
      <c r="BT14" s="304">
        <v>3</v>
      </c>
      <c r="BU14" s="304"/>
      <c r="BV14" s="304">
        <v>3</v>
      </c>
      <c r="BW14" s="304"/>
      <c r="BX14" s="304">
        <v>3</v>
      </c>
      <c r="BY14" s="304"/>
      <c r="BZ14" s="304">
        <v>3</v>
      </c>
      <c r="CA14" s="304"/>
      <c r="CB14" s="304">
        <v>3</v>
      </c>
      <c r="CC14" s="304"/>
      <c r="CD14" s="304">
        <v>3</v>
      </c>
      <c r="CE14" s="304"/>
      <c r="CF14" s="304">
        <v>3</v>
      </c>
      <c r="CG14" s="304"/>
      <c r="CH14" s="304">
        <v>3</v>
      </c>
      <c r="CI14" s="304"/>
      <c r="CJ14" s="304">
        <v>3</v>
      </c>
      <c r="CK14" s="304"/>
      <c r="CL14" s="304">
        <v>3</v>
      </c>
      <c r="CM14" s="304"/>
      <c r="CN14" s="304">
        <v>3</v>
      </c>
      <c r="CO14" s="304"/>
      <c r="CP14" s="304">
        <v>3</v>
      </c>
      <c r="CQ14" s="304"/>
      <c r="CR14" s="304">
        <v>3</v>
      </c>
      <c r="CS14" s="304"/>
      <c r="CT14" s="304">
        <v>3</v>
      </c>
      <c r="CU14" s="304"/>
      <c r="CV14" s="304">
        <v>3</v>
      </c>
      <c r="CW14" s="304"/>
      <c r="CX14" s="304">
        <v>2</v>
      </c>
      <c r="CY14" s="304"/>
      <c r="CZ14" s="304">
        <v>1</v>
      </c>
      <c r="DA14" s="304"/>
      <c r="DB14" s="304">
        <v>0</v>
      </c>
      <c r="DC14" s="304"/>
      <c r="DD14">
        <f>SUM(U13,W13,Y13,AA13,AC13,AE13,AG13,AI13,AK13,AM13,AO13,AQ13,AS13,AU13,AW13,AY13,BA13,BC13,BE13,BG13,BI13,BK13,BM13,BO13,BQ13,BS13,BU13,BW13,BY13,CA13,CC13,CE13,CG13,CI13,CK13,CM13,CO13,CQ13,CS13,CU13,CW13,CY13,DA13,DC13)</f>
        <v>2</v>
      </c>
      <c r="DE14">
        <f>STDEV(DE4:DE12)</f>
        <v>0.44095855184409843</v>
      </c>
      <c r="DF14">
        <f>SUM(T13,V13,X13,Z13,AB13,AD13,AF13,AH13,AJ13,AL13,AN13,AP13,AR13,AT13,AV13,AX13,AZ13,BB13,BD13,BF13,BH13,BJ13,BL13,BN13,BP13,BR13,BT13,BV13,BX13,BZ13,CB13,CD13,CF13,CH13,CJ13,CL13,CN13,CP13,CR13,CT13,CV13,CX13,CZ13,DB13)</f>
        <v>5</v>
      </c>
      <c r="DG14">
        <f>AVERAGE(DE4:DE12,DE31:DE39,DE58:DE66)</f>
        <v>0.1111111111111111</v>
      </c>
      <c r="DH14">
        <f>STDEV(DE4:DE12,DE31:DE39,DE58:DE66)</f>
        <v>0.32025630761017426</v>
      </c>
    </row>
    <row r="15" spans="1:112">
      <c r="DD15" s="87">
        <f>DD14/DF14*100</f>
        <v>40</v>
      </c>
      <c r="DF15" s="86" t="s">
        <v>49</v>
      </c>
    </row>
    <row r="16" spans="1:112" ht="15" thickBot="1">
      <c r="A16" s="77" t="s">
        <v>50</v>
      </c>
      <c r="B16" s="304">
        <f t="shared" ref="B16" si="5">ABS(B14-D14)</f>
        <v>0</v>
      </c>
      <c r="C16" s="304"/>
      <c r="D16" s="304">
        <f t="shared" ref="D16" si="6">ABS(D14-F14)</f>
        <v>0</v>
      </c>
      <c r="E16" s="304"/>
      <c r="F16" s="304">
        <f t="shared" ref="F16" si="7">ABS(F14-H14)</f>
        <v>0</v>
      </c>
      <c r="G16" s="304"/>
      <c r="H16" s="304">
        <f t="shared" ref="H16" si="8">ABS(H14-J14)</f>
        <v>0</v>
      </c>
      <c r="I16" s="304"/>
      <c r="J16" s="304">
        <f t="shared" ref="J16" si="9">ABS(J14-L14)</f>
        <v>0</v>
      </c>
      <c r="K16" s="304"/>
      <c r="L16" s="304">
        <f t="shared" ref="L16" si="10">ABS(L14-N14)</f>
        <v>1</v>
      </c>
      <c r="M16" s="304"/>
      <c r="N16" s="304">
        <f t="shared" ref="N16" si="11">ABS(N14-P14)</f>
        <v>0</v>
      </c>
      <c r="O16" s="304"/>
      <c r="P16" s="304">
        <f t="shared" ref="P16" si="12">ABS(P14-R14)</f>
        <v>0</v>
      </c>
      <c r="Q16" s="304"/>
      <c r="R16" s="304">
        <f t="shared" ref="R16" si="13">ABS(R14-T14)</f>
        <v>0</v>
      </c>
      <c r="S16" s="304"/>
      <c r="T16" s="304">
        <f t="shared" ref="T16" si="14">ABS(T14-V14)</f>
        <v>1</v>
      </c>
      <c r="U16" s="304"/>
      <c r="V16" s="304">
        <f t="shared" ref="V16" si="15">ABS(V14-X14)</f>
        <v>1</v>
      </c>
      <c r="W16" s="304"/>
      <c r="X16" s="304">
        <f t="shared" ref="X16" si="16">ABS(X14-Z14)</f>
        <v>0</v>
      </c>
      <c r="Y16" s="304"/>
      <c r="Z16" s="304">
        <f t="shared" ref="Z16" si="17">ABS(Z14-AB14)</f>
        <v>1</v>
      </c>
      <c r="AA16" s="304"/>
      <c r="AB16" s="304">
        <f t="shared" ref="AB16" si="18">ABS(AB14-AD14)</f>
        <v>0</v>
      </c>
      <c r="AC16" s="304"/>
      <c r="AD16" s="304">
        <f t="shared" ref="AD16" si="19">ABS(AD14-AF14)</f>
        <v>0</v>
      </c>
      <c r="AE16" s="304"/>
      <c r="AF16" s="304">
        <f t="shared" ref="AF16" si="20">ABS(AF14-AH14)</f>
        <v>0</v>
      </c>
      <c r="AG16" s="304"/>
      <c r="AH16" s="304">
        <f t="shared" ref="AH16" si="21">ABS(AH14-AJ14)</f>
        <v>0</v>
      </c>
      <c r="AI16" s="304"/>
      <c r="AJ16" s="304">
        <f t="shared" ref="AJ16" si="22">ABS(AJ14-AL14)</f>
        <v>0</v>
      </c>
      <c r="AK16" s="304"/>
      <c r="AL16" s="304">
        <f t="shared" ref="AL16" si="23">ABS(AL14-AN14)</f>
        <v>0</v>
      </c>
      <c r="AM16" s="304"/>
      <c r="AN16" s="304">
        <f t="shared" ref="AN16" si="24">ABS(AN14-AP14)</f>
        <v>0</v>
      </c>
      <c r="AO16" s="304"/>
      <c r="AP16" s="304">
        <f t="shared" ref="AP16" si="25">ABS(AP14-AR14)</f>
        <v>0</v>
      </c>
      <c r="AQ16" s="304"/>
      <c r="AR16" s="304">
        <f t="shared" ref="AR16" si="26">ABS(AR14-AT14)</f>
        <v>0</v>
      </c>
      <c r="AS16" s="304"/>
      <c r="AT16" s="304">
        <f t="shared" ref="AT16" si="27">ABS(AT14-AV14)</f>
        <v>1</v>
      </c>
      <c r="AU16" s="304"/>
      <c r="AV16" s="304">
        <f t="shared" ref="AV16" si="28">ABS(AV14-AX14)</f>
        <v>0</v>
      </c>
      <c r="AW16" s="304"/>
      <c r="AX16" s="304">
        <f t="shared" ref="AX16" si="29">ABS(AX14-AZ14)</f>
        <v>1</v>
      </c>
      <c r="AY16" s="304"/>
      <c r="AZ16" s="304">
        <f t="shared" ref="AZ16" si="30">ABS(AZ14-BB14)</f>
        <v>0</v>
      </c>
      <c r="BA16" s="304"/>
      <c r="BB16" s="304">
        <f t="shared" ref="BB16" si="31">ABS(BB14-BD14)</f>
        <v>0</v>
      </c>
      <c r="BC16" s="304"/>
      <c r="BD16" s="304">
        <f t="shared" ref="BD16" si="32">ABS(BD14-BF14)</f>
        <v>0</v>
      </c>
      <c r="BE16" s="304"/>
      <c r="BF16" s="304">
        <f t="shared" ref="BF16" si="33">ABS(BF14-BH14)</f>
        <v>0</v>
      </c>
      <c r="BG16" s="304"/>
      <c r="BH16" s="304">
        <f t="shared" ref="BH16" si="34">ABS(BH14-BJ14)</f>
        <v>0</v>
      </c>
      <c r="BI16" s="304"/>
      <c r="BJ16" s="304">
        <f t="shared" ref="BJ16" si="35">ABS(BJ14-BL14)</f>
        <v>0</v>
      </c>
      <c r="BK16" s="304"/>
      <c r="BL16" s="304">
        <f t="shared" ref="BL16" si="36">ABS(BL14-BN14)</f>
        <v>0</v>
      </c>
      <c r="BM16" s="304"/>
      <c r="BN16" s="304">
        <f t="shared" ref="BN16" si="37">ABS(BN14-BP14)</f>
        <v>0</v>
      </c>
      <c r="BO16" s="304"/>
      <c r="BP16" s="304">
        <f t="shared" ref="BP16" si="38">ABS(BP14-BR14)</f>
        <v>0</v>
      </c>
      <c r="BQ16" s="304"/>
      <c r="BR16" s="304">
        <f t="shared" ref="BR16" si="39">ABS(BR14-BT14)</f>
        <v>0</v>
      </c>
      <c r="BS16" s="304"/>
      <c r="BT16" s="304">
        <f t="shared" ref="BT16" si="40">ABS(BT14-BV14)</f>
        <v>0</v>
      </c>
      <c r="BU16" s="304"/>
      <c r="BV16" s="304">
        <f t="shared" ref="BV16" si="41">ABS(BV14-BX14)</f>
        <v>0</v>
      </c>
      <c r="BW16" s="304"/>
      <c r="BX16" s="304">
        <f t="shared" ref="BX16" si="42">ABS(BX14-BZ14)</f>
        <v>0</v>
      </c>
      <c r="BY16" s="304"/>
      <c r="BZ16" s="304">
        <f t="shared" ref="BZ16" si="43">ABS(BZ14-CB14)</f>
        <v>0</v>
      </c>
      <c r="CA16" s="304"/>
      <c r="CB16" s="304">
        <f t="shared" ref="CB16" si="44">ABS(CB14-CD14)</f>
        <v>0</v>
      </c>
      <c r="CC16" s="304"/>
      <c r="CD16" s="304">
        <f t="shared" ref="CD16" si="45">ABS(CD14-CF14)</f>
        <v>0</v>
      </c>
      <c r="CE16" s="304"/>
      <c r="CF16" s="304">
        <f t="shared" ref="CF16" si="46">ABS(CF14-CH14)</f>
        <v>0</v>
      </c>
      <c r="CG16" s="304"/>
      <c r="CH16" s="304">
        <f t="shared" ref="CH16" si="47">ABS(CH14-CJ14)</f>
        <v>0</v>
      </c>
      <c r="CI16" s="304"/>
      <c r="CJ16" s="304">
        <f t="shared" ref="CJ16" si="48">ABS(CJ14-CL14)</f>
        <v>0</v>
      </c>
      <c r="CK16" s="304"/>
      <c r="CL16" s="304">
        <f t="shared" ref="CL16" si="49">ABS(CL14-CN14)</f>
        <v>0</v>
      </c>
      <c r="CM16" s="304"/>
      <c r="CN16" s="304">
        <f t="shared" ref="CN16" si="50">ABS(CN14-CP14)</f>
        <v>0</v>
      </c>
      <c r="CO16" s="304"/>
      <c r="CP16" s="304">
        <f t="shared" ref="CP16" si="51">ABS(CP14-CR14)</f>
        <v>0</v>
      </c>
      <c r="CQ16" s="304"/>
      <c r="CR16" s="304">
        <f t="shared" ref="CR16" si="52">ABS(CR14-CT14)</f>
        <v>0</v>
      </c>
      <c r="CS16" s="304"/>
      <c r="CT16" s="304">
        <f t="shared" ref="CT16" si="53">ABS(CT14-CV14)</f>
        <v>0</v>
      </c>
      <c r="CU16" s="304"/>
      <c r="CV16" s="304">
        <f t="shared" ref="CV16" si="54">ABS(CV14-CX14)</f>
        <v>1</v>
      </c>
      <c r="CW16" s="304"/>
      <c r="CX16" s="304">
        <f t="shared" ref="CX16" si="55">ABS(CX14-CZ14)</f>
        <v>1</v>
      </c>
      <c r="CY16" s="304"/>
      <c r="CZ16" s="304">
        <f t="shared" ref="CZ16" si="56">ABS(CZ14-DB14)</f>
        <v>1</v>
      </c>
      <c r="DA16" s="304"/>
      <c r="DB16" s="304">
        <f>ABS(DB14)</f>
        <v>0</v>
      </c>
      <c r="DC16" s="304"/>
      <c r="DD16">
        <f>AVERAGE(DD4:DD12)</f>
        <v>0.55555555555555558</v>
      </c>
      <c r="DF16" s="86"/>
    </row>
    <row r="17" spans="1:196" ht="15" thickBot="1">
      <c r="A17" s="77" t="s">
        <v>51</v>
      </c>
      <c r="B17" s="304">
        <f t="shared" ref="B17:AT17" si="57">B14/$B$14</f>
        <v>1</v>
      </c>
      <c r="C17" s="304"/>
      <c r="D17" s="304">
        <f t="shared" si="57"/>
        <v>1</v>
      </c>
      <c r="E17" s="304"/>
      <c r="F17" s="304">
        <f t="shared" si="57"/>
        <v>1</v>
      </c>
      <c r="G17" s="304"/>
      <c r="H17" s="304">
        <f t="shared" si="57"/>
        <v>1</v>
      </c>
      <c r="I17" s="304"/>
      <c r="J17" s="304">
        <f t="shared" si="57"/>
        <v>1</v>
      </c>
      <c r="K17" s="304"/>
      <c r="L17" s="304">
        <f t="shared" si="57"/>
        <v>1</v>
      </c>
      <c r="M17" s="304"/>
      <c r="N17" s="304">
        <f t="shared" si="57"/>
        <v>0.88888888888888884</v>
      </c>
      <c r="O17" s="304"/>
      <c r="P17" s="304">
        <f t="shared" si="57"/>
        <v>0.88888888888888884</v>
      </c>
      <c r="Q17" s="304"/>
      <c r="R17" s="304">
        <f t="shared" si="57"/>
        <v>0.88888888888888884</v>
      </c>
      <c r="S17" s="304"/>
      <c r="T17" s="304">
        <f t="shared" si="57"/>
        <v>0.88888888888888884</v>
      </c>
      <c r="U17" s="304"/>
      <c r="V17" s="304">
        <f t="shared" si="57"/>
        <v>0.77777777777777779</v>
      </c>
      <c r="W17" s="304"/>
      <c r="X17" s="304">
        <f t="shared" si="57"/>
        <v>0.66666666666666663</v>
      </c>
      <c r="Y17" s="304"/>
      <c r="Z17" s="304">
        <f t="shared" si="57"/>
        <v>0.66666666666666663</v>
      </c>
      <c r="AA17" s="304"/>
      <c r="AB17" s="304">
        <f t="shared" si="57"/>
        <v>0.55555555555555558</v>
      </c>
      <c r="AC17" s="304"/>
      <c r="AD17" s="304">
        <f t="shared" si="57"/>
        <v>0.55555555555555558</v>
      </c>
      <c r="AE17" s="304"/>
      <c r="AF17" s="304">
        <f t="shared" si="57"/>
        <v>0.55555555555555558</v>
      </c>
      <c r="AG17" s="304"/>
      <c r="AH17" s="304">
        <f t="shared" si="57"/>
        <v>0.55555555555555558</v>
      </c>
      <c r="AI17" s="304"/>
      <c r="AJ17" s="304">
        <f t="shared" si="57"/>
        <v>0.55555555555555558</v>
      </c>
      <c r="AK17" s="304"/>
      <c r="AL17" s="304">
        <f t="shared" si="57"/>
        <v>0.55555555555555558</v>
      </c>
      <c r="AM17" s="304"/>
      <c r="AN17" s="304">
        <f t="shared" si="57"/>
        <v>0.55555555555555558</v>
      </c>
      <c r="AO17" s="304"/>
      <c r="AP17" s="304">
        <f t="shared" si="57"/>
        <v>0.55555555555555558</v>
      </c>
      <c r="AQ17" s="304"/>
      <c r="AR17" s="304">
        <f t="shared" si="57"/>
        <v>0.55555555555555558</v>
      </c>
      <c r="AS17" s="304"/>
      <c r="AT17" s="304">
        <f t="shared" si="57"/>
        <v>0.55555555555555558</v>
      </c>
      <c r="AU17" s="304"/>
      <c r="AV17" s="304">
        <f t="shared" ref="AV17" si="58">AV14/$B$14</f>
        <v>0.44444444444444442</v>
      </c>
      <c r="AW17" s="304"/>
      <c r="AX17" s="304">
        <f t="shared" ref="AX17" si="59">AX14/$B$14</f>
        <v>0.44444444444444442</v>
      </c>
      <c r="AY17" s="304"/>
      <c r="AZ17" s="304">
        <f t="shared" ref="AZ17" si="60">AZ14/$B$14</f>
        <v>0.33333333333333331</v>
      </c>
      <c r="BA17" s="304"/>
      <c r="BB17" s="304">
        <f t="shared" ref="BB17" si="61">BB14/$B$14</f>
        <v>0.33333333333333331</v>
      </c>
      <c r="BC17" s="304"/>
      <c r="BD17" s="304">
        <f t="shared" ref="BD17" si="62">BD14/$B$14</f>
        <v>0.33333333333333331</v>
      </c>
      <c r="BE17" s="304"/>
      <c r="BF17" s="304">
        <f t="shared" ref="BF17" si="63">BF14/$B$14</f>
        <v>0.33333333333333331</v>
      </c>
      <c r="BG17" s="304"/>
      <c r="BH17" s="304">
        <f t="shared" ref="BH17" si="64">BH14/$B$14</f>
        <v>0.33333333333333331</v>
      </c>
      <c r="BI17" s="304"/>
      <c r="BJ17" s="304">
        <f t="shared" ref="BJ17" si="65">BJ14/$B$14</f>
        <v>0.33333333333333331</v>
      </c>
      <c r="BK17" s="304"/>
      <c r="BL17" s="304">
        <f t="shared" ref="BL17" si="66">BL14/$B$14</f>
        <v>0.33333333333333331</v>
      </c>
      <c r="BM17" s="304"/>
      <c r="BN17" s="304">
        <f t="shared" ref="BN17" si="67">BN14/$B$14</f>
        <v>0.33333333333333331</v>
      </c>
      <c r="BO17" s="304"/>
      <c r="BP17" s="304">
        <f t="shared" ref="BP17" si="68">BP14/$B$14</f>
        <v>0.33333333333333331</v>
      </c>
      <c r="BQ17" s="304"/>
      <c r="BR17" s="304">
        <f>BR14/$B$14</f>
        <v>0.33333333333333331</v>
      </c>
      <c r="BS17" s="304"/>
      <c r="BT17" s="304">
        <f t="shared" ref="BT17" si="69">BT14/$B$14</f>
        <v>0.33333333333333331</v>
      </c>
      <c r="BU17" s="304"/>
      <c r="BV17" s="304">
        <f>BV14/$B$14</f>
        <v>0.33333333333333331</v>
      </c>
      <c r="BW17" s="304"/>
      <c r="BX17" s="304">
        <f t="shared" ref="BX17" si="70">BX14/$B$14</f>
        <v>0.33333333333333331</v>
      </c>
      <c r="BY17" s="304"/>
      <c r="BZ17" s="304">
        <f t="shared" ref="BZ17" si="71">BZ14/$B$14</f>
        <v>0.33333333333333331</v>
      </c>
      <c r="CA17" s="304"/>
      <c r="CB17" s="304">
        <f t="shared" ref="CB17" si="72">CB14/$B$14</f>
        <v>0.33333333333333331</v>
      </c>
      <c r="CC17" s="304"/>
      <c r="CD17" s="304">
        <f t="shared" ref="CD17" si="73">CD14/$B$14</f>
        <v>0.33333333333333331</v>
      </c>
      <c r="CE17" s="304"/>
      <c r="CF17" s="304">
        <f t="shared" ref="CF17" si="74">CF14/$B$14</f>
        <v>0.33333333333333331</v>
      </c>
      <c r="CG17" s="304"/>
      <c r="CH17" s="304">
        <f t="shared" ref="CH17" si="75">CH14/$B$14</f>
        <v>0.33333333333333331</v>
      </c>
      <c r="CI17" s="304"/>
      <c r="CJ17" s="304">
        <f t="shared" ref="CJ17" si="76">CJ14/$B$14</f>
        <v>0.33333333333333331</v>
      </c>
      <c r="CK17" s="304"/>
      <c r="CL17" s="304">
        <f t="shared" ref="CL17" si="77">CL14/$B$14</f>
        <v>0.33333333333333331</v>
      </c>
      <c r="CM17" s="304"/>
      <c r="CN17" s="304">
        <f t="shared" ref="CN17" si="78">CN14/$B$14</f>
        <v>0.33333333333333331</v>
      </c>
      <c r="CO17" s="304"/>
      <c r="CP17" s="304">
        <f t="shared" ref="CP17" si="79">CP14/$B$14</f>
        <v>0.33333333333333331</v>
      </c>
      <c r="CQ17" s="304"/>
      <c r="CR17" s="304">
        <f t="shared" ref="CR17" si="80">CR14/$B$14</f>
        <v>0.33333333333333331</v>
      </c>
      <c r="CS17" s="304"/>
      <c r="CT17" s="304">
        <f t="shared" ref="CT17" si="81">CT14/$B$14</f>
        <v>0.33333333333333331</v>
      </c>
      <c r="CU17" s="304"/>
      <c r="CV17" s="304">
        <f t="shared" ref="CV17" si="82">CV14/$B$14</f>
        <v>0.33333333333333331</v>
      </c>
      <c r="CW17" s="304"/>
      <c r="CX17" s="304">
        <f t="shared" ref="CX17" si="83">CX14/$B$14</f>
        <v>0.22222222222222221</v>
      </c>
      <c r="CY17" s="304"/>
      <c r="CZ17" s="304">
        <f t="shared" ref="CZ17" si="84">CZ14/$B$14</f>
        <v>0.1111111111111111</v>
      </c>
      <c r="DA17" s="304"/>
      <c r="DB17" s="304">
        <f>DB14/$B$14</f>
        <v>0</v>
      </c>
      <c r="DC17" s="304"/>
      <c r="DD17">
        <f>STDEV(DD4:DD12)</f>
        <v>1.3333333333333333</v>
      </c>
      <c r="DF17" s="86"/>
    </row>
    <row r="18" spans="1:196" ht="15" thickBot="1">
      <c r="A18" s="77" t="s">
        <v>52</v>
      </c>
      <c r="B18" s="304">
        <f t="shared" ref="B18:AT18" si="85">B16/B14</f>
        <v>0</v>
      </c>
      <c r="C18" s="304"/>
      <c r="D18" s="304">
        <f t="shared" si="85"/>
        <v>0</v>
      </c>
      <c r="E18" s="304"/>
      <c r="F18" s="304">
        <f t="shared" si="85"/>
        <v>0</v>
      </c>
      <c r="G18" s="304"/>
      <c r="H18" s="304">
        <f t="shared" si="85"/>
        <v>0</v>
      </c>
      <c r="I18" s="304"/>
      <c r="J18" s="304">
        <f t="shared" si="85"/>
        <v>0</v>
      </c>
      <c r="K18" s="304"/>
      <c r="L18" s="304">
        <f t="shared" si="85"/>
        <v>0.1111111111111111</v>
      </c>
      <c r="M18" s="304"/>
      <c r="N18" s="304">
        <f t="shared" si="85"/>
        <v>0</v>
      </c>
      <c r="O18" s="304"/>
      <c r="P18" s="304">
        <f t="shared" si="85"/>
        <v>0</v>
      </c>
      <c r="Q18" s="304"/>
      <c r="R18" s="304">
        <f t="shared" si="85"/>
        <v>0</v>
      </c>
      <c r="S18" s="304"/>
      <c r="T18" s="304">
        <f t="shared" si="85"/>
        <v>0.125</v>
      </c>
      <c r="U18" s="304"/>
      <c r="V18" s="304">
        <f t="shared" si="85"/>
        <v>0.14285714285714285</v>
      </c>
      <c r="W18" s="304"/>
      <c r="X18" s="304">
        <f t="shared" si="85"/>
        <v>0</v>
      </c>
      <c r="Y18" s="304"/>
      <c r="Z18" s="304">
        <f t="shared" si="85"/>
        <v>0.16666666666666666</v>
      </c>
      <c r="AA18" s="304"/>
      <c r="AB18" s="304">
        <f t="shared" si="85"/>
        <v>0</v>
      </c>
      <c r="AC18" s="304"/>
      <c r="AD18" s="304">
        <f t="shared" si="85"/>
        <v>0</v>
      </c>
      <c r="AE18" s="304"/>
      <c r="AF18" s="304">
        <f t="shared" si="85"/>
        <v>0</v>
      </c>
      <c r="AG18" s="304"/>
      <c r="AH18" s="304">
        <f t="shared" si="85"/>
        <v>0</v>
      </c>
      <c r="AI18" s="304"/>
      <c r="AJ18" s="304">
        <f t="shared" si="85"/>
        <v>0</v>
      </c>
      <c r="AK18" s="304"/>
      <c r="AL18" s="304">
        <f t="shared" si="85"/>
        <v>0</v>
      </c>
      <c r="AM18" s="304"/>
      <c r="AN18" s="304">
        <f t="shared" si="85"/>
        <v>0</v>
      </c>
      <c r="AO18" s="304"/>
      <c r="AP18" s="304">
        <f t="shared" si="85"/>
        <v>0</v>
      </c>
      <c r="AQ18" s="304"/>
      <c r="AR18" s="304">
        <f t="shared" si="85"/>
        <v>0</v>
      </c>
      <c r="AS18" s="304"/>
      <c r="AT18" s="304">
        <f t="shared" si="85"/>
        <v>0.2</v>
      </c>
      <c r="AU18" s="304"/>
      <c r="AV18" s="304">
        <f t="shared" ref="AV18" si="86">AV16/AV14</f>
        <v>0</v>
      </c>
      <c r="AW18" s="304"/>
      <c r="AX18" s="304">
        <f t="shared" ref="AX18:CZ18" si="87">AX16/AX14</f>
        <v>0.25</v>
      </c>
      <c r="AY18" s="304"/>
      <c r="AZ18" s="304">
        <f t="shared" si="87"/>
        <v>0</v>
      </c>
      <c r="BA18" s="304"/>
      <c r="BB18" s="304">
        <f t="shared" si="87"/>
        <v>0</v>
      </c>
      <c r="BC18" s="304"/>
      <c r="BD18" s="304">
        <f t="shared" si="87"/>
        <v>0</v>
      </c>
      <c r="BE18" s="304"/>
      <c r="BF18" s="304">
        <f t="shared" si="87"/>
        <v>0</v>
      </c>
      <c r="BG18" s="304"/>
      <c r="BH18" s="304">
        <f t="shared" si="87"/>
        <v>0</v>
      </c>
      <c r="BI18" s="304"/>
      <c r="BJ18" s="304">
        <f t="shared" si="87"/>
        <v>0</v>
      </c>
      <c r="BK18" s="304"/>
      <c r="BL18" s="304">
        <f t="shared" si="87"/>
        <v>0</v>
      </c>
      <c r="BM18" s="304"/>
      <c r="BN18" s="304">
        <f t="shared" si="87"/>
        <v>0</v>
      </c>
      <c r="BO18" s="304"/>
      <c r="BP18" s="304">
        <f t="shared" si="87"/>
        <v>0</v>
      </c>
      <c r="BQ18" s="304"/>
      <c r="BR18" s="304">
        <f t="shared" si="87"/>
        <v>0</v>
      </c>
      <c r="BS18" s="304"/>
      <c r="BT18" s="304">
        <f t="shared" si="87"/>
        <v>0</v>
      </c>
      <c r="BU18" s="304"/>
      <c r="BV18" s="304">
        <f t="shared" si="87"/>
        <v>0</v>
      </c>
      <c r="BW18" s="304"/>
      <c r="BX18" s="304">
        <f t="shared" si="87"/>
        <v>0</v>
      </c>
      <c r="BY18" s="304"/>
      <c r="BZ18" s="304">
        <f t="shared" si="87"/>
        <v>0</v>
      </c>
      <c r="CA18" s="304"/>
      <c r="CB18" s="304">
        <f t="shared" si="87"/>
        <v>0</v>
      </c>
      <c r="CC18" s="304"/>
      <c r="CD18" s="304">
        <f t="shared" si="87"/>
        <v>0</v>
      </c>
      <c r="CE18" s="304"/>
      <c r="CF18" s="304">
        <f t="shared" si="87"/>
        <v>0</v>
      </c>
      <c r="CG18" s="304"/>
      <c r="CH18" s="304">
        <f t="shared" si="87"/>
        <v>0</v>
      </c>
      <c r="CI18" s="304"/>
      <c r="CJ18" s="304">
        <f t="shared" si="87"/>
        <v>0</v>
      </c>
      <c r="CK18" s="304"/>
      <c r="CL18" s="304">
        <f t="shared" si="87"/>
        <v>0</v>
      </c>
      <c r="CM18" s="304"/>
      <c r="CN18" s="304">
        <f t="shared" si="87"/>
        <v>0</v>
      </c>
      <c r="CO18" s="304"/>
      <c r="CP18" s="304">
        <f t="shared" si="87"/>
        <v>0</v>
      </c>
      <c r="CQ18" s="304"/>
      <c r="CR18" s="304">
        <f t="shared" si="87"/>
        <v>0</v>
      </c>
      <c r="CS18" s="304"/>
      <c r="CT18" s="304">
        <f t="shared" si="87"/>
        <v>0</v>
      </c>
      <c r="CU18" s="304"/>
      <c r="CV18" s="304">
        <f t="shared" si="87"/>
        <v>0.33333333333333331</v>
      </c>
      <c r="CW18" s="304"/>
      <c r="CX18" s="304">
        <f t="shared" si="87"/>
        <v>0.5</v>
      </c>
      <c r="CY18" s="304"/>
      <c r="CZ18" s="304">
        <f t="shared" si="87"/>
        <v>1</v>
      </c>
      <c r="DA18" s="304"/>
      <c r="DB18" s="304">
        <v>0</v>
      </c>
      <c r="DC18" s="304"/>
    </row>
    <row r="19" spans="1:196" ht="15" thickBot="1">
      <c r="A19" s="77" t="s">
        <v>53</v>
      </c>
      <c r="B19" s="304">
        <f t="shared" ref="B19" si="88">(B17+D17)/2</f>
        <v>1</v>
      </c>
      <c r="C19" s="304"/>
      <c r="D19" s="304">
        <f t="shared" ref="D19" si="89">(D17+F17)/2</f>
        <v>1</v>
      </c>
      <c r="E19" s="304"/>
      <c r="F19" s="304">
        <f t="shared" ref="F19" si="90">(F17+H17)/2</f>
        <v>1</v>
      </c>
      <c r="G19" s="304"/>
      <c r="H19" s="304">
        <f t="shared" ref="H19" si="91">(H17+J17)/2</f>
        <v>1</v>
      </c>
      <c r="I19" s="304"/>
      <c r="J19" s="304">
        <f t="shared" ref="J19" si="92">(J17+L17)/2</f>
        <v>1</v>
      </c>
      <c r="K19" s="304"/>
      <c r="L19" s="304">
        <f t="shared" ref="L19" si="93">(L17+N17)/2</f>
        <v>0.94444444444444442</v>
      </c>
      <c r="M19" s="304"/>
      <c r="N19" s="304">
        <f t="shared" ref="N19" si="94">(N17+P17)/2</f>
        <v>0.88888888888888884</v>
      </c>
      <c r="O19" s="304"/>
      <c r="P19" s="304">
        <f t="shared" ref="P19" si="95">(P17+R17)/2</f>
        <v>0.88888888888888884</v>
      </c>
      <c r="Q19" s="304"/>
      <c r="R19" s="304">
        <f t="shared" ref="R19" si="96">(R17+T17)/2</f>
        <v>0.88888888888888884</v>
      </c>
      <c r="S19" s="304"/>
      <c r="T19" s="304">
        <f t="shared" ref="T19" si="97">(T17+V17)/2</f>
        <v>0.83333333333333326</v>
      </c>
      <c r="U19" s="304"/>
      <c r="V19" s="304">
        <f t="shared" ref="V19" si="98">(V17+X17)/2</f>
        <v>0.72222222222222221</v>
      </c>
      <c r="W19" s="304"/>
      <c r="X19" s="304">
        <f t="shared" ref="X19" si="99">(X17+Z17)/2</f>
        <v>0.66666666666666663</v>
      </c>
      <c r="Y19" s="304"/>
      <c r="Z19" s="304">
        <f t="shared" ref="Z19" si="100">(Z17+AB17)/2</f>
        <v>0.61111111111111116</v>
      </c>
      <c r="AA19" s="304"/>
      <c r="AB19" s="304">
        <f t="shared" ref="AB19" si="101">(AB17+AD17)/2</f>
        <v>0.55555555555555558</v>
      </c>
      <c r="AC19" s="304"/>
      <c r="AD19" s="304">
        <f t="shared" ref="AD19" si="102">(AD17+AF17)/2</f>
        <v>0.55555555555555558</v>
      </c>
      <c r="AE19" s="304"/>
      <c r="AF19" s="304">
        <f t="shared" ref="AF19" si="103">(AF17+AH17)/2</f>
        <v>0.55555555555555558</v>
      </c>
      <c r="AG19" s="304"/>
      <c r="AH19" s="304">
        <f t="shared" ref="AH19" si="104">(AH17+AJ17)/2</f>
        <v>0.55555555555555558</v>
      </c>
      <c r="AI19" s="304"/>
      <c r="AJ19" s="304">
        <f t="shared" ref="AJ19" si="105">(AJ17+AL17)/2</f>
        <v>0.55555555555555558</v>
      </c>
      <c r="AK19" s="304"/>
      <c r="AL19" s="304">
        <f t="shared" ref="AL19" si="106">(AL17+AN17)/2</f>
        <v>0.55555555555555558</v>
      </c>
      <c r="AM19" s="304"/>
      <c r="AN19" s="304">
        <f t="shared" ref="AN19" si="107">(AN17+AP17)/2</f>
        <v>0.55555555555555558</v>
      </c>
      <c r="AO19" s="304"/>
      <c r="AP19" s="304">
        <f t="shared" ref="AP19" si="108">(AP17+AR17)/2</f>
        <v>0.55555555555555558</v>
      </c>
      <c r="AQ19" s="304"/>
      <c r="AR19" s="304">
        <f t="shared" ref="AR19" si="109">(AR17+AT17)/2</f>
        <v>0.55555555555555558</v>
      </c>
      <c r="AS19" s="304"/>
      <c r="AT19" s="304">
        <f t="shared" ref="AT19" si="110">(AT17+AV17)/2</f>
        <v>0.5</v>
      </c>
      <c r="AU19" s="304"/>
      <c r="AV19" s="304">
        <f t="shared" ref="AV19" si="111">(AV17+AX17)/2</f>
        <v>0.44444444444444442</v>
      </c>
      <c r="AW19" s="304"/>
      <c r="AX19" s="304">
        <f t="shared" ref="AX19" si="112">(AX17+AZ17)/2</f>
        <v>0.38888888888888884</v>
      </c>
      <c r="AY19" s="304"/>
      <c r="AZ19" s="304">
        <f t="shared" ref="AZ19" si="113">(AZ17+BB17)/2</f>
        <v>0.33333333333333331</v>
      </c>
      <c r="BA19" s="304"/>
      <c r="BB19" s="304">
        <f t="shared" ref="BB19" si="114">(BB17+BD17)/2</f>
        <v>0.33333333333333331</v>
      </c>
      <c r="BC19" s="304"/>
      <c r="BD19" s="304">
        <f t="shared" ref="BD19" si="115">(BD17+BF17)/2</f>
        <v>0.33333333333333331</v>
      </c>
      <c r="BE19" s="304"/>
      <c r="BF19" s="304">
        <f t="shared" ref="BF19" si="116">(BF17+BH17)/2</f>
        <v>0.33333333333333331</v>
      </c>
      <c r="BG19" s="304"/>
      <c r="BH19" s="304">
        <f t="shared" ref="BH19" si="117">(BH17+BJ17)/2</f>
        <v>0.33333333333333331</v>
      </c>
      <c r="BI19" s="304"/>
      <c r="BJ19" s="304">
        <f t="shared" ref="BJ19" si="118">(BJ17+BL17)/2</f>
        <v>0.33333333333333331</v>
      </c>
      <c r="BK19" s="304"/>
      <c r="BL19" s="304">
        <f t="shared" ref="BL19" si="119">(BL17+BN17)/2</f>
        <v>0.33333333333333331</v>
      </c>
      <c r="BM19" s="304"/>
      <c r="BN19" s="304">
        <f t="shared" ref="BN19" si="120">(BN17+BP17)/2</f>
        <v>0.33333333333333331</v>
      </c>
      <c r="BO19" s="304"/>
      <c r="BP19" s="304">
        <f t="shared" ref="BP19" si="121">(BP17+BR17)/2</f>
        <v>0.33333333333333331</v>
      </c>
      <c r="BQ19" s="304"/>
      <c r="BR19" s="304">
        <f>(BR17+BT17)/2</f>
        <v>0.33333333333333331</v>
      </c>
      <c r="BS19" s="304"/>
      <c r="BT19" s="304">
        <f t="shared" ref="BT19" si="122">(BT17+BV17)/2</f>
        <v>0.33333333333333331</v>
      </c>
      <c r="BU19" s="304"/>
      <c r="BV19" s="304">
        <f>(BV17+BX17)/2</f>
        <v>0.33333333333333331</v>
      </c>
      <c r="BW19" s="304"/>
      <c r="BX19" s="304">
        <f t="shared" ref="BX19" si="123">(BX17+BZ17)/2</f>
        <v>0.33333333333333331</v>
      </c>
      <c r="BY19" s="304"/>
      <c r="BZ19" s="304">
        <f t="shared" ref="BZ19" si="124">(BZ17+CB17)/2</f>
        <v>0.33333333333333331</v>
      </c>
      <c r="CA19" s="304"/>
      <c r="CB19" s="304">
        <f t="shared" ref="CB19" si="125">(CB17+CD17)/2</f>
        <v>0.33333333333333331</v>
      </c>
      <c r="CC19" s="304"/>
      <c r="CD19" s="304">
        <f t="shared" ref="CD19" si="126">(CD17+CF17)/2</f>
        <v>0.33333333333333331</v>
      </c>
      <c r="CE19" s="304"/>
      <c r="CF19" s="304">
        <f t="shared" ref="CF19" si="127">(CF17+CH17)/2</f>
        <v>0.33333333333333331</v>
      </c>
      <c r="CG19" s="304"/>
      <c r="CH19" s="304">
        <f t="shared" ref="CH19" si="128">(CH17+CJ17)/2</f>
        <v>0.33333333333333331</v>
      </c>
      <c r="CI19" s="304"/>
      <c r="CJ19" s="304">
        <f t="shared" ref="CJ19" si="129">(CJ17+CL17)/2</f>
        <v>0.33333333333333331</v>
      </c>
      <c r="CK19" s="304"/>
      <c r="CL19" s="304">
        <f t="shared" ref="CL19" si="130">(CL17+CN17)/2</f>
        <v>0.33333333333333331</v>
      </c>
      <c r="CM19" s="304"/>
      <c r="CN19" s="304">
        <f t="shared" ref="CN19" si="131">(CN17+CP17)/2</f>
        <v>0.33333333333333331</v>
      </c>
      <c r="CO19" s="304"/>
      <c r="CP19" s="304">
        <f t="shared" ref="CP19" si="132">(CP17+CR17)/2</f>
        <v>0.33333333333333331</v>
      </c>
      <c r="CQ19" s="304"/>
      <c r="CR19" s="304">
        <f t="shared" ref="CR19" si="133">(CR17+CT17)/2</f>
        <v>0.33333333333333331</v>
      </c>
      <c r="CS19" s="304"/>
      <c r="CT19" s="304">
        <f t="shared" ref="CT19" si="134">(CT17+CV17)/2</f>
        <v>0.33333333333333331</v>
      </c>
      <c r="CU19" s="304"/>
      <c r="CV19" s="304">
        <f t="shared" ref="CV19" si="135">(CV17+CX17)/2</f>
        <v>0.27777777777777779</v>
      </c>
      <c r="CW19" s="304"/>
      <c r="CX19" s="304">
        <f t="shared" ref="CX19" si="136">(CX17+CZ17)/2</f>
        <v>0.16666666666666666</v>
      </c>
      <c r="CY19" s="304"/>
      <c r="CZ19" s="304">
        <f t="shared" ref="CZ19" si="137">(CZ17+DB17)/2</f>
        <v>5.5555555555555552E-2</v>
      </c>
      <c r="DA19" s="304"/>
      <c r="DB19" s="304">
        <f>(DB17)/2</f>
        <v>0</v>
      </c>
      <c r="DC19" s="304"/>
      <c r="EO19" s="86"/>
    </row>
    <row r="20" spans="1:196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4.9444444444444446</v>
      </c>
      <c r="M20" s="304"/>
      <c r="N20" s="304">
        <f>SUM($B19:O$19)-L19</f>
        <v>5.8888888888888893</v>
      </c>
      <c r="O20" s="304"/>
      <c r="P20" s="304">
        <f>SUM($B19:Q$19)-N19</f>
        <v>6.8333333333333339</v>
      </c>
      <c r="Q20" s="304"/>
      <c r="R20" s="304">
        <f>SUM($B19:S$19)-P19</f>
        <v>7.7222222222222232</v>
      </c>
      <c r="S20" s="304"/>
      <c r="T20" s="304">
        <f>SUM($B19:U$19)-R19</f>
        <v>8.5555555555555571</v>
      </c>
      <c r="U20" s="304"/>
      <c r="V20" s="304">
        <f>SUM($B19:W$19)-T19</f>
        <v>9.3333333333333339</v>
      </c>
      <c r="W20" s="304"/>
      <c r="X20" s="304">
        <f>SUM($B19:Y$19)-V19</f>
        <v>10.111111111111112</v>
      </c>
      <c r="Y20" s="304"/>
      <c r="Z20" s="304">
        <f>SUM($B19:AA$19)-X19</f>
        <v>10.777777777777779</v>
      </c>
      <c r="AA20" s="304"/>
      <c r="AB20" s="304">
        <f>SUM($B19:AC$19)-Z19</f>
        <v>11.388888888888889</v>
      </c>
      <c r="AC20" s="304"/>
      <c r="AD20" s="304">
        <f>SUM($B19:AE$19)-AB19</f>
        <v>12</v>
      </c>
      <c r="AE20" s="304"/>
      <c r="AF20" s="304">
        <f>SUM($B19:AG$19)-AD19</f>
        <v>12.555555555555555</v>
      </c>
      <c r="AG20" s="304"/>
      <c r="AH20" s="304">
        <f>SUM($B19:AI$19)-AF19</f>
        <v>13.111111111111111</v>
      </c>
      <c r="AI20" s="304"/>
      <c r="AJ20" s="304">
        <f>SUM($B19:AK$19)-AH19</f>
        <v>13.666666666666666</v>
      </c>
      <c r="AK20" s="304"/>
      <c r="AL20" s="304">
        <f>SUM($B19:AM$19)-AJ19</f>
        <v>14.222222222222221</v>
      </c>
      <c r="AM20" s="304"/>
      <c r="AN20" s="304">
        <f>SUM($B19:AO$19)-AL19</f>
        <v>14.777777777777777</v>
      </c>
      <c r="AO20" s="304"/>
      <c r="AP20" s="304">
        <f>SUM($B19:AQ$19)-AN19</f>
        <v>15.333333333333332</v>
      </c>
      <c r="AQ20" s="304"/>
      <c r="AR20" s="304">
        <f>SUM($B19:AS$19)-AP19</f>
        <v>15.888888888888888</v>
      </c>
      <c r="AS20" s="304"/>
      <c r="AT20" s="304">
        <f>SUM($B19:AU$19)-AR19</f>
        <v>16.388888888888886</v>
      </c>
      <c r="AU20" s="304"/>
      <c r="AV20" s="304">
        <f>SUM($B19:AW$19)-AT19</f>
        <v>16.888888888888886</v>
      </c>
      <c r="AW20" s="304"/>
      <c r="AX20" s="304">
        <f>SUM($B19:AY$19)-AV19</f>
        <v>17.333333333333332</v>
      </c>
      <c r="AY20" s="304"/>
      <c r="AZ20" s="304">
        <f>SUM($B19:BA$19)-AX19</f>
        <v>17.722222222222218</v>
      </c>
      <c r="BA20" s="304"/>
      <c r="BB20" s="304">
        <f>SUM($B19:BC$19)-AZ19</f>
        <v>18.111111111111107</v>
      </c>
      <c r="BC20" s="304"/>
      <c r="BD20" s="304">
        <f>SUM($B19:BE$19)-BB19</f>
        <v>18.444444444444439</v>
      </c>
      <c r="BE20" s="304"/>
      <c r="BF20" s="304">
        <f>SUM($B19:BG$19)-BD19</f>
        <v>18.777777777777771</v>
      </c>
      <c r="BG20" s="304"/>
      <c r="BH20" s="304">
        <f>SUM($B19:BI$19)-BF19</f>
        <v>19.111111111111104</v>
      </c>
      <c r="BI20" s="304"/>
      <c r="BJ20" s="304">
        <f>SUM($B19:BK$19)-BH19</f>
        <v>19.444444444444436</v>
      </c>
      <c r="BK20" s="304"/>
      <c r="BL20" s="304">
        <f>SUM($B19:BM$19)-BJ19</f>
        <v>19.777777777777768</v>
      </c>
      <c r="BM20" s="304"/>
      <c r="BN20" s="304">
        <f>SUM($B19:BO$19)-BL19</f>
        <v>20.1111111111111</v>
      </c>
      <c r="BO20" s="304"/>
      <c r="BP20" s="304">
        <f>SUM($B19:BQ$19)-BN19</f>
        <v>20.444444444444432</v>
      </c>
      <c r="BQ20" s="304"/>
      <c r="BR20" s="304">
        <f>SUM($B19:BS$19)-BP19</f>
        <v>20.777777777777764</v>
      </c>
      <c r="BS20" s="304"/>
      <c r="BT20" s="304">
        <f>SUM($B19:BU$19)-BR19</f>
        <v>21.111111111111097</v>
      </c>
      <c r="BU20" s="304"/>
      <c r="BV20" s="304">
        <f>SUM($B19:BW$19)-BT19</f>
        <v>21.444444444444429</v>
      </c>
      <c r="BW20" s="304"/>
      <c r="BX20" s="304">
        <f>SUM($B19:BY$19)-BV19</f>
        <v>21.777777777777761</v>
      </c>
      <c r="BY20" s="304"/>
      <c r="BZ20" s="304">
        <f>SUM($B19:CA$19)-BX19</f>
        <v>22.111111111111093</v>
      </c>
      <c r="CA20" s="304"/>
      <c r="CB20" s="304">
        <f>SUM($B19:CC$19)-BZ19</f>
        <v>22.444444444444425</v>
      </c>
      <c r="CC20" s="304"/>
      <c r="CD20" s="304">
        <f>SUM($B19:CE$19)-CB19</f>
        <v>22.777777777777757</v>
      </c>
      <c r="CE20" s="304"/>
      <c r="CF20" s="304">
        <f>SUM($B19:CG$19)-CD19</f>
        <v>23.111111111111089</v>
      </c>
      <c r="CG20" s="304"/>
      <c r="CH20" s="304">
        <f>SUM($B19:CI$19)-CF19</f>
        <v>23.444444444444422</v>
      </c>
      <c r="CI20" s="304"/>
      <c r="CJ20" s="304">
        <f>SUM($B19:CK$19)-CH19</f>
        <v>23.777777777777754</v>
      </c>
      <c r="CK20" s="304"/>
      <c r="CL20" s="304">
        <f>SUM($B19:CM$19)-CJ19</f>
        <v>24.111111111111086</v>
      </c>
      <c r="CM20" s="304"/>
      <c r="CN20" s="304">
        <f>SUM($B19:CO$19)-CL19</f>
        <v>24.444444444444418</v>
      </c>
      <c r="CO20" s="304"/>
      <c r="CP20" s="304">
        <f>SUM($B19:CQ$19)-CN19</f>
        <v>24.77777777777775</v>
      </c>
      <c r="CQ20" s="304"/>
      <c r="CR20" s="304">
        <f>SUM($B19:CS$19)-CP19</f>
        <v>25.111111111111082</v>
      </c>
      <c r="CS20" s="304"/>
      <c r="CT20" s="304">
        <f>SUM($B19:CU$19)-CR19</f>
        <v>25.444444444444414</v>
      </c>
      <c r="CU20" s="304"/>
      <c r="CV20" s="304">
        <f>SUM($B19:CW$19)-CT19</f>
        <v>25.722222222222193</v>
      </c>
      <c r="CW20" s="304"/>
      <c r="CX20" s="304">
        <f>SUM($B19:CY$19)-CV19</f>
        <v>25.944444444444414</v>
      </c>
      <c r="CY20" s="304"/>
      <c r="CZ20" s="304">
        <f>SUM($B19:DA$19)-CX19</f>
        <v>26.111111111111082</v>
      </c>
      <c r="DA20" s="304"/>
      <c r="DB20" s="304">
        <f>SUM($B19:DC$19)-CZ19</f>
        <v>26.222222222222193</v>
      </c>
      <c r="DC20" s="304"/>
      <c r="EO20" s="86"/>
    </row>
    <row r="21" spans="1:196" ht="15.6" customHeight="1" thickBot="1">
      <c r="A21" s="77" t="s">
        <v>55</v>
      </c>
      <c r="B21" s="304">
        <f t="shared" ref="B21:AT21" si="138">B20/B19</f>
        <v>1</v>
      </c>
      <c r="C21" s="304"/>
      <c r="D21" s="304">
        <f t="shared" si="138"/>
        <v>1</v>
      </c>
      <c r="E21" s="304"/>
      <c r="F21" s="304">
        <f t="shared" si="138"/>
        <v>2</v>
      </c>
      <c r="G21" s="304"/>
      <c r="H21" s="304">
        <f t="shared" si="138"/>
        <v>3</v>
      </c>
      <c r="I21" s="304"/>
      <c r="J21" s="304">
        <f t="shared" si="138"/>
        <v>4</v>
      </c>
      <c r="K21" s="304"/>
      <c r="L21" s="304">
        <f t="shared" si="138"/>
        <v>5.2352941176470589</v>
      </c>
      <c r="M21" s="304"/>
      <c r="N21" s="304">
        <f t="shared" si="138"/>
        <v>6.6250000000000009</v>
      </c>
      <c r="O21" s="304"/>
      <c r="P21" s="304">
        <f t="shared" si="138"/>
        <v>7.6875000000000009</v>
      </c>
      <c r="Q21" s="304"/>
      <c r="R21" s="304">
        <f t="shared" si="138"/>
        <v>8.6875000000000018</v>
      </c>
      <c r="S21" s="304"/>
      <c r="T21" s="304">
        <f t="shared" si="138"/>
        <v>10.266666666666669</v>
      </c>
      <c r="U21" s="304"/>
      <c r="V21" s="304">
        <f t="shared" si="138"/>
        <v>12.923076923076923</v>
      </c>
      <c r="W21" s="304"/>
      <c r="X21" s="304">
        <f t="shared" si="138"/>
        <v>15.16666666666667</v>
      </c>
      <c r="Y21" s="304"/>
      <c r="Z21" s="304">
        <f t="shared" si="138"/>
        <v>17.636363636363637</v>
      </c>
      <c r="AA21" s="304"/>
      <c r="AB21" s="304">
        <f t="shared" si="138"/>
        <v>20.5</v>
      </c>
      <c r="AC21" s="304"/>
      <c r="AD21" s="304">
        <f t="shared" si="138"/>
        <v>21.599999999999998</v>
      </c>
      <c r="AE21" s="304"/>
      <c r="AF21" s="304">
        <f t="shared" si="138"/>
        <v>22.599999999999998</v>
      </c>
      <c r="AG21" s="304"/>
      <c r="AH21" s="304">
        <f t="shared" si="138"/>
        <v>23.599999999999998</v>
      </c>
      <c r="AI21" s="304"/>
      <c r="AJ21" s="304">
        <f t="shared" si="138"/>
        <v>24.599999999999998</v>
      </c>
      <c r="AK21" s="304"/>
      <c r="AL21" s="304">
        <f t="shared" si="138"/>
        <v>25.599999999999998</v>
      </c>
      <c r="AM21" s="304"/>
      <c r="AN21" s="304">
        <f t="shared" si="138"/>
        <v>26.599999999999998</v>
      </c>
      <c r="AO21" s="304"/>
      <c r="AP21" s="304">
        <f t="shared" si="138"/>
        <v>27.599999999999998</v>
      </c>
      <c r="AQ21" s="304"/>
      <c r="AR21" s="304">
        <f t="shared" si="138"/>
        <v>28.599999999999998</v>
      </c>
      <c r="AS21" s="304"/>
      <c r="AT21" s="304">
        <f t="shared" si="138"/>
        <v>32.777777777777771</v>
      </c>
      <c r="AU21" s="304"/>
      <c r="AV21" s="304">
        <f t="shared" ref="AV21" si="139">AV20/AV19</f>
        <v>37.999999999999993</v>
      </c>
      <c r="AW21" s="304"/>
      <c r="AX21" s="304">
        <f t="shared" ref="AX21" si="140">AX20/AX19</f>
        <v>44.571428571428577</v>
      </c>
      <c r="AY21" s="304"/>
      <c r="AZ21" s="304">
        <f t="shared" ref="AZ21" si="141">AZ20/AZ19</f>
        <v>53.166666666666657</v>
      </c>
      <c r="BA21" s="304"/>
      <c r="BB21" s="304">
        <f t="shared" ref="BB21" si="142">BB20/BB19</f>
        <v>54.333333333333321</v>
      </c>
      <c r="BC21" s="304"/>
      <c r="BD21" s="304">
        <f t="shared" ref="BD21" si="143">BD20/BD19</f>
        <v>55.333333333333321</v>
      </c>
      <c r="BE21" s="304"/>
      <c r="BF21" s="304">
        <f t="shared" ref="BF21" si="144">BF20/BF19</f>
        <v>56.333333333333314</v>
      </c>
      <c r="BG21" s="304"/>
      <c r="BH21" s="304">
        <f t="shared" ref="BH21" si="145">BH20/BH19</f>
        <v>57.333333333333314</v>
      </c>
      <c r="BI21" s="304"/>
      <c r="BJ21" s="304">
        <f t="shared" ref="BJ21" si="146">BJ20/BJ19</f>
        <v>58.333333333333307</v>
      </c>
      <c r="BK21" s="304"/>
      <c r="BL21" s="304">
        <f t="shared" ref="BL21:CZ21" si="147">BL20/BL19</f>
        <v>59.333333333333307</v>
      </c>
      <c r="BM21" s="304"/>
      <c r="BN21" s="304">
        <f t="shared" si="147"/>
        <v>60.3333333333333</v>
      </c>
      <c r="BO21" s="304"/>
      <c r="BP21" s="304">
        <f t="shared" si="147"/>
        <v>61.3333333333333</v>
      </c>
      <c r="BQ21" s="304"/>
      <c r="BR21" s="304">
        <f t="shared" si="147"/>
        <v>62.333333333333293</v>
      </c>
      <c r="BS21" s="304"/>
      <c r="BT21" s="304">
        <f t="shared" si="147"/>
        <v>63.333333333333293</v>
      </c>
      <c r="BU21" s="304"/>
      <c r="BV21" s="304">
        <f t="shared" si="147"/>
        <v>64.333333333333286</v>
      </c>
      <c r="BW21" s="304"/>
      <c r="BX21" s="304">
        <f t="shared" si="147"/>
        <v>65.333333333333286</v>
      </c>
      <c r="BY21" s="304"/>
      <c r="BZ21" s="304">
        <f t="shared" si="147"/>
        <v>66.333333333333286</v>
      </c>
      <c r="CA21" s="304"/>
      <c r="CB21" s="304">
        <f t="shared" si="147"/>
        <v>67.333333333333286</v>
      </c>
      <c r="CC21" s="304"/>
      <c r="CD21" s="304">
        <f t="shared" si="147"/>
        <v>68.333333333333272</v>
      </c>
      <c r="CE21" s="304"/>
      <c r="CF21" s="304">
        <f t="shared" si="147"/>
        <v>69.333333333333272</v>
      </c>
      <c r="CG21" s="304"/>
      <c r="CH21" s="304">
        <f t="shared" si="147"/>
        <v>70.333333333333272</v>
      </c>
      <c r="CI21" s="304"/>
      <c r="CJ21" s="304">
        <f t="shared" si="147"/>
        <v>71.333333333333272</v>
      </c>
      <c r="CK21" s="304"/>
      <c r="CL21" s="304">
        <f t="shared" si="147"/>
        <v>72.333333333333258</v>
      </c>
      <c r="CM21" s="304"/>
      <c r="CN21" s="304">
        <f t="shared" si="147"/>
        <v>73.333333333333258</v>
      </c>
      <c r="CO21" s="304"/>
      <c r="CP21" s="304">
        <f t="shared" si="147"/>
        <v>74.333333333333258</v>
      </c>
      <c r="CQ21" s="304"/>
      <c r="CR21" s="304">
        <f t="shared" si="147"/>
        <v>75.333333333333258</v>
      </c>
      <c r="CS21" s="304"/>
      <c r="CT21" s="304">
        <f t="shared" si="147"/>
        <v>76.333333333333243</v>
      </c>
      <c r="CU21" s="304"/>
      <c r="CV21" s="304">
        <f t="shared" si="147"/>
        <v>92.599999999999895</v>
      </c>
      <c r="CW21" s="304"/>
      <c r="CX21" s="304">
        <f t="shared" si="147"/>
        <v>155.66666666666649</v>
      </c>
      <c r="CY21" s="304"/>
      <c r="CZ21" s="304">
        <f t="shared" si="147"/>
        <v>469.99999999999949</v>
      </c>
      <c r="DA21" s="304"/>
      <c r="DB21" s="304">
        <v>0</v>
      </c>
      <c r="DC21" s="304"/>
      <c r="EO21" s="86"/>
    </row>
    <row r="22" spans="1:196" ht="15" thickBot="1">
      <c r="A22" s="77" t="s">
        <v>56</v>
      </c>
      <c r="B22" s="304">
        <f t="shared" ref="B22" si="148">C13/B14</f>
        <v>0</v>
      </c>
      <c r="C22" s="304"/>
      <c r="D22" s="304">
        <f t="shared" ref="D22" si="149">E13/D14</f>
        <v>0</v>
      </c>
      <c r="E22" s="304"/>
      <c r="F22" s="304">
        <f t="shared" ref="F22" si="150">G13/F14</f>
        <v>0</v>
      </c>
      <c r="G22" s="304"/>
      <c r="H22" s="304">
        <f t="shared" ref="H22" si="151">I13/H14</f>
        <v>0</v>
      </c>
      <c r="I22" s="304"/>
      <c r="J22" s="304">
        <f t="shared" ref="J22" si="152">K13/J14</f>
        <v>0</v>
      </c>
      <c r="K22" s="304"/>
      <c r="L22" s="304">
        <f t="shared" ref="L22" si="153">M13/L14</f>
        <v>0</v>
      </c>
      <c r="M22" s="304"/>
      <c r="N22" s="304">
        <f t="shared" ref="N22" si="154">O13/N14</f>
        <v>0</v>
      </c>
      <c r="O22" s="304"/>
      <c r="P22" s="304">
        <f t="shared" ref="P22" si="155">Q13/P14</f>
        <v>0</v>
      </c>
      <c r="Q22" s="304"/>
      <c r="R22" s="304">
        <f t="shared" ref="R22" si="156">S13/R14</f>
        <v>0</v>
      </c>
      <c r="S22" s="304"/>
      <c r="T22" s="304">
        <f t="shared" ref="T22" si="157">U13/T14</f>
        <v>0</v>
      </c>
      <c r="U22" s="304"/>
      <c r="V22" s="304">
        <f t="shared" ref="V22" si="158">W13/V14</f>
        <v>0</v>
      </c>
      <c r="W22" s="304"/>
      <c r="X22" s="304">
        <f t="shared" ref="X22" si="159">Y13/X14</f>
        <v>0</v>
      </c>
      <c r="Y22" s="304"/>
      <c r="Z22" s="304">
        <f t="shared" ref="Z22" si="160">AA13/Z14</f>
        <v>0</v>
      </c>
      <c r="AA22" s="304"/>
      <c r="AB22" s="304">
        <f t="shared" ref="AB22" si="161">AC13/AB14</f>
        <v>0</v>
      </c>
      <c r="AC22" s="304"/>
      <c r="AD22" s="304">
        <f t="shared" ref="AD22" si="162">AE13/AD14</f>
        <v>0</v>
      </c>
      <c r="AE22" s="304"/>
      <c r="AF22" s="304">
        <f t="shared" ref="AF22" si="163">AG13/AF14</f>
        <v>0</v>
      </c>
      <c r="AG22" s="304"/>
      <c r="AH22" s="304">
        <f t="shared" ref="AH22" si="164">AI13/AH14</f>
        <v>0</v>
      </c>
      <c r="AI22" s="304"/>
      <c r="AJ22" s="304">
        <f t="shared" ref="AJ22" si="165">AK13/AJ14</f>
        <v>0</v>
      </c>
      <c r="AK22" s="304"/>
      <c r="AL22" s="304">
        <f t="shared" ref="AL22" si="166">AM13/AL14</f>
        <v>0</v>
      </c>
      <c r="AM22" s="304"/>
      <c r="AN22" s="304">
        <f t="shared" ref="AN22" si="167">AO13/AN14</f>
        <v>0</v>
      </c>
      <c r="AO22" s="304"/>
      <c r="AP22" s="304">
        <f t="shared" ref="AP22" si="168">AQ13/AP14</f>
        <v>0</v>
      </c>
      <c r="AQ22" s="304"/>
      <c r="AR22" s="304">
        <f t="shared" ref="AR22" si="169">AS13/AR14</f>
        <v>0</v>
      </c>
      <c r="AS22" s="304"/>
      <c r="AT22" s="304">
        <f t="shared" ref="AT22" si="170">AU13/AT14</f>
        <v>0</v>
      </c>
      <c r="AU22" s="304"/>
      <c r="AV22" s="304">
        <f t="shared" ref="AV22" si="171">AW13/AV14</f>
        <v>0.25</v>
      </c>
      <c r="AW22" s="304"/>
      <c r="AX22" s="304">
        <f t="shared" ref="AX22" si="172">AY13/AX14</f>
        <v>0</v>
      </c>
      <c r="AY22" s="304"/>
      <c r="AZ22" s="304">
        <f t="shared" ref="AZ22" si="173">BA13/AZ14</f>
        <v>0</v>
      </c>
      <c r="BA22" s="304"/>
      <c r="BB22" s="304">
        <f t="shared" ref="BB22" si="174">BC13/BB14</f>
        <v>0</v>
      </c>
      <c r="BC22" s="304"/>
      <c r="BD22" s="304">
        <f t="shared" ref="BD22" si="175">BE13/BD14</f>
        <v>0</v>
      </c>
      <c r="BE22" s="304"/>
      <c r="BF22" s="304">
        <f t="shared" ref="BF22" si="176">BG13/BF14</f>
        <v>0</v>
      </c>
      <c r="BG22" s="304"/>
      <c r="BH22" s="304">
        <f t="shared" ref="BH22" si="177">BI13/BH14</f>
        <v>0</v>
      </c>
      <c r="BI22" s="304"/>
      <c r="BJ22" s="304">
        <f t="shared" ref="BJ22" si="178">BK13/BJ14</f>
        <v>0</v>
      </c>
      <c r="BK22" s="304"/>
      <c r="BL22" s="304">
        <f t="shared" ref="BL22" si="179">BM13/BL14</f>
        <v>0.33333333333333331</v>
      </c>
      <c r="BM22" s="304"/>
      <c r="BN22" s="304">
        <f t="shared" ref="BN22" si="180">BO13/BN14</f>
        <v>0</v>
      </c>
      <c r="BO22" s="304"/>
      <c r="BP22" s="304">
        <f>BQ13/BP14</f>
        <v>0</v>
      </c>
      <c r="BQ22" s="304"/>
      <c r="BR22" s="304">
        <f t="shared" ref="BR22" si="181">BS13/BR14</f>
        <v>0</v>
      </c>
      <c r="BS22" s="304"/>
      <c r="BT22" s="304">
        <f t="shared" ref="BT22" si="182">BU13/BT14</f>
        <v>0</v>
      </c>
      <c r="BU22" s="304"/>
      <c r="BV22" s="304">
        <f t="shared" ref="BV22" si="183">BW13/BV14</f>
        <v>0</v>
      </c>
      <c r="BW22" s="304"/>
      <c r="BX22" s="304">
        <f t="shared" ref="BX22" si="184">BY13/BX14</f>
        <v>0</v>
      </c>
      <c r="BY22" s="304"/>
      <c r="BZ22" s="304">
        <f t="shared" ref="BZ22" si="185">CA13/BZ14</f>
        <v>0</v>
      </c>
      <c r="CA22" s="304"/>
      <c r="CB22" s="304">
        <f t="shared" ref="CB22" si="186">CC13/CB14</f>
        <v>0</v>
      </c>
      <c r="CC22" s="304"/>
      <c r="CD22" s="304">
        <f t="shared" ref="CD22" si="187">CE13/CD14</f>
        <v>0</v>
      </c>
      <c r="CE22" s="304"/>
      <c r="CF22" s="304">
        <f t="shared" ref="CF22" si="188">CG13/CF14</f>
        <v>0</v>
      </c>
      <c r="CG22" s="304"/>
      <c r="CH22" s="304">
        <f t="shared" ref="CH22" si="189">CI13/CH14</f>
        <v>0</v>
      </c>
      <c r="CI22" s="304"/>
      <c r="CJ22" s="304">
        <f t="shared" ref="CJ22" si="190">CK13/CJ14</f>
        <v>0</v>
      </c>
      <c r="CK22" s="304"/>
      <c r="CL22" s="304">
        <f t="shared" ref="CL22" si="191">CM13/CL14</f>
        <v>0</v>
      </c>
      <c r="CM22" s="304"/>
      <c r="CN22" s="304">
        <f t="shared" ref="CN22" si="192">CO13/CN14</f>
        <v>0</v>
      </c>
      <c r="CO22" s="304"/>
      <c r="CP22" s="304">
        <f t="shared" ref="CP22" si="193">CQ13/CP14</f>
        <v>0</v>
      </c>
      <c r="CQ22" s="304"/>
      <c r="CR22" s="304">
        <f t="shared" ref="CR22" si="194">CS13/CR14</f>
        <v>0</v>
      </c>
      <c r="CS22" s="304"/>
      <c r="CT22" s="304">
        <f t="shared" ref="CT22" si="195">CU13/CT14</f>
        <v>0</v>
      </c>
      <c r="CU22" s="304"/>
      <c r="CV22" s="304">
        <f t="shared" ref="CV22" si="196">CW13/CV14</f>
        <v>0</v>
      </c>
      <c r="CW22" s="304"/>
      <c r="CX22" s="304">
        <f t="shared" ref="CX22" si="197">CY13/CX14</f>
        <v>0</v>
      </c>
      <c r="CY22" s="304"/>
      <c r="CZ22" s="304">
        <f>DA13/CZ14</f>
        <v>0</v>
      </c>
      <c r="DA22" s="304"/>
      <c r="DB22" s="304">
        <v>0</v>
      </c>
      <c r="DC22" s="304"/>
    </row>
    <row r="23" spans="1:196" ht="15" thickBot="1">
      <c r="A23" s="77" t="s">
        <v>57</v>
      </c>
      <c r="B23" s="304">
        <f t="shared" ref="B23:AT23" si="198">B17*B22</f>
        <v>0</v>
      </c>
      <c r="C23" s="304"/>
      <c r="D23" s="304">
        <f t="shared" si="198"/>
        <v>0</v>
      </c>
      <c r="E23" s="304"/>
      <c r="F23" s="304">
        <f t="shared" si="198"/>
        <v>0</v>
      </c>
      <c r="G23" s="304"/>
      <c r="H23" s="304">
        <f t="shared" si="198"/>
        <v>0</v>
      </c>
      <c r="I23" s="304"/>
      <c r="J23" s="304">
        <f t="shared" si="198"/>
        <v>0</v>
      </c>
      <c r="K23" s="304"/>
      <c r="L23" s="304">
        <f t="shared" si="198"/>
        <v>0</v>
      </c>
      <c r="M23" s="304"/>
      <c r="N23" s="304">
        <f t="shared" si="198"/>
        <v>0</v>
      </c>
      <c r="O23" s="304"/>
      <c r="P23" s="304">
        <f t="shared" si="198"/>
        <v>0</v>
      </c>
      <c r="Q23" s="304"/>
      <c r="R23" s="304">
        <f t="shared" si="198"/>
        <v>0</v>
      </c>
      <c r="S23" s="304"/>
      <c r="T23" s="304">
        <f t="shared" si="198"/>
        <v>0</v>
      </c>
      <c r="U23" s="304"/>
      <c r="V23" s="304">
        <f t="shared" si="198"/>
        <v>0</v>
      </c>
      <c r="W23" s="304"/>
      <c r="X23" s="304">
        <f t="shared" si="198"/>
        <v>0</v>
      </c>
      <c r="Y23" s="304"/>
      <c r="Z23" s="304">
        <f t="shared" si="198"/>
        <v>0</v>
      </c>
      <c r="AA23" s="304"/>
      <c r="AB23" s="304">
        <f t="shared" si="198"/>
        <v>0</v>
      </c>
      <c r="AC23" s="304"/>
      <c r="AD23" s="304">
        <f t="shared" si="198"/>
        <v>0</v>
      </c>
      <c r="AE23" s="304"/>
      <c r="AF23" s="304">
        <f t="shared" si="198"/>
        <v>0</v>
      </c>
      <c r="AG23" s="304"/>
      <c r="AH23" s="304">
        <f t="shared" si="198"/>
        <v>0</v>
      </c>
      <c r="AI23" s="304"/>
      <c r="AJ23" s="304">
        <f t="shared" si="198"/>
        <v>0</v>
      </c>
      <c r="AK23" s="304"/>
      <c r="AL23" s="304">
        <f t="shared" si="198"/>
        <v>0</v>
      </c>
      <c r="AM23" s="304"/>
      <c r="AN23" s="304">
        <f t="shared" si="198"/>
        <v>0</v>
      </c>
      <c r="AO23" s="304"/>
      <c r="AP23" s="304">
        <f t="shared" si="198"/>
        <v>0</v>
      </c>
      <c r="AQ23" s="304"/>
      <c r="AR23" s="304">
        <f t="shared" si="198"/>
        <v>0</v>
      </c>
      <c r="AS23" s="304"/>
      <c r="AT23" s="304">
        <f t="shared" si="198"/>
        <v>0</v>
      </c>
      <c r="AU23" s="304"/>
      <c r="AV23" s="304">
        <f t="shared" ref="AV23" si="199">AV17*AV22</f>
        <v>0.1111111111111111</v>
      </c>
      <c r="AW23" s="304"/>
      <c r="AX23" s="304">
        <f t="shared" ref="AX23" si="200">AX17*AX22</f>
        <v>0</v>
      </c>
      <c r="AY23" s="304"/>
      <c r="AZ23" s="304">
        <f t="shared" ref="AZ23" si="201">AZ17*AZ22</f>
        <v>0</v>
      </c>
      <c r="BA23" s="304"/>
      <c r="BB23" s="304">
        <f t="shared" ref="BB23" si="202">BB17*BB22</f>
        <v>0</v>
      </c>
      <c r="BC23" s="304"/>
      <c r="BD23" s="304">
        <f t="shared" ref="BD23" si="203">BD17*BD22</f>
        <v>0</v>
      </c>
      <c r="BE23" s="304"/>
      <c r="BF23" s="304">
        <f t="shared" ref="BF23" si="204">BF17*BF22</f>
        <v>0</v>
      </c>
      <c r="BG23" s="304"/>
      <c r="BH23" s="304">
        <f t="shared" ref="BH23" si="205">BH17*BH22</f>
        <v>0</v>
      </c>
      <c r="BI23" s="304"/>
      <c r="BJ23" s="304">
        <f t="shared" ref="BJ23" si="206">BJ17*BJ22</f>
        <v>0</v>
      </c>
      <c r="BK23" s="304"/>
      <c r="BL23" s="304">
        <f t="shared" ref="BL23:CX23" si="207">BL17*BL22</f>
        <v>0.1111111111111111</v>
      </c>
      <c r="BM23" s="304"/>
      <c r="BN23" s="304">
        <f t="shared" si="207"/>
        <v>0</v>
      </c>
      <c r="BO23" s="304"/>
      <c r="BP23" s="304">
        <f t="shared" si="207"/>
        <v>0</v>
      </c>
      <c r="BQ23" s="304"/>
      <c r="BR23" s="304">
        <f t="shared" si="207"/>
        <v>0</v>
      </c>
      <c r="BS23" s="304"/>
      <c r="BT23" s="304">
        <f t="shared" si="207"/>
        <v>0</v>
      </c>
      <c r="BU23" s="304"/>
      <c r="BV23" s="304">
        <f t="shared" si="207"/>
        <v>0</v>
      </c>
      <c r="BW23" s="304"/>
      <c r="BX23" s="304">
        <f t="shared" si="207"/>
        <v>0</v>
      </c>
      <c r="BY23" s="304"/>
      <c r="BZ23" s="304">
        <f t="shared" si="207"/>
        <v>0</v>
      </c>
      <c r="CA23" s="304"/>
      <c r="CB23" s="304">
        <f t="shared" si="207"/>
        <v>0</v>
      </c>
      <c r="CC23" s="304"/>
      <c r="CD23" s="304">
        <f t="shared" si="207"/>
        <v>0</v>
      </c>
      <c r="CE23" s="304"/>
      <c r="CF23" s="304">
        <f t="shared" si="207"/>
        <v>0</v>
      </c>
      <c r="CG23" s="304"/>
      <c r="CH23" s="304">
        <f t="shared" si="207"/>
        <v>0</v>
      </c>
      <c r="CI23" s="304"/>
      <c r="CJ23" s="304">
        <f t="shared" si="207"/>
        <v>0</v>
      </c>
      <c r="CK23" s="304"/>
      <c r="CL23" s="304">
        <f t="shared" si="207"/>
        <v>0</v>
      </c>
      <c r="CM23" s="304"/>
      <c r="CN23" s="304">
        <f t="shared" si="207"/>
        <v>0</v>
      </c>
      <c r="CO23" s="304"/>
      <c r="CP23" s="304">
        <f t="shared" si="207"/>
        <v>0</v>
      </c>
      <c r="CQ23" s="304"/>
      <c r="CR23" s="304">
        <f t="shared" si="207"/>
        <v>0</v>
      </c>
      <c r="CS23" s="304"/>
      <c r="CT23" s="304">
        <f t="shared" si="207"/>
        <v>0</v>
      </c>
      <c r="CU23" s="304"/>
      <c r="CV23" s="304">
        <f t="shared" si="207"/>
        <v>0</v>
      </c>
      <c r="CW23" s="304"/>
      <c r="CX23" s="304">
        <f t="shared" si="207"/>
        <v>0</v>
      </c>
      <c r="CY23" s="304"/>
      <c r="CZ23" s="304">
        <f>CZ17*CZ22</f>
        <v>0</v>
      </c>
      <c r="DA23" s="304"/>
      <c r="DB23" s="304">
        <v>0</v>
      </c>
      <c r="DC23" s="304"/>
    </row>
    <row r="24" spans="1:196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</v>
      </c>
      <c r="U24" s="304"/>
      <c r="V24" s="304">
        <f>SUM($B23:W$23)</f>
        <v>0</v>
      </c>
      <c r="W24" s="304"/>
      <c r="X24" s="304">
        <f>SUM($B23:Y$23)</f>
        <v>0</v>
      </c>
      <c r="Y24" s="304"/>
      <c r="Z24" s="304">
        <f>SUM($B23:AA$23)</f>
        <v>0</v>
      </c>
      <c r="AA24" s="304"/>
      <c r="AB24" s="304">
        <f>SUM($B23:AC$23)</f>
        <v>0</v>
      </c>
      <c r="AC24" s="304"/>
      <c r="AD24" s="304">
        <f>SUM($B23:AE$23)</f>
        <v>0</v>
      </c>
      <c r="AE24" s="304"/>
      <c r="AF24" s="304">
        <f>SUM($B23:AG$23)</f>
        <v>0</v>
      </c>
      <c r="AG24" s="304"/>
      <c r="AH24" s="304">
        <f>SUM($B23:AI$23)</f>
        <v>0</v>
      </c>
      <c r="AI24" s="304"/>
      <c r="AJ24" s="304">
        <f>SUM($B23:AK$23)</f>
        <v>0</v>
      </c>
      <c r="AK24" s="304"/>
      <c r="AL24" s="304">
        <f>SUM($B23:AM$23)</f>
        <v>0</v>
      </c>
      <c r="AM24" s="304"/>
      <c r="AN24" s="304">
        <f>SUM($B23:AO$23)</f>
        <v>0</v>
      </c>
      <c r="AO24" s="304"/>
      <c r="AP24" s="304">
        <f>SUM($B23:AQ$23)</f>
        <v>0</v>
      </c>
      <c r="AQ24" s="304"/>
      <c r="AR24" s="304">
        <f>SUM($B23:AS$23)</f>
        <v>0</v>
      </c>
      <c r="AS24" s="304"/>
      <c r="AT24" s="304">
        <f>SUM($B23:AU$23)</f>
        <v>0</v>
      </c>
      <c r="AU24" s="304"/>
      <c r="AV24" s="304">
        <f>SUM($B23:AW$23)</f>
        <v>0.1111111111111111</v>
      </c>
      <c r="AW24" s="304"/>
      <c r="AX24" s="304">
        <f>SUM($B23:AY$23)</f>
        <v>0.1111111111111111</v>
      </c>
      <c r="AY24" s="304"/>
      <c r="AZ24" s="304">
        <f>SUM($B23:BA$23)</f>
        <v>0.1111111111111111</v>
      </c>
      <c r="BA24" s="304"/>
      <c r="BB24" s="304">
        <f>SUM($B23:BC$23)</f>
        <v>0.1111111111111111</v>
      </c>
      <c r="BC24" s="304"/>
      <c r="BD24" s="304">
        <f>SUM($B23:BE$23)</f>
        <v>0.1111111111111111</v>
      </c>
      <c r="BE24" s="304"/>
      <c r="BF24" s="304">
        <f>SUM($B23:BG$23)</f>
        <v>0.1111111111111111</v>
      </c>
      <c r="BG24" s="304"/>
      <c r="BH24" s="304">
        <f>SUM($B23:BI$23)</f>
        <v>0.1111111111111111</v>
      </c>
      <c r="BI24" s="304"/>
      <c r="BJ24" s="304">
        <f>SUM($B23:BK$23)</f>
        <v>0.1111111111111111</v>
      </c>
      <c r="BK24" s="304"/>
      <c r="BL24" s="304">
        <f>SUM($B23:BM$23)</f>
        <v>0.22222222222222221</v>
      </c>
      <c r="BM24" s="304"/>
      <c r="BN24" s="304">
        <f>SUM($B23:BO$23)</f>
        <v>0.22222222222222221</v>
      </c>
      <c r="BO24" s="304"/>
      <c r="BP24" s="304">
        <f>SUM($B23:BQ$23)</f>
        <v>0.22222222222222221</v>
      </c>
      <c r="BQ24" s="304"/>
      <c r="BR24" s="304">
        <f>SUM($B23:BS$23)</f>
        <v>0.22222222222222221</v>
      </c>
      <c r="BS24" s="304"/>
      <c r="BT24" s="304">
        <f>SUM($B23:BU$23)</f>
        <v>0.22222222222222221</v>
      </c>
      <c r="BU24" s="304"/>
      <c r="BV24" s="304">
        <f>SUM($B23:BW$23)</f>
        <v>0.22222222222222221</v>
      </c>
      <c r="BW24" s="304"/>
      <c r="BX24" s="304">
        <f>SUM($B23:BY$23)</f>
        <v>0.22222222222222221</v>
      </c>
      <c r="BY24" s="304"/>
      <c r="BZ24" s="304">
        <f>SUM($B23:CA$23)</f>
        <v>0.22222222222222221</v>
      </c>
      <c r="CA24" s="304"/>
      <c r="CB24" s="304">
        <f>SUM($B23:CC$23)</f>
        <v>0.22222222222222221</v>
      </c>
      <c r="CC24" s="304"/>
      <c r="CD24" s="304">
        <f>SUM($B23:CE$23)</f>
        <v>0.22222222222222221</v>
      </c>
      <c r="CE24" s="304"/>
      <c r="CF24" s="304">
        <f>SUM($B23:CG$23)</f>
        <v>0.22222222222222221</v>
      </c>
      <c r="CG24" s="304"/>
      <c r="CH24" s="304">
        <f>SUM($B23:CI$23)</f>
        <v>0.22222222222222221</v>
      </c>
      <c r="CI24" s="304"/>
      <c r="CJ24" s="304">
        <f>SUM($B23:CK$23)</f>
        <v>0.22222222222222221</v>
      </c>
      <c r="CK24" s="304"/>
      <c r="CL24" s="304">
        <f>SUM($B23:CM$23)</f>
        <v>0.22222222222222221</v>
      </c>
      <c r="CM24" s="304"/>
      <c r="CN24" s="304">
        <f>SUM($B23:CO$23)</f>
        <v>0.22222222222222221</v>
      </c>
      <c r="CO24" s="304"/>
      <c r="CP24" s="304">
        <f>SUM($B23:CQ$23)</f>
        <v>0.22222222222222221</v>
      </c>
      <c r="CQ24" s="304"/>
      <c r="CR24" s="304">
        <f>SUM($B23:CS$23)</f>
        <v>0.22222222222222221</v>
      </c>
      <c r="CS24" s="304"/>
      <c r="CT24" s="304">
        <f>SUM($B23:CU$23)</f>
        <v>0.22222222222222221</v>
      </c>
      <c r="CU24" s="304"/>
      <c r="CV24" s="304">
        <f>SUM($B23:CW$23)</f>
        <v>0.22222222222222221</v>
      </c>
      <c r="CW24" s="304"/>
      <c r="CX24" s="304">
        <f>SUM($B23:CY$23)</f>
        <v>0.22222222222222221</v>
      </c>
      <c r="CY24" s="304"/>
      <c r="CZ24" s="304">
        <f>SUM($B23:DA$23)</f>
        <v>0.22222222222222221</v>
      </c>
      <c r="DA24" s="304"/>
      <c r="DB24" s="304">
        <f>SUM($B23:DC$23)</f>
        <v>0.22222222222222221</v>
      </c>
      <c r="DC24" s="304"/>
    </row>
    <row r="25" spans="1:196" ht="18.600000000000001" thickBot="1">
      <c r="A25" s="176" t="s">
        <v>59</v>
      </c>
      <c r="B25" s="304">
        <f t="shared" ref="B25:AT25" si="208">B24/$B$14</f>
        <v>0</v>
      </c>
      <c r="C25" s="304"/>
      <c r="D25" s="304">
        <f t="shared" si="208"/>
        <v>0</v>
      </c>
      <c r="E25" s="304"/>
      <c r="F25" s="304">
        <f t="shared" si="208"/>
        <v>0</v>
      </c>
      <c r="G25" s="304"/>
      <c r="H25" s="304">
        <f t="shared" si="208"/>
        <v>0</v>
      </c>
      <c r="I25" s="304"/>
      <c r="J25" s="304">
        <f t="shared" si="208"/>
        <v>0</v>
      </c>
      <c r="K25" s="304"/>
      <c r="L25" s="304">
        <f t="shared" si="208"/>
        <v>0</v>
      </c>
      <c r="M25" s="304"/>
      <c r="N25" s="304">
        <f t="shared" si="208"/>
        <v>0</v>
      </c>
      <c r="O25" s="304"/>
      <c r="P25" s="304">
        <f t="shared" si="208"/>
        <v>0</v>
      </c>
      <c r="Q25" s="304"/>
      <c r="R25" s="304">
        <f t="shared" si="208"/>
        <v>0</v>
      </c>
      <c r="S25" s="304"/>
      <c r="T25" s="304">
        <f t="shared" si="208"/>
        <v>0</v>
      </c>
      <c r="U25" s="304"/>
      <c r="V25" s="304">
        <f t="shared" si="208"/>
        <v>0</v>
      </c>
      <c r="W25" s="304"/>
      <c r="X25" s="304">
        <f t="shared" si="208"/>
        <v>0</v>
      </c>
      <c r="Y25" s="304"/>
      <c r="Z25" s="304">
        <f t="shared" si="208"/>
        <v>0</v>
      </c>
      <c r="AA25" s="304"/>
      <c r="AB25" s="304">
        <f t="shared" si="208"/>
        <v>0</v>
      </c>
      <c r="AC25" s="304"/>
      <c r="AD25" s="304">
        <f t="shared" si="208"/>
        <v>0</v>
      </c>
      <c r="AE25" s="304"/>
      <c r="AF25" s="304">
        <f t="shared" si="208"/>
        <v>0</v>
      </c>
      <c r="AG25" s="304"/>
      <c r="AH25" s="304">
        <f t="shared" si="208"/>
        <v>0</v>
      </c>
      <c r="AI25" s="304"/>
      <c r="AJ25" s="304">
        <f t="shared" si="208"/>
        <v>0</v>
      </c>
      <c r="AK25" s="304"/>
      <c r="AL25" s="304">
        <f t="shared" si="208"/>
        <v>0</v>
      </c>
      <c r="AM25" s="304"/>
      <c r="AN25" s="304">
        <f t="shared" si="208"/>
        <v>0</v>
      </c>
      <c r="AO25" s="304"/>
      <c r="AP25" s="304">
        <f t="shared" si="208"/>
        <v>0</v>
      </c>
      <c r="AQ25" s="304"/>
      <c r="AR25" s="304">
        <f t="shared" si="208"/>
        <v>0</v>
      </c>
      <c r="AS25" s="304"/>
      <c r="AT25" s="304">
        <f t="shared" si="208"/>
        <v>0</v>
      </c>
      <c r="AU25" s="304"/>
      <c r="AV25" s="304">
        <f t="shared" ref="AV25" si="209">AV24/$B$14</f>
        <v>1.2345679012345678E-2</v>
      </c>
      <c r="AW25" s="304"/>
      <c r="AX25" s="304">
        <f t="shared" ref="AX25" si="210">AX24/$B$14</f>
        <v>1.2345679012345678E-2</v>
      </c>
      <c r="AY25" s="304"/>
      <c r="AZ25" s="304">
        <f t="shared" ref="AZ25" si="211">AZ24/$B$14</f>
        <v>1.2345679012345678E-2</v>
      </c>
      <c r="BA25" s="304"/>
      <c r="BB25" s="304">
        <f t="shared" ref="BB25" si="212">BB24/$B$14</f>
        <v>1.2345679012345678E-2</v>
      </c>
      <c r="BC25" s="304"/>
      <c r="BD25" s="304">
        <f t="shared" ref="BD25" si="213">BD24/$B$14</f>
        <v>1.2345679012345678E-2</v>
      </c>
      <c r="BE25" s="304"/>
      <c r="BF25" s="304">
        <f t="shared" ref="BF25" si="214">BF24/$B$14</f>
        <v>1.2345679012345678E-2</v>
      </c>
      <c r="BG25" s="304"/>
      <c r="BH25" s="304">
        <f t="shared" ref="BH25" si="215">BH24/$B$14</f>
        <v>1.2345679012345678E-2</v>
      </c>
      <c r="BI25" s="304"/>
      <c r="BJ25" s="304">
        <f t="shared" ref="BJ25" si="216">BJ24/$B$14</f>
        <v>1.2345679012345678E-2</v>
      </c>
      <c r="BK25" s="304"/>
      <c r="BL25" s="304">
        <f t="shared" ref="BL25" si="217">BL24/$B$14</f>
        <v>2.4691358024691357E-2</v>
      </c>
      <c r="BM25" s="304"/>
      <c r="BN25" s="304">
        <f t="shared" ref="BN25" si="218">BN24/$B$14</f>
        <v>2.4691358024691357E-2</v>
      </c>
      <c r="BO25" s="304"/>
      <c r="BP25" s="304">
        <f t="shared" ref="BP25" si="219">BP24/$B$14</f>
        <v>2.4691358024691357E-2</v>
      </c>
      <c r="BQ25" s="304"/>
      <c r="BR25" s="304">
        <f>BR24/$B$14</f>
        <v>2.4691358024691357E-2</v>
      </c>
      <c r="BS25" s="304"/>
      <c r="BT25" s="304">
        <f t="shared" ref="BT25" si="220">BT24/$B$14</f>
        <v>2.4691358024691357E-2</v>
      </c>
      <c r="BU25" s="304"/>
      <c r="BV25" s="304">
        <f t="shared" ref="BV25:CJ25" si="221">BV24/$B$14</f>
        <v>2.4691358024691357E-2</v>
      </c>
      <c r="BW25" s="304"/>
      <c r="BX25" s="304">
        <f t="shared" si="221"/>
        <v>2.4691358024691357E-2</v>
      </c>
      <c r="BY25" s="304"/>
      <c r="BZ25" s="304">
        <f t="shared" si="221"/>
        <v>2.4691358024691357E-2</v>
      </c>
      <c r="CA25" s="304"/>
      <c r="CB25" s="304">
        <f t="shared" si="221"/>
        <v>2.4691358024691357E-2</v>
      </c>
      <c r="CC25" s="304"/>
      <c r="CD25" s="304">
        <f t="shared" si="221"/>
        <v>2.4691358024691357E-2</v>
      </c>
      <c r="CE25" s="304"/>
      <c r="CF25" s="304">
        <f t="shared" si="221"/>
        <v>2.4691358024691357E-2</v>
      </c>
      <c r="CG25" s="304"/>
      <c r="CH25" s="304">
        <f t="shared" si="221"/>
        <v>2.4691358024691357E-2</v>
      </c>
      <c r="CI25" s="304"/>
      <c r="CJ25" s="304">
        <f t="shared" si="221"/>
        <v>2.4691358024691357E-2</v>
      </c>
      <c r="CK25" s="304"/>
      <c r="CL25" s="304">
        <f t="shared" ref="CL25" si="222">CL24/$B$14</f>
        <v>2.4691358024691357E-2</v>
      </c>
      <c r="CM25" s="304"/>
      <c r="CN25" s="304">
        <f t="shared" ref="CN25" si="223">CN24/$B$14</f>
        <v>2.4691358024691357E-2</v>
      </c>
      <c r="CO25" s="304"/>
      <c r="CP25" s="304">
        <f t="shared" ref="CP25" si="224">CP24/$B$14</f>
        <v>2.4691358024691357E-2</v>
      </c>
      <c r="CQ25" s="304"/>
      <c r="CR25" s="304">
        <f t="shared" ref="CR25" si="225">CR24/$B$14</f>
        <v>2.4691358024691357E-2</v>
      </c>
      <c r="CS25" s="304"/>
      <c r="CT25" s="304">
        <f t="shared" ref="CT25" si="226">CT24/$B$14</f>
        <v>2.4691358024691357E-2</v>
      </c>
      <c r="CU25" s="304"/>
      <c r="CV25" s="304">
        <f t="shared" ref="CV25" si="227">CV24/$B$14</f>
        <v>2.4691358024691357E-2</v>
      </c>
      <c r="CW25" s="304"/>
      <c r="CX25" s="304">
        <f t="shared" ref="CX25" si="228">CX24/$B$14</f>
        <v>2.4691358024691357E-2</v>
      </c>
      <c r="CY25" s="304"/>
      <c r="CZ25" s="304">
        <f t="shared" ref="CZ25" si="229">CZ24/$B$14</f>
        <v>2.4691358024691357E-2</v>
      </c>
      <c r="DA25" s="304"/>
      <c r="DB25" s="304">
        <f t="shared" ref="DB25" si="230">DB24/$B$14</f>
        <v>2.4691358024691357E-2</v>
      </c>
      <c r="DC25" s="304"/>
    </row>
    <row r="26" spans="1:196" ht="15" thickBot="1">
      <c r="A26" s="77" t="s">
        <v>60</v>
      </c>
      <c r="B26" s="304">
        <f t="shared" ref="B26:AT26" si="231">B1*B17*B22</f>
        <v>0</v>
      </c>
      <c r="C26" s="304"/>
      <c r="D26" s="304">
        <f t="shared" si="231"/>
        <v>0</v>
      </c>
      <c r="E26" s="304"/>
      <c r="F26" s="304">
        <f t="shared" si="231"/>
        <v>0</v>
      </c>
      <c r="G26" s="304"/>
      <c r="H26" s="304">
        <f t="shared" si="231"/>
        <v>0</v>
      </c>
      <c r="I26" s="304"/>
      <c r="J26" s="304">
        <f t="shared" si="231"/>
        <v>0</v>
      </c>
      <c r="K26" s="304"/>
      <c r="L26" s="304">
        <f t="shared" si="231"/>
        <v>0</v>
      </c>
      <c r="M26" s="304"/>
      <c r="N26" s="304">
        <f t="shared" si="231"/>
        <v>0</v>
      </c>
      <c r="O26" s="304"/>
      <c r="P26" s="304">
        <f t="shared" si="231"/>
        <v>0</v>
      </c>
      <c r="Q26" s="304"/>
      <c r="R26" s="304">
        <f t="shared" si="231"/>
        <v>0</v>
      </c>
      <c r="S26" s="304"/>
      <c r="T26" s="304">
        <f t="shared" si="231"/>
        <v>0</v>
      </c>
      <c r="U26" s="304"/>
      <c r="V26" s="304">
        <f t="shared" si="231"/>
        <v>0</v>
      </c>
      <c r="W26" s="304"/>
      <c r="X26" s="304">
        <f t="shared" si="231"/>
        <v>0</v>
      </c>
      <c r="Y26" s="304"/>
      <c r="Z26" s="304">
        <f t="shared" si="231"/>
        <v>0</v>
      </c>
      <c r="AA26" s="304"/>
      <c r="AB26" s="304">
        <f t="shared" si="231"/>
        <v>0</v>
      </c>
      <c r="AC26" s="304"/>
      <c r="AD26" s="304">
        <f t="shared" si="231"/>
        <v>0</v>
      </c>
      <c r="AE26" s="304"/>
      <c r="AF26" s="304">
        <f t="shared" si="231"/>
        <v>0</v>
      </c>
      <c r="AG26" s="304"/>
      <c r="AH26" s="304">
        <f t="shared" si="231"/>
        <v>0</v>
      </c>
      <c r="AI26" s="304"/>
      <c r="AJ26" s="304">
        <f t="shared" si="231"/>
        <v>0</v>
      </c>
      <c r="AK26" s="304"/>
      <c r="AL26" s="304">
        <f t="shared" si="231"/>
        <v>0</v>
      </c>
      <c r="AM26" s="304"/>
      <c r="AN26" s="304">
        <f t="shared" si="231"/>
        <v>0</v>
      </c>
      <c r="AO26" s="304"/>
      <c r="AP26" s="304">
        <f t="shared" si="231"/>
        <v>0</v>
      </c>
      <c r="AQ26" s="304"/>
      <c r="AR26" s="304">
        <f t="shared" si="231"/>
        <v>0</v>
      </c>
      <c r="AS26" s="304"/>
      <c r="AT26" s="304">
        <f t="shared" si="231"/>
        <v>0</v>
      </c>
      <c r="AU26" s="304"/>
      <c r="AV26" s="304">
        <f t="shared" ref="AV26" si="232">AV1*AV17*AV22</f>
        <v>2.6666666666666665</v>
      </c>
      <c r="AW26" s="304"/>
      <c r="AX26" s="304">
        <f t="shared" ref="AX26" si="233">AX1*AX17*AX22</f>
        <v>0</v>
      </c>
      <c r="AY26" s="304"/>
      <c r="AZ26" s="304">
        <f t="shared" ref="AZ26" si="234">AZ1*AZ17*AZ22</f>
        <v>0</v>
      </c>
      <c r="BA26" s="304"/>
      <c r="BB26" s="304">
        <f t="shared" ref="BB26" si="235">BB1*BB17*BB22</f>
        <v>0</v>
      </c>
      <c r="BC26" s="304"/>
      <c r="BD26" s="304">
        <f t="shared" ref="BD26" si="236">BD1*BD17*BD22</f>
        <v>0</v>
      </c>
      <c r="BE26" s="304"/>
      <c r="BF26" s="304">
        <f t="shared" ref="BF26" si="237">BF1*BF17*BF22</f>
        <v>0</v>
      </c>
      <c r="BG26" s="304"/>
      <c r="BH26" s="304">
        <f t="shared" ref="BH26" si="238">BH1*BH17*BH22</f>
        <v>0</v>
      </c>
      <c r="BI26" s="304"/>
      <c r="BJ26" s="304">
        <f t="shared" ref="BJ26" si="239">BJ1*BJ17*BJ22</f>
        <v>0</v>
      </c>
      <c r="BK26" s="304"/>
      <c r="BL26" s="304">
        <f t="shared" ref="BL26" si="240">BL1*BL17*BL22</f>
        <v>3.5555555555555554</v>
      </c>
      <c r="BM26" s="304"/>
      <c r="BN26" s="304">
        <f t="shared" ref="BN26" si="241">BN1*BN17*BN22</f>
        <v>0</v>
      </c>
      <c r="BO26" s="304"/>
      <c r="BP26" s="304">
        <f t="shared" ref="BP26" si="242">BP1*BP17*BP22</f>
        <v>0</v>
      </c>
      <c r="BQ26" s="304"/>
      <c r="BR26" s="304">
        <f>BR1*BR17*BR22</f>
        <v>0</v>
      </c>
      <c r="BS26" s="304"/>
      <c r="BT26" s="304">
        <f>BT1*BT17*BT22</f>
        <v>0</v>
      </c>
      <c r="BU26" s="304"/>
      <c r="BV26" s="304">
        <f t="shared" ref="BV26:CJ26" si="243">BV1*BV17*BV22</f>
        <v>0</v>
      </c>
      <c r="BW26" s="304"/>
      <c r="BX26" s="304">
        <f t="shared" si="243"/>
        <v>0</v>
      </c>
      <c r="BY26" s="304"/>
      <c r="BZ26" s="304">
        <f t="shared" si="243"/>
        <v>0</v>
      </c>
      <c r="CA26" s="304"/>
      <c r="CB26" s="304">
        <f t="shared" si="243"/>
        <v>0</v>
      </c>
      <c r="CC26" s="304"/>
      <c r="CD26" s="304">
        <f t="shared" si="243"/>
        <v>0</v>
      </c>
      <c r="CE26" s="304"/>
      <c r="CF26" s="304">
        <f t="shared" si="243"/>
        <v>0</v>
      </c>
      <c r="CG26" s="304"/>
      <c r="CH26" s="304">
        <f t="shared" si="243"/>
        <v>0</v>
      </c>
      <c r="CI26" s="304"/>
      <c r="CJ26" s="304">
        <f t="shared" si="243"/>
        <v>0</v>
      </c>
      <c r="CK26" s="304"/>
      <c r="CL26" s="304">
        <f t="shared" ref="CL26" si="244">CL1*CL17*CL22</f>
        <v>0</v>
      </c>
      <c r="CM26" s="304"/>
      <c r="CN26" s="304">
        <f t="shared" ref="CN26" si="245">CN1*CN17*CN22</f>
        <v>0</v>
      </c>
      <c r="CO26" s="304"/>
      <c r="CP26" s="304">
        <f t="shared" ref="CP26" si="246">CP1*CP17*CP22</f>
        <v>0</v>
      </c>
      <c r="CQ26" s="304"/>
      <c r="CR26" s="304">
        <f t="shared" ref="CR26" si="247">CR1*CR17*CR22</f>
        <v>0</v>
      </c>
      <c r="CS26" s="304"/>
      <c r="CT26" s="304">
        <f t="shared" ref="CT26" si="248">CT1*CT17*CT22</f>
        <v>0</v>
      </c>
      <c r="CU26" s="304"/>
      <c r="CV26" s="304">
        <f t="shared" ref="CV26" si="249">CV1*CV17*CV22</f>
        <v>0</v>
      </c>
      <c r="CW26" s="304"/>
      <c r="CX26" s="304">
        <f t="shared" ref="CX26" si="250">CX1*CX17*CX22</f>
        <v>0</v>
      </c>
      <c r="CY26" s="304"/>
      <c r="CZ26" s="304">
        <f t="shared" ref="CZ26" si="251">CZ1*CZ17*CZ22</f>
        <v>0</v>
      </c>
      <c r="DA26" s="304"/>
      <c r="DB26" s="304">
        <f t="shared" ref="DB26" si="252">DB1*DB17*DB22</f>
        <v>0</v>
      </c>
      <c r="DC26" s="304"/>
    </row>
    <row r="27" spans="1:196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v>0</v>
      </c>
      <c r="U27" s="304"/>
      <c r="V27" s="304">
        <v>0</v>
      </c>
      <c r="W27" s="304"/>
      <c r="X27" s="304">
        <v>0</v>
      </c>
      <c r="Y27" s="304"/>
      <c r="Z27" s="304">
        <v>0</v>
      </c>
      <c r="AA27" s="304"/>
      <c r="AB27" s="304">
        <v>0</v>
      </c>
      <c r="AC27" s="304"/>
      <c r="AD27" s="304">
        <v>0</v>
      </c>
      <c r="AE27" s="304"/>
      <c r="AF27" s="304">
        <v>0</v>
      </c>
      <c r="AG27" s="304"/>
      <c r="AH27" s="304">
        <v>0</v>
      </c>
      <c r="AI27" s="304"/>
      <c r="AJ27" s="304">
        <v>0</v>
      </c>
      <c r="AK27" s="304"/>
      <c r="AL27" s="304">
        <v>0</v>
      </c>
      <c r="AM27" s="304"/>
      <c r="AN27" s="304">
        <v>0</v>
      </c>
      <c r="AO27" s="304"/>
      <c r="AP27" s="304">
        <v>0</v>
      </c>
      <c r="AQ27" s="304"/>
      <c r="AR27" s="304">
        <v>0</v>
      </c>
      <c r="AS27" s="304"/>
      <c r="AT27" s="304">
        <v>0</v>
      </c>
      <c r="AU27" s="304"/>
      <c r="AV27" s="304">
        <f>SUM($B26:AW$26)/AV25</f>
        <v>216</v>
      </c>
      <c r="AW27" s="304"/>
      <c r="AX27" s="304">
        <f>SUM($B26:AY$26)/AX25</f>
        <v>216</v>
      </c>
      <c r="AY27" s="304"/>
      <c r="AZ27" s="304">
        <f>SUM($B26:BA$26)/AZ25</f>
        <v>216</v>
      </c>
      <c r="BA27" s="304"/>
      <c r="BB27" s="304">
        <f>SUM($B26:BC$26)/BB25</f>
        <v>216</v>
      </c>
      <c r="BC27" s="304"/>
      <c r="BD27" s="304">
        <f>SUM($B26:BE$26)/BD25</f>
        <v>216</v>
      </c>
      <c r="BE27" s="304"/>
      <c r="BF27" s="304">
        <f>SUM($B26:BG$26)/BF25</f>
        <v>216</v>
      </c>
      <c r="BG27" s="304"/>
      <c r="BH27" s="304">
        <f>SUM($B26:BI$26)/BH25</f>
        <v>216</v>
      </c>
      <c r="BI27" s="304"/>
      <c r="BJ27" s="304">
        <f>SUM($B26:BK$26)/BJ25</f>
        <v>216</v>
      </c>
      <c r="BK27" s="304"/>
      <c r="BL27" s="304">
        <f>SUM($B26:BM$26)/BL25</f>
        <v>251.99999999999997</v>
      </c>
      <c r="BM27" s="304"/>
      <c r="BN27" s="304">
        <f>SUM($B26:BO$26)/BN25</f>
        <v>251.99999999999997</v>
      </c>
      <c r="BO27" s="304"/>
      <c r="BP27" s="304">
        <f>SUM($B26:BQ$26)/BP25</f>
        <v>251.99999999999997</v>
      </c>
      <c r="BQ27" s="304"/>
      <c r="BR27" s="304">
        <f>SUM($B26:BS$26)/BR25</f>
        <v>251.99999999999997</v>
      </c>
      <c r="BS27" s="304"/>
      <c r="BT27" s="304">
        <f>SUM($B26:BU$26)/BT25</f>
        <v>251.99999999999997</v>
      </c>
      <c r="BU27" s="304"/>
      <c r="BV27" s="304">
        <f>SUM($B26:BW$26)/BV25</f>
        <v>251.99999999999997</v>
      </c>
      <c r="BW27" s="304"/>
      <c r="BX27" s="304">
        <f>SUM($B26:BY$26)/BX25</f>
        <v>251.99999999999997</v>
      </c>
      <c r="BY27" s="304"/>
      <c r="BZ27" s="304">
        <f>SUM($B26:CA$26)/BZ25</f>
        <v>251.99999999999997</v>
      </c>
      <c r="CA27" s="304"/>
      <c r="CB27" s="304">
        <f>SUM($B26:CC$26)/CB25</f>
        <v>251.99999999999997</v>
      </c>
      <c r="CC27" s="304"/>
      <c r="CD27" s="304">
        <f>SUM($B26:CE$26)/CD25</f>
        <v>251.99999999999997</v>
      </c>
      <c r="CE27" s="304"/>
      <c r="CF27" s="304">
        <f>SUM($B26:CG$26)/CF25</f>
        <v>251.99999999999997</v>
      </c>
      <c r="CG27" s="304"/>
      <c r="CH27" s="304">
        <f>SUM($B26:CI$26)/CH25</f>
        <v>251.99999999999997</v>
      </c>
      <c r="CI27" s="304"/>
      <c r="CJ27" s="304">
        <f>SUM($B26:CK$26)/CJ25</f>
        <v>251.99999999999997</v>
      </c>
      <c r="CK27" s="304"/>
      <c r="CL27" s="304">
        <f>SUM($B26:CM$26)/CL25</f>
        <v>251.99999999999997</v>
      </c>
      <c r="CM27" s="304"/>
      <c r="CN27" s="304">
        <f>SUM($B26:CO$26)/CN25</f>
        <v>251.99999999999997</v>
      </c>
      <c r="CO27" s="304"/>
      <c r="CP27" s="304">
        <f>SUM($B26:CQ$26)/CP25</f>
        <v>251.99999999999997</v>
      </c>
      <c r="CQ27" s="304"/>
      <c r="CR27" s="304">
        <f>SUM($B26:CS$26)/CR25</f>
        <v>251.99999999999997</v>
      </c>
      <c r="CS27" s="304"/>
      <c r="CT27" s="304">
        <f>SUM($B26:CU$26)/CT25</f>
        <v>251.99999999999997</v>
      </c>
      <c r="CU27" s="304"/>
      <c r="CV27" s="304">
        <f>SUM($B26:CW$26)/CV25</f>
        <v>251.99999999999997</v>
      </c>
      <c r="CW27" s="304"/>
      <c r="CX27" s="304">
        <f>SUM($B26:CY$26)/CX25</f>
        <v>251.99999999999997</v>
      </c>
      <c r="CY27" s="304"/>
      <c r="CZ27" s="304">
        <f>SUM($B26:DA$26)/CZ25</f>
        <v>251.99999999999997</v>
      </c>
      <c r="DA27" s="304"/>
      <c r="DB27" s="304">
        <f>SUM($B26:DC$26)/DB25</f>
        <v>251.99999999999997</v>
      </c>
      <c r="DC27" s="304"/>
    </row>
    <row r="28" spans="1:196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v>0</v>
      </c>
      <c r="U28" s="304"/>
      <c r="V28" s="304">
        <v>0</v>
      </c>
      <c r="W28" s="304"/>
      <c r="X28" s="304">
        <v>0</v>
      </c>
      <c r="Y28" s="304"/>
      <c r="Z28" s="304">
        <v>0</v>
      </c>
      <c r="AA28" s="304"/>
      <c r="AB28" s="304">
        <v>0</v>
      </c>
      <c r="AC28" s="304"/>
      <c r="AD28" s="304">
        <v>0</v>
      </c>
      <c r="AE28" s="304"/>
      <c r="AF28" s="304">
        <v>0</v>
      </c>
      <c r="AG28" s="304"/>
      <c r="AH28" s="304">
        <v>0</v>
      </c>
      <c r="AI28" s="304"/>
      <c r="AJ28" s="304">
        <v>0</v>
      </c>
      <c r="AK28" s="304"/>
      <c r="AL28" s="304">
        <v>0</v>
      </c>
      <c r="AM28" s="304"/>
      <c r="AN28" s="304">
        <v>0</v>
      </c>
      <c r="AO28" s="304"/>
      <c r="AP28" s="304">
        <v>0</v>
      </c>
      <c r="AQ28" s="304"/>
      <c r="AR28" s="304">
        <v>0</v>
      </c>
      <c r="AS28" s="304"/>
      <c r="AT28" s="304">
        <v>0</v>
      </c>
      <c r="AU28" s="304"/>
      <c r="AV28" s="304">
        <f t="shared" ref="AV28" si="253">LN(AV25)/AV27</f>
        <v>-2.0344672012372403E-2</v>
      </c>
      <c r="AW28" s="304"/>
      <c r="AX28" s="304">
        <f t="shared" ref="AX28" si="254">LN(AX25)/AX27</f>
        <v>-2.0344672012372403E-2</v>
      </c>
      <c r="AY28" s="304"/>
      <c r="AZ28" s="304">
        <f t="shared" ref="AZ28" si="255">LN(AZ25)/AZ27</f>
        <v>-2.0344672012372403E-2</v>
      </c>
      <c r="BA28" s="304"/>
      <c r="BB28" s="304">
        <f t="shared" ref="BB28" si="256">LN(BB25)/BB27</f>
        <v>-2.0344672012372403E-2</v>
      </c>
      <c r="BC28" s="304"/>
      <c r="BD28" s="304">
        <f t="shared" ref="BD28" si="257">LN(BD25)/BD27</f>
        <v>-2.0344672012372403E-2</v>
      </c>
      <c r="BE28" s="304"/>
      <c r="BF28" s="304">
        <f t="shared" ref="BF28" si="258">LN(BF25)/BF27</f>
        <v>-2.0344672012372403E-2</v>
      </c>
      <c r="BG28" s="304"/>
      <c r="BH28" s="304">
        <f t="shared" ref="BH28" si="259">LN(BH25)/BH27</f>
        <v>-2.0344672012372403E-2</v>
      </c>
      <c r="BI28" s="304"/>
      <c r="BJ28" s="304">
        <f t="shared" ref="BJ28" si="260">LN(BJ25)/BJ27</f>
        <v>-2.0344672012372403E-2</v>
      </c>
      <c r="BK28" s="304"/>
      <c r="BL28" s="304">
        <f t="shared" ref="BL28" si="261">LN(BL25)/BL27</f>
        <v>-1.4687706246478152E-2</v>
      </c>
      <c r="BM28" s="304"/>
      <c r="BN28" s="304">
        <f t="shared" ref="BN28" si="262">LN(BN25)/BN27</f>
        <v>-1.4687706246478152E-2</v>
      </c>
      <c r="BO28" s="304"/>
      <c r="BP28" s="304">
        <f t="shared" ref="BP28" si="263">LN(BP25)/BP27</f>
        <v>-1.4687706246478152E-2</v>
      </c>
      <c r="BQ28" s="304"/>
      <c r="BR28" s="304">
        <f>LN(BR25)/BR27</f>
        <v>-1.4687706246478152E-2</v>
      </c>
      <c r="BS28" s="304"/>
      <c r="BT28" s="304">
        <f t="shared" ref="BT28" si="264">LN(BT25)/BT27</f>
        <v>-1.4687706246478152E-2</v>
      </c>
      <c r="BU28" s="304"/>
      <c r="BV28" s="304">
        <f t="shared" ref="BV28:CJ28" si="265">LN(BV25)/BV27</f>
        <v>-1.4687706246478152E-2</v>
      </c>
      <c r="BW28" s="304"/>
      <c r="BX28" s="304">
        <f t="shared" si="265"/>
        <v>-1.4687706246478152E-2</v>
      </c>
      <c r="BY28" s="304"/>
      <c r="BZ28" s="304">
        <f t="shared" si="265"/>
        <v>-1.4687706246478152E-2</v>
      </c>
      <c r="CA28" s="304"/>
      <c r="CB28" s="304">
        <f t="shared" si="265"/>
        <v>-1.4687706246478152E-2</v>
      </c>
      <c r="CC28" s="304"/>
      <c r="CD28" s="304">
        <f t="shared" si="265"/>
        <v>-1.4687706246478152E-2</v>
      </c>
      <c r="CE28" s="304"/>
      <c r="CF28" s="304">
        <f t="shared" si="265"/>
        <v>-1.4687706246478152E-2</v>
      </c>
      <c r="CG28" s="304"/>
      <c r="CH28" s="304">
        <f t="shared" si="265"/>
        <v>-1.4687706246478152E-2</v>
      </c>
      <c r="CI28" s="304"/>
      <c r="CJ28" s="304">
        <f t="shared" si="265"/>
        <v>-1.4687706246478152E-2</v>
      </c>
      <c r="CK28" s="304"/>
      <c r="CL28" s="304">
        <f t="shared" ref="CL28" si="266">LN(CL25)/CL27</f>
        <v>-1.4687706246478152E-2</v>
      </c>
      <c r="CM28" s="304"/>
      <c r="CN28" s="304">
        <f t="shared" ref="CN28" si="267">LN(CN25)/CN27</f>
        <v>-1.4687706246478152E-2</v>
      </c>
      <c r="CO28" s="304"/>
      <c r="CP28" s="304">
        <f t="shared" ref="CP28" si="268">LN(CP25)/CP27</f>
        <v>-1.4687706246478152E-2</v>
      </c>
      <c r="CQ28" s="304"/>
      <c r="CR28" s="304">
        <f t="shared" ref="CR28" si="269">LN(CR25)/CR27</f>
        <v>-1.4687706246478152E-2</v>
      </c>
      <c r="CS28" s="304"/>
      <c r="CT28" s="304">
        <f t="shared" ref="CT28" si="270">LN(CT25)/CT27</f>
        <v>-1.4687706246478152E-2</v>
      </c>
      <c r="CU28" s="304"/>
      <c r="CV28" s="304">
        <f t="shared" ref="CV28" si="271">LN(CV25)/CV27</f>
        <v>-1.4687706246478152E-2</v>
      </c>
      <c r="CW28" s="304"/>
      <c r="CX28" s="304">
        <f t="shared" ref="CX28" si="272">LN(CX25)/CX27</f>
        <v>-1.4687706246478152E-2</v>
      </c>
      <c r="CY28" s="304"/>
      <c r="CZ28" s="304">
        <f t="shared" ref="CZ28" si="273">LN(CZ25)/CZ27</f>
        <v>-1.4687706246478152E-2</v>
      </c>
      <c r="DA28" s="304"/>
      <c r="DB28" s="304">
        <f t="shared" ref="DB28" si="274">LN(DB25)/DB27</f>
        <v>-1.4687706246478152E-2</v>
      </c>
      <c r="DC28" s="304"/>
    </row>
    <row r="29" spans="1:196" ht="15" thickBot="1">
      <c r="A29" s="77" t="s">
        <v>63</v>
      </c>
      <c r="B29" s="304">
        <f t="shared" ref="B29" si="275">LOG10(B14)-LOG10(D14)</f>
        <v>0</v>
      </c>
      <c r="C29" s="304"/>
      <c r="D29" s="304">
        <f t="shared" ref="D29" si="276">LOG10(D14)-LOG10(F14)</f>
        <v>0</v>
      </c>
      <c r="E29" s="304"/>
      <c r="F29" s="304">
        <f t="shared" ref="F29" si="277">LOG10(F14)-LOG10(H14)</f>
        <v>0</v>
      </c>
      <c r="G29" s="304"/>
      <c r="H29" s="304">
        <f t="shared" ref="H29" si="278">LOG10(H14)-LOG10(J14)</f>
        <v>0</v>
      </c>
      <c r="I29" s="304"/>
      <c r="J29" s="304">
        <f t="shared" ref="J29" si="279">LOG10(J14)-LOG10(L14)</f>
        <v>0</v>
      </c>
      <c r="K29" s="304"/>
      <c r="L29" s="304">
        <f t="shared" ref="L29" si="280">LOG10(L14)-LOG10(N14)</f>
        <v>5.1152522447381332E-2</v>
      </c>
      <c r="M29" s="304"/>
      <c r="N29" s="304">
        <f t="shared" ref="N29" si="281">LOG10(N14)-LOG10(P14)</f>
        <v>0</v>
      </c>
      <c r="O29" s="304"/>
      <c r="P29" s="304">
        <f t="shared" ref="P29" si="282">LOG10(P14)-LOG10(R14)</f>
        <v>0</v>
      </c>
      <c r="Q29" s="304"/>
      <c r="R29" s="304">
        <f t="shared" ref="R29" si="283">LOG10(R14)-LOG10(T14)</f>
        <v>0</v>
      </c>
      <c r="S29" s="304"/>
      <c r="T29" s="304">
        <f t="shared" ref="T29" si="284">LOG10(T14)-LOG10(V14)</f>
        <v>5.7991946977686726E-2</v>
      </c>
      <c r="U29" s="304"/>
      <c r="V29" s="304">
        <f t="shared" ref="V29" si="285">LOG10(V14)-LOG10(X14)</f>
        <v>6.6946789630613179E-2</v>
      </c>
      <c r="W29" s="304"/>
      <c r="X29" s="304">
        <f t="shared" ref="X29" si="286">LOG10(X14)-LOG10(Z14)</f>
        <v>0</v>
      </c>
      <c r="Y29" s="304"/>
      <c r="Z29" s="304">
        <f t="shared" ref="Z29" si="287">LOG10(Z14)-LOG10(AB14)</f>
        <v>7.9181246047624776E-2</v>
      </c>
      <c r="AA29" s="304"/>
      <c r="AB29" s="304">
        <f t="shared" ref="AB29" si="288">LOG10(AB14)-LOG10(AD14)</f>
        <v>0</v>
      </c>
      <c r="AC29" s="304"/>
      <c r="AD29" s="304">
        <f t="shared" ref="AD29" si="289">LOG10(AD14)-LOG10(AF14)</f>
        <v>0</v>
      </c>
      <c r="AE29" s="304"/>
      <c r="AF29" s="304">
        <f t="shared" ref="AF29" si="290">LOG10(AF14)-LOG10(AH14)</f>
        <v>0</v>
      </c>
      <c r="AG29" s="304"/>
      <c r="AH29" s="304">
        <f t="shared" ref="AH29" si="291">LOG10(AH14)-LOG10(AJ14)</f>
        <v>0</v>
      </c>
      <c r="AI29" s="304"/>
      <c r="AJ29" s="304">
        <f t="shared" ref="AJ29" si="292">LOG10(AJ14)-LOG10(AL14)</f>
        <v>0</v>
      </c>
      <c r="AK29" s="304"/>
      <c r="AL29" s="304">
        <f t="shared" ref="AL29" si="293">LOG10(AL14)-LOG10(AN14)</f>
        <v>0</v>
      </c>
      <c r="AM29" s="304"/>
      <c r="AN29" s="304">
        <f t="shared" ref="AN29" si="294">LOG10(AN14)-LOG10(AP14)</f>
        <v>0</v>
      </c>
      <c r="AO29" s="304"/>
      <c r="AP29" s="304">
        <f t="shared" ref="AP29" si="295">LOG10(AP14)-LOG10(AR14)</f>
        <v>0</v>
      </c>
      <c r="AQ29" s="304"/>
      <c r="AR29" s="304">
        <f t="shared" ref="AR29" si="296">LOG10(AR14)-LOG10(AT14)</f>
        <v>0</v>
      </c>
      <c r="AS29" s="304"/>
      <c r="AT29" s="304">
        <f t="shared" ref="AT29" si="297">LOG10(AT14)-LOG10(AV14)</f>
        <v>9.6910013008056461E-2</v>
      </c>
      <c r="AU29" s="304"/>
      <c r="AV29" s="304">
        <f t="shared" ref="AV29" si="298">LOG10(AV14)-LOG10(AX14)</f>
        <v>0</v>
      </c>
      <c r="AW29" s="304"/>
      <c r="AX29" s="304">
        <f t="shared" ref="AX29" si="299">LOG10(AX14)-LOG10(AZ14)</f>
        <v>0.12493873660829996</v>
      </c>
      <c r="AY29" s="304"/>
      <c r="AZ29" s="304">
        <f t="shared" ref="AZ29" si="300">LOG10(AZ14)-LOG10(BB14)</f>
        <v>0</v>
      </c>
      <c r="BA29" s="304"/>
      <c r="BB29" s="304">
        <f t="shared" ref="BB29" si="301">LOG10(BB14)-LOG10(BD14)</f>
        <v>0</v>
      </c>
      <c r="BC29" s="304"/>
      <c r="BD29" s="304">
        <f t="shared" ref="BD29" si="302">LOG10(BD14)-LOG10(BF14)</f>
        <v>0</v>
      </c>
      <c r="BE29" s="304"/>
      <c r="BF29" s="304">
        <f t="shared" ref="BF29" si="303">LOG10(BF14)-LOG10(BH14)</f>
        <v>0</v>
      </c>
      <c r="BG29" s="304"/>
      <c r="BH29" s="304">
        <f t="shared" ref="BH29" si="304">LOG10(BH14)-LOG10(BJ14)</f>
        <v>0</v>
      </c>
      <c r="BI29" s="304"/>
      <c r="BJ29" s="304">
        <f t="shared" ref="BJ29" si="305">LOG10(BJ14)-LOG10(BL14)</f>
        <v>0</v>
      </c>
      <c r="BK29" s="304"/>
      <c r="BL29" s="304">
        <f t="shared" ref="BL29" si="306">LOG10(BL14)-LOG10(BN14)</f>
        <v>0</v>
      </c>
      <c r="BM29" s="304"/>
      <c r="BN29" s="304">
        <f t="shared" ref="BN29" si="307">LOG10(BN14)-LOG10(BP14)</f>
        <v>0</v>
      </c>
      <c r="BO29" s="304"/>
      <c r="BP29" s="304">
        <f t="shared" ref="BP29" si="308">LOG10(BP14)-LOG10(BR14)</f>
        <v>0</v>
      </c>
      <c r="BQ29" s="304"/>
      <c r="BR29" s="304">
        <f t="shared" ref="BR29" si="309">LOG10(BR14)-LOG10(BT14)</f>
        <v>0</v>
      </c>
      <c r="BS29" s="304"/>
      <c r="BT29" s="304">
        <f t="shared" ref="BT29" si="310">LOG10(BT14)-LOG10(BV14)</f>
        <v>0</v>
      </c>
      <c r="BU29" s="304"/>
      <c r="BV29" s="304">
        <f t="shared" ref="BV29" si="311">LOG10(BV14)-LOG10(BX14)</f>
        <v>0</v>
      </c>
      <c r="BW29" s="304"/>
      <c r="BX29" s="304">
        <f t="shared" ref="BX29" si="312">LOG10(BX14)-LOG10(BZ14)</f>
        <v>0</v>
      </c>
      <c r="BY29" s="304"/>
      <c r="BZ29" s="304">
        <f t="shared" ref="BZ29" si="313">LOG10(BZ14)-LOG10(CB14)</f>
        <v>0</v>
      </c>
      <c r="CA29" s="304"/>
      <c r="CB29" s="304">
        <f t="shared" ref="CB29" si="314">LOG10(CB14)-LOG10(CD14)</f>
        <v>0</v>
      </c>
      <c r="CC29" s="304"/>
      <c r="CD29" s="304">
        <f t="shared" ref="CD29" si="315">LOG10(CD14)-LOG10(CF14)</f>
        <v>0</v>
      </c>
      <c r="CE29" s="304"/>
      <c r="CF29" s="304">
        <f t="shared" ref="CF29" si="316">LOG10(CF14)-LOG10(CH14)</f>
        <v>0</v>
      </c>
      <c r="CG29" s="304"/>
      <c r="CH29" s="304">
        <f t="shared" ref="CH29" si="317">LOG10(CH14)-LOG10(CJ14)</f>
        <v>0</v>
      </c>
      <c r="CI29" s="304"/>
      <c r="CJ29" s="304">
        <f t="shared" ref="CJ29" si="318">LOG10(CJ14)-LOG10(CL14)</f>
        <v>0</v>
      </c>
      <c r="CK29" s="304"/>
      <c r="CL29" s="304">
        <f t="shared" ref="CL29" si="319">LOG10(CL14)-LOG10(CN14)</f>
        <v>0</v>
      </c>
      <c r="CM29" s="304"/>
      <c r="CN29" s="304">
        <f t="shared" ref="CN29" si="320">LOG10(CN14)-LOG10(CP14)</f>
        <v>0</v>
      </c>
      <c r="CO29" s="304"/>
      <c r="CP29" s="304">
        <f t="shared" ref="CP29" si="321">LOG10(CP14)-LOG10(CR14)</f>
        <v>0</v>
      </c>
      <c r="CQ29" s="304"/>
      <c r="CR29" s="304">
        <f t="shared" ref="CR29" si="322">LOG10(CR14)-LOG10(CT14)</f>
        <v>0</v>
      </c>
      <c r="CS29" s="304"/>
      <c r="CT29" s="304">
        <f t="shared" ref="CT29" si="323">LOG10(CT14)-LOG10(CV14)</f>
        <v>0</v>
      </c>
      <c r="CU29" s="304"/>
      <c r="CV29" s="304">
        <f t="shared" ref="CV29" si="324">LOG10(CV14)-LOG10(CX14)</f>
        <v>0.17609125905568124</v>
      </c>
      <c r="CW29" s="304"/>
      <c r="CX29" s="304">
        <f t="shared" ref="CX29" si="325">LOG10(CX14)-LOG10(CZ14)</f>
        <v>0.3010299956639812</v>
      </c>
      <c r="CY29" s="304"/>
      <c r="CZ29" s="304">
        <f>LOG10(CZ14)</f>
        <v>0</v>
      </c>
      <c r="DA29" s="304"/>
      <c r="DB29" s="304">
        <v>0</v>
      </c>
      <c r="DC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</row>
    <row r="30" spans="1:196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</row>
    <row r="31" spans="1:196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0</v>
      </c>
      <c r="O31" s="44">
        <v>0</v>
      </c>
      <c r="P31" s="16">
        <v>0</v>
      </c>
      <c r="Q31" s="44">
        <v>0</v>
      </c>
      <c r="R31" s="16">
        <v>0</v>
      </c>
      <c r="S31" s="44">
        <v>0</v>
      </c>
      <c r="T31" s="16">
        <v>0</v>
      </c>
      <c r="U31" s="44">
        <v>0</v>
      </c>
      <c r="V31" s="16">
        <v>0</v>
      </c>
      <c r="W31" s="44">
        <v>0</v>
      </c>
      <c r="X31" s="16">
        <v>0</v>
      </c>
      <c r="Y31" s="44">
        <v>0</v>
      </c>
      <c r="Z31" s="16">
        <v>0</v>
      </c>
      <c r="AA31" s="44">
        <v>0</v>
      </c>
      <c r="AB31" s="16" t="s">
        <v>46</v>
      </c>
      <c r="AC31" s="44">
        <v>0</v>
      </c>
      <c r="AD31" s="5" t="s">
        <v>44</v>
      </c>
      <c r="AE31" s="45">
        <v>0</v>
      </c>
      <c r="AF31" s="5" t="s">
        <v>44</v>
      </c>
      <c r="AG31" s="45">
        <v>0</v>
      </c>
      <c r="AH31" s="5" t="s">
        <v>44</v>
      </c>
      <c r="AI31" s="45">
        <v>0</v>
      </c>
      <c r="AJ31" s="5" t="s">
        <v>44</v>
      </c>
      <c r="AK31" s="45">
        <v>0</v>
      </c>
      <c r="AL31" s="5" t="s">
        <v>44</v>
      </c>
      <c r="AM31" s="45">
        <v>0</v>
      </c>
      <c r="AN31" s="5" t="s">
        <v>44</v>
      </c>
      <c r="AO31" s="45">
        <v>0</v>
      </c>
      <c r="AP31" s="5" t="s">
        <v>44</v>
      </c>
      <c r="AQ31" s="45">
        <v>0</v>
      </c>
      <c r="AR31" s="5" t="s">
        <v>44</v>
      </c>
      <c r="AS31" s="45">
        <v>0</v>
      </c>
      <c r="AT31" s="5" t="s">
        <v>44</v>
      </c>
      <c r="AU31" s="45">
        <v>0</v>
      </c>
      <c r="AV31" s="5" t="s">
        <v>44</v>
      </c>
      <c r="AW31" s="45">
        <v>0</v>
      </c>
      <c r="AX31" s="5" t="s">
        <v>44</v>
      </c>
      <c r="AY31" s="45">
        <v>0</v>
      </c>
      <c r="AZ31" s="5" t="s">
        <v>44</v>
      </c>
      <c r="BA31" s="45">
        <v>0</v>
      </c>
      <c r="BB31" s="5" t="s">
        <v>44</v>
      </c>
      <c r="BC31" s="45">
        <v>0</v>
      </c>
      <c r="BD31" s="5" t="s">
        <v>44</v>
      </c>
      <c r="BE31" s="45">
        <v>0</v>
      </c>
      <c r="BF31" s="5" t="s">
        <v>44</v>
      </c>
      <c r="BG31" s="45">
        <v>0</v>
      </c>
      <c r="BH31" s="5" t="s">
        <v>44</v>
      </c>
      <c r="BI31" s="45">
        <v>0</v>
      </c>
      <c r="BJ31" s="5" t="s">
        <v>44</v>
      </c>
      <c r="BK31" s="45">
        <v>0</v>
      </c>
      <c r="BL31" s="5" t="s">
        <v>44</v>
      </c>
      <c r="BM31" s="45">
        <v>0</v>
      </c>
      <c r="BN31" s="5" t="s">
        <v>44</v>
      </c>
      <c r="BO31" s="45">
        <v>0</v>
      </c>
      <c r="BP31" s="5" t="s">
        <v>44</v>
      </c>
      <c r="BQ31" s="45">
        <v>0</v>
      </c>
      <c r="BR31" s="5" t="s">
        <v>44</v>
      </c>
      <c r="BS31" s="45">
        <v>0</v>
      </c>
      <c r="BT31" s="5" t="s">
        <v>44</v>
      </c>
      <c r="BU31" s="45">
        <v>0</v>
      </c>
      <c r="BV31" s="5" t="s">
        <v>44</v>
      </c>
      <c r="BW31" s="45">
        <v>0</v>
      </c>
      <c r="BX31" s="5" t="s">
        <v>44</v>
      </c>
      <c r="BY31" s="45">
        <v>0</v>
      </c>
      <c r="BZ31" s="5" t="s">
        <v>44</v>
      </c>
      <c r="CA31" s="45">
        <v>0</v>
      </c>
      <c r="CB31" s="5" t="s">
        <v>44</v>
      </c>
      <c r="CC31" s="45">
        <v>0</v>
      </c>
      <c r="CD31" s="5" t="s">
        <v>44</v>
      </c>
      <c r="CE31" s="45">
        <v>0</v>
      </c>
      <c r="CF31" s="5" t="s">
        <v>44</v>
      </c>
      <c r="CG31" s="45">
        <v>0</v>
      </c>
      <c r="CH31" s="5" t="s">
        <v>44</v>
      </c>
      <c r="CI31" s="45">
        <v>0</v>
      </c>
      <c r="CJ31" s="5" t="s">
        <v>44</v>
      </c>
      <c r="CK31" s="45">
        <v>0</v>
      </c>
      <c r="CL31" s="5" t="s">
        <v>44</v>
      </c>
      <c r="CM31" s="45">
        <v>0</v>
      </c>
      <c r="CN31" s="5" t="s">
        <v>44</v>
      </c>
      <c r="CO31" s="45">
        <v>0</v>
      </c>
      <c r="CP31" s="5" t="s">
        <v>44</v>
      </c>
      <c r="CQ31" s="45">
        <v>0</v>
      </c>
      <c r="CR31" s="5" t="s">
        <v>44</v>
      </c>
      <c r="CS31" s="45">
        <v>0</v>
      </c>
      <c r="CT31" s="5" t="s">
        <v>44</v>
      </c>
      <c r="CU31" s="45">
        <v>0</v>
      </c>
      <c r="CV31" s="5" t="s">
        <v>44</v>
      </c>
      <c r="CW31" s="45">
        <v>0</v>
      </c>
      <c r="CX31" s="5" t="s">
        <v>44</v>
      </c>
      <c r="CY31" s="45">
        <v>0</v>
      </c>
      <c r="CZ31" s="5" t="s">
        <v>44</v>
      </c>
      <c r="DA31" s="45">
        <v>0</v>
      </c>
      <c r="DB31" s="5" t="s">
        <v>44</v>
      </c>
      <c r="DC31" s="45">
        <v>0</v>
      </c>
      <c r="DD31">
        <f t="shared" si="0"/>
        <v>0</v>
      </c>
      <c r="DE31">
        <f t="shared" si="1"/>
        <v>0</v>
      </c>
      <c r="DF31" s="1">
        <v>15</v>
      </c>
    </row>
    <row r="32" spans="1:196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0</v>
      </c>
      <c r="O32" s="45">
        <v>0</v>
      </c>
      <c r="P32" s="19">
        <v>0</v>
      </c>
      <c r="Q32" s="45">
        <v>0</v>
      </c>
      <c r="R32" s="19">
        <v>0</v>
      </c>
      <c r="S32" s="45">
        <v>0</v>
      </c>
      <c r="T32" s="19">
        <v>0</v>
      </c>
      <c r="U32" s="45">
        <v>0</v>
      </c>
      <c r="V32" s="19">
        <v>0</v>
      </c>
      <c r="W32" s="45">
        <v>0</v>
      </c>
      <c r="X32" s="19" t="s">
        <v>46</v>
      </c>
      <c r="Y32" s="45">
        <v>0</v>
      </c>
      <c r="Z32" s="5" t="s">
        <v>44</v>
      </c>
      <c r="AA32" s="45">
        <v>0</v>
      </c>
      <c r="AB32" s="5" t="s">
        <v>44</v>
      </c>
      <c r="AC32" s="45">
        <v>0</v>
      </c>
      <c r="AD32" s="5" t="s">
        <v>44</v>
      </c>
      <c r="AE32" s="45">
        <v>0</v>
      </c>
      <c r="AF32" s="5" t="s">
        <v>44</v>
      </c>
      <c r="AG32" s="45">
        <v>0</v>
      </c>
      <c r="AH32" s="5" t="s">
        <v>44</v>
      </c>
      <c r="AI32" s="45">
        <v>0</v>
      </c>
      <c r="AJ32" s="5" t="s">
        <v>44</v>
      </c>
      <c r="AK32" s="45">
        <v>0</v>
      </c>
      <c r="AL32" s="5" t="s">
        <v>44</v>
      </c>
      <c r="AM32" s="45">
        <v>0</v>
      </c>
      <c r="AN32" s="5" t="s">
        <v>44</v>
      </c>
      <c r="AO32" s="45">
        <v>0</v>
      </c>
      <c r="AP32" s="5" t="s">
        <v>44</v>
      </c>
      <c r="AQ32" s="45">
        <v>0</v>
      </c>
      <c r="AR32" s="5" t="s">
        <v>44</v>
      </c>
      <c r="AS32" s="45">
        <v>0</v>
      </c>
      <c r="AT32" s="5" t="s">
        <v>44</v>
      </c>
      <c r="AU32" s="45">
        <v>0</v>
      </c>
      <c r="AV32" s="5" t="s">
        <v>44</v>
      </c>
      <c r="AW32" s="45">
        <v>0</v>
      </c>
      <c r="AX32" s="5" t="s">
        <v>44</v>
      </c>
      <c r="AY32" s="45">
        <v>0</v>
      </c>
      <c r="AZ32" s="5" t="s">
        <v>44</v>
      </c>
      <c r="BA32" s="45">
        <v>0</v>
      </c>
      <c r="BB32" s="5" t="s">
        <v>44</v>
      </c>
      <c r="BC32" s="45">
        <v>0</v>
      </c>
      <c r="BD32" s="5" t="s">
        <v>44</v>
      </c>
      <c r="BE32" s="45">
        <v>0</v>
      </c>
      <c r="BF32" s="5" t="s">
        <v>44</v>
      </c>
      <c r="BG32" s="45">
        <v>0</v>
      </c>
      <c r="BH32" s="5" t="s">
        <v>44</v>
      </c>
      <c r="BI32" s="45">
        <v>0</v>
      </c>
      <c r="BJ32" s="5" t="s">
        <v>44</v>
      </c>
      <c r="BK32" s="45">
        <v>0</v>
      </c>
      <c r="BL32" s="5" t="s">
        <v>44</v>
      </c>
      <c r="BM32" s="45">
        <v>0</v>
      </c>
      <c r="BN32" s="5" t="s">
        <v>44</v>
      </c>
      <c r="BO32" s="45">
        <v>0</v>
      </c>
      <c r="BP32" s="5" t="s">
        <v>44</v>
      </c>
      <c r="BQ32" s="45">
        <v>0</v>
      </c>
      <c r="BR32" s="5" t="s">
        <v>44</v>
      </c>
      <c r="BS32" s="45">
        <v>0</v>
      </c>
      <c r="BT32" s="5" t="s">
        <v>44</v>
      </c>
      <c r="BU32" s="45">
        <v>0</v>
      </c>
      <c r="BV32" s="5" t="s">
        <v>44</v>
      </c>
      <c r="BW32" s="45">
        <v>0</v>
      </c>
      <c r="BX32" s="5" t="s">
        <v>44</v>
      </c>
      <c r="BY32" s="45">
        <v>0</v>
      </c>
      <c r="BZ32" s="5" t="s">
        <v>44</v>
      </c>
      <c r="CA32" s="45">
        <v>0</v>
      </c>
      <c r="CB32" s="5" t="s">
        <v>44</v>
      </c>
      <c r="CC32" s="45">
        <v>0</v>
      </c>
      <c r="CD32" s="5" t="s">
        <v>44</v>
      </c>
      <c r="CE32" s="45">
        <v>0</v>
      </c>
      <c r="CF32" s="5" t="s">
        <v>44</v>
      </c>
      <c r="CG32" s="45">
        <v>0</v>
      </c>
      <c r="CH32" s="5" t="s">
        <v>44</v>
      </c>
      <c r="CI32" s="45">
        <v>0</v>
      </c>
      <c r="CJ32" s="5" t="s">
        <v>44</v>
      </c>
      <c r="CK32" s="45">
        <v>0</v>
      </c>
      <c r="CL32" s="5" t="s">
        <v>44</v>
      </c>
      <c r="CM32" s="45">
        <v>0</v>
      </c>
      <c r="CN32" s="5" t="s">
        <v>44</v>
      </c>
      <c r="CO32" s="45">
        <v>0</v>
      </c>
      <c r="CP32" s="5" t="s">
        <v>44</v>
      </c>
      <c r="CQ32" s="45">
        <v>0</v>
      </c>
      <c r="CR32" s="5" t="s">
        <v>44</v>
      </c>
      <c r="CS32" s="45">
        <v>0</v>
      </c>
      <c r="CT32" s="5" t="s">
        <v>44</v>
      </c>
      <c r="CU32" s="45">
        <v>0</v>
      </c>
      <c r="CV32" s="5" t="s">
        <v>44</v>
      </c>
      <c r="CW32" s="45">
        <v>0</v>
      </c>
      <c r="CX32" s="5" t="s">
        <v>44</v>
      </c>
      <c r="CY32" s="45">
        <v>0</v>
      </c>
      <c r="CZ32" s="5" t="s">
        <v>44</v>
      </c>
      <c r="DA32" s="45">
        <v>0</v>
      </c>
      <c r="DB32" s="5" t="s">
        <v>44</v>
      </c>
      <c r="DC32" s="45">
        <v>0</v>
      </c>
      <c r="DD32">
        <f t="shared" si="0"/>
        <v>0</v>
      </c>
      <c r="DE32">
        <f t="shared" si="1"/>
        <v>0</v>
      </c>
      <c r="DF32">
        <v>13</v>
      </c>
    </row>
    <row r="33" spans="1:158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0</v>
      </c>
      <c r="Q33" s="45">
        <v>0</v>
      </c>
      <c r="R33" s="19">
        <v>0</v>
      </c>
      <c r="S33" s="45">
        <v>0</v>
      </c>
      <c r="T33" s="19">
        <v>0</v>
      </c>
      <c r="U33" s="45">
        <v>0</v>
      </c>
      <c r="V33" s="19">
        <v>0</v>
      </c>
      <c r="W33" s="45">
        <v>0</v>
      </c>
      <c r="X33" s="19" t="s">
        <v>46</v>
      </c>
      <c r="Y33" s="45">
        <v>0</v>
      </c>
      <c r="Z33" s="5" t="s">
        <v>44</v>
      </c>
      <c r="AA33" s="45">
        <v>0</v>
      </c>
      <c r="AB33" s="5" t="s">
        <v>44</v>
      </c>
      <c r="AC33" s="45">
        <v>0</v>
      </c>
      <c r="AD33" s="5" t="s">
        <v>44</v>
      </c>
      <c r="AE33" s="45">
        <v>0</v>
      </c>
      <c r="AF33" s="5" t="s">
        <v>44</v>
      </c>
      <c r="AG33" s="45">
        <v>0</v>
      </c>
      <c r="AH33" s="5" t="s">
        <v>44</v>
      </c>
      <c r="AI33" s="45">
        <v>0</v>
      </c>
      <c r="AJ33" s="5" t="s">
        <v>44</v>
      </c>
      <c r="AK33" s="45">
        <v>0</v>
      </c>
      <c r="AL33" s="5" t="s">
        <v>44</v>
      </c>
      <c r="AM33" s="45">
        <v>0</v>
      </c>
      <c r="AN33" s="5" t="s">
        <v>44</v>
      </c>
      <c r="AO33" s="45">
        <v>0</v>
      </c>
      <c r="AP33" s="5" t="s">
        <v>44</v>
      </c>
      <c r="AQ33" s="45">
        <v>0</v>
      </c>
      <c r="AR33" s="5" t="s">
        <v>44</v>
      </c>
      <c r="AS33" s="45">
        <v>0</v>
      </c>
      <c r="AT33" s="5" t="s">
        <v>44</v>
      </c>
      <c r="AU33" s="45">
        <v>0</v>
      </c>
      <c r="AV33" s="5" t="s">
        <v>44</v>
      </c>
      <c r="AW33" s="45">
        <v>0</v>
      </c>
      <c r="AX33" s="5" t="s">
        <v>44</v>
      </c>
      <c r="AY33" s="45">
        <v>0</v>
      </c>
      <c r="AZ33" s="5" t="s">
        <v>44</v>
      </c>
      <c r="BA33" s="45">
        <v>0</v>
      </c>
      <c r="BB33" s="5" t="s">
        <v>44</v>
      </c>
      <c r="BC33" s="45">
        <v>0</v>
      </c>
      <c r="BD33" s="5" t="s">
        <v>44</v>
      </c>
      <c r="BE33" s="45">
        <v>0</v>
      </c>
      <c r="BF33" s="5" t="s">
        <v>44</v>
      </c>
      <c r="BG33" s="45">
        <v>0</v>
      </c>
      <c r="BH33" s="5" t="s">
        <v>44</v>
      </c>
      <c r="BI33" s="45">
        <v>0</v>
      </c>
      <c r="BJ33" s="5" t="s">
        <v>44</v>
      </c>
      <c r="BK33" s="45">
        <v>0</v>
      </c>
      <c r="BL33" s="5" t="s">
        <v>44</v>
      </c>
      <c r="BM33" s="45">
        <v>0</v>
      </c>
      <c r="BN33" s="5" t="s">
        <v>44</v>
      </c>
      <c r="BO33" s="45">
        <v>0</v>
      </c>
      <c r="BP33" s="5" t="s">
        <v>44</v>
      </c>
      <c r="BQ33" s="45">
        <v>0</v>
      </c>
      <c r="BR33" s="5" t="s">
        <v>44</v>
      </c>
      <c r="BS33" s="45">
        <v>0</v>
      </c>
      <c r="BT33" s="5" t="s">
        <v>44</v>
      </c>
      <c r="BU33" s="45">
        <v>0</v>
      </c>
      <c r="BV33" s="5" t="s">
        <v>44</v>
      </c>
      <c r="BW33" s="45">
        <v>0</v>
      </c>
      <c r="BX33" s="5" t="s">
        <v>44</v>
      </c>
      <c r="BY33" s="45">
        <v>0</v>
      </c>
      <c r="BZ33" s="5" t="s">
        <v>44</v>
      </c>
      <c r="CA33" s="45">
        <v>0</v>
      </c>
      <c r="CB33" s="5" t="s">
        <v>44</v>
      </c>
      <c r="CC33" s="45">
        <v>0</v>
      </c>
      <c r="CD33" s="5" t="s">
        <v>44</v>
      </c>
      <c r="CE33" s="45">
        <v>0</v>
      </c>
      <c r="CF33" s="5" t="s">
        <v>44</v>
      </c>
      <c r="CG33" s="45">
        <v>0</v>
      </c>
      <c r="CH33" s="5" t="s">
        <v>44</v>
      </c>
      <c r="CI33" s="45">
        <v>0</v>
      </c>
      <c r="CJ33" s="5" t="s">
        <v>44</v>
      </c>
      <c r="CK33" s="45">
        <v>0</v>
      </c>
      <c r="CL33" s="5" t="s">
        <v>44</v>
      </c>
      <c r="CM33" s="45">
        <v>0</v>
      </c>
      <c r="CN33" s="5" t="s">
        <v>44</v>
      </c>
      <c r="CO33" s="45">
        <v>0</v>
      </c>
      <c r="CP33" s="5" t="s">
        <v>44</v>
      </c>
      <c r="CQ33" s="45">
        <v>0</v>
      </c>
      <c r="CR33" s="5" t="s">
        <v>44</v>
      </c>
      <c r="CS33" s="45">
        <v>0</v>
      </c>
      <c r="CT33" s="5" t="s">
        <v>44</v>
      </c>
      <c r="CU33" s="45">
        <v>0</v>
      </c>
      <c r="CV33" s="5" t="s">
        <v>44</v>
      </c>
      <c r="CW33" s="45">
        <v>0</v>
      </c>
      <c r="CX33" s="5" t="s">
        <v>44</v>
      </c>
      <c r="CY33" s="45">
        <v>0</v>
      </c>
      <c r="CZ33" s="5" t="s">
        <v>44</v>
      </c>
      <c r="DA33" s="45">
        <v>0</v>
      </c>
      <c r="DB33" s="5" t="s">
        <v>44</v>
      </c>
      <c r="DC33" s="45">
        <v>0</v>
      </c>
      <c r="DD33">
        <f t="shared" si="0"/>
        <v>0</v>
      </c>
      <c r="DE33">
        <f t="shared" si="1"/>
        <v>0</v>
      </c>
      <c r="DF33">
        <v>13</v>
      </c>
    </row>
    <row r="34" spans="1:158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0</v>
      </c>
      <c r="Q34" s="45">
        <v>0</v>
      </c>
      <c r="R34" s="19">
        <v>0</v>
      </c>
      <c r="S34" s="45">
        <v>0</v>
      </c>
      <c r="T34" s="19" t="s">
        <v>46</v>
      </c>
      <c r="U34" s="45">
        <v>0</v>
      </c>
      <c r="V34" s="5" t="s">
        <v>44</v>
      </c>
      <c r="W34" s="45">
        <v>0</v>
      </c>
      <c r="X34" s="5" t="s">
        <v>44</v>
      </c>
      <c r="Y34" s="45">
        <v>0</v>
      </c>
      <c r="Z34" s="5" t="s">
        <v>44</v>
      </c>
      <c r="AA34" s="45">
        <v>0</v>
      </c>
      <c r="AB34" s="5" t="s">
        <v>44</v>
      </c>
      <c r="AC34" s="45">
        <v>0</v>
      </c>
      <c r="AD34" s="5" t="s">
        <v>44</v>
      </c>
      <c r="AE34" s="45">
        <v>0</v>
      </c>
      <c r="AF34" s="5" t="s">
        <v>44</v>
      </c>
      <c r="AG34" s="45">
        <v>0</v>
      </c>
      <c r="AH34" s="5" t="s">
        <v>44</v>
      </c>
      <c r="AI34" s="45">
        <v>0</v>
      </c>
      <c r="AJ34" s="5" t="s">
        <v>44</v>
      </c>
      <c r="AK34" s="45">
        <v>0</v>
      </c>
      <c r="AL34" s="5" t="s">
        <v>44</v>
      </c>
      <c r="AM34" s="45">
        <v>0</v>
      </c>
      <c r="AN34" s="5" t="s">
        <v>44</v>
      </c>
      <c r="AO34" s="45">
        <v>0</v>
      </c>
      <c r="AP34" s="5" t="s">
        <v>44</v>
      </c>
      <c r="AQ34" s="45">
        <v>0</v>
      </c>
      <c r="AR34" s="5" t="s">
        <v>44</v>
      </c>
      <c r="AS34" s="45">
        <v>0</v>
      </c>
      <c r="AT34" s="5" t="s">
        <v>44</v>
      </c>
      <c r="AU34" s="45">
        <v>0</v>
      </c>
      <c r="AV34" s="5" t="s">
        <v>44</v>
      </c>
      <c r="AW34" s="45">
        <v>0</v>
      </c>
      <c r="AX34" s="5" t="s">
        <v>44</v>
      </c>
      <c r="AY34" s="45">
        <v>0</v>
      </c>
      <c r="AZ34" s="5" t="s">
        <v>44</v>
      </c>
      <c r="BA34" s="45">
        <v>0</v>
      </c>
      <c r="BB34" s="5" t="s">
        <v>44</v>
      </c>
      <c r="BC34" s="45">
        <v>0</v>
      </c>
      <c r="BD34" s="5" t="s">
        <v>44</v>
      </c>
      <c r="BE34" s="45">
        <v>0</v>
      </c>
      <c r="BF34" s="5" t="s">
        <v>44</v>
      </c>
      <c r="BG34" s="45">
        <v>0</v>
      </c>
      <c r="BH34" s="5" t="s">
        <v>44</v>
      </c>
      <c r="BI34" s="45">
        <v>0</v>
      </c>
      <c r="BJ34" s="5" t="s">
        <v>44</v>
      </c>
      <c r="BK34" s="45">
        <v>0</v>
      </c>
      <c r="BL34" s="5" t="s">
        <v>44</v>
      </c>
      <c r="BM34" s="45">
        <v>0</v>
      </c>
      <c r="BN34" s="5" t="s">
        <v>44</v>
      </c>
      <c r="BO34" s="45">
        <v>0</v>
      </c>
      <c r="BP34" s="5" t="s">
        <v>44</v>
      </c>
      <c r="BQ34" s="45">
        <v>0</v>
      </c>
      <c r="BR34" s="5" t="s">
        <v>44</v>
      </c>
      <c r="BS34" s="45">
        <v>0</v>
      </c>
      <c r="BT34" s="5" t="s">
        <v>44</v>
      </c>
      <c r="BU34" s="45">
        <v>0</v>
      </c>
      <c r="BV34" s="5" t="s">
        <v>44</v>
      </c>
      <c r="BW34" s="45">
        <v>0</v>
      </c>
      <c r="BX34" s="5" t="s">
        <v>44</v>
      </c>
      <c r="BY34" s="45">
        <v>0</v>
      </c>
      <c r="BZ34" s="5" t="s">
        <v>44</v>
      </c>
      <c r="CA34" s="45">
        <v>0</v>
      </c>
      <c r="CB34" s="5" t="s">
        <v>44</v>
      </c>
      <c r="CC34" s="45">
        <v>0</v>
      </c>
      <c r="CD34" s="5" t="s">
        <v>44</v>
      </c>
      <c r="CE34" s="45">
        <v>0</v>
      </c>
      <c r="CF34" s="5" t="s">
        <v>44</v>
      </c>
      <c r="CG34" s="45">
        <v>0</v>
      </c>
      <c r="CH34" s="5" t="s">
        <v>44</v>
      </c>
      <c r="CI34" s="45">
        <v>0</v>
      </c>
      <c r="CJ34" s="5" t="s">
        <v>44</v>
      </c>
      <c r="CK34" s="45">
        <v>0</v>
      </c>
      <c r="CL34" s="5" t="s">
        <v>44</v>
      </c>
      <c r="CM34" s="45">
        <v>0</v>
      </c>
      <c r="CN34" s="5" t="s">
        <v>44</v>
      </c>
      <c r="CO34" s="45">
        <v>0</v>
      </c>
      <c r="CP34" s="5" t="s">
        <v>44</v>
      </c>
      <c r="CQ34" s="45">
        <v>0</v>
      </c>
      <c r="CR34" s="5" t="s">
        <v>44</v>
      </c>
      <c r="CS34" s="45">
        <v>0</v>
      </c>
      <c r="CT34" s="5" t="s">
        <v>44</v>
      </c>
      <c r="CU34" s="45">
        <v>0</v>
      </c>
      <c r="CV34" s="5" t="s">
        <v>44</v>
      </c>
      <c r="CW34" s="45">
        <v>0</v>
      </c>
      <c r="CX34" s="5" t="s">
        <v>44</v>
      </c>
      <c r="CY34" s="45">
        <v>0</v>
      </c>
      <c r="CZ34" s="5" t="s">
        <v>44</v>
      </c>
      <c r="DA34" s="45">
        <v>0</v>
      </c>
      <c r="DB34" s="5" t="s">
        <v>44</v>
      </c>
      <c r="DC34" s="45">
        <v>0</v>
      </c>
      <c r="DD34">
        <f t="shared" si="0"/>
        <v>0</v>
      </c>
      <c r="DE34">
        <f t="shared" si="1"/>
        <v>0</v>
      </c>
      <c r="DF34">
        <v>11</v>
      </c>
    </row>
    <row r="35" spans="1:158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0</v>
      </c>
      <c r="O35" s="45">
        <v>0</v>
      </c>
      <c r="P35" s="19">
        <v>0</v>
      </c>
      <c r="Q35" s="45">
        <v>0</v>
      </c>
      <c r="R35" s="5" t="s">
        <v>44</v>
      </c>
      <c r="S35" s="45">
        <v>0</v>
      </c>
      <c r="T35" s="5" t="s">
        <v>44</v>
      </c>
      <c r="U35" s="45">
        <v>0</v>
      </c>
      <c r="V35" s="5" t="s">
        <v>44</v>
      </c>
      <c r="W35" s="45">
        <v>0</v>
      </c>
      <c r="X35" s="5" t="s">
        <v>44</v>
      </c>
      <c r="Y35" s="45">
        <v>0</v>
      </c>
      <c r="Z35" s="5" t="s">
        <v>44</v>
      </c>
      <c r="AA35" s="45">
        <v>0</v>
      </c>
      <c r="AB35" s="5" t="s">
        <v>44</v>
      </c>
      <c r="AC35" s="45">
        <v>0</v>
      </c>
      <c r="AD35" s="5" t="s">
        <v>44</v>
      </c>
      <c r="AE35" s="45">
        <v>0</v>
      </c>
      <c r="AF35" s="5" t="s">
        <v>44</v>
      </c>
      <c r="AG35" s="45">
        <v>0</v>
      </c>
      <c r="AH35" s="5" t="s">
        <v>44</v>
      </c>
      <c r="AI35" s="45">
        <v>0</v>
      </c>
      <c r="AJ35" s="5" t="s">
        <v>44</v>
      </c>
      <c r="AK35" s="45">
        <v>0</v>
      </c>
      <c r="AL35" s="5" t="s">
        <v>44</v>
      </c>
      <c r="AM35" s="45">
        <v>0</v>
      </c>
      <c r="AN35" s="5" t="s">
        <v>44</v>
      </c>
      <c r="AO35" s="45">
        <v>0</v>
      </c>
      <c r="AP35" s="5" t="s">
        <v>44</v>
      </c>
      <c r="AQ35" s="45">
        <v>0</v>
      </c>
      <c r="AR35" s="5" t="s">
        <v>44</v>
      </c>
      <c r="AS35" s="45">
        <v>0</v>
      </c>
      <c r="AT35" s="5" t="s">
        <v>44</v>
      </c>
      <c r="AU35" s="45">
        <v>0</v>
      </c>
      <c r="AV35" s="5" t="s">
        <v>44</v>
      </c>
      <c r="AW35" s="45">
        <v>0</v>
      </c>
      <c r="AX35" s="5" t="s">
        <v>44</v>
      </c>
      <c r="AY35" s="45">
        <v>0</v>
      </c>
      <c r="AZ35" s="5" t="s">
        <v>44</v>
      </c>
      <c r="BA35" s="45">
        <v>0</v>
      </c>
      <c r="BB35" s="5" t="s">
        <v>44</v>
      </c>
      <c r="BC35" s="45">
        <v>0</v>
      </c>
      <c r="BD35" s="5" t="s">
        <v>44</v>
      </c>
      <c r="BE35" s="45">
        <v>0</v>
      </c>
      <c r="BF35" s="5" t="s">
        <v>44</v>
      </c>
      <c r="BG35" s="45">
        <v>0</v>
      </c>
      <c r="BH35" s="5" t="s">
        <v>44</v>
      </c>
      <c r="BI35" s="45">
        <v>0</v>
      </c>
      <c r="BJ35" s="5" t="s">
        <v>44</v>
      </c>
      <c r="BK35" s="45">
        <v>0</v>
      </c>
      <c r="BL35" s="5" t="s">
        <v>44</v>
      </c>
      <c r="BM35" s="45">
        <v>0</v>
      </c>
      <c r="BN35" s="5" t="s">
        <v>44</v>
      </c>
      <c r="BO35" s="45">
        <v>0</v>
      </c>
      <c r="BP35" s="5" t="s">
        <v>44</v>
      </c>
      <c r="BQ35" s="45">
        <v>0</v>
      </c>
      <c r="BR35" s="5" t="s">
        <v>44</v>
      </c>
      <c r="BS35" s="45">
        <v>0</v>
      </c>
      <c r="BT35" s="5" t="s">
        <v>44</v>
      </c>
      <c r="BU35" s="45">
        <v>0</v>
      </c>
      <c r="BV35" s="5" t="s">
        <v>44</v>
      </c>
      <c r="BW35" s="45">
        <v>0</v>
      </c>
      <c r="BX35" s="5" t="s">
        <v>44</v>
      </c>
      <c r="BY35" s="45">
        <v>0</v>
      </c>
      <c r="BZ35" s="5" t="s">
        <v>44</v>
      </c>
      <c r="CA35" s="45">
        <v>0</v>
      </c>
      <c r="CB35" s="5" t="s">
        <v>44</v>
      </c>
      <c r="CC35" s="45">
        <v>0</v>
      </c>
      <c r="CD35" s="5" t="s">
        <v>44</v>
      </c>
      <c r="CE35" s="45">
        <v>0</v>
      </c>
      <c r="CF35" s="5" t="s">
        <v>44</v>
      </c>
      <c r="CG35" s="45">
        <v>0</v>
      </c>
      <c r="CH35" s="5" t="s">
        <v>44</v>
      </c>
      <c r="CI35" s="45">
        <v>0</v>
      </c>
      <c r="CJ35" s="5" t="s">
        <v>44</v>
      </c>
      <c r="CK35" s="45">
        <v>0</v>
      </c>
      <c r="CL35" s="5" t="s">
        <v>44</v>
      </c>
      <c r="CM35" s="45">
        <v>0</v>
      </c>
      <c r="CN35" s="5" t="s">
        <v>44</v>
      </c>
      <c r="CO35" s="45">
        <v>0</v>
      </c>
      <c r="CP35" s="5" t="s">
        <v>44</v>
      </c>
      <c r="CQ35" s="45">
        <v>0</v>
      </c>
      <c r="CR35" s="5" t="s">
        <v>44</v>
      </c>
      <c r="CS35" s="45">
        <v>0</v>
      </c>
      <c r="CT35" s="5" t="s">
        <v>44</v>
      </c>
      <c r="CU35" s="45">
        <v>0</v>
      </c>
      <c r="CV35" s="5" t="s">
        <v>44</v>
      </c>
      <c r="CW35" s="45">
        <v>0</v>
      </c>
      <c r="CX35" s="5" t="s">
        <v>44</v>
      </c>
      <c r="CY35" s="45">
        <v>0</v>
      </c>
      <c r="CZ35" s="5" t="s">
        <v>44</v>
      </c>
      <c r="DA35" s="45">
        <v>0</v>
      </c>
      <c r="DB35" s="5" t="s">
        <v>44</v>
      </c>
      <c r="DC35" s="45">
        <v>0</v>
      </c>
      <c r="DD35">
        <f t="shared" si="0"/>
        <v>0</v>
      </c>
      <c r="DE35">
        <f t="shared" si="1"/>
        <v>0</v>
      </c>
      <c r="DF35">
        <v>9</v>
      </c>
    </row>
    <row r="36" spans="1:158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0</v>
      </c>
      <c r="Q36" s="45">
        <v>0</v>
      </c>
      <c r="R36" s="19">
        <v>0</v>
      </c>
      <c r="S36" s="45">
        <v>0</v>
      </c>
      <c r="T36" s="19">
        <v>0</v>
      </c>
      <c r="U36" s="45">
        <v>0</v>
      </c>
      <c r="V36" s="19">
        <v>0</v>
      </c>
      <c r="W36" s="45">
        <v>0</v>
      </c>
      <c r="X36" s="19">
        <v>0</v>
      </c>
      <c r="Y36" s="45">
        <v>0</v>
      </c>
      <c r="Z36" s="19">
        <v>0</v>
      </c>
      <c r="AA36" s="45">
        <v>0</v>
      </c>
      <c r="AB36" s="19">
        <v>0</v>
      </c>
      <c r="AC36" s="45">
        <v>0</v>
      </c>
      <c r="AD36" s="19">
        <v>0</v>
      </c>
      <c r="AE36" s="45">
        <v>0</v>
      </c>
      <c r="AF36" s="19">
        <v>0</v>
      </c>
      <c r="AG36" s="45">
        <v>0</v>
      </c>
      <c r="AH36" s="19">
        <v>0</v>
      </c>
      <c r="AI36" s="45">
        <v>0</v>
      </c>
      <c r="AJ36" s="5" t="s">
        <v>45</v>
      </c>
      <c r="AK36" s="45">
        <v>0</v>
      </c>
      <c r="AL36" s="5" t="s">
        <v>44</v>
      </c>
      <c r="AM36" s="45">
        <v>0</v>
      </c>
      <c r="AN36" s="5" t="s">
        <v>44</v>
      </c>
      <c r="AO36" s="45">
        <v>0</v>
      </c>
      <c r="AP36" s="5" t="s">
        <v>44</v>
      </c>
      <c r="AQ36" s="45">
        <v>0</v>
      </c>
      <c r="AR36" s="5" t="s">
        <v>44</v>
      </c>
      <c r="AS36" s="45">
        <v>0</v>
      </c>
      <c r="AT36" s="5" t="s">
        <v>44</v>
      </c>
      <c r="AU36" s="45">
        <v>0</v>
      </c>
      <c r="AV36" s="5" t="s">
        <v>44</v>
      </c>
      <c r="AW36" s="45">
        <v>0</v>
      </c>
      <c r="AX36" s="5" t="s">
        <v>44</v>
      </c>
      <c r="AY36" s="45">
        <v>0</v>
      </c>
      <c r="AZ36" s="5" t="s">
        <v>44</v>
      </c>
      <c r="BA36" s="45">
        <v>0</v>
      </c>
      <c r="BB36" s="5" t="s">
        <v>44</v>
      </c>
      <c r="BC36" s="45">
        <v>0</v>
      </c>
      <c r="BD36" s="5" t="s">
        <v>44</v>
      </c>
      <c r="BE36" s="45">
        <v>0</v>
      </c>
      <c r="BF36" s="5" t="s">
        <v>44</v>
      </c>
      <c r="BG36" s="45">
        <v>0</v>
      </c>
      <c r="BH36" s="5" t="s">
        <v>44</v>
      </c>
      <c r="BI36" s="45">
        <v>0</v>
      </c>
      <c r="BJ36" s="5" t="s">
        <v>44</v>
      </c>
      <c r="BK36" s="45">
        <v>0</v>
      </c>
      <c r="BL36" s="5" t="s">
        <v>44</v>
      </c>
      <c r="BM36" s="45">
        <v>0</v>
      </c>
      <c r="BN36" s="5" t="s">
        <v>44</v>
      </c>
      <c r="BO36" s="45">
        <v>0</v>
      </c>
      <c r="BP36" s="5" t="s">
        <v>44</v>
      </c>
      <c r="BQ36" s="45">
        <v>0</v>
      </c>
      <c r="BR36" s="5" t="s">
        <v>44</v>
      </c>
      <c r="BS36" s="45">
        <v>0</v>
      </c>
      <c r="BT36" s="5" t="s">
        <v>44</v>
      </c>
      <c r="BU36" s="45">
        <v>0</v>
      </c>
      <c r="BV36" s="5" t="s">
        <v>44</v>
      </c>
      <c r="BW36" s="45">
        <v>0</v>
      </c>
      <c r="BX36" s="5" t="s">
        <v>44</v>
      </c>
      <c r="BY36" s="45">
        <v>0</v>
      </c>
      <c r="BZ36" s="5" t="s">
        <v>44</v>
      </c>
      <c r="CA36" s="45">
        <v>0</v>
      </c>
      <c r="CB36" s="5" t="s">
        <v>44</v>
      </c>
      <c r="CC36" s="45">
        <v>0</v>
      </c>
      <c r="CD36" s="5" t="s">
        <v>44</v>
      </c>
      <c r="CE36" s="45">
        <v>0</v>
      </c>
      <c r="CF36" s="5" t="s">
        <v>44</v>
      </c>
      <c r="CG36" s="45">
        <v>0</v>
      </c>
      <c r="CH36" s="5" t="s">
        <v>44</v>
      </c>
      <c r="CI36" s="45">
        <v>0</v>
      </c>
      <c r="CJ36" s="5" t="s">
        <v>44</v>
      </c>
      <c r="CK36" s="45">
        <v>0</v>
      </c>
      <c r="CL36" s="5" t="s">
        <v>44</v>
      </c>
      <c r="CM36" s="45">
        <v>0</v>
      </c>
      <c r="CN36" s="5" t="s">
        <v>44</v>
      </c>
      <c r="CO36" s="45">
        <v>0</v>
      </c>
      <c r="CP36" s="5" t="s">
        <v>44</v>
      </c>
      <c r="CQ36" s="45">
        <v>0</v>
      </c>
      <c r="CR36" s="5" t="s">
        <v>44</v>
      </c>
      <c r="CS36" s="45">
        <v>0</v>
      </c>
      <c r="CT36" s="5" t="s">
        <v>44</v>
      </c>
      <c r="CU36" s="45">
        <v>0</v>
      </c>
      <c r="CV36" s="5" t="s">
        <v>44</v>
      </c>
      <c r="CW36" s="45">
        <v>0</v>
      </c>
      <c r="CX36" s="5" t="s">
        <v>44</v>
      </c>
      <c r="CY36" s="45">
        <v>0</v>
      </c>
      <c r="CZ36" s="5" t="s">
        <v>44</v>
      </c>
      <c r="DA36" s="45">
        <v>0</v>
      </c>
      <c r="DB36" s="5" t="s">
        <v>44</v>
      </c>
      <c r="DC36" s="45">
        <v>0</v>
      </c>
      <c r="DD36">
        <f t="shared" si="0"/>
        <v>0</v>
      </c>
      <c r="DE36">
        <f t="shared" si="1"/>
        <v>0</v>
      </c>
      <c r="DF36">
        <v>19</v>
      </c>
    </row>
    <row r="37" spans="1:158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0</v>
      </c>
      <c r="O37" s="45">
        <v>0</v>
      </c>
      <c r="P37" s="19">
        <v>0</v>
      </c>
      <c r="Q37" s="45">
        <v>0</v>
      </c>
      <c r="R37" s="5" t="s">
        <v>44</v>
      </c>
      <c r="S37" s="45">
        <v>0</v>
      </c>
      <c r="T37" s="5" t="s">
        <v>44</v>
      </c>
      <c r="U37" s="45">
        <v>0</v>
      </c>
      <c r="V37" s="5" t="s">
        <v>44</v>
      </c>
      <c r="W37" s="45">
        <v>0</v>
      </c>
      <c r="X37" s="5" t="s">
        <v>44</v>
      </c>
      <c r="Y37" s="63">
        <v>0</v>
      </c>
      <c r="Z37" s="65" t="s">
        <v>44</v>
      </c>
      <c r="AA37" s="63">
        <v>0</v>
      </c>
      <c r="AB37" s="5" t="s">
        <v>44</v>
      </c>
      <c r="AC37" s="45">
        <v>0</v>
      </c>
      <c r="AD37" s="5" t="s">
        <v>44</v>
      </c>
      <c r="AE37" s="45">
        <v>0</v>
      </c>
      <c r="AF37" s="5" t="s">
        <v>44</v>
      </c>
      <c r="AG37" s="45">
        <v>0</v>
      </c>
      <c r="AH37" s="5" t="s">
        <v>44</v>
      </c>
      <c r="AI37" s="45">
        <v>0</v>
      </c>
      <c r="AJ37" s="5" t="s">
        <v>44</v>
      </c>
      <c r="AK37" s="45">
        <v>0</v>
      </c>
      <c r="AL37" s="5" t="s">
        <v>44</v>
      </c>
      <c r="AM37" s="45">
        <v>0</v>
      </c>
      <c r="AN37" s="5" t="s">
        <v>44</v>
      </c>
      <c r="AO37" s="45">
        <v>0</v>
      </c>
      <c r="AP37" s="5" t="s">
        <v>44</v>
      </c>
      <c r="AQ37" s="45">
        <v>0</v>
      </c>
      <c r="AR37" s="5" t="s">
        <v>44</v>
      </c>
      <c r="AS37" s="45">
        <v>0</v>
      </c>
      <c r="AT37" s="5" t="s">
        <v>44</v>
      </c>
      <c r="AU37" s="45">
        <v>0</v>
      </c>
      <c r="AV37" s="5" t="s">
        <v>44</v>
      </c>
      <c r="AW37" s="45">
        <v>0</v>
      </c>
      <c r="AX37" s="5" t="s">
        <v>44</v>
      </c>
      <c r="AY37" s="45">
        <v>0</v>
      </c>
      <c r="AZ37" s="5" t="s">
        <v>44</v>
      </c>
      <c r="BA37" s="45">
        <v>0</v>
      </c>
      <c r="BB37" s="5" t="s">
        <v>44</v>
      </c>
      <c r="BC37" s="45">
        <v>0</v>
      </c>
      <c r="BD37" s="5" t="s">
        <v>44</v>
      </c>
      <c r="BE37" s="45">
        <v>0</v>
      </c>
      <c r="BF37" s="5" t="s">
        <v>44</v>
      </c>
      <c r="BG37" s="45">
        <v>0</v>
      </c>
      <c r="BH37" s="5" t="s">
        <v>44</v>
      </c>
      <c r="BI37" s="45">
        <v>0</v>
      </c>
      <c r="BJ37" s="5" t="s">
        <v>44</v>
      </c>
      <c r="BK37" s="45">
        <v>0</v>
      </c>
      <c r="BL37" s="5" t="s">
        <v>44</v>
      </c>
      <c r="BM37" s="45">
        <v>0</v>
      </c>
      <c r="BN37" s="5" t="s">
        <v>44</v>
      </c>
      <c r="BO37" s="45">
        <v>0</v>
      </c>
      <c r="BP37" s="5" t="s">
        <v>44</v>
      </c>
      <c r="BQ37" s="45">
        <v>0</v>
      </c>
      <c r="BR37" s="5" t="s">
        <v>44</v>
      </c>
      <c r="BS37" s="45">
        <v>0</v>
      </c>
      <c r="BT37" s="5" t="s">
        <v>44</v>
      </c>
      <c r="BU37" s="45">
        <v>0</v>
      </c>
      <c r="BV37" s="5" t="s">
        <v>44</v>
      </c>
      <c r="BW37" s="45">
        <v>0</v>
      </c>
      <c r="BX37" s="5" t="s">
        <v>44</v>
      </c>
      <c r="BY37" s="45">
        <v>0</v>
      </c>
      <c r="BZ37" s="5" t="s">
        <v>44</v>
      </c>
      <c r="CA37" s="45">
        <v>0</v>
      </c>
      <c r="CB37" s="5" t="s">
        <v>44</v>
      </c>
      <c r="CC37" s="45">
        <v>0</v>
      </c>
      <c r="CD37" s="5" t="s">
        <v>44</v>
      </c>
      <c r="CE37" s="45">
        <v>0</v>
      </c>
      <c r="CF37" s="5" t="s">
        <v>44</v>
      </c>
      <c r="CG37" s="45">
        <v>0</v>
      </c>
      <c r="CH37" s="5" t="s">
        <v>44</v>
      </c>
      <c r="CI37" s="45">
        <v>0</v>
      </c>
      <c r="CJ37" s="5" t="s">
        <v>44</v>
      </c>
      <c r="CK37" s="45">
        <v>0</v>
      </c>
      <c r="CL37" s="5" t="s">
        <v>44</v>
      </c>
      <c r="CM37" s="45">
        <v>0</v>
      </c>
      <c r="CN37" s="5" t="s">
        <v>44</v>
      </c>
      <c r="CO37" s="45">
        <v>0</v>
      </c>
      <c r="CP37" s="5" t="s">
        <v>44</v>
      </c>
      <c r="CQ37" s="45">
        <v>0</v>
      </c>
      <c r="CR37" s="5" t="s">
        <v>44</v>
      </c>
      <c r="CS37" s="45">
        <v>0</v>
      </c>
      <c r="CT37" s="5" t="s">
        <v>44</v>
      </c>
      <c r="CU37" s="45">
        <v>0</v>
      </c>
      <c r="CV37" s="5" t="s">
        <v>44</v>
      </c>
      <c r="CW37" s="45">
        <v>0</v>
      </c>
      <c r="CX37" s="5" t="s">
        <v>44</v>
      </c>
      <c r="CY37" s="45">
        <v>0</v>
      </c>
      <c r="CZ37" s="5" t="s">
        <v>44</v>
      </c>
      <c r="DA37" s="45">
        <v>0</v>
      </c>
      <c r="DB37" s="5" t="s">
        <v>44</v>
      </c>
      <c r="DC37" s="45">
        <v>0</v>
      </c>
      <c r="DD37">
        <f t="shared" si="0"/>
        <v>0</v>
      </c>
      <c r="DE37">
        <f t="shared" si="1"/>
        <v>0</v>
      </c>
      <c r="DF37">
        <v>9</v>
      </c>
    </row>
    <row r="38" spans="1:158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0</v>
      </c>
      <c r="O38" s="45">
        <v>0</v>
      </c>
      <c r="P38" s="19">
        <v>0</v>
      </c>
      <c r="Q38" s="45">
        <v>0</v>
      </c>
      <c r="R38" s="19">
        <v>0</v>
      </c>
      <c r="S38" s="45">
        <v>0</v>
      </c>
      <c r="T38" s="19">
        <v>0</v>
      </c>
      <c r="U38" s="45">
        <v>0</v>
      </c>
      <c r="V38" s="19">
        <v>0</v>
      </c>
      <c r="W38" s="45">
        <v>0</v>
      </c>
      <c r="X38" s="62">
        <v>0</v>
      </c>
      <c r="Y38" s="64">
        <v>0</v>
      </c>
      <c r="Z38" s="66">
        <v>0</v>
      </c>
      <c r="AA38" s="64">
        <v>0</v>
      </c>
      <c r="AB38" s="66">
        <v>0</v>
      </c>
      <c r="AC38" s="64">
        <v>0</v>
      </c>
      <c r="AD38" s="66">
        <v>0</v>
      </c>
      <c r="AE38" s="64">
        <v>0</v>
      </c>
      <c r="AF38" s="66">
        <v>0</v>
      </c>
      <c r="AG38" s="64">
        <v>0</v>
      </c>
      <c r="AH38" s="66">
        <v>0</v>
      </c>
      <c r="AI38" s="64">
        <v>0</v>
      </c>
      <c r="AJ38" s="66">
        <v>0</v>
      </c>
      <c r="AK38" s="64">
        <v>0</v>
      </c>
      <c r="AL38" s="66">
        <v>0</v>
      </c>
      <c r="AM38" s="64">
        <v>0</v>
      </c>
      <c r="AN38" s="66">
        <v>0</v>
      </c>
      <c r="AO38" s="64">
        <v>0</v>
      </c>
      <c r="AP38" s="66">
        <v>0</v>
      </c>
      <c r="AQ38" s="64">
        <v>0</v>
      </c>
      <c r="AR38" s="66">
        <v>0</v>
      </c>
      <c r="AS38" s="64">
        <v>0</v>
      </c>
      <c r="AT38" s="66">
        <v>0</v>
      </c>
      <c r="AU38" s="64">
        <v>0</v>
      </c>
      <c r="AV38" s="66">
        <v>0</v>
      </c>
      <c r="AW38" s="64">
        <v>0</v>
      </c>
      <c r="AX38" s="66">
        <v>0</v>
      </c>
      <c r="AY38" s="64">
        <v>0</v>
      </c>
      <c r="AZ38" s="66">
        <v>0</v>
      </c>
      <c r="BA38" s="64">
        <v>0</v>
      </c>
      <c r="BB38" s="66">
        <v>0</v>
      </c>
      <c r="BC38" s="64">
        <v>0</v>
      </c>
      <c r="BD38" s="66">
        <v>0</v>
      </c>
      <c r="BE38" s="64">
        <v>0</v>
      </c>
      <c r="BF38" s="66">
        <v>0</v>
      </c>
      <c r="BG38" s="64">
        <v>0</v>
      </c>
      <c r="BH38" s="66">
        <v>0</v>
      </c>
      <c r="BI38" s="64">
        <v>0</v>
      </c>
      <c r="BJ38" s="66">
        <v>0</v>
      </c>
      <c r="BK38" s="64">
        <v>0</v>
      </c>
      <c r="BL38" s="66">
        <v>0</v>
      </c>
      <c r="BM38" s="64">
        <v>0</v>
      </c>
      <c r="BN38" s="66">
        <v>0</v>
      </c>
      <c r="BO38" s="64">
        <v>0</v>
      </c>
      <c r="BP38" s="66">
        <v>0</v>
      </c>
      <c r="BQ38" s="64">
        <v>0</v>
      </c>
      <c r="BR38" s="66">
        <v>0</v>
      </c>
      <c r="BS38" s="64">
        <v>0</v>
      </c>
      <c r="BT38" s="66">
        <v>0</v>
      </c>
      <c r="BU38" s="64">
        <v>0</v>
      </c>
      <c r="BV38" s="66">
        <v>0</v>
      </c>
      <c r="BW38" s="64">
        <v>0</v>
      </c>
      <c r="BX38" s="66">
        <v>0</v>
      </c>
      <c r="BY38" s="64">
        <v>0</v>
      </c>
      <c r="BZ38" s="66">
        <v>0</v>
      </c>
      <c r="CA38" s="64">
        <v>0</v>
      </c>
      <c r="CB38" s="66">
        <v>0</v>
      </c>
      <c r="CC38" s="64">
        <v>0</v>
      </c>
      <c r="CD38" s="66">
        <v>0</v>
      </c>
      <c r="CE38" s="64">
        <v>0</v>
      </c>
      <c r="CF38" s="66">
        <v>0</v>
      </c>
      <c r="CG38" s="64">
        <v>0</v>
      </c>
      <c r="CH38" s="66">
        <v>0</v>
      </c>
      <c r="CI38" s="64">
        <v>0</v>
      </c>
      <c r="CJ38" s="66">
        <v>0</v>
      </c>
      <c r="CK38" s="64">
        <v>0</v>
      </c>
      <c r="CL38" s="66">
        <v>0</v>
      </c>
      <c r="CM38" s="64">
        <v>0</v>
      </c>
      <c r="CN38" s="66">
        <v>0</v>
      </c>
      <c r="CO38" s="64">
        <v>0</v>
      </c>
      <c r="CP38" s="66">
        <v>0</v>
      </c>
      <c r="CQ38" s="64">
        <v>0</v>
      </c>
      <c r="CR38" s="65" t="s">
        <v>46</v>
      </c>
      <c r="CS38" s="64">
        <v>0</v>
      </c>
      <c r="CT38" s="5" t="s">
        <v>44</v>
      </c>
      <c r="CU38" s="64">
        <v>0</v>
      </c>
      <c r="CV38" s="5" t="s">
        <v>44</v>
      </c>
      <c r="CW38" s="64">
        <v>0</v>
      </c>
      <c r="CX38" s="5" t="s">
        <v>44</v>
      </c>
      <c r="CY38" s="64">
        <v>0</v>
      </c>
      <c r="CZ38" s="5" t="s">
        <v>44</v>
      </c>
      <c r="DA38" s="64">
        <v>0</v>
      </c>
      <c r="DB38" s="5" t="s">
        <v>44</v>
      </c>
      <c r="DC38" s="64">
        <v>0</v>
      </c>
      <c r="DD38">
        <f t="shared" si="0"/>
        <v>0</v>
      </c>
      <c r="DE38">
        <f t="shared" si="1"/>
        <v>0</v>
      </c>
      <c r="DF38">
        <v>49</v>
      </c>
    </row>
    <row r="39" spans="1:158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0</v>
      </c>
      <c r="O39" s="46">
        <v>0</v>
      </c>
      <c r="P39" s="23">
        <v>0</v>
      </c>
      <c r="Q39" s="46">
        <v>0</v>
      </c>
      <c r="R39" s="23">
        <v>0</v>
      </c>
      <c r="S39" s="46">
        <v>0</v>
      </c>
      <c r="T39" s="23">
        <v>0</v>
      </c>
      <c r="U39" s="46">
        <v>0</v>
      </c>
      <c r="V39" s="23">
        <v>0</v>
      </c>
      <c r="W39" s="46">
        <v>0</v>
      </c>
      <c r="X39" s="23">
        <v>0</v>
      </c>
      <c r="Y39" s="25">
        <v>0</v>
      </c>
      <c r="Z39" s="23">
        <v>0</v>
      </c>
      <c r="AA39" s="25">
        <v>0</v>
      </c>
      <c r="AB39" s="23">
        <v>0</v>
      </c>
      <c r="AC39" s="25">
        <v>0</v>
      </c>
      <c r="AD39" s="23">
        <v>0</v>
      </c>
      <c r="AE39" s="25">
        <v>0</v>
      </c>
      <c r="AF39" s="23">
        <v>0</v>
      </c>
      <c r="AG39" s="25">
        <v>0</v>
      </c>
      <c r="AH39" s="23">
        <v>0</v>
      </c>
      <c r="AI39" s="25">
        <v>0</v>
      </c>
      <c r="AJ39" s="5" t="s">
        <v>44</v>
      </c>
      <c r="AK39" s="45">
        <v>0</v>
      </c>
      <c r="AL39" s="5" t="s">
        <v>44</v>
      </c>
      <c r="AM39" s="45">
        <v>0</v>
      </c>
      <c r="AN39" s="5" t="s">
        <v>44</v>
      </c>
      <c r="AO39" s="45">
        <v>0</v>
      </c>
      <c r="AP39" s="5" t="s">
        <v>44</v>
      </c>
      <c r="AQ39" s="45">
        <v>0</v>
      </c>
      <c r="AR39" s="5" t="s">
        <v>44</v>
      </c>
      <c r="AS39" s="45">
        <v>0</v>
      </c>
      <c r="AT39" s="5" t="s">
        <v>44</v>
      </c>
      <c r="AU39" s="45">
        <v>0</v>
      </c>
      <c r="AV39" s="5" t="s">
        <v>44</v>
      </c>
      <c r="AW39" s="45">
        <v>0</v>
      </c>
      <c r="AX39" s="5" t="s">
        <v>44</v>
      </c>
      <c r="AY39" s="45">
        <v>0</v>
      </c>
      <c r="AZ39" s="5" t="s">
        <v>44</v>
      </c>
      <c r="BA39" s="45">
        <v>0</v>
      </c>
      <c r="BB39" s="5" t="s">
        <v>44</v>
      </c>
      <c r="BC39" s="45">
        <v>0</v>
      </c>
      <c r="BD39" s="5" t="s">
        <v>44</v>
      </c>
      <c r="BE39" s="45">
        <v>0</v>
      </c>
      <c r="BF39" s="5" t="s">
        <v>44</v>
      </c>
      <c r="BG39" s="45">
        <v>0</v>
      </c>
      <c r="BH39" s="5" t="s">
        <v>44</v>
      </c>
      <c r="BI39" s="45">
        <v>0</v>
      </c>
      <c r="BJ39" s="5" t="s">
        <v>44</v>
      </c>
      <c r="BK39" s="45">
        <v>0</v>
      </c>
      <c r="BL39" s="5" t="s">
        <v>44</v>
      </c>
      <c r="BM39" s="45">
        <v>0</v>
      </c>
      <c r="BN39" s="5" t="s">
        <v>44</v>
      </c>
      <c r="BO39" s="45">
        <v>0</v>
      </c>
      <c r="BP39" s="5" t="s">
        <v>44</v>
      </c>
      <c r="BQ39" s="45">
        <v>0</v>
      </c>
      <c r="BR39" s="5" t="s">
        <v>44</v>
      </c>
      <c r="BS39" s="45">
        <v>0</v>
      </c>
      <c r="BT39" s="5" t="s">
        <v>44</v>
      </c>
      <c r="BU39" s="45">
        <v>0</v>
      </c>
      <c r="BV39" s="5" t="s">
        <v>44</v>
      </c>
      <c r="BW39" s="45">
        <v>0</v>
      </c>
      <c r="BX39" s="5" t="s">
        <v>44</v>
      </c>
      <c r="BY39" s="45">
        <v>0</v>
      </c>
      <c r="BZ39" s="5" t="s">
        <v>44</v>
      </c>
      <c r="CA39" s="45">
        <v>0</v>
      </c>
      <c r="CB39" s="5" t="s">
        <v>44</v>
      </c>
      <c r="CC39" s="45">
        <v>0</v>
      </c>
      <c r="CD39" s="5" t="s">
        <v>44</v>
      </c>
      <c r="CE39" s="45">
        <v>0</v>
      </c>
      <c r="CF39" s="5" t="s">
        <v>44</v>
      </c>
      <c r="CG39" s="45">
        <v>0</v>
      </c>
      <c r="CH39" s="5" t="s">
        <v>44</v>
      </c>
      <c r="CI39" s="45">
        <v>0</v>
      </c>
      <c r="CJ39" s="5" t="s">
        <v>44</v>
      </c>
      <c r="CK39" s="45">
        <v>0</v>
      </c>
      <c r="CL39" s="5" t="s">
        <v>44</v>
      </c>
      <c r="CM39" s="45">
        <v>0</v>
      </c>
      <c r="CN39" s="5" t="s">
        <v>44</v>
      </c>
      <c r="CO39" s="45">
        <v>0</v>
      </c>
      <c r="CP39" s="5" t="s">
        <v>44</v>
      </c>
      <c r="CQ39" s="45">
        <v>0</v>
      </c>
      <c r="CR39" s="5" t="s">
        <v>44</v>
      </c>
      <c r="CS39" s="45">
        <v>0</v>
      </c>
      <c r="CT39" s="5" t="s">
        <v>44</v>
      </c>
      <c r="CU39" s="45">
        <v>0</v>
      </c>
      <c r="CV39" s="5" t="s">
        <v>44</v>
      </c>
      <c r="CW39" s="45">
        <v>0</v>
      </c>
      <c r="CX39" s="5" t="s">
        <v>44</v>
      </c>
      <c r="CY39" s="45">
        <v>0</v>
      </c>
      <c r="CZ39" s="5" t="s">
        <v>44</v>
      </c>
      <c r="DA39" s="45">
        <v>0</v>
      </c>
      <c r="DB39" s="5" t="s">
        <v>44</v>
      </c>
      <c r="DC39" s="45">
        <v>0</v>
      </c>
      <c r="DD39">
        <f t="shared" si="0"/>
        <v>0</v>
      </c>
      <c r="DE39">
        <f t="shared" si="1"/>
        <v>0</v>
      </c>
      <c r="DF39" s="2">
        <v>18</v>
      </c>
    </row>
    <row r="40" spans="1:158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326">SUM(D31:D39)</f>
        <v>0</v>
      </c>
      <c r="E40" s="85">
        <f t="shared" si="326"/>
        <v>0</v>
      </c>
      <c r="F40" s="85">
        <f t="shared" si="326"/>
        <v>0</v>
      </c>
      <c r="G40" s="85">
        <f t="shared" si="326"/>
        <v>0</v>
      </c>
      <c r="H40" s="85">
        <f t="shared" si="326"/>
        <v>0</v>
      </c>
      <c r="I40" s="85">
        <f t="shared" si="326"/>
        <v>0</v>
      </c>
      <c r="J40" s="85">
        <f t="shared" si="326"/>
        <v>0</v>
      </c>
      <c r="K40" s="85">
        <f t="shared" si="326"/>
        <v>0</v>
      </c>
      <c r="L40" s="85">
        <f t="shared" si="326"/>
        <v>0</v>
      </c>
      <c r="M40" s="85">
        <f t="shared" si="326"/>
        <v>0</v>
      </c>
      <c r="N40" s="85">
        <f t="shared" si="326"/>
        <v>0</v>
      </c>
      <c r="O40" s="85">
        <f t="shared" si="326"/>
        <v>0</v>
      </c>
      <c r="P40" s="85">
        <f t="shared" si="326"/>
        <v>0</v>
      </c>
      <c r="Q40" s="85">
        <f t="shared" si="326"/>
        <v>0</v>
      </c>
      <c r="R40" s="85">
        <f t="shared" si="326"/>
        <v>0</v>
      </c>
      <c r="S40" s="85">
        <f t="shared" si="326"/>
        <v>0</v>
      </c>
      <c r="T40" s="85">
        <f t="shared" si="326"/>
        <v>0</v>
      </c>
      <c r="U40" s="85">
        <f t="shared" si="326"/>
        <v>0</v>
      </c>
      <c r="V40" s="85">
        <f t="shared" si="326"/>
        <v>0</v>
      </c>
      <c r="W40" s="85">
        <f t="shared" si="326"/>
        <v>0</v>
      </c>
      <c r="X40" s="85">
        <f t="shared" si="326"/>
        <v>0</v>
      </c>
      <c r="Y40" s="85">
        <f t="shared" si="326"/>
        <v>0</v>
      </c>
      <c r="Z40" s="85">
        <f t="shared" si="326"/>
        <v>0</v>
      </c>
      <c r="AA40" s="85">
        <f t="shared" si="326"/>
        <v>0</v>
      </c>
      <c r="AB40" s="85">
        <f t="shared" si="326"/>
        <v>0</v>
      </c>
      <c r="AC40" s="85">
        <f t="shared" si="326"/>
        <v>0</v>
      </c>
      <c r="AD40" s="85">
        <f t="shared" si="326"/>
        <v>0</v>
      </c>
      <c r="AE40" s="85">
        <f t="shared" si="326"/>
        <v>0</v>
      </c>
      <c r="AF40" s="85">
        <f t="shared" si="326"/>
        <v>0</v>
      </c>
      <c r="AG40" s="85">
        <f t="shared" si="326"/>
        <v>0</v>
      </c>
      <c r="AH40" s="85">
        <f t="shared" si="326"/>
        <v>0</v>
      </c>
      <c r="AI40" s="85">
        <f t="shared" si="326"/>
        <v>0</v>
      </c>
      <c r="AJ40" s="85">
        <f t="shared" si="326"/>
        <v>0</v>
      </c>
      <c r="AK40" s="85">
        <f t="shared" si="326"/>
        <v>0</v>
      </c>
      <c r="AL40" s="85">
        <f t="shared" si="326"/>
        <v>0</v>
      </c>
      <c r="AM40" s="85">
        <f t="shared" si="326"/>
        <v>0</v>
      </c>
      <c r="AN40" s="85">
        <f t="shared" si="326"/>
        <v>0</v>
      </c>
      <c r="AO40" s="85">
        <f t="shared" si="326"/>
        <v>0</v>
      </c>
      <c r="AP40" s="85">
        <f t="shared" si="326"/>
        <v>0</v>
      </c>
      <c r="AQ40" s="85">
        <f t="shared" si="326"/>
        <v>0</v>
      </c>
      <c r="AR40" s="85">
        <f t="shared" si="326"/>
        <v>0</v>
      </c>
      <c r="AS40" s="85">
        <f t="shared" si="326"/>
        <v>0</v>
      </c>
      <c r="AT40" s="85">
        <f t="shared" si="326"/>
        <v>0</v>
      </c>
      <c r="AU40" s="85">
        <f t="shared" si="326"/>
        <v>0</v>
      </c>
      <c r="AV40" s="85">
        <f t="shared" si="326"/>
        <v>0</v>
      </c>
      <c r="AW40" s="85">
        <f t="shared" si="326"/>
        <v>0</v>
      </c>
      <c r="AX40" s="85">
        <f t="shared" si="326"/>
        <v>0</v>
      </c>
      <c r="AY40" s="85">
        <f t="shared" si="326"/>
        <v>0</v>
      </c>
      <c r="AZ40" s="85">
        <f t="shared" si="326"/>
        <v>0</v>
      </c>
      <c r="BA40" s="85">
        <f t="shared" si="326"/>
        <v>0</v>
      </c>
      <c r="BB40" s="85">
        <f t="shared" si="326"/>
        <v>0</v>
      </c>
      <c r="BC40" s="85">
        <f t="shared" si="326"/>
        <v>0</v>
      </c>
      <c r="BD40" s="85">
        <f t="shared" si="326"/>
        <v>0</v>
      </c>
      <c r="BE40" s="85">
        <f t="shared" si="326"/>
        <v>0</v>
      </c>
      <c r="BF40" s="85">
        <f t="shared" si="326"/>
        <v>0</v>
      </c>
      <c r="BG40" s="85">
        <f t="shared" si="326"/>
        <v>0</v>
      </c>
      <c r="BH40" s="85">
        <f t="shared" si="326"/>
        <v>0</v>
      </c>
      <c r="BI40" s="85">
        <f t="shared" si="326"/>
        <v>0</v>
      </c>
      <c r="BJ40" s="85">
        <f t="shared" si="326"/>
        <v>0</v>
      </c>
      <c r="BK40" s="85">
        <f t="shared" si="326"/>
        <v>0</v>
      </c>
      <c r="BL40" s="85">
        <f t="shared" si="326"/>
        <v>0</v>
      </c>
      <c r="BM40" s="85">
        <f t="shared" si="326"/>
        <v>0</v>
      </c>
      <c r="BN40" s="85">
        <f t="shared" si="326"/>
        <v>0</v>
      </c>
      <c r="BO40" s="85">
        <f t="shared" si="326"/>
        <v>0</v>
      </c>
      <c r="BP40" s="85">
        <f t="shared" ref="BP40:CG40" si="327">SUM(BP31:BP39)</f>
        <v>0</v>
      </c>
      <c r="BQ40" s="85">
        <f t="shared" si="327"/>
        <v>0</v>
      </c>
      <c r="BR40" s="85">
        <f t="shared" si="327"/>
        <v>0</v>
      </c>
      <c r="BS40" s="85">
        <f t="shared" si="327"/>
        <v>0</v>
      </c>
      <c r="BT40" s="85">
        <f t="shared" si="327"/>
        <v>0</v>
      </c>
      <c r="BU40" s="85">
        <f t="shared" si="327"/>
        <v>0</v>
      </c>
      <c r="BV40" s="85">
        <f t="shared" si="327"/>
        <v>0</v>
      </c>
      <c r="BW40" s="85">
        <f t="shared" si="327"/>
        <v>0</v>
      </c>
      <c r="BX40" s="85">
        <f t="shared" si="327"/>
        <v>0</v>
      </c>
      <c r="BY40" s="85">
        <f t="shared" si="327"/>
        <v>0</v>
      </c>
      <c r="BZ40" s="85">
        <f t="shared" si="327"/>
        <v>0</v>
      </c>
      <c r="CA40" s="85">
        <f t="shared" si="327"/>
        <v>0</v>
      </c>
      <c r="CB40" s="85">
        <f t="shared" si="327"/>
        <v>0</v>
      </c>
      <c r="CC40" s="85">
        <f t="shared" si="327"/>
        <v>0</v>
      </c>
      <c r="CD40" s="85">
        <f t="shared" si="327"/>
        <v>0</v>
      </c>
      <c r="CE40" s="85">
        <f t="shared" si="327"/>
        <v>0</v>
      </c>
      <c r="CF40" s="85">
        <f t="shared" si="327"/>
        <v>0</v>
      </c>
      <c r="CG40" s="85">
        <f t="shared" si="327"/>
        <v>0</v>
      </c>
      <c r="CH40" s="85">
        <f t="shared" ref="CH40:CM40" si="328">SUM(CH31:CH39)</f>
        <v>0</v>
      </c>
      <c r="CI40" s="85">
        <f t="shared" si="328"/>
        <v>0</v>
      </c>
      <c r="CJ40" s="85">
        <f t="shared" si="328"/>
        <v>0</v>
      </c>
      <c r="CK40" s="85">
        <f t="shared" si="328"/>
        <v>0</v>
      </c>
      <c r="CL40" s="85">
        <f t="shared" si="328"/>
        <v>0</v>
      </c>
      <c r="CM40" s="85">
        <f t="shared" si="328"/>
        <v>0</v>
      </c>
      <c r="CN40" s="85">
        <f t="shared" ref="CN40:DC40" si="329">SUM(CN31:CN39)</f>
        <v>0</v>
      </c>
      <c r="CO40" s="85">
        <f t="shared" si="329"/>
        <v>0</v>
      </c>
      <c r="CP40" s="85">
        <f t="shared" si="329"/>
        <v>0</v>
      </c>
      <c r="CQ40" s="85">
        <f t="shared" si="329"/>
        <v>0</v>
      </c>
      <c r="CR40" s="85">
        <f t="shared" si="329"/>
        <v>0</v>
      </c>
      <c r="CS40" s="85">
        <f t="shared" si="329"/>
        <v>0</v>
      </c>
      <c r="CT40" s="85">
        <f t="shared" si="329"/>
        <v>0</v>
      </c>
      <c r="CU40" s="85">
        <f t="shared" si="329"/>
        <v>0</v>
      </c>
      <c r="CV40" s="85">
        <f t="shared" si="329"/>
        <v>0</v>
      </c>
      <c r="CW40" s="85">
        <f t="shared" si="329"/>
        <v>0</v>
      </c>
      <c r="CX40" s="85">
        <f t="shared" si="329"/>
        <v>0</v>
      </c>
      <c r="CY40" s="85">
        <f t="shared" si="329"/>
        <v>0</v>
      </c>
      <c r="CZ40" s="85">
        <f t="shared" si="329"/>
        <v>0</v>
      </c>
      <c r="DA40" s="85">
        <f t="shared" si="329"/>
        <v>0</v>
      </c>
      <c r="DB40" s="85">
        <f t="shared" si="329"/>
        <v>0</v>
      </c>
      <c r="DC40" s="85">
        <f t="shared" si="329"/>
        <v>0</v>
      </c>
      <c r="DD40" s="97" t="s">
        <v>42</v>
      </c>
      <c r="DE40">
        <f>AVERAGE(DE31:DE39)</f>
        <v>0</v>
      </c>
      <c r="DF40" s="97" t="s">
        <v>41</v>
      </c>
      <c r="DH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97"/>
      <c r="FB40" s="97"/>
    </row>
    <row r="41" spans="1:158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7</v>
      </c>
      <c r="S41" s="304"/>
      <c r="T41" s="304">
        <v>7</v>
      </c>
      <c r="U41" s="304"/>
      <c r="V41" s="304">
        <v>6</v>
      </c>
      <c r="W41" s="304"/>
      <c r="X41" s="304">
        <v>6</v>
      </c>
      <c r="Y41" s="304"/>
      <c r="Z41" s="304">
        <v>4</v>
      </c>
      <c r="AA41" s="304"/>
      <c r="AB41" s="304">
        <v>4</v>
      </c>
      <c r="AC41" s="304"/>
      <c r="AD41" s="304">
        <v>3</v>
      </c>
      <c r="AE41" s="304"/>
      <c r="AF41" s="304">
        <v>3</v>
      </c>
      <c r="AG41" s="304"/>
      <c r="AH41" s="304">
        <v>3</v>
      </c>
      <c r="AI41" s="304"/>
      <c r="AJ41" s="304">
        <v>2</v>
      </c>
      <c r="AK41" s="304"/>
      <c r="AL41" s="304">
        <v>1</v>
      </c>
      <c r="AM41" s="304"/>
      <c r="AN41" s="304">
        <v>1</v>
      </c>
      <c r="AO41" s="304"/>
      <c r="AP41" s="304">
        <v>1</v>
      </c>
      <c r="AQ41" s="304"/>
      <c r="AR41" s="304">
        <v>1</v>
      </c>
      <c r="AS41" s="304"/>
      <c r="AT41" s="304">
        <v>1</v>
      </c>
      <c r="AU41" s="304"/>
      <c r="AV41" s="304">
        <v>1</v>
      </c>
      <c r="AW41" s="304"/>
      <c r="AX41" s="304">
        <v>1</v>
      </c>
      <c r="AY41" s="304"/>
      <c r="AZ41" s="304">
        <v>1</v>
      </c>
      <c r="BA41" s="304"/>
      <c r="BB41" s="304">
        <v>1</v>
      </c>
      <c r="BC41" s="304"/>
      <c r="BD41" s="304">
        <v>1</v>
      </c>
      <c r="BE41" s="304"/>
      <c r="BF41" s="304">
        <v>1</v>
      </c>
      <c r="BG41" s="304"/>
      <c r="BH41" s="304">
        <v>1</v>
      </c>
      <c r="BI41" s="304"/>
      <c r="BJ41" s="304">
        <v>1</v>
      </c>
      <c r="BK41" s="304"/>
      <c r="BL41" s="304">
        <v>1</v>
      </c>
      <c r="BM41" s="304"/>
      <c r="BN41" s="304">
        <v>1</v>
      </c>
      <c r="BO41" s="304"/>
      <c r="BP41" s="304">
        <v>1</v>
      </c>
      <c r="BQ41" s="304"/>
      <c r="BR41" s="304">
        <v>1</v>
      </c>
      <c r="BS41" s="304"/>
      <c r="BT41" s="304">
        <v>1</v>
      </c>
      <c r="BU41" s="304"/>
      <c r="BV41" s="304">
        <v>1</v>
      </c>
      <c r="BW41" s="304"/>
      <c r="BX41" s="304">
        <v>1</v>
      </c>
      <c r="BY41" s="304"/>
      <c r="BZ41" s="304">
        <v>1</v>
      </c>
      <c r="CA41" s="304"/>
      <c r="CB41" s="304">
        <v>1</v>
      </c>
      <c r="CC41" s="304"/>
      <c r="CD41" s="304">
        <v>1</v>
      </c>
      <c r="CE41" s="304"/>
      <c r="CF41" s="304">
        <v>1</v>
      </c>
      <c r="CG41" s="304"/>
      <c r="CH41" s="304">
        <v>1</v>
      </c>
      <c r="CI41" s="304"/>
      <c r="CJ41" s="304">
        <v>1</v>
      </c>
      <c r="CK41" s="304"/>
      <c r="CL41" s="304">
        <v>1</v>
      </c>
      <c r="CM41" s="304"/>
      <c r="CN41" s="304">
        <v>1</v>
      </c>
      <c r="CO41" s="304"/>
      <c r="CP41" s="304">
        <v>1</v>
      </c>
      <c r="CQ41" s="304"/>
      <c r="CR41" s="304">
        <v>1</v>
      </c>
      <c r="CS41" s="304"/>
      <c r="CT41" s="304">
        <v>0</v>
      </c>
      <c r="CU41" s="304"/>
      <c r="CV41" s="304">
        <v>0</v>
      </c>
      <c r="CW41" s="304"/>
      <c r="CX41" s="304">
        <v>0</v>
      </c>
      <c r="CY41" s="304"/>
      <c r="CZ41" s="304">
        <v>0</v>
      </c>
      <c r="DA41" s="304"/>
      <c r="DB41" s="304">
        <v>0</v>
      </c>
      <c r="DC41" s="304"/>
      <c r="DD41">
        <f>SUM(U40,W40,Y40,AA40,AC40,AE40,AG40,AI40,AK40,AM40,AO40,AQ40,AS40,AU40,AW40,AY40,BA40,BC40,BE40,BG40,BI40,BK40,BM40,BO40,BQ40,BS40,BU40,BW40,BY40,CA40,CC40,CE40,CG40,CI40,CK40,CM40,CO40,CQ40,CS40,CU40,CW40,CY40,DA40,DC40)</f>
        <v>0</v>
      </c>
      <c r="DE41">
        <f>STDEV(DE31:DE39)</f>
        <v>0</v>
      </c>
      <c r="DF41">
        <f>SUM(T40,V40,X40,Z40,AB40,AD40,AF40,AH40,AJ40,AL40,AN40,AP40,AR40,AT40,AV40,AX40,AZ40,BB40,BD40,BF40,BH40,BJ40,BL40,BN40,BP40,BR40,BT40,BV40,BX40,BZ40,CB40,CD40,CF40,CH40,CJ40,CL40,CN40,CP40,CR40,CT40,CV40,CX40,CZ40,DB40)</f>
        <v>0</v>
      </c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</row>
    <row r="42" spans="1:158">
      <c r="DD42" s="87" t="e">
        <f>DD41/DF41*100</f>
        <v>#DIV/0!</v>
      </c>
      <c r="DF42" s="86" t="s">
        <v>49</v>
      </c>
      <c r="FA42" s="86"/>
      <c r="FB42" s="87"/>
    </row>
    <row r="43" spans="1:158" ht="15" thickBot="1">
      <c r="A43" s="77" t="s">
        <v>50</v>
      </c>
      <c r="B43" s="304">
        <f t="shared" ref="B43" si="330">ABS(B41-D41)</f>
        <v>0</v>
      </c>
      <c r="C43" s="304"/>
      <c r="D43" s="304">
        <f t="shared" ref="D43" si="331">ABS(D41-F41)</f>
        <v>0</v>
      </c>
      <c r="E43" s="304"/>
      <c r="F43" s="304">
        <f t="shared" ref="F43" si="332">ABS(F41-H41)</f>
        <v>0</v>
      </c>
      <c r="G43" s="304"/>
      <c r="H43" s="304">
        <f t="shared" ref="H43" si="333">ABS(H41-J41)</f>
        <v>0</v>
      </c>
      <c r="I43" s="304"/>
      <c r="J43" s="304">
        <f t="shared" ref="J43" si="334">ABS(J41-L41)</f>
        <v>0</v>
      </c>
      <c r="K43" s="304"/>
      <c r="L43" s="304">
        <f t="shared" ref="L43" si="335">ABS(L41-N41)</f>
        <v>0</v>
      </c>
      <c r="M43" s="304"/>
      <c r="N43" s="304">
        <f t="shared" ref="N43" si="336">ABS(N41-P41)</f>
        <v>0</v>
      </c>
      <c r="O43" s="304"/>
      <c r="P43" s="304">
        <f t="shared" ref="P43" si="337">ABS(P41-R41)</f>
        <v>2</v>
      </c>
      <c r="Q43" s="304"/>
      <c r="R43" s="304">
        <f t="shared" ref="R43" si="338">ABS(R41-T41)</f>
        <v>0</v>
      </c>
      <c r="S43" s="304"/>
      <c r="T43" s="304">
        <f t="shared" ref="T43" si="339">ABS(T41-V41)</f>
        <v>1</v>
      </c>
      <c r="U43" s="304"/>
      <c r="V43" s="304">
        <f t="shared" ref="V43" si="340">ABS(V41-X41)</f>
        <v>0</v>
      </c>
      <c r="W43" s="304"/>
      <c r="X43" s="304">
        <f t="shared" ref="X43" si="341">ABS(X41-Z41)</f>
        <v>2</v>
      </c>
      <c r="Y43" s="304"/>
      <c r="Z43" s="304">
        <f t="shared" ref="Z43" si="342">ABS(Z41-AB41)</f>
        <v>0</v>
      </c>
      <c r="AA43" s="304"/>
      <c r="AB43" s="304">
        <f t="shared" ref="AB43" si="343">ABS(AB41-AD41)</f>
        <v>1</v>
      </c>
      <c r="AC43" s="304"/>
      <c r="AD43" s="304">
        <f t="shared" ref="AD43" si="344">ABS(AD41-AF41)</f>
        <v>0</v>
      </c>
      <c r="AE43" s="304"/>
      <c r="AF43" s="304">
        <f t="shared" ref="AF43" si="345">ABS(AF41-AH41)</f>
        <v>0</v>
      </c>
      <c r="AG43" s="304"/>
      <c r="AH43" s="304">
        <f t="shared" ref="AH43" si="346">ABS(AH41-AJ41)</f>
        <v>1</v>
      </c>
      <c r="AI43" s="304"/>
      <c r="AJ43" s="304">
        <f t="shared" ref="AJ43" si="347">ABS(AJ41-AL41)</f>
        <v>1</v>
      </c>
      <c r="AK43" s="304"/>
      <c r="AL43" s="304">
        <f t="shared" ref="AL43" si="348">ABS(AL41-AN41)</f>
        <v>0</v>
      </c>
      <c r="AM43" s="304"/>
      <c r="AN43" s="304">
        <f t="shared" ref="AN43" si="349">ABS(AN41-AP41)</f>
        <v>0</v>
      </c>
      <c r="AO43" s="304"/>
      <c r="AP43" s="304">
        <f t="shared" ref="AP43" si="350">ABS(AP41-AR41)</f>
        <v>0</v>
      </c>
      <c r="AQ43" s="304"/>
      <c r="AR43" s="304">
        <f t="shared" ref="AR43" si="351">ABS(AR41-AT41)</f>
        <v>0</v>
      </c>
      <c r="AS43" s="304"/>
      <c r="AT43" s="304">
        <f t="shared" ref="AT43" si="352">ABS(AT41-AV41)</f>
        <v>0</v>
      </c>
      <c r="AU43" s="304"/>
      <c r="AV43" s="304">
        <f t="shared" ref="AV43" si="353">ABS(AV41-AX41)</f>
        <v>0</v>
      </c>
      <c r="AW43" s="304"/>
      <c r="AX43" s="304">
        <f t="shared" ref="AX43" si="354">ABS(AX41-AZ41)</f>
        <v>0</v>
      </c>
      <c r="AY43" s="304"/>
      <c r="AZ43" s="304">
        <f t="shared" ref="AZ43" si="355">ABS(AZ41-BB41)</f>
        <v>0</v>
      </c>
      <c r="BA43" s="304"/>
      <c r="BB43" s="304">
        <f t="shared" ref="BB43" si="356">ABS(BB41-BD41)</f>
        <v>0</v>
      </c>
      <c r="BC43" s="304"/>
      <c r="BD43" s="304">
        <f t="shared" ref="BD43" si="357">ABS(BD41-BF41)</f>
        <v>0</v>
      </c>
      <c r="BE43" s="304"/>
      <c r="BF43" s="304">
        <f t="shared" ref="BF43" si="358">ABS(BF41-BH41)</f>
        <v>0</v>
      </c>
      <c r="BG43" s="304"/>
      <c r="BH43" s="304">
        <f t="shared" ref="BH43" si="359">ABS(BH41-BJ41)</f>
        <v>0</v>
      </c>
      <c r="BI43" s="304"/>
      <c r="BJ43" s="304">
        <f t="shared" ref="BJ43" si="360">ABS(BJ41-BL41)</f>
        <v>0</v>
      </c>
      <c r="BK43" s="304"/>
      <c r="BL43" s="304">
        <f t="shared" ref="BL43" si="361">ABS(BL41-BN41)</f>
        <v>0</v>
      </c>
      <c r="BM43" s="304"/>
      <c r="BN43" s="304">
        <f t="shared" ref="BN43" si="362">ABS(BN41-BP41)</f>
        <v>0</v>
      </c>
      <c r="BO43" s="304"/>
      <c r="BP43" s="304">
        <f t="shared" ref="BP43" si="363">ABS(BP41-BR41)</f>
        <v>0</v>
      </c>
      <c r="BQ43" s="304"/>
      <c r="BR43" s="304">
        <f t="shared" ref="BR43" si="364">ABS(BR41-BT41)</f>
        <v>0</v>
      </c>
      <c r="BS43" s="304"/>
      <c r="BT43" s="304">
        <f t="shared" ref="BT43" si="365">ABS(BT41-BV41)</f>
        <v>0</v>
      </c>
      <c r="BU43" s="304"/>
      <c r="BV43" s="304">
        <f t="shared" ref="BV43" si="366">ABS(BV41-BX41)</f>
        <v>0</v>
      </c>
      <c r="BW43" s="304"/>
      <c r="BX43" s="304">
        <f t="shared" ref="BX43" si="367">ABS(BX41-BZ41)</f>
        <v>0</v>
      </c>
      <c r="BY43" s="304"/>
      <c r="BZ43" s="304">
        <f t="shared" ref="BZ43" si="368">ABS(BZ41-CB41)</f>
        <v>0</v>
      </c>
      <c r="CA43" s="304"/>
      <c r="CB43" s="304">
        <f t="shared" ref="CB43" si="369">ABS(CB41-CD41)</f>
        <v>0</v>
      </c>
      <c r="CC43" s="304"/>
      <c r="CD43" s="304">
        <f t="shared" ref="CD43" si="370">ABS(CD41-CF41)</f>
        <v>0</v>
      </c>
      <c r="CE43" s="304"/>
      <c r="CF43" s="304">
        <f t="shared" ref="CF43" si="371">ABS(CF41-CH41)</f>
        <v>0</v>
      </c>
      <c r="CG43" s="304"/>
      <c r="CH43" s="304">
        <f t="shared" ref="CH43" si="372">ABS(CH41-CJ41)</f>
        <v>0</v>
      </c>
      <c r="CI43" s="304"/>
      <c r="CJ43" s="304">
        <f t="shared" ref="CJ43" si="373">ABS(CJ41-CL41)</f>
        <v>0</v>
      </c>
      <c r="CK43" s="304"/>
      <c r="CL43" s="304">
        <f t="shared" ref="CL43" si="374">ABS(CL41-CN41)</f>
        <v>0</v>
      </c>
      <c r="CM43" s="304"/>
      <c r="CN43" s="304">
        <f t="shared" ref="CN43" si="375">ABS(CN41-CP41)</f>
        <v>0</v>
      </c>
      <c r="CO43" s="304"/>
      <c r="CP43" s="304">
        <f t="shared" ref="CP43" si="376">ABS(CP41-CR41)</f>
        <v>0</v>
      </c>
      <c r="CQ43" s="304"/>
      <c r="CR43" s="304">
        <f t="shared" ref="CR43" si="377">ABS(CR41-CT41)</f>
        <v>1</v>
      </c>
      <c r="CS43" s="304"/>
      <c r="CT43" s="304">
        <f t="shared" ref="CT43" si="378">ABS(CT41-CV41)</f>
        <v>0</v>
      </c>
      <c r="CU43" s="304"/>
      <c r="CV43" s="304">
        <f t="shared" ref="CV43" si="379">ABS(CV41-CX41)</f>
        <v>0</v>
      </c>
      <c r="CW43" s="304"/>
      <c r="CX43" s="304">
        <f t="shared" ref="CX43" si="380">ABS(CX41-CZ41)</f>
        <v>0</v>
      </c>
      <c r="CY43" s="304"/>
      <c r="CZ43" s="304">
        <f t="shared" ref="CZ43" si="381">ABS(CZ41-DB41)</f>
        <v>0</v>
      </c>
      <c r="DA43" s="304"/>
      <c r="DB43" s="304">
        <f>ABS(DB41)</f>
        <v>0</v>
      </c>
      <c r="DC43" s="304"/>
      <c r="DD43">
        <f>AVERAGE(DD31:DD39)</f>
        <v>0</v>
      </c>
      <c r="DF43" s="86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86"/>
    </row>
    <row r="44" spans="1:158" ht="15" thickBot="1">
      <c r="A44" s="77" t="s">
        <v>51</v>
      </c>
      <c r="B44" s="304">
        <f t="shared" ref="B44" si="382">B41/$B$41</f>
        <v>1</v>
      </c>
      <c r="C44" s="304"/>
      <c r="D44" s="304">
        <f t="shared" ref="D44" si="383">D41/$B$41</f>
        <v>1</v>
      </c>
      <c r="E44" s="304"/>
      <c r="F44" s="304">
        <f t="shared" ref="F44" si="384">F41/$B$41</f>
        <v>1</v>
      </c>
      <c r="G44" s="304"/>
      <c r="H44" s="304">
        <f t="shared" ref="H44" si="385">H41/$B$41</f>
        <v>1</v>
      </c>
      <c r="I44" s="304"/>
      <c r="J44" s="304">
        <f t="shared" ref="J44" si="386">J41/$B$41</f>
        <v>1</v>
      </c>
      <c r="K44" s="304"/>
      <c r="L44" s="304">
        <f t="shared" ref="L44" si="387">L41/$B$41</f>
        <v>1</v>
      </c>
      <c r="M44" s="304"/>
      <c r="N44" s="304">
        <f t="shared" ref="N44" si="388">N41/$B$41</f>
        <v>1</v>
      </c>
      <c r="O44" s="304"/>
      <c r="P44" s="304">
        <f t="shared" ref="P44" si="389">P41/$B$41</f>
        <v>1</v>
      </c>
      <c r="Q44" s="304"/>
      <c r="R44" s="304">
        <f t="shared" ref="R44" si="390">R41/$B$41</f>
        <v>0.77777777777777779</v>
      </c>
      <c r="S44" s="304"/>
      <c r="T44" s="304">
        <f t="shared" ref="T44" si="391">T41/$B$41</f>
        <v>0.77777777777777779</v>
      </c>
      <c r="U44" s="304"/>
      <c r="V44" s="304">
        <f t="shared" ref="V44" si="392">V41/$B$41</f>
        <v>0.66666666666666663</v>
      </c>
      <c r="W44" s="304"/>
      <c r="X44" s="304">
        <f t="shared" ref="X44" si="393">X41/$B$41</f>
        <v>0.66666666666666663</v>
      </c>
      <c r="Y44" s="304"/>
      <c r="Z44" s="304">
        <f t="shared" ref="Z44" si="394">Z41/$B$41</f>
        <v>0.44444444444444442</v>
      </c>
      <c r="AA44" s="304"/>
      <c r="AB44" s="304">
        <f t="shared" ref="AB44" si="395">AB41/$B$41</f>
        <v>0.44444444444444442</v>
      </c>
      <c r="AC44" s="304"/>
      <c r="AD44" s="304">
        <f t="shared" ref="AD44" si="396">AD41/$B$41</f>
        <v>0.33333333333333331</v>
      </c>
      <c r="AE44" s="304"/>
      <c r="AF44" s="304">
        <f t="shared" ref="AF44" si="397">AF41/$B$41</f>
        <v>0.33333333333333331</v>
      </c>
      <c r="AG44" s="304"/>
      <c r="AH44" s="304">
        <f t="shared" ref="AH44" si="398">AH41/$B$41</f>
        <v>0.33333333333333331</v>
      </c>
      <c r="AI44" s="304"/>
      <c r="AJ44" s="304">
        <f t="shared" ref="AJ44" si="399">AJ41/$B$41</f>
        <v>0.22222222222222221</v>
      </c>
      <c r="AK44" s="304"/>
      <c r="AL44" s="304">
        <f t="shared" ref="AL44" si="400">AL41/$B$41</f>
        <v>0.1111111111111111</v>
      </c>
      <c r="AM44" s="304"/>
      <c r="AN44" s="304">
        <f t="shared" ref="AN44" si="401">AN41/$B$41</f>
        <v>0.1111111111111111</v>
      </c>
      <c r="AO44" s="304"/>
      <c r="AP44" s="304">
        <f t="shared" ref="AP44" si="402">AP41/$B$41</f>
        <v>0.1111111111111111</v>
      </c>
      <c r="AQ44" s="304"/>
      <c r="AR44" s="304">
        <f t="shared" ref="AR44" si="403">AR41/$B$41</f>
        <v>0.1111111111111111</v>
      </c>
      <c r="AS44" s="304"/>
      <c r="AT44" s="304">
        <f t="shared" ref="AT44" si="404">AT41/$B$41</f>
        <v>0.1111111111111111</v>
      </c>
      <c r="AU44" s="304"/>
      <c r="AV44" s="304">
        <f t="shared" ref="AV44" si="405">AV41/$B$41</f>
        <v>0.1111111111111111</v>
      </c>
      <c r="AW44" s="304"/>
      <c r="AX44" s="304">
        <f t="shared" ref="AX44" si="406">AX41/$B$41</f>
        <v>0.1111111111111111</v>
      </c>
      <c r="AY44" s="304"/>
      <c r="AZ44" s="304">
        <f t="shared" ref="AZ44" si="407">AZ41/$B$41</f>
        <v>0.1111111111111111</v>
      </c>
      <c r="BA44" s="304"/>
      <c r="BB44" s="304">
        <f t="shared" ref="BB44" si="408">BB41/$B$41</f>
        <v>0.1111111111111111</v>
      </c>
      <c r="BC44" s="304"/>
      <c r="BD44" s="304">
        <f t="shared" ref="BD44" si="409">BD41/$B$41</f>
        <v>0.1111111111111111</v>
      </c>
      <c r="BE44" s="304"/>
      <c r="BF44" s="304">
        <f t="shared" ref="BF44" si="410">BF41/$B$41</f>
        <v>0.1111111111111111</v>
      </c>
      <c r="BG44" s="304"/>
      <c r="BH44" s="304">
        <f t="shared" ref="BH44" si="411">BH41/$B$41</f>
        <v>0.1111111111111111</v>
      </c>
      <c r="BI44" s="304"/>
      <c r="BJ44" s="304">
        <f t="shared" ref="BJ44" si="412">BJ41/$B$41</f>
        <v>0.1111111111111111</v>
      </c>
      <c r="BK44" s="304"/>
      <c r="BL44" s="304">
        <f>BL41/$B$41</f>
        <v>0.1111111111111111</v>
      </c>
      <c r="BM44" s="304"/>
      <c r="BN44" s="304">
        <f t="shared" ref="BN44" si="413">BN41/$B$41</f>
        <v>0.1111111111111111</v>
      </c>
      <c r="BO44" s="304"/>
      <c r="BP44" s="304">
        <f t="shared" ref="BP44" si="414">BP41/$B$41</f>
        <v>0.1111111111111111</v>
      </c>
      <c r="BQ44" s="304"/>
      <c r="BR44" s="304">
        <f t="shared" ref="BR44" si="415">BR41/$B$41</f>
        <v>0.1111111111111111</v>
      </c>
      <c r="BS44" s="304"/>
      <c r="BT44" s="304">
        <f t="shared" ref="BT44" si="416">BT41/$B$41</f>
        <v>0.1111111111111111</v>
      </c>
      <c r="BU44" s="304"/>
      <c r="BV44" s="304">
        <f t="shared" ref="BV44" si="417">BV41/$B$41</f>
        <v>0.1111111111111111</v>
      </c>
      <c r="BW44" s="304"/>
      <c r="BX44" s="304">
        <f t="shared" ref="BX44" si="418">BX41/$B$41</f>
        <v>0.1111111111111111</v>
      </c>
      <c r="BY44" s="304"/>
      <c r="BZ44" s="304">
        <f t="shared" ref="BZ44" si="419">BZ41/$B$41</f>
        <v>0.1111111111111111</v>
      </c>
      <c r="CA44" s="304"/>
      <c r="CB44" s="304">
        <f t="shared" ref="CB44" si="420">CB41/$B$41</f>
        <v>0.1111111111111111</v>
      </c>
      <c r="CC44" s="304"/>
      <c r="CD44" s="304">
        <f t="shared" ref="CD44" si="421">CD41/$B$41</f>
        <v>0.1111111111111111</v>
      </c>
      <c r="CE44" s="304"/>
      <c r="CF44" s="304">
        <f t="shared" ref="CF44" si="422">CF41/$B$41</f>
        <v>0.1111111111111111</v>
      </c>
      <c r="CG44" s="304"/>
      <c r="CH44" s="304">
        <f t="shared" ref="CH44" si="423">CH41/$B$41</f>
        <v>0.1111111111111111</v>
      </c>
      <c r="CI44" s="304"/>
      <c r="CJ44" s="304">
        <f t="shared" ref="CJ44" si="424">CJ41/$B$41</f>
        <v>0.1111111111111111</v>
      </c>
      <c r="CK44" s="304"/>
      <c r="CL44" s="304">
        <f t="shared" ref="CL44" si="425">CL41/$B$41</f>
        <v>0.1111111111111111</v>
      </c>
      <c r="CM44" s="304"/>
      <c r="CN44" s="304">
        <f t="shared" ref="CN44" si="426">CN41/$B$41</f>
        <v>0.1111111111111111</v>
      </c>
      <c r="CO44" s="304"/>
      <c r="CP44" s="304">
        <f t="shared" ref="CP44" si="427">CP41/$B$41</f>
        <v>0.1111111111111111</v>
      </c>
      <c r="CQ44" s="304"/>
      <c r="CR44" s="304">
        <f t="shared" ref="CR44" si="428">CR41/$B$41</f>
        <v>0.1111111111111111</v>
      </c>
      <c r="CS44" s="304"/>
      <c r="CT44" s="304">
        <f t="shared" ref="CT44" si="429">CT41/$B$41</f>
        <v>0</v>
      </c>
      <c r="CU44" s="304"/>
      <c r="CV44" s="304">
        <f t="shared" ref="CV44" si="430">CV41/$B$41</f>
        <v>0</v>
      </c>
      <c r="CW44" s="304"/>
      <c r="CX44" s="304">
        <f t="shared" ref="CX44" si="431">CX41/$B$41</f>
        <v>0</v>
      </c>
      <c r="CY44" s="304"/>
      <c r="CZ44" s="304">
        <f t="shared" ref="CZ44" si="432">CZ41/$B$41</f>
        <v>0</v>
      </c>
      <c r="DA44" s="304"/>
      <c r="DB44" s="304">
        <f>DB41/$B$41</f>
        <v>0</v>
      </c>
      <c r="DC44" s="304"/>
      <c r="DD44">
        <f>STDEV(DD31:DD39)</f>
        <v>0</v>
      </c>
      <c r="DF44" s="86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86"/>
    </row>
    <row r="45" spans="1:158" ht="15" thickBot="1">
      <c r="A45" s="77" t="s">
        <v>52</v>
      </c>
      <c r="B45" s="304">
        <f t="shared" ref="B45" si="433">B43/B41</f>
        <v>0</v>
      </c>
      <c r="C45" s="304"/>
      <c r="D45" s="304">
        <f t="shared" ref="D45" si="434">D43/D41</f>
        <v>0</v>
      </c>
      <c r="E45" s="304"/>
      <c r="F45" s="304">
        <f t="shared" ref="F45" si="435">F43/F41</f>
        <v>0</v>
      </c>
      <c r="G45" s="304"/>
      <c r="H45" s="304">
        <f t="shared" ref="H45" si="436">H43/H41</f>
        <v>0</v>
      </c>
      <c r="I45" s="304"/>
      <c r="J45" s="304">
        <f t="shared" ref="J45" si="437">J43/J41</f>
        <v>0</v>
      </c>
      <c r="K45" s="304"/>
      <c r="L45" s="304">
        <f t="shared" ref="L45" si="438">L43/L41</f>
        <v>0</v>
      </c>
      <c r="M45" s="304"/>
      <c r="N45" s="304">
        <f t="shared" ref="N45" si="439">N43/N41</f>
        <v>0</v>
      </c>
      <c r="O45" s="304"/>
      <c r="P45" s="304">
        <f t="shared" ref="P45" si="440">P43/P41</f>
        <v>0.22222222222222221</v>
      </c>
      <c r="Q45" s="304"/>
      <c r="R45" s="304">
        <f t="shared" ref="R45" si="441">R43/R41</f>
        <v>0</v>
      </c>
      <c r="S45" s="304"/>
      <c r="T45" s="304">
        <f t="shared" ref="T45" si="442">T43/T41</f>
        <v>0.14285714285714285</v>
      </c>
      <c r="U45" s="304"/>
      <c r="V45" s="304">
        <f t="shared" ref="V45" si="443">V43/V41</f>
        <v>0</v>
      </c>
      <c r="W45" s="304"/>
      <c r="X45" s="304">
        <f t="shared" ref="X45" si="444">X43/X41</f>
        <v>0.33333333333333331</v>
      </c>
      <c r="Y45" s="304"/>
      <c r="Z45" s="304">
        <f t="shared" ref="Z45" si="445">Z43/Z41</f>
        <v>0</v>
      </c>
      <c r="AA45" s="304"/>
      <c r="AB45" s="304">
        <f t="shared" ref="AB45" si="446">AB43/AB41</f>
        <v>0.25</v>
      </c>
      <c r="AC45" s="304"/>
      <c r="AD45" s="304">
        <f t="shared" ref="AD45" si="447">AD43/AD41</f>
        <v>0</v>
      </c>
      <c r="AE45" s="304"/>
      <c r="AF45" s="304">
        <f t="shared" ref="AF45" si="448">AF43/AF41</f>
        <v>0</v>
      </c>
      <c r="AG45" s="304"/>
      <c r="AH45" s="304">
        <f t="shared" ref="AH45" si="449">AH43/AH41</f>
        <v>0.33333333333333331</v>
      </c>
      <c r="AI45" s="304"/>
      <c r="AJ45" s="304">
        <f t="shared" ref="AJ45" si="450">AJ43/AJ41</f>
        <v>0.5</v>
      </c>
      <c r="AK45" s="304"/>
      <c r="AL45" s="304">
        <f t="shared" ref="AL45" si="451">AL43/AL41</f>
        <v>0</v>
      </c>
      <c r="AM45" s="304"/>
      <c r="AN45" s="304">
        <f t="shared" ref="AN45" si="452">AN43/AN41</f>
        <v>0</v>
      </c>
      <c r="AO45" s="304"/>
      <c r="AP45" s="304">
        <f t="shared" ref="AP45" si="453">AP43/AP41</f>
        <v>0</v>
      </c>
      <c r="AQ45" s="304"/>
      <c r="AR45" s="304">
        <f t="shared" ref="AR45" si="454">AR43/AR41</f>
        <v>0</v>
      </c>
      <c r="AS45" s="304"/>
      <c r="AT45" s="304">
        <f t="shared" ref="AT45" si="455">AT43/AT41</f>
        <v>0</v>
      </c>
      <c r="AU45" s="304"/>
      <c r="AV45" s="304">
        <f t="shared" ref="AV45" si="456">AV43/AV41</f>
        <v>0</v>
      </c>
      <c r="AW45" s="304"/>
      <c r="AX45" s="304">
        <f t="shared" ref="AX45" si="457">AX43/AX41</f>
        <v>0</v>
      </c>
      <c r="AY45" s="304"/>
      <c r="AZ45" s="304">
        <f t="shared" ref="AZ45" si="458">AZ43/AZ41</f>
        <v>0</v>
      </c>
      <c r="BA45" s="304"/>
      <c r="BB45" s="304">
        <f t="shared" ref="BB45" si="459">BB43/BB41</f>
        <v>0</v>
      </c>
      <c r="BC45" s="304"/>
      <c r="BD45" s="304">
        <f t="shared" ref="BD45" si="460">BD43/BD41</f>
        <v>0</v>
      </c>
      <c r="BE45" s="304"/>
      <c r="BF45" s="304">
        <f t="shared" ref="BF45" si="461">BF43/BF41</f>
        <v>0</v>
      </c>
      <c r="BG45" s="304"/>
      <c r="BH45" s="304">
        <f t="shared" ref="BH45" si="462">BH43/BH41</f>
        <v>0</v>
      </c>
      <c r="BI45" s="304"/>
      <c r="BJ45" s="304">
        <f t="shared" ref="BJ45" si="463">BJ43/BJ41</f>
        <v>0</v>
      </c>
      <c r="BK45" s="304"/>
      <c r="BL45" s="304">
        <f t="shared" ref="BL45:CR45" si="464">BL43/BL41</f>
        <v>0</v>
      </c>
      <c r="BM45" s="304"/>
      <c r="BN45" s="304">
        <f t="shared" si="464"/>
        <v>0</v>
      </c>
      <c r="BO45" s="304"/>
      <c r="BP45" s="304">
        <f t="shared" si="464"/>
        <v>0</v>
      </c>
      <c r="BQ45" s="304"/>
      <c r="BR45" s="304">
        <f t="shared" si="464"/>
        <v>0</v>
      </c>
      <c r="BS45" s="304"/>
      <c r="BT45" s="304">
        <f t="shared" si="464"/>
        <v>0</v>
      </c>
      <c r="BU45" s="304"/>
      <c r="BV45" s="304">
        <f t="shared" si="464"/>
        <v>0</v>
      </c>
      <c r="BW45" s="304"/>
      <c r="BX45" s="304">
        <f t="shared" si="464"/>
        <v>0</v>
      </c>
      <c r="BY45" s="304"/>
      <c r="BZ45" s="304">
        <f t="shared" si="464"/>
        <v>0</v>
      </c>
      <c r="CA45" s="304"/>
      <c r="CB45" s="304">
        <f t="shared" si="464"/>
        <v>0</v>
      </c>
      <c r="CC45" s="304"/>
      <c r="CD45" s="304">
        <f t="shared" si="464"/>
        <v>0</v>
      </c>
      <c r="CE45" s="304"/>
      <c r="CF45" s="304">
        <f t="shared" si="464"/>
        <v>0</v>
      </c>
      <c r="CG45" s="304"/>
      <c r="CH45" s="304">
        <f t="shared" si="464"/>
        <v>0</v>
      </c>
      <c r="CI45" s="304"/>
      <c r="CJ45" s="304">
        <f t="shared" si="464"/>
        <v>0</v>
      </c>
      <c r="CK45" s="304"/>
      <c r="CL45" s="304">
        <f t="shared" si="464"/>
        <v>0</v>
      </c>
      <c r="CM45" s="304"/>
      <c r="CN45" s="304">
        <f t="shared" si="464"/>
        <v>0</v>
      </c>
      <c r="CO45" s="304"/>
      <c r="CP45" s="304">
        <f t="shared" si="464"/>
        <v>0</v>
      </c>
      <c r="CQ45" s="304"/>
      <c r="CR45" s="304">
        <f t="shared" si="464"/>
        <v>1</v>
      </c>
      <c r="CS45" s="304"/>
      <c r="CT45" s="304">
        <v>0</v>
      </c>
      <c r="CU45" s="304"/>
      <c r="CV45" s="304">
        <v>0</v>
      </c>
      <c r="CW45" s="304"/>
      <c r="CX45" s="304">
        <v>0</v>
      </c>
      <c r="CY45" s="304"/>
      <c r="CZ45" s="304">
        <v>0</v>
      </c>
      <c r="DA45" s="304"/>
      <c r="DB45" s="304">
        <v>0</v>
      </c>
      <c r="DC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</row>
    <row r="46" spans="1:158" ht="15" thickBot="1">
      <c r="A46" s="77" t="s">
        <v>53</v>
      </c>
      <c r="B46" s="304">
        <f t="shared" ref="B46" si="465">(B44+D44)/2</f>
        <v>1</v>
      </c>
      <c r="C46" s="304"/>
      <c r="D46" s="304">
        <f t="shared" ref="D46" si="466">(D44+F44)/2</f>
        <v>1</v>
      </c>
      <c r="E46" s="304"/>
      <c r="F46" s="304">
        <f t="shared" ref="F46" si="467">(F44+H44)/2</f>
        <v>1</v>
      </c>
      <c r="G46" s="304"/>
      <c r="H46" s="304">
        <f t="shared" ref="H46" si="468">(H44+J44)/2</f>
        <v>1</v>
      </c>
      <c r="I46" s="304"/>
      <c r="J46" s="304">
        <f t="shared" ref="J46" si="469">(J44+L44)/2</f>
        <v>1</v>
      </c>
      <c r="K46" s="304"/>
      <c r="L46" s="304">
        <f t="shared" ref="L46" si="470">(L44+N44)/2</f>
        <v>1</v>
      </c>
      <c r="M46" s="304"/>
      <c r="N46" s="304">
        <f t="shared" ref="N46" si="471">(N44+P44)/2</f>
        <v>1</v>
      </c>
      <c r="O46" s="304"/>
      <c r="P46" s="304">
        <f t="shared" ref="P46" si="472">(P44+R44)/2</f>
        <v>0.88888888888888884</v>
      </c>
      <c r="Q46" s="304"/>
      <c r="R46" s="304">
        <f t="shared" ref="R46" si="473">(R44+T44)/2</f>
        <v>0.77777777777777779</v>
      </c>
      <c r="S46" s="304"/>
      <c r="T46" s="304">
        <f t="shared" ref="T46" si="474">(T44+V44)/2</f>
        <v>0.72222222222222221</v>
      </c>
      <c r="U46" s="304"/>
      <c r="V46" s="304">
        <f t="shared" ref="V46" si="475">(V44+X44)/2</f>
        <v>0.66666666666666663</v>
      </c>
      <c r="W46" s="304"/>
      <c r="X46" s="304">
        <f t="shared" ref="X46" si="476">(X44+Z44)/2</f>
        <v>0.55555555555555558</v>
      </c>
      <c r="Y46" s="304"/>
      <c r="Z46" s="304">
        <f t="shared" ref="Z46" si="477">(Z44+AB44)/2</f>
        <v>0.44444444444444442</v>
      </c>
      <c r="AA46" s="304"/>
      <c r="AB46" s="304">
        <f t="shared" ref="AB46" si="478">(AB44+AD44)/2</f>
        <v>0.38888888888888884</v>
      </c>
      <c r="AC46" s="304"/>
      <c r="AD46" s="304">
        <f t="shared" ref="AD46" si="479">(AD44+AF44)/2</f>
        <v>0.33333333333333331</v>
      </c>
      <c r="AE46" s="304"/>
      <c r="AF46" s="304">
        <f t="shared" ref="AF46" si="480">(AF44+AH44)/2</f>
        <v>0.33333333333333331</v>
      </c>
      <c r="AG46" s="304"/>
      <c r="AH46" s="304">
        <f t="shared" ref="AH46" si="481">(AH44+AJ44)/2</f>
        <v>0.27777777777777779</v>
      </c>
      <c r="AI46" s="304"/>
      <c r="AJ46" s="304">
        <f t="shared" ref="AJ46" si="482">(AJ44+AL44)/2</f>
        <v>0.16666666666666666</v>
      </c>
      <c r="AK46" s="304"/>
      <c r="AL46" s="304">
        <f t="shared" ref="AL46" si="483">(AL44+AN44)/2</f>
        <v>0.1111111111111111</v>
      </c>
      <c r="AM46" s="304"/>
      <c r="AN46" s="304">
        <f t="shared" ref="AN46" si="484">(AN44+AP44)/2</f>
        <v>0.1111111111111111</v>
      </c>
      <c r="AO46" s="304"/>
      <c r="AP46" s="304">
        <f t="shared" ref="AP46" si="485">(AP44+AR44)/2</f>
        <v>0.1111111111111111</v>
      </c>
      <c r="AQ46" s="304"/>
      <c r="AR46" s="304">
        <f t="shared" ref="AR46" si="486">(AR44+AT44)/2</f>
        <v>0.1111111111111111</v>
      </c>
      <c r="AS46" s="304"/>
      <c r="AT46" s="304">
        <f t="shared" ref="AT46" si="487">(AT44+AV44)/2</f>
        <v>0.1111111111111111</v>
      </c>
      <c r="AU46" s="304"/>
      <c r="AV46" s="304">
        <f t="shared" ref="AV46" si="488">(AV44+AX44)/2</f>
        <v>0.1111111111111111</v>
      </c>
      <c r="AW46" s="304"/>
      <c r="AX46" s="304">
        <f t="shared" ref="AX46" si="489">(AX44+AZ44)/2</f>
        <v>0.1111111111111111</v>
      </c>
      <c r="AY46" s="304"/>
      <c r="AZ46" s="304">
        <f t="shared" ref="AZ46" si="490">(AZ44+BB44)/2</f>
        <v>0.1111111111111111</v>
      </c>
      <c r="BA46" s="304"/>
      <c r="BB46" s="304">
        <f t="shared" ref="BB46" si="491">(BB44+BD44)/2</f>
        <v>0.1111111111111111</v>
      </c>
      <c r="BC46" s="304"/>
      <c r="BD46" s="304">
        <f t="shared" ref="BD46" si="492">(BD44+BF44)/2</f>
        <v>0.1111111111111111</v>
      </c>
      <c r="BE46" s="304"/>
      <c r="BF46" s="304">
        <f t="shared" ref="BF46" si="493">(BF44+BH44)/2</f>
        <v>0.1111111111111111</v>
      </c>
      <c r="BG46" s="304"/>
      <c r="BH46" s="304">
        <f t="shared" ref="BH46" si="494">(BH44+BJ44)/2</f>
        <v>0.1111111111111111</v>
      </c>
      <c r="BI46" s="304"/>
      <c r="BJ46" s="304">
        <f t="shared" ref="BJ46" si="495">(BJ44+BL44)/2</f>
        <v>0.1111111111111111</v>
      </c>
      <c r="BK46" s="304"/>
      <c r="BL46" s="304">
        <f t="shared" ref="BL46" si="496">(BL44+BN44)/2</f>
        <v>0.1111111111111111</v>
      </c>
      <c r="BM46" s="304"/>
      <c r="BN46" s="304">
        <f t="shared" ref="BN46" si="497">(BN44+BP44)/2</f>
        <v>0.1111111111111111</v>
      </c>
      <c r="BO46" s="304"/>
      <c r="BP46" s="304">
        <f t="shared" ref="BP46" si="498">(BP44+BR44)/2</f>
        <v>0.1111111111111111</v>
      </c>
      <c r="BQ46" s="304"/>
      <c r="BR46" s="304">
        <f t="shared" ref="BR46" si="499">(BR44+BT44)/2</f>
        <v>0.1111111111111111</v>
      </c>
      <c r="BS46" s="304"/>
      <c r="BT46" s="304">
        <f t="shared" ref="BT46" si="500">(BT44+BV44)/2</f>
        <v>0.1111111111111111</v>
      </c>
      <c r="BU46" s="304"/>
      <c r="BV46" s="304">
        <f t="shared" ref="BV46" si="501">(BV44+BX44)/2</f>
        <v>0.1111111111111111</v>
      </c>
      <c r="BW46" s="304"/>
      <c r="BX46" s="304">
        <f t="shared" ref="BX46" si="502">(BX44+BZ44)/2</f>
        <v>0.1111111111111111</v>
      </c>
      <c r="BY46" s="304"/>
      <c r="BZ46" s="304">
        <f t="shared" ref="BZ46" si="503">(BZ44+CB44)/2</f>
        <v>0.1111111111111111</v>
      </c>
      <c r="CA46" s="304"/>
      <c r="CB46" s="304">
        <f t="shared" ref="CB46" si="504">(CB44+CD44)/2</f>
        <v>0.1111111111111111</v>
      </c>
      <c r="CC46" s="304"/>
      <c r="CD46" s="304">
        <f t="shared" ref="CD46" si="505">(CD44+CF44)/2</f>
        <v>0.1111111111111111</v>
      </c>
      <c r="CE46" s="304"/>
      <c r="CF46" s="304">
        <f t="shared" ref="CF46" si="506">(CF44+CH44)/2</f>
        <v>0.1111111111111111</v>
      </c>
      <c r="CG46" s="304"/>
      <c r="CH46" s="304">
        <f t="shared" ref="CH46" si="507">(CH44+CJ44)/2</f>
        <v>0.1111111111111111</v>
      </c>
      <c r="CI46" s="304"/>
      <c r="CJ46" s="304">
        <f t="shared" ref="CJ46" si="508">(CJ44+CL44)/2</f>
        <v>0.1111111111111111</v>
      </c>
      <c r="CK46" s="304"/>
      <c r="CL46" s="304">
        <f t="shared" ref="CL46" si="509">(CL44+CN44)/2</f>
        <v>0.1111111111111111</v>
      </c>
      <c r="CM46" s="304"/>
      <c r="CN46" s="304">
        <f t="shared" ref="CN46" si="510">(CN44+CP44)/2</f>
        <v>0.1111111111111111</v>
      </c>
      <c r="CO46" s="304"/>
      <c r="CP46" s="304">
        <f t="shared" ref="CP46" si="511">(CP44+CR44)/2</f>
        <v>0.1111111111111111</v>
      </c>
      <c r="CQ46" s="304"/>
      <c r="CR46" s="304">
        <f t="shared" ref="CR46" si="512">(CR44+CT44)/2</f>
        <v>5.5555555555555552E-2</v>
      </c>
      <c r="CS46" s="304"/>
      <c r="CT46" s="304">
        <f t="shared" ref="CT46" si="513">(CT44+CV44)/2</f>
        <v>0</v>
      </c>
      <c r="CU46" s="304"/>
      <c r="CV46" s="304">
        <f t="shared" ref="CV46" si="514">(CV44+CX44)/2</f>
        <v>0</v>
      </c>
      <c r="CW46" s="304"/>
      <c r="CX46" s="304">
        <f t="shared" ref="CX46" si="515">(CX44+CZ44)/2</f>
        <v>0</v>
      </c>
      <c r="CY46" s="304"/>
      <c r="CZ46" s="304">
        <f t="shared" ref="CZ46" si="516">(CZ44+DB44)/2</f>
        <v>0</v>
      </c>
      <c r="DA46" s="304"/>
      <c r="DB46" s="304">
        <f>(DB44+DF44)/2</f>
        <v>0</v>
      </c>
      <c r="DC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</row>
    <row r="47" spans="1:158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6.8888888888888893</v>
      </c>
      <c r="Q47" s="304"/>
      <c r="R47" s="304">
        <f>SUM($B$46:S46)-P46</f>
        <v>7.7777777777777786</v>
      </c>
      <c r="S47" s="304"/>
      <c r="T47" s="304">
        <f>SUM($B$46:U46)-R46</f>
        <v>8.6111111111111107</v>
      </c>
      <c r="U47" s="304"/>
      <c r="V47" s="304">
        <f>SUM($B$46:W46)-T46</f>
        <v>9.3333333333333339</v>
      </c>
      <c r="W47" s="304"/>
      <c r="X47" s="304">
        <f>SUM($B$46:Y46)-V46</f>
        <v>9.9444444444444446</v>
      </c>
      <c r="Y47" s="304"/>
      <c r="Z47" s="304">
        <f>SUM($B$46:AA46)-X46</f>
        <v>10.5</v>
      </c>
      <c r="AA47" s="304"/>
      <c r="AB47" s="304">
        <f>SUM($B$46:AC46)-Z46</f>
        <v>11</v>
      </c>
      <c r="AC47" s="304"/>
      <c r="AD47" s="304">
        <f>SUM($B$46:AE46)-AB46</f>
        <v>11.388888888888889</v>
      </c>
      <c r="AE47" s="304"/>
      <c r="AF47" s="304">
        <f>SUM($B$46:AG46)-AD46</f>
        <v>11.777777777777779</v>
      </c>
      <c r="AG47" s="304"/>
      <c r="AH47" s="304">
        <f>SUM($B$46:AI46)-AF46</f>
        <v>12.055555555555557</v>
      </c>
      <c r="AI47" s="304"/>
      <c r="AJ47" s="304">
        <f>SUM($B$46:AK46)-AH46</f>
        <v>12.277777777777779</v>
      </c>
      <c r="AK47" s="304"/>
      <c r="AL47" s="304">
        <f>SUM($B$46:AM46)-AJ46</f>
        <v>12.500000000000002</v>
      </c>
      <c r="AM47" s="304"/>
      <c r="AN47" s="304">
        <f>SUM($B$46:AO46)-AL46</f>
        <v>12.666666666666668</v>
      </c>
      <c r="AO47" s="304"/>
      <c r="AP47" s="304">
        <f>SUM($B$46:AQ46)-AN46</f>
        <v>12.777777777777779</v>
      </c>
      <c r="AQ47" s="304"/>
      <c r="AR47" s="304">
        <f>SUM($B$46:AS46)-AP46</f>
        <v>12.888888888888889</v>
      </c>
      <c r="AS47" s="304"/>
      <c r="AT47" s="304">
        <f>SUM($B$46:AU46)-AR46</f>
        <v>13</v>
      </c>
      <c r="AU47" s="304"/>
      <c r="AV47" s="304">
        <f>SUM($B$46:AW46)-AT46</f>
        <v>13.111111111111111</v>
      </c>
      <c r="AW47" s="304"/>
      <c r="AX47" s="304">
        <f>SUM($B$46:AY46)-AV46</f>
        <v>13.222222222222221</v>
      </c>
      <c r="AY47" s="304"/>
      <c r="AZ47" s="304">
        <f>SUM($B$46:BA46)-AX46</f>
        <v>13.333333333333332</v>
      </c>
      <c r="BA47" s="304"/>
      <c r="BB47" s="304">
        <f>SUM($B$46:BC46)-AZ46</f>
        <v>13.444444444444443</v>
      </c>
      <c r="BC47" s="304"/>
      <c r="BD47" s="304">
        <f>SUM($B$46:BE46)-BB46</f>
        <v>13.555555555555554</v>
      </c>
      <c r="BE47" s="304"/>
      <c r="BF47" s="304">
        <f>SUM($B$46:BG46)-BD46</f>
        <v>13.666666666666664</v>
      </c>
      <c r="BG47" s="304"/>
      <c r="BH47" s="304">
        <f>SUM($B$46:BI46)-BF46</f>
        <v>13.777777777777775</v>
      </c>
      <c r="BI47" s="304"/>
      <c r="BJ47" s="304">
        <f>SUM($B$46:BK46)-BH46</f>
        <v>13.888888888888886</v>
      </c>
      <c r="BK47" s="304"/>
      <c r="BL47" s="304">
        <f>SUM($B$46:BM46)-BJ46</f>
        <v>13.999999999999996</v>
      </c>
      <c r="BM47" s="304"/>
      <c r="BN47" s="304">
        <f>SUM($B$46:BO46)-BL46</f>
        <v>14.111111111111107</v>
      </c>
      <c r="BO47" s="304"/>
      <c r="BP47" s="304">
        <f>SUM($B$46:BQ46)-BN46</f>
        <v>14.222222222222218</v>
      </c>
      <c r="BQ47" s="304"/>
      <c r="BR47" s="304">
        <f>SUM($B$46:BS46)-BP46</f>
        <v>14.333333333333329</v>
      </c>
      <c r="BS47" s="304"/>
      <c r="BT47" s="304">
        <f>SUM($B$46:BU46)-BR46</f>
        <v>14.444444444444439</v>
      </c>
      <c r="BU47" s="304"/>
      <c r="BV47" s="304">
        <f>SUM($B$46:BW46)-BT46</f>
        <v>14.55555555555555</v>
      </c>
      <c r="BW47" s="304"/>
      <c r="BX47" s="304">
        <f>SUM($B$46:BY46)-BV46</f>
        <v>14.666666666666661</v>
      </c>
      <c r="BY47" s="304"/>
      <c r="BZ47" s="304">
        <f>SUM($B$46:CA46)-BX46</f>
        <v>14.777777777777771</v>
      </c>
      <c r="CA47" s="304"/>
      <c r="CB47" s="304">
        <f>SUM($B$46:CC46)-BZ46</f>
        <v>14.888888888888882</v>
      </c>
      <c r="CC47" s="304"/>
      <c r="CD47" s="304">
        <f>SUM($B$46:CE46)-CB46</f>
        <v>14.999999999999993</v>
      </c>
      <c r="CE47" s="304"/>
      <c r="CF47" s="304">
        <f>SUM($B$46:CG46)-CD46</f>
        <v>15.111111111111104</v>
      </c>
      <c r="CG47" s="304"/>
      <c r="CH47" s="304">
        <f>SUM($B$46:CI46)-CF46</f>
        <v>15.222222222222214</v>
      </c>
      <c r="CI47" s="304"/>
      <c r="CJ47" s="304">
        <f>SUM($B$46:CK46)-CH46</f>
        <v>15.333333333333325</v>
      </c>
      <c r="CK47" s="304"/>
      <c r="CL47" s="304">
        <f>SUM($B$46:CM46)-CJ46</f>
        <v>15.444444444444436</v>
      </c>
      <c r="CM47" s="304"/>
      <c r="CN47" s="304">
        <f>SUM($B$46:CO46)-CL46</f>
        <v>15.555555555555546</v>
      </c>
      <c r="CO47" s="304"/>
      <c r="CP47" s="304">
        <f>SUM($B$46:CQ46)-CN46</f>
        <v>15.666666666666657</v>
      </c>
      <c r="CQ47" s="304"/>
      <c r="CR47" s="304">
        <f>SUM($B$46:CS46)-CP46</f>
        <v>15.722222222222213</v>
      </c>
      <c r="CS47" s="304"/>
      <c r="CT47" s="304">
        <f>SUM($B$46:CU46)-CR46</f>
        <v>15.777777777777768</v>
      </c>
      <c r="CU47" s="304"/>
      <c r="CV47" s="304">
        <f>SUM($B$46:CW46)-CT46</f>
        <v>15.833333333333323</v>
      </c>
      <c r="CW47" s="304"/>
      <c r="CX47" s="304">
        <f>SUM($B$46:CY46)-CV46</f>
        <v>15.833333333333323</v>
      </c>
      <c r="CY47" s="304"/>
      <c r="CZ47" s="304">
        <f>SUM($B$46:DA46)-CX46</f>
        <v>15.833333333333323</v>
      </c>
      <c r="DA47" s="304"/>
      <c r="DB47" s="304">
        <f>SUM($B$46:DC46)-CZ46</f>
        <v>15.833333333333323</v>
      </c>
      <c r="DC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</row>
    <row r="48" spans="1:158" ht="15.6" customHeight="1" thickBot="1">
      <c r="A48" s="77" t="s">
        <v>55</v>
      </c>
      <c r="B48" s="304">
        <f t="shared" ref="B48" si="517">B47/B46</f>
        <v>1</v>
      </c>
      <c r="C48" s="304"/>
      <c r="D48" s="304">
        <f t="shared" ref="D48" si="518">D47/D46</f>
        <v>1</v>
      </c>
      <c r="E48" s="304"/>
      <c r="F48" s="304">
        <f t="shared" ref="F48" si="519">F47/F46</f>
        <v>2</v>
      </c>
      <c r="G48" s="304"/>
      <c r="H48" s="304">
        <f t="shared" ref="H48" si="520">H47/H46</f>
        <v>3</v>
      </c>
      <c r="I48" s="304"/>
      <c r="J48" s="304">
        <f t="shared" ref="J48" si="521">J47/J46</f>
        <v>4</v>
      </c>
      <c r="K48" s="304"/>
      <c r="L48" s="304">
        <f t="shared" ref="L48" si="522">L47/L46</f>
        <v>5</v>
      </c>
      <c r="M48" s="304"/>
      <c r="N48" s="304">
        <f t="shared" ref="N48" si="523">N47/N46</f>
        <v>6</v>
      </c>
      <c r="O48" s="304"/>
      <c r="P48" s="304">
        <f t="shared" ref="P48" si="524">P47/P46</f>
        <v>7.7500000000000009</v>
      </c>
      <c r="Q48" s="304"/>
      <c r="R48" s="304">
        <f t="shared" ref="R48" si="525">R47/R46</f>
        <v>10</v>
      </c>
      <c r="S48" s="304"/>
      <c r="T48" s="304">
        <f t="shared" ref="T48" si="526">T47/T46</f>
        <v>11.923076923076923</v>
      </c>
      <c r="U48" s="304"/>
      <c r="V48" s="304">
        <f t="shared" ref="V48" si="527">V47/V46</f>
        <v>14.000000000000002</v>
      </c>
      <c r="W48" s="304"/>
      <c r="X48" s="304">
        <f t="shared" ref="X48" si="528">X47/X46</f>
        <v>17.899999999999999</v>
      </c>
      <c r="Y48" s="304"/>
      <c r="Z48" s="304">
        <f t="shared" ref="Z48" si="529">Z47/Z46</f>
        <v>23.625</v>
      </c>
      <c r="AA48" s="304"/>
      <c r="AB48" s="304">
        <f t="shared" ref="AB48" si="530">AB47/AB46</f>
        <v>28.285714285714288</v>
      </c>
      <c r="AC48" s="304"/>
      <c r="AD48" s="304">
        <f t="shared" ref="AD48" si="531">AD47/AD46</f>
        <v>34.166666666666671</v>
      </c>
      <c r="AE48" s="304"/>
      <c r="AF48" s="304">
        <f t="shared" ref="AF48" si="532">AF47/AF46</f>
        <v>35.333333333333336</v>
      </c>
      <c r="AG48" s="304"/>
      <c r="AH48" s="304">
        <f t="shared" ref="AH48" si="533">AH47/AH46</f>
        <v>43.400000000000006</v>
      </c>
      <c r="AI48" s="304"/>
      <c r="AJ48" s="304">
        <f t="shared" ref="AJ48" si="534">AJ47/AJ46</f>
        <v>73.666666666666671</v>
      </c>
      <c r="AK48" s="304"/>
      <c r="AL48" s="304">
        <f t="shared" ref="AL48" si="535">AL47/AL46</f>
        <v>112.50000000000003</v>
      </c>
      <c r="AM48" s="304"/>
      <c r="AN48" s="304">
        <f t="shared" ref="AN48" si="536">AN47/AN46</f>
        <v>114.00000000000001</v>
      </c>
      <c r="AO48" s="304"/>
      <c r="AP48" s="304">
        <f t="shared" ref="AP48" si="537">AP47/AP46</f>
        <v>115.00000000000001</v>
      </c>
      <c r="AQ48" s="304"/>
      <c r="AR48" s="304">
        <f t="shared" ref="AR48" si="538">AR47/AR46</f>
        <v>116.00000000000001</v>
      </c>
      <c r="AS48" s="304"/>
      <c r="AT48" s="304">
        <f>AT47/AT46</f>
        <v>117</v>
      </c>
      <c r="AU48" s="304"/>
      <c r="AV48" s="304">
        <f t="shared" ref="AV48" si="539">AV47/AV46</f>
        <v>118</v>
      </c>
      <c r="AW48" s="304"/>
      <c r="AX48" s="304">
        <f t="shared" ref="AX48" si="540">AX47/AX46</f>
        <v>119</v>
      </c>
      <c r="AY48" s="304"/>
      <c r="AZ48" s="304">
        <f t="shared" ref="AZ48" si="541">AZ47/AZ46</f>
        <v>120</v>
      </c>
      <c r="BA48" s="304"/>
      <c r="BB48" s="304">
        <f t="shared" ref="BB48" si="542">BB47/BB46</f>
        <v>120.99999999999999</v>
      </c>
      <c r="BC48" s="304"/>
      <c r="BD48" s="304">
        <f t="shared" ref="BD48" si="543">BD47/BD46</f>
        <v>121.99999999999999</v>
      </c>
      <c r="BE48" s="304"/>
      <c r="BF48" s="304">
        <f t="shared" ref="BF48" si="544">BF47/BF46</f>
        <v>122.99999999999999</v>
      </c>
      <c r="BG48" s="304"/>
      <c r="BH48" s="304">
        <f t="shared" ref="BH48" si="545">BH47/BH46</f>
        <v>123.99999999999999</v>
      </c>
      <c r="BI48" s="304"/>
      <c r="BJ48" s="304">
        <f t="shared" ref="BJ48" si="546">BJ47/BJ46</f>
        <v>124.99999999999997</v>
      </c>
      <c r="BK48" s="304"/>
      <c r="BL48" s="304">
        <f t="shared" ref="BL48:BV48" si="547">BL47/BL46</f>
        <v>125.99999999999997</v>
      </c>
      <c r="BM48" s="304"/>
      <c r="BN48" s="304">
        <f t="shared" si="547"/>
        <v>126.99999999999997</v>
      </c>
      <c r="BO48" s="304"/>
      <c r="BP48" s="304">
        <f t="shared" si="547"/>
        <v>127.99999999999997</v>
      </c>
      <c r="BQ48" s="304"/>
      <c r="BR48" s="304">
        <f t="shared" si="547"/>
        <v>128.99999999999997</v>
      </c>
      <c r="BS48" s="304"/>
      <c r="BT48" s="304">
        <f t="shared" si="547"/>
        <v>129.99999999999997</v>
      </c>
      <c r="BU48" s="304"/>
      <c r="BV48" s="304">
        <f t="shared" si="547"/>
        <v>130.99999999999997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</row>
    <row r="49" spans="1:196" ht="15" thickBot="1">
      <c r="A49" s="77" t="s">
        <v>56</v>
      </c>
      <c r="B49" s="304">
        <f t="shared" ref="B49" si="548">C40/B41</f>
        <v>0</v>
      </c>
      <c r="C49" s="304"/>
      <c r="D49" s="304">
        <f t="shared" ref="D49" si="549">E40/D41</f>
        <v>0</v>
      </c>
      <c r="E49" s="304"/>
      <c r="F49" s="304">
        <f t="shared" ref="F49" si="550">G40/F41</f>
        <v>0</v>
      </c>
      <c r="G49" s="304"/>
      <c r="H49" s="304">
        <f t="shared" ref="H49" si="551">I40/H41</f>
        <v>0</v>
      </c>
      <c r="I49" s="304"/>
      <c r="J49" s="304">
        <f t="shared" ref="J49" si="552">K40/J41</f>
        <v>0</v>
      </c>
      <c r="K49" s="304"/>
      <c r="L49" s="304">
        <f t="shared" ref="L49" si="553">M40/L41</f>
        <v>0</v>
      </c>
      <c r="M49" s="304"/>
      <c r="N49" s="304">
        <f t="shared" ref="N49" si="554">O40/N41</f>
        <v>0</v>
      </c>
      <c r="O49" s="304"/>
      <c r="P49" s="304">
        <f t="shared" ref="P49" si="555">Q40/P41</f>
        <v>0</v>
      </c>
      <c r="Q49" s="304"/>
      <c r="R49" s="304">
        <f t="shared" ref="R49" si="556">S40/R41</f>
        <v>0</v>
      </c>
      <c r="S49" s="304"/>
      <c r="T49" s="304">
        <f t="shared" ref="T49" si="557">U40/T41</f>
        <v>0</v>
      </c>
      <c r="U49" s="304"/>
      <c r="V49" s="304">
        <f t="shared" ref="V49" si="558">W40/V41</f>
        <v>0</v>
      </c>
      <c r="W49" s="304"/>
      <c r="X49" s="304">
        <f t="shared" ref="X49" si="559">Y40/X41</f>
        <v>0</v>
      </c>
      <c r="Y49" s="304"/>
      <c r="Z49" s="304">
        <f t="shared" ref="Z49" si="560">AA40/Z41</f>
        <v>0</v>
      </c>
      <c r="AA49" s="304"/>
      <c r="AB49" s="304">
        <f t="shared" ref="AB49" si="561">AC40/AB41</f>
        <v>0</v>
      </c>
      <c r="AC49" s="304"/>
      <c r="AD49" s="304">
        <f t="shared" ref="AD49" si="562">AE40/AD41</f>
        <v>0</v>
      </c>
      <c r="AE49" s="304"/>
      <c r="AF49" s="304">
        <f t="shared" ref="AF49" si="563">AG40/AF41</f>
        <v>0</v>
      </c>
      <c r="AG49" s="304"/>
      <c r="AH49" s="304">
        <f t="shared" ref="AH49" si="564">AI40/AH41</f>
        <v>0</v>
      </c>
      <c r="AI49" s="304"/>
      <c r="AJ49" s="304">
        <f t="shared" ref="AJ49" si="565">AK40/AJ41</f>
        <v>0</v>
      </c>
      <c r="AK49" s="304"/>
      <c r="AL49" s="304">
        <f t="shared" ref="AL49" si="566">AM40/AL41</f>
        <v>0</v>
      </c>
      <c r="AM49" s="304"/>
      <c r="AN49" s="304">
        <f t="shared" ref="AN49" si="567">AO40/AN41</f>
        <v>0</v>
      </c>
      <c r="AO49" s="304"/>
      <c r="AP49" s="304">
        <f t="shared" ref="AP49" si="568">AQ40/AP41</f>
        <v>0</v>
      </c>
      <c r="AQ49" s="304"/>
      <c r="AR49" s="304">
        <f t="shared" ref="AR49" si="569">AS40/AR41</f>
        <v>0</v>
      </c>
      <c r="AS49" s="304"/>
      <c r="AT49" s="304">
        <f t="shared" ref="AT49" si="570">AU40/AT41</f>
        <v>0</v>
      </c>
      <c r="AU49" s="304"/>
      <c r="AV49" s="304">
        <f t="shared" ref="AV49" si="571">AW40/AV41</f>
        <v>0</v>
      </c>
      <c r="AW49" s="304"/>
      <c r="AX49" s="304">
        <f t="shared" ref="AX49" si="572">AY40/AX41</f>
        <v>0</v>
      </c>
      <c r="AY49" s="304"/>
      <c r="AZ49" s="304">
        <f t="shared" ref="AZ49" si="573">BA40/AZ41</f>
        <v>0</v>
      </c>
      <c r="BA49" s="304"/>
      <c r="BB49" s="304">
        <f t="shared" ref="BB49" si="574">BC40/BB41</f>
        <v>0</v>
      </c>
      <c r="BC49" s="304"/>
      <c r="BD49" s="304">
        <f t="shared" ref="BD49" si="575">BE40/BD41</f>
        <v>0</v>
      </c>
      <c r="BE49" s="304"/>
      <c r="BF49" s="304">
        <f t="shared" ref="BF49" si="576">BG40/BF41</f>
        <v>0</v>
      </c>
      <c r="BG49" s="304"/>
      <c r="BH49" s="304">
        <f t="shared" ref="BH49" si="577">BI40/BH41</f>
        <v>0</v>
      </c>
      <c r="BI49" s="304"/>
      <c r="BJ49" s="304">
        <f t="shared" ref="BJ49" si="578">BK40/BJ41</f>
        <v>0</v>
      </c>
      <c r="BK49" s="304"/>
      <c r="BL49" s="304">
        <f t="shared" ref="BL49" si="579">BM40/BL41</f>
        <v>0</v>
      </c>
      <c r="BM49" s="304"/>
      <c r="BN49" s="304">
        <f t="shared" ref="BN49" si="580">BO40/BN41</f>
        <v>0</v>
      </c>
      <c r="BO49" s="304"/>
      <c r="BP49" s="304">
        <f t="shared" ref="BP49" si="581">BQ40/BP41</f>
        <v>0</v>
      </c>
      <c r="BQ49" s="304"/>
      <c r="BR49" s="304">
        <f t="shared" ref="BR49" si="582">BS40/BR41</f>
        <v>0</v>
      </c>
      <c r="BS49" s="304"/>
      <c r="BT49" s="304">
        <f t="shared" ref="BT49" si="583">BU40/BT41</f>
        <v>0</v>
      </c>
      <c r="BU49" s="304"/>
      <c r="BV49" s="304">
        <f t="shared" ref="BV49" si="584">BW40/BV41</f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</row>
    <row r="50" spans="1:196" ht="15" thickBot="1">
      <c r="A50" s="77" t="s">
        <v>57</v>
      </c>
      <c r="B50" s="304">
        <f t="shared" ref="B50" si="585">B44*B49</f>
        <v>0</v>
      </c>
      <c r="C50" s="304"/>
      <c r="D50" s="304">
        <f t="shared" ref="D50" si="586">D44*D49</f>
        <v>0</v>
      </c>
      <c r="E50" s="304"/>
      <c r="F50" s="304">
        <f t="shared" ref="F50" si="587">F44*F49</f>
        <v>0</v>
      </c>
      <c r="G50" s="304"/>
      <c r="H50" s="304">
        <f t="shared" ref="H50" si="588">H44*H49</f>
        <v>0</v>
      </c>
      <c r="I50" s="304"/>
      <c r="J50" s="304">
        <f t="shared" ref="J50" si="589">J44*J49</f>
        <v>0</v>
      </c>
      <c r="K50" s="304"/>
      <c r="L50" s="304">
        <f t="shared" ref="L50" si="590">L44*L49</f>
        <v>0</v>
      </c>
      <c r="M50" s="304"/>
      <c r="N50" s="304">
        <f t="shared" ref="N50" si="591">N44*N49</f>
        <v>0</v>
      </c>
      <c r="O50" s="304"/>
      <c r="P50" s="304">
        <f t="shared" ref="P50" si="592">P44*P49</f>
        <v>0</v>
      </c>
      <c r="Q50" s="304"/>
      <c r="R50" s="304">
        <f t="shared" ref="R50" si="593">R44*R49</f>
        <v>0</v>
      </c>
      <c r="S50" s="304"/>
      <c r="T50" s="304">
        <f t="shared" ref="T50" si="594">T44*T49</f>
        <v>0</v>
      </c>
      <c r="U50" s="304"/>
      <c r="V50" s="304">
        <f t="shared" ref="V50" si="595">V44*V49</f>
        <v>0</v>
      </c>
      <c r="W50" s="304"/>
      <c r="X50" s="304">
        <f t="shared" ref="X50" si="596">X44*X49</f>
        <v>0</v>
      </c>
      <c r="Y50" s="304"/>
      <c r="Z50" s="304">
        <f t="shared" ref="Z50" si="597">Z44*Z49</f>
        <v>0</v>
      </c>
      <c r="AA50" s="304"/>
      <c r="AB50" s="304">
        <f t="shared" ref="AB50" si="598">AB44*AB49</f>
        <v>0</v>
      </c>
      <c r="AC50" s="304"/>
      <c r="AD50" s="304">
        <f t="shared" ref="AD50" si="599">AD44*AD49</f>
        <v>0</v>
      </c>
      <c r="AE50" s="304"/>
      <c r="AF50" s="304">
        <f t="shared" ref="AF50" si="600">AF44*AF49</f>
        <v>0</v>
      </c>
      <c r="AG50" s="304"/>
      <c r="AH50" s="304">
        <f t="shared" ref="AH50" si="601">AH44*AH49</f>
        <v>0</v>
      </c>
      <c r="AI50" s="304"/>
      <c r="AJ50" s="304">
        <f t="shared" ref="AJ50" si="602">AJ44*AJ49</f>
        <v>0</v>
      </c>
      <c r="AK50" s="304"/>
      <c r="AL50" s="304">
        <f t="shared" ref="AL50" si="603">AL44*AL49</f>
        <v>0</v>
      </c>
      <c r="AM50" s="304"/>
      <c r="AN50" s="304">
        <f t="shared" ref="AN50" si="604">AN44*AN49</f>
        <v>0</v>
      </c>
      <c r="AO50" s="304"/>
      <c r="AP50" s="304">
        <f t="shared" ref="AP50" si="605">AP44*AP49</f>
        <v>0</v>
      </c>
      <c r="AQ50" s="304"/>
      <c r="AR50" s="304">
        <f t="shared" ref="AR50" si="606">AR44*AR49</f>
        <v>0</v>
      </c>
      <c r="AS50" s="304"/>
      <c r="AT50" s="304">
        <f t="shared" ref="AT50" si="607">AT44*AT49</f>
        <v>0</v>
      </c>
      <c r="AU50" s="304"/>
      <c r="AV50" s="304">
        <f t="shared" ref="AV50" si="608">AV44*AV49</f>
        <v>0</v>
      </c>
      <c r="AW50" s="304"/>
      <c r="AX50" s="304">
        <f t="shared" ref="AX50" si="609">AX44*AX49</f>
        <v>0</v>
      </c>
      <c r="AY50" s="304"/>
      <c r="AZ50" s="304">
        <f t="shared" ref="AZ50" si="610">AZ44*AZ49</f>
        <v>0</v>
      </c>
      <c r="BA50" s="304"/>
      <c r="BB50" s="304">
        <f t="shared" ref="BB50" si="611">BB44*BB49</f>
        <v>0</v>
      </c>
      <c r="BC50" s="304"/>
      <c r="BD50" s="304">
        <f t="shared" ref="BD50" si="612">BD44*BD49</f>
        <v>0</v>
      </c>
      <c r="BE50" s="304"/>
      <c r="BF50" s="304">
        <f t="shared" ref="BF50" si="613">BF44*BF49</f>
        <v>0</v>
      </c>
      <c r="BG50" s="304"/>
      <c r="BH50" s="304">
        <f t="shared" ref="BH50" si="614">BH44*BH49</f>
        <v>0</v>
      </c>
      <c r="BI50" s="304"/>
      <c r="BJ50" s="304">
        <f t="shared" ref="BJ50" si="615">BJ44*BJ49</f>
        <v>0</v>
      </c>
      <c r="BK50" s="304"/>
      <c r="BL50" s="304">
        <f t="shared" ref="BL50:BV50" si="616">BL44*BL49</f>
        <v>0</v>
      </c>
      <c r="BM50" s="304"/>
      <c r="BN50" s="304">
        <f t="shared" si="616"/>
        <v>0</v>
      </c>
      <c r="BO50" s="304"/>
      <c r="BP50" s="304">
        <f t="shared" si="616"/>
        <v>0</v>
      </c>
      <c r="BQ50" s="304"/>
      <c r="BR50" s="304">
        <f t="shared" si="616"/>
        <v>0</v>
      </c>
      <c r="BS50" s="304"/>
      <c r="BT50" s="304">
        <f t="shared" si="616"/>
        <v>0</v>
      </c>
      <c r="BU50" s="304"/>
      <c r="BV50" s="304">
        <f t="shared" si="616"/>
        <v>0</v>
      </c>
      <c r="BW50" s="304"/>
      <c r="BX50" s="304">
        <v>0</v>
      </c>
      <c r="BY50" s="304"/>
      <c r="BZ50" s="304">
        <v>0</v>
      </c>
      <c r="CA50" s="304"/>
      <c r="CB50" s="304">
        <v>0</v>
      </c>
      <c r="CC50" s="304"/>
      <c r="CD50" s="304">
        <v>0</v>
      </c>
      <c r="CE50" s="304"/>
      <c r="CF50" s="304">
        <v>0</v>
      </c>
      <c r="CG50" s="304"/>
      <c r="CH50" s="304">
        <v>0</v>
      </c>
      <c r="CI50" s="304"/>
      <c r="CJ50" s="304">
        <v>0</v>
      </c>
      <c r="CK50" s="304"/>
      <c r="CL50" s="304">
        <v>0</v>
      </c>
      <c r="CM50" s="304"/>
      <c r="CN50" s="304">
        <v>0</v>
      </c>
      <c r="CO50" s="304"/>
      <c r="CP50" s="304">
        <v>0</v>
      </c>
      <c r="CQ50" s="304"/>
      <c r="CR50" s="304">
        <v>0</v>
      </c>
      <c r="CS50" s="304"/>
      <c r="CT50" s="304">
        <v>0</v>
      </c>
      <c r="CU50" s="304"/>
      <c r="CV50" s="304">
        <v>0</v>
      </c>
      <c r="CW50" s="304"/>
      <c r="CX50" s="304">
        <v>0</v>
      </c>
      <c r="CY50" s="304"/>
      <c r="CZ50" s="304">
        <v>0</v>
      </c>
      <c r="DA50" s="304"/>
      <c r="DB50" s="304">
        <v>0</v>
      </c>
      <c r="DC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</row>
    <row r="51" spans="1:196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0</v>
      </c>
      <c r="U51" s="304"/>
      <c r="V51" s="304">
        <f>SUM($B$50:W50)</f>
        <v>0</v>
      </c>
      <c r="W51" s="304"/>
      <c r="X51" s="304">
        <f>SUM($B$50:Y50)</f>
        <v>0</v>
      </c>
      <c r="Y51" s="304"/>
      <c r="Z51" s="304">
        <f>SUM($B$50:AA50)</f>
        <v>0</v>
      </c>
      <c r="AA51" s="304"/>
      <c r="AB51" s="304">
        <f>SUM($B$50:AC50)</f>
        <v>0</v>
      </c>
      <c r="AC51" s="304"/>
      <c r="AD51" s="304">
        <f>SUM($B$50:AE50)</f>
        <v>0</v>
      </c>
      <c r="AE51" s="304"/>
      <c r="AF51" s="304">
        <f>SUM($B$50:AG50)</f>
        <v>0</v>
      </c>
      <c r="AG51" s="304"/>
      <c r="AH51" s="304">
        <f>SUM($B$50:AI50)</f>
        <v>0</v>
      </c>
      <c r="AI51" s="304"/>
      <c r="AJ51" s="304">
        <f>SUM($B$50:AK50)</f>
        <v>0</v>
      </c>
      <c r="AK51" s="304"/>
      <c r="AL51" s="304">
        <f>SUM($B$50:AM50)</f>
        <v>0</v>
      </c>
      <c r="AM51" s="304"/>
      <c r="AN51" s="304">
        <f>SUM($B$50:AO50)</f>
        <v>0</v>
      </c>
      <c r="AO51" s="304"/>
      <c r="AP51" s="304">
        <f>SUM($B$50:AQ50)</f>
        <v>0</v>
      </c>
      <c r="AQ51" s="304"/>
      <c r="AR51" s="304">
        <f>SUM($B$50:AS50)</f>
        <v>0</v>
      </c>
      <c r="AS51" s="304"/>
      <c r="AT51" s="304">
        <f>SUM($B$50:AU50)</f>
        <v>0</v>
      </c>
      <c r="AU51" s="304"/>
      <c r="AV51" s="304">
        <f>SUM($B$50:AW50)</f>
        <v>0</v>
      </c>
      <c r="AW51" s="304"/>
      <c r="AX51" s="304">
        <f>SUM($B$50:AY50)</f>
        <v>0</v>
      </c>
      <c r="AY51" s="304"/>
      <c r="AZ51" s="304">
        <f>SUM($B$50:BA50)</f>
        <v>0</v>
      </c>
      <c r="BA51" s="304"/>
      <c r="BB51" s="304">
        <f>SUM($B$50:BC50)</f>
        <v>0</v>
      </c>
      <c r="BC51" s="304"/>
      <c r="BD51" s="304">
        <f>SUM($B$50:BE50)</f>
        <v>0</v>
      </c>
      <c r="BE51" s="304"/>
      <c r="BF51" s="304">
        <f>SUM($B$50:BG50)</f>
        <v>0</v>
      </c>
      <c r="BG51" s="304"/>
      <c r="BH51" s="304">
        <f>SUM($B$50:BI50)</f>
        <v>0</v>
      </c>
      <c r="BI51" s="304"/>
      <c r="BJ51" s="304">
        <f>SUM($B$50:BK50)</f>
        <v>0</v>
      </c>
      <c r="BK51" s="304"/>
      <c r="BL51" s="304">
        <f>SUM($B$50:BM50)</f>
        <v>0</v>
      </c>
      <c r="BM51" s="304"/>
      <c r="BN51" s="304">
        <f>SUM($B$50:BO50)</f>
        <v>0</v>
      </c>
      <c r="BO51" s="304"/>
      <c r="BP51" s="304">
        <f>SUM($B$50:BQ50)</f>
        <v>0</v>
      </c>
      <c r="BQ51" s="304"/>
      <c r="BR51" s="304">
        <f>SUM($B$50:BS50)</f>
        <v>0</v>
      </c>
      <c r="BS51" s="304"/>
      <c r="BT51" s="304">
        <f>SUM($B$50:BU50)</f>
        <v>0</v>
      </c>
      <c r="BU51" s="304"/>
      <c r="BV51" s="304">
        <f>SUM($B$50:BW50)</f>
        <v>0</v>
      </c>
      <c r="BW51" s="304"/>
      <c r="BX51" s="304">
        <f>SUM($B$50:BY50)</f>
        <v>0</v>
      </c>
      <c r="BY51" s="304"/>
      <c r="BZ51" s="304">
        <f>SUM($B$50:CA50)</f>
        <v>0</v>
      </c>
      <c r="CA51" s="304"/>
      <c r="CB51" s="304">
        <f>SUM($B$50:CC50)</f>
        <v>0</v>
      </c>
      <c r="CC51" s="304"/>
      <c r="CD51" s="304">
        <f>SUM($B$50:CE50)</f>
        <v>0</v>
      </c>
      <c r="CE51" s="304"/>
      <c r="CF51" s="304">
        <f>SUM($B$50:CG50)</f>
        <v>0</v>
      </c>
      <c r="CG51" s="304"/>
      <c r="CH51" s="304">
        <f>SUM($B$50:CI50)</f>
        <v>0</v>
      </c>
      <c r="CI51" s="304"/>
      <c r="CJ51" s="304">
        <f>SUM($B$50:CK50)</f>
        <v>0</v>
      </c>
      <c r="CK51" s="304"/>
      <c r="CL51" s="304">
        <f>SUM($B$50:CM50)</f>
        <v>0</v>
      </c>
      <c r="CM51" s="304"/>
      <c r="CN51" s="304">
        <f>SUM($B$50:CO50)</f>
        <v>0</v>
      </c>
      <c r="CO51" s="304"/>
      <c r="CP51" s="304">
        <f>SUM($B$50:CQ50)</f>
        <v>0</v>
      </c>
      <c r="CQ51" s="304"/>
      <c r="CR51" s="304">
        <f>SUM($B$50:CS50)</f>
        <v>0</v>
      </c>
      <c r="CS51" s="304"/>
      <c r="CT51" s="304">
        <f>SUM($B$50:CU50)</f>
        <v>0</v>
      </c>
      <c r="CU51" s="304"/>
      <c r="CV51" s="304">
        <f>SUM($B$50:CW50)</f>
        <v>0</v>
      </c>
      <c r="CW51" s="304"/>
      <c r="CX51" s="304">
        <f>SUM($B$50:CY50)</f>
        <v>0</v>
      </c>
      <c r="CY51" s="304"/>
      <c r="CZ51" s="304">
        <f>SUM($B$50:DA50)</f>
        <v>0</v>
      </c>
      <c r="DA51" s="304"/>
      <c r="DB51" s="304">
        <f>SUM($B$50:DC50)</f>
        <v>0</v>
      </c>
      <c r="DC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</row>
    <row r="52" spans="1:196" ht="18.600000000000001" thickBot="1">
      <c r="A52" s="176" t="s">
        <v>59</v>
      </c>
      <c r="B52" s="304">
        <f t="shared" ref="B52" si="617">B51/$B$41</f>
        <v>0</v>
      </c>
      <c r="C52" s="304"/>
      <c r="D52" s="304">
        <f t="shared" ref="D52" si="618">D51/$B$41</f>
        <v>0</v>
      </c>
      <c r="E52" s="304"/>
      <c r="F52" s="304">
        <f t="shared" ref="F52" si="619">F51/$B$41</f>
        <v>0</v>
      </c>
      <c r="G52" s="304"/>
      <c r="H52" s="304">
        <f t="shared" ref="H52" si="620">H51/$B$41</f>
        <v>0</v>
      </c>
      <c r="I52" s="304"/>
      <c r="J52" s="304">
        <f t="shared" ref="J52" si="621">J51/$B$41</f>
        <v>0</v>
      </c>
      <c r="K52" s="304"/>
      <c r="L52" s="304">
        <f t="shared" ref="L52" si="622">L51/$B$41</f>
        <v>0</v>
      </c>
      <c r="M52" s="304"/>
      <c r="N52" s="304">
        <f t="shared" ref="N52" si="623">N51/$B$41</f>
        <v>0</v>
      </c>
      <c r="O52" s="304"/>
      <c r="P52" s="304">
        <f t="shared" ref="P52" si="624">P51/$B$41</f>
        <v>0</v>
      </c>
      <c r="Q52" s="304"/>
      <c r="R52" s="304">
        <f t="shared" ref="R52" si="625">R51/$B$41</f>
        <v>0</v>
      </c>
      <c r="S52" s="304"/>
      <c r="T52" s="304">
        <f t="shared" ref="T52" si="626">T51/$B$41</f>
        <v>0</v>
      </c>
      <c r="U52" s="304"/>
      <c r="V52" s="304">
        <f t="shared" ref="V52" si="627">V51/$B$41</f>
        <v>0</v>
      </c>
      <c r="W52" s="304"/>
      <c r="X52" s="304">
        <f t="shared" ref="X52" si="628">X51/$B$41</f>
        <v>0</v>
      </c>
      <c r="Y52" s="304"/>
      <c r="Z52" s="304">
        <f t="shared" ref="Z52" si="629">Z51/$B$41</f>
        <v>0</v>
      </c>
      <c r="AA52" s="304"/>
      <c r="AB52" s="304">
        <f t="shared" ref="AB52" si="630">AB51/$B$41</f>
        <v>0</v>
      </c>
      <c r="AC52" s="304"/>
      <c r="AD52" s="304">
        <f t="shared" ref="AD52" si="631">AD51/$B$41</f>
        <v>0</v>
      </c>
      <c r="AE52" s="304"/>
      <c r="AF52" s="304">
        <f t="shared" ref="AF52" si="632">AF51/$B$41</f>
        <v>0</v>
      </c>
      <c r="AG52" s="304"/>
      <c r="AH52" s="304">
        <f t="shared" ref="AH52" si="633">AH51/$B$41</f>
        <v>0</v>
      </c>
      <c r="AI52" s="304"/>
      <c r="AJ52" s="304">
        <f t="shared" ref="AJ52" si="634">AJ51/$B$41</f>
        <v>0</v>
      </c>
      <c r="AK52" s="304"/>
      <c r="AL52" s="304">
        <f t="shared" ref="AL52" si="635">AL51/$B$41</f>
        <v>0</v>
      </c>
      <c r="AM52" s="304"/>
      <c r="AN52" s="304">
        <f t="shared" ref="AN52" si="636">AN51/$B$41</f>
        <v>0</v>
      </c>
      <c r="AO52" s="304"/>
      <c r="AP52" s="304">
        <f t="shared" ref="AP52" si="637">AP51/$B$41</f>
        <v>0</v>
      </c>
      <c r="AQ52" s="304"/>
      <c r="AR52" s="304">
        <f t="shared" ref="AR52" si="638">AR51/$B$41</f>
        <v>0</v>
      </c>
      <c r="AS52" s="304"/>
      <c r="AT52" s="304">
        <f t="shared" ref="AT52" si="639">AT51/$B$41</f>
        <v>0</v>
      </c>
      <c r="AU52" s="304"/>
      <c r="AV52" s="304">
        <f t="shared" ref="AV52" si="640">AV51/$B$41</f>
        <v>0</v>
      </c>
      <c r="AW52" s="304"/>
      <c r="AX52" s="304">
        <f t="shared" ref="AX52" si="641">AX51/$B$41</f>
        <v>0</v>
      </c>
      <c r="AY52" s="304"/>
      <c r="AZ52" s="304">
        <f t="shared" ref="AZ52" si="642">AZ51/$B$41</f>
        <v>0</v>
      </c>
      <c r="BA52" s="304"/>
      <c r="BB52" s="304">
        <f t="shared" ref="BB52" si="643">BB51/$B$41</f>
        <v>0</v>
      </c>
      <c r="BC52" s="304"/>
      <c r="BD52" s="304">
        <f t="shared" ref="BD52" si="644">BD51/$B$41</f>
        <v>0</v>
      </c>
      <c r="BE52" s="304"/>
      <c r="BF52" s="304">
        <f t="shared" ref="BF52" si="645">BF51/$B$41</f>
        <v>0</v>
      </c>
      <c r="BG52" s="304"/>
      <c r="BH52" s="304">
        <f t="shared" ref="BH52" si="646">BH51/$B$41</f>
        <v>0</v>
      </c>
      <c r="BI52" s="304"/>
      <c r="BJ52" s="304">
        <f t="shared" ref="BJ52" si="647">BJ51/$B$41</f>
        <v>0</v>
      </c>
      <c r="BK52" s="304"/>
      <c r="BL52" s="304">
        <f t="shared" ref="BL52:CJ52" si="648">BL51/$B$41</f>
        <v>0</v>
      </c>
      <c r="BM52" s="304"/>
      <c r="BN52" s="304">
        <f t="shared" si="648"/>
        <v>0</v>
      </c>
      <c r="BO52" s="304"/>
      <c r="BP52" s="304">
        <f t="shared" si="648"/>
        <v>0</v>
      </c>
      <c r="BQ52" s="304"/>
      <c r="BR52" s="304">
        <f t="shared" si="648"/>
        <v>0</v>
      </c>
      <c r="BS52" s="304"/>
      <c r="BT52" s="304">
        <f t="shared" si="648"/>
        <v>0</v>
      </c>
      <c r="BU52" s="304"/>
      <c r="BV52" s="304">
        <f t="shared" si="648"/>
        <v>0</v>
      </c>
      <c r="BW52" s="304"/>
      <c r="BX52" s="304">
        <f t="shared" si="648"/>
        <v>0</v>
      </c>
      <c r="BY52" s="304"/>
      <c r="BZ52" s="304">
        <f t="shared" si="648"/>
        <v>0</v>
      </c>
      <c r="CA52" s="304"/>
      <c r="CB52" s="304">
        <f t="shared" si="648"/>
        <v>0</v>
      </c>
      <c r="CC52" s="304"/>
      <c r="CD52" s="304">
        <f t="shared" si="648"/>
        <v>0</v>
      </c>
      <c r="CE52" s="304"/>
      <c r="CF52" s="304">
        <f t="shared" si="648"/>
        <v>0</v>
      </c>
      <c r="CG52" s="304"/>
      <c r="CH52" s="304">
        <f t="shared" si="648"/>
        <v>0</v>
      </c>
      <c r="CI52" s="304"/>
      <c r="CJ52" s="304">
        <f t="shared" si="648"/>
        <v>0</v>
      </c>
      <c r="CK52" s="304"/>
      <c r="CL52" s="304">
        <f t="shared" ref="CL52" si="649">CL51/$B$41</f>
        <v>0</v>
      </c>
      <c r="CM52" s="304"/>
      <c r="CN52" s="304">
        <f t="shared" ref="CN52" si="650">CN51/$B$41</f>
        <v>0</v>
      </c>
      <c r="CO52" s="304"/>
      <c r="CP52" s="304">
        <f t="shared" ref="CP52" si="651">CP51/$B$41</f>
        <v>0</v>
      </c>
      <c r="CQ52" s="304"/>
      <c r="CR52" s="304">
        <f t="shared" ref="CR52" si="652">CR51/$B$41</f>
        <v>0</v>
      </c>
      <c r="CS52" s="304"/>
      <c r="CT52" s="304">
        <f t="shared" ref="CT52" si="653">CT51/$B$41</f>
        <v>0</v>
      </c>
      <c r="CU52" s="304"/>
      <c r="CV52" s="304">
        <f t="shared" ref="CV52" si="654">CV51/$B$41</f>
        <v>0</v>
      </c>
      <c r="CW52" s="304"/>
      <c r="CX52" s="304">
        <f t="shared" ref="CX52" si="655">CX51/$B$41</f>
        <v>0</v>
      </c>
      <c r="CY52" s="304"/>
      <c r="CZ52" s="304">
        <f t="shared" ref="CZ52" si="656">CZ51/$B$41</f>
        <v>0</v>
      </c>
      <c r="DA52" s="304"/>
      <c r="DB52" s="304">
        <f t="shared" ref="DB52" si="657">DB51/$B$41</f>
        <v>0</v>
      </c>
      <c r="DC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</row>
    <row r="53" spans="1:196" ht="15" thickBot="1">
      <c r="A53" s="77" t="s">
        <v>60</v>
      </c>
      <c r="B53" s="304">
        <f t="shared" ref="B53" si="658">B1*B44*B49</f>
        <v>0</v>
      </c>
      <c r="C53" s="304"/>
      <c r="D53" s="304">
        <f t="shared" ref="D53" si="659">D1*D44*D49</f>
        <v>0</v>
      </c>
      <c r="E53" s="304"/>
      <c r="F53" s="304">
        <f t="shared" ref="F53" si="660">F1*F44*F49</f>
        <v>0</v>
      </c>
      <c r="G53" s="304"/>
      <c r="H53" s="304">
        <f t="shared" ref="H53" si="661">H1*H44*H49</f>
        <v>0</v>
      </c>
      <c r="I53" s="304"/>
      <c r="J53" s="304">
        <f t="shared" ref="J53" si="662">J1*J44*J49</f>
        <v>0</v>
      </c>
      <c r="K53" s="304"/>
      <c r="L53" s="304">
        <f t="shared" ref="L53" si="663">L1*L44*L49</f>
        <v>0</v>
      </c>
      <c r="M53" s="304"/>
      <c r="N53" s="304">
        <f t="shared" ref="N53" si="664">N1*N44*N49</f>
        <v>0</v>
      </c>
      <c r="O53" s="304"/>
      <c r="P53" s="304">
        <f t="shared" ref="P53" si="665">P1*P44*P49</f>
        <v>0</v>
      </c>
      <c r="Q53" s="304"/>
      <c r="R53" s="304">
        <f t="shared" ref="R53" si="666">R1*R44*R49</f>
        <v>0</v>
      </c>
      <c r="S53" s="304"/>
      <c r="T53" s="304">
        <f t="shared" ref="T53" si="667">T1*T44*T49</f>
        <v>0</v>
      </c>
      <c r="U53" s="304"/>
      <c r="V53" s="304">
        <f t="shared" ref="V53" si="668">V1*V44*V49</f>
        <v>0</v>
      </c>
      <c r="W53" s="304"/>
      <c r="X53" s="304">
        <f t="shared" ref="X53" si="669">X1*X44*X49</f>
        <v>0</v>
      </c>
      <c r="Y53" s="304"/>
      <c r="Z53" s="304">
        <f t="shared" ref="Z53" si="670">Z1*Z44*Z49</f>
        <v>0</v>
      </c>
      <c r="AA53" s="304"/>
      <c r="AB53" s="304">
        <f t="shared" ref="AB53" si="671">AB1*AB44*AB49</f>
        <v>0</v>
      </c>
      <c r="AC53" s="304"/>
      <c r="AD53" s="304">
        <f t="shared" ref="AD53" si="672">AD1*AD44*AD49</f>
        <v>0</v>
      </c>
      <c r="AE53" s="304"/>
      <c r="AF53" s="304">
        <f t="shared" ref="AF53" si="673">AF1*AF44*AF49</f>
        <v>0</v>
      </c>
      <c r="AG53" s="304"/>
      <c r="AH53" s="304">
        <f t="shared" ref="AH53" si="674">AH1*AH44*AH49</f>
        <v>0</v>
      </c>
      <c r="AI53" s="304"/>
      <c r="AJ53" s="304">
        <f t="shared" ref="AJ53" si="675">AJ1*AJ44*AJ49</f>
        <v>0</v>
      </c>
      <c r="AK53" s="304"/>
      <c r="AL53" s="304">
        <f t="shared" ref="AL53" si="676">AL1*AL44*AL49</f>
        <v>0</v>
      </c>
      <c r="AM53" s="304"/>
      <c r="AN53" s="304">
        <f t="shared" ref="AN53" si="677">AN1*AN44*AN49</f>
        <v>0</v>
      </c>
      <c r="AO53" s="304"/>
      <c r="AP53" s="304">
        <f t="shared" ref="AP53" si="678">AP1*AP44*AP49</f>
        <v>0</v>
      </c>
      <c r="AQ53" s="304"/>
      <c r="AR53" s="304">
        <f t="shared" ref="AR53" si="679">AR1*AR44*AR49</f>
        <v>0</v>
      </c>
      <c r="AS53" s="304"/>
      <c r="AT53" s="304">
        <f t="shared" ref="AT53" si="680">AT1*AT44*AT49</f>
        <v>0</v>
      </c>
      <c r="AU53" s="304"/>
      <c r="AV53" s="304">
        <f t="shared" ref="AV53" si="681">AV1*AV44*AV49</f>
        <v>0</v>
      </c>
      <c r="AW53" s="304"/>
      <c r="AX53" s="304">
        <f t="shared" ref="AX53" si="682">AX1*AX44*AX49</f>
        <v>0</v>
      </c>
      <c r="AY53" s="304"/>
      <c r="AZ53" s="304">
        <f t="shared" ref="AZ53" si="683">AZ1*AZ44*AZ49</f>
        <v>0</v>
      </c>
      <c r="BA53" s="304"/>
      <c r="BB53" s="304">
        <f t="shared" ref="BB53" si="684">BB1*BB44*BB49</f>
        <v>0</v>
      </c>
      <c r="BC53" s="304"/>
      <c r="BD53" s="304">
        <f t="shared" ref="BD53" si="685">BD1*BD44*BD49</f>
        <v>0</v>
      </c>
      <c r="BE53" s="304"/>
      <c r="BF53" s="304">
        <f t="shared" ref="BF53" si="686">BF1*BF44*BF49</f>
        <v>0</v>
      </c>
      <c r="BG53" s="304"/>
      <c r="BH53" s="304">
        <f t="shared" ref="BH53" si="687">BH1*BH44*BH49</f>
        <v>0</v>
      </c>
      <c r="BI53" s="304"/>
      <c r="BJ53" s="304">
        <f t="shared" ref="BJ53" si="688">BJ1*BJ44*BJ49</f>
        <v>0</v>
      </c>
      <c r="BK53" s="304"/>
      <c r="BL53" s="304">
        <f t="shared" ref="BL53:CJ53" si="689">BL1*BL44*BL49</f>
        <v>0</v>
      </c>
      <c r="BM53" s="304"/>
      <c r="BN53" s="304">
        <f t="shared" si="689"/>
        <v>0</v>
      </c>
      <c r="BO53" s="304"/>
      <c r="BP53" s="304">
        <f t="shared" si="689"/>
        <v>0</v>
      </c>
      <c r="BQ53" s="304"/>
      <c r="BR53" s="304">
        <f t="shared" si="689"/>
        <v>0</v>
      </c>
      <c r="BS53" s="304"/>
      <c r="BT53" s="304">
        <f t="shared" si="689"/>
        <v>0</v>
      </c>
      <c r="BU53" s="304"/>
      <c r="BV53" s="304">
        <f t="shared" si="689"/>
        <v>0</v>
      </c>
      <c r="BW53" s="304"/>
      <c r="BX53" s="304">
        <f t="shared" si="689"/>
        <v>0</v>
      </c>
      <c r="BY53" s="304"/>
      <c r="BZ53" s="304">
        <f t="shared" si="689"/>
        <v>0</v>
      </c>
      <c r="CA53" s="304"/>
      <c r="CB53" s="304">
        <f t="shared" si="689"/>
        <v>0</v>
      </c>
      <c r="CC53" s="304"/>
      <c r="CD53" s="304">
        <f t="shared" si="689"/>
        <v>0</v>
      </c>
      <c r="CE53" s="304"/>
      <c r="CF53" s="304">
        <f t="shared" si="689"/>
        <v>0</v>
      </c>
      <c r="CG53" s="304"/>
      <c r="CH53" s="304">
        <f t="shared" si="689"/>
        <v>0</v>
      </c>
      <c r="CI53" s="304"/>
      <c r="CJ53" s="304">
        <f t="shared" si="689"/>
        <v>0</v>
      </c>
      <c r="CK53" s="304"/>
      <c r="CL53" s="304">
        <f t="shared" ref="CL53" si="690">CL1*CL44*CL49</f>
        <v>0</v>
      </c>
      <c r="CM53" s="304"/>
      <c r="CN53" s="304">
        <f t="shared" ref="CN53" si="691">CN1*CN44*CN49</f>
        <v>0</v>
      </c>
      <c r="CO53" s="304"/>
      <c r="CP53" s="304">
        <f t="shared" ref="CP53" si="692">CP1*CP44*CP49</f>
        <v>0</v>
      </c>
      <c r="CQ53" s="304"/>
      <c r="CR53" s="304">
        <f t="shared" ref="CR53" si="693">CR1*CR44*CR49</f>
        <v>0</v>
      </c>
      <c r="CS53" s="304"/>
      <c r="CT53" s="304">
        <f t="shared" ref="CT53" si="694">CT1*CT44*CT49</f>
        <v>0</v>
      </c>
      <c r="CU53" s="304"/>
      <c r="CV53" s="304">
        <f t="shared" ref="CV53" si="695">CV1*CV44*CV49</f>
        <v>0</v>
      </c>
      <c r="CW53" s="304"/>
      <c r="CX53" s="304">
        <f t="shared" ref="CX53" si="696">CX1*CX44*CX49</f>
        <v>0</v>
      </c>
      <c r="CY53" s="304"/>
      <c r="CZ53" s="304">
        <f t="shared" ref="CZ53" si="697">CZ1*CZ44*CZ49</f>
        <v>0</v>
      </c>
      <c r="DA53" s="304"/>
      <c r="DB53" s="304">
        <f t="shared" ref="DB53" si="698">DB1*DB44*DB49</f>
        <v>0</v>
      </c>
      <c r="DC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</row>
    <row r="54" spans="1:196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v>0</v>
      </c>
      <c r="AA54" s="304"/>
      <c r="AB54" s="304">
        <v>0</v>
      </c>
      <c r="AC54" s="304"/>
      <c r="AD54" s="304">
        <v>0</v>
      </c>
      <c r="AE54" s="304"/>
      <c r="AF54" s="304">
        <v>0</v>
      </c>
      <c r="AG54" s="304"/>
      <c r="AH54" s="304">
        <v>0</v>
      </c>
      <c r="AI54" s="304"/>
      <c r="AJ54" s="304">
        <v>0</v>
      </c>
      <c r="AK54" s="304"/>
      <c r="AL54" s="304">
        <v>0</v>
      </c>
      <c r="AM54" s="304"/>
      <c r="AN54" s="304">
        <v>0</v>
      </c>
      <c r="AO54" s="304"/>
      <c r="AP54" s="304">
        <v>0</v>
      </c>
      <c r="AQ54" s="304"/>
      <c r="AR54" s="304">
        <v>0</v>
      </c>
      <c r="AS54" s="304"/>
      <c r="AT54" s="304">
        <v>0</v>
      </c>
      <c r="AU54" s="304"/>
      <c r="AV54" s="304">
        <v>0</v>
      </c>
      <c r="AW54" s="304"/>
      <c r="AX54" s="304">
        <v>0</v>
      </c>
      <c r="AY54" s="304"/>
      <c r="AZ54" s="304">
        <v>0</v>
      </c>
      <c r="BA54" s="304"/>
      <c r="BB54" s="304">
        <v>0</v>
      </c>
      <c r="BC54" s="304"/>
      <c r="BD54" s="304">
        <v>0</v>
      </c>
      <c r="BE54" s="304"/>
      <c r="BF54" s="304">
        <v>0</v>
      </c>
      <c r="BG54" s="304"/>
      <c r="BH54" s="304">
        <v>0</v>
      </c>
      <c r="BI54" s="304"/>
      <c r="BJ54" s="304">
        <v>0</v>
      </c>
      <c r="BK54" s="304"/>
      <c r="BL54" s="304">
        <v>0</v>
      </c>
      <c r="BM54" s="304"/>
      <c r="BN54" s="304">
        <v>0</v>
      </c>
      <c r="BO54" s="304"/>
      <c r="BP54" s="304">
        <v>0</v>
      </c>
      <c r="BQ54" s="304"/>
      <c r="BR54" s="304">
        <v>0</v>
      </c>
      <c r="BS54" s="304"/>
      <c r="BT54" s="304">
        <v>0</v>
      </c>
      <c r="BU54" s="304"/>
      <c r="BV54" s="304">
        <v>0</v>
      </c>
      <c r="BW54" s="304"/>
      <c r="BX54" s="304">
        <v>0</v>
      </c>
      <c r="BY54" s="304"/>
      <c r="BZ54" s="304">
        <v>0</v>
      </c>
      <c r="CA54" s="304"/>
      <c r="CB54" s="304">
        <v>0</v>
      </c>
      <c r="CC54" s="304"/>
      <c r="CD54" s="304">
        <v>0</v>
      </c>
      <c r="CE54" s="304"/>
      <c r="CF54" s="304">
        <v>0</v>
      </c>
      <c r="CG54" s="304"/>
      <c r="CH54" s="304">
        <v>0</v>
      </c>
      <c r="CI54" s="304"/>
      <c r="CJ54" s="304">
        <v>0</v>
      </c>
      <c r="CK54" s="304"/>
      <c r="CL54" s="304">
        <v>0</v>
      </c>
      <c r="CM54" s="304"/>
      <c r="CN54" s="304">
        <v>0</v>
      </c>
      <c r="CO54" s="304"/>
      <c r="CP54" s="304">
        <v>0</v>
      </c>
      <c r="CQ54" s="304"/>
      <c r="CR54" s="304">
        <v>0</v>
      </c>
      <c r="CS54" s="304"/>
      <c r="CT54" s="304">
        <v>0</v>
      </c>
      <c r="CU54" s="304"/>
      <c r="CV54" s="304">
        <v>0</v>
      </c>
      <c r="CW54" s="304"/>
      <c r="CX54" s="304">
        <v>0</v>
      </c>
      <c r="CY54" s="304"/>
      <c r="CZ54" s="304">
        <v>0</v>
      </c>
      <c r="DA54" s="304"/>
      <c r="DB54" s="304">
        <v>0</v>
      </c>
      <c r="DC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</row>
    <row r="55" spans="1:196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v>0</v>
      </c>
      <c r="AA55" s="304"/>
      <c r="AB55" s="304">
        <v>0</v>
      </c>
      <c r="AC55" s="304"/>
      <c r="AD55" s="304">
        <v>0</v>
      </c>
      <c r="AE55" s="304"/>
      <c r="AF55" s="304">
        <v>0</v>
      </c>
      <c r="AG55" s="304"/>
      <c r="AH55" s="304">
        <v>0</v>
      </c>
      <c r="AI55" s="304"/>
      <c r="AJ55" s="304">
        <v>0</v>
      </c>
      <c r="AK55" s="304"/>
      <c r="AL55" s="304">
        <v>0</v>
      </c>
      <c r="AM55" s="304"/>
      <c r="AN55" s="304">
        <v>0</v>
      </c>
      <c r="AO55" s="304"/>
      <c r="AP55" s="304">
        <v>0</v>
      </c>
      <c r="AQ55" s="304"/>
      <c r="AR55" s="304">
        <v>0</v>
      </c>
      <c r="AS55" s="304"/>
      <c r="AT55" s="304">
        <v>0</v>
      </c>
      <c r="AU55" s="304"/>
      <c r="AV55" s="304">
        <v>0</v>
      </c>
      <c r="AW55" s="304"/>
      <c r="AX55" s="304">
        <v>0</v>
      </c>
      <c r="AY55" s="304"/>
      <c r="AZ55" s="304">
        <v>0</v>
      </c>
      <c r="BA55" s="304"/>
      <c r="BB55" s="304">
        <v>0</v>
      </c>
      <c r="BC55" s="304"/>
      <c r="BD55" s="304">
        <v>0</v>
      </c>
      <c r="BE55" s="304"/>
      <c r="BF55" s="304">
        <v>0</v>
      </c>
      <c r="BG55" s="304"/>
      <c r="BH55" s="304">
        <v>0</v>
      </c>
      <c r="BI55" s="304"/>
      <c r="BJ55" s="304">
        <v>0</v>
      </c>
      <c r="BK55" s="304"/>
      <c r="BL55" s="304">
        <v>0</v>
      </c>
      <c r="BM55" s="304"/>
      <c r="BN55" s="304">
        <v>0</v>
      </c>
      <c r="BO55" s="304"/>
      <c r="BP55" s="304">
        <v>0</v>
      </c>
      <c r="BQ55" s="304"/>
      <c r="BR55" s="304">
        <v>0</v>
      </c>
      <c r="BS55" s="304"/>
      <c r="BT55" s="304">
        <v>0</v>
      </c>
      <c r="BU55" s="304"/>
      <c r="BV55" s="304">
        <v>0</v>
      </c>
      <c r="BW55" s="304"/>
      <c r="BX55" s="304">
        <v>0</v>
      </c>
      <c r="BY55" s="304"/>
      <c r="BZ55" s="304">
        <v>0</v>
      </c>
      <c r="CA55" s="304"/>
      <c r="CB55" s="304">
        <v>0</v>
      </c>
      <c r="CC55" s="304"/>
      <c r="CD55" s="304">
        <v>0</v>
      </c>
      <c r="CE55" s="304"/>
      <c r="CF55" s="304">
        <v>0</v>
      </c>
      <c r="CG55" s="304"/>
      <c r="CH55" s="304">
        <v>0</v>
      </c>
      <c r="CI55" s="304"/>
      <c r="CJ55" s="304">
        <v>0</v>
      </c>
      <c r="CK55" s="304"/>
      <c r="CL55" s="304">
        <v>0</v>
      </c>
      <c r="CM55" s="304"/>
      <c r="CN55" s="304">
        <v>0</v>
      </c>
      <c r="CO55" s="304"/>
      <c r="CP55" s="304">
        <v>0</v>
      </c>
      <c r="CQ55" s="304"/>
      <c r="CR55" s="304">
        <v>0</v>
      </c>
      <c r="CS55" s="304"/>
      <c r="CT55" s="304">
        <v>0</v>
      </c>
      <c r="CU55" s="304"/>
      <c r="CV55" s="304">
        <v>0</v>
      </c>
      <c r="CW55" s="304"/>
      <c r="CX55" s="304">
        <v>0</v>
      </c>
      <c r="CY55" s="304"/>
      <c r="CZ55" s="304">
        <v>0</v>
      </c>
      <c r="DA55" s="304"/>
      <c r="DB55" s="304">
        <v>0</v>
      </c>
      <c r="DC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</row>
    <row r="56" spans="1:196" ht="15" thickBot="1">
      <c r="A56" s="77" t="s">
        <v>63</v>
      </c>
      <c r="B56" s="304">
        <f t="shared" ref="B56" si="699">LOG10(B41)-LOG(D41)</f>
        <v>0</v>
      </c>
      <c r="C56" s="304"/>
      <c r="D56" s="304">
        <f t="shared" ref="D56" si="700">LOG10(D41)-LOG(F41)</f>
        <v>0</v>
      </c>
      <c r="E56" s="304"/>
      <c r="F56" s="304">
        <f t="shared" ref="F56" si="701">LOG10(F41)-LOG(H41)</f>
        <v>0</v>
      </c>
      <c r="G56" s="304"/>
      <c r="H56" s="304">
        <f t="shared" ref="H56" si="702">LOG10(H41)-LOG(J41)</f>
        <v>0</v>
      </c>
      <c r="I56" s="304"/>
      <c r="J56" s="304">
        <f t="shared" ref="J56" si="703">LOG10(J41)-LOG(L41)</f>
        <v>0</v>
      </c>
      <c r="K56" s="304"/>
      <c r="L56" s="304">
        <f t="shared" ref="L56" si="704">LOG10(L41)-LOG(N41)</f>
        <v>0</v>
      </c>
      <c r="M56" s="304"/>
      <c r="N56" s="304">
        <f t="shared" ref="N56" si="705">LOG10(N41)-LOG(P41)</f>
        <v>0</v>
      </c>
      <c r="O56" s="304"/>
      <c r="P56" s="304">
        <f t="shared" ref="P56" si="706">LOG10(P41)-LOG(R41)</f>
        <v>0.10914446942506806</v>
      </c>
      <c r="Q56" s="304"/>
      <c r="R56" s="304">
        <f t="shared" ref="R56" si="707">LOG10(R41)-LOG(T41)</f>
        <v>0</v>
      </c>
      <c r="S56" s="304"/>
      <c r="T56" s="304">
        <f t="shared" ref="T56" si="708">LOG10(T41)-LOG(V41)</f>
        <v>6.6946789630613179E-2</v>
      </c>
      <c r="U56" s="304"/>
      <c r="V56" s="304">
        <f t="shared" ref="V56" si="709">LOG10(V41)-LOG(X41)</f>
        <v>0</v>
      </c>
      <c r="W56" s="304"/>
      <c r="X56" s="304">
        <f t="shared" ref="X56" si="710">LOG10(X41)-LOG(Z41)</f>
        <v>0.17609125905568124</v>
      </c>
      <c r="Y56" s="304"/>
      <c r="Z56" s="304">
        <f t="shared" ref="Z56" si="711">LOG10(Z41)-LOG(AB41)</f>
        <v>0</v>
      </c>
      <c r="AA56" s="304"/>
      <c r="AB56" s="304">
        <f t="shared" ref="AB56" si="712">LOG10(AB41)-LOG(AD41)</f>
        <v>0.12493873660829996</v>
      </c>
      <c r="AC56" s="304"/>
      <c r="AD56" s="304">
        <f t="shared" ref="AD56" si="713">LOG10(AD41)-LOG(AF41)</f>
        <v>0</v>
      </c>
      <c r="AE56" s="304"/>
      <c r="AF56" s="304">
        <f t="shared" ref="AF56" si="714">LOG10(AF41)-LOG(AH41)</f>
        <v>0</v>
      </c>
      <c r="AG56" s="304"/>
      <c r="AH56" s="304">
        <f t="shared" ref="AH56" si="715">LOG10(AH41)-LOG(AJ41)</f>
        <v>0.17609125905568124</v>
      </c>
      <c r="AI56" s="304"/>
      <c r="AJ56" s="304">
        <f t="shared" ref="AJ56" si="716">LOG10(AJ41)-LOG(AL41)</f>
        <v>0.3010299956639812</v>
      </c>
      <c r="AK56" s="304"/>
      <c r="AL56" s="304">
        <f t="shared" ref="AL56" si="717">LOG10(AL41)-LOG(AN41)</f>
        <v>0</v>
      </c>
      <c r="AM56" s="304"/>
      <c r="AN56" s="304">
        <f t="shared" ref="AN56" si="718">LOG10(AN41)-LOG(AP41)</f>
        <v>0</v>
      </c>
      <c r="AO56" s="304"/>
      <c r="AP56" s="304">
        <f t="shared" ref="AP56" si="719">LOG10(AP41)-LOG(AR41)</f>
        <v>0</v>
      </c>
      <c r="AQ56" s="304"/>
      <c r="AR56" s="304">
        <f t="shared" ref="AR56" si="720">LOG10(AR41)-LOG(AT41)</f>
        <v>0</v>
      </c>
      <c r="AS56" s="304"/>
      <c r="AT56" s="304">
        <f t="shared" ref="AT56" si="721">LOG10(AT41)-LOG(AV41)</f>
        <v>0</v>
      </c>
      <c r="AU56" s="304"/>
      <c r="AV56" s="304">
        <f t="shared" ref="AV56" si="722">LOG10(AV41)-LOG(AX41)</f>
        <v>0</v>
      </c>
      <c r="AW56" s="304"/>
      <c r="AX56" s="304">
        <f t="shared" ref="AX56" si="723">LOG10(AX41)-LOG(AZ41)</f>
        <v>0</v>
      </c>
      <c r="AY56" s="304"/>
      <c r="AZ56" s="304">
        <f t="shared" ref="AZ56" si="724">LOG10(AZ41)-LOG(BB41)</f>
        <v>0</v>
      </c>
      <c r="BA56" s="304"/>
      <c r="BB56" s="304">
        <f t="shared" ref="BB56" si="725">LOG10(BB41)-LOG(BD41)</f>
        <v>0</v>
      </c>
      <c r="BC56" s="304"/>
      <c r="BD56" s="304">
        <f t="shared" ref="BD56" si="726">LOG10(BD41)-LOG(BF41)</f>
        <v>0</v>
      </c>
      <c r="BE56" s="304"/>
      <c r="BF56" s="304">
        <f t="shared" ref="BF56" si="727">LOG10(BF41)-LOG(BH41)</f>
        <v>0</v>
      </c>
      <c r="BG56" s="304"/>
      <c r="BH56" s="304">
        <f t="shared" ref="BH56" si="728">LOG10(BH41)-LOG(BJ41)</f>
        <v>0</v>
      </c>
      <c r="BI56" s="304"/>
      <c r="BJ56" s="304">
        <f t="shared" ref="BJ56" si="729">LOG10(BJ41)-LOG(BL41)</f>
        <v>0</v>
      </c>
      <c r="BK56" s="304"/>
      <c r="BL56" s="304">
        <f t="shared" ref="BL56" si="730">LOG10(BL41)-LOG(BN41)</f>
        <v>0</v>
      </c>
      <c r="BM56" s="304"/>
      <c r="BN56" s="304">
        <f t="shared" ref="BN56" si="731">LOG10(BN41)-LOG(BP41)</f>
        <v>0</v>
      </c>
      <c r="BO56" s="304"/>
      <c r="BP56" s="304">
        <f t="shared" ref="BP56" si="732">LOG10(BP41)-LOG(BR41)</f>
        <v>0</v>
      </c>
      <c r="BQ56" s="304"/>
      <c r="BR56" s="304">
        <f t="shared" ref="BR56" si="733">LOG10(BR41)-LOG(BT41)</f>
        <v>0</v>
      </c>
      <c r="BS56" s="304"/>
      <c r="BT56" s="304">
        <f t="shared" ref="BT56" si="734">LOG10(BT41)-LOG(BV41)</f>
        <v>0</v>
      </c>
      <c r="BU56" s="304"/>
      <c r="BV56" s="304">
        <f>LOG10(BV41)</f>
        <v>0</v>
      </c>
      <c r="BW56" s="304"/>
      <c r="BX56" s="304">
        <v>0</v>
      </c>
      <c r="BY56" s="304"/>
      <c r="BZ56" s="304">
        <v>0</v>
      </c>
      <c r="CA56" s="304"/>
      <c r="CB56" s="304">
        <v>0</v>
      </c>
      <c r="CC56" s="304"/>
      <c r="CD56" s="304">
        <v>0</v>
      </c>
      <c r="CE56" s="304"/>
      <c r="CF56" s="304">
        <v>0</v>
      </c>
      <c r="CG56" s="304"/>
      <c r="CH56" s="304">
        <v>0</v>
      </c>
      <c r="CI56" s="304"/>
      <c r="CJ56" s="304">
        <v>0</v>
      </c>
      <c r="CK56" s="304"/>
      <c r="CL56" s="304">
        <v>0</v>
      </c>
      <c r="CM56" s="304"/>
      <c r="CN56" s="304">
        <v>0</v>
      </c>
      <c r="CO56" s="304"/>
      <c r="CP56" s="304">
        <v>0</v>
      </c>
      <c r="CQ56" s="304"/>
      <c r="CR56" s="304">
        <v>0</v>
      </c>
      <c r="CS56" s="304"/>
      <c r="CT56" s="304">
        <v>0</v>
      </c>
      <c r="CU56" s="304"/>
      <c r="CV56" s="304">
        <v>0</v>
      </c>
      <c r="CW56" s="304"/>
      <c r="CX56" s="304">
        <v>0</v>
      </c>
      <c r="CY56" s="304"/>
      <c r="CZ56" s="304">
        <v>0</v>
      </c>
      <c r="DA56" s="304"/>
      <c r="DB56" s="304">
        <v>0</v>
      </c>
      <c r="DC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E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</row>
    <row r="57" spans="1:196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</row>
    <row r="58" spans="1:196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0</v>
      </c>
      <c r="Q58" s="47">
        <v>0</v>
      </c>
      <c r="R58" s="28">
        <v>0</v>
      </c>
      <c r="S58" s="47">
        <v>0</v>
      </c>
      <c r="T58" s="28">
        <v>0</v>
      </c>
      <c r="U58" s="28">
        <v>0</v>
      </c>
      <c r="V58" s="71" t="s">
        <v>46</v>
      </c>
      <c r="W58" s="47">
        <v>0</v>
      </c>
      <c r="X58" s="71" t="s">
        <v>46</v>
      </c>
      <c r="Y58" s="28">
        <v>0</v>
      </c>
      <c r="Z58" s="7" t="s">
        <v>44</v>
      </c>
      <c r="AA58" s="47">
        <v>0</v>
      </c>
      <c r="AB58" s="7" t="s">
        <v>44</v>
      </c>
      <c r="AC58" s="47">
        <v>0</v>
      </c>
      <c r="AD58" s="7" t="s">
        <v>44</v>
      </c>
      <c r="AE58" s="47">
        <v>0</v>
      </c>
      <c r="AF58" s="7" t="s">
        <v>44</v>
      </c>
      <c r="AG58" s="47">
        <v>0</v>
      </c>
      <c r="AH58" s="7" t="s">
        <v>44</v>
      </c>
      <c r="AI58" s="47">
        <v>0</v>
      </c>
      <c r="AJ58" s="7" t="s">
        <v>44</v>
      </c>
      <c r="AK58" s="47">
        <v>0</v>
      </c>
      <c r="AL58" s="7" t="s">
        <v>44</v>
      </c>
      <c r="AM58" s="47">
        <v>0</v>
      </c>
      <c r="AN58" s="7" t="s">
        <v>44</v>
      </c>
      <c r="AO58" s="47">
        <v>0</v>
      </c>
      <c r="AP58" s="7" t="s">
        <v>44</v>
      </c>
      <c r="AQ58" s="47">
        <v>0</v>
      </c>
      <c r="AR58" s="7" t="s">
        <v>44</v>
      </c>
      <c r="AS58" s="47">
        <v>0</v>
      </c>
      <c r="AT58" s="7" t="s">
        <v>44</v>
      </c>
      <c r="AU58" s="47">
        <v>0</v>
      </c>
      <c r="AV58" s="7" t="s">
        <v>44</v>
      </c>
      <c r="AW58" s="47">
        <v>0</v>
      </c>
      <c r="AX58" s="7" t="s">
        <v>44</v>
      </c>
      <c r="AY58" s="47">
        <v>0</v>
      </c>
      <c r="AZ58" s="7" t="s">
        <v>44</v>
      </c>
      <c r="BA58" s="47">
        <v>0</v>
      </c>
      <c r="BB58" s="7" t="s">
        <v>44</v>
      </c>
      <c r="BC58" s="47">
        <v>0</v>
      </c>
      <c r="BD58" s="7" t="s">
        <v>44</v>
      </c>
      <c r="BE58" s="47">
        <v>0</v>
      </c>
      <c r="BF58" s="7" t="s">
        <v>44</v>
      </c>
      <c r="BG58" s="47">
        <v>0</v>
      </c>
      <c r="BH58" s="7" t="s">
        <v>44</v>
      </c>
      <c r="BI58" s="47">
        <v>0</v>
      </c>
      <c r="BJ58" s="7" t="s">
        <v>44</v>
      </c>
      <c r="BK58" s="47">
        <v>0</v>
      </c>
      <c r="BL58" s="7" t="s">
        <v>44</v>
      </c>
      <c r="BM58" s="47">
        <v>0</v>
      </c>
      <c r="BN58" s="7" t="s">
        <v>44</v>
      </c>
      <c r="BO58" s="47">
        <v>0</v>
      </c>
      <c r="BP58" s="7" t="s">
        <v>44</v>
      </c>
      <c r="BQ58" s="47">
        <v>0</v>
      </c>
      <c r="BR58" s="7" t="s">
        <v>44</v>
      </c>
      <c r="BS58" s="47">
        <v>0</v>
      </c>
      <c r="BT58" s="7" t="s">
        <v>44</v>
      </c>
      <c r="BU58" s="47">
        <v>0</v>
      </c>
      <c r="BV58" s="7" t="s">
        <v>44</v>
      </c>
      <c r="BW58" s="47">
        <v>0</v>
      </c>
      <c r="BX58" s="7" t="s">
        <v>44</v>
      </c>
      <c r="BY58" s="47">
        <v>0</v>
      </c>
      <c r="BZ58" s="7" t="s">
        <v>44</v>
      </c>
      <c r="CA58" s="47">
        <v>0</v>
      </c>
      <c r="CB58" s="7" t="s">
        <v>44</v>
      </c>
      <c r="CC58" s="47">
        <v>0</v>
      </c>
      <c r="CD58" s="7" t="s">
        <v>44</v>
      </c>
      <c r="CE58" s="47">
        <v>0</v>
      </c>
      <c r="CF58" s="7" t="s">
        <v>44</v>
      </c>
      <c r="CG58" s="47">
        <v>0</v>
      </c>
      <c r="CH58" s="7" t="s">
        <v>44</v>
      </c>
      <c r="CI58" s="47">
        <v>0</v>
      </c>
      <c r="CJ58" s="7" t="s">
        <v>44</v>
      </c>
      <c r="CK58" s="47">
        <v>0</v>
      </c>
      <c r="CL58" s="7" t="s">
        <v>44</v>
      </c>
      <c r="CM58" s="47">
        <v>0</v>
      </c>
      <c r="CN58" s="7" t="s">
        <v>44</v>
      </c>
      <c r="CO58" s="47">
        <v>0</v>
      </c>
      <c r="CP58" s="7" t="s">
        <v>44</v>
      </c>
      <c r="CQ58" s="47">
        <v>0</v>
      </c>
      <c r="CR58" s="7" t="s">
        <v>44</v>
      </c>
      <c r="CS58" s="47">
        <v>0</v>
      </c>
      <c r="CT58" s="7" t="s">
        <v>44</v>
      </c>
      <c r="CU58" s="47">
        <v>0</v>
      </c>
      <c r="CV58" s="7" t="s">
        <v>44</v>
      </c>
      <c r="CW58" s="47">
        <v>0</v>
      </c>
      <c r="CX58" s="7" t="s">
        <v>44</v>
      </c>
      <c r="CY58" s="47">
        <v>0</v>
      </c>
      <c r="CZ58" s="7" t="s">
        <v>44</v>
      </c>
      <c r="DA58" s="47">
        <v>0</v>
      </c>
      <c r="DB58" s="7" t="s">
        <v>44</v>
      </c>
      <c r="DC58" s="47">
        <v>0</v>
      </c>
      <c r="DD58">
        <f t="shared" si="0"/>
        <v>0</v>
      </c>
      <c r="DE58">
        <f t="shared" si="1"/>
        <v>0</v>
      </c>
      <c r="DF58" s="1">
        <v>13</v>
      </c>
    </row>
    <row r="59" spans="1:196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0</v>
      </c>
      <c r="Q59" s="48">
        <v>0</v>
      </c>
      <c r="R59" s="7" t="s">
        <v>44</v>
      </c>
      <c r="S59" s="48">
        <v>0</v>
      </c>
      <c r="T59" s="7" t="s">
        <v>44</v>
      </c>
      <c r="U59" s="48">
        <v>0</v>
      </c>
      <c r="V59" s="7" t="s">
        <v>44</v>
      </c>
      <c r="W59" s="48">
        <v>0</v>
      </c>
      <c r="X59" s="7" t="s">
        <v>44</v>
      </c>
      <c r="Y59" s="48">
        <v>0</v>
      </c>
      <c r="Z59" s="7" t="s">
        <v>44</v>
      </c>
      <c r="AA59" s="48">
        <v>0</v>
      </c>
      <c r="AB59" s="7" t="s">
        <v>44</v>
      </c>
      <c r="AC59" s="48">
        <v>0</v>
      </c>
      <c r="AD59" s="7" t="s">
        <v>44</v>
      </c>
      <c r="AE59" s="48">
        <v>0</v>
      </c>
      <c r="AF59" s="7" t="s">
        <v>44</v>
      </c>
      <c r="AG59" s="48">
        <v>0</v>
      </c>
      <c r="AH59" s="7" t="s">
        <v>44</v>
      </c>
      <c r="AI59" s="48">
        <v>0</v>
      </c>
      <c r="AJ59" s="7" t="s">
        <v>44</v>
      </c>
      <c r="AK59" s="48">
        <v>0</v>
      </c>
      <c r="AL59" s="7" t="s">
        <v>44</v>
      </c>
      <c r="AM59" s="48">
        <v>0</v>
      </c>
      <c r="AN59" s="7" t="s">
        <v>44</v>
      </c>
      <c r="AO59" s="48">
        <v>0</v>
      </c>
      <c r="AP59" s="7" t="s">
        <v>44</v>
      </c>
      <c r="AQ59" s="48">
        <v>0</v>
      </c>
      <c r="AR59" s="7" t="s">
        <v>44</v>
      </c>
      <c r="AS59" s="48">
        <v>0</v>
      </c>
      <c r="AT59" s="7" t="s">
        <v>44</v>
      </c>
      <c r="AU59" s="48">
        <v>0</v>
      </c>
      <c r="AV59" s="7" t="s">
        <v>44</v>
      </c>
      <c r="AW59" s="48">
        <v>0</v>
      </c>
      <c r="AX59" s="7" t="s">
        <v>44</v>
      </c>
      <c r="AY59" s="48">
        <v>0</v>
      </c>
      <c r="AZ59" s="7" t="s">
        <v>44</v>
      </c>
      <c r="BA59" s="48">
        <v>0</v>
      </c>
      <c r="BB59" s="7" t="s">
        <v>44</v>
      </c>
      <c r="BC59" s="48">
        <v>0</v>
      </c>
      <c r="BD59" s="7" t="s">
        <v>44</v>
      </c>
      <c r="BE59" s="48">
        <v>0</v>
      </c>
      <c r="BF59" s="7" t="s">
        <v>44</v>
      </c>
      <c r="BG59" s="48">
        <v>0</v>
      </c>
      <c r="BH59" s="7" t="s">
        <v>44</v>
      </c>
      <c r="BI59" s="48">
        <v>0</v>
      </c>
      <c r="BJ59" s="7" t="s">
        <v>44</v>
      </c>
      <c r="BK59" s="48">
        <v>0</v>
      </c>
      <c r="BL59" s="7" t="s">
        <v>44</v>
      </c>
      <c r="BM59" s="48">
        <v>0</v>
      </c>
      <c r="BN59" s="7" t="s">
        <v>44</v>
      </c>
      <c r="BO59" s="48">
        <v>0</v>
      </c>
      <c r="BP59" s="7" t="s">
        <v>44</v>
      </c>
      <c r="BQ59" s="48">
        <v>0</v>
      </c>
      <c r="BR59" s="7" t="s">
        <v>44</v>
      </c>
      <c r="BS59" s="48">
        <v>0</v>
      </c>
      <c r="BT59" s="7" t="s">
        <v>44</v>
      </c>
      <c r="BU59" s="48">
        <v>0</v>
      </c>
      <c r="BV59" s="7" t="s">
        <v>44</v>
      </c>
      <c r="BW59" s="48">
        <v>0</v>
      </c>
      <c r="BX59" s="7" t="s">
        <v>44</v>
      </c>
      <c r="BY59" s="48">
        <v>0</v>
      </c>
      <c r="BZ59" s="7" t="s">
        <v>44</v>
      </c>
      <c r="CA59" s="48">
        <v>0</v>
      </c>
      <c r="CB59" s="7" t="s">
        <v>44</v>
      </c>
      <c r="CC59" s="48">
        <v>0</v>
      </c>
      <c r="CD59" s="7" t="s">
        <v>44</v>
      </c>
      <c r="CE59" s="48">
        <v>0</v>
      </c>
      <c r="CF59" s="7" t="s">
        <v>44</v>
      </c>
      <c r="CG59" s="48">
        <v>0</v>
      </c>
      <c r="CH59" s="7" t="s">
        <v>44</v>
      </c>
      <c r="CI59" s="48">
        <v>0</v>
      </c>
      <c r="CJ59" s="7" t="s">
        <v>44</v>
      </c>
      <c r="CK59" s="48">
        <v>0</v>
      </c>
      <c r="CL59" s="7" t="s">
        <v>44</v>
      </c>
      <c r="CM59" s="48">
        <v>0</v>
      </c>
      <c r="CN59" s="7" t="s">
        <v>44</v>
      </c>
      <c r="CO59" s="48">
        <v>0</v>
      </c>
      <c r="CP59" s="7" t="s">
        <v>44</v>
      </c>
      <c r="CQ59" s="48">
        <v>0</v>
      </c>
      <c r="CR59" s="7" t="s">
        <v>44</v>
      </c>
      <c r="CS59" s="48">
        <v>0</v>
      </c>
      <c r="CT59" s="7" t="s">
        <v>44</v>
      </c>
      <c r="CU59" s="48">
        <v>0</v>
      </c>
      <c r="CV59" s="7" t="s">
        <v>44</v>
      </c>
      <c r="CW59" s="48">
        <v>0</v>
      </c>
      <c r="CX59" s="7" t="s">
        <v>44</v>
      </c>
      <c r="CY59" s="48">
        <v>0</v>
      </c>
      <c r="CZ59" s="7" t="s">
        <v>44</v>
      </c>
      <c r="DA59" s="48">
        <v>0</v>
      </c>
      <c r="DB59" s="7" t="s">
        <v>44</v>
      </c>
      <c r="DC59" s="48">
        <v>0</v>
      </c>
      <c r="DD59">
        <f t="shared" si="0"/>
        <v>0</v>
      </c>
      <c r="DE59">
        <f t="shared" si="1"/>
        <v>0</v>
      </c>
      <c r="DF59">
        <v>9</v>
      </c>
    </row>
    <row r="60" spans="1:196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0</v>
      </c>
      <c r="Q60" s="48">
        <v>0</v>
      </c>
      <c r="R60" s="30">
        <v>0</v>
      </c>
      <c r="S60" s="48">
        <v>0</v>
      </c>
      <c r="T60" s="7" t="s">
        <v>46</v>
      </c>
      <c r="U60" s="30">
        <v>0</v>
      </c>
      <c r="V60" s="7" t="s">
        <v>44</v>
      </c>
      <c r="W60" s="48">
        <v>0</v>
      </c>
      <c r="X60" s="7" t="s">
        <v>44</v>
      </c>
      <c r="Y60" s="48">
        <v>0</v>
      </c>
      <c r="Z60" s="7" t="s">
        <v>44</v>
      </c>
      <c r="AA60" s="48">
        <v>0</v>
      </c>
      <c r="AB60" s="7" t="s">
        <v>44</v>
      </c>
      <c r="AC60" s="48">
        <v>0</v>
      </c>
      <c r="AD60" s="7" t="s">
        <v>44</v>
      </c>
      <c r="AE60" s="48">
        <v>0</v>
      </c>
      <c r="AF60" s="7" t="s">
        <v>44</v>
      </c>
      <c r="AG60" s="48">
        <v>0</v>
      </c>
      <c r="AH60" s="7" t="s">
        <v>44</v>
      </c>
      <c r="AI60" s="48">
        <v>0</v>
      </c>
      <c r="AJ60" s="7" t="s">
        <v>44</v>
      </c>
      <c r="AK60" s="48">
        <v>0</v>
      </c>
      <c r="AL60" s="7" t="s">
        <v>44</v>
      </c>
      <c r="AM60" s="48">
        <v>0</v>
      </c>
      <c r="AN60" s="7" t="s">
        <v>44</v>
      </c>
      <c r="AO60" s="48">
        <v>0</v>
      </c>
      <c r="AP60" s="7" t="s">
        <v>44</v>
      </c>
      <c r="AQ60" s="48">
        <v>0</v>
      </c>
      <c r="AR60" s="7" t="s">
        <v>44</v>
      </c>
      <c r="AS60" s="48">
        <v>0</v>
      </c>
      <c r="AT60" s="7" t="s">
        <v>44</v>
      </c>
      <c r="AU60" s="48">
        <v>0</v>
      </c>
      <c r="AV60" s="7" t="s">
        <v>44</v>
      </c>
      <c r="AW60" s="48">
        <v>0</v>
      </c>
      <c r="AX60" s="7" t="s">
        <v>44</v>
      </c>
      <c r="AY60" s="48">
        <v>0</v>
      </c>
      <c r="AZ60" s="7" t="s">
        <v>44</v>
      </c>
      <c r="BA60" s="48">
        <v>0</v>
      </c>
      <c r="BB60" s="7" t="s">
        <v>44</v>
      </c>
      <c r="BC60" s="48">
        <v>0</v>
      </c>
      <c r="BD60" s="7" t="s">
        <v>44</v>
      </c>
      <c r="BE60" s="48">
        <v>0</v>
      </c>
      <c r="BF60" s="7" t="s">
        <v>44</v>
      </c>
      <c r="BG60" s="48">
        <v>0</v>
      </c>
      <c r="BH60" s="7" t="s">
        <v>44</v>
      </c>
      <c r="BI60" s="48">
        <v>0</v>
      </c>
      <c r="BJ60" s="7" t="s">
        <v>44</v>
      </c>
      <c r="BK60" s="48">
        <v>0</v>
      </c>
      <c r="BL60" s="7" t="s">
        <v>44</v>
      </c>
      <c r="BM60" s="48">
        <v>0</v>
      </c>
      <c r="BN60" s="7" t="s">
        <v>44</v>
      </c>
      <c r="BO60" s="48">
        <v>0</v>
      </c>
      <c r="BP60" s="7" t="s">
        <v>44</v>
      </c>
      <c r="BQ60" s="48">
        <v>0</v>
      </c>
      <c r="BR60" s="7" t="s">
        <v>44</v>
      </c>
      <c r="BS60" s="48">
        <v>0</v>
      </c>
      <c r="BT60" s="7" t="s">
        <v>44</v>
      </c>
      <c r="BU60" s="48">
        <v>0</v>
      </c>
      <c r="BV60" s="7" t="s">
        <v>44</v>
      </c>
      <c r="BW60" s="48">
        <v>0</v>
      </c>
      <c r="BX60" s="7" t="s">
        <v>44</v>
      </c>
      <c r="BY60" s="48">
        <v>0</v>
      </c>
      <c r="BZ60" s="7" t="s">
        <v>44</v>
      </c>
      <c r="CA60" s="48">
        <v>0</v>
      </c>
      <c r="CB60" s="7" t="s">
        <v>44</v>
      </c>
      <c r="CC60" s="48">
        <v>0</v>
      </c>
      <c r="CD60" s="7" t="s">
        <v>44</v>
      </c>
      <c r="CE60" s="48">
        <v>0</v>
      </c>
      <c r="CF60" s="7" t="s">
        <v>44</v>
      </c>
      <c r="CG60" s="48">
        <v>0</v>
      </c>
      <c r="CH60" s="7" t="s">
        <v>44</v>
      </c>
      <c r="CI60" s="48">
        <v>0</v>
      </c>
      <c r="CJ60" s="7" t="s">
        <v>44</v>
      </c>
      <c r="CK60" s="48">
        <v>0</v>
      </c>
      <c r="CL60" s="7" t="s">
        <v>44</v>
      </c>
      <c r="CM60" s="48">
        <v>0</v>
      </c>
      <c r="CN60" s="7" t="s">
        <v>44</v>
      </c>
      <c r="CO60" s="48">
        <v>0</v>
      </c>
      <c r="CP60" s="7" t="s">
        <v>44</v>
      </c>
      <c r="CQ60" s="48">
        <v>0</v>
      </c>
      <c r="CR60" s="7" t="s">
        <v>44</v>
      </c>
      <c r="CS60" s="48">
        <v>0</v>
      </c>
      <c r="CT60" s="7" t="s">
        <v>44</v>
      </c>
      <c r="CU60" s="48">
        <v>0</v>
      </c>
      <c r="CV60" s="7" t="s">
        <v>44</v>
      </c>
      <c r="CW60" s="48">
        <v>0</v>
      </c>
      <c r="CX60" s="7" t="s">
        <v>44</v>
      </c>
      <c r="CY60" s="48">
        <v>0</v>
      </c>
      <c r="CZ60" s="7" t="s">
        <v>44</v>
      </c>
      <c r="DA60" s="48">
        <v>0</v>
      </c>
      <c r="DB60" s="7" t="s">
        <v>44</v>
      </c>
      <c r="DC60" s="48">
        <v>0</v>
      </c>
      <c r="DD60">
        <f t="shared" si="0"/>
        <v>0</v>
      </c>
      <c r="DE60">
        <f t="shared" si="1"/>
        <v>0</v>
      </c>
      <c r="DF60">
        <v>11</v>
      </c>
    </row>
    <row r="61" spans="1:196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0</v>
      </c>
      <c r="M61" s="48">
        <v>0</v>
      </c>
      <c r="N61" s="30">
        <v>0</v>
      </c>
      <c r="O61" s="48">
        <v>0</v>
      </c>
      <c r="P61" s="30">
        <v>0</v>
      </c>
      <c r="Q61" s="48">
        <v>0</v>
      </c>
      <c r="R61" s="30">
        <v>0</v>
      </c>
      <c r="S61" s="48">
        <v>0</v>
      </c>
      <c r="T61" s="30">
        <v>0</v>
      </c>
      <c r="U61" s="30">
        <v>0</v>
      </c>
      <c r="V61" s="30">
        <v>0</v>
      </c>
      <c r="W61" s="48">
        <v>0</v>
      </c>
      <c r="X61" s="30">
        <v>0</v>
      </c>
      <c r="Y61" s="48">
        <v>0</v>
      </c>
      <c r="Z61" s="30">
        <v>0</v>
      </c>
      <c r="AA61" s="48">
        <v>0</v>
      </c>
      <c r="AB61" s="30">
        <v>0</v>
      </c>
      <c r="AC61" s="48">
        <v>0</v>
      </c>
      <c r="AD61" s="30">
        <v>0</v>
      </c>
      <c r="AE61" s="48">
        <v>0</v>
      </c>
      <c r="AF61" s="30">
        <v>0</v>
      </c>
      <c r="AG61" s="48">
        <v>0</v>
      </c>
      <c r="AH61" s="30">
        <v>0</v>
      </c>
      <c r="AI61" s="48">
        <v>0</v>
      </c>
      <c r="AJ61" s="30">
        <v>0</v>
      </c>
      <c r="AK61" s="48">
        <v>0</v>
      </c>
      <c r="AL61" s="30">
        <v>0</v>
      </c>
      <c r="AM61" s="48">
        <v>0</v>
      </c>
      <c r="AN61" s="30">
        <v>0</v>
      </c>
      <c r="AO61" s="48">
        <v>0</v>
      </c>
      <c r="AP61" s="30">
        <v>0</v>
      </c>
      <c r="AQ61" s="48">
        <v>0</v>
      </c>
      <c r="AR61" s="30">
        <v>0</v>
      </c>
      <c r="AS61" s="48">
        <v>0</v>
      </c>
      <c r="AT61" s="30">
        <v>0</v>
      </c>
      <c r="AU61" s="48">
        <v>0</v>
      </c>
      <c r="AV61" s="30">
        <v>0</v>
      </c>
      <c r="AW61" s="48">
        <v>0</v>
      </c>
      <c r="AX61" s="30">
        <v>0</v>
      </c>
      <c r="AY61" s="48">
        <v>0</v>
      </c>
      <c r="AZ61" s="30">
        <v>0</v>
      </c>
      <c r="BA61" s="48">
        <v>0</v>
      </c>
      <c r="BB61" s="30">
        <v>0</v>
      </c>
      <c r="BC61" s="48">
        <v>0</v>
      </c>
      <c r="BD61" s="30">
        <v>0</v>
      </c>
      <c r="BE61" s="48">
        <v>0</v>
      </c>
      <c r="BF61" s="30">
        <v>0</v>
      </c>
      <c r="BG61" s="48">
        <v>0</v>
      </c>
      <c r="BH61" s="30">
        <v>0</v>
      </c>
      <c r="BI61" s="48">
        <v>0</v>
      </c>
      <c r="BJ61" s="7" t="s">
        <v>44</v>
      </c>
      <c r="BK61" s="48">
        <v>0</v>
      </c>
      <c r="BL61" s="7" t="s">
        <v>44</v>
      </c>
      <c r="BM61" s="48">
        <v>0</v>
      </c>
      <c r="BN61" s="7" t="s">
        <v>44</v>
      </c>
      <c r="BO61" s="48">
        <v>0</v>
      </c>
      <c r="BP61" s="7" t="s">
        <v>44</v>
      </c>
      <c r="BQ61" s="48">
        <v>0</v>
      </c>
      <c r="BR61" s="7" t="s">
        <v>44</v>
      </c>
      <c r="BS61" s="48">
        <v>0</v>
      </c>
      <c r="BT61" s="7" t="s">
        <v>44</v>
      </c>
      <c r="BU61" s="48">
        <v>0</v>
      </c>
      <c r="BV61" s="7" t="s">
        <v>44</v>
      </c>
      <c r="BW61" s="48">
        <v>0</v>
      </c>
      <c r="BX61" s="7" t="s">
        <v>44</v>
      </c>
      <c r="BY61" s="48">
        <v>0</v>
      </c>
      <c r="BZ61" s="7" t="s">
        <v>44</v>
      </c>
      <c r="CA61" s="48">
        <v>0</v>
      </c>
      <c r="CB61" s="7" t="s">
        <v>44</v>
      </c>
      <c r="CC61" s="48">
        <v>0</v>
      </c>
      <c r="CD61" s="7" t="s">
        <v>44</v>
      </c>
      <c r="CE61" s="48">
        <v>0</v>
      </c>
      <c r="CF61" s="7" t="s">
        <v>44</v>
      </c>
      <c r="CG61" s="48">
        <v>0</v>
      </c>
      <c r="CH61" s="7" t="s">
        <v>44</v>
      </c>
      <c r="CI61" s="48">
        <v>0</v>
      </c>
      <c r="CJ61" s="7" t="s">
        <v>44</v>
      </c>
      <c r="CK61" s="48">
        <v>0</v>
      </c>
      <c r="CL61" s="7" t="s">
        <v>44</v>
      </c>
      <c r="CM61" s="48">
        <v>0</v>
      </c>
      <c r="CN61" s="7" t="s">
        <v>44</v>
      </c>
      <c r="CO61" s="48">
        <v>0</v>
      </c>
      <c r="CP61" s="7" t="s">
        <v>44</v>
      </c>
      <c r="CQ61" s="48">
        <v>0</v>
      </c>
      <c r="CR61" s="7" t="s">
        <v>44</v>
      </c>
      <c r="CS61" s="48">
        <v>0</v>
      </c>
      <c r="CT61" s="7" t="s">
        <v>44</v>
      </c>
      <c r="CU61" s="48">
        <v>0</v>
      </c>
      <c r="CV61" s="7" t="s">
        <v>44</v>
      </c>
      <c r="CW61" s="48">
        <v>0</v>
      </c>
      <c r="CX61" s="7" t="s">
        <v>44</v>
      </c>
      <c r="CY61" s="48">
        <v>0</v>
      </c>
      <c r="CZ61" s="7" t="s">
        <v>44</v>
      </c>
      <c r="DA61" s="48">
        <v>0</v>
      </c>
      <c r="DB61" s="7" t="s">
        <v>44</v>
      </c>
      <c r="DC61" s="48">
        <v>0</v>
      </c>
      <c r="DD61">
        <f t="shared" si="0"/>
        <v>0</v>
      </c>
      <c r="DE61">
        <f t="shared" si="1"/>
        <v>0</v>
      </c>
      <c r="DF61">
        <v>31</v>
      </c>
    </row>
    <row r="62" spans="1:196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0</v>
      </c>
      <c r="M62" s="48">
        <v>0</v>
      </c>
      <c r="N62" s="30">
        <v>0</v>
      </c>
      <c r="O62" s="48">
        <v>0</v>
      </c>
      <c r="P62" s="30">
        <v>0</v>
      </c>
      <c r="Q62" s="48">
        <v>0</v>
      </c>
      <c r="R62" s="30">
        <v>0</v>
      </c>
      <c r="S62" s="48">
        <v>0</v>
      </c>
      <c r="T62" s="30">
        <v>0</v>
      </c>
      <c r="U62" s="30">
        <v>0</v>
      </c>
      <c r="V62" s="30">
        <v>0</v>
      </c>
      <c r="W62" s="48">
        <v>0</v>
      </c>
      <c r="X62" s="30">
        <v>0</v>
      </c>
      <c r="Y62" s="48">
        <v>0</v>
      </c>
      <c r="Z62" s="30">
        <v>0</v>
      </c>
      <c r="AA62" s="48">
        <v>0</v>
      </c>
      <c r="AB62" s="30">
        <v>0</v>
      </c>
      <c r="AC62" s="48">
        <v>0</v>
      </c>
      <c r="AD62" s="7" t="s">
        <v>46</v>
      </c>
      <c r="AE62" s="48">
        <v>0</v>
      </c>
      <c r="AF62" s="7" t="s">
        <v>46</v>
      </c>
      <c r="AG62" s="48">
        <v>0</v>
      </c>
      <c r="AH62" s="59" t="s">
        <v>44</v>
      </c>
      <c r="AI62" s="48">
        <v>0</v>
      </c>
      <c r="AJ62" s="59" t="s">
        <v>44</v>
      </c>
      <c r="AK62" s="48">
        <v>0</v>
      </c>
      <c r="AL62" s="59" t="s">
        <v>44</v>
      </c>
      <c r="AM62" s="48">
        <v>0</v>
      </c>
      <c r="AN62" s="59" t="s">
        <v>44</v>
      </c>
      <c r="AO62" s="48">
        <v>0</v>
      </c>
      <c r="AP62" s="59" t="s">
        <v>44</v>
      </c>
      <c r="AQ62" s="48">
        <v>0</v>
      </c>
      <c r="AR62" s="59" t="s">
        <v>44</v>
      </c>
      <c r="AS62" s="48">
        <v>0</v>
      </c>
      <c r="AT62" s="59" t="s">
        <v>44</v>
      </c>
      <c r="AU62" s="48">
        <v>0</v>
      </c>
      <c r="AV62" s="59" t="s">
        <v>44</v>
      </c>
      <c r="AW62" s="48">
        <v>0</v>
      </c>
      <c r="AX62" s="59" t="s">
        <v>44</v>
      </c>
      <c r="AY62" s="48">
        <v>0</v>
      </c>
      <c r="AZ62" s="59" t="s">
        <v>44</v>
      </c>
      <c r="BA62" s="48">
        <v>0</v>
      </c>
      <c r="BB62" s="59" t="s">
        <v>44</v>
      </c>
      <c r="BC62" s="48">
        <v>0</v>
      </c>
      <c r="BD62" s="59" t="s">
        <v>44</v>
      </c>
      <c r="BE62" s="48">
        <v>0</v>
      </c>
      <c r="BF62" s="59" t="s">
        <v>44</v>
      </c>
      <c r="BG62" s="48">
        <v>0</v>
      </c>
      <c r="BH62" s="59" t="s">
        <v>44</v>
      </c>
      <c r="BI62" s="48">
        <v>0</v>
      </c>
      <c r="BJ62" s="59" t="s">
        <v>44</v>
      </c>
      <c r="BK62" s="48">
        <v>0</v>
      </c>
      <c r="BL62" s="59" t="s">
        <v>44</v>
      </c>
      <c r="BM62" s="48">
        <v>0</v>
      </c>
      <c r="BN62" s="59" t="s">
        <v>44</v>
      </c>
      <c r="BO62" s="48">
        <v>0</v>
      </c>
      <c r="BP62" s="59" t="s">
        <v>44</v>
      </c>
      <c r="BQ62" s="48">
        <v>0</v>
      </c>
      <c r="BR62" s="59" t="s">
        <v>44</v>
      </c>
      <c r="BS62" s="48">
        <v>0</v>
      </c>
      <c r="BT62" s="59" t="s">
        <v>44</v>
      </c>
      <c r="BU62" s="48">
        <v>0</v>
      </c>
      <c r="BV62" s="59" t="s">
        <v>44</v>
      </c>
      <c r="BW62" s="48">
        <v>0</v>
      </c>
      <c r="BX62" s="59" t="s">
        <v>44</v>
      </c>
      <c r="BY62" s="48">
        <v>0</v>
      </c>
      <c r="BZ62" s="59" t="s">
        <v>44</v>
      </c>
      <c r="CA62" s="48">
        <v>0</v>
      </c>
      <c r="CB62" s="59" t="s">
        <v>44</v>
      </c>
      <c r="CC62" s="48">
        <v>0</v>
      </c>
      <c r="CD62" s="59" t="s">
        <v>44</v>
      </c>
      <c r="CE62" s="48">
        <v>0</v>
      </c>
      <c r="CF62" s="59" t="s">
        <v>44</v>
      </c>
      <c r="CG62" s="48">
        <v>0</v>
      </c>
      <c r="CH62" s="59" t="s">
        <v>44</v>
      </c>
      <c r="CI62" s="48">
        <v>0</v>
      </c>
      <c r="CJ62" s="59" t="s">
        <v>44</v>
      </c>
      <c r="CK62" s="48">
        <v>0</v>
      </c>
      <c r="CL62" s="59" t="s">
        <v>44</v>
      </c>
      <c r="CM62" s="48">
        <v>0</v>
      </c>
      <c r="CN62" s="59" t="s">
        <v>44</v>
      </c>
      <c r="CO62" s="48">
        <v>0</v>
      </c>
      <c r="CP62" s="59" t="s">
        <v>44</v>
      </c>
      <c r="CQ62" s="48">
        <v>0</v>
      </c>
      <c r="CR62" s="59" t="s">
        <v>44</v>
      </c>
      <c r="CS62" s="48">
        <v>0</v>
      </c>
      <c r="CT62" s="59" t="s">
        <v>44</v>
      </c>
      <c r="CU62" s="48">
        <v>0</v>
      </c>
      <c r="CV62" s="59" t="s">
        <v>44</v>
      </c>
      <c r="CW62" s="48">
        <v>0</v>
      </c>
      <c r="CX62" s="59" t="s">
        <v>44</v>
      </c>
      <c r="CY62" s="48">
        <v>0</v>
      </c>
      <c r="CZ62" s="59" t="s">
        <v>44</v>
      </c>
      <c r="DA62" s="48">
        <v>0</v>
      </c>
      <c r="DB62" s="59" t="s">
        <v>44</v>
      </c>
      <c r="DC62" s="48">
        <v>0</v>
      </c>
      <c r="DD62">
        <f t="shared" si="0"/>
        <v>0</v>
      </c>
      <c r="DE62">
        <f t="shared" si="1"/>
        <v>0</v>
      </c>
      <c r="DF62">
        <v>17</v>
      </c>
    </row>
    <row r="63" spans="1:196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1</v>
      </c>
      <c r="Q63" s="48">
        <v>0</v>
      </c>
      <c r="R63" s="73">
        <v>1</v>
      </c>
      <c r="S63" s="59" t="s">
        <v>46</v>
      </c>
      <c r="T63" s="73">
        <v>1</v>
      </c>
      <c r="U63" s="59" t="s">
        <v>46</v>
      </c>
      <c r="V63" s="73">
        <v>1</v>
      </c>
      <c r="W63" s="59" t="s">
        <v>44</v>
      </c>
      <c r="X63" s="73">
        <v>1</v>
      </c>
      <c r="Y63" s="59" t="s">
        <v>44</v>
      </c>
      <c r="Z63" s="59" t="s">
        <v>44</v>
      </c>
      <c r="AA63" s="72">
        <v>1</v>
      </c>
      <c r="AB63" s="59" t="s">
        <v>44</v>
      </c>
      <c r="AC63" s="48">
        <v>0</v>
      </c>
      <c r="AD63" s="59" t="s">
        <v>44</v>
      </c>
      <c r="AE63" s="48">
        <v>0</v>
      </c>
      <c r="AF63" s="59" t="s">
        <v>44</v>
      </c>
      <c r="AG63" s="48">
        <v>0</v>
      </c>
      <c r="AH63" s="59" t="s">
        <v>44</v>
      </c>
      <c r="AI63" s="48">
        <v>0</v>
      </c>
      <c r="AJ63" s="59" t="s">
        <v>44</v>
      </c>
      <c r="AK63" s="48">
        <v>0</v>
      </c>
      <c r="AL63" s="59" t="s">
        <v>44</v>
      </c>
      <c r="AM63" s="48">
        <v>0</v>
      </c>
      <c r="AN63" s="59" t="s">
        <v>44</v>
      </c>
      <c r="AO63" s="48">
        <v>0</v>
      </c>
      <c r="AP63" s="59" t="s">
        <v>44</v>
      </c>
      <c r="AQ63" s="48">
        <v>0</v>
      </c>
      <c r="AR63" s="59" t="s">
        <v>44</v>
      </c>
      <c r="AS63" s="48">
        <v>0</v>
      </c>
      <c r="AT63" s="59" t="s">
        <v>44</v>
      </c>
      <c r="AU63" s="48">
        <v>0</v>
      </c>
      <c r="AV63" s="59" t="s">
        <v>44</v>
      </c>
      <c r="AW63" s="48">
        <v>0</v>
      </c>
      <c r="AX63" s="59" t="s">
        <v>44</v>
      </c>
      <c r="AY63" s="48">
        <v>0</v>
      </c>
      <c r="AZ63" s="59" t="s">
        <v>44</v>
      </c>
      <c r="BA63" s="48">
        <v>0</v>
      </c>
      <c r="BB63" s="59" t="s">
        <v>44</v>
      </c>
      <c r="BC63" s="48">
        <v>0</v>
      </c>
      <c r="BD63" s="59" t="s">
        <v>44</v>
      </c>
      <c r="BE63" s="48">
        <v>0</v>
      </c>
      <c r="BF63" s="59" t="s">
        <v>44</v>
      </c>
      <c r="BG63" s="48">
        <v>0</v>
      </c>
      <c r="BH63" s="59" t="s">
        <v>44</v>
      </c>
      <c r="BI63" s="48">
        <v>0</v>
      </c>
      <c r="BJ63" s="59" t="s">
        <v>44</v>
      </c>
      <c r="BK63" s="48">
        <v>0</v>
      </c>
      <c r="BL63" s="59" t="s">
        <v>44</v>
      </c>
      <c r="BM63" s="48">
        <v>0</v>
      </c>
      <c r="BN63" s="59" t="s">
        <v>44</v>
      </c>
      <c r="BO63" s="48">
        <v>0</v>
      </c>
      <c r="BP63" s="59" t="s">
        <v>44</v>
      </c>
      <c r="BQ63" s="48">
        <v>0</v>
      </c>
      <c r="BR63" s="59" t="s">
        <v>44</v>
      </c>
      <c r="BS63" s="48">
        <v>0</v>
      </c>
      <c r="BT63" s="59" t="s">
        <v>44</v>
      </c>
      <c r="BU63" s="48">
        <v>0</v>
      </c>
      <c r="BV63" s="59" t="s">
        <v>44</v>
      </c>
      <c r="BW63" s="48">
        <v>0</v>
      </c>
      <c r="BX63" s="59" t="s">
        <v>44</v>
      </c>
      <c r="BY63" s="48">
        <v>0</v>
      </c>
      <c r="BZ63" s="59" t="s">
        <v>44</v>
      </c>
      <c r="CA63" s="48">
        <v>0</v>
      </c>
      <c r="CB63" s="59" t="s">
        <v>44</v>
      </c>
      <c r="CC63" s="48">
        <v>0</v>
      </c>
      <c r="CD63" s="59" t="s">
        <v>44</v>
      </c>
      <c r="CE63" s="48">
        <v>0</v>
      </c>
      <c r="CF63" s="59" t="s">
        <v>44</v>
      </c>
      <c r="CG63" s="48">
        <v>0</v>
      </c>
      <c r="CH63" s="59" t="s">
        <v>44</v>
      </c>
      <c r="CI63" s="48">
        <v>0</v>
      </c>
      <c r="CJ63" s="59" t="s">
        <v>44</v>
      </c>
      <c r="CK63" s="48">
        <v>0</v>
      </c>
      <c r="CL63" s="59" t="s">
        <v>44</v>
      </c>
      <c r="CM63" s="48">
        <v>0</v>
      </c>
      <c r="CN63" s="59" t="s">
        <v>44</v>
      </c>
      <c r="CO63" s="48">
        <v>0</v>
      </c>
      <c r="CP63" s="59" t="s">
        <v>44</v>
      </c>
      <c r="CQ63" s="48">
        <v>0</v>
      </c>
      <c r="CR63" s="59" t="s">
        <v>44</v>
      </c>
      <c r="CS63" s="48">
        <v>0</v>
      </c>
      <c r="CT63" s="59" t="s">
        <v>44</v>
      </c>
      <c r="CU63" s="48">
        <v>0</v>
      </c>
      <c r="CV63" s="59" t="s">
        <v>44</v>
      </c>
      <c r="CW63" s="48">
        <v>0</v>
      </c>
      <c r="CX63" s="59" t="s">
        <v>44</v>
      </c>
      <c r="CY63" s="48">
        <v>0</v>
      </c>
      <c r="CZ63" s="59" t="s">
        <v>44</v>
      </c>
      <c r="DA63" s="48">
        <v>0</v>
      </c>
      <c r="DB63" s="59" t="s">
        <v>44</v>
      </c>
      <c r="DC63" s="48">
        <v>0</v>
      </c>
      <c r="DD63">
        <f t="shared" si="0"/>
        <v>4</v>
      </c>
      <c r="DE63">
        <f t="shared" si="1"/>
        <v>1</v>
      </c>
      <c r="DF63">
        <v>11</v>
      </c>
    </row>
    <row r="64" spans="1:196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0</v>
      </c>
      <c r="Q64" s="48">
        <v>0</v>
      </c>
      <c r="R64" s="30">
        <v>0</v>
      </c>
      <c r="S64" s="48">
        <v>0</v>
      </c>
      <c r="T64" s="30">
        <v>0</v>
      </c>
      <c r="U64" s="30">
        <v>0</v>
      </c>
      <c r="V64" s="30">
        <v>0</v>
      </c>
      <c r="W64" s="48">
        <v>0</v>
      </c>
      <c r="X64" s="7" t="s">
        <v>46</v>
      </c>
      <c r="Y64" s="48">
        <v>0</v>
      </c>
      <c r="Z64" s="59" t="s">
        <v>44</v>
      </c>
      <c r="AA64" s="48">
        <v>0</v>
      </c>
      <c r="AB64" s="59" t="s">
        <v>44</v>
      </c>
      <c r="AC64" s="48">
        <v>0</v>
      </c>
      <c r="AD64" s="59" t="s">
        <v>44</v>
      </c>
      <c r="AE64" s="48">
        <v>0</v>
      </c>
      <c r="AF64" s="59" t="s">
        <v>44</v>
      </c>
      <c r="AG64" s="48">
        <v>0</v>
      </c>
      <c r="AH64" s="59" t="s">
        <v>44</v>
      </c>
      <c r="AI64" s="48">
        <v>0</v>
      </c>
      <c r="AJ64" s="59" t="s">
        <v>44</v>
      </c>
      <c r="AK64" s="48">
        <v>0</v>
      </c>
      <c r="AL64" s="59" t="s">
        <v>44</v>
      </c>
      <c r="AM64" s="48">
        <v>0</v>
      </c>
      <c r="AN64" s="59" t="s">
        <v>44</v>
      </c>
      <c r="AO64" s="48">
        <v>0</v>
      </c>
      <c r="AP64" s="59" t="s">
        <v>44</v>
      </c>
      <c r="AQ64" s="48">
        <v>0</v>
      </c>
      <c r="AR64" s="59" t="s">
        <v>44</v>
      </c>
      <c r="AS64" s="48">
        <v>0</v>
      </c>
      <c r="AT64" s="59" t="s">
        <v>44</v>
      </c>
      <c r="AU64" s="48">
        <v>0</v>
      </c>
      <c r="AV64" s="59" t="s">
        <v>44</v>
      </c>
      <c r="AW64" s="48">
        <v>0</v>
      </c>
      <c r="AX64" s="59" t="s">
        <v>44</v>
      </c>
      <c r="AY64" s="48">
        <v>0</v>
      </c>
      <c r="AZ64" s="59" t="s">
        <v>44</v>
      </c>
      <c r="BA64" s="48">
        <v>0</v>
      </c>
      <c r="BB64" s="59" t="s">
        <v>44</v>
      </c>
      <c r="BC64" s="48">
        <v>0</v>
      </c>
      <c r="BD64" s="59" t="s">
        <v>44</v>
      </c>
      <c r="BE64" s="48">
        <v>0</v>
      </c>
      <c r="BF64" s="59" t="s">
        <v>44</v>
      </c>
      <c r="BG64" s="48">
        <v>0</v>
      </c>
      <c r="BH64" s="59" t="s">
        <v>44</v>
      </c>
      <c r="BI64" s="48">
        <v>0</v>
      </c>
      <c r="BJ64" s="59" t="s">
        <v>44</v>
      </c>
      <c r="BK64" s="48">
        <v>0</v>
      </c>
      <c r="BL64" s="59" t="s">
        <v>44</v>
      </c>
      <c r="BM64" s="48">
        <v>0</v>
      </c>
      <c r="BN64" s="59" t="s">
        <v>44</v>
      </c>
      <c r="BO64" s="48">
        <v>0</v>
      </c>
      <c r="BP64" s="59" t="s">
        <v>44</v>
      </c>
      <c r="BQ64" s="48">
        <v>0</v>
      </c>
      <c r="BR64" s="59" t="s">
        <v>44</v>
      </c>
      <c r="BS64" s="48">
        <v>0</v>
      </c>
      <c r="BT64" s="59" t="s">
        <v>44</v>
      </c>
      <c r="BU64" s="48">
        <v>0</v>
      </c>
      <c r="BV64" s="59" t="s">
        <v>44</v>
      </c>
      <c r="BW64" s="48">
        <v>0</v>
      </c>
      <c r="BX64" s="59" t="s">
        <v>44</v>
      </c>
      <c r="BY64" s="48">
        <v>0</v>
      </c>
      <c r="BZ64" s="59" t="s">
        <v>44</v>
      </c>
      <c r="CA64" s="48">
        <v>0</v>
      </c>
      <c r="CB64" s="59" t="s">
        <v>44</v>
      </c>
      <c r="CC64" s="48">
        <v>0</v>
      </c>
      <c r="CD64" s="59" t="s">
        <v>44</v>
      </c>
      <c r="CE64" s="48">
        <v>0</v>
      </c>
      <c r="CF64" s="59" t="s">
        <v>44</v>
      </c>
      <c r="CG64" s="48">
        <v>0</v>
      </c>
      <c r="CH64" s="59" t="s">
        <v>44</v>
      </c>
      <c r="CI64" s="48">
        <v>0</v>
      </c>
      <c r="CJ64" s="59" t="s">
        <v>44</v>
      </c>
      <c r="CK64" s="48">
        <v>0</v>
      </c>
      <c r="CL64" s="59" t="s">
        <v>44</v>
      </c>
      <c r="CM64" s="48">
        <v>0</v>
      </c>
      <c r="CN64" s="59" t="s">
        <v>44</v>
      </c>
      <c r="CO64" s="48">
        <v>0</v>
      </c>
      <c r="CP64" s="59" t="s">
        <v>44</v>
      </c>
      <c r="CQ64" s="48">
        <v>0</v>
      </c>
      <c r="CR64" s="59" t="s">
        <v>44</v>
      </c>
      <c r="CS64" s="48">
        <v>0</v>
      </c>
      <c r="CT64" s="59" t="s">
        <v>44</v>
      </c>
      <c r="CU64" s="48">
        <v>0</v>
      </c>
      <c r="CV64" s="59" t="s">
        <v>44</v>
      </c>
      <c r="CW64" s="48">
        <v>0</v>
      </c>
      <c r="CX64" s="59" t="s">
        <v>44</v>
      </c>
      <c r="CY64" s="48">
        <v>0</v>
      </c>
      <c r="CZ64" s="59" t="s">
        <v>44</v>
      </c>
      <c r="DA64" s="48">
        <v>0</v>
      </c>
      <c r="DB64" s="59" t="s">
        <v>44</v>
      </c>
      <c r="DC64" s="48">
        <v>0</v>
      </c>
      <c r="DD64">
        <f t="shared" si="0"/>
        <v>0</v>
      </c>
      <c r="DE64">
        <f t="shared" si="1"/>
        <v>0</v>
      </c>
      <c r="DF64">
        <v>13</v>
      </c>
    </row>
    <row r="65" spans="1:158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0</v>
      </c>
      <c r="O65" s="48">
        <v>0</v>
      </c>
      <c r="P65" s="30">
        <v>0</v>
      </c>
      <c r="Q65" s="48">
        <v>0</v>
      </c>
      <c r="R65" s="30">
        <v>0</v>
      </c>
      <c r="S65" s="48">
        <v>0</v>
      </c>
      <c r="T65" s="30">
        <v>0</v>
      </c>
      <c r="U65" s="30">
        <v>0</v>
      </c>
      <c r="V65" s="30">
        <v>0</v>
      </c>
      <c r="W65" s="48">
        <v>0</v>
      </c>
      <c r="X65" s="30">
        <v>0</v>
      </c>
      <c r="Y65" s="48">
        <v>0</v>
      </c>
      <c r="Z65" s="30">
        <v>0</v>
      </c>
      <c r="AA65" s="48">
        <v>0</v>
      </c>
      <c r="AB65" s="30">
        <v>0</v>
      </c>
      <c r="AC65" s="48">
        <v>0</v>
      </c>
      <c r="AD65" s="30">
        <v>0</v>
      </c>
      <c r="AE65" s="48">
        <v>0</v>
      </c>
      <c r="AF65" s="30">
        <v>0</v>
      </c>
      <c r="AG65" s="48">
        <v>0</v>
      </c>
      <c r="AH65" s="30">
        <v>0</v>
      </c>
      <c r="AI65" s="48">
        <v>0</v>
      </c>
      <c r="AJ65" s="30">
        <v>0</v>
      </c>
      <c r="AK65" s="48">
        <v>0</v>
      </c>
      <c r="AL65" s="30">
        <v>0</v>
      </c>
      <c r="AM65" s="48">
        <v>0</v>
      </c>
      <c r="AN65" s="30">
        <v>0</v>
      </c>
      <c r="AO65" s="48">
        <v>0</v>
      </c>
      <c r="AP65" s="30">
        <v>0</v>
      </c>
      <c r="AQ65" s="48">
        <v>0</v>
      </c>
      <c r="AR65" s="30">
        <v>0</v>
      </c>
      <c r="AS65" s="48">
        <v>0</v>
      </c>
      <c r="AT65" s="30">
        <v>0</v>
      </c>
      <c r="AU65" s="48">
        <v>0</v>
      </c>
      <c r="AV65" s="30">
        <v>0</v>
      </c>
      <c r="AW65" s="48">
        <v>0</v>
      </c>
      <c r="AX65" s="30">
        <v>0</v>
      </c>
      <c r="AY65" s="48">
        <v>0</v>
      </c>
      <c r="AZ65" s="30">
        <v>0</v>
      </c>
      <c r="BA65" s="48">
        <v>0</v>
      </c>
      <c r="BB65" s="30">
        <v>0</v>
      </c>
      <c r="BC65" s="48">
        <v>0</v>
      </c>
      <c r="BD65" s="30">
        <v>0</v>
      </c>
      <c r="BE65" s="48">
        <v>0</v>
      </c>
      <c r="BF65" s="30">
        <v>0</v>
      </c>
      <c r="BG65" s="48">
        <v>0</v>
      </c>
      <c r="BH65" s="30">
        <v>0</v>
      </c>
      <c r="BI65" s="48">
        <v>0</v>
      </c>
      <c r="BJ65" s="30">
        <v>0</v>
      </c>
      <c r="BK65" s="48">
        <v>0</v>
      </c>
      <c r="BL65" s="30">
        <v>0</v>
      </c>
      <c r="BM65" s="48">
        <v>0</v>
      </c>
      <c r="BN65" s="30">
        <v>0</v>
      </c>
      <c r="BO65" s="48">
        <v>0</v>
      </c>
      <c r="BP65" s="30">
        <v>0</v>
      </c>
      <c r="BQ65" s="48">
        <v>0</v>
      </c>
      <c r="BR65" s="30">
        <v>0</v>
      </c>
      <c r="BS65" s="48">
        <v>0</v>
      </c>
      <c r="BT65" s="30">
        <v>0</v>
      </c>
      <c r="BU65" s="48">
        <v>0</v>
      </c>
      <c r="BV65" s="59" t="s">
        <v>44</v>
      </c>
      <c r="BW65" s="48">
        <v>0</v>
      </c>
      <c r="BX65" s="59" t="s">
        <v>44</v>
      </c>
      <c r="BY65" s="48">
        <v>0</v>
      </c>
      <c r="BZ65" s="59" t="s">
        <v>44</v>
      </c>
      <c r="CA65" s="48">
        <v>0</v>
      </c>
      <c r="CB65" s="59" t="s">
        <v>44</v>
      </c>
      <c r="CC65" s="48">
        <v>0</v>
      </c>
      <c r="CD65" s="59" t="s">
        <v>44</v>
      </c>
      <c r="CE65" s="48">
        <v>0</v>
      </c>
      <c r="CF65" s="59" t="s">
        <v>44</v>
      </c>
      <c r="CG65" s="48">
        <v>0</v>
      </c>
      <c r="CH65" s="59" t="s">
        <v>44</v>
      </c>
      <c r="CI65" s="48">
        <v>0</v>
      </c>
      <c r="CJ65" s="59" t="s">
        <v>44</v>
      </c>
      <c r="CK65" s="48">
        <v>0</v>
      </c>
      <c r="CL65" s="59" t="s">
        <v>44</v>
      </c>
      <c r="CM65" s="48">
        <v>0</v>
      </c>
      <c r="CN65" s="59" t="s">
        <v>44</v>
      </c>
      <c r="CO65" s="48">
        <v>0</v>
      </c>
      <c r="CP65" s="59" t="s">
        <v>44</v>
      </c>
      <c r="CQ65" s="48">
        <v>0</v>
      </c>
      <c r="CR65" s="59" t="s">
        <v>44</v>
      </c>
      <c r="CS65" s="48">
        <v>0</v>
      </c>
      <c r="CT65" s="59" t="s">
        <v>44</v>
      </c>
      <c r="CU65" s="48">
        <v>0</v>
      </c>
      <c r="CV65" s="59" t="s">
        <v>44</v>
      </c>
      <c r="CW65" s="48">
        <v>0</v>
      </c>
      <c r="CX65" s="59" t="s">
        <v>44</v>
      </c>
      <c r="CY65" s="48">
        <v>0</v>
      </c>
      <c r="CZ65" s="59" t="s">
        <v>44</v>
      </c>
      <c r="DA65" s="48">
        <v>0</v>
      </c>
      <c r="DB65" s="59" t="s">
        <v>44</v>
      </c>
      <c r="DC65" s="48">
        <v>0</v>
      </c>
      <c r="DD65">
        <f t="shared" si="0"/>
        <v>0</v>
      </c>
      <c r="DE65">
        <f t="shared" si="1"/>
        <v>0</v>
      </c>
      <c r="DF65">
        <v>37</v>
      </c>
    </row>
    <row r="66" spans="1:158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5">
        <v>0</v>
      </c>
      <c r="M66" s="49">
        <v>0</v>
      </c>
      <c r="N66" s="35">
        <v>0</v>
      </c>
      <c r="O66" s="49">
        <v>0</v>
      </c>
      <c r="P66" s="35">
        <v>0</v>
      </c>
      <c r="Q66" s="49">
        <v>0</v>
      </c>
      <c r="R66" s="35" t="s">
        <v>46</v>
      </c>
      <c r="S66" s="35">
        <v>0</v>
      </c>
      <c r="T66" s="39" t="s">
        <v>46</v>
      </c>
      <c r="U66" s="35">
        <v>0</v>
      </c>
      <c r="V66" s="59" t="s">
        <v>44</v>
      </c>
      <c r="W66" s="49">
        <v>0</v>
      </c>
      <c r="X66" s="59" t="s">
        <v>44</v>
      </c>
      <c r="Y66" s="49">
        <v>0</v>
      </c>
      <c r="Z66" s="59" t="s">
        <v>44</v>
      </c>
      <c r="AA66" s="49">
        <v>0</v>
      </c>
      <c r="AB66" s="59" t="s">
        <v>44</v>
      </c>
      <c r="AC66" s="49">
        <v>0</v>
      </c>
      <c r="AD66" s="59" t="s">
        <v>44</v>
      </c>
      <c r="AE66" s="49">
        <v>0</v>
      </c>
      <c r="AF66" s="59" t="s">
        <v>44</v>
      </c>
      <c r="AG66" s="49">
        <v>0</v>
      </c>
      <c r="AH66" s="59" t="s">
        <v>44</v>
      </c>
      <c r="AI66" s="49">
        <v>0</v>
      </c>
      <c r="AJ66" s="59" t="s">
        <v>44</v>
      </c>
      <c r="AK66" s="49">
        <v>0</v>
      </c>
      <c r="AL66" s="59" t="s">
        <v>44</v>
      </c>
      <c r="AM66" s="49">
        <v>0</v>
      </c>
      <c r="AN66" s="59" t="s">
        <v>44</v>
      </c>
      <c r="AO66" s="49">
        <v>0</v>
      </c>
      <c r="AP66" s="59" t="s">
        <v>44</v>
      </c>
      <c r="AQ66" s="49">
        <v>0</v>
      </c>
      <c r="AR66" s="59" t="s">
        <v>44</v>
      </c>
      <c r="AS66" s="49">
        <v>0</v>
      </c>
      <c r="AT66" s="59" t="s">
        <v>44</v>
      </c>
      <c r="AU66" s="49">
        <v>0</v>
      </c>
      <c r="AV66" s="59" t="s">
        <v>44</v>
      </c>
      <c r="AW66" s="49">
        <v>0</v>
      </c>
      <c r="AX66" s="59" t="s">
        <v>44</v>
      </c>
      <c r="AY66" s="49">
        <v>0</v>
      </c>
      <c r="AZ66" s="59" t="s">
        <v>44</v>
      </c>
      <c r="BA66" s="49">
        <v>0</v>
      </c>
      <c r="BB66" s="59" t="s">
        <v>44</v>
      </c>
      <c r="BC66" s="49">
        <v>0</v>
      </c>
      <c r="BD66" s="59" t="s">
        <v>44</v>
      </c>
      <c r="BE66" s="49">
        <v>0</v>
      </c>
      <c r="BF66" s="59" t="s">
        <v>44</v>
      </c>
      <c r="BG66" s="49">
        <v>0</v>
      </c>
      <c r="BH66" s="59" t="s">
        <v>44</v>
      </c>
      <c r="BI66" s="49">
        <v>0</v>
      </c>
      <c r="BJ66" s="59" t="s">
        <v>44</v>
      </c>
      <c r="BK66" s="49">
        <v>0</v>
      </c>
      <c r="BL66" s="59" t="s">
        <v>44</v>
      </c>
      <c r="BM66" s="49">
        <v>0</v>
      </c>
      <c r="BN66" s="59" t="s">
        <v>44</v>
      </c>
      <c r="BO66" s="49">
        <v>0</v>
      </c>
      <c r="BP66" s="59" t="s">
        <v>44</v>
      </c>
      <c r="BQ66" s="49">
        <v>0</v>
      </c>
      <c r="BR66" s="59" t="s">
        <v>44</v>
      </c>
      <c r="BS66" s="49">
        <v>0</v>
      </c>
      <c r="BT66" s="59" t="s">
        <v>44</v>
      </c>
      <c r="BU66" s="49">
        <v>0</v>
      </c>
      <c r="BV66" s="59" t="s">
        <v>44</v>
      </c>
      <c r="BW66" s="49">
        <v>0</v>
      </c>
      <c r="BX66" s="59" t="s">
        <v>44</v>
      </c>
      <c r="BY66" s="49">
        <v>0</v>
      </c>
      <c r="BZ66" s="59" t="s">
        <v>44</v>
      </c>
      <c r="CA66" s="49">
        <v>0</v>
      </c>
      <c r="CB66" s="59" t="s">
        <v>44</v>
      </c>
      <c r="CC66" s="49">
        <v>0</v>
      </c>
      <c r="CD66" s="59" t="s">
        <v>44</v>
      </c>
      <c r="CE66" s="49">
        <v>0</v>
      </c>
      <c r="CF66" s="59" t="s">
        <v>44</v>
      </c>
      <c r="CG66" s="49">
        <v>0</v>
      </c>
      <c r="CH66" s="59" t="s">
        <v>44</v>
      </c>
      <c r="CI66" s="49">
        <v>0</v>
      </c>
      <c r="CJ66" s="59" t="s">
        <v>44</v>
      </c>
      <c r="CK66" s="49">
        <v>0</v>
      </c>
      <c r="CL66" s="59" t="s">
        <v>44</v>
      </c>
      <c r="CM66" s="49">
        <v>0</v>
      </c>
      <c r="CN66" s="59" t="s">
        <v>44</v>
      </c>
      <c r="CO66" s="49">
        <v>0</v>
      </c>
      <c r="CP66" s="59" t="s">
        <v>44</v>
      </c>
      <c r="CQ66" s="49">
        <v>0</v>
      </c>
      <c r="CR66" s="59" t="s">
        <v>44</v>
      </c>
      <c r="CS66" s="49">
        <v>0</v>
      </c>
      <c r="CT66" s="59" t="s">
        <v>44</v>
      </c>
      <c r="CU66" s="49">
        <v>0</v>
      </c>
      <c r="CV66" s="59" t="s">
        <v>44</v>
      </c>
      <c r="CW66" s="49">
        <v>0</v>
      </c>
      <c r="CX66" s="59" t="s">
        <v>44</v>
      </c>
      <c r="CY66" s="49">
        <v>0</v>
      </c>
      <c r="CZ66" s="59" t="s">
        <v>44</v>
      </c>
      <c r="DA66" s="49">
        <v>0</v>
      </c>
      <c r="DB66" s="59" t="s">
        <v>44</v>
      </c>
      <c r="DC66" s="49">
        <v>0</v>
      </c>
      <c r="DD66">
        <f t="shared" si="0"/>
        <v>0</v>
      </c>
      <c r="DE66">
        <f t="shared" si="1"/>
        <v>0</v>
      </c>
      <c r="DF66" s="2">
        <v>11</v>
      </c>
    </row>
    <row r="67" spans="1:158">
      <c r="A67" s="1" t="s">
        <v>47</v>
      </c>
      <c r="B67" s="85">
        <f>SUM(B58:B66)</f>
        <v>0</v>
      </c>
      <c r="C67" s="85">
        <f>SUM(C58:C66)</f>
        <v>0</v>
      </c>
      <c r="D67" s="85">
        <f t="shared" ref="D67:BO67" si="735">SUM(D58:D66)</f>
        <v>0</v>
      </c>
      <c r="E67" s="85">
        <f t="shared" si="735"/>
        <v>0</v>
      </c>
      <c r="F67" s="85">
        <f t="shared" si="735"/>
        <v>0</v>
      </c>
      <c r="G67" s="85">
        <f t="shared" si="735"/>
        <v>0</v>
      </c>
      <c r="H67" s="85">
        <f t="shared" si="735"/>
        <v>0</v>
      </c>
      <c r="I67" s="85">
        <f t="shared" si="735"/>
        <v>0</v>
      </c>
      <c r="J67" s="85">
        <f t="shared" si="735"/>
        <v>0</v>
      </c>
      <c r="K67" s="85">
        <f t="shared" si="735"/>
        <v>0</v>
      </c>
      <c r="L67" s="85">
        <f t="shared" si="735"/>
        <v>0</v>
      </c>
      <c r="M67" s="85">
        <f t="shared" si="735"/>
        <v>0</v>
      </c>
      <c r="N67" s="85">
        <f t="shared" si="735"/>
        <v>0</v>
      </c>
      <c r="O67" s="85">
        <f t="shared" si="735"/>
        <v>0</v>
      </c>
      <c r="P67" s="85">
        <f t="shared" si="735"/>
        <v>1</v>
      </c>
      <c r="Q67" s="85">
        <f t="shared" si="735"/>
        <v>0</v>
      </c>
      <c r="R67" s="85">
        <f t="shared" si="735"/>
        <v>1</v>
      </c>
      <c r="S67" s="85">
        <f t="shared" si="735"/>
        <v>0</v>
      </c>
      <c r="T67" s="85">
        <f t="shared" si="735"/>
        <v>1</v>
      </c>
      <c r="U67" s="85">
        <f t="shared" si="735"/>
        <v>0</v>
      </c>
      <c r="V67" s="85">
        <f t="shared" si="735"/>
        <v>1</v>
      </c>
      <c r="W67" s="85">
        <f t="shared" si="735"/>
        <v>0</v>
      </c>
      <c r="X67" s="85">
        <f t="shared" si="735"/>
        <v>1</v>
      </c>
      <c r="Y67" s="85">
        <f t="shared" si="735"/>
        <v>0</v>
      </c>
      <c r="Z67" s="85">
        <f t="shared" si="735"/>
        <v>0</v>
      </c>
      <c r="AA67" s="85">
        <f t="shared" si="735"/>
        <v>1</v>
      </c>
      <c r="AB67" s="85">
        <f t="shared" si="735"/>
        <v>0</v>
      </c>
      <c r="AC67" s="85">
        <f t="shared" si="735"/>
        <v>0</v>
      </c>
      <c r="AD67" s="85">
        <f t="shared" si="735"/>
        <v>0</v>
      </c>
      <c r="AE67" s="85">
        <f t="shared" si="735"/>
        <v>0</v>
      </c>
      <c r="AF67" s="85">
        <f t="shared" si="735"/>
        <v>0</v>
      </c>
      <c r="AG67" s="85">
        <f t="shared" si="735"/>
        <v>0</v>
      </c>
      <c r="AH67" s="85">
        <f t="shared" si="735"/>
        <v>0</v>
      </c>
      <c r="AI67" s="85">
        <f t="shared" si="735"/>
        <v>0</v>
      </c>
      <c r="AJ67" s="85">
        <f t="shared" si="735"/>
        <v>0</v>
      </c>
      <c r="AK67" s="85">
        <f t="shared" si="735"/>
        <v>0</v>
      </c>
      <c r="AL67" s="85">
        <f t="shared" si="735"/>
        <v>0</v>
      </c>
      <c r="AM67" s="85">
        <f t="shared" si="735"/>
        <v>0</v>
      </c>
      <c r="AN67" s="85">
        <f t="shared" si="735"/>
        <v>0</v>
      </c>
      <c r="AO67" s="85">
        <f t="shared" si="735"/>
        <v>0</v>
      </c>
      <c r="AP67" s="85">
        <f t="shared" si="735"/>
        <v>0</v>
      </c>
      <c r="AQ67" s="85">
        <f t="shared" si="735"/>
        <v>0</v>
      </c>
      <c r="AR67" s="85">
        <f t="shared" si="735"/>
        <v>0</v>
      </c>
      <c r="AS67" s="85">
        <f t="shared" si="735"/>
        <v>0</v>
      </c>
      <c r="AT67" s="85">
        <f t="shared" si="735"/>
        <v>0</v>
      </c>
      <c r="AU67" s="85">
        <f t="shared" si="735"/>
        <v>0</v>
      </c>
      <c r="AV67" s="85">
        <f t="shared" si="735"/>
        <v>0</v>
      </c>
      <c r="AW67" s="85">
        <f t="shared" si="735"/>
        <v>0</v>
      </c>
      <c r="AX67" s="85">
        <f t="shared" si="735"/>
        <v>0</v>
      </c>
      <c r="AY67" s="85">
        <f t="shared" si="735"/>
        <v>0</v>
      </c>
      <c r="AZ67" s="85">
        <f t="shared" si="735"/>
        <v>0</v>
      </c>
      <c r="BA67" s="85">
        <f t="shared" si="735"/>
        <v>0</v>
      </c>
      <c r="BB67" s="85">
        <f t="shared" si="735"/>
        <v>0</v>
      </c>
      <c r="BC67" s="85">
        <f t="shared" si="735"/>
        <v>0</v>
      </c>
      <c r="BD67" s="85">
        <f t="shared" si="735"/>
        <v>0</v>
      </c>
      <c r="BE67" s="85">
        <f t="shared" si="735"/>
        <v>0</v>
      </c>
      <c r="BF67" s="85">
        <f t="shared" si="735"/>
        <v>0</v>
      </c>
      <c r="BG67" s="85">
        <f t="shared" si="735"/>
        <v>0</v>
      </c>
      <c r="BH67" s="85">
        <f t="shared" si="735"/>
        <v>0</v>
      </c>
      <c r="BI67" s="85">
        <f t="shared" si="735"/>
        <v>0</v>
      </c>
      <c r="BJ67" s="85">
        <f t="shared" si="735"/>
        <v>0</v>
      </c>
      <c r="BK67" s="85">
        <f t="shared" si="735"/>
        <v>0</v>
      </c>
      <c r="BL67" s="85">
        <f t="shared" si="735"/>
        <v>0</v>
      </c>
      <c r="BM67" s="85">
        <f t="shared" si="735"/>
        <v>0</v>
      </c>
      <c r="BN67" s="85">
        <f t="shared" si="735"/>
        <v>0</v>
      </c>
      <c r="BO67" s="85">
        <f t="shared" si="735"/>
        <v>0</v>
      </c>
      <c r="BP67" s="85">
        <f t="shared" ref="BP67:CG67" si="736">SUM(BP58:BP66)</f>
        <v>0</v>
      </c>
      <c r="BQ67" s="85">
        <f t="shared" si="736"/>
        <v>0</v>
      </c>
      <c r="BR67" s="85">
        <f t="shared" si="736"/>
        <v>0</v>
      </c>
      <c r="BS67" s="85">
        <f t="shared" si="736"/>
        <v>0</v>
      </c>
      <c r="BT67" s="85">
        <f t="shared" si="736"/>
        <v>0</v>
      </c>
      <c r="BU67" s="85">
        <f t="shared" si="736"/>
        <v>0</v>
      </c>
      <c r="BV67" s="85">
        <f t="shared" si="736"/>
        <v>0</v>
      </c>
      <c r="BW67" s="85">
        <f t="shared" si="736"/>
        <v>0</v>
      </c>
      <c r="BX67" s="85">
        <f t="shared" si="736"/>
        <v>0</v>
      </c>
      <c r="BY67" s="85">
        <f t="shared" si="736"/>
        <v>0</v>
      </c>
      <c r="BZ67" s="85">
        <f t="shared" si="736"/>
        <v>0</v>
      </c>
      <c r="CA67" s="85">
        <f t="shared" si="736"/>
        <v>0</v>
      </c>
      <c r="CB67" s="85">
        <f t="shared" si="736"/>
        <v>0</v>
      </c>
      <c r="CC67" s="85">
        <f t="shared" si="736"/>
        <v>0</v>
      </c>
      <c r="CD67" s="85">
        <f t="shared" si="736"/>
        <v>0</v>
      </c>
      <c r="CE67" s="85">
        <f t="shared" si="736"/>
        <v>0</v>
      </c>
      <c r="CF67" s="85">
        <f t="shared" si="736"/>
        <v>0</v>
      </c>
      <c r="CG67" s="85">
        <f t="shared" si="736"/>
        <v>0</v>
      </c>
      <c r="CH67" s="85">
        <f t="shared" ref="CH67:CM67" si="737">SUM(CH58:CH66)</f>
        <v>0</v>
      </c>
      <c r="CI67" s="85">
        <f t="shared" si="737"/>
        <v>0</v>
      </c>
      <c r="CJ67" s="85">
        <f t="shared" si="737"/>
        <v>0</v>
      </c>
      <c r="CK67" s="85">
        <f t="shared" si="737"/>
        <v>0</v>
      </c>
      <c r="CL67" s="85">
        <f t="shared" si="737"/>
        <v>0</v>
      </c>
      <c r="CM67" s="85">
        <f t="shared" si="737"/>
        <v>0</v>
      </c>
      <c r="CN67" s="85">
        <f t="shared" ref="CN67" si="738">SUM(CN58:CN66)</f>
        <v>0</v>
      </c>
      <c r="CO67" s="85">
        <f t="shared" ref="CO67" si="739">SUM(CO58:CO66)</f>
        <v>0</v>
      </c>
      <c r="CP67" s="85">
        <f t="shared" ref="CP67" si="740">SUM(CP58:CP66)</f>
        <v>0</v>
      </c>
      <c r="CQ67" s="85">
        <f t="shared" ref="CQ67" si="741">SUM(CQ58:CQ66)</f>
        <v>0</v>
      </c>
      <c r="CR67" s="85">
        <f t="shared" ref="CR67" si="742">SUM(CR58:CR66)</f>
        <v>0</v>
      </c>
      <c r="CS67" s="85">
        <f t="shared" ref="CS67" si="743">SUM(CS58:CS66)</f>
        <v>0</v>
      </c>
      <c r="CT67" s="85">
        <f t="shared" ref="CT67" si="744">SUM(CT58:CT66)</f>
        <v>0</v>
      </c>
      <c r="CU67" s="85">
        <f t="shared" ref="CU67" si="745">SUM(CU58:CU66)</f>
        <v>0</v>
      </c>
      <c r="CV67" s="85">
        <f t="shared" ref="CV67" si="746">SUM(CV58:CV66)</f>
        <v>0</v>
      </c>
      <c r="CW67" s="85">
        <f t="shared" ref="CW67" si="747">SUM(CW58:CW66)</f>
        <v>0</v>
      </c>
      <c r="CX67" s="85">
        <f t="shared" ref="CX67" si="748">SUM(CX58:CX66)</f>
        <v>0</v>
      </c>
      <c r="CY67" s="85">
        <f t="shared" ref="CY67" si="749">SUM(CY58:CY66)</f>
        <v>0</v>
      </c>
      <c r="CZ67" s="85">
        <f t="shared" ref="CZ67" si="750">SUM(CZ58:CZ66)</f>
        <v>0</v>
      </c>
      <c r="DA67" s="85">
        <f t="shared" ref="DA67" si="751">SUM(DA58:DA66)</f>
        <v>0</v>
      </c>
      <c r="DB67" s="85">
        <f t="shared" ref="DB67" si="752">SUM(DB58:DB66)</f>
        <v>0</v>
      </c>
      <c r="DC67" s="85">
        <f t="shared" ref="DC67" si="753">SUM(DC58:DC66)</f>
        <v>0</v>
      </c>
      <c r="DD67" s="97" t="s">
        <v>42</v>
      </c>
      <c r="DE67">
        <f>AVERAGE(DE58:DE66)</f>
        <v>0.1111111111111111</v>
      </c>
      <c r="DF67" s="97" t="s">
        <v>41</v>
      </c>
      <c r="DH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97"/>
      <c r="FB67" s="97"/>
    </row>
    <row r="68" spans="1:158">
      <c r="A68" t="s">
        <v>74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8</v>
      </c>
      <c r="S68" s="304"/>
      <c r="T68" s="304">
        <v>8</v>
      </c>
      <c r="U68" s="304"/>
      <c r="V68" s="304">
        <v>6</v>
      </c>
      <c r="W68" s="304"/>
      <c r="X68" s="304">
        <v>6</v>
      </c>
      <c r="Y68" s="304"/>
      <c r="Z68" s="304">
        <v>3</v>
      </c>
      <c r="AA68" s="304"/>
      <c r="AB68" s="304">
        <v>3</v>
      </c>
      <c r="AC68" s="304"/>
      <c r="AD68" s="304">
        <v>3</v>
      </c>
      <c r="AE68" s="304"/>
      <c r="AF68" s="304">
        <v>3</v>
      </c>
      <c r="AG68" s="304"/>
      <c r="AH68" s="304">
        <v>2</v>
      </c>
      <c r="AI68" s="304"/>
      <c r="AJ68" s="304">
        <v>2</v>
      </c>
      <c r="AK68" s="304"/>
      <c r="AL68" s="304">
        <v>2</v>
      </c>
      <c r="AM68" s="304"/>
      <c r="AN68" s="304">
        <v>2</v>
      </c>
      <c r="AO68" s="304"/>
      <c r="AP68" s="304">
        <v>2</v>
      </c>
      <c r="AQ68" s="304"/>
      <c r="AR68" s="304">
        <v>2</v>
      </c>
      <c r="AS68" s="304"/>
      <c r="AT68" s="304">
        <v>2</v>
      </c>
      <c r="AU68" s="304"/>
      <c r="AV68" s="304">
        <v>2</v>
      </c>
      <c r="AW68" s="304"/>
      <c r="AX68" s="304">
        <v>2</v>
      </c>
      <c r="AY68" s="304"/>
      <c r="AZ68" s="304">
        <v>2</v>
      </c>
      <c r="BA68" s="304"/>
      <c r="BB68" s="304">
        <v>2</v>
      </c>
      <c r="BC68" s="304"/>
      <c r="BD68" s="304">
        <v>2</v>
      </c>
      <c r="BE68" s="304"/>
      <c r="BF68" s="304">
        <v>2</v>
      </c>
      <c r="BG68" s="304"/>
      <c r="BH68" s="304">
        <v>2</v>
      </c>
      <c r="BI68" s="304"/>
      <c r="BJ68" s="304">
        <v>1</v>
      </c>
      <c r="BK68" s="304"/>
      <c r="BL68" s="304">
        <v>1</v>
      </c>
      <c r="BM68" s="304"/>
      <c r="BN68" s="304">
        <v>1</v>
      </c>
      <c r="BO68" s="304"/>
      <c r="BP68" s="304">
        <v>1</v>
      </c>
      <c r="BQ68" s="304"/>
      <c r="BR68" s="304">
        <v>1</v>
      </c>
      <c r="BS68" s="304"/>
      <c r="BT68" s="304">
        <v>1</v>
      </c>
      <c r="BU68" s="304"/>
      <c r="BV68" s="304">
        <v>0</v>
      </c>
      <c r="BW68" s="304"/>
      <c r="BX68" s="304">
        <v>0</v>
      </c>
      <c r="BY68" s="304"/>
      <c r="BZ68" s="304">
        <v>0</v>
      </c>
      <c r="CA68" s="304"/>
      <c r="CB68" s="304">
        <v>0</v>
      </c>
      <c r="CC68" s="304"/>
      <c r="CD68" s="304">
        <v>0</v>
      </c>
      <c r="CE68" s="304"/>
      <c r="CF68" s="304">
        <v>0</v>
      </c>
      <c r="CG68" s="304"/>
      <c r="CH68" s="304">
        <v>0</v>
      </c>
      <c r="CI68" s="304"/>
      <c r="CJ68" s="304">
        <v>0</v>
      </c>
      <c r="CK68" s="304"/>
      <c r="CL68" s="304">
        <v>0</v>
      </c>
      <c r="CM68" s="304"/>
      <c r="CN68" s="304">
        <v>0</v>
      </c>
      <c r="CO68" s="304"/>
      <c r="CP68" s="304">
        <v>0</v>
      </c>
      <c r="CQ68" s="304"/>
      <c r="CR68" s="304">
        <v>0</v>
      </c>
      <c r="CS68" s="304"/>
      <c r="CT68" s="304">
        <v>0</v>
      </c>
      <c r="CU68" s="304"/>
      <c r="CV68" s="304">
        <v>0</v>
      </c>
      <c r="CW68" s="304"/>
      <c r="CX68" s="304">
        <v>0</v>
      </c>
      <c r="CY68" s="304"/>
      <c r="CZ68" s="304">
        <v>0</v>
      </c>
      <c r="DA68" s="304"/>
      <c r="DB68" s="304">
        <v>0</v>
      </c>
      <c r="DC68" s="304"/>
      <c r="DE68">
        <f>STDEV(DE6:DE66)</f>
        <v>0.3151590697565167</v>
      </c>
      <c r="DF68">
        <f>STDEV(DF6:DF66)</f>
        <v>13.839227454024178</v>
      </c>
    </row>
    <row r="70" spans="1:158" ht="15" thickBot="1">
      <c r="A70" s="77" t="s">
        <v>50</v>
      </c>
      <c r="B70" s="304">
        <f>ABS(B68-D68)</f>
        <v>0</v>
      </c>
      <c r="C70" s="304"/>
      <c r="D70" s="304">
        <f t="shared" ref="D70" si="754">ABS(D68-F68)</f>
        <v>0</v>
      </c>
      <c r="E70" s="304"/>
      <c r="F70" s="304">
        <f t="shared" ref="F70" si="755">ABS(F68-H68)</f>
        <v>0</v>
      </c>
      <c r="G70" s="304"/>
      <c r="H70" s="304">
        <f t="shared" ref="H70" si="756">ABS(H68-J68)</f>
        <v>0</v>
      </c>
      <c r="I70" s="304"/>
      <c r="J70" s="304">
        <f t="shared" ref="J70" si="757">ABS(J68-L68)</f>
        <v>0</v>
      </c>
      <c r="K70" s="304"/>
      <c r="L70" s="304">
        <f t="shared" ref="L70" si="758">ABS(L68-N68)</f>
        <v>0</v>
      </c>
      <c r="M70" s="304"/>
      <c r="N70" s="304">
        <f t="shared" ref="N70" si="759">ABS(N68-P68)</f>
        <v>0</v>
      </c>
      <c r="O70" s="304"/>
      <c r="P70" s="304">
        <f t="shared" ref="P70" si="760">ABS(P68-R68)</f>
        <v>1</v>
      </c>
      <c r="Q70" s="304"/>
      <c r="R70" s="304">
        <f t="shared" ref="R70" si="761">ABS(R68-T68)</f>
        <v>0</v>
      </c>
      <c r="S70" s="304"/>
      <c r="T70" s="304">
        <f t="shared" ref="T70" si="762">ABS(T68-V68)</f>
        <v>2</v>
      </c>
      <c r="U70" s="304"/>
      <c r="V70" s="304">
        <f t="shared" ref="V70" si="763">ABS(V68-X68)</f>
        <v>0</v>
      </c>
      <c r="W70" s="304"/>
      <c r="X70" s="304">
        <f t="shared" ref="X70" si="764">ABS(X68-Z68)</f>
        <v>3</v>
      </c>
      <c r="Y70" s="304"/>
      <c r="Z70" s="304">
        <f t="shared" ref="Z70" si="765">ABS(Z68-AB68)</f>
        <v>0</v>
      </c>
      <c r="AA70" s="304"/>
      <c r="AB70" s="304">
        <f t="shared" ref="AB70" si="766">ABS(AB68-AD68)</f>
        <v>0</v>
      </c>
      <c r="AC70" s="304"/>
      <c r="AD70" s="304">
        <f t="shared" ref="AD70" si="767">ABS(AD68-AF68)</f>
        <v>0</v>
      </c>
      <c r="AE70" s="304"/>
      <c r="AF70" s="304">
        <f t="shared" ref="AF70" si="768">ABS(AF68-AH68)</f>
        <v>1</v>
      </c>
      <c r="AG70" s="304"/>
      <c r="AH70" s="304">
        <f t="shared" ref="AH70" si="769">ABS(AH68-AJ68)</f>
        <v>0</v>
      </c>
      <c r="AI70" s="304"/>
      <c r="AJ70" s="304">
        <f t="shared" ref="AJ70" si="770">ABS(AJ68-AL68)</f>
        <v>0</v>
      </c>
      <c r="AK70" s="304"/>
      <c r="AL70" s="304">
        <f t="shared" ref="AL70" si="771">ABS(AL68-AN68)</f>
        <v>0</v>
      </c>
      <c r="AM70" s="304"/>
      <c r="AN70" s="304">
        <f t="shared" ref="AN70" si="772">ABS(AN68-AP68)</f>
        <v>0</v>
      </c>
      <c r="AO70" s="304"/>
      <c r="AP70" s="304">
        <f t="shared" ref="AP70" si="773">ABS(AP68-AR68)</f>
        <v>0</v>
      </c>
      <c r="AQ70" s="304"/>
      <c r="AR70" s="304">
        <f t="shared" ref="AR70" si="774">ABS(AR68-AT68)</f>
        <v>0</v>
      </c>
      <c r="AS70" s="304"/>
      <c r="AT70" s="304">
        <f t="shared" ref="AT70" si="775">ABS(AT68-AV68)</f>
        <v>0</v>
      </c>
      <c r="AU70" s="304"/>
      <c r="AV70" s="304">
        <f t="shared" ref="AV70" si="776">ABS(AV68-AX68)</f>
        <v>0</v>
      </c>
      <c r="AW70" s="304"/>
      <c r="AX70" s="304">
        <f t="shared" ref="AX70" si="777">ABS(AX68-AZ68)</f>
        <v>0</v>
      </c>
      <c r="AY70" s="304"/>
      <c r="AZ70" s="304">
        <f t="shared" ref="AZ70" si="778">ABS(AZ68-BB68)</f>
        <v>0</v>
      </c>
      <c r="BA70" s="304"/>
      <c r="BB70" s="304">
        <f t="shared" ref="BB70" si="779">ABS(BB68-BD68)</f>
        <v>0</v>
      </c>
      <c r="BC70" s="304"/>
      <c r="BD70" s="304">
        <f t="shared" ref="BD70" si="780">ABS(BD68-BF68)</f>
        <v>0</v>
      </c>
      <c r="BE70" s="304"/>
      <c r="BF70" s="304">
        <f t="shared" ref="BF70" si="781">ABS(BF68-BH68)</f>
        <v>0</v>
      </c>
      <c r="BG70" s="304"/>
      <c r="BH70" s="304">
        <f t="shared" ref="BH70" si="782">ABS(BH68-BJ68)</f>
        <v>1</v>
      </c>
      <c r="BI70" s="304"/>
      <c r="BJ70" s="304">
        <f t="shared" ref="BJ70" si="783">ABS(BJ68-BL68)</f>
        <v>0</v>
      </c>
      <c r="BK70" s="304"/>
      <c r="BL70" s="304">
        <f t="shared" ref="BL70" si="784">ABS(BL68-BN68)</f>
        <v>0</v>
      </c>
      <c r="BM70" s="304"/>
      <c r="BN70" s="304">
        <f t="shared" ref="BN70" si="785">ABS(BN68-BP68)</f>
        <v>0</v>
      </c>
      <c r="BO70" s="304"/>
      <c r="BP70" s="304">
        <f t="shared" ref="BP70" si="786">ABS(BP68-BR68)</f>
        <v>0</v>
      </c>
      <c r="BQ70" s="304"/>
      <c r="BR70" s="304">
        <f t="shared" ref="BR70" si="787">ABS(BR68-BT68)</f>
        <v>0</v>
      </c>
      <c r="BS70" s="304"/>
      <c r="BT70" s="304">
        <f t="shared" ref="BT70" si="788">ABS(BT68-BV68)</f>
        <v>1</v>
      </c>
      <c r="BU70" s="304"/>
      <c r="BV70" s="304">
        <f t="shared" ref="BV70" si="789">ABS(BV68)</f>
        <v>0</v>
      </c>
      <c r="BW70" s="304"/>
      <c r="BX70" s="304">
        <f t="shared" ref="BX70" si="790">ABS(BX68)</f>
        <v>0</v>
      </c>
      <c r="BY70" s="304"/>
      <c r="BZ70" s="304">
        <f t="shared" ref="BZ70" si="791">ABS(BZ68)</f>
        <v>0</v>
      </c>
      <c r="CA70" s="304"/>
      <c r="CB70" s="304">
        <f t="shared" ref="CB70" si="792">ABS(CB68)</f>
        <v>0</v>
      </c>
      <c r="CC70" s="304"/>
      <c r="CD70" s="304">
        <f t="shared" ref="CD70" si="793">ABS(CD68)</f>
        <v>0</v>
      </c>
      <c r="CE70" s="304"/>
      <c r="CF70" s="304">
        <f t="shared" ref="CF70" si="794">ABS(CF68)</f>
        <v>0</v>
      </c>
      <c r="CG70" s="304"/>
      <c r="CH70" s="304">
        <f t="shared" ref="CH70" si="795">ABS(CH68)</f>
        <v>0</v>
      </c>
      <c r="CI70" s="304"/>
      <c r="CJ70" s="304">
        <f t="shared" ref="CJ70" si="796">ABS(CJ68)</f>
        <v>0</v>
      </c>
      <c r="CK70" s="304"/>
      <c r="CL70" s="304">
        <f t="shared" ref="CL70" si="797">ABS(CL68)</f>
        <v>0</v>
      </c>
      <c r="CM70" s="304"/>
      <c r="CN70" s="304">
        <f t="shared" ref="CN70" si="798">ABS(CN68)</f>
        <v>0</v>
      </c>
      <c r="CO70" s="304"/>
      <c r="CP70" s="304">
        <f t="shared" ref="CP70" si="799">ABS(CP68)</f>
        <v>0</v>
      </c>
      <c r="CQ70" s="304"/>
      <c r="CR70" s="304">
        <f t="shared" ref="CR70" si="800">ABS(CR68)</f>
        <v>0</v>
      </c>
      <c r="CS70" s="304"/>
      <c r="CT70" s="304">
        <f t="shared" ref="CT70" si="801">ABS(CT68)</f>
        <v>0</v>
      </c>
      <c r="CU70" s="304"/>
      <c r="CV70" s="304">
        <f t="shared" ref="CV70" si="802">ABS(CV68)</f>
        <v>0</v>
      </c>
      <c r="CW70" s="304"/>
      <c r="CX70" s="304">
        <f t="shared" ref="CX70" si="803">ABS(CX68)</f>
        <v>0</v>
      </c>
      <c r="CY70" s="304"/>
      <c r="CZ70" s="304">
        <f t="shared" ref="CZ70" si="804">ABS(CZ68)</f>
        <v>0</v>
      </c>
      <c r="DA70" s="304"/>
      <c r="DB70" s="304">
        <f>ABS(DB68)</f>
        <v>0</v>
      </c>
      <c r="DC70" s="304"/>
      <c r="DO70" s="86"/>
    </row>
    <row r="71" spans="1:158" ht="15" thickBot="1">
      <c r="A71" s="77" t="s">
        <v>51</v>
      </c>
      <c r="B71" s="304">
        <f t="shared" ref="B71" si="805">B68/$B$68</f>
        <v>1</v>
      </c>
      <c r="C71" s="304"/>
      <c r="D71" s="304">
        <f t="shared" ref="D71" si="806">D68/$B$68</f>
        <v>1</v>
      </c>
      <c r="E71" s="304"/>
      <c r="F71" s="304">
        <f t="shared" ref="F71" si="807">F68/$B$68</f>
        <v>1</v>
      </c>
      <c r="G71" s="304"/>
      <c r="H71" s="304">
        <f t="shared" ref="H71" si="808">H68/$B$68</f>
        <v>1</v>
      </c>
      <c r="I71" s="304"/>
      <c r="J71" s="304">
        <f t="shared" ref="J71" si="809">J68/$B$68</f>
        <v>1</v>
      </c>
      <c r="K71" s="304"/>
      <c r="L71" s="304">
        <f t="shared" ref="L71" si="810">L68/$B$68</f>
        <v>1</v>
      </c>
      <c r="M71" s="304"/>
      <c r="N71" s="304">
        <f t="shared" ref="N71" si="811">N68/$B$68</f>
        <v>1</v>
      </c>
      <c r="O71" s="304"/>
      <c r="P71" s="304">
        <f t="shared" ref="P71" si="812">P68/$B$68</f>
        <v>1</v>
      </c>
      <c r="Q71" s="304"/>
      <c r="R71" s="304">
        <f t="shared" ref="R71" si="813">R68/$B$68</f>
        <v>0.88888888888888884</v>
      </c>
      <c r="S71" s="304"/>
      <c r="T71" s="304">
        <f t="shared" ref="T71" si="814">T68/$B$68</f>
        <v>0.88888888888888884</v>
      </c>
      <c r="U71" s="304"/>
      <c r="V71" s="304">
        <f t="shared" ref="V71" si="815">V68/$B$68</f>
        <v>0.66666666666666663</v>
      </c>
      <c r="W71" s="304"/>
      <c r="X71" s="304">
        <f t="shared" ref="X71" si="816">X68/$B$68</f>
        <v>0.66666666666666663</v>
      </c>
      <c r="Y71" s="304"/>
      <c r="Z71" s="304">
        <f>Z68/$B$68</f>
        <v>0.33333333333333331</v>
      </c>
      <c r="AA71" s="304"/>
      <c r="AB71" s="304">
        <f>AB68/$B$68</f>
        <v>0.33333333333333331</v>
      </c>
      <c r="AC71" s="304"/>
      <c r="AD71" s="304">
        <f>AD68/$B$68</f>
        <v>0.33333333333333331</v>
      </c>
      <c r="AE71" s="304"/>
      <c r="AF71" s="304">
        <f>AF68/$B$68</f>
        <v>0.33333333333333331</v>
      </c>
      <c r="AG71" s="304"/>
      <c r="AH71" s="304">
        <f>AH68/$B$68</f>
        <v>0.22222222222222221</v>
      </c>
      <c r="AI71" s="304"/>
      <c r="AJ71" s="304">
        <f>AJ68/$B$68</f>
        <v>0.22222222222222221</v>
      </c>
      <c r="AK71" s="304"/>
      <c r="AL71" s="304">
        <f>AL68/$B$68</f>
        <v>0.22222222222222221</v>
      </c>
      <c r="AM71" s="304"/>
      <c r="AN71" s="304">
        <f>AN68/$B$68</f>
        <v>0.22222222222222221</v>
      </c>
      <c r="AO71" s="304"/>
      <c r="AP71" s="304">
        <f>AP68/$B$68</f>
        <v>0.22222222222222221</v>
      </c>
      <c r="AQ71" s="304"/>
      <c r="AR71" s="304">
        <f>AR68/$B$68</f>
        <v>0.22222222222222221</v>
      </c>
      <c r="AS71" s="304"/>
      <c r="AT71" s="304">
        <f>AT68/$B$68</f>
        <v>0.22222222222222221</v>
      </c>
      <c r="AU71" s="304"/>
      <c r="AV71" s="304">
        <f>AV68/$B$68</f>
        <v>0.22222222222222221</v>
      </c>
      <c r="AW71" s="304"/>
      <c r="AX71" s="304">
        <f>AX68/$B$68</f>
        <v>0.22222222222222221</v>
      </c>
      <c r="AY71" s="304"/>
      <c r="AZ71" s="304">
        <f>AZ68/$B$68</f>
        <v>0.22222222222222221</v>
      </c>
      <c r="BA71" s="304"/>
      <c r="BB71" s="304">
        <f>BB68/$B$68</f>
        <v>0.22222222222222221</v>
      </c>
      <c r="BC71" s="304"/>
      <c r="BD71" s="304">
        <f>BD68/$B$68</f>
        <v>0.22222222222222221</v>
      </c>
      <c r="BE71" s="304"/>
      <c r="BF71" s="304">
        <f>BF68/$B$68</f>
        <v>0.22222222222222221</v>
      </c>
      <c r="BG71" s="304"/>
      <c r="BH71" s="304">
        <f>BH68/$B$68</f>
        <v>0.22222222222222221</v>
      </c>
      <c r="BI71" s="304"/>
      <c r="BJ71" s="304">
        <f>BJ68/$B$68</f>
        <v>0.1111111111111111</v>
      </c>
      <c r="BK71" s="304"/>
      <c r="BL71" s="304">
        <f>BL68/$B$68</f>
        <v>0.1111111111111111</v>
      </c>
      <c r="BM71" s="304"/>
      <c r="BN71" s="304">
        <f>BN68/$B$68</f>
        <v>0.1111111111111111</v>
      </c>
      <c r="BO71" s="304"/>
      <c r="BP71" s="304">
        <f>BP68/$B$68</f>
        <v>0.1111111111111111</v>
      </c>
      <c r="BQ71" s="304"/>
      <c r="BR71" s="304">
        <f>BR68/$B$68</f>
        <v>0.1111111111111111</v>
      </c>
      <c r="BS71" s="304"/>
      <c r="BT71" s="304">
        <f>BT68/$B$68</f>
        <v>0.1111111111111111</v>
      </c>
      <c r="BU71" s="304"/>
      <c r="BV71" s="304">
        <f t="shared" ref="BV71" si="817">BV68/$B$68</f>
        <v>0</v>
      </c>
      <c r="BW71" s="304"/>
      <c r="BX71" s="304">
        <f t="shared" ref="BX71" si="818">BX68/$B$68</f>
        <v>0</v>
      </c>
      <c r="BY71" s="304"/>
      <c r="BZ71" s="304">
        <f t="shared" ref="BZ71" si="819">BZ68/$B$68</f>
        <v>0</v>
      </c>
      <c r="CA71" s="304"/>
      <c r="CB71" s="304">
        <f t="shared" ref="CB71" si="820">CB68/$B$68</f>
        <v>0</v>
      </c>
      <c r="CC71" s="304"/>
      <c r="CD71" s="304">
        <f t="shared" ref="CD71" si="821">CD68/$B$68</f>
        <v>0</v>
      </c>
      <c r="CE71" s="304"/>
      <c r="CF71" s="304">
        <f t="shared" ref="CF71" si="822">CF68/$B$68</f>
        <v>0</v>
      </c>
      <c r="CG71" s="304"/>
      <c r="CH71" s="304">
        <f t="shared" ref="CH71" si="823">CH68/$B$68</f>
        <v>0</v>
      </c>
      <c r="CI71" s="304"/>
      <c r="CJ71" s="304">
        <f t="shared" ref="CJ71" si="824">CJ68/$B$68</f>
        <v>0</v>
      </c>
      <c r="CK71" s="304"/>
      <c r="CL71" s="304">
        <f t="shared" ref="CL71" si="825">CL68/$B$68</f>
        <v>0</v>
      </c>
      <c r="CM71" s="304"/>
      <c r="CN71" s="304">
        <f t="shared" ref="CN71" si="826">CN68/$B$68</f>
        <v>0</v>
      </c>
      <c r="CO71" s="304"/>
      <c r="CP71" s="304">
        <f t="shared" ref="CP71" si="827">CP68/$B$68</f>
        <v>0</v>
      </c>
      <c r="CQ71" s="304"/>
      <c r="CR71" s="304">
        <f t="shared" ref="CR71" si="828">CR68/$B$68</f>
        <v>0</v>
      </c>
      <c r="CS71" s="304"/>
      <c r="CT71" s="304">
        <f t="shared" ref="CT71" si="829">CT68/$B$68</f>
        <v>0</v>
      </c>
      <c r="CU71" s="304"/>
      <c r="CV71" s="304">
        <f t="shared" ref="CV71" si="830">CV68/$B$68</f>
        <v>0</v>
      </c>
      <c r="CW71" s="304"/>
      <c r="CX71" s="304">
        <f t="shared" ref="CX71" si="831">CX68/$B$68</f>
        <v>0</v>
      </c>
      <c r="CY71" s="304"/>
      <c r="CZ71" s="304">
        <f t="shared" ref="CZ71" si="832">CZ68/$B$68</f>
        <v>0</v>
      </c>
      <c r="DA71" s="304"/>
      <c r="DB71" s="304">
        <f>DB68/$B$68</f>
        <v>0</v>
      </c>
      <c r="DC71" s="304"/>
    </row>
    <row r="72" spans="1:158" ht="15" thickBot="1">
      <c r="A72" s="77" t="s">
        <v>52</v>
      </c>
      <c r="B72" s="304">
        <f t="shared" ref="B72" si="833">B70/B68</f>
        <v>0</v>
      </c>
      <c r="C72" s="304"/>
      <c r="D72" s="304">
        <f t="shared" ref="D72" si="834">D70/D68</f>
        <v>0</v>
      </c>
      <c r="E72" s="304"/>
      <c r="F72" s="304">
        <f t="shared" ref="F72" si="835">F70/F68</f>
        <v>0</v>
      </c>
      <c r="G72" s="304"/>
      <c r="H72" s="304">
        <f t="shared" ref="H72" si="836">H70/H68</f>
        <v>0</v>
      </c>
      <c r="I72" s="304"/>
      <c r="J72" s="304">
        <f t="shared" ref="J72" si="837">J70/J68</f>
        <v>0</v>
      </c>
      <c r="K72" s="304"/>
      <c r="L72" s="304">
        <f t="shared" ref="L72" si="838">L70/L68</f>
        <v>0</v>
      </c>
      <c r="M72" s="304"/>
      <c r="N72" s="304">
        <f t="shared" ref="N72" si="839">N70/N68</f>
        <v>0</v>
      </c>
      <c r="O72" s="304"/>
      <c r="P72" s="304">
        <f t="shared" ref="P72" si="840">P70/P68</f>
        <v>0.1111111111111111</v>
      </c>
      <c r="Q72" s="304"/>
      <c r="R72" s="304">
        <f t="shared" ref="R72" si="841">R70/R68</f>
        <v>0</v>
      </c>
      <c r="S72" s="304"/>
      <c r="T72" s="304">
        <f t="shared" ref="T72" si="842">T70/T68</f>
        <v>0.25</v>
      </c>
      <c r="U72" s="304"/>
      <c r="V72" s="304">
        <f t="shared" ref="V72" si="843">V70/V68</f>
        <v>0</v>
      </c>
      <c r="W72" s="304"/>
      <c r="X72" s="304">
        <f t="shared" ref="X72" si="844">X70/X68</f>
        <v>0.5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0.33333333333333331</v>
      </c>
      <c r="AG72" s="304"/>
      <c r="AH72" s="304">
        <f>AH70/AH68</f>
        <v>0</v>
      </c>
      <c r="AI72" s="304"/>
      <c r="AJ72" s="304">
        <f>AJ70/AJ68</f>
        <v>0</v>
      </c>
      <c r="AK72" s="304"/>
      <c r="AL72" s="304">
        <f>AL70/AL68</f>
        <v>0</v>
      </c>
      <c r="AM72" s="304"/>
      <c r="AN72" s="304">
        <f>AN70/AN68</f>
        <v>0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0.5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1</v>
      </c>
      <c r="BU72" s="304"/>
      <c r="BV72" s="304">
        <v>0</v>
      </c>
      <c r="BW72" s="304"/>
      <c r="BX72" s="304">
        <v>0</v>
      </c>
      <c r="BY72" s="304"/>
      <c r="BZ72" s="304">
        <v>0</v>
      </c>
      <c r="CA72" s="304"/>
      <c r="CB72" s="304">
        <v>0</v>
      </c>
      <c r="CC72" s="304"/>
      <c r="CD72" s="304">
        <v>0</v>
      </c>
      <c r="CE72" s="304"/>
      <c r="CF72" s="304">
        <v>0</v>
      </c>
      <c r="CG72" s="304"/>
      <c r="CH72" s="304">
        <v>0</v>
      </c>
      <c r="CI72" s="304"/>
      <c r="CJ72" s="304">
        <v>0</v>
      </c>
      <c r="CK72" s="304"/>
      <c r="CL72" s="304">
        <v>0</v>
      </c>
      <c r="CM72" s="304"/>
      <c r="CN72" s="304">
        <v>0</v>
      </c>
      <c r="CO72" s="304"/>
      <c r="CP72" s="304">
        <v>0</v>
      </c>
      <c r="CQ72" s="304"/>
      <c r="CR72" s="304">
        <v>0</v>
      </c>
      <c r="CS72" s="304"/>
      <c r="CT72" s="304">
        <v>0</v>
      </c>
      <c r="CU72" s="304"/>
      <c r="CV72" s="304">
        <v>0</v>
      </c>
      <c r="CW72" s="304"/>
      <c r="CX72" s="304">
        <v>0</v>
      </c>
      <c r="CY72" s="304"/>
      <c r="CZ72" s="304">
        <v>0</v>
      </c>
      <c r="DA72" s="304"/>
      <c r="DB72" s="304">
        <v>0</v>
      </c>
      <c r="DC72" s="304"/>
      <c r="DO72" s="86"/>
      <c r="DS72" s="86"/>
    </row>
    <row r="73" spans="1:158" ht="15" thickBot="1">
      <c r="A73" s="77" t="s">
        <v>53</v>
      </c>
      <c r="B73" s="304">
        <f t="shared" ref="B73" si="845">(B71+D71)/2</f>
        <v>1</v>
      </c>
      <c r="C73" s="304"/>
      <c r="D73" s="304">
        <f t="shared" ref="D73" si="846">(D71+F71)/2</f>
        <v>1</v>
      </c>
      <c r="E73" s="304"/>
      <c r="F73" s="304">
        <f t="shared" ref="F73" si="847">(F71+H71)/2</f>
        <v>1</v>
      </c>
      <c r="G73" s="304"/>
      <c r="H73" s="304">
        <f t="shared" ref="H73" si="848">(H71+J71)/2</f>
        <v>1</v>
      </c>
      <c r="I73" s="304"/>
      <c r="J73" s="304">
        <f t="shared" ref="J73" si="849">(J71+L71)/2</f>
        <v>1</v>
      </c>
      <c r="K73" s="304"/>
      <c r="L73" s="304">
        <f t="shared" ref="L73" si="850">(L71+N71)/2</f>
        <v>1</v>
      </c>
      <c r="M73" s="304"/>
      <c r="N73" s="304">
        <f t="shared" ref="N73" si="851">(N71+P71)/2</f>
        <v>1</v>
      </c>
      <c r="O73" s="304"/>
      <c r="P73" s="304">
        <f t="shared" ref="P73" si="852">(P71+R71)/2</f>
        <v>0.94444444444444442</v>
      </c>
      <c r="Q73" s="304"/>
      <c r="R73" s="304">
        <f t="shared" ref="R73" si="853">(R71+T71)/2</f>
        <v>0.88888888888888884</v>
      </c>
      <c r="S73" s="304"/>
      <c r="T73" s="304">
        <f t="shared" ref="T73" si="854">(T71+V71)/2</f>
        <v>0.77777777777777768</v>
      </c>
      <c r="U73" s="304"/>
      <c r="V73" s="304">
        <f t="shared" ref="V73" si="855">(V71+X71)/2</f>
        <v>0.66666666666666663</v>
      </c>
      <c r="W73" s="304"/>
      <c r="X73" s="304">
        <f t="shared" ref="X73" si="856">(X71+Z71)/2</f>
        <v>0.5</v>
      </c>
      <c r="Y73" s="304"/>
      <c r="Z73" s="304">
        <f t="shared" ref="Z73" si="857">(Z71+AB71)/2</f>
        <v>0.33333333333333331</v>
      </c>
      <c r="AA73" s="304"/>
      <c r="AB73" s="304">
        <f t="shared" ref="AB73" si="858">(AB71+AD71)/2</f>
        <v>0.33333333333333331</v>
      </c>
      <c r="AC73" s="304"/>
      <c r="AD73" s="304">
        <f t="shared" ref="AD73" si="859">(AD71+AF71)/2</f>
        <v>0.33333333333333331</v>
      </c>
      <c r="AE73" s="304"/>
      <c r="AF73" s="304">
        <f t="shared" ref="AF73" si="860">(AF71+AH71)/2</f>
        <v>0.27777777777777779</v>
      </c>
      <c r="AG73" s="304"/>
      <c r="AH73" s="304">
        <f t="shared" ref="AH73" si="861">(AH71+AJ71)/2</f>
        <v>0.22222222222222221</v>
      </c>
      <c r="AI73" s="304"/>
      <c r="AJ73" s="304">
        <f t="shared" ref="AJ73" si="862">(AJ71+AL71)/2</f>
        <v>0.22222222222222221</v>
      </c>
      <c r="AK73" s="304"/>
      <c r="AL73" s="304">
        <f t="shared" ref="AL73" si="863">(AL71+AN71)/2</f>
        <v>0.22222222222222221</v>
      </c>
      <c r="AM73" s="304"/>
      <c r="AN73" s="304">
        <f t="shared" ref="AN73" si="864">(AN71+AP71)/2</f>
        <v>0.22222222222222221</v>
      </c>
      <c r="AO73" s="304"/>
      <c r="AP73" s="304">
        <f t="shared" ref="AP73" si="865">(AP71+AR71)/2</f>
        <v>0.22222222222222221</v>
      </c>
      <c r="AQ73" s="304"/>
      <c r="AR73" s="304">
        <f t="shared" ref="AR73" si="866">(AR71+AT71)/2</f>
        <v>0.22222222222222221</v>
      </c>
      <c r="AS73" s="304"/>
      <c r="AT73" s="304">
        <f t="shared" ref="AT73" si="867">(AT71+AV71)/2</f>
        <v>0.22222222222222221</v>
      </c>
      <c r="AU73" s="304"/>
      <c r="AV73" s="304">
        <f t="shared" ref="AV73" si="868">(AV71+AX71)/2</f>
        <v>0.22222222222222221</v>
      </c>
      <c r="AW73" s="304"/>
      <c r="AX73" s="304">
        <f t="shared" ref="AX73" si="869">(AX71+AZ71)/2</f>
        <v>0.22222222222222221</v>
      </c>
      <c r="AY73" s="304"/>
      <c r="AZ73" s="304">
        <f t="shared" ref="AZ73" si="870">(AZ71+BB71)/2</f>
        <v>0.22222222222222221</v>
      </c>
      <c r="BA73" s="304"/>
      <c r="BB73" s="304">
        <f t="shared" ref="BB73" si="871">(BB71+BD71)/2</f>
        <v>0.22222222222222221</v>
      </c>
      <c r="BC73" s="304"/>
      <c r="BD73" s="304">
        <f t="shared" ref="BD73" si="872">(BD71+BF71)/2</f>
        <v>0.22222222222222221</v>
      </c>
      <c r="BE73" s="304"/>
      <c r="BF73" s="304">
        <f t="shared" ref="BF73" si="873">(BF71+BH71)/2</f>
        <v>0.22222222222222221</v>
      </c>
      <c r="BG73" s="304"/>
      <c r="BH73" s="304">
        <f t="shared" ref="BH73" si="874">(BH71+BJ71)/2</f>
        <v>0.16666666666666666</v>
      </c>
      <c r="BI73" s="304"/>
      <c r="BJ73" s="304">
        <f t="shared" ref="BJ73" si="875">(BJ71+BL71)/2</f>
        <v>0.1111111111111111</v>
      </c>
      <c r="BK73" s="304"/>
      <c r="BL73" s="304">
        <f t="shared" ref="BL73" si="876">(BL71+BN71)/2</f>
        <v>0.1111111111111111</v>
      </c>
      <c r="BM73" s="304"/>
      <c r="BN73" s="304">
        <f t="shared" ref="BN73" si="877">(BN71+BP71)/2</f>
        <v>0.1111111111111111</v>
      </c>
      <c r="BO73" s="304"/>
      <c r="BP73" s="304">
        <f t="shared" ref="BP73" si="878">(BP71+BR71)/2</f>
        <v>0.1111111111111111</v>
      </c>
      <c r="BQ73" s="304"/>
      <c r="BR73" s="304">
        <f t="shared" ref="BR73" si="879">(BR71+BT71)/2</f>
        <v>0.1111111111111111</v>
      </c>
      <c r="BS73" s="304"/>
      <c r="BT73" s="304">
        <f t="shared" ref="BT73" si="880">(BT71+BV71)/2</f>
        <v>5.5555555555555552E-2</v>
      </c>
      <c r="BU73" s="304"/>
      <c r="BV73" s="304">
        <f t="shared" ref="BV73" si="881">(BV71+BX71)/2</f>
        <v>0</v>
      </c>
      <c r="BW73" s="304"/>
      <c r="BX73" s="304">
        <f t="shared" ref="BX73" si="882">(BX71+BZ71)/2</f>
        <v>0</v>
      </c>
      <c r="BY73" s="304"/>
      <c r="BZ73" s="304">
        <f t="shared" ref="BZ73" si="883">(BZ71+CB71)/2</f>
        <v>0</v>
      </c>
      <c r="CA73" s="304"/>
      <c r="CB73" s="304">
        <f t="shared" ref="CB73" si="884">(CB71+CD71)/2</f>
        <v>0</v>
      </c>
      <c r="CC73" s="304"/>
      <c r="CD73" s="304">
        <f t="shared" ref="CD73" si="885">(CD71+CF71)/2</f>
        <v>0</v>
      </c>
      <c r="CE73" s="304"/>
      <c r="CF73" s="304">
        <f t="shared" ref="CF73" si="886">(CF71+CH71)/2</f>
        <v>0</v>
      </c>
      <c r="CG73" s="304"/>
      <c r="CH73" s="304">
        <f t="shared" ref="CH73" si="887">(CH71+CJ71)/2</f>
        <v>0</v>
      </c>
      <c r="CI73" s="304"/>
      <c r="CJ73" s="304">
        <f t="shared" ref="CJ73" si="888">(CJ71+CL71)/2</f>
        <v>0</v>
      </c>
      <c r="CK73" s="304"/>
      <c r="CL73" s="304">
        <f t="shared" ref="CL73" si="889">(CL71+CN71)/2</f>
        <v>0</v>
      </c>
      <c r="CM73" s="304"/>
      <c r="CN73" s="304">
        <f t="shared" ref="CN73" si="890">(CN71+CP71)/2</f>
        <v>0</v>
      </c>
      <c r="CO73" s="304"/>
      <c r="CP73" s="304">
        <f t="shared" ref="CP73" si="891">(CP71+CR71)/2</f>
        <v>0</v>
      </c>
      <c r="CQ73" s="304"/>
      <c r="CR73" s="304">
        <f t="shared" ref="CR73" si="892">(CR71+CT71)/2</f>
        <v>0</v>
      </c>
      <c r="CS73" s="304"/>
      <c r="CT73" s="304">
        <f t="shared" ref="CT73" si="893">(CT71+CV71)/2</f>
        <v>0</v>
      </c>
      <c r="CU73" s="304"/>
      <c r="CV73" s="304">
        <f t="shared" ref="CV73" si="894">(CV71+CX71)/2</f>
        <v>0</v>
      </c>
      <c r="CW73" s="304"/>
      <c r="CX73" s="304">
        <f t="shared" ref="CX73" si="895">(CX71+CZ71)/2</f>
        <v>0</v>
      </c>
      <c r="CY73" s="304"/>
      <c r="CZ73" s="304">
        <f t="shared" ref="CZ73" si="896">(CZ71+DB71)/2</f>
        <v>0</v>
      </c>
      <c r="DA73" s="304"/>
      <c r="DB73" s="304">
        <f>(DB71+DF71)/2</f>
        <v>0</v>
      </c>
      <c r="DC73" s="304"/>
      <c r="EK73" s="304"/>
      <c r="EL73" s="304"/>
      <c r="EM73" s="304"/>
      <c r="EN73" s="304"/>
      <c r="EO73" s="86"/>
    </row>
    <row r="74" spans="1:158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6.9444444444444446</v>
      </c>
      <c r="Q74" s="304"/>
      <c r="R74" s="304">
        <f>SUM($B$73:S73)-P73</f>
        <v>7.8888888888888893</v>
      </c>
      <c r="S74" s="304"/>
      <c r="T74" s="304">
        <f>SUM($B$73:U73)-R73</f>
        <v>8.7222222222222214</v>
      </c>
      <c r="U74" s="304"/>
      <c r="V74" s="304">
        <f>SUM($B$73:W73)-T73</f>
        <v>9.5</v>
      </c>
      <c r="W74" s="304"/>
      <c r="X74" s="304">
        <f>SUM($B$73:Y73)-V73</f>
        <v>10.111111111111111</v>
      </c>
      <c r="Y74" s="304"/>
      <c r="Z74" s="304">
        <f>SUM($B$73:AA73)-X73</f>
        <v>10.611111111111111</v>
      </c>
      <c r="AA74" s="304"/>
      <c r="AB74" s="304">
        <f>SUM($B$73:AC73)-Z73</f>
        <v>11.111111111111111</v>
      </c>
      <c r="AC74" s="304"/>
      <c r="AD74" s="304">
        <f>SUM($B$73:AE73)-AB73</f>
        <v>11.444444444444445</v>
      </c>
      <c r="AE74" s="304"/>
      <c r="AF74" s="304">
        <f>SUM($B$73:AG73)-AD73</f>
        <v>11.722222222222223</v>
      </c>
      <c r="AG74" s="304"/>
      <c r="AH74" s="304">
        <f>SUM($B$73:AI73)-AF73</f>
        <v>12</v>
      </c>
      <c r="AI74" s="304"/>
      <c r="AJ74" s="304">
        <f>SUM($B$73:AK73)-AH73</f>
        <v>12.277777777777779</v>
      </c>
      <c r="AK74" s="304"/>
      <c r="AL74" s="304">
        <f>SUM($B$73:AM73)-AJ73</f>
        <v>12.5</v>
      </c>
      <c r="AM74" s="304"/>
      <c r="AN74" s="304">
        <f>SUM($B$73:AO73)-AL73</f>
        <v>12.722222222222221</v>
      </c>
      <c r="AO74" s="304"/>
      <c r="AP74" s="304">
        <f>SUM($B$73:AQ73)-AN73</f>
        <v>12.944444444444443</v>
      </c>
      <c r="AQ74" s="304"/>
      <c r="AR74" s="304">
        <f>SUM($B$73:AS73)-AP73</f>
        <v>13.166666666666664</v>
      </c>
      <c r="AS74" s="304"/>
      <c r="AT74" s="304">
        <f>SUM($B$73:AU73)-AR73</f>
        <v>13.388888888888886</v>
      </c>
      <c r="AU74" s="304"/>
      <c r="AV74" s="304">
        <f>SUM($B$73:AW73)-AT73</f>
        <v>13.611111111111107</v>
      </c>
      <c r="AW74" s="304"/>
      <c r="AX74" s="304">
        <f>SUM($B$73:AY73)-AV73</f>
        <v>13.833333333333329</v>
      </c>
      <c r="AY74" s="304"/>
      <c r="AZ74" s="304">
        <f>SUM($B$73:BA73)-AX73</f>
        <v>14.05555555555555</v>
      </c>
      <c r="BA74" s="304"/>
      <c r="BB74" s="304">
        <f>SUM($B$73:BC73)-AZ73</f>
        <v>14.277777777777771</v>
      </c>
      <c r="BC74" s="304"/>
      <c r="BD74" s="304">
        <f>SUM($B$73:BE73)-BB73</f>
        <v>14.499999999999993</v>
      </c>
      <c r="BE74" s="304"/>
      <c r="BF74" s="304">
        <f>SUM($B$73:BG73)-BD73</f>
        <v>14.722222222222214</v>
      </c>
      <c r="BG74" s="304"/>
      <c r="BH74" s="304">
        <f>SUM($B$73:BI73)-BF73</f>
        <v>14.88888888888888</v>
      </c>
      <c r="BI74" s="304"/>
      <c r="BJ74" s="304">
        <f>SUM($B$73:BK73)-BH73</f>
        <v>15.055555555555546</v>
      </c>
      <c r="BK74" s="304"/>
      <c r="BL74" s="304">
        <f>SUM($B$73:BM73)-BJ73</f>
        <v>15.222222222222213</v>
      </c>
      <c r="BM74" s="304"/>
      <c r="BN74" s="304">
        <f>SUM($B$73:BO73)-BL73</f>
        <v>15.333333333333323</v>
      </c>
      <c r="BO74" s="304"/>
      <c r="BP74" s="304">
        <f>SUM($B$73:BQ73)-BN73</f>
        <v>15.444444444444434</v>
      </c>
      <c r="BQ74" s="304"/>
      <c r="BR74" s="304">
        <f>SUM($B$73:BS73)-BP73</f>
        <v>15.555555555555545</v>
      </c>
      <c r="BS74" s="304"/>
      <c r="BT74" s="304">
        <f>SUM($B$73:BU73)-BR73</f>
        <v>15.6111111111111</v>
      </c>
      <c r="BU74" s="304"/>
      <c r="BV74" s="304">
        <f>SUM($B$73:BW73)-BT73</f>
        <v>15.666666666666655</v>
      </c>
      <c r="BW74" s="304"/>
      <c r="BX74" s="304">
        <f>SUM($B$73:BY73)-BV73</f>
        <v>15.722222222222211</v>
      </c>
      <c r="BY74" s="304"/>
      <c r="BZ74" s="304">
        <f>SUM($B$73:CA73)-BX73</f>
        <v>15.722222222222211</v>
      </c>
      <c r="CA74" s="304"/>
      <c r="CB74" s="304">
        <f>SUM($B$73:CC73)-BZ73</f>
        <v>15.722222222222211</v>
      </c>
      <c r="CC74" s="304"/>
      <c r="CD74" s="304">
        <f>SUM($B$73:CE73)-CB73</f>
        <v>15.722222222222211</v>
      </c>
      <c r="CE74" s="304"/>
      <c r="CF74" s="304">
        <f>SUM($B$73:CG73)-CD73</f>
        <v>15.722222222222211</v>
      </c>
      <c r="CG74" s="304"/>
      <c r="CH74" s="304">
        <f>SUM($B$73:CI73)-CF73</f>
        <v>15.722222222222211</v>
      </c>
      <c r="CI74" s="304"/>
      <c r="CJ74" s="304">
        <f>SUM($B$73:CK73)-CH73</f>
        <v>15.722222222222211</v>
      </c>
      <c r="CK74" s="304"/>
      <c r="CL74" s="304">
        <f>SUM($B$73:CM73)-CJ73</f>
        <v>15.722222222222211</v>
      </c>
      <c r="CM74" s="304"/>
      <c r="CN74" s="304">
        <f>SUM($B$73:CO73)-CL73</f>
        <v>15.722222222222211</v>
      </c>
      <c r="CO74" s="304"/>
      <c r="CP74" s="304">
        <f>SUM($B$73:CQ73)-CN73</f>
        <v>15.722222222222211</v>
      </c>
      <c r="CQ74" s="304"/>
      <c r="CR74" s="304">
        <f>SUM($B$73:CS73)-CP73</f>
        <v>15.722222222222211</v>
      </c>
      <c r="CS74" s="304"/>
      <c r="CT74" s="304">
        <f>SUM($B$73:CU73)-CR73</f>
        <v>15.722222222222211</v>
      </c>
      <c r="CU74" s="304"/>
      <c r="CV74" s="304">
        <f>SUM($B$73:CW73)-CT73</f>
        <v>15.722222222222211</v>
      </c>
      <c r="CW74" s="304"/>
      <c r="CX74" s="304">
        <f>SUM($B$73:CY73)-CV73</f>
        <v>15.722222222222211</v>
      </c>
      <c r="CY74" s="304"/>
      <c r="CZ74" s="304">
        <f>SUM($B$73:DA73)-CX73</f>
        <v>15.722222222222211</v>
      </c>
      <c r="DA74" s="304"/>
      <c r="DB74" s="304">
        <f>SUM($B$73:DC73)-CZ73</f>
        <v>15.722222222222211</v>
      </c>
      <c r="DC74" s="304"/>
      <c r="EK74" s="304"/>
      <c r="EL74" s="304"/>
      <c r="EM74" s="304"/>
      <c r="EN74" s="304"/>
      <c r="EO74" s="86"/>
    </row>
    <row r="75" spans="1:158" ht="15.6" customHeight="1" thickBot="1">
      <c r="A75" s="77" t="s">
        <v>55</v>
      </c>
      <c r="B75" s="304">
        <f t="shared" ref="B75" si="897">B74/B73</f>
        <v>1</v>
      </c>
      <c r="C75" s="304"/>
      <c r="D75" s="304">
        <f t="shared" ref="D75" si="898">D74/D73</f>
        <v>1</v>
      </c>
      <c r="E75" s="304"/>
      <c r="F75" s="304">
        <f t="shared" ref="F75" si="899">F74/F73</f>
        <v>2</v>
      </c>
      <c r="G75" s="304"/>
      <c r="H75" s="304">
        <f t="shared" ref="H75" si="900">H74/H73</f>
        <v>3</v>
      </c>
      <c r="I75" s="304"/>
      <c r="J75" s="304">
        <f t="shared" ref="J75" si="901">J74/J73</f>
        <v>4</v>
      </c>
      <c r="K75" s="304"/>
      <c r="L75" s="304">
        <f t="shared" ref="L75" si="902">L74/L73</f>
        <v>5</v>
      </c>
      <c r="M75" s="304"/>
      <c r="N75" s="304">
        <f t="shared" ref="N75" si="903">N74/N73</f>
        <v>6</v>
      </c>
      <c r="O75" s="304"/>
      <c r="P75" s="304">
        <f t="shared" ref="P75" si="904">P74/P73</f>
        <v>7.3529411764705888</v>
      </c>
      <c r="Q75" s="304"/>
      <c r="R75" s="304">
        <f>R74/R73</f>
        <v>8.8750000000000018</v>
      </c>
      <c r="S75" s="304"/>
      <c r="T75" s="304">
        <f t="shared" ref="T75" si="905">T74/T73</f>
        <v>11.214285714285715</v>
      </c>
      <c r="U75" s="304"/>
      <c r="V75" s="304">
        <f t="shared" ref="V75" si="906">V74/V73</f>
        <v>14.25</v>
      </c>
      <c r="W75" s="304"/>
      <c r="X75" s="304">
        <f t="shared" ref="X75" si="907">X74/X73</f>
        <v>20.222222222222221</v>
      </c>
      <c r="Y75" s="304"/>
      <c r="Z75" s="304">
        <f>Z74/Z73</f>
        <v>31.833333333333332</v>
      </c>
      <c r="AA75" s="304"/>
      <c r="AB75" s="304">
        <f>AB74/AB73</f>
        <v>33.333333333333336</v>
      </c>
      <c r="AC75" s="304"/>
      <c r="AD75" s="304">
        <f>AD74/AD73</f>
        <v>34.333333333333336</v>
      </c>
      <c r="AE75" s="304"/>
      <c r="AF75" s="304">
        <f>AF74/AF73</f>
        <v>42.2</v>
      </c>
      <c r="AG75" s="304"/>
      <c r="AH75" s="304">
        <f>AH74/AH73</f>
        <v>54</v>
      </c>
      <c r="AI75" s="304"/>
      <c r="AJ75" s="304">
        <f>AJ74/AJ73</f>
        <v>55.250000000000007</v>
      </c>
      <c r="AK75" s="304"/>
      <c r="AL75" s="304">
        <f>AL74/AL73</f>
        <v>56.25</v>
      </c>
      <c r="AM75" s="304"/>
      <c r="AN75" s="304">
        <f>AN74/AN73</f>
        <v>57.25</v>
      </c>
      <c r="AO75" s="304"/>
      <c r="AP75" s="304">
        <f>AP74/AP73</f>
        <v>58.249999999999993</v>
      </c>
      <c r="AQ75" s="304"/>
      <c r="AR75" s="304">
        <f>AR74/AR73</f>
        <v>59.249999999999993</v>
      </c>
      <c r="AS75" s="304"/>
      <c r="AT75" s="304">
        <f>AT74/AT73</f>
        <v>60.249999999999986</v>
      </c>
      <c r="AU75" s="304"/>
      <c r="AV75" s="304">
        <f>AV74/AV73</f>
        <v>61.249999999999986</v>
      </c>
      <c r="AW75" s="304"/>
      <c r="AX75" s="304">
        <f>AX74/AX73</f>
        <v>62.249999999999979</v>
      </c>
      <c r="AY75" s="304"/>
      <c r="AZ75" s="304">
        <f>AZ74/AZ73</f>
        <v>63.249999999999979</v>
      </c>
      <c r="BA75" s="304"/>
      <c r="BB75" s="304">
        <f>BB74/BB73</f>
        <v>64.249999999999972</v>
      </c>
      <c r="BC75" s="304"/>
      <c r="BD75" s="304">
        <f>BD74/BD73</f>
        <v>65.249999999999972</v>
      </c>
      <c r="BE75" s="304"/>
      <c r="BF75" s="304">
        <f>BF74/BF73</f>
        <v>66.249999999999972</v>
      </c>
      <c r="BG75" s="304"/>
      <c r="BH75" s="304">
        <f>BH74/BH73</f>
        <v>89.333333333333286</v>
      </c>
      <c r="BI75" s="304"/>
      <c r="BJ75" s="304">
        <f>BJ74/BJ73</f>
        <v>135.49999999999991</v>
      </c>
      <c r="BK75" s="304"/>
      <c r="BL75" s="304">
        <f>BL74/BL73</f>
        <v>136.99999999999991</v>
      </c>
      <c r="BM75" s="304"/>
      <c r="BN75" s="304">
        <f>BN74/BN73</f>
        <v>137.99999999999991</v>
      </c>
      <c r="BO75" s="304"/>
      <c r="BP75" s="304">
        <f>BP74/BP73</f>
        <v>138.99999999999991</v>
      </c>
      <c r="BQ75" s="304"/>
      <c r="BR75" s="304">
        <f>BR74/BR73</f>
        <v>139.99999999999991</v>
      </c>
      <c r="BS75" s="304"/>
      <c r="BT75" s="304">
        <f>BT74/BT73</f>
        <v>280.99999999999983</v>
      </c>
      <c r="BU75" s="304"/>
      <c r="BV75" s="304">
        <v>0</v>
      </c>
      <c r="BW75" s="304"/>
      <c r="BX75" s="304">
        <v>0</v>
      </c>
      <c r="BY75" s="304"/>
      <c r="BZ75" s="304">
        <v>0</v>
      </c>
      <c r="CA75" s="304"/>
      <c r="CB75" s="304">
        <v>0</v>
      </c>
      <c r="CC75" s="304"/>
      <c r="CD75" s="304">
        <v>0</v>
      </c>
      <c r="CE75" s="304"/>
      <c r="CF75" s="304">
        <v>0</v>
      </c>
      <c r="CG75" s="304"/>
      <c r="CH75" s="304">
        <v>0</v>
      </c>
      <c r="CI75" s="304"/>
      <c r="CJ75" s="304">
        <v>0</v>
      </c>
      <c r="CK75" s="304"/>
      <c r="CL75" s="304">
        <v>0</v>
      </c>
      <c r="CM75" s="304"/>
      <c r="CN75" s="304">
        <v>0</v>
      </c>
      <c r="CO75" s="304"/>
      <c r="CP75" s="304">
        <v>0</v>
      </c>
      <c r="CQ75" s="304"/>
      <c r="CR75" s="304">
        <v>0</v>
      </c>
      <c r="CS75" s="304"/>
      <c r="CT75" s="304">
        <v>0</v>
      </c>
      <c r="CU75" s="304"/>
      <c r="CV75" s="304">
        <v>0</v>
      </c>
      <c r="CW75" s="304"/>
      <c r="CX75" s="304">
        <v>0</v>
      </c>
      <c r="CY75" s="304"/>
      <c r="CZ75" s="304">
        <v>0</v>
      </c>
      <c r="DA75" s="304"/>
      <c r="DB75" s="304">
        <v>0</v>
      </c>
      <c r="DC75" s="304"/>
      <c r="EK75" s="304"/>
      <c r="EL75" s="304"/>
      <c r="EM75" s="304"/>
      <c r="EN75" s="304"/>
      <c r="EO75" s="86"/>
    </row>
    <row r="76" spans="1:158" ht="15" thickBot="1">
      <c r="A76" s="77" t="s">
        <v>56</v>
      </c>
      <c r="B76" s="304">
        <f t="shared" ref="B76" si="908">C67/B68</f>
        <v>0</v>
      </c>
      <c r="C76" s="304"/>
      <c r="D76" s="304">
        <f t="shared" ref="D76" si="909">E67/D68</f>
        <v>0</v>
      </c>
      <c r="E76" s="304"/>
      <c r="F76" s="304">
        <f t="shared" ref="F76" si="910">G67/F68</f>
        <v>0</v>
      </c>
      <c r="G76" s="304"/>
      <c r="H76" s="304">
        <f t="shared" ref="H76" si="911">I67/H68</f>
        <v>0</v>
      </c>
      <c r="I76" s="304"/>
      <c r="J76" s="304">
        <f t="shared" ref="J76" si="912">K67/J68</f>
        <v>0</v>
      </c>
      <c r="K76" s="304"/>
      <c r="L76" s="304">
        <f t="shared" ref="L76" si="913">M67/L68</f>
        <v>0</v>
      </c>
      <c r="M76" s="304"/>
      <c r="N76" s="304">
        <f t="shared" ref="N76" si="914">O67/N68</f>
        <v>0</v>
      </c>
      <c r="O76" s="304"/>
      <c r="P76" s="304">
        <f t="shared" ref="P76" si="915">Q67/P68</f>
        <v>0</v>
      </c>
      <c r="Q76" s="304"/>
      <c r="R76" s="304">
        <f t="shared" ref="R76" si="916">S67/R68</f>
        <v>0</v>
      </c>
      <c r="S76" s="304"/>
      <c r="T76" s="304">
        <f t="shared" ref="T76" si="917">U67/T68</f>
        <v>0</v>
      </c>
      <c r="U76" s="304"/>
      <c r="V76" s="304">
        <f t="shared" ref="V76" si="918">W67/V68</f>
        <v>0</v>
      </c>
      <c r="W76" s="304"/>
      <c r="X76" s="304">
        <f t="shared" ref="X76" si="919">Y67/X68</f>
        <v>0</v>
      </c>
      <c r="Y76" s="304"/>
      <c r="Z76" s="304">
        <f>AA67/Z68</f>
        <v>0.33333333333333331</v>
      </c>
      <c r="AA76" s="304"/>
      <c r="AB76" s="304">
        <f>AC67/AB68</f>
        <v>0</v>
      </c>
      <c r="AC76" s="304"/>
      <c r="AD76" s="304">
        <f>AE67/AD68</f>
        <v>0</v>
      </c>
      <c r="AE76" s="304"/>
      <c r="AF76" s="304">
        <f>AG67/AF68</f>
        <v>0</v>
      </c>
      <c r="AG76" s="304"/>
      <c r="AH76" s="304">
        <f>AI67/AH68</f>
        <v>0</v>
      </c>
      <c r="AI76" s="304"/>
      <c r="AJ76" s="304">
        <f>AK67/AJ68</f>
        <v>0</v>
      </c>
      <c r="AK76" s="304"/>
      <c r="AL76" s="304">
        <f>AM67/AL68</f>
        <v>0</v>
      </c>
      <c r="AM76" s="304"/>
      <c r="AN76" s="304">
        <f>AO67/AN68</f>
        <v>0</v>
      </c>
      <c r="AO76" s="304"/>
      <c r="AP76" s="304">
        <f>AQ67/AP68</f>
        <v>0</v>
      </c>
      <c r="AQ76" s="304"/>
      <c r="AR76" s="304">
        <f>AS67/AR68</f>
        <v>0</v>
      </c>
      <c r="AS76" s="304"/>
      <c r="AT76" s="304">
        <f>AU67/AT68</f>
        <v>0</v>
      </c>
      <c r="AU76" s="304"/>
      <c r="AV76" s="304">
        <f>AW67/AV68</f>
        <v>0</v>
      </c>
      <c r="AW76" s="304"/>
      <c r="AX76" s="304">
        <f>AY67/AX68</f>
        <v>0</v>
      </c>
      <c r="AY76" s="304"/>
      <c r="AZ76" s="304">
        <f>BA67/AZ68</f>
        <v>0</v>
      </c>
      <c r="BA76" s="304"/>
      <c r="BB76" s="304">
        <f>BC67/BB68</f>
        <v>0</v>
      </c>
      <c r="BC76" s="304"/>
      <c r="BD76" s="304">
        <f>BE67/BD68</f>
        <v>0</v>
      </c>
      <c r="BE76" s="304"/>
      <c r="BF76" s="304">
        <f>BG67/BF68</f>
        <v>0</v>
      </c>
      <c r="BG76" s="304"/>
      <c r="BH76" s="304">
        <f>BI67/BH68</f>
        <v>0</v>
      </c>
      <c r="BI76" s="304"/>
      <c r="BJ76" s="304">
        <f>BK67/BJ68</f>
        <v>0</v>
      </c>
      <c r="BK76" s="304"/>
      <c r="BL76" s="304">
        <f>BM67/BL68</f>
        <v>0</v>
      </c>
      <c r="BM76" s="304"/>
      <c r="BN76" s="304">
        <f>BO67/BN68</f>
        <v>0</v>
      </c>
      <c r="BO76" s="304"/>
      <c r="BP76" s="304">
        <f>BQ67/BP68</f>
        <v>0</v>
      </c>
      <c r="BQ76" s="304"/>
      <c r="BR76" s="304">
        <f>BS67/BR68</f>
        <v>0</v>
      </c>
      <c r="BS76" s="304"/>
      <c r="BT76" s="304">
        <f>BU67/BT68</f>
        <v>0</v>
      </c>
      <c r="BU76" s="304"/>
      <c r="BV76" s="304">
        <v>0</v>
      </c>
      <c r="BW76" s="304"/>
      <c r="BX76" s="304">
        <v>0</v>
      </c>
      <c r="BY76" s="304"/>
      <c r="BZ76" s="304">
        <v>0</v>
      </c>
      <c r="CA76" s="304"/>
      <c r="CB76" s="304">
        <v>0</v>
      </c>
      <c r="CC76" s="304"/>
      <c r="CD76" s="304">
        <v>0</v>
      </c>
      <c r="CE76" s="304"/>
      <c r="CF76" s="304">
        <v>0</v>
      </c>
      <c r="CG76" s="304"/>
      <c r="CH76" s="304">
        <v>0</v>
      </c>
      <c r="CI76" s="304"/>
      <c r="CJ76" s="304">
        <v>0</v>
      </c>
      <c r="CK76" s="304"/>
      <c r="CL76" s="304">
        <v>0</v>
      </c>
      <c r="CM76" s="304"/>
      <c r="CN76" s="304">
        <v>0</v>
      </c>
      <c r="CO76" s="304"/>
      <c r="CP76" s="304">
        <v>0</v>
      </c>
      <c r="CQ76" s="304"/>
      <c r="CR76" s="304">
        <v>0</v>
      </c>
      <c r="CS76" s="304"/>
      <c r="CT76" s="304">
        <v>0</v>
      </c>
      <c r="CU76" s="304"/>
      <c r="CV76" s="304">
        <v>0</v>
      </c>
      <c r="CW76" s="304"/>
      <c r="CX76" s="304">
        <v>0</v>
      </c>
      <c r="CY76" s="304"/>
      <c r="CZ76" s="304">
        <v>0</v>
      </c>
      <c r="DA76" s="304"/>
      <c r="DB76" s="304">
        <v>0</v>
      </c>
      <c r="DC76" s="304"/>
      <c r="DO76" s="86"/>
      <c r="DS76" s="86"/>
    </row>
    <row r="77" spans="1:158" ht="15" thickBot="1">
      <c r="A77" s="77" t="s">
        <v>69</v>
      </c>
      <c r="B77" s="304">
        <f t="shared" ref="B77" si="920">B71*B76</f>
        <v>0</v>
      </c>
      <c r="C77" s="304"/>
      <c r="D77" s="304">
        <f t="shared" ref="D77" si="921">D71*D76</f>
        <v>0</v>
      </c>
      <c r="E77" s="304"/>
      <c r="F77" s="304">
        <f t="shared" ref="F77" si="922">F71*F76</f>
        <v>0</v>
      </c>
      <c r="G77" s="304"/>
      <c r="H77" s="304">
        <f t="shared" ref="H77" si="923">H71*H76</f>
        <v>0</v>
      </c>
      <c r="I77" s="304"/>
      <c r="J77" s="304">
        <f t="shared" ref="J77" si="924">J71*J76</f>
        <v>0</v>
      </c>
      <c r="K77" s="304"/>
      <c r="L77" s="304">
        <f t="shared" ref="L77" si="925">L71*L76</f>
        <v>0</v>
      </c>
      <c r="M77" s="304"/>
      <c r="N77" s="304">
        <f t="shared" ref="N77" si="926">N71*N76</f>
        <v>0</v>
      </c>
      <c r="O77" s="304"/>
      <c r="P77" s="304">
        <f t="shared" ref="P77" si="927">P71*P76</f>
        <v>0</v>
      </c>
      <c r="Q77" s="304"/>
      <c r="R77" s="304">
        <f t="shared" ref="R77" si="928">R71*R76</f>
        <v>0</v>
      </c>
      <c r="S77" s="304"/>
      <c r="T77" s="304">
        <f t="shared" ref="T77" si="929">T71*T76</f>
        <v>0</v>
      </c>
      <c r="U77" s="304"/>
      <c r="V77" s="304">
        <f t="shared" ref="V77" si="930">V71*V76</f>
        <v>0</v>
      </c>
      <c r="W77" s="304"/>
      <c r="X77" s="304">
        <f t="shared" ref="X77" si="931">X71*X76</f>
        <v>0</v>
      </c>
      <c r="Y77" s="304"/>
      <c r="Z77" s="304">
        <f>Z71*Z76</f>
        <v>0.1111111111111111</v>
      </c>
      <c r="AA77" s="304"/>
      <c r="AB77" s="304">
        <f>AB71*AB76</f>
        <v>0</v>
      </c>
      <c r="AC77" s="304"/>
      <c r="AD77" s="304">
        <f>AD71*AD76</f>
        <v>0</v>
      </c>
      <c r="AE77" s="304"/>
      <c r="AF77" s="304">
        <f>AF71*AF76</f>
        <v>0</v>
      </c>
      <c r="AG77" s="304"/>
      <c r="AH77" s="304">
        <f>AH71*AH76</f>
        <v>0</v>
      </c>
      <c r="AI77" s="304"/>
      <c r="AJ77" s="304">
        <f>AJ71*AJ76</f>
        <v>0</v>
      </c>
      <c r="AK77" s="304"/>
      <c r="AL77" s="304">
        <f>AL71*AL76</f>
        <v>0</v>
      </c>
      <c r="AM77" s="304"/>
      <c r="AN77" s="304">
        <f>AN71*AN76</f>
        <v>0</v>
      </c>
      <c r="AO77" s="304"/>
      <c r="AP77" s="304">
        <f>AP71*AP76</f>
        <v>0</v>
      </c>
      <c r="AQ77" s="304"/>
      <c r="AR77" s="304">
        <f>AR71*AR76</f>
        <v>0</v>
      </c>
      <c r="AS77" s="304"/>
      <c r="AT77" s="304">
        <f>AT71*AT76</f>
        <v>0</v>
      </c>
      <c r="AU77" s="304"/>
      <c r="AV77" s="304">
        <f>AV71*AV76</f>
        <v>0</v>
      </c>
      <c r="AW77" s="304"/>
      <c r="AX77" s="304">
        <f>AX71*AX76</f>
        <v>0</v>
      </c>
      <c r="AY77" s="304"/>
      <c r="AZ77" s="304">
        <f>AZ71*AZ76</f>
        <v>0</v>
      </c>
      <c r="BA77" s="304"/>
      <c r="BB77" s="304">
        <f>BB71*BB76</f>
        <v>0</v>
      </c>
      <c r="BC77" s="304"/>
      <c r="BD77" s="304">
        <f>BD71*BD76</f>
        <v>0</v>
      </c>
      <c r="BE77" s="304"/>
      <c r="BF77" s="304">
        <f>BF71*BF76</f>
        <v>0</v>
      </c>
      <c r="BG77" s="304"/>
      <c r="BH77" s="304">
        <f>BH71*BH76</f>
        <v>0</v>
      </c>
      <c r="BI77" s="304"/>
      <c r="BJ77" s="304">
        <f>BJ71*BJ76</f>
        <v>0</v>
      </c>
      <c r="BK77" s="304"/>
      <c r="BL77" s="304">
        <f>BL71*BL76</f>
        <v>0</v>
      </c>
      <c r="BM77" s="304"/>
      <c r="BN77" s="304">
        <f>BN71*BN76</f>
        <v>0</v>
      </c>
      <c r="BO77" s="304"/>
      <c r="BP77" s="304">
        <f>BP71*BP76</f>
        <v>0</v>
      </c>
      <c r="BQ77" s="304"/>
      <c r="BR77" s="304">
        <f>BR71*BR76</f>
        <v>0</v>
      </c>
      <c r="BS77" s="304"/>
      <c r="BT77" s="304">
        <f>BT71*BT76</f>
        <v>0</v>
      </c>
      <c r="BU77" s="304"/>
      <c r="BV77" s="304">
        <f t="shared" ref="BV77" si="932">BV71*BV76</f>
        <v>0</v>
      </c>
      <c r="BW77" s="304"/>
      <c r="BX77" s="304">
        <f t="shared" ref="BX77" si="933">BX71*BX76</f>
        <v>0</v>
      </c>
      <c r="BY77" s="304"/>
      <c r="BZ77" s="304">
        <f t="shared" ref="BZ77" si="934">BZ71*BZ76</f>
        <v>0</v>
      </c>
      <c r="CA77" s="304"/>
      <c r="CB77" s="304">
        <f t="shared" ref="CB77" si="935">CB71*CB76</f>
        <v>0</v>
      </c>
      <c r="CC77" s="304"/>
      <c r="CD77" s="304">
        <f t="shared" ref="CD77" si="936">CD71*CD76</f>
        <v>0</v>
      </c>
      <c r="CE77" s="304"/>
      <c r="CF77" s="304">
        <f t="shared" ref="CF77" si="937">CF71*CF76</f>
        <v>0</v>
      </c>
      <c r="CG77" s="304"/>
      <c r="CH77" s="304">
        <f t="shared" ref="CH77" si="938">CH71*CH76</f>
        <v>0</v>
      </c>
      <c r="CI77" s="304"/>
      <c r="CJ77" s="304">
        <f t="shared" ref="CJ77" si="939">CJ71*CJ76</f>
        <v>0</v>
      </c>
      <c r="CK77" s="304"/>
      <c r="CL77" s="304">
        <f t="shared" ref="CL77" si="940">CL71*CL76</f>
        <v>0</v>
      </c>
      <c r="CM77" s="304"/>
      <c r="CN77" s="304">
        <f t="shared" ref="CN77" si="941">CN71*CN76</f>
        <v>0</v>
      </c>
      <c r="CO77" s="304"/>
      <c r="CP77" s="304">
        <f t="shared" ref="CP77" si="942">CP71*CP76</f>
        <v>0</v>
      </c>
      <c r="CQ77" s="304"/>
      <c r="CR77" s="304">
        <f t="shared" ref="CR77" si="943">CR71*CR76</f>
        <v>0</v>
      </c>
      <c r="CS77" s="304"/>
      <c r="CT77" s="304">
        <f t="shared" ref="CT77" si="944">CT71*CT76</f>
        <v>0</v>
      </c>
      <c r="CU77" s="304"/>
      <c r="CV77" s="304">
        <f t="shared" ref="CV77" si="945">CV71*CV76</f>
        <v>0</v>
      </c>
      <c r="CW77" s="304"/>
      <c r="CX77" s="304">
        <f t="shared" ref="CX77" si="946">CX71*CX76</f>
        <v>0</v>
      </c>
      <c r="CY77" s="304"/>
      <c r="CZ77" s="304">
        <f t="shared" ref="CZ77" si="947">CZ71*CZ76</f>
        <v>0</v>
      </c>
      <c r="DA77" s="304"/>
      <c r="DB77" s="304">
        <f t="shared" ref="DB77" si="948">DB71*DB76</f>
        <v>0</v>
      </c>
      <c r="DC77" s="304"/>
      <c r="DO77" s="86"/>
      <c r="DS77" s="86"/>
    </row>
    <row r="78" spans="1:158" ht="15" thickBot="1">
      <c r="A78" s="77" t="s">
        <v>75</v>
      </c>
      <c r="B78" s="304">
        <f>SUM($B$77:C77)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0</v>
      </c>
      <c r="U78" s="304"/>
      <c r="V78" s="304">
        <f>SUM($B$77:W77)</f>
        <v>0</v>
      </c>
      <c r="W78" s="304"/>
      <c r="X78" s="304">
        <f>SUM($B$77:Y77)</f>
        <v>0</v>
      </c>
      <c r="Y78" s="304"/>
      <c r="Z78" s="304">
        <f>SUM($B$77:AA77)</f>
        <v>0.1111111111111111</v>
      </c>
      <c r="AA78" s="304"/>
      <c r="AB78" s="304">
        <f>SUM($B$77:AC77)</f>
        <v>0.1111111111111111</v>
      </c>
      <c r="AC78" s="304"/>
      <c r="AD78" s="304">
        <f>SUM($B$77:AE77)</f>
        <v>0.1111111111111111</v>
      </c>
      <c r="AE78" s="304"/>
      <c r="AF78" s="304">
        <f>SUM($B$77:AG77)</f>
        <v>0.1111111111111111</v>
      </c>
      <c r="AG78" s="304"/>
      <c r="AH78" s="304">
        <f>SUM($B$77:AI77)</f>
        <v>0.1111111111111111</v>
      </c>
      <c r="AI78" s="304"/>
      <c r="AJ78" s="304">
        <f>SUM($B$77:AK77)</f>
        <v>0.1111111111111111</v>
      </c>
      <c r="AK78" s="304"/>
      <c r="AL78" s="304">
        <f>SUM($B$77:AM77)</f>
        <v>0.1111111111111111</v>
      </c>
      <c r="AM78" s="304"/>
      <c r="AN78" s="304">
        <f>SUM($B$77:AO77)</f>
        <v>0.1111111111111111</v>
      </c>
      <c r="AO78" s="304"/>
      <c r="AP78" s="304">
        <f>SUM($B$77:AQ77)</f>
        <v>0.1111111111111111</v>
      </c>
      <c r="AQ78" s="304"/>
      <c r="AR78" s="304">
        <f>SUM($B$77:AS77)</f>
        <v>0.1111111111111111</v>
      </c>
      <c r="AS78" s="304"/>
      <c r="AT78" s="304">
        <f>SUM($B$77:AU77)</f>
        <v>0.1111111111111111</v>
      </c>
      <c r="AU78" s="304"/>
      <c r="AV78" s="304">
        <f>SUM($B$77:AW77)</f>
        <v>0.1111111111111111</v>
      </c>
      <c r="AW78" s="304"/>
      <c r="AX78" s="304">
        <f>SUM($B$77:AY77)</f>
        <v>0.1111111111111111</v>
      </c>
      <c r="AY78" s="304"/>
      <c r="AZ78" s="304">
        <f>SUM($B$77:BA77)</f>
        <v>0.1111111111111111</v>
      </c>
      <c r="BA78" s="304"/>
      <c r="BB78" s="304">
        <f>SUM($B$77:BC77)</f>
        <v>0.1111111111111111</v>
      </c>
      <c r="BC78" s="304"/>
      <c r="BD78" s="304">
        <f>SUM($B$77:BE77)</f>
        <v>0.1111111111111111</v>
      </c>
      <c r="BE78" s="304"/>
      <c r="BF78" s="304">
        <f>SUM($B$77:BG77)</f>
        <v>0.1111111111111111</v>
      </c>
      <c r="BG78" s="304"/>
      <c r="BH78" s="304">
        <f>SUM($B$77:BI77)</f>
        <v>0.1111111111111111</v>
      </c>
      <c r="BI78" s="304"/>
      <c r="BJ78" s="304">
        <f>SUM($B$77:BK77)</f>
        <v>0.1111111111111111</v>
      </c>
      <c r="BK78" s="304"/>
      <c r="BL78" s="304">
        <f>SUM($B$77:BM77)</f>
        <v>0.1111111111111111</v>
      </c>
      <c r="BM78" s="304"/>
      <c r="BN78" s="304">
        <f>SUM($B$77:BO77)</f>
        <v>0.1111111111111111</v>
      </c>
      <c r="BO78" s="304"/>
      <c r="BP78" s="304">
        <f>SUM($B$77:BQ77)</f>
        <v>0.1111111111111111</v>
      </c>
      <c r="BQ78" s="304"/>
      <c r="BR78" s="304">
        <f>SUM($B$77:BS77)</f>
        <v>0.1111111111111111</v>
      </c>
      <c r="BS78" s="304"/>
      <c r="BT78" s="304">
        <f>SUM($B$77:BU77)</f>
        <v>0.1111111111111111</v>
      </c>
      <c r="BU78" s="304"/>
      <c r="BV78" s="304">
        <f>SUM($B$77:BW77)</f>
        <v>0.1111111111111111</v>
      </c>
      <c r="BW78" s="304"/>
      <c r="BX78" s="304">
        <f>SUM($B$77:BY77)</f>
        <v>0.1111111111111111</v>
      </c>
      <c r="BY78" s="304"/>
      <c r="BZ78" s="304">
        <f>SUM($B$77:CA77)</f>
        <v>0.1111111111111111</v>
      </c>
      <c r="CA78" s="304"/>
      <c r="CB78" s="304">
        <f>SUM($B$77:CC77)</f>
        <v>0.1111111111111111</v>
      </c>
      <c r="CC78" s="304"/>
      <c r="CD78" s="304">
        <f>SUM($B$77:CE77)</f>
        <v>0.1111111111111111</v>
      </c>
      <c r="CE78" s="304"/>
      <c r="CF78" s="304">
        <f>SUM($B$77:CG77)</f>
        <v>0.1111111111111111</v>
      </c>
      <c r="CG78" s="304"/>
      <c r="CH78" s="304">
        <f>SUM($B$77:CI77)</f>
        <v>0.1111111111111111</v>
      </c>
      <c r="CI78" s="304"/>
      <c r="CJ78" s="304">
        <f>SUM($B$77:CK77)</f>
        <v>0.1111111111111111</v>
      </c>
      <c r="CK78" s="304"/>
      <c r="CL78" s="304">
        <f>SUM($B$77:CM77)</f>
        <v>0.1111111111111111</v>
      </c>
      <c r="CM78" s="304"/>
      <c r="CN78" s="304">
        <f>SUM($B$77:CO77)</f>
        <v>0.1111111111111111</v>
      </c>
      <c r="CO78" s="304"/>
      <c r="CP78" s="304">
        <f>SUM($B$77:CQ77)</f>
        <v>0.1111111111111111</v>
      </c>
      <c r="CQ78" s="304"/>
      <c r="CR78" s="304">
        <f>SUM($B$77:CS77)</f>
        <v>0.1111111111111111</v>
      </c>
      <c r="CS78" s="304"/>
      <c r="CT78" s="304">
        <f>SUM($B$77:CU77)</f>
        <v>0.1111111111111111</v>
      </c>
      <c r="CU78" s="304"/>
      <c r="CV78" s="304">
        <f>SUM($B$77:CW77)</f>
        <v>0.1111111111111111</v>
      </c>
      <c r="CW78" s="304"/>
      <c r="CX78" s="304">
        <f>SUM($B$77:CY77)</f>
        <v>0.1111111111111111</v>
      </c>
      <c r="CY78" s="304"/>
      <c r="CZ78" s="304">
        <f>SUM($B$77:DA77)</f>
        <v>0.1111111111111111</v>
      </c>
      <c r="DA78" s="304"/>
      <c r="DB78" s="304">
        <f>SUM($B$77:DC77)</f>
        <v>0.1111111111111111</v>
      </c>
      <c r="DC78" s="304"/>
      <c r="DO78" s="86"/>
      <c r="DS78" s="86"/>
    </row>
    <row r="79" spans="1:158" ht="15" thickBot="1">
      <c r="A79" s="77" t="s">
        <v>59</v>
      </c>
      <c r="B79" s="304">
        <f t="shared" ref="B79:X79" si="949">B78/$B$68</f>
        <v>0</v>
      </c>
      <c r="C79" s="304"/>
      <c r="D79" s="304">
        <f t="shared" si="949"/>
        <v>0</v>
      </c>
      <c r="E79" s="304"/>
      <c r="F79" s="304">
        <f t="shared" si="949"/>
        <v>0</v>
      </c>
      <c r="G79" s="304"/>
      <c r="H79" s="304">
        <f t="shared" si="949"/>
        <v>0</v>
      </c>
      <c r="I79" s="304"/>
      <c r="J79" s="304">
        <f t="shared" si="949"/>
        <v>0</v>
      </c>
      <c r="K79" s="304"/>
      <c r="L79" s="304">
        <f t="shared" si="949"/>
        <v>0</v>
      </c>
      <c r="M79" s="304"/>
      <c r="N79" s="304">
        <f t="shared" si="949"/>
        <v>0</v>
      </c>
      <c r="O79" s="304"/>
      <c r="P79" s="304">
        <f t="shared" si="949"/>
        <v>0</v>
      </c>
      <c r="Q79" s="304"/>
      <c r="R79" s="304">
        <f t="shared" si="949"/>
        <v>0</v>
      </c>
      <c r="S79" s="304"/>
      <c r="T79" s="304">
        <f t="shared" si="949"/>
        <v>0</v>
      </c>
      <c r="U79" s="304"/>
      <c r="V79" s="304">
        <f t="shared" si="949"/>
        <v>0</v>
      </c>
      <c r="W79" s="304"/>
      <c r="X79" s="304">
        <f t="shared" si="949"/>
        <v>0</v>
      </c>
      <c r="Y79" s="304"/>
      <c r="Z79" s="304">
        <f t="shared" ref="Z79" si="950">Z78/$B$68</f>
        <v>1.2345679012345678E-2</v>
      </c>
      <c r="AA79" s="304"/>
      <c r="AB79" s="304">
        <f t="shared" ref="AB79" si="951">AB78/$B$68</f>
        <v>1.2345679012345678E-2</v>
      </c>
      <c r="AC79" s="304"/>
      <c r="AD79" s="304">
        <f t="shared" ref="AD79" si="952">AD78/$B$68</f>
        <v>1.2345679012345678E-2</v>
      </c>
      <c r="AE79" s="304"/>
      <c r="AF79" s="304">
        <f t="shared" ref="AF79" si="953">AF78/$B$68</f>
        <v>1.2345679012345678E-2</v>
      </c>
      <c r="AG79" s="304"/>
      <c r="AH79" s="304">
        <f t="shared" ref="AH79" si="954">AH78/$B$68</f>
        <v>1.2345679012345678E-2</v>
      </c>
      <c r="AI79" s="304"/>
      <c r="AJ79" s="304">
        <f t="shared" ref="AJ79" si="955">AJ78/$B$68</f>
        <v>1.2345679012345678E-2</v>
      </c>
      <c r="AK79" s="304"/>
      <c r="AL79" s="304">
        <f t="shared" ref="AL79" si="956">AL78/$B$68</f>
        <v>1.2345679012345678E-2</v>
      </c>
      <c r="AM79" s="304"/>
      <c r="AN79" s="304">
        <f t="shared" ref="AN79" si="957">AN78/$B$68</f>
        <v>1.2345679012345678E-2</v>
      </c>
      <c r="AO79" s="304"/>
      <c r="AP79" s="304">
        <f t="shared" ref="AP79" si="958">AP78/$B$68</f>
        <v>1.2345679012345678E-2</v>
      </c>
      <c r="AQ79" s="304"/>
      <c r="AR79" s="304">
        <f t="shared" ref="AR79" si="959">AR78/$B$68</f>
        <v>1.2345679012345678E-2</v>
      </c>
      <c r="AS79" s="304"/>
      <c r="AT79" s="304">
        <f t="shared" ref="AT79" si="960">AT78/$B$68</f>
        <v>1.2345679012345678E-2</v>
      </c>
      <c r="AU79" s="304"/>
      <c r="AV79" s="304">
        <f t="shared" ref="AV79" si="961">AV78/$B$68</f>
        <v>1.2345679012345678E-2</v>
      </c>
      <c r="AW79" s="304"/>
      <c r="AX79" s="304">
        <f t="shared" ref="AX79" si="962">AX78/$B$68</f>
        <v>1.2345679012345678E-2</v>
      </c>
      <c r="AY79" s="304"/>
      <c r="AZ79" s="304">
        <f t="shared" ref="AZ79" si="963">AZ78/$B$68</f>
        <v>1.2345679012345678E-2</v>
      </c>
      <c r="BA79" s="304"/>
      <c r="BB79" s="304">
        <f t="shared" ref="BB79" si="964">BB78/$B$68</f>
        <v>1.2345679012345678E-2</v>
      </c>
      <c r="BC79" s="304"/>
      <c r="BD79" s="304">
        <f t="shared" ref="BD79" si="965">BD78/$B$68</f>
        <v>1.2345679012345678E-2</v>
      </c>
      <c r="BE79" s="304"/>
      <c r="BF79" s="304">
        <f t="shared" ref="BF79" si="966">BF78/$B$68</f>
        <v>1.2345679012345678E-2</v>
      </c>
      <c r="BG79" s="304"/>
      <c r="BH79" s="304">
        <f t="shared" ref="BH79" si="967">BH78/$B$68</f>
        <v>1.2345679012345678E-2</v>
      </c>
      <c r="BI79" s="304"/>
      <c r="BJ79" s="304">
        <f t="shared" ref="BJ79" si="968">BJ78/$B$68</f>
        <v>1.2345679012345678E-2</v>
      </c>
      <c r="BK79" s="304"/>
      <c r="BL79" s="304">
        <f t="shared" ref="BL79" si="969">BL78/$B$68</f>
        <v>1.2345679012345678E-2</v>
      </c>
      <c r="BM79" s="304"/>
      <c r="BN79" s="304">
        <f t="shared" ref="BN79" si="970">BN78/$B$68</f>
        <v>1.2345679012345678E-2</v>
      </c>
      <c r="BO79" s="304"/>
      <c r="BP79" s="304">
        <f t="shared" ref="BP79" si="971">BP78/$B$68</f>
        <v>1.2345679012345678E-2</v>
      </c>
      <c r="BQ79" s="304"/>
      <c r="BR79" s="304">
        <f t="shared" ref="BR79" si="972">BR78/$B$68</f>
        <v>1.2345679012345678E-2</v>
      </c>
      <c r="BS79" s="304"/>
      <c r="BT79" s="304">
        <f t="shared" ref="BT79" si="973">BT78/$B$68</f>
        <v>1.2345679012345678E-2</v>
      </c>
      <c r="BU79" s="304"/>
      <c r="BV79" s="304">
        <f t="shared" ref="BV79" si="974">BV78/$B$68</f>
        <v>1.2345679012345678E-2</v>
      </c>
      <c r="BW79" s="304"/>
      <c r="BX79" s="304">
        <f t="shared" ref="BX79" si="975">BX78/$B$68</f>
        <v>1.2345679012345678E-2</v>
      </c>
      <c r="BY79" s="304"/>
      <c r="BZ79" s="304">
        <f t="shared" ref="BZ79" si="976">BZ78/$B$68</f>
        <v>1.2345679012345678E-2</v>
      </c>
      <c r="CA79" s="304"/>
      <c r="CB79" s="304">
        <f t="shared" ref="CB79" si="977">CB78/$B$68</f>
        <v>1.2345679012345678E-2</v>
      </c>
      <c r="CC79" s="304"/>
      <c r="CD79" s="304">
        <f t="shared" ref="CD79" si="978">CD78/$B$68</f>
        <v>1.2345679012345678E-2</v>
      </c>
      <c r="CE79" s="304"/>
      <c r="CF79" s="304">
        <f t="shared" ref="CF79" si="979">CF78/$B$68</f>
        <v>1.2345679012345678E-2</v>
      </c>
      <c r="CG79" s="304"/>
      <c r="CH79" s="304">
        <f t="shared" ref="CH79" si="980">CH78/$B$68</f>
        <v>1.2345679012345678E-2</v>
      </c>
      <c r="CI79" s="304"/>
      <c r="CJ79" s="304">
        <f t="shared" ref="CJ79" si="981">CJ78/$B$68</f>
        <v>1.2345679012345678E-2</v>
      </c>
      <c r="CK79" s="304"/>
      <c r="CL79" s="304">
        <f t="shared" ref="CL79" si="982">CL78/$B$68</f>
        <v>1.2345679012345678E-2</v>
      </c>
      <c r="CM79" s="304"/>
      <c r="CN79" s="304">
        <f t="shared" ref="CN79" si="983">CN78/$B$68</f>
        <v>1.2345679012345678E-2</v>
      </c>
      <c r="CO79" s="304"/>
      <c r="CP79" s="304">
        <f t="shared" ref="CP79" si="984">CP78/$B$68</f>
        <v>1.2345679012345678E-2</v>
      </c>
      <c r="CQ79" s="304"/>
      <c r="CR79" s="304">
        <f t="shared" ref="CR79" si="985">CR78/$B$68</f>
        <v>1.2345679012345678E-2</v>
      </c>
      <c r="CS79" s="304"/>
      <c r="CT79" s="304">
        <f t="shared" ref="CT79" si="986">CT78/$B$68</f>
        <v>1.2345679012345678E-2</v>
      </c>
      <c r="CU79" s="304"/>
      <c r="CV79" s="304">
        <f t="shared" ref="CV79" si="987">CV78/$B$68</f>
        <v>1.2345679012345678E-2</v>
      </c>
      <c r="CW79" s="304"/>
      <c r="CX79" s="304">
        <f t="shared" ref="CX79" si="988">CX78/$B$68</f>
        <v>1.2345679012345678E-2</v>
      </c>
      <c r="CY79" s="304"/>
      <c r="CZ79" s="304">
        <f t="shared" ref="CZ79" si="989">CZ78/$B$68</f>
        <v>1.2345679012345678E-2</v>
      </c>
      <c r="DA79" s="304"/>
      <c r="DB79" s="304">
        <f t="shared" ref="DB79" si="990">DB78/$B$68</f>
        <v>1.2345679012345678E-2</v>
      </c>
      <c r="DC79" s="304"/>
      <c r="DO79" s="86"/>
      <c r="DS79" s="86"/>
    </row>
    <row r="80" spans="1:158" ht="15" thickBot="1">
      <c r="A80" s="77" t="s">
        <v>60</v>
      </c>
      <c r="B80" s="304">
        <f t="shared" ref="B80" si="991">B1*B71*B76</f>
        <v>0</v>
      </c>
      <c r="C80" s="304"/>
      <c r="D80" s="304">
        <f t="shared" ref="D80" si="992">D1*D71*D76</f>
        <v>0</v>
      </c>
      <c r="E80" s="304"/>
      <c r="F80" s="304">
        <f t="shared" ref="F80" si="993">F1*F71*F76</f>
        <v>0</v>
      </c>
      <c r="G80" s="304"/>
      <c r="H80" s="304">
        <f t="shared" ref="H80" si="994">H1*H71*H76</f>
        <v>0</v>
      </c>
      <c r="I80" s="304"/>
      <c r="J80" s="304">
        <f t="shared" ref="J80" si="995">J1*J71*J76</f>
        <v>0</v>
      </c>
      <c r="K80" s="304"/>
      <c r="L80" s="304">
        <f t="shared" ref="L80" si="996">L1*L71*L76</f>
        <v>0</v>
      </c>
      <c r="M80" s="304"/>
      <c r="N80" s="304">
        <f t="shared" ref="N80" si="997">N1*N71*N76</f>
        <v>0</v>
      </c>
      <c r="O80" s="304"/>
      <c r="P80" s="304">
        <f t="shared" ref="P80" si="998">P1*P71*P76</f>
        <v>0</v>
      </c>
      <c r="Q80" s="304"/>
      <c r="R80" s="304">
        <f t="shared" ref="R80" si="999">R1*R71*R76</f>
        <v>0</v>
      </c>
      <c r="S80" s="304"/>
      <c r="T80" s="304">
        <f t="shared" ref="T80" si="1000">T1*T71*T76</f>
        <v>0</v>
      </c>
      <c r="U80" s="304"/>
      <c r="V80" s="304">
        <f t="shared" ref="V80" si="1001">V1*V71*V76</f>
        <v>0</v>
      </c>
      <c r="W80" s="304"/>
      <c r="X80" s="304">
        <f t="shared" ref="X80" si="1002">X1*X71*X76</f>
        <v>0</v>
      </c>
      <c r="Y80" s="304"/>
      <c r="Z80" s="304">
        <f>Z1*Z71*Z76</f>
        <v>1.4444444444444442</v>
      </c>
      <c r="AA80" s="304"/>
      <c r="AB80" s="304">
        <f>AB1*AB71*AB76</f>
        <v>0</v>
      </c>
      <c r="AC80" s="304"/>
      <c r="AD80" s="304">
        <f>AD1*AD71*AD76</f>
        <v>0</v>
      </c>
      <c r="AE80" s="304"/>
      <c r="AF80" s="304">
        <f>AF1*AF71*AF76</f>
        <v>0</v>
      </c>
      <c r="AG80" s="304"/>
      <c r="AH80" s="304">
        <f>AH1*AH71*AH76</f>
        <v>0</v>
      </c>
      <c r="AI80" s="304"/>
      <c r="AJ80" s="304">
        <f>AJ1*AJ71*AJ76</f>
        <v>0</v>
      </c>
      <c r="AK80" s="304"/>
      <c r="AL80" s="304">
        <f>AL1*AL71*AL76</f>
        <v>0</v>
      </c>
      <c r="AM80" s="304"/>
      <c r="AN80" s="304">
        <f>AN1*AN71*AN76</f>
        <v>0</v>
      </c>
      <c r="AO80" s="304"/>
      <c r="AP80" s="304">
        <f>AP1*AP71*AP76</f>
        <v>0</v>
      </c>
      <c r="AQ80" s="304"/>
      <c r="AR80" s="304">
        <f>AR1*AR71*AR76</f>
        <v>0</v>
      </c>
      <c r="AS80" s="304"/>
      <c r="AT80" s="304">
        <f>AT1*AT71*AT76</f>
        <v>0</v>
      </c>
      <c r="AU80" s="304"/>
      <c r="AV80" s="304">
        <f>AV1*AV71*AV76</f>
        <v>0</v>
      </c>
      <c r="AW80" s="304"/>
      <c r="AX80" s="304">
        <f>AX1*AX71*AX76</f>
        <v>0</v>
      </c>
      <c r="AY80" s="304"/>
      <c r="AZ80" s="304">
        <f>AZ1*AZ71*AZ76</f>
        <v>0</v>
      </c>
      <c r="BA80" s="304"/>
      <c r="BB80" s="304">
        <f>BB1*BB71*BB76</f>
        <v>0</v>
      </c>
      <c r="BC80" s="304"/>
      <c r="BD80" s="304">
        <f>BD1*BD71*BD76</f>
        <v>0</v>
      </c>
      <c r="BE80" s="304"/>
      <c r="BF80" s="304">
        <f>BF1*BF71*BF76</f>
        <v>0</v>
      </c>
      <c r="BG80" s="304"/>
      <c r="BH80" s="304">
        <f>BH1*BH71*BH76</f>
        <v>0</v>
      </c>
      <c r="BI80" s="304"/>
      <c r="BJ80" s="304">
        <f>BJ1*BJ71*BJ76</f>
        <v>0</v>
      </c>
      <c r="BK80" s="304"/>
      <c r="BL80" s="304">
        <f>BL1*BL71*BL76</f>
        <v>0</v>
      </c>
      <c r="BM80" s="304"/>
      <c r="BN80" s="304">
        <f>BN1*BN71*BN76</f>
        <v>0</v>
      </c>
      <c r="BO80" s="304"/>
      <c r="BP80" s="304">
        <f>BP1*BP71*BP76</f>
        <v>0</v>
      </c>
      <c r="BQ80" s="304"/>
      <c r="BR80" s="304">
        <f>BR1*BR71*BR76</f>
        <v>0</v>
      </c>
      <c r="BS80" s="304"/>
      <c r="BT80" s="304">
        <f>BT1*BT71*BT76</f>
        <v>0</v>
      </c>
      <c r="BU80" s="304"/>
      <c r="BV80" s="304">
        <f t="shared" ref="BV80" si="1003">BV1*BV71*BV76</f>
        <v>0</v>
      </c>
      <c r="BW80" s="304"/>
      <c r="BX80" s="304">
        <f t="shared" ref="BX80" si="1004">BX1*BX71*BX76</f>
        <v>0</v>
      </c>
      <c r="BY80" s="304"/>
      <c r="BZ80" s="304">
        <f t="shared" ref="BZ80" si="1005">BZ1*BZ71*BZ76</f>
        <v>0</v>
      </c>
      <c r="CA80" s="304"/>
      <c r="CB80" s="304">
        <f t="shared" ref="CB80" si="1006">CB1*CB71*CB76</f>
        <v>0</v>
      </c>
      <c r="CC80" s="304"/>
      <c r="CD80" s="304">
        <f t="shared" ref="CD80" si="1007">CD1*CD71*CD76</f>
        <v>0</v>
      </c>
      <c r="CE80" s="304"/>
      <c r="CF80" s="304">
        <f t="shared" ref="CF80" si="1008">CF1*CF71*CF76</f>
        <v>0</v>
      </c>
      <c r="CG80" s="304"/>
      <c r="CH80" s="304">
        <f t="shared" ref="CH80" si="1009">CH1*CH71*CH76</f>
        <v>0</v>
      </c>
      <c r="CI80" s="304"/>
      <c r="CJ80" s="304">
        <f t="shared" ref="CJ80" si="1010">CJ1*CJ71*CJ76</f>
        <v>0</v>
      </c>
      <c r="CK80" s="304"/>
      <c r="CL80" s="304">
        <f t="shared" ref="CL80" si="1011">CL1*CL71*CL76</f>
        <v>0</v>
      </c>
      <c r="CM80" s="304"/>
      <c r="CN80" s="304">
        <f t="shared" ref="CN80" si="1012">CN1*CN71*CN76</f>
        <v>0</v>
      </c>
      <c r="CO80" s="304"/>
      <c r="CP80" s="304">
        <f t="shared" ref="CP80" si="1013">CP1*CP71*CP76</f>
        <v>0</v>
      </c>
      <c r="CQ80" s="304"/>
      <c r="CR80" s="304">
        <f t="shared" ref="CR80" si="1014">CR1*CR71*CR76</f>
        <v>0</v>
      </c>
      <c r="CS80" s="304"/>
      <c r="CT80" s="304">
        <f t="shared" ref="CT80" si="1015">CT1*CT71*CT76</f>
        <v>0</v>
      </c>
      <c r="CU80" s="304"/>
      <c r="CV80" s="304">
        <f t="shared" ref="CV80" si="1016">CV1*CV71*CV76</f>
        <v>0</v>
      </c>
      <c r="CW80" s="304"/>
      <c r="CX80" s="304">
        <f t="shared" ref="CX80" si="1017">CX1*CX71*CX76</f>
        <v>0</v>
      </c>
      <c r="CY80" s="304"/>
      <c r="CZ80" s="304">
        <f t="shared" ref="CZ80" si="1018">CZ1*CZ71*CZ76</f>
        <v>0</v>
      </c>
      <c r="DA80" s="304"/>
      <c r="DB80" s="304">
        <f t="shared" ref="DB80" si="1019">DB1*DB71*DB76</f>
        <v>0</v>
      </c>
      <c r="DC80" s="304"/>
      <c r="DO80" s="86"/>
      <c r="DS80" s="86"/>
    </row>
    <row r="81" spans="1:196" ht="15" thickBot="1">
      <c r="A81" s="77" t="s">
        <v>76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v>0</v>
      </c>
      <c r="U81" s="304"/>
      <c r="V81" s="304">
        <v>0</v>
      </c>
      <c r="W81" s="304"/>
      <c r="X81" s="304">
        <v>0</v>
      </c>
      <c r="Y81" s="304"/>
      <c r="Z81" s="304">
        <f>SUM($B$80:AA80)/Z79</f>
        <v>116.99999999999999</v>
      </c>
      <c r="AA81" s="304"/>
      <c r="AB81" s="304">
        <f>SUM($B$80:AC80)/AB79</f>
        <v>116.99999999999999</v>
      </c>
      <c r="AC81" s="304"/>
      <c r="AD81" s="304">
        <f>SUM($B$80:AE80)/AD79</f>
        <v>116.99999999999999</v>
      </c>
      <c r="AE81" s="304"/>
      <c r="AF81" s="304">
        <f>SUM($B$80:AG80)/AF79</f>
        <v>116.99999999999999</v>
      </c>
      <c r="AG81" s="304"/>
      <c r="AH81" s="304">
        <f>SUM($B$80:AI80)/AH79</f>
        <v>116.99999999999999</v>
      </c>
      <c r="AI81" s="304"/>
      <c r="AJ81" s="304">
        <f>SUM($B$80:AK80)/AJ79</f>
        <v>116.99999999999999</v>
      </c>
      <c r="AK81" s="304"/>
      <c r="AL81" s="304">
        <f>SUM($B$80:AM80)/AL79</f>
        <v>116.99999999999999</v>
      </c>
      <c r="AM81" s="304"/>
      <c r="AN81" s="304">
        <f>SUM($B$80:AO80)/AN79</f>
        <v>116.99999999999999</v>
      </c>
      <c r="AO81" s="304"/>
      <c r="AP81" s="304">
        <f>SUM($B$80:AQ80)/AP79</f>
        <v>116.99999999999999</v>
      </c>
      <c r="AQ81" s="304"/>
      <c r="AR81" s="304">
        <f>SUM($B$80:AS80)/AR79</f>
        <v>116.99999999999999</v>
      </c>
      <c r="AS81" s="304"/>
      <c r="AT81" s="304">
        <f>SUM($B$80:AU80)/AT79</f>
        <v>116.99999999999999</v>
      </c>
      <c r="AU81" s="304"/>
      <c r="AV81" s="304">
        <f>SUM($B$80:AW80)/AV79</f>
        <v>116.99999999999999</v>
      </c>
      <c r="AW81" s="304"/>
      <c r="AX81" s="304">
        <f>SUM($B$80:AY80)/AX79</f>
        <v>116.99999999999999</v>
      </c>
      <c r="AY81" s="304"/>
      <c r="AZ81" s="304">
        <f>SUM($B$80:BA80)/AZ79</f>
        <v>116.99999999999999</v>
      </c>
      <c r="BA81" s="304"/>
      <c r="BB81" s="304">
        <f>SUM($B$80:BC80)/BB79</f>
        <v>116.99999999999999</v>
      </c>
      <c r="BC81" s="304"/>
      <c r="BD81" s="304">
        <f>SUM($B$80:BE80)/BD79</f>
        <v>116.99999999999999</v>
      </c>
      <c r="BE81" s="304"/>
      <c r="BF81" s="304">
        <f>SUM($B$80:BG80)/BF79</f>
        <v>116.99999999999999</v>
      </c>
      <c r="BG81" s="304"/>
      <c r="BH81" s="304">
        <f>SUM($B$80:BI80)/BH79</f>
        <v>116.99999999999999</v>
      </c>
      <c r="BI81" s="304"/>
      <c r="BJ81" s="304">
        <f>SUM($B$80:BK80)/BJ79</f>
        <v>116.99999999999999</v>
      </c>
      <c r="BK81" s="304"/>
      <c r="BL81" s="304">
        <f>SUM($B$80:BM80)/BL79</f>
        <v>116.99999999999999</v>
      </c>
      <c r="BM81" s="304"/>
      <c r="BN81" s="304">
        <f>SUM($B$80:BO80)/BN79</f>
        <v>116.99999999999999</v>
      </c>
      <c r="BO81" s="304"/>
      <c r="BP81" s="304">
        <f>SUM($B$80:BQ80)/BP79</f>
        <v>116.99999999999999</v>
      </c>
      <c r="BQ81" s="304"/>
      <c r="BR81" s="304">
        <f>SUM($B$80:BS80)/BR79</f>
        <v>116.99999999999999</v>
      </c>
      <c r="BS81" s="304"/>
      <c r="BT81" s="304">
        <f>SUM($B$80:BU80)/BT79</f>
        <v>116.99999999999999</v>
      </c>
      <c r="BU81" s="304"/>
      <c r="BV81" s="304">
        <f>SUM($B$80:BW80)/BV79</f>
        <v>116.99999999999999</v>
      </c>
      <c r="BW81" s="304"/>
      <c r="BX81" s="304">
        <f>SUM($B$80:BY80)/BX79</f>
        <v>116.99999999999999</v>
      </c>
      <c r="BY81" s="304"/>
      <c r="BZ81" s="304">
        <f>SUM($B$80:CA80)/BZ79</f>
        <v>116.99999999999999</v>
      </c>
      <c r="CA81" s="304"/>
      <c r="CB81" s="304">
        <f>SUM($B$80:CC80)/CB79</f>
        <v>116.99999999999999</v>
      </c>
      <c r="CC81" s="304"/>
      <c r="CD81" s="304">
        <f>SUM($B$80:CE80)/CD79</f>
        <v>116.99999999999999</v>
      </c>
      <c r="CE81" s="304"/>
      <c r="CF81" s="304">
        <f>SUM($B$80:CG80)/CF79</f>
        <v>116.99999999999999</v>
      </c>
      <c r="CG81" s="304"/>
      <c r="CH81" s="304">
        <f>SUM($B$80:CI80)/CH79</f>
        <v>116.99999999999999</v>
      </c>
      <c r="CI81" s="304"/>
      <c r="CJ81" s="304">
        <f>SUM($B$80:CK80)/CJ79</f>
        <v>116.99999999999999</v>
      </c>
      <c r="CK81" s="304"/>
      <c r="CL81" s="304">
        <f>SUM($B$80:CM80)/CL79</f>
        <v>116.99999999999999</v>
      </c>
      <c r="CM81" s="304"/>
      <c r="CN81" s="304">
        <f>SUM($B$80:CO80)/CN79</f>
        <v>116.99999999999999</v>
      </c>
      <c r="CO81" s="304"/>
      <c r="CP81" s="304">
        <f>SUM($B$80:CQ80)/CP79</f>
        <v>116.99999999999999</v>
      </c>
      <c r="CQ81" s="304"/>
      <c r="CR81" s="304">
        <f>SUM($B$80:CS80)/CR79</f>
        <v>116.99999999999999</v>
      </c>
      <c r="CS81" s="304"/>
      <c r="CT81" s="304">
        <f>SUM($B$80:CU80)/CT79</f>
        <v>116.99999999999999</v>
      </c>
      <c r="CU81" s="304"/>
      <c r="CV81" s="304">
        <f>SUM($B$80:CW80)/CV79</f>
        <v>116.99999999999999</v>
      </c>
      <c r="CW81" s="304"/>
      <c r="CX81" s="304">
        <f>SUM($B$80:CY80)/CX79</f>
        <v>116.99999999999999</v>
      </c>
      <c r="CY81" s="304"/>
      <c r="CZ81" s="304">
        <f>SUM($B$80:DA80)/CZ79</f>
        <v>116.99999999999999</v>
      </c>
      <c r="DA81" s="304"/>
      <c r="DB81" s="304">
        <f>SUM($B$80:DC80)/DB79</f>
        <v>116.99999999999999</v>
      </c>
      <c r="DC81" s="304"/>
      <c r="DO81" s="86"/>
      <c r="DS81" s="86"/>
    </row>
    <row r="82" spans="1:196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v>0</v>
      </c>
      <c r="U82" s="304"/>
      <c r="V82" s="304">
        <v>0</v>
      </c>
      <c r="W82" s="304"/>
      <c r="X82" s="304">
        <v>0</v>
      </c>
      <c r="Y82" s="304"/>
      <c r="Z82" s="304">
        <f t="shared" ref="Z82" si="1020">LN(Z79)/Z81</f>
        <v>-3.7559394484379824E-2</v>
      </c>
      <c r="AA82" s="304"/>
      <c r="AB82" s="304">
        <f t="shared" ref="AB82" si="1021">LN(AB79)/AB81</f>
        <v>-3.7559394484379824E-2</v>
      </c>
      <c r="AC82" s="304"/>
      <c r="AD82" s="304">
        <f t="shared" ref="AD82" si="1022">LN(AD79)/AD81</f>
        <v>-3.7559394484379824E-2</v>
      </c>
      <c r="AE82" s="304"/>
      <c r="AF82" s="304">
        <f t="shared" ref="AF82" si="1023">LN(AF79)/AF81</f>
        <v>-3.7559394484379824E-2</v>
      </c>
      <c r="AG82" s="304"/>
      <c r="AH82" s="304">
        <f t="shared" ref="AH82" si="1024">LN(AH79)/AH81</f>
        <v>-3.7559394484379824E-2</v>
      </c>
      <c r="AI82" s="304"/>
      <c r="AJ82" s="304">
        <f t="shared" ref="AJ82" si="1025">LN(AJ79)/AJ81</f>
        <v>-3.7559394484379824E-2</v>
      </c>
      <c r="AK82" s="304"/>
      <c r="AL82" s="304">
        <f t="shared" ref="AL82" si="1026">LN(AL79)/AL81</f>
        <v>-3.7559394484379824E-2</v>
      </c>
      <c r="AM82" s="304"/>
      <c r="AN82" s="304">
        <f t="shared" ref="AN82" si="1027">LN(AN79)/AN81</f>
        <v>-3.7559394484379824E-2</v>
      </c>
      <c r="AO82" s="304"/>
      <c r="AP82" s="304">
        <f t="shared" ref="AP82" si="1028">LN(AP79)/AP81</f>
        <v>-3.7559394484379824E-2</v>
      </c>
      <c r="AQ82" s="304"/>
      <c r="AR82" s="304">
        <f t="shared" ref="AR82" si="1029">LN(AR79)/AR81</f>
        <v>-3.7559394484379824E-2</v>
      </c>
      <c r="AS82" s="304"/>
      <c r="AT82" s="304">
        <f t="shared" ref="AT82" si="1030">LN(AT79)/AT81</f>
        <v>-3.7559394484379824E-2</v>
      </c>
      <c r="AU82" s="304"/>
      <c r="AV82" s="304">
        <f t="shared" ref="AV82" si="1031">LN(AV79)/AV81</f>
        <v>-3.7559394484379824E-2</v>
      </c>
      <c r="AW82" s="304"/>
      <c r="AX82" s="304">
        <f t="shared" ref="AX82" si="1032">LN(AX79)/AX81</f>
        <v>-3.7559394484379824E-2</v>
      </c>
      <c r="AY82" s="304"/>
      <c r="AZ82" s="304">
        <f t="shared" ref="AZ82" si="1033">LN(AZ79)/AZ81</f>
        <v>-3.7559394484379824E-2</v>
      </c>
      <c r="BA82" s="304"/>
      <c r="BB82" s="304">
        <f t="shared" ref="BB82" si="1034">LN(BB79)/BB81</f>
        <v>-3.7559394484379824E-2</v>
      </c>
      <c r="BC82" s="304"/>
      <c r="BD82" s="304">
        <f t="shared" ref="BD82" si="1035">LN(BD79)/BD81</f>
        <v>-3.7559394484379824E-2</v>
      </c>
      <c r="BE82" s="304"/>
      <c r="BF82" s="304">
        <f t="shared" ref="BF82" si="1036">LN(BF79)/BF81</f>
        <v>-3.7559394484379824E-2</v>
      </c>
      <c r="BG82" s="304"/>
      <c r="BH82" s="304">
        <f t="shared" ref="BH82" si="1037">LN(BH79)/BH81</f>
        <v>-3.7559394484379824E-2</v>
      </c>
      <c r="BI82" s="304"/>
      <c r="BJ82" s="304">
        <f t="shared" ref="BJ82" si="1038">LN(BJ79)/BJ81</f>
        <v>-3.7559394484379824E-2</v>
      </c>
      <c r="BK82" s="304"/>
      <c r="BL82" s="304">
        <f t="shared" ref="BL82" si="1039">LN(BL79)/BL81</f>
        <v>-3.7559394484379824E-2</v>
      </c>
      <c r="BM82" s="304"/>
      <c r="BN82" s="304">
        <f t="shared" ref="BN82" si="1040">LN(BN79)/BN81</f>
        <v>-3.7559394484379824E-2</v>
      </c>
      <c r="BO82" s="304"/>
      <c r="BP82" s="304">
        <f t="shared" ref="BP82" si="1041">LN(BP79)/BP81</f>
        <v>-3.7559394484379824E-2</v>
      </c>
      <c r="BQ82" s="304"/>
      <c r="BR82" s="304">
        <f t="shared" ref="BR82" si="1042">LN(BR79)/BR81</f>
        <v>-3.7559394484379824E-2</v>
      </c>
      <c r="BS82" s="304"/>
      <c r="BT82" s="304">
        <f>LN(BT79)/BT81</f>
        <v>-3.7559394484379824E-2</v>
      </c>
      <c r="BU82" s="304"/>
      <c r="BV82" s="304">
        <f t="shared" ref="BV82" si="1043">LN(BV79)/BV81</f>
        <v>-3.7559394484379824E-2</v>
      </c>
      <c r="BW82" s="304"/>
      <c r="BX82" s="304">
        <f t="shared" ref="BX82" si="1044">LN(BX79)/BX81</f>
        <v>-3.7559394484379824E-2</v>
      </c>
      <c r="BY82" s="304"/>
      <c r="BZ82" s="304">
        <f t="shared" ref="BZ82" si="1045">LN(BZ79)/BZ81</f>
        <v>-3.7559394484379824E-2</v>
      </c>
      <c r="CA82" s="304"/>
      <c r="CB82" s="304">
        <f t="shared" ref="CB82" si="1046">LN(CB79)/CB81</f>
        <v>-3.7559394484379824E-2</v>
      </c>
      <c r="CC82" s="304"/>
      <c r="CD82" s="304">
        <f t="shared" ref="CD82" si="1047">LN(CD79)/CD81</f>
        <v>-3.7559394484379824E-2</v>
      </c>
      <c r="CE82" s="304"/>
      <c r="CF82" s="304">
        <f t="shared" ref="CF82" si="1048">LN(CF79)/CF81</f>
        <v>-3.7559394484379824E-2</v>
      </c>
      <c r="CG82" s="304"/>
      <c r="CH82" s="304">
        <f t="shared" ref="CH82" si="1049">LN(CH79)/CH81</f>
        <v>-3.7559394484379824E-2</v>
      </c>
      <c r="CI82" s="304"/>
      <c r="CJ82" s="304">
        <f t="shared" ref="CJ82" si="1050">LN(CJ79)/CJ81</f>
        <v>-3.7559394484379824E-2</v>
      </c>
      <c r="CK82" s="304"/>
      <c r="CL82" s="304">
        <f t="shared" ref="CL82" si="1051">LN(CL79)/CL81</f>
        <v>-3.7559394484379824E-2</v>
      </c>
      <c r="CM82" s="304"/>
      <c r="CN82" s="304">
        <f t="shared" ref="CN82" si="1052">LN(CN79)/CN81</f>
        <v>-3.7559394484379824E-2</v>
      </c>
      <c r="CO82" s="304"/>
      <c r="CP82" s="304">
        <f t="shared" ref="CP82" si="1053">LN(CP79)/CP81</f>
        <v>-3.7559394484379824E-2</v>
      </c>
      <c r="CQ82" s="304"/>
      <c r="CR82" s="304">
        <f t="shared" ref="CR82" si="1054">LN(CR79)/CR81</f>
        <v>-3.7559394484379824E-2</v>
      </c>
      <c r="CS82" s="304"/>
      <c r="CT82" s="304">
        <f t="shared" ref="CT82" si="1055">LN(CT79)/CT81</f>
        <v>-3.7559394484379824E-2</v>
      </c>
      <c r="CU82" s="304"/>
      <c r="CV82" s="304">
        <f t="shared" ref="CV82" si="1056">LN(CV79)/CV81</f>
        <v>-3.7559394484379824E-2</v>
      </c>
      <c r="CW82" s="304"/>
      <c r="CX82" s="304">
        <f t="shared" ref="CX82" si="1057">LN(CX79)/CX81</f>
        <v>-3.7559394484379824E-2</v>
      </c>
      <c r="CY82" s="304"/>
      <c r="CZ82" s="304">
        <f t="shared" ref="CZ82" si="1058">LN(CZ79)/CZ81</f>
        <v>-3.7559394484379824E-2</v>
      </c>
      <c r="DA82" s="304"/>
      <c r="DB82" s="304">
        <f t="shared" ref="DB82" si="1059">LN(DB79)/DB81</f>
        <v>-3.7559394484379824E-2</v>
      </c>
      <c r="DC82" s="304"/>
      <c r="DO82" s="86"/>
      <c r="DS82" s="86"/>
    </row>
    <row r="83" spans="1:196" ht="15" thickBot="1">
      <c r="A83" s="77" t="s">
        <v>63</v>
      </c>
      <c r="B83" s="304">
        <f t="shared" ref="B83" si="1060">LOG10(B68)-LOG10(D68)</f>
        <v>0</v>
      </c>
      <c r="C83" s="304"/>
      <c r="D83" s="304">
        <f t="shared" ref="D83" si="1061">LOG10(D68)-LOG10(F68)</f>
        <v>0</v>
      </c>
      <c r="E83" s="304"/>
      <c r="F83" s="304">
        <f t="shared" ref="F83" si="1062">LOG10(F68)-LOG10(H68)</f>
        <v>0</v>
      </c>
      <c r="G83" s="304"/>
      <c r="H83" s="304">
        <f t="shared" ref="H83" si="1063">LOG10(H68)-LOG10(J68)</f>
        <v>0</v>
      </c>
      <c r="I83" s="304"/>
      <c r="J83" s="304">
        <f t="shared" ref="J83" si="1064">LOG10(J68)-LOG10(L68)</f>
        <v>0</v>
      </c>
      <c r="K83" s="304"/>
      <c r="L83" s="304">
        <f t="shared" ref="L83" si="1065">LOG10(L68)-LOG10(N68)</f>
        <v>0</v>
      </c>
      <c r="M83" s="304"/>
      <c r="N83" s="304">
        <f t="shared" ref="N83" si="1066">LOG10(N68)-LOG10(P68)</f>
        <v>0</v>
      </c>
      <c r="O83" s="304"/>
      <c r="P83" s="304">
        <f t="shared" ref="P83" si="1067">LOG10(P68)-LOG10(R68)</f>
        <v>5.1152522447381332E-2</v>
      </c>
      <c r="Q83" s="304"/>
      <c r="R83" s="304">
        <f t="shared" ref="R83" si="1068">LOG10(R68)-LOG10(T68)</f>
        <v>0</v>
      </c>
      <c r="S83" s="304"/>
      <c r="T83" s="304">
        <f t="shared" ref="T83" si="1069">LOG10(T68)-LOG10(V68)</f>
        <v>0.12493873660829991</v>
      </c>
      <c r="U83" s="304"/>
      <c r="V83" s="304">
        <f t="shared" ref="V83" si="1070">LOG10(V68)-LOG10(X68)</f>
        <v>0</v>
      </c>
      <c r="W83" s="304"/>
      <c r="X83" s="304">
        <f t="shared" ref="X83" si="1071">LOG10(X68)-LOG10(Z68)</f>
        <v>0.3010299956639812</v>
      </c>
      <c r="Y83" s="304"/>
      <c r="Z83" s="304">
        <f t="shared" ref="Z83" si="1072">LOG10(Z68)-LOG10(AB68)</f>
        <v>0</v>
      </c>
      <c r="AA83" s="304"/>
      <c r="AB83" s="304">
        <f t="shared" ref="AB83" si="1073">LOG10(AB68)-LOG10(AD68)</f>
        <v>0</v>
      </c>
      <c r="AC83" s="304"/>
      <c r="AD83" s="304">
        <f t="shared" ref="AD83" si="1074">LOG10(AD68)-LOG10(AF68)</f>
        <v>0</v>
      </c>
      <c r="AE83" s="304"/>
      <c r="AF83" s="304">
        <f t="shared" ref="AF83" si="1075">LOG10(AF68)-LOG10(AH68)</f>
        <v>0.17609125905568124</v>
      </c>
      <c r="AG83" s="304"/>
      <c r="AH83" s="304">
        <f t="shared" ref="AH83" si="1076">LOG10(AH68)-LOG10(AJ68)</f>
        <v>0</v>
      </c>
      <c r="AI83" s="304"/>
      <c r="AJ83" s="304">
        <f t="shared" ref="AJ83" si="1077">LOG10(AJ68)-LOG10(AL68)</f>
        <v>0</v>
      </c>
      <c r="AK83" s="304"/>
      <c r="AL83" s="304">
        <f t="shared" ref="AL83" si="1078">LOG10(AL68)-LOG10(AN68)</f>
        <v>0</v>
      </c>
      <c r="AM83" s="304"/>
      <c r="AN83" s="304">
        <f t="shared" ref="AN83" si="1079">LOG10(AN68)-LOG10(AP68)</f>
        <v>0</v>
      </c>
      <c r="AO83" s="304"/>
      <c r="AP83" s="304">
        <f t="shared" ref="AP83" si="1080">LOG10(AP68)-LOG10(AR68)</f>
        <v>0</v>
      </c>
      <c r="AQ83" s="304"/>
      <c r="AR83" s="304">
        <f t="shared" ref="AR83" si="1081">LOG10(AR68)-LOG10(AT68)</f>
        <v>0</v>
      </c>
      <c r="AS83" s="304"/>
      <c r="AT83" s="304">
        <f t="shared" ref="AT83" si="1082">LOG10(AT68)-LOG10(AV68)</f>
        <v>0</v>
      </c>
      <c r="AU83" s="304"/>
      <c r="AV83" s="304">
        <f t="shared" ref="AV83" si="1083">LOG10(AV68)-LOG10(AX68)</f>
        <v>0</v>
      </c>
      <c r="AW83" s="304"/>
      <c r="AX83" s="304">
        <f t="shared" ref="AX83" si="1084">LOG10(AX68)-LOG10(AZ68)</f>
        <v>0</v>
      </c>
      <c r="AY83" s="304"/>
      <c r="AZ83" s="304">
        <f t="shared" ref="AZ83" si="1085">LOG10(AZ68)-LOG10(BB68)</f>
        <v>0</v>
      </c>
      <c r="BA83" s="304"/>
      <c r="BB83" s="304">
        <f t="shared" ref="BB83" si="1086">LOG10(BB68)-LOG10(BD68)</f>
        <v>0</v>
      </c>
      <c r="BC83" s="304"/>
      <c r="BD83" s="304">
        <f t="shared" ref="BD83" si="1087">LOG10(BD68)-LOG10(BF68)</f>
        <v>0</v>
      </c>
      <c r="BE83" s="304"/>
      <c r="BF83" s="304">
        <f t="shared" ref="BF83" si="1088">LOG10(BF68)-LOG10(BH68)</f>
        <v>0</v>
      </c>
      <c r="BG83" s="304"/>
      <c r="BH83" s="304">
        <f t="shared" ref="BH83" si="1089">LOG10(BH68)-LOG10(BJ68)</f>
        <v>0.3010299956639812</v>
      </c>
      <c r="BI83" s="304"/>
      <c r="BJ83" s="304">
        <f t="shared" ref="BJ83" si="1090">LOG10(BJ68)-LOG10(BL68)</f>
        <v>0</v>
      </c>
      <c r="BK83" s="304"/>
      <c r="BL83" s="304">
        <f t="shared" ref="BL83" si="1091">LOG10(BL68)-LOG10(BN68)</f>
        <v>0</v>
      </c>
      <c r="BM83" s="304"/>
      <c r="BN83" s="304">
        <f t="shared" ref="BN83" si="1092">LOG10(BN68)-LOG10(BP68)</f>
        <v>0</v>
      </c>
      <c r="BO83" s="304"/>
      <c r="BP83" s="304">
        <f t="shared" ref="BP83" si="1093">LOG10(BP68)-LOG10(BR68)</f>
        <v>0</v>
      </c>
      <c r="BQ83" s="304"/>
      <c r="BR83" s="304">
        <f t="shared" ref="BR83" si="1094">LOG10(BR68)-LOG10(BT68)</f>
        <v>0</v>
      </c>
      <c r="BS83" s="304"/>
      <c r="BT83" s="304">
        <f>LOG10(BT68)</f>
        <v>0</v>
      </c>
      <c r="BU83" s="304"/>
      <c r="BV83" s="304">
        <v>0</v>
      </c>
      <c r="BW83" s="304"/>
      <c r="BX83" s="304">
        <v>0</v>
      </c>
      <c r="BY83" s="304"/>
      <c r="BZ83" s="304">
        <v>0</v>
      </c>
      <c r="CA83" s="304"/>
      <c r="CB83" s="304">
        <v>0</v>
      </c>
      <c r="CC83" s="304"/>
      <c r="CD83" s="304">
        <v>0</v>
      </c>
      <c r="CE83" s="304"/>
      <c r="CF83" s="304">
        <v>0</v>
      </c>
      <c r="CG83" s="304"/>
      <c r="CH83" s="304">
        <v>0</v>
      </c>
      <c r="CI83" s="304"/>
      <c r="CJ83" s="304">
        <v>0</v>
      </c>
      <c r="CK83" s="304"/>
      <c r="CL83" s="304">
        <v>0</v>
      </c>
      <c r="CM83" s="304"/>
      <c r="CN83" s="304">
        <v>0</v>
      </c>
      <c r="CO83" s="304"/>
      <c r="CP83" s="304">
        <v>0</v>
      </c>
      <c r="CQ83" s="304"/>
      <c r="CR83" s="304">
        <v>0</v>
      </c>
      <c r="CS83" s="304"/>
      <c r="CT83" s="304">
        <v>0</v>
      </c>
      <c r="CU83" s="304"/>
      <c r="CV83" s="304">
        <v>0</v>
      </c>
      <c r="CW83" s="304"/>
      <c r="CX83" s="304">
        <v>0</v>
      </c>
      <c r="CY83" s="304"/>
      <c r="CZ83" s="304">
        <v>0</v>
      </c>
      <c r="DA83" s="304"/>
      <c r="DB83" s="304">
        <v>0</v>
      </c>
      <c r="DC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</row>
  </sheetData>
  <mergeCells count="2634">
    <mergeCell ref="GC83:GD83"/>
    <mergeCell ref="GE83:GF83"/>
    <mergeCell ref="GG83:GH83"/>
    <mergeCell ref="GI83:GJ83"/>
    <mergeCell ref="GK83:GL83"/>
    <mergeCell ref="GM83:GN83"/>
    <mergeCell ref="FG83:FH83"/>
    <mergeCell ref="FI83:FJ83"/>
    <mergeCell ref="FK83:FL83"/>
    <mergeCell ref="FM83:FN83"/>
    <mergeCell ref="FO83:FP83"/>
    <mergeCell ref="FQ83:FR83"/>
    <mergeCell ref="FS83:FT83"/>
    <mergeCell ref="FU83:FV83"/>
    <mergeCell ref="FW83:FX83"/>
    <mergeCell ref="CV83:CW83"/>
    <mergeCell ref="CX83:CY83"/>
    <mergeCell ref="CZ83:DA83"/>
    <mergeCell ref="DB83:DC83"/>
    <mergeCell ref="EO83:EP83"/>
    <mergeCell ref="EQ83:ER83"/>
    <mergeCell ref="ES83:ET83"/>
    <mergeCell ref="EU83:EV83"/>
    <mergeCell ref="EW83:EX83"/>
    <mergeCell ref="EY83:EZ83"/>
    <mergeCell ref="FA83:FB83"/>
    <mergeCell ref="FC83:FD83"/>
    <mergeCell ref="FE83:FF83"/>
    <mergeCell ref="EK83:EL83"/>
    <mergeCell ref="EM83:EN83"/>
    <mergeCell ref="FY83:FZ83"/>
    <mergeCell ref="GA83:GB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BD83:BE83"/>
    <mergeCell ref="BF83:BG83"/>
    <mergeCell ref="BH83:BI83"/>
    <mergeCell ref="BJ83:BK83"/>
    <mergeCell ref="BL83:BM83"/>
    <mergeCell ref="BN83:BO83"/>
    <mergeCell ref="BP83:BQ83"/>
    <mergeCell ref="BR83:BS83"/>
    <mergeCell ref="BT83:BU83"/>
    <mergeCell ref="CT82:CU82"/>
    <mergeCell ref="BR82:BS82"/>
    <mergeCell ref="BT82:BU82"/>
    <mergeCell ref="BV82:BW82"/>
    <mergeCell ref="BX82:BY82"/>
    <mergeCell ref="BZ82:CA82"/>
    <mergeCell ref="BH82:BI82"/>
    <mergeCell ref="BJ82:BK82"/>
    <mergeCell ref="BL82:BM82"/>
    <mergeCell ref="BN82:BO82"/>
    <mergeCell ref="BP82:BQ82"/>
    <mergeCell ref="AX82:AY82"/>
    <mergeCell ref="AZ82:BA82"/>
    <mergeCell ref="BB82:BC82"/>
    <mergeCell ref="BD82:BE82"/>
    <mergeCell ref="BF82:BG82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CL83:CM83"/>
    <mergeCell ref="CN83:CO83"/>
    <mergeCell ref="CP83:CQ83"/>
    <mergeCell ref="CR83:CS83"/>
    <mergeCell ref="CT83:CU83"/>
    <mergeCell ref="AN82:AO82"/>
    <mergeCell ref="AP82:AQ82"/>
    <mergeCell ref="CL81:CM81"/>
    <mergeCell ref="CN81:CO81"/>
    <mergeCell ref="CP81:CQ81"/>
    <mergeCell ref="CR81:CS81"/>
    <mergeCell ref="CT81:CU81"/>
    <mergeCell ref="CV81:CW81"/>
    <mergeCell ref="CX81:CY81"/>
    <mergeCell ref="CZ81:DA81"/>
    <mergeCell ref="CL79:CM79"/>
    <mergeCell ref="CN79:CO79"/>
    <mergeCell ref="CP79:CQ79"/>
    <mergeCell ref="CR79:CS79"/>
    <mergeCell ref="CT79:CU79"/>
    <mergeCell ref="CV78:CW78"/>
    <mergeCell ref="CX78:CY78"/>
    <mergeCell ref="CZ78:DA78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CV82:CW82"/>
    <mergeCell ref="CX82:CY82"/>
    <mergeCell ref="CZ82:DA82"/>
    <mergeCell ref="CL82:CM82"/>
    <mergeCell ref="CN82:CO82"/>
    <mergeCell ref="CP82:CQ82"/>
    <mergeCell ref="CR82:CS82"/>
    <mergeCell ref="CL77:CM77"/>
    <mergeCell ref="CN77:CO77"/>
    <mergeCell ref="CP77:CQ77"/>
    <mergeCell ref="CR77:CS77"/>
    <mergeCell ref="CT77:CU77"/>
    <mergeCell ref="CV77:CW77"/>
    <mergeCell ref="CX77:CY77"/>
    <mergeCell ref="CZ77:DA77"/>
    <mergeCell ref="CL78:CM78"/>
    <mergeCell ref="CN78:CO78"/>
    <mergeCell ref="CP78:CQ78"/>
    <mergeCell ref="CR78:CS78"/>
    <mergeCell ref="CT78:CU78"/>
    <mergeCell ref="CV76:CW76"/>
    <mergeCell ref="CX76:CY76"/>
    <mergeCell ref="CZ76:DA76"/>
    <mergeCell ref="CL80:CM80"/>
    <mergeCell ref="CN80:CO80"/>
    <mergeCell ref="CP80:CQ80"/>
    <mergeCell ref="CR80:CS80"/>
    <mergeCell ref="CT80:CU80"/>
    <mergeCell ref="CV80:CW80"/>
    <mergeCell ref="CX80:CY80"/>
    <mergeCell ref="CZ80:DA80"/>
    <mergeCell ref="CL76:CM76"/>
    <mergeCell ref="CN76:CO76"/>
    <mergeCell ref="CP76:CQ76"/>
    <mergeCell ref="CR76:CS76"/>
    <mergeCell ref="CT76:CU76"/>
    <mergeCell ref="CV79:CW79"/>
    <mergeCell ref="CX79:CY79"/>
    <mergeCell ref="CZ79:DA79"/>
    <mergeCell ref="CL75:CM75"/>
    <mergeCell ref="CN75:CO75"/>
    <mergeCell ref="CP75:CQ75"/>
    <mergeCell ref="CR75:CS75"/>
    <mergeCell ref="CT75:CU75"/>
    <mergeCell ref="CV75:CW75"/>
    <mergeCell ref="CX75:CY75"/>
    <mergeCell ref="CZ75:DA75"/>
    <mergeCell ref="CL74:CM74"/>
    <mergeCell ref="CN74:CO74"/>
    <mergeCell ref="CP74:CQ74"/>
    <mergeCell ref="CR74:CS74"/>
    <mergeCell ref="CT74:CU74"/>
    <mergeCell ref="CV72:CW72"/>
    <mergeCell ref="CX72:CY72"/>
    <mergeCell ref="CZ72:DA72"/>
    <mergeCell ref="CL73:CM73"/>
    <mergeCell ref="CN73:CO73"/>
    <mergeCell ref="CP73:CQ73"/>
    <mergeCell ref="CR73:CS73"/>
    <mergeCell ref="CT73:CU73"/>
    <mergeCell ref="CV73:CW73"/>
    <mergeCell ref="CX73:CY73"/>
    <mergeCell ref="CZ73:DA73"/>
    <mergeCell ref="CL72:CM72"/>
    <mergeCell ref="CN72:CO72"/>
    <mergeCell ref="CP72:CQ72"/>
    <mergeCell ref="CR72:CS72"/>
    <mergeCell ref="CT72:CU72"/>
    <mergeCell ref="CL68:CM68"/>
    <mergeCell ref="CN68:CO68"/>
    <mergeCell ref="CP68:CQ68"/>
    <mergeCell ref="CR68:CS68"/>
    <mergeCell ref="CT68:CU68"/>
    <mergeCell ref="CB82:CC82"/>
    <mergeCell ref="CD82:CE82"/>
    <mergeCell ref="CF82:CG82"/>
    <mergeCell ref="CH82:CI82"/>
    <mergeCell ref="CJ82:CK82"/>
    <mergeCell ref="CV70:CW70"/>
    <mergeCell ref="CX70:CY70"/>
    <mergeCell ref="CZ70:DA70"/>
    <mergeCell ref="CL71:CM71"/>
    <mergeCell ref="CN71:CO71"/>
    <mergeCell ref="CP71:CQ71"/>
    <mergeCell ref="CR71:CS71"/>
    <mergeCell ref="CT71:CU71"/>
    <mergeCell ref="CV71:CW71"/>
    <mergeCell ref="CX71:CY71"/>
    <mergeCell ref="CZ71:DA71"/>
    <mergeCell ref="CL70:CM70"/>
    <mergeCell ref="CN70:CO70"/>
    <mergeCell ref="CP70:CQ70"/>
    <mergeCell ref="CR70:CS70"/>
    <mergeCell ref="CT70:CU70"/>
    <mergeCell ref="CV68:CW68"/>
    <mergeCell ref="CX68:CY68"/>
    <mergeCell ref="CZ68:DA68"/>
    <mergeCell ref="CV74:CW74"/>
    <mergeCell ref="CX74:CY74"/>
    <mergeCell ref="CZ74:DA74"/>
    <mergeCell ref="AR82:AS82"/>
    <mergeCell ref="AT82:AU82"/>
    <mergeCell ref="AV82:AW82"/>
    <mergeCell ref="AD82:AE82"/>
    <mergeCell ref="AF82:AG82"/>
    <mergeCell ref="AH82:AI82"/>
    <mergeCell ref="AJ82:AK82"/>
    <mergeCell ref="AL82:AM82"/>
    <mergeCell ref="CH81:CI81"/>
    <mergeCell ref="CJ81:CK81"/>
    <mergeCell ref="B82:C82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BX81:BY81"/>
    <mergeCell ref="BZ81:CA81"/>
    <mergeCell ref="CB81:CC81"/>
    <mergeCell ref="CD81:CE81"/>
    <mergeCell ref="CF81:CG81"/>
    <mergeCell ref="BN81:BO81"/>
    <mergeCell ref="BP81:BQ81"/>
    <mergeCell ref="BR81:BS81"/>
    <mergeCell ref="BT81:BU81"/>
    <mergeCell ref="BV81:BW81"/>
    <mergeCell ref="BD81:BE81"/>
    <mergeCell ref="BF81:BG81"/>
    <mergeCell ref="BH81:BI81"/>
    <mergeCell ref="BJ81:BK81"/>
    <mergeCell ref="BL81:BM81"/>
    <mergeCell ref="AT81:AU81"/>
    <mergeCell ref="AV81:AW81"/>
    <mergeCell ref="AX81:AY81"/>
    <mergeCell ref="AZ81:BA81"/>
    <mergeCell ref="BB81:BC81"/>
    <mergeCell ref="AJ81:AK81"/>
    <mergeCell ref="AL81:AM81"/>
    <mergeCell ref="AN81:AO81"/>
    <mergeCell ref="AP81:AQ81"/>
    <mergeCell ref="AR81:AS81"/>
    <mergeCell ref="AL79:AM79"/>
    <mergeCell ref="AN79:AO79"/>
    <mergeCell ref="V79:W79"/>
    <mergeCell ref="X79:Y79"/>
    <mergeCell ref="Z79:AA79"/>
    <mergeCell ref="AB79:AC79"/>
    <mergeCell ref="AD79:AE79"/>
    <mergeCell ref="Z81:AA81"/>
    <mergeCell ref="AB81:AC81"/>
    <mergeCell ref="AD81:AE81"/>
    <mergeCell ref="AF81:AG81"/>
    <mergeCell ref="AH81:AI81"/>
    <mergeCell ref="CD79:CE79"/>
    <mergeCell ref="CF79:CG79"/>
    <mergeCell ref="CH79:CI79"/>
    <mergeCell ref="CJ79:CK79"/>
    <mergeCell ref="B81:C81"/>
    <mergeCell ref="D81:E81"/>
    <mergeCell ref="F81:G81"/>
    <mergeCell ref="H81:I81"/>
    <mergeCell ref="J81:K81"/>
    <mergeCell ref="L81:M81"/>
    <mergeCell ref="N81:O81"/>
    <mergeCell ref="P81:Q81"/>
    <mergeCell ref="R81:S81"/>
    <mergeCell ref="T81:U81"/>
    <mergeCell ref="V81:W81"/>
    <mergeCell ref="X81:Y81"/>
    <mergeCell ref="BT79:BU79"/>
    <mergeCell ref="BV79:BW79"/>
    <mergeCell ref="BX79:BY79"/>
    <mergeCell ref="BZ79:CA79"/>
    <mergeCell ref="CH77:CI77"/>
    <mergeCell ref="CJ77:CK77"/>
    <mergeCell ref="BR77:BS77"/>
    <mergeCell ref="BT77:BU77"/>
    <mergeCell ref="BV77:BW77"/>
    <mergeCell ref="BX77:BY77"/>
    <mergeCell ref="BZ77:CA77"/>
    <mergeCell ref="BH77:BI77"/>
    <mergeCell ref="BJ77:BK77"/>
    <mergeCell ref="BL77:BM77"/>
    <mergeCell ref="BN77:BO77"/>
    <mergeCell ref="BP77:BQ77"/>
    <mergeCell ref="AX77:AY77"/>
    <mergeCell ref="AZ77:BA77"/>
    <mergeCell ref="BB77:BC77"/>
    <mergeCell ref="BD77:BE77"/>
    <mergeCell ref="BF77:BG77"/>
    <mergeCell ref="CD78:CE78"/>
    <mergeCell ref="CF78:CG78"/>
    <mergeCell ref="BN78:BO78"/>
    <mergeCell ref="BP78:BQ78"/>
    <mergeCell ref="BR78:BS78"/>
    <mergeCell ref="L79:M79"/>
    <mergeCell ref="N79:O79"/>
    <mergeCell ref="P79:Q79"/>
    <mergeCell ref="R79:S79"/>
    <mergeCell ref="T79:U79"/>
    <mergeCell ref="B79:C79"/>
    <mergeCell ref="D79:E79"/>
    <mergeCell ref="F79:G79"/>
    <mergeCell ref="H79:I79"/>
    <mergeCell ref="J79:K79"/>
    <mergeCell ref="CB77:CC77"/>
    <mergeCell ref="CD77:CE77"/>
    <mergeCell ref="CF77:CG77"/>
    <mergeCell ref="AN77:AO77"/>
    <mergeCell ref="AP77:AQ77"/>
    <mergeCell ref="BB79:BC79"/>
    <mergeCell ref="BD79:BE79"/>
    <mergeCell ref="BF79:BG79"/>
    <mergeCell ref="BH79:BI79"/>
    <mergeCell ref="AP79:AQ79"/>
    <mergeCell ref="AR79:AS79"/>
    <mergeCell ref="AT79:AU79"/>
    <mergeCell ref="AV79:AW79"/>
    <mergeCell ref="AX79:AY79"/>
    <mergeCell ref="AF79:AG79"/>
    <mergeCell ref="AH79:AI79"/>
    <mergeCell ref="AJ79:AK79"/>
    <mergeCell ref="AJ78:AK78"/>
    <mergeCell ref="AL78:AM78"/>
    <mergeCell ref="AN78:AO78"/>
    <mergeCell ref="AP78:AQ78"/>
    <mergeCell ref="AR78:AS78"/>
    <mergeCell ref="AR77:AS77"/>
    <mergeCell ref="AT77:AU77"/>
    <mergeCell ref="AV77:AW77"/>
    <mergeCell ref="AD77:AE77"/>
    <mergeCell ref="AF77:AG77"/>
    <mergeCell ref="AH77:AI77"/>
    <mergeCell ref="AJ77:AK77"/>
    <mergeCell ref="AL77:AM77"/>
    <mergeCell ref="CH78:CI78"/>
    <mergeCell ref="CJ78:CK78"/>
    <mergeCell ref="B77:C7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BX78:BY78"/>
    <mergeCell ref="BZ78:CA78"/>
    <mergeCell ref="CB78:CC78"/>
    <mergeCell ref="CB80:CC80"/>
    <mergeCell ref="BJ80:BK80"/>
    <mergeCell ref="BL80:BM80"/>
    <mergeCell ref="BN80:BO80"/>
    <mergeCell ref="BP80:BQ80"/>
    <mergeCell ref="BR80:BS80"/>
    <mergeCell ref="AZ80:BA80"/>
    <mergeCell ref="BT78:BU78"/>
    <mergeCell ref="BV78:BW78"/>
    <mergeCell ref="BD78:BE78"/>
    <mergeCell ref="BF78:BG78"/>
    <mergeCell ref="BH78:BI78"/>
    <mergeCell ref="BJ78:BK78"/>
    <mergeCell ref="BL78:BM78"/>
    <mergeCell ref="AT78:AU78"/>
    <mergeCell ref="AV78:AW78"/>
    <mergeCell ref="AX78:AY78"/>
    <mergeCell ref="AZ78:BA78"/>
    <mergeCell ref="BB78:BC78"/>
    <mergeCell ref="CB79:CC79"/>
    <mergeCell ref="BJ79:BK79"/>
    <mergeCell ref="BL79:BM79"/>
    <mergeCell ref="BN79:BO79"/>
    <mergeCell ref="BP79:BQ79"/>
    <mergeCell ref="BR79:BS79"/>
    <mergeCell ref="AZ79:BA79"/>
    <mergeCell ref="AL80:AM80"/>
    <mergeCell ref="AN80:AO80"/>
    <mergeCell ref="V80:W80"/>
    <mergeCell ref="X80:Y80"/>
    <mergeCell ref="Z80:AA80"/>
    <mergeCell ref="AB80:AC80"/>
    <mergeCell ref="AD80:AE80"/>
    <mergeCell ref="Z78:AA78"/>
    <mergeCell ref="AB78:AC78"/>
    <mergeCell ref="AD78:AE78"/>
    <mergeCell ref="AF78:AG78"/>
    <mergeCell ref="AH78:AI78"/>
    <mergeCell ref="CD80:CE80"/>
    <mergeCell ref="CF80:CG80"/>
    <mergeCell ref="CH80:CI80"/>
    <mergeCell ref="CJ80:CK80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BT80:BU80"/>
    <mergeCell ref="BV80:BW80"/>
    <mergeCell ref="BX80:BY80"/>
    <mergeCell ref="BZ80:CA80"/>
    <mergeCell ref="CH76:CI76"/>
    <mergeCell ref="CJ76:CK76"/>
    <mergeCell ref="BR76:BS76"/>
    <mergeCell ref="BT76:BU76"/>
    <mergeCell ref="BV76:BW76"/>
    <mergeCell ref="BX76:BY76"/>
    <mergeCell ref="BZ76:CA76"/>
    <mergeCell ref="BH76:BI76"/>
    <mergeCell ref="BJ76:BK76"/>
    <mergeCell ref="BL76:BM76"/>
    <mergeCell ref="BN76:BO76"/>
    <mergeCell ref="BP76:BQ76"/>
    <mergeCell ref="AX76:AY76"/>
    <mergeCell ref="AZ76:BA76"/>
    <mergeCell ref="BB76:BC76"/>
    <mergeCell ref="BD76:BE76"/>
    <mergeCell ref="BF76:BG76"/>
    <mergeCell ref="CD75:CE75"/>
    <mergeCell ref="CF75:CG75"/>
    <mergeCell ref="BN75:BO75"/>
    <mergeCell ref="BP75:BQ75"/>
    <mergeCell ref="BR75:BS75"/>
    <mergeCell ref="L80:M80"/>
    <mergeCell ref="N80:O80"/>
    <mergeCell ref="P80:Q80"/>
    <mergeCell ref="R80:S80"/>
    <mergeCell ref="T80:U80"/>
    <mergeCell ref="B80:C80"/>
    <mergeCell ref="D80:E80"/>
    <mergeCell ref="F80:G80"/>
    <mergeCell ref="H80:I80"/>
    <mergeCell ref="J80:K80"/>
    <mergeCell ref="CB76:CC76"/>
    <mergeCell ref="CD76:CE76"/>
    <mergeCell ref="CF76:CG76"/>
    <mergeCell ref="AN76:AO76"/>
    <mergeCell ref="AP76:AQ76"/>
    <mergeCell ref="BB80:BC80"/>
    <mergeCell ref="BD80:BE80"/>
    <mergeCell ref="BF80:BG80"/>
    <mergeCell ref="BH80:BI80"/>
    <mergeCell ref="AP80:AQ80"/>
    <mergeCell ref="AR80:AS80"/>
    <mergeCell ref="AT80:AU80"/>
    <mergeCell ref="AV80:AW80"/>
    <mergeCell ref="AX80:AY80"/>
    <mergeCell ref="AF80:AG80"/>
    <mergeCell ref="AH80:AI80"/>
    <mergeCell ref="AJ80:AK80"/>
    <mergeCell ref="AJ75:AK75"/>
    <mergeCell ref="AL75:AM75"/>
    <mergeCell ref="AN75:AO75"/>
    <mergeCell ref="AP75:AQ75"/>
    <mergeCell ref="AR75:AS75"/>
    <mergeCell ref="AR76:AS76"/>
    <mergeCell ref="AT76:AU76"/>
    <mergeCell ref="AV76:AW76"/>
    <mergeCell ref="AD76:AE76"/>
    <mergeCell ref="AF76:AG76"/>
    <mergeCell ref="AH76:AI76"/>
    <mergeCell ref="AJ76:AK76"/>
    <mergeCell ref="AL76:AM76"/>
    <mergeCell ref="CH75:CI75"/>
    <mergeCell ref="CJ75:CK75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BX75:BY75"/>
    <mergeCell ref="BZ75:CA75"/>
    <mergeCell ref="CB75:CC75"/>
    <mergeCell ref="CB74:CC74"/>
    <mergeCell ref="BJ74:BK74"/>
    <mergeCell ref="BL74:BM74"/>
    <mergeCell ref="BN74:BO74"/>
    <mergeCell ref="BP74:BQ74"/>
    <mergeCell ref="BR74:BS74"/>
    <mergeCell ref="AZ74:BA74"/>
    <mergeCell ref="BT75:BU75"/>
    <mergeCell ref="BV75:BW75"/>
    <mergeCell ref="BD75:BE75"/>
    <mergeCell ref="BF75:BG75"/>
    <mergeCell ref="BH75:BI75"/>
    <mergeCell ref="BJ75:BK75"/>
    <mergeCell ref="BL75:BM75"/>
    <mergeCell ref="AT75:AU75"/>
    <mergeCell ref="AV75:AW75"/>
    <mergeCell ref="AX75:AY75"/>
    <mergeCell ref="AZ75:BA75"/>
    <mergeCell ref="BB75:BC75"/>
    <mergeCell ref="AL74:AM74"/>
    <mergeCell ref="AN74:AO74"/>
    <mergeCell ref="V74:W74"/>
    <mergeCell ref="X74:Y74"/>
    <mergeCell ref="Z74:AA74"/>
    <mergeCell ref="AB74:AC74"/>
    <mergeCell ref="AD74:AE74"/>
    <mergeCell ref="Z75:AA75"/>
    <mergeCell ref="AB75:AC75"/>
    <mergeCell ref="AD75:AE75"/>
    <mergeCell ref="AF75:AG75"/>
    <mergeCell ref="AH75:AI75"/>
    <mergeCell ref="CD74:CE74"/>
    <mergeCell ref="CF74:CG74"/>
    <mergeCell ref="CH74:CI74"/>
    <mergeCell ref="CJ74:CK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BT74:BU74"/>
    <mergeCell ref="BV74:BW74"/>
    <mergeCell ref="BX74:BY74"/>
    <mergeCell ref="BZ74:CA74"/>
    <mergeCell ref="CH73:CI73"/>
    <mergeCell ref="CJ73:CK73"/>
    <mergeCell ref="BR73:BS73"/>
    <mergeCell ref="BT73:BU73"/>
    <mergeCell ref="BV73:BW73"/>
    <mergeCell ref="BX73:BY73"/>
    <mergeCell ref="BZ73:CA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CD72:CE72"/>
    <mergeCell ref="CF72:CG72"/>
    <mergeCell ref="BN72:BO72"/>
    <mergeCell ref="BP72:BQ72"/>
    <mergeCell ref="BR72:BS72"/>
    <mergeCell ref="L74:M74"/>
    <mergeCell ref="N74:O74"/>
    <mergeCell ref="P74:Q74"/>
    <mergeCell ref="R74:S74"/>
    <mergeCell ref="T74:U74"/>
    <mergeCell ref="B74:C74"/>
    <mergeCell ref="D74:E74"/>
    <mergeCell ref="F74:G74"/>
    <mergeCell ref="H74:I74"/>
    <mergeCell ref="J74:K74"/>
    <mergeCell ref="CB73:CC73"/>
    <mergeCell ref="CD73:CE73"/>
    <mergeCell ref="CF73:CG73"/>
    <mergeCell ref="AN73:AO73"/>
    <mergeCell ref="AP73:AQ73"/>
    <mergeCell ref="BB74:BC74"/>
    <mergeCell ref="BD74:BE74"/>
    <mergeCell ref="BF74:BG74"/>
    <mergeCell ref="BH74:BI74"/>
    <mergeCell ref="AP74:AQ74"/>
    <mergeCell ref="AR74:AS74"/>
    <mergeCell ref="AT74:AU74"/>
    <mergeCell ref="AV74:AW74"/>
    <mergeCell ref="AX74:AY74"/>
    <mergeCell ref="AF74:AG74"/>
    <mergeCell ref="AH74:AI74"/>
    <mergeCell ref="AJ74:AK74"/>
    <mergeCell ref="AJ72:AK72"/>
    <mergeCell ref="AL72:AM72"/>
    <mergeCell ref="AN72:AO72"/>
    <mergeCell ref="AP72:AQ72"/>
    <mergeCell ref="AR72:AS72"/>
    <mergeCell ref="AR73:AS73"/>
    <mergeCell ref="AT73:AU73"/>
    <mergeCell ref="AV73:AW73"/>
    <mergeCell ref="AD73:AE73"/>
    <mergeCell ref="AF73:AG73"/>
    <mergeCell ref="AH73:AI73"/>
    <mergeCell ref="AJ73:AK73"/>
    <mergeCell ref="AL73:AM73"/>
    <mergeCell ref="CH72:CI72"/>
    <mergeCell ref="CJ72:CK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BX72:BY72"/>
    <mergeCell ref="BZ72:CA72"/>
    <mergeCell ref="CB72:CC72"/>
    <mergeCell ref="CB71:CC71"/>
    <mergeCell ref="BJ71:BK71"/>
    <mergeCell ref="BL71:BM71"/>
    <mergeCell ref="BN71:BO71"/>
    <mergeCell ref="BP71:BQ71"/>
    <mergeCell ref="BR71:BS71"/>
    <mergeCell ref="AZ71:BA71"/>
    <mergeCell ref="BT72:BU72"/>
    <mergeCell ref="BV72:BW72"/>
    <mergeCell ref="BD72:BE72"/>
    <mergeCell ref="BF72:BG72"/>
    <mergeCell ref="BH72:BI72"/>
    <mergeCell ref="BJ72:BK72"/>
    <mergeCell ref="BL72:BM72"/>
    <mergeCell ref="AT72:AU72"/>
    <mergeCell ref="AV72:AW72"/>
    <mergeCell ref="AX72:AY72"/>
    <mergeCell ref="AZ72:BA72"/>
    <mergeCell ref="BB72:BC72"/>
    <mergeCell ref="AL71:AM71"/>
    <mergeCell ref="AN71:AO71"/>
    <mergeCell ref="V71:W71"/>
    <mergeCell ref="X71:Y71"/>
    <mergeCell ref="Z71:AA71"/>
    <mergeCell ref="AB71:AC71"/>
    <mergeCell ref="AD71:AE71"/>
    <mergeCell ref="Z72:AA72"/>
    <mergeCell ref="AB72:AC72"/>
    <mergeCell ref="AD72:AE72"/>
    <mergeCell ref="AF72:AG72"/>
    <mergeCell ref="AH72:AI72"/>
    <mergeCell ref="CD71:CE71"/>
    <mergeCell ref="CF71:CG71"/>
    <mergeCell ref="CH71:CI71"/>
    <mergeCell ref="CJ71:CK71"/>
    <mergeCell ref="B72:C72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BT71:BU71"/>
    <mergeCell ref="BV71:BW71"/>
    <mergeCell ref="BX71:BY71"/>
    <mergeCell ref="BZ71:CA71"/>
    <mergeCell ref="CH70:CI70"/>
    <mergeCell ref="CJ70:CK70"/>
    <mergeCell ref="BR70:BS70"/>
    <mergeCell ref="BT70:BU70"/>
    <mergeCell ref="BV70:BW70"/>
    <mergeCell ref="BX70:BY70"/>
    <mergeCell ref="BZ70:CA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CD68:CE68"/>
    <mergeCell ref="CF68:CG68"/>
    <mergeCell ref="BN68:BO68"/>
    <mergeCell ref="BP68:BQ68"/>
    <mergeCell ref="BR68:BS68"/>
    <mergeCell ref="L71:M71"/>
    <mergeCell ref="N71:O71"/>
    <mergeCell ref="P71:Q71"/>
    <mergeCell ref="R71:S71"/>
    <mergeCell ref="T71:U71"/>
    <mergeCell ref="B71:C71"/>
    <mergeCell ref="D71:E71"/>
    <mergeCell ref="F71:G71"/>
    <mergeCell ref="H71:I71"/>
    <mergeCell ref="J71:K71"/>
    <mergeCell ref="CB70:CC70"/>
    <mergeCell ref="CD70:CE70"/>
    <mergeCell ref="CF70:CG70"/>
    <mergeCell ref="AN70:AO70"/>
    <mergeCell ref="AP70:AQ70"/>
    <mergeCell ref="BB71:BC71"/>
    <mergeCell ref="BD71:BE71"/>
    <mergeCell ref="BF71:BG71"/>
    <mergeCell ref="BH71:BI71"/>
    <mergeCell ref="AP71:AQ71"/>
    <mergeCell ref="AR71:AS71"/>
    <mergeCell ref="AT71:AU71"/>
    <mergeCell ref="AV71:AW71"/>
    <mergeCell ref="AX71:AY71"/>
    <mergeCell ref="AF71:AG71"/>
    <mergeCell ref="AH71:AI71"/>
    <mergeCell ref="AJ71:AK71"/>
    <mergeCell ref="AJ68:AK68"/>
    <mergeCell ref="AL68:AM68"/>
    <mergeCell ref="AN68:AO68"/>
    <mergeCell ref="AP68:AQ68"/>
    <mergeCell ref="AR68:AS68"/>
    <mergeCell ref="AR70:AS70"/>
    <mergeCell ref="AT70:AU70"/>
    <mergeCell ref="AV70:AW70"/>
    <mergeCell ref="AD70:AE70"/>
    <mergeCell ref="AF70:AG70"/>
    <mergeCell ref="AH70:AI70"/>
    <mergeCell ref="AJ70:AK70"/>
    <mergeCell ref="AL70:AM70"/>
    <mergeCell ref="CH68:CI68"/>
    <mergeCell ref="CJ68:CK68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BX68:BY68"/>
    <mergeCell ref="BZ68:CA68"/>
    <mergeCell ref="CB68:CC68"/>
    <mergeCell ref="AH1:AI1"/>
    <mergeCell ref="BH1:BI1"/>
    <mergeCell ref="AL1:AM1"/>
    <mergeCell ref="AN1:AO1"/>
    <mergeCell ref="AP1:AQ1"/>
    <mergeCell ref="AR1:AS1"/>
    <mergeCell ref="AT1:AU1"/>
    <mergeCell ref="Z68:AA68"/>
    <mergeCell ref="AB68:AC68"/>
    <mergeCell ref="AD68:AE68"/>
    <mergeCell ref="AF68:AG68"/>
    <mergeCell ref="AH68:AI68"/>
    <mergeCell ref="B68:C68"/>
    <mergeCell ref="D68:E68"/>
    <mergeCell ref="F68:G68"/>
    <mergeCell ref="H68:I68"/>
    <mergeCell ref="J68:K68"/>
    <mergeCell ref="L68:M68"/>
    <mergeCell ref="N68:O68"/>
    <mergeCell ref="P68:Q68"/>
    <mergeCell ref="R68:S68"/>
    <mergeCell ref="T68:U68"/>
    <mergeCell ref="V68:W68"/>
    <mergeCell ref="X68:Y68"/>
    <mergeCell ref="BD68:BE68"/>
    <mergeCell ref="BF68:BG68"/>
    <mergeCell ref="BH68:BI68"/>
    <mergeCell ref="AT68:AU68"/>
    <mergeCell ref="AV68:AW68"/>
    <mergeCell ref="AX68:AY68"/>
    <mergeCell ref="AZ68:BA68"/>
    <mergeCell ref="BB68:BC68"/>
    <mergeCell ref="L1:M1"/>
    <mergeCell ref="B1:C1"/>
    <mergeCell ref="D1:E1"/>
    <mergeCell ref="F1:G1"/>
    <mergeCell ref="H1:I1"/>
    <mergeCell ref="J1:K1"/>
    <mergeCell ref="CH1:CI1"/>
    <mergeCell ref="CJ1:CK1"/>
    <mergeCell ref="CL1:CM1"/>
    <mergeCell ref="AJ1:AK1"/>
    <mergeCell ref="N1:O1"/>
    <mergeCell ref="P1:Q1"/>
    <mergeCell ref="R1:S1"/>
    <mergeCell ref="T1:U1"/>
    <mergeCell ref="V1:W1"/>
    <mergeCell ref="X1:Y1"/>
    <mergeCell ref="Z1:AA1"/>
    <mergeCell ref="CF1:CG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D1:CE1"/>
    <mergeCell ref="AB1:AC1"/>
    <mergeCell ref="AD1:AE1"/>
    <mergeCell ref="AF1:AG1"/>
    <mergeCell ref="DB76:DC76"/>
    <mergeCell ref="DB80:DC80"/>
    <mergeCell ref="DB78:DC78"/>
    <mergeCell ref="DB77:DC77"/>
    <mergeCell ref="DB79:DC79"/>
    <mergeCell ref="DB81:DC81"/>
    <mergeCell ref="DB82:DC82"/>
    <mergeCell ref="DB1:DC1"/>
    <mergeCell ref="DB68:DC68"/>
    <mergeCell ref="DB70:DC70"/>
    <mergeCell ref="DB71:DC71"/>
    <mergeCell ref="DB72:DC72"/>
    <mergeCell ref="DB73:DC73"/>
    <mergeCell ref="DB74:DC74"/>
    <mergeCell ref="DB75:DC75"/>
    <mergeCell ref="AV1:AW1"/>
    <mergeCell ref="AX1:AY1"/>
    <mergeCell ref="AZ1:BA1"/>
    <mergeCell ref="BB1:BC1"/>
    <mergeCell ref="BD1:BE1"/>
    <mergeCell ref="BF1:BG1"/>
    <mergeCell ref="CN1:CO1"/>
    <mergeCell ref="CP1:CQ1"/>
    <mergeCell ref="CR1:CS1"/>
    <mergeCell ref="CT1:CU1"/>
    <mergeCell ref="CV1:CW1"/>
    <mergeCell ref="CX1:CY1"/>
    <mergeCell ref="CZ1:DA1"/>
    <mergeCell ref="BT68:BU68"/>
    <mergeCell ref="BV68:BW68"/>
    <mergeCell ref="BJ68:BK68"/>
    <mergeCell ref="BL68:BM68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CB14:CC14"/>
    <mergeCell ref="CD14:CE14"/>
    <mergeCell ref="CF14:CG14"/>
    <mergeCell ref="CH14:CI14"/>
    <mergeCell ref="CJ14:CK14"/>
    <mergeCell ref="CN14:CO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J14:AK14"/>
    <mergeCell ref="AL14:AM14"/>
    <mergeCell ref="AN14:AO14"/>
    <mergeCell ref="AP14:AQ14"/>
    <mergeCell ref="AR14:AS14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BZ16:CA16"/>
    <mergeCell ref="CB16:CC16"/>
    <mergeCell ref="CD16:CE16"/>
    <mergeCell ref="CF16:CG16"/>
    <mergeCell ref="CH16:CI16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AZ17:BA17"/>
    <mergeCell ref="BB17:BC17"/>
    <mergeCell ref="BD17:BE17"/>
    <mergeCell ref="BF17:BG17"/>
    <mergeCell ref="BH17:B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BH18:BI18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N18:CO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N21:AO21"/>
    <mergeCell ref="AP21:AQ21"/>
    <mergeCell ref="AR21:AS21"/>
    <mergeCell ref="AT21:AU21"/>
    <mergeCell ref="AV21:AW21"/>
    <mergeCell ref="AX21:AY21"/>
    <mergeCell ref="AZ21:BA21"/>
    <mergeCell ref="CN20:CO20"/>
    <mergeCell ref="CP20:CQ20"/>
    <mergeCell ref="CR20:CS20"/>
    <mergeCell ref="CT20:CU20"/>
    <mergeCell ref="CV20:CW20"/>
    <mergeCell ref="CX20:CY20"/>
    <mergeCell ref="CZ20:DA20"/>
    <mergeCell ref="DB20:DC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2:AK22"/>
    <mergeCell ref="AL22:AM22"/>
    <mergeCell ref="AN22:AO22"/>
    <mergeCell ref="CJ21:CK21"/>
    <mergeCell ref="CL21:CM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AJ21:AK21"/>
    <mergeCell ref="AL21:AM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N22:CO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N27:CO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N28:CO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CZ29:DA29"/>
    <mergeCell ref="DB29:DC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FO29:FP29"/>
    <mergeCell ref="FQ29:FR29"/>
    <mergeCell ref="FS29:FT29"/>
    <mergeCell ref="FU29:FV29"/>
    <mergeCell ref="FW29:FX29"/>
    <mergeCell ref="FY29:FZ29"/>
    <mergeCell ref="GA29:GB29"/>
    <mergeCell ref="GC29:GD29"/>
    <mergeCell ref="GE29:GF29"/>
    <mergeCell ref="GG29:GH29"/>
    <mergeCell ref="GI29:GJ29"/>
    <mergeCell ref="GK29:GL29"/>
    <mergeCell ref="GM29:GN29"/>
    <mergeCell ref="EQ29:ER29"/>
    <mergeCell ref="ES29:ET29"/>
    <mergeCell ref="EU29:EV29"/>
    <mergeCell ref="EW29:EX29"/>
    <mergeCell ref="EY29:EZ29"/>
    <mergeCell ref="FA29:FB29"/>
    <mergeCell ref="FC29:FD29"/>
    <mergeCell ref="FE29:FF29"/>
    <mergeCell ref="FG29:FH29"/>
    <mergeCell ref="FI29:FJ29"/>
    <mergeCell ref="FK29:FL29"/>
    <mergeCell ref="FM29:FN29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CL14:CM14"/>
    <mergeCell ref="CP14:CQ14"/>
    <mergeCell ref="CR14:CS14"/>
    <mergeCell ref="CT14:CU14"/>
    <mergeCell ref="CV14:CW14"/>
    <mergeCell ref="CX14:CY14"/>
    <mergeCell ref="CL18:CM18"/>
    <mergeCell ref="CP18:CQ18"/>
    <mergeCell ref="CR18:CS18"/>
    <mergeCell ref="CT18:CU18"/>
    <mergeCell ref="CV18:CW18"/>
    <mergeCell ref="CX18:CY18"/>
    <mergeCell ref="CH17:CI17"/>
    <mergeCell ref="CJ17:CK17"/>
    <mergeCell ref="CN17:CO17"/>
    <mergeCell ref="CJ16:CK16"/>
    <mergeCell ref="CN16:CO16"/>
    <mergeCell ref="BR14:BS14"/>
    <mergeCell ref="BT14:BU14"/>
    <mergeCell ref="BV14:BW14"/>
    <mergeCell ref="BX14:BY14"/>
    <mergeCell ref="BZ14:CA14"/>
    <mergeCell ref="CZ14:DA14"/>
    <mergeCell ref="DB14:DC14"/>
    <mergeCell ref="CL16:CM16"/>
    <mergeCell ref="CP16:CQ16"/>
    <mergeCell ref="CR16:CS16"/>
    <mergeCell ref="CT16:CU16"/>
    <mergeCell ref="CV16:CW16"/>
    <mergeCell ref="CX16:CY16"/>
    <mergeCell ref="CZ16:DA16"/>
    <mergeCell ref="DB16:DC16"/>
    <mergeCell ref="CL17:CM17"/>
    <mergeCell ref="CP17:CQ17"/>
    <mergeCell ref="CR17:CS17"/>
    <mergeCell ref="CT17:CU17"/>
    <mergeCell ref="CV17:CW17"/>
    <mergeCell ref="CX17:CY17"/>
    <mergeCell ref="CZ17:DA17"/>
    <mergeCell ref="DB17:DC17"/>
    <mergeCell ref="CZ18:DA18"/>
    <mergeCell ref="DB18:DC18"/>
    <mergeCell ref="CL22:CM22"/>
    <mergeCell ref="CP22:CQ22"/>
    <mergeCell ref="CR22:CS22"/>
    <mergeCell ref="CT22:CU22"/>
    <mergeCell ref="CV22:CW22"/>
    <mergeCell ref="CX22:CY22"/>
    <mergeCell ref="CZ22:DA22"/>
    <mergeCell ref="DB22:DC22"/>
    <mergeCell ref="CL23:CM23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CX19:CY19"/>
    <mergeCell ref="CZ19:DA19"/>
    <mergeCell ref="DB19:DC19"/>
    <mergeCell ref="CL24:CM24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CL25:CM25"/>
    <mergeCell ref="CP25:CQ25"/>
    <mergeCell ref="CR25:CS25"/>
    <mergeCell ref="CT25:CU25"/>
    <mergeCell ref="CV25:CW25"/>
    <mergeCell ref="CX25:CY25"/>
    <mergeCell ref="CZ25:DA25"/>
    <mergeCell ref="DB25:DC25"/>
    <mergeCell ref="CP26:CQ26"/>
    <mergeCell ref="CR26:CS26"/>
    <mergeCell ref="CT26:CU26"/>
    <mergeCell ref="CV26:CW26"/>
    <mergeCell ref="CX26:CY26"/>
    <mergeCell ref="CZ26:DA26"/>
    <mergeCell ref="DB26:DC26"/>
    <mergeCell ref="CL27:CM27"/>
    <mergeCell ref="CP27:CQ27"/>
    <mergeCell ref="CR27:CS27"/>
    <mergeCell ref="CT27:CU27"/>
    <mergeCell ref="CV27:CW27"/>
    <mergeCell ref="CX27:CY27"/>
    <mergeCell ref="CZ27:DA27"/>
    <mergeCell ref="DB27:DC27"/>
    <mergeCell ref="CL28:CM28"/>
    <mergeCell ref="CP28:CQ28"/>
    <mergeCell ref="CR28:CS28"/>
    <mergeCell ref="CT28:CU28"/>
    <mergeCell ref="CV28:CW28"/>
    <mergeCell ref="CX28:CY28"/>
    <mergeCell ref="CZ28:DA28"/>
    <mergeCell ref="DB28:DC28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CH41:CI41"/>
    <mergeCell ref="CJ41:CK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EQ41:ER41"/>
    <mergeCell ref="ES41:ET41"/>
    <mergeCell ref="EU41:EV41"/>
    <mergeCell ref="EW41:EX41"/>
    <mergeCell ref="EY41:EZ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3:CI43"/>
    <mergeCell ref="CJ43:CK43"/>
    <mergeCell ref="CX43:CY43"/>
    <mergeCell ref="CZ43:DA43"/>
    <mergeCell ref="DB43:DC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EQ43:ER43"/>
    <mergeCell ref="ES43:ET43"/>
    <mergeCell ref="EU43:EV43"/>
    <mergeCell ref="EW43:EX43"/>
    <mergeCell ref="EY43:EZ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BV43:BW43"/>
    <mergeCell ref="BX43:BY43"/>
    <mergeCell ref="BZ43:CA43"/>
    <mergeCell ref="CB43:CC43"/>
    <mergeCell ref="CD43:CE43"/>
    <mergeCell ref="CF43:CG43"/>
    <mergeCell ref="CH44:CI44"/>
    <mergeCell ref="CJ44:CK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EQ44:ER44"/>
    <mergeCell ref="ES44:ET44"/>
    <mergeCell ref="EU44:EV44"/>
    <mergeCell ref="EW44:EX44"/>
    <mergeCell ref="EY44:EZ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BZ44:CA44"/>
    <mergeCell ref="CB44:CC44"/>
    <mergeCell ref="CD44:CE44"/>
    <mergeCell ref="CF44:CG44"/>
    <mergeCell ref="CH45:CI45"/>
    <mergeCell ref="CJ45:CK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EQ45:ER45"/>
    <mergeCell ref="ES45:ET45"/>
    <mergeCell ref="EU45:EV45"/>
    <mergeCell ref="EW45:EX45"/>
    <mergeCell ref="EY45:EZ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CD45:CE45"/>
    <mergeCell ref="CF45:CG45"/>
    <mergeCell ref="CH46:CI46"/>
    <mergeCell ref="CJ46:CK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EQ46:ER46"/>
    <mergeCell ref="ES46:ET46"/>
    <mergeCell ref="EU46:EV46"/>
    <mergeCell ref="EW46:EX46"/>
    <mergeCell ref="EY46:EZ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EQ47:ER47"/>
    <mergeCell ref="ES47:ET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EU47:EV47"/>
    <mergeCell ref="EW47:EX47"/>
    <mergeCell ref="EY47:EZ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EQ48:ER48"/>
    <mergeCell ref="ES48:ET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EU48:EV48"/>
    <mergeCell ref="EW48:EX48"/>
    <mergeCell ref="EY48:EZ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EQ49:ER49"/>
    <mergeCell ref="ES49:ET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EU49:EV49"/>
    <mergeCell ref="EW49:EX49"/>
    <mergeCell ref="EY49:EZ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EQ50:ER50"/>
    <mergeCell ref="ES50:ET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EU50:EV50"/>
    <mergeCell ref="EW50:EX50"/>
    <mergeCell ref="EY50:EZ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EQ51:ER51"/>
    <mergeCell ref="ES51:ET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EU51:EV51"/>
    <mergeCell ref="EW51:EX51"/>
    <mergeCell ref="EY51:EZ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EQ52:ER52"/>
    <mergeCell ref="ES52:ET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EU52:EV52"/>
    <mergeCell ref="EW52:EX52"/>
    <mergeCell ref="EY52:EZ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EQ53:ER53"/>
    <mergeCell ref="ES53:ET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EU53:EV53"/>
    <mergeCell ref="EW53:EX53"/>
    <mergeCell ref="EY53:EZ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EQ54:ER54"/>
    <mergeCell ref="ES54:ET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EU54:EV54"/>
    <mergeCell ref="EW54:EX54"/>
    <mergeCell ref="EY54:EZ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EQ55:ER55"/>
    <mergeCell ref="ES55:ET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EU55:EV55"/>
    <mergeCell ref="EW55:EX55"/>
    <mergeCell ref="EY55:EZ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EQ56:ER56"/>
    <mergeCell ref="ES56:ET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EU56:EV56"/>
    <mergeCell ref="EW56:EX56"/>
    <mergeCell ref="EY56:EZ56"/>
    <mergeCell ref="FE56:FF56"/>
    <mergeCell ref="FG56:FH56"/>
    <mergeCell ref="FI56:FJ56"/>
    <mergeCell ref="FK56:FL56"/>
    <mergeCell ref="FM56:FN56"/>
    <mergeCell ref="FO56:FP56"/>
    <mergeCell ref="FQ56:FR56"/>
    <mergeCell ref="FS56:FT56"/>
    <mergeCell ref="FU56:FV56"/>
    <mergeCell ref="FW56:FX56"/>
    <mergeCell ref="FY56:FZ56"/>
    <mergeCell ref="GA56:GB56"/>
    <mergeCell ref="GC56:GD56"/>
    <mergeCell ref="GE56:GF56"/>
    <mergeCell ref="GG56:GH56"/>
    <mergeCell ref="GI56:GJ56"/>
    <mergeCell ref="GK56:GL56"/>
    <mergeCell ref="GM56:GN56"/>
    <mergeCell ref="CL41:CM41"/>
    <mergeCell ref="CL43:CM43"/>
    <mergeCell ref="CL44:CM44"/>
    <mergeCell ref="CL45:CM45"/>
    <mergeCell ref="CL46:CM46"/>
    <mergeCell ref="CL47:CM47"/>
    <mergeCell ref="CL48:CM48"/>
    <mergeCell ref="CL49:CM49"/>
    <mergeCell ref="CL50:CM50"/>
    <mergeCell ref="CL51:CM51"/>
    <mergeCell ref="CL52:CM52"/>
    <mergeCell ref="CL53:CM53"/>
    <mergeCell ref="CL54:CM54"/>
    <mergeCell ref="CL55:CM55"/>
    <mergeCell ref="CL56:CM56"/>
    <mergeCell ref="CN41:CO41"/>
    <mergeCell ref="CP41:CQ41"/>
    <mergeCell ref="CR41:CS41"/>
    <mergeCell ref="CT41:CU41"/>
    <mergeCell ref="CV41:CW41"/>
    <mergeCell ref="CX41:CY41"/>
    <mergeCell ref="CZ41:DA41"/>
    <mergeCell ref="DB41:DC41"/>
    <mergeCell ref="CN43:CO43"/>
    <mergeCell ref="CP43:CQ43"/>
    <mergeCell ref="CR43:CS43"/>
    <mergeCell ref="CT43:CU43"/>
    <mergeCell ref="CV43:CW43"/>
    <mergeCell ref="EK73:EL73"/>
    <mergeCell ref="EM73:EN73"/>
    <mergeCell ref="EK74:EL74"/>
    <mergeCell ref="EM74:EN74"/>
    <mergeCell ref="EK75:EL75"/>
    <mergeCell ref="EM75:EN75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CN49:CO49"/>
    <mergeCell ref="CP49:CQ49"/>
    <mergeCell ref="CR49:CS49"/>
    <mergeCell ref="CT49:CU49"/>
    <mergeCell ref="CV49:CW49"/>
    <mergeCell ref="CX49:CY49"/>
    <mergeCell ref="CZ49:DA49"/>
    <mergeCell ref="DB49:DC49"/>
  </mergeCells>
  <pageMargins left="0.2" right="0.2" top="0.25" bottom="0.25" header="0" footer="0"/>
  <pageSetup scale="4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83"/>
  <sheetViews>
    <sheetView zoomScaleNormal="100" workbookViewId="0">
      <pane xSplit="1" ySplit="3" topLeftCell="B364" activePane="bottomRight" state="frozen"/>
      <selection pane="bottomRight" activeCell="A375" sqref="A375:XFD391"/>
      <selection pane="bottomLeft" activeCell="X1" sqref="X1:Y1"/>
      <selection pane="topRight" activeCell="X1" sqref="X1:Y1"/>
    </sheetView>
  </sheetViews>
  <sheetFormatPr defaultRowHeight="14.45"/>
  <cols>
    <col min="1" max="1" width="36.5703125" bestFit="1" customWidth="1"/>
    <col min="2" max="2" width="4.85546875" bestFit="1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2" max="22" width="10.85546875" bestFit="1" customWidth="1"/>
    <col min="26" max="26" width="10.28515625" bestFit="1" customWidth="1"/>
    <col min="30" max="30" width="10.28515625" bestFit="1" customWidth="1"/>
    <col min="94" max="94" width="9.7109375" bestFit="1" customWidth="1"/>
    <col min="95" max="95" width="11" bestFit="1" customWidth="1"/>
  </cols>
  <sheetData>
    <row r="1" spans="1:111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9"/>
      <c r="X1" s="307">
        <v>12</v>
      </c>
      <c r="Y1" s="308"/>
      <c r="Z1" s="309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86"/>
    </row>
    <row r="2" spans="1:111">
      <c r="B2" s="305">
        <v>43984</v>
      </c>
      <c r="C2" s="306"/>
      <c r="D2" s="305">
        <v>43985</v>
      </c>
      <c r="E2" s="306"/>
      <c r="F2" s="305">
        <v>43986</v>
      </c>
      <c r="G2" s="306"/>
      <c r="H2" s="305">
        <v>43987</v>
      </c>
      <c r="I2" s="306"/>
      <c r="J2" s="305">
        <v>43988</v>
      </c>
      <c r="K2" s="306"/>
      <c r="L2" s="305">
        <v>43989</v>
      </c>
      <c r="M2" s="306"/>
      <c r="N2" s="305">
        <v>43990</v>
      </c>
      <c r="O2" s="306"/>
      <c r="P2" s="305">
        <v>43991</v>
      </c>
      <c r="Q2" s="306"/>
      <c r="R2" s="305">
        <v>43992</v>
      </c>
      <c r="S2" s="306"/>
      <c r="T2" s="305">
        <v>43993</v>
      </c>
      <c r="U2" s="306"/>
      <c r="V2" s="305">
        <v>43994</v>
      </c>
      <c r="W2" s="306"/>
      <c r="X2" s="305">
        <v>43995</v>
      </c>
      <c r="Y2" s="306"/>
      <c r="Z2" s="305">
        <v>43996</v>
      </c>
      <c r="AA2" s="306"/>
      <c r="AB2" s="305">
        <v>43997</v>
      </c>
      <c r="AC2" s="306"/>
      <c r="AD2" s="305">
        <v>43998</v>
      </c>
      <c r="AE2" s="306"/>
      <c r="AF2" s="305">
        <v>43999</v>
      </c>
      <c r="AG2" s="306"/>
      <c r="AH2" s="305">
        <v>44000</v>
      </c>
      <c r="AI2" s="306"/>
      <c r="AJ2" s="305">
        <v>44001</v>
      </c>
      <c r="AK2" s="306"/>
      <c r="AL2" s="305">
        <v>44002</v>
      </c>
      <c r="AM2" s="306"/>
      <c r="AN2" s="305">
        <v>44003</v>
      </c>
      <c r="AO2" s="306"/>
      <c r="AP2" s="305">
        <v>44004</v>
      </c>
      <c r="AQ2" s="306"/>
      <c r="AR2" s="305">
        <v>44005</v>
      </c>
      <c r="AS2" s="306"/>
      <c r="AT2" s="305">
        <v>44006</v>
      </c>
      <c r="AU2" s="306"/>
      <c r="AV2" s="305">
        <v>44007</v>
      </c>
      <c r="AW2" s="306"/>
      <c r="AX2" s="305">
        <v>44008</v>
      </c>
      <c r="AY2" s="306"/>
      <c r="AZ2" s="305">
        <v>44009</v>
      </c>
      <c r="BA2" s="306"/>
      <c r="BB2" s="305">
        <v>44010</v>
      </c>
      <c r="BC2" s="306"/>
      <c r="BD2" s="305">
        <v>44011</v>
      </c>
      <c r="BE2" s="306"/>
      <c r="BF2" s="305">
        <v>44012</v>
      </c>
      <c r="BG2" s="306"/>
      <c r="BH2" s="305">
        <v>44013</v>
      </c>
      <c r="BI2" s="306"/>
      <c r="BJ2" s="305">
        <v>44014</v>
      </c>
      <c r="BK2" s="306"/>
      <c r="BL2" s="305">
        <v>44015</v>
      </c>
      <c r="BM2" s="306"/>
      <c r="BN2" s="305">
        <v>44016</v>
      </c>
      <c r="BO2" s="306"/>
      <c r="BP2" s="305">
        <v>44017</v>
      </c>
      <c r="BQ2" s="306"/>
      <c r="BR2" s="305">
        <v>44018</v>
      </c>
      <c r="BS2" s="306"/>
      <c r="BT2" s="305">
        <v>44019</v>
      </c>
      <c r="BU2" s="306"/>
      <c r="BV2" s="305">
        <v>44020</v>
      </c>
      <c r="BW2" s="306"/>
      <c r="BX2" s="305">
        <v>44021</v>
      </c>
      <c r="BY2" s="306"/>
      <c r="BZ2" s="305">
        <v>44022</v>
      </c>
      <c r="CA2" s="306"/>
      <c r="CB2" s="305">
        <v>44023</v>
      </c>
      <c r="CC2" s="306"/>
      <c r="CD2" s="305">
        <v>44024</v>
      </c>
      <c r="CE2" s="306"/>
      <c r="CF2" s="305">
        <v>44025</v>
      </c>
      <c r="CG2" s="306"/>
      <c r="CH2" s="305">
        <v>44026</v>
      </c>
      <c r="CI2" s="306"/>
      <c r="CJ2" s="305">
        <v>44027</v>
      </c>
      <c r="CK2" s="306"/>
      <c r="CL2" s="305">
        <v>44028</v>
      </c>
      <c r="CM2" s="306"/>
      <c r="CN2" s="305">
        <v>44029</v>
      </c>
      <c r="CO2" s="306"/>
      <c r="CP2" s="86"/>
    </row>
    <row r="3" spans="1:111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93" t="s">
        <v>40</v>
      </c>
      <c r="X3" s="3" t="s">
        <v>39</v>
      </c>
      <c r="Y3" s="4" t="s">
        <v>40</v>
      </c>
      <c r="Z3" s="91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t="s">
        <v>41</v>
      </c>
      <c r="CQ3" t="s">
        <v>42</v>
      </c>
      <c r="CR3" s="86" t="s">
        <v>43</v>
      </c>
    </row>
    <row r="4" spans="1:111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0</v>
      </c>
      <c r="U4" s="40">
        <v>0</v>
      </c>
      <c r="V4" s="11">
        <v>1</v>
      </c>
      <c r="W4" s="99">
        <v>0</v>
      </c>
      <c r="X4" s="11">
        <v>2</v>
      </c>
      <c r="Y4" s="60">
        <v>0</v>
      </c>
      <c r="Z4" s="11">
        <v>0</v>
      </c>
      <c r="AA4" s="60">
        <v>1</v>
      </c>
      <c r="AB4" s="11">
        <v>0</v>
      </c>
      <c r="AC4" s="60">
        <v>1</v>
      </c>
      <c r="AD4" s="11">
        <v>0</v>
      </c>
      <c r="AE4" s="60">
        <v>0</v>
      </c>
      <c r="AF4" s="11">
        <v>2</v>
      </c>
      <c r="AG4" s="60">
        <v>0</v>
      </c>
      <c r="AH4" s="11">
        <v>0</v>
      </c>
      <c r="AI4" s="60">
        <v>0</v>
      </c>
      <c r="AJ4" s="11">
        <v>0</v>
      </c>
      <c r="AK4" s="60">
        <v>1</v>
      </c>
      <c r="AL4" s="11">
        <v>0</v>
      </c>
      <c r="AM4" s="60">
        <v>0</v>
      </c>
      <c r="AN4" s="11">
        <v>0</v>
      </c>
      <c r="AO4" s="60">
        <v>1</v>
      </c>
      <c r="AP4" s="11">
        <v>0</v>
      </c>
      <c r="AQ4" s="60">
        <v>0</v>
      </c>
      <c r="AR4" s="11">
        <v>0</v>
      </c>
      <c r="AS4" s="60">
        <v>0</v>
      </c>
      <c r="AT4" s="11">
        <v>0</v>
      </c>
      <c r="AU4" s="60">
        <v>0</v>
      </c>
      <c r="AV4" s="11">
        <v>0</v>
      </c>
      <c r="AW4" s="60">
        <v>0</v>
      </c>
      <c r="AX4" s="11">
        <v>0</v>
      </c>
      <c r="AY4" s="60">
        <v>0</v>
      </c>
      <c r="AZ4" s="11" t="s">
        <v>46</v>
      </c>
      <c r="BA4" s="60">
        <v>0</v>
      </c>
      <c r="BB4" s="78" t="s">
        <v>44</v>
      </c>
      <c r="BC4" s="60">
        <v>1</v>
      </c>
      <c r="BD4" s="78" t="s">
        <v>44</v>
      </c>
      <c r="BE4" s="60"/>
      <c r="BF4" s="78" t="s">
        <v>44</v>
      </c>
      <c r="BG4" s="60"/>
      <c r="BH4" s="78" t="s">
        <v>44</v>
      </c>
      <c r="BI4" s="60"/>
      <c r="BJ4" s="78" t="s">
        <v>44</v>
      </c>
      <c r="BK4" s="60"/>
      <c r="BL4" s="78" t="s">
        <v>44</v>
      </c>
      <c r="BM4" s="60"/>
      <c r="BN4" s="78" t="s">
        <v>44</v>
      </c>
      <c r="BO4" s="60"/>
      <c r="BP4" s="78" t="s">
        <v>44</v>
      </c>
      <c r="BQ4" s="60"/>
      <c r="BR4" s="78" t="s">
        <v>44</v>
      </c>
      <c r="BS4" s="60"/>
      <c r="BT4" s="78" t="s">
        <v>44</v>
      </c>
      <c r="BU4" s="60"/>
      <c r="BV4" s="78" t="s">
        <v>44</v>
      </c>
      <c r="BW4" s="60"/>
      <c r="BX4" s="78" t="s">
        <v>44</v>
      </c>
      <c r="BY4" s="60"/>
      <c r="BZ4" s="78" t="s">
        <v>44</v>
      </c>
      <c r="CA4" s="60"/>
      <c r="CB4" s="78" t="s">
        <v>44</v>
      </c>
      <c r="CC4" s="60"/>
      <c r="CD4" s="78" t="s">
        <v>44</v>
      </c>
      <c r="CE4" s="60"/>
      <c r="CF4" s="78" t="s">
        <v>44</v>
      </c>
      <c r="CG4" s="60"/>
      <c r="CH4" s="78" t="s">
        <v>44</v>
      </c>
      <c r="CI4" s="60"/>
      <c r="CJ4" s="78" t="s">
        <v>44</v>
      </c>
      <c r="CK4" s="60"/>
      <c r="CL4" s="78" t="s">
        <v>44</v>
      </c>
      <c r="CM4" s="60"/>
      <c r="CN4" s="78" t="s">
        <v>44</v>
      </c>
      <c r="CO4" s="60"/>
      <c r="CP4">
        <f t="shared" ref="CP4:CQ8" si="0">SUM(B4,D4,F4,H4,J4,L4,N4,P4,R4,T4,V4,X4,Z4,AB4,AD4,AF4,AH4,AJ4,AL4,AN4,AP4,AR4,AT4,AV4,AX4,AZ4,BB4,BD4,BF4,BH4,BJ4,BL4,BN4,BP4,BR4,BT4,BV4,BX4,BZ4,CB4,CD4,CF4,CH4,CJ4,CL4,CN4)</f>
        <v>5</v>
      </c>
      <c r="CQ4">
        <f t="shared" si="0"/>
        <v>5</v>
      </c>
      <c r="CR4" s="1">
        <v>27</v>
      </c>
      <c r="CS4">
        <f>AVERAGE(CR4:CR12,CR31:CR39,CR58:CR66)</f>
        <v>22.074074074074073</v>
      </c>
      <c r="CT4">
        <f>STDEV((CR4:CR12,CR31:CR39,CR58:CR66))</f>
        <v>10.133440170376973</v>
      </c>
    </row>
    <row r="5" spans="1:111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12">
        <v>0</v>
      </c>
      <c r="O5" s="41">
        <v>0</v>
      </c>
      <c r="P5" s="12">
        <v>0</v>
      </c>
      <c r="Q5" s="41">
        <v>0</v>
      </c>
      <c r="R5" s="12">
        <v>0</v>
      </c>
      <c r="S5" s="41">
        <v>0</v>
      </c>
      <c r="T5" s="12">
        <v>0</v>
      </c>
      <c r="U5" s="41">
        <v>0</v>
      </c>
      <c r="V5" s="12">
        <v>1</v>
      </c>
      <c r="W5" s="81">
        <v>0</v>
      </c>
      <c r="X5" s="12">
        <v>1</v>
      </c>
      <c r="Y5" s="55">
        <v>0</v>
      </c>
      <c r="Z5" s="12">
        <v>0</v>
      </c>
      <c r="AA5" s="55">
        <v>0</v>
      </c>
      <c r="AB5" s="12">
        <v>0</v>
      </c>
      <c r="AC5" s="55">
        <v>1</v>
      </c>
      <c r="AD5" s="12">
        <v>0</v>
      </c>
      <c r="AE5" s="55">
        <v>0</v>
      </c>
      <c r="AF5" s="12">
        <v>0</v>
      </c>
      <c r="AG5" s="55">
        <v>0</v>
      </c>
      <c r="AH5" s="12">
        <v>0</v>
      </c>
      <c r="AI5" s="55">
        <v>0</v>
      </c>
      <c r="AJ5" s="12">
        <v>0</v>
      </c>
      <c r="AK5" s="55">
        <v>0</v>
      </c>
      <c r="AL5" s="12">
        <v>0</v>
      </c>
      <c r="AM5" s="55">
        <v>0</v>
      </c>
      <c r="AN5" s="12">
        <v>0</v>
      </c>
      <c r="AO5" s="55">
        <v>0</v>
      </c>
      <c r="AP5" s="12">
        <v>0</v>
      </c>
      <c r="AQ5" s="55">
        <v>1</v>
      </c>
      <c r="AR5" s="12" t="s">
        <v>46</v>
      </c>
      <c r="AS5" s="55">
        <v>0</v>
      </c>
      <c r="AT5" s="6" t="s">
        <v>44</v>
      </c>
      <c r="AU5" s="55"/>
      <c r="AV5" s="6" t="s">
        <v>44</v>
      </c>
      <c r="AW5" s="55"/>
      <c r="AX5" s="6" t="s">
        <v>44</v>
      </c>
      <c r="AY5" s="55"/>
      <c r="AZ5" s="6" t="s">
        <v>44</v>
      </c>
      <c r="BA5" s="55"/>
      <c r="BB5" s="6" t="s">
        <v>44</v>
      </c>
      <c r="BC5" s="55"/>
      <c r="BD5" s="6" t="s">
        <v>44</v>
      </c>
      <c r="BE5" s="55"/>
      <c r="BF5" s="6" t="s">
        <v>44</v>
      </c>
      <c r="BG5" s="55"/>
      <c r="BH5" s="6" t="s">
        <v>44</v>
      </c>
      <c r="BI5" s="55"/>
      <c r="BJ5" s="6" t="s">
        <v>44</v>
      </c>
      <c r="BK5" s="55"/>
      <c r="BL5" s="6" t="s">
        <v>44</v>
      </c>
      <c r="BM5" s="55"/>
      <c r="BN5" s="6" t="s">
        <v>44</v>
      </c>
      <c r="BO5" s="55"/>
      <c r="BP5" s="6" t="s">
        <v>44</v>
      </c>
      <c r="BQ5" s="55"/>
      <c r="BR5" s="6" t="s">
        <v>44</v>
      </c>
      <c r="BS5" s="55"/>
      <c r="BT5" s="6" t="s">
        <v>44</v>
      </c>
      <c r="BU5" s="55"/>
      <c r="BV5" s="6" t="s">
        <v>44</v>
      </c>
      <c r="BW5" s="55"/>
      <c r="BX5" s="6" t="s">
        <v>44</v>
      </c>
      <c r="BY5" s="55"/>
      <c r="BZ5" s="6" t="s">
        <v>44</v>
      </c>
      <c r="CA5" s="55"/>
      <c r="CB5" s="6" t="s">
        <v>44</v>
      </c>
      <c r="CC5" s="55"/>
      <c r="CD5" s="6" t="s">
        <v>44</v>
      </c>
      <c r="CE5" s="55"/>
      <c r="CF5" s="6" t="s">
        <v>44</v>
      </c>
      <c r="CG5" s="55"/>
      <c r="CH5" s="6" t="s">
        <v>44</v>
      </c>
      <c r="CI5" s="55"/>
      <c r="CJ5" s="6" t="s">
        <v>44</v>
      </c>
      <c r="CK5" s="55"/>
      <c r="CL5" s="6" t="s">
        <v>44</v>
      </c>
      <c r="CM5" s="55"/>
      <c r="CN5" s="6" t="s">
        <v>44</v>
      </c>
      <c r="CO5" s="55"/>
      <c r="CP5">
        <f t="shared" si="0"/>
        <v>2</v>
      </c>
      <c r="CQ5">
        <f t="shared" si="0"/>
        <v>2</v>
      </c>
      <c r="CR5">
        <v>23</v>
      </c>
    </row>
    <row r="6" spans="1:111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0</v>
      </c>
      <c r="O6" s="41">
        <v>0</v>
      </c>
      <c r="P6" s="12">
        <v>0</v>
      </c>
      <c r="Q6" s="41">
        <v>0</v>
      </c>
      <c r="R6" s="12">
        <v>0</v>
      </c>
      <c r="S6" s="41">
        <v>0</v>
      </c>
      <c r="T6" s="12">
        <v>0</v>
      </c>
      <c r="U6" s="41">
        <v>0</v>
      </c>
      <c r="V6" s="12">
        <v>0</v>
      </c>
      <c r="W6" s="81">
        <v>0</v>
      </c>
      <c r="X6" s="12">
        <v>1</v>
      </c>
      <c r="Y6" s="55">
        <v>0</v>
      </c>
      <c r="Z6" s="12">
        <v>0</v>
      </c>
      <c r="AA6" s="55">
        <v>0</v>
      </c>
      <c r="AB6" s="12">
        <v>0</v>
      </c>
      <c r="AC6" s="55">
        <v>0</v>
      </c>
      <c r="AD6" s="12">
        <v>0</v>
      </c>
      <c r="AE6" s="55">
        <v>0</v>
      </c>
      <c r="AF6" s="12">
        <v>0</v>
      </c>
      <c r="AG6" s="55">
        <v>0</v>
      </c>
      <c r="AH6" s="12">
        <v>0</v>
      </c>
      <c r="AI6" s="55">
        <v>0</v>
      </c>
      <c r="AJ6" s="12">
        <v>0</v>
      </c>
      <c r="AK6" s="55">
        <v>0</v>
      </c>
      <c r="AL6" s="12">
        <v>0</v>
      </c>
      <c r="AM6" s="55">
        <v>0</v>
      </c>
      <c r="AN6" s="12">
        <v>0</v>
      </c>
      <c r="AO6" s="55">
        <v>0</v>
      </c>
      <c r="AP6" s="12">
        <v>0</v>
      </c>
      <c r="AQ6" s="55">
        <v>1</v>
      </c>
      <c r="AR6" s="12">
        <v>0</v>
      </c>
      <c r="AS6" s="55">
        <v>0</v>
      </c>
      <c r="AT6" s="12">
        <v>0</v>
      </c>
      <c r="AU6" s="55">
        <v>0</v>
      </c>
      <c r="AV6" s="12">
        <v>0</v>
      </c>
      <c r="AW6" s="55">
        <v>0</v>
      </c>
      <c r="AX6" s="12">
        <v>0</v>
      </c>
      <c r="AY6" s="55">
        <v>0</v>
      </c>
      <c r="AZ6" s="12">
        <v>0</v>
      </c>
      <c r="BA6" s="55">
        <v>0</v>
      </c>
      <c r="BB6" s="12" t="s">
        <v>46</v>
      </c>
      <c r="BC6" s="55">
        <v>0</v>
      </c>
      <c r="BD6" s="6" t="s">
        <v>44</v>
      </c>
      <c r="BE6" s="55"/>
      <c r="BF6" s="6" t="s">
        <v>44</v>
      </c>
      <c r="BG6" s="55"/>
      <c r="BH6" s="6" t="s">
        <v>44</v>
      </c>
      <c r="BI6" s="55"/>
      <c r="BJ6" s="6" t="s">
        <v>44</v>
      </c>
      <c r="BK6" s="55"/>
      <c r="BL6" s="6" t="s">
        <v>44</v>
      </c>
      <c r="BM6" s="55"/>
      <c r="BN6" s="6" t="s">
        <v>44</v>
      </c>
      <c r="BO6" s="55"/>
      <c r="BP6" s="6" t="s">
        <v>44</v>
      </c>
      <c r="BQ6" s="55"/>
      <c r="BR6" s="6" t="s">
        <v>44</v>
      </c>
      <c r="BS6" s="55"/>
      <c r="BT6" s="6" t="s">
        <v>44</v>
      </c>
      <c r="BU6" s="55"/>
      <c r="BV6" s="6" t="s">
        <v>44</v>
      </c>
      <c r="BW6" s="55"/>
      <c r="BX6" s="6" t="s">
        <v>44</v>
      </c>
      <c r="BY6" s="55"/>
      <c r="BZ6" s="6" t="s">
        <v>44</v>
      </c>
      <c r="CA6" s="55"/>
      <c r="CB6" s="6" t="s">
        <v>44</v>
      </c>
      <c r="CC6" s="55"/>
      <c r="CD6" s="6" t="s">
        <v>44</v>
      </c>
      <c r="CE6" s="55"/>
      <c r="CF6" s="6" t="s">
        <v>44</v>
      </c>
      <c r="CG6" s="55"/>
      <c r="CH6" s="6" t="s">
        <v>44</v>
      </c>
      <c r="CI6" s="55"/>
      <c r="CJ6" s="6" t="s">
        <v>44</v>
      </c>
      <c r="CK6" s="55"/>
      <c r="CL6" s="6" t="s">
        <v>44</v>
      </c>
      <c r="CM6" s="55"/>
      <c r="CN6" s="6" t="s">
        <v>44</v>
      </c>
      <c r="CO6" s="55"/>
      <c r="CP6">
        <f t="shared" si="0"/>
        <v>1</v>
      </c>
      <c r="CQ6">
        <f t="shared" si="0"/>
        <v>1</v>
      </c>
      <c r="CR6">
        <v>28</v>
      </c>
    </row>
    <row r="7" spans="1:111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>
        <v>0</v>
      </c>
      <c r="M7" s="41">
        <v>0</v>
      </c>
      <c r="N7" s="12">
        <v>0</v>
      </c>
      <c r="O7" s="41"/>
      <c r="P7" s="12">
        <v>0</v>
      </c>
      <c r="Q7" s="41">
        <v>0</v>
      </c>
      <c r="R7" s="12">
        <v>0</v>
      </c>
      <c r="S7" s="52">
        <v>0</v>
      </c>
      <c r="T7" s="12">
        <v>0</v>
      </c>
      <c r="U7" s="55">
        <v>0</v>
      </c>
      <c r="V7" s="12">
        <v>0</v>
      </c>
      <c r="W7" s="81">
        <v>0</v>
      </c>
      <c r="X7" s="6">
        <v>0</v>
      </c>
      <c r="Y7" s="55">
        <v>0</v>
      </c>
      <c r="Z7" s="12">
        <v>1</v>
      </c>
      <c r="AA7" s="55">
        <v>0</v>
      </c>
      <c r="AB7" s="12">
        <v>1</v>
      </c>
      <c r="AC7" s="55">
        <v>0</v>
      </c>
      <c r="AD7" s="12">
        <v>0</v>
      </c>
      <c r="AE7" s="55">
        <v>1</v>
      </c>
      <c r="AF7" s="12">
        <v>0</v>
      </c>
      <c r="AG7" s="55">
        <v>0</v>
      </c>
      <c r="AH7" s="12">
        <v>0</v>
      </c>
      <c r="AI7" s="55">
        <v>0</v>
      </c>
      <c r="AJ7" s="12">
        <v>0</v>
      </c>
      <c r="AK7" s="55">
        <v>0</v>
      </c>
      <c r="AL7" s="12">
        <v>0</v>
      </c>
      <c r="AM7" s="55">
        <v>0</v>
      </c>
      <c r="AN7" s="6">
        <v>0</v>
      </c>
      <c r="AO7" s="55">
        <v>0</v>
      </c>
      <c r="AP7" s="12">
        <v>0</v>
      </c>
      <c r="AQ7" s="55">
        <v>0</v>
      </c>
      <c r="AR7" s="12">
        <v>0</v>
      </c>
      <c r="AS7" s="55">
        <v>0</v>
      </c>
      <c r="AT7" s="12">
        <v>0</v>
      </c>
      <c r="AU7" s="55">
        <v>0</v>
      </c>
      <c r="AV7" s="12">
        <v>0</v>
      </c>
      <c r="AW7" s="55">
        <v>0</v>
      </c>
      <c r="AX7" s="12">
        <v>0</v>
      </c>
      <c r="AY7" s="55">
        <v>0</v>
      </c>
      <c r="AZ7" s="12" t="s">
        <v>46</v>
      </c>
      <c r="BA7" s="55">
        <v>0</v>
      </c>
      <c r="BB7" s="6" t="s">
        <v>44</v>
      </c>
      <c r="BC7" s="55"/>
      <c r="BD7" s="6" t="s">
        <v>44</v>
      </c>
      <c r="BE7" s="55"/>
      <c r="BF7" s="6" t="s">
        <v>44</v>
      </c>
      <c r="BG7" s="55"/>
      <c r="BH7" s="6" t="s">
        <v>44</v>
      </c>
      <c r="BI7" s="55"/>
      <c r="BJ7" s="6" t="s">
        <v>44</v>
      </c>
      <c r="BK7" s="55"/>
      <c r="BL7" s="6" t="s">
        <v>44</v>
      </c>
      <c r="BM7" s="55"/>
      <c r="BN7" s="6" t="s">
        <v>44</v>
      </c>
      <c r="BO7" s="55"/>
      <c r="BP7" s="6" t="s">
        <v>44</v>
      </c>
      <c r="BQ7" s="55"/>
      <c r="BR7" s="6" t="s">
        <v>44</v>
      </c>
      <c r="BS7" s="55"/>
      <c r="BT7" s="6" t="s">
        <v>44</v>
      </c>
      <c r="BU7" s="55"/>
      <c r="BV7" s="6" t="s">
        <v>44</v>
      </c>
      <c r="BW7" s="55"/>
      <c r="BX7" s="6" t="s">
        <v>44</v>
      </c>
      <c r="BY7" s="55"/>
      <c r="BZ7" s="6" t="s">
        <v>44</v>
      </c>
      <c r="CA7" s="55"/>
      <c r="CB7" s="6" t="s">
        <v>44</v>
      </c>
      <c r="CC7" s="55"/>
      <c r="CD7" s="6" t="s">
        <v>44</v>
      </c>
      <c r="CE7" s="55"/>
      <c r="CF7" s="6" t="s">
        <v>44</v>
      </c>
      <c r="CG7" s="55"/>
      <c r="CH7" s="6" t="s">
        <v>44</v>
      </c>
      <c r="CI7" s="55"/>
      <c r="CJ7" s="6" t="s">
        <v>44</v>
      </c>
      <c r="CK7" s="55"/>
      <c r="CL7" s="6" t="s">
        <v>44</v>
      </c>
      <c r="CM7" s="55"/>
      <c r="CN7" s="6" t="s">
        <v>44</v>
      </c>
      <c r="CO7" s="55"/>
      <c r="CP7">
        <f t="shared" si="0"/>
        <v>2</v>
      </c>
      <c r="CQ7">
        <f t="shared" si="0"/>
        <v>1</v>
      </c>
      <c r="CR7">
        <v>27</v>
      </c>
    </row>
    <row r="8" spans="1:111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55">
        <v>0</v>
      </c>
      <c r="L8" s="12">
        <v>0</v>
      </c>
      <c r="M8" s="41">
        <v>0</v>
      </c>
      <c r="N8" s="12">
        <v>0</v>
      </c>
      <c r="O8" s="41">
        <v>0</v>
      </c>
      <c r="P8" s="12">
        <v>0</v>
      </c>
      <c r="Q8" s="41">
        <v>0</v>
      </c>
      <c r="R8" s="12">
        <v>0</v>
      </c>
      <c r="S8" s="41">
        <v>0</v>
      </c>
      <c r="T8" s="12">
        <v>0</v>
      </c>
      <c r="U8" s="41">
        <v>0</v>
      </c>
      <c r="V8" s="12">
        <v>0</v>
      </c>
      <c r="W8" s="81">
        <v>0</v>
      </c>
      <c r="X8" s="6">
        <v>0</v>
      </c>
      <c r="Y8" s="55">
        <v>0</v>
      </c>
      <c r="Z8" s="12">
        <v>1</v>
      </c>
      <c r="AA8" s="55">
        <v>0</v>
      </c>
      <c r="AB8" s="12">
        <v>0</v>
      </c>
      <c r="AC8" s="55">
        <v>0</v>
      </c>
      <c r="AD8" s="12">
        <v>0</v>
      </c>
      <c r="AE8" s="55">
        <v>0</v>
      </c>
      <c r="AF8" s="12">
        <v>0</v>
      </c>
      <c r="AG8" s="55">
        <v>1</v>
      </c>
      <c r="AH8" s="12">
        <v>0</v>
      </c>
      <c r="AI8" s="55"/>
      <c r="AJ8" s="12">
        <v>0</v>
      </c>
      <c r="AK8" s="55"/>
      <c r="AL8" s="12">
        <v>0</v>
      </c>
      <c r="AM8" s="55"/>
      <c r="AN8" s="6">
        <v>0</v>
      </c>
      <c r="AO8" s="55">
        <v>0</v>
      </c>
      <c r="AP8" s="12">
        <v>0</v>
      </c>
      <c r="AQ8" s="55">
        <v>0</v>
      </c>
      <c r="AR8" s="12">
        <v>0</v>
      </c>
      <c r="AS8" s="55">
        <v>0</v>
      </c>
      <c r="AT8" s="12">
        <v>0</v>
      </c>
      <c r="AU8" s="55">
        <v>0</v>
      </c>
      <c r="AV8" s="12">
        <v>0</v>
      </c>
      <c r="AW8" s="55">
        <v>0</v>
      </c>
      <c r="AX8" s="12">
        <v>1</v>
      </c>
      <c r="AY8" s="55">
        <v>0</v>
      </c>
      <c r="AZ8" s="12">
        <v>0</v>
      </c>
      <c r="BA8" s="55">
        <v>0</v>
      </c>
      <c r="BB8" s="12">
        <v>0</v>
      </c>
      <c r="BC8" s="55">
        <v>0</v>
      </c>
      <c r="BD8" s="12">
        <v>0</v>
      </c>
      <c r="BE8" s="55">
        <v>0</v>
      </c>
      <c r="BF8" s="12">
        <v>1</v>
      </c>
      <c r="BG8" s="55">
        <v>0</v>
      </c>
      <c r="BH8" s="12">
        <v>0</v>
      </c>
      <c r="BI8" s="55">
        <v>0</v>
      </c>
      <c r="BJ8" s="12">
        <v>0</v>
      </c>
      <c r="BK8" s="55">
        <v>0</v>
      </c>
      <c r="BL8" s="12">
        <v>0</v>
      </c>
      <c r="BM8" s="55">
        <v>0</v>
      </c>
      <c r="BN8" s="12">
        <v>0</v>
      </c>
      <c r="BO8" s="55">
        <v>0</v>
      </c>
      <c r="BP8" s="6" t="s">
        <v>44</v>
      </c>
      <c r="BQ8" s="55"/>
      <c r="BR8" s="6" t="s">
        <v>44</v>
      </c>
      <c r="BS8" s="55"/>
      <c r="BT8" s="6" t="s">
        <v>44</v>
      </c>
      <c r="BU8" s="55"/>
      <c r="BV8" s="6" t="s">
        <v>44</v>
      </c>
      <c r="BW8" s="55"/>
      <c r="BX8" s="6" t="s">
        <v>44</v>
      </c>
      <c r="BY8" s="55"/>
      <c r="BZ8" s="6" t="s">
        <v>44</v>
      </c>
      <c r="CA8" s="55"/>
      <c r="CB8" s="6" t="s">
        <v>44</v>
      </c>
      <c r="CC8" s="55"/>
      <c r="CD8" s="6" t="s">
        <v>44</v>
      </c>
      <c r="CE8" s="55"/>
      <c r="CF8" s="6" t="s">
        <v>44</v>
      </c>
      <c r="CG8" s="55"/>
      <c r="CH8" s="6" t="s">
        <v>44</v>
      </c>
      <c r="CI8" s="55"/>
      <c r="CJ8" s="6" t="s">
        <v>44</v>
      </c>
      <c r="CK8" s="55"/>
      <c r="CL8" s="6" t="s">
        <v>44</v>
      </c>
      <c r="CM8" s="55"/>
      <c r="CN8" s="6" t="s">
        <v>44</v>
      </c>
      <c r="CO8" s="55"/>
      <c r="CP8">
        <f t="shared" si="0"/>
        <v>3</v>
      </c>
      <c r="CQ8">
        <f t="shared" si="0"/>
        <v>1</v>
      </c>
      <c r="CR8">
        <v>34</v>
      </c>
    </row>
    <row r="9" spans="1:111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55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0</v>
      </c>
      <c r="S9" s="41">
        <v>0</v>
      </c>
      <c r="T9" s="6" t="s">
        <v>44</v>
      </c>
      <c r="U9" s="41">
        <v>0</v>
      </c>
      <c r="V9" s="6" t="s">
        <v>44</v>
      </c>
      <c r="W9" s="81">
        <v>0</v>
      </c>
      <c r="X9" s="6" t="s">
        <v>44</v>
      </c>
      <c r="Y9" s="55"/>
      <c r="Z9" s="6" t="s">
        <v>44</v>
      </c>
      <c r="AA9" s="55"/>
      <c r="AB9" s="6" t="s">
        <v>44</v>
      </c>
      <c r="AC9" s="55"/>
      <c r="AD9" s="6" t="s">
        <v>44</v>
      </c>
      <c r="AE9" s="55"/>
      <c r="AF9" s="6" t="s">
        <v>44</v>
      </c>
      <c r="AG9" s="55"/>
      <c r="AH9" s="6" t="s">
        <v>44</v>
      </c>
      <c r="AI9" s="55"/>
      <c r="AJ9" s="6" t="s">
        <v>44</v>
      </c>
      <c r="AK9" s="55"/>
      <c r="AL9" s="6" t="s">
        <v>44</v>
      </c>
      <c r="AM9" s="55"/>
      <c r="AN9" s="6" t="s">
        <v>44</v>
      </c>
      <c r="AO9" s="55"/>
      <c r="AP9" s="6" t="s">
        <v>44</v>
      </c>
      <c r="AQ9" s="55">
        <v>0</v>
      </c>
      <c r="AR9" s="6" t="s">
        <v>44</v>
      </c>
      <c r="AS9" s="55"/>
      <c r="AT9" s="6" t="s">
        <v>44</v>
      </c>
      <c r="AU9" s="55"/>
      <c r="AV9" s="6" t="s">
        <v>44</v>
      </c>
      <c r="AW9" s="55"/>
      <c r="AX9" s="6" t="s">
        <v>44</v>
      </c>
      <c r="AY9" s="55"/>
      <c r="AZ9" s="6" t="s">
        <v>44</v>
      </c>
      <c r="BA9" s="55"/>
      <c r="BB9" s="6" t="s">
        <v>44</v>
      </c>
      <c r="BC9" s="55"/>
      <c r="BD9" s="6" t="s">
        <v>44</v>
      </c>
      <c r="BE9" s="55"/>
      <c r="BF9" s="6" t="s">
        <v>44</v>
      </c>
      <c r="BG9" s="55"/>
      <c r="BH9" s="6" t="s">
        <v>44</v>
      </c>
      <c r="BI9" s="55"/>
      <c r="BJ9" s="6" t="s">
        <v>44</v>
      </c>
      <c r="BK9" s="55"/>
      <c r="BL9" s="6" t="s">
        <v>44</v>
      </c>
      <c r="BM9" s="55"/>
      <c r="BN9" s="6" t="s">
        <v>44</v>
      </c>
      <c r="BO9" s="55"/>
      <c r="BP9" s="6" t="s">
        <v>44</v>
      </c>
      <c r="BQ9" s="55"/>
      <c r="BR9" s="6" t="s">
        <v>44</v>
      </c>
      <c r="BS9" s="55"/>
      <c r="BT9" s="6" t="s">
        <v>44</v>
      </c>
      <c r="BU9" s="55"/>
      <c r="BV9" s="6" t="s">
        <v>44</v>
      </c>
      <c r="BW9" s="55"/>
      <c r="BX9" s="6" t="s">
        <v>44</v>
      </c>
      <c r="BY9" s="55"/>
      <c r="BZ9" s="6" t="s">
        <v>44</v>
      </c>
      <c r="CA9" s="55"/>
      <c r="CB9" s="6" t="s">
        <v>44</v>
      </c>
      <c r="CC9" s="55"/>
      <c r="CD9" s="6" t="s">
        <v>44</v>
      </c>
      <c r="CE9" s="55"/>
      <c r="CF9" s="6" t="s">
        <v>44</v>
      </c>
      <c r="CG9" s="55"/>
      <c r="CH9" s="6" t="s">
        <v>44</v>
      </c>
      <c r="CI9" s="55"/>
      <c r="CJ9" s="6" t="s">
        <v>44</v>
      </c>
      <c r="CK9" s="55"/>
      <c r="CL9" s="6" t="s">
        <v>44</v>
      </c>
      <c r="CM9" s="55"/>
      <c r="CN9" s="6" t="s">
        <v>44</v>
      </c>
      <c r="CO9" s="55"/>
      <c r="CP9">
        <f t="shared" ref="CP9:CP66" si="1">SUM(B9,D9,F9,H9,J9,L9,N9,P9,R9,T9,V9,X9,Z9,AB9,AD9,AF9,AH9,AJ9,AL9,AN9,AP9,AR9,AT9,AV9,AX9,AZ9,BB9,BD9,BF9,BH9,BJ9,BL9,BN9,BP9,BR9,BT9,BV9,BX9,BZ9,CB9,CD9,CF9,CH9,CJ9,CL9,CN9)</f>
        <v>0</v>
      </c>
      <c r="CQ9">
        <f t="shared" ref="CQ9:CQ66" si="2">SUM(C9,E9,G9,I9,K9,M9,O9,Q9,S9,U9,W9,Y9,AA9,AC9,AE9,AG9,AI9,AK9,AM9,AO9,AQ9,AS9,AU9,AW9,AY9,BA9,BC9,BE9,BG9,BI9,BK9,BM9,BO9,BQ9,BS9,BU9,BW9,BY9,CA9,CC9,CE9,CG9,CI9,CK9,CM9,CO9)</f>
        <v>0</v>
      </c>
      <c r="CR9">
        <v>10</v>
      </c>
    </row>
    <row r="10" spans="1:111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0</v>
      </c>
      <c r="M10" s="55">
        <v>0</v>
      </c>
      <c r="N10" s="12">
        <v>0</v>
      </c>
      <c r="O10" s="41">
        <v>0</v>
      </c>
      <c r="P10" s="12">
        <v>0</v>
      </c>
      <c r="Q10" s="41">
        <v>0</v>
      </c>
      <c r="R10" s="12">
        <v>0</v>
      </c>
      <c r="S10" s="41">
        <v>0</v>
      </c>
      <c r="T10" s="12">
        <v>0</v>
      </c>
      <c r="U10" s="41">
        <v>0</v>
      </c>
      <c r="V10" s="12">
        <v>2</v>
      </c>
      <c r="W10" s="81">
        <v>0</v>
      </c>
      <c r="X10" s="12">
        <v>0</v>
      </c>
      <c r="Y10" s="55">
        <v>0</v>
      </c>
      <c r="Z10" s="12">
        <v>0</v>
      </c>
      <c r="AA10" s="55">
        <v>0</v>
      </c>
      <c r="AB10" s="12">
        <v>0</v>
      </c>
      <c r="AC10" s="55">
        <v>0</v>
      </c>
      <c r="AD10" s="12">
        <v>0</v>
      </c>
      <c r="AE10" s="55">
        <v>0</v>
      </c>
      <c r="AF10" s="12">
        <v>0</v>
      </c>
      <c r="AG10" s="55">
        <v>1</v>
      </c>
      <c r="AH10" s="12">
        <v>0</v>
      </c>
      <c r="AI10" s="55">
        <v>0</v>
      </c>
      <c r="AJ10" s="12">
        <v>0</v>
      </c>
      <c r="AK10" s="55">
        <v>0</v>
      </c>
      <c r="AL10" s="12">
        <v>0</v>
      </c>
      <c r="AM10" s="55">
        <v>0</v>
      </c>
      <c r="AN10" s="12">
        <v>0</v>
      </c>
      <c r="AO10" s="55">
        <v>0</v>
      </c>
      <c r="AP10" s="12">
        <v>0</v>
      </c>
      <c r="AQ10" s="55">
        <v>0</v>
      </c>
      <c r="AR10" s="12">
        <v>0</v>
      </c>
      <c r="AS10" s="55">
        <v>0</v>
      </c>
      <c r="AT10" s="12">
        <v>0</v>
      </c>
      <c r="AU10" s="55">
        <v>0</v>
      </c>
      <c r="AV10" s="12">
        <v>0</v>
      </c>
      <c r="AW10" s="55">
        <v>0</v>
      </c>
      <c r="AX10" s="12">
        <v>0</v>
      </c>
      <c r="AY10" s="55">
        <v>0</v>
      </c>
      <c r="AZ10" s="12">
        <v>0</v>
      </c>
      <c r="BA10" s="55">
        <v>0</v>
      </c>
      <c r="BB10" s="12">
        <v>0</v>
      </c>
      <c r="BC10" s="55">
        <v>0</v>
      </c>
      <c r="BD10" s="12">
        <v>0</v>
      </c>
      <c r="BE10" s="55">
        <v>0</v>
      </c>
      <c r="BF10" s="12">
        <v>0</v>
      </c>
      <c r="BG10" s="55">
        <v>0</v>
      </c>
      <c r="BH10" s="12">
        <v>0</v>
      </c>
      <c r="BI10" s="55">
        <v>0</v>
      </c>
      <c r="BJ10" s="12">
        <v>0</v>
      </c>
      <c r="BK10" s="55">
        <v>0</v>
      </c>
      <c r="BL10" s="12">
        <v>0</v>
      </c>
      <c r="BM10" s="55">
        <v>0</v>
      </c>
      <c r="BN10" s="12">
        <v>0</v>
      </c>
      <c r="BO10" s="55">
        <v>0</v>
      </c>
      <c r="BP10" s="12">
        <v>0</v>
      </c>
      <c r="BQ10" s="55">
        <v>0</v>
      </c>
      <c r="BR10" s="12">
        <v>0</v>
      </c>
      <c r="BS10" s="55">
        <v>0</v>
      </c>
      <c r="BT10" s="12">
        <v>0</v>
      </c>
      <c r="BU10" s="55">
        <v>0</v>
      </c>
      <c r="BV10" s="12">
        <v>0</v>
      </c>
      <c r="BW10" s="55">
        <v>0</v>
      </c>
      <c r="BX10" s="12">
        <v>0</v>
      </c>
      <c r="BY10" s="55">
        <v>0</v>
      </c>
      <c r="BZ10" s="12">
        <v>0</v>
      </c>
      <c r="CA10" s="55">
        <v>0</v>
      </c>
      <c r="CB10" s="6" t="s">
        <v>44</v>
      </c>
      <c r="CC10" s="55"/>
      <c r="CD10" s="6" t="s">
        <v>44</v>
      </c>
      <c r="CE10" s="55"/>
      <c r="CF10" s="6" t="s">
        <v>44</v>
      </c>
      <c r="CG10" s="55"/>
      <c r="CH10" s="6" t="s">
        <v>44</v>
      </c>
      <c r="CI10" s="55"/>
      <c r="CJ10" s="6" t="s">
        <v>44</v>
      </c>
      <c r="CK10" s="55"/>
      <c r="CL10" s="6" t="s">
        <v>44</v>
      </c>
      <c r="CM10" s="55"/>
      <c r="CN10" s="6" t="s">
        <v>44</v>
      </c>
      <c r="CO10" s="55"/>
      <c r="CP10">
        <f t="shared" si="1"/>
        <v>2</v>
      </c>
      <c r="CQ10">
        <f t="shared" si="2"/>
        <v>1</v>
      </c>
      <c r="CR10">
        <v>40</v>
      </c>
    </row>
    <row r="11" spans="1:111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0</v>
      </c>
      <c r="M11" s="41">
        <v>0</v>
      </c>
      <c r="N11" s="12" t="s">
        <v>46</v>
      </c>
      <c r="O11" s="41">
        <v>0</v>
      </c>
      <c r="P11" s="6" t="s">
        <v>44</v>
      </c>
      <c r="Q11" s="41">
        <v>0</v>
      </c>
      <c r="R11" s="6" t="s">
        <v>44</v>
      </c>
      <c r="S11" s="41">
        <v>0</v>
      </c>
      <c r="T11" s="6" t="s">
        <v>44</v>
      </c>
      <c r="U11" s="41">
        <v>0</v>
      </c>
      <c r="V11" s="6" t="s">
        <v>44</v>
      </c>
      <c r="W11" s="81">
        <v>0</v>
      </c>
      <c r="X11" s="6" t="s">
        <v>44</v>
      </c>
      <c r="Y11" s="55"/>
      <c r="Z11" s="6" t="s">
        <v>44</v>
      </c>
      <c r="AA11" s="55"/>
      <c r="AB11" s="6" t="s">
        <v>44</v>
      </c>
      <c r="AC11" s="55"/>
      <c r="AD11" s="6" t="s">
        <v>44</v>
      </c>
      <c r="AE11" s="55"/>
      <c r="AF11" s="6" t="s">
        <v>44</v>
      </c>
      <c r="AG11" s="55"/>
      <c r="AH11" s="6" t="s">
        <v>44</v>
      </c>
      <c r="AI11" s="55"/>
      <c r="AJ11" s="6" t="s">
        <v>44</v>
      </c>
      <c r="AK11" s="55"/>
      <c r="AL11" s="6" t="s">
        <v>44</v>
      </c>
      <c r="AM11" s="55"/>
      <c r="AN11" s="6" t="s">
        <v>44</v>
      </c>
      <c r="AO11" s="55"/>
      <c r="AP11" s="6" t="s">
        <v>44</v>
      </c>
      <c r="AQ11" s="55"/>
      <c r="AR11" s="6" t="s">
        <v>44</v>
      </c>
      <c r="AS11" s="55">
        <v>0</v>
      </c>
      <c r="AT11" s="6" t="s">
        <v>44</v>
      </c>
      <c r="AU11" s="55"/>
      <c r="AV11" s="6" t="s">
        <v>44</v>
      </c>
      <c r="AW11" s="55"/>
      <c r="AX11" s="6" t="s">
        <v>44</v>
      </c>
      <c r="AY11" s="55"/>
      <c r="AZ11" s="6" t="s">
        <v>44</v>
      </c>
      <c r="BA11" s="55"/>
      <c r="BB11" s="6" t="s">
        <v>44</v>
      </c>
      <c r="BC11" s="55"/>
      <c r="BD11" s="6" t="s">
        <v>44</v>
      </c>
      <c r="BE11" s="55"/>
      <c r="BF11" s="6" t="s">
        <v>44</v>
      </c>
      <c r="BG11" s="55"/>
      <c r="BH11" s="6" t="s">
        <v>44</v>
      </c>
      <c r="BI11" s="55"/>
      <c r="BJ11" s="6" t="s">
        <v>44</v>
      </c>
      <c r="BK11" s="55"/>
      <c r="BL11" s="6" t="s">
        <v>44</v>
      </c>
      <c r="BM11" s="55"/>
      <c r="BN11" s="6" t="s">
        <v>44</v>
      </c>
      <c r="BO11" s="55"/>
      <c r="BP11" s="6" t="s">
        <v>44</v>
      </c>
      <c r="BQ11" s="55"/>
      <c r="BR11" s="6" t="s">
        <v>44</v>
      </c>
      <c r="BS11" s="55"/>
      <c r="BT11" s="6" t="s">
        <v>44</v>
      </c>
      <c r="BU11" s="55"/>
      <c r="BV11" s="6" t="s">
        <v>44</v>
      </c>
      <c r="BW11" s="55"/>
      <c r="BX11" s="6" t="s">
        <v>44</v>
      </c>
      <c r="BY11" s="55"/>
      <c r="BZ11" s="6" t="s">
        <v>44</v>
      </c>
      <c r="CA11" s="55"/>
      <c r="CB11" s="6" t="s">
        <v>44</v>
      </c>
      <c r="CC11" s="55"/>
      <c r="CD11" s="6" t="s">
        <v>44</v>
      </c>
      <c r="CE11" s="55"/>
      <c r="CF11" s="6" t="s">
        <v>44</v>
      </c>
      <c r="CG11" s="55"/>
      <c r="CH11" s="6" t="s">
        <v>44</v>
      </c>
      <c r="CI11" s="55"/>
      <c r="CJ11" s="6" t="s">
        <v>44</v>
      </c>
      <c r="CK11" s="55"/>
      <c r="CL11" s="6" t="s">
        <v>44</v>
      </c>
      <c r="CM11" s="55"/>
      <c r="CN11" s="6" t="s">
        <v>44</v>
      </c>
      <c r="CO11" s="55"/>
      <c r="CP11">
        <f t="shared" si="1"/>
        <v>0</v>
      </c>
      <c r="CQ11">
        <f t="shared" si="2"/>
        <v>0</v>
      </c>
      <c r="CR11">
        <v>8</v>
      </c>
    </row>
    <row r="12" spans="1:111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2">
        <v>0</v>
      </c>
      <c r="O12" s="41">
        <v>0</v>
      </c>
      <c r="P12" s="12">
        <v>0</v>
      </c>
      <c r="Q12" s="41">
        <v>0</v>
      </c>
      <c r="R12" s="12">
        <v>0</v>
      </c>
      <c r="S12" s="41">
        <v>0</v>
      </c>
      <c r="T12" s="12">
        <v>0</v>
      </c>
      <c r="U12" s="41">
        <v>0</v>
      </c>
      <c r="V12" s="12">
        <v>0</v>
      </c>
      <c r="W12" s="81">
        <v>0</v>
      </c>
      <c r="X12" s="12">
        <v>0</v>
      </c>
      <c r="Y12" s="55">
        <v>0</v>
      </c>
      <c r="Z12" s="12">
        <v>0</v>
      </c>
      <c r="AA12" s="55">
        <v>0</v>
      </c>
      <c r="AB12" s="12">
        <v>0</v>
      </c>
      <c r="AC12" s="55">
        <v>0</v>
      </c>
      <c r="AD12" s="12">
        <v>0</v>
      </c>
      <c r="AE12" s="55">
        <v>0</v>
      </c>
      <c r="AF12" s="12">
        <v>0</v>
      </c>
      <c r="AG12" s="55">
        <v>0</v>
      </c>
      <c r="AH12" s="12">
        <v>0</v>
      </c>
      <c r="AI12" s="55">
        <v>0</v>
      </c>
      <c r="AJ12" s="12">
        <v>0</v>
      </c>
      <c r="AK12" s="55">
        <v>0</v>
      </c>
      <c r="AL12" s="12">
        <v>0</v>
      </c>
      <c r="AM12" s="55">
        <v>2</v>
      </c>
      <c r="AN12" s="12">
        <v>0</v>
      </c>
      <c r="AO12" s="55">
        <v>0</v>
      </c>
      <c r="AP12" s="12">
        <v>0</v>
      </c>
      <c r="AQ12" s="55">
        <v>0</v>
      </c>
      <c r="AR12" s="12" t="s">
        <v>46</v>
      </c>
      <c r="AS12" s="55">
        <v>0</v>
      </c>
      <c r="AT12" s="6" t="s">
        <v>44</v>
      </c>
      <c r="AU12" s="55"/>
      <c r="AV12" s="6" t="s">
        <v>44</v>
      </c>
      <c r="AW12" s="55"/>
      <c r="AX12" s="6" t="s">
        <v>44</v>
      </c>
      <c r="AY12" s="55"/>
      <c r="AZ12" s="6" t="s">
        <v>44</v>
      </c>
      <c r="BA12" s="55"/>
      <c r="BB12" s="6" t="s">
        <v>44</v>
      </c>
      <c r="BC12" s="55"/>
      <c r="BD12" s="6" t="s">
        <v>44</v>
      </c>
      <c r="BE12" s="55"/>
      <c r="BF12" s="6" t="s">
        <v>44</v>
      </c>
      <c r="BG12" s="55"/>
      <c r="BH12" s="6" t="s">
        <v>44</v>
      </c>
      <c r="BI12" s="55"/>
      <c r="BJ12" s="6" t="s">
        <v>44</v>
      </c>
      <c r="BK12" s="55"/>
      <c r="BL12" s="6" t="s">
        <v>44</v>
      </c>
      <c r="BM12" s="55"/>
      <c r="BN12" s="6" t="s">
        <v>44</v>
      </c>
      <c r="BO12" s="55"/>
      <c r="BP12" s="6" t="s">
        <v>44</v>
      </c>
      <c r="BQ12" s="55"/>
      <c r="BR12" s="6" t="s">
        <v>44</v>
      </c>
      <c r="BS12" s="55"/>
      <c r="BT12" s="6" t="s">
        <v>44</v>
      </c>
      <c r="BU12" s="55"/>
      <c r="BV12" s="6" t="s">
        <v>44</v>
      </c>
      <c r="BW12" s="55"/>
      <c r="BX12" s="6" t="s">
        <v>44</v>
      </c>
      <c r="BY12" s="55"/>
      <c r="BZ12" s="6" t="s">
        <v>44</v>
      </c>
      <c r="CA12" s="55"/>
      <c r="CB12" s="6" t="s">
        <v>44</v>
      </c>
      <c r="CC12" s="55"/>
      <c r="CD12" s="6" t="s">
        <v>44</v>
      </c>
      <c r="CE12" s="55"/>
      <c r="CF12" s="6" t="s">
        <v>44</v>
      </c>
      <c r="CG12" s="55"/>
      <c r="CH12" s="6" t="s">
        <v>44</v>
      </c>
      <c r="CI12" s="55"/>
      <c r="CJ12" s="6" t="s">
        <v>44</v>
      </c>
      <c r="CK12" s="55"/>
      <c r="CL12" s="6" t="s">
        <v>44</v>
      </c>
      <c r="CM12" s="55"/>
      <c r="CN12" s="6" t="s">
        <v>44</v>
      </c>
      <c r="CO12" s="55"/>
      <c r="CP12">
        <f t="shared" si="1"/>
        <v>0</v>
      </c>
      <c r="CQ12">
        <f t="shared" si="2"/>
        <v>2</v>
      </c>
      <c r="CR12" s="2">
        <v>23</v>
      </c>
    </row>
    <row r="13" spans="1:111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3">SUM(D4:D12)</f>
        <v>0</v>
      </c>
      <c r="E13" s="85">
        <f t="shared" si="3"/>
        <v>0</v>
      </c>
      <c r="F13" s="85">
        <f t="shared" si="3"/>
        <v>0</v>
      </c>
      <c r="G13" s="85">
        <f t="shared" si="3"/>
        <v>0</v>
      </c>
      <c r="H13" s="85">
        <f t="shared" si="3"/>
        <v>0</v>
      </c>
      <c r="I13" s="85">
        <f t="shared" si="3"/>
        <v>0</v>
      </c>
      <c r="J13" s="85">
        <f t="shared" si="3"/>
        <v>0</v>
      </c>
      <c r="K13" s="85">
        <f t="shared" si="3"/>
        <v>0</v>
      </c>
      <c r="L13" s="85">
        <f t="shared" si="3"/>
        <v>0</v>
      </c>
      <c r="M13" s="85">
        <f t="shared" si="3"/>
        <v>0</v>
      </c>
      <c r="N13" s="85">
        <f t="shared" si="3"/>
        <v>0</v>
      </c>
      <c r="O13" s="85">
        <f t="shared" si="3"/>
        <v>0</v>
      </c>
      <c r="P13" s="85">
        <f t="shared" si="3"/>
        <v>0</v>
      </c>
      <c r="Q13" s="85">
        <f t="shared" si="3"/>
        <v>0</v>
      </c>
      <c r="R13" s="85">
        <f t="shared" si="3"/>
        <v>0</v>
      </c>
      <c r="S13" s="85">
        <f t="shared" si="3"/>
        <v>0</v>
      </c>
      <c r="T13" s="85">
        <f t="shared" si="3"/>
        <v>0</v>
      </c>
      <c r="U13" s="85">
        <f t="shared" si="3"/>
        <v>0</v>
      </c>
      <c r="V13" s="85">
        <f t="shared" si="3"/>
        <v>4</v>
      </c>
      <c r="W13" s="85">
        <f t="shared" si="3"/>
        <v>0</v>
      </c>
      <c r="X13" s="85">
        <f t="shared" si="3"/>
        <v>4</v>
      </c>
      <c r="Y13" s="85">
        <f t="shared" si="3"/>
        <v>0</v>
      </c>
      <c r="Z13" s="85">
        <f t="shared" si="3"/>
        <v>2</v>
      </c>
      <c r="AA13" s="85">
        <f t="shared" si="3"/>
        <v>1</v>
      </c>
      <c r="AB13" s="85">
        <f t="shared" si="3"/>
        <v>1</v>
      </c>
      <c r="AC13" s="85">
        <f t="shared" si="3"/>
        <v>2</v>
      </c>
      <c r="AD13" s="85">
        <f t="shared" si="3"/>
        <v>0</v>
      </c>
      <c r="AE13" s="85">
        <f t="shared" si="3"/>
        <v>1</v>
      </c>
      <c r="AF13" s="85">
        <f t="shared" si="3"/>
        <v>2</v>
      </c>
      <c r="AG13" s="85">
        <f t="shared" si="3"/>
        <v>2</v>
      </c>
      <c r="AH13" s="85">
        <f t="shared" si="3"/>
        <v>0</v>
      </c>
      <c r="AI13" s="85">
        <f t="shared" si="3"/>
        <v>0</v>
      </c>
      <c r="AJ13" s="85">
        <f t="shared" si="3"/>
        <v>0</v>
      </c>
      <c r="AK13" s="85">
        <f t="shared" si="3"/>
        <v>1</v>
      </c>
      <c r="AL13" s="85">
        <f t="shared" si="3"/>
        <v>0</v>
      </c>
      <c r="AM13" s="85">
        <f t="shared" si="3"/>
        <v>2</v>
      </c>
      <c r="AN13" s="85">
        <f t="shared" si="3"/>
        <v>0</v>
      </c>
      <c r="AO13" s="85">
        <f t="shared" si="3"/>
        <v>1</v>
      </c>
      <c r="AP13" s="85">
        <f t="shared" si="3"/>
        <v>0</v>
      </c>
      <c r="AQ13" s="85">
        <f t="shared" si="3"/>
        <v>2</v>
      </c>
      <c r="AR13" s="85">
        <f t="shared" si="3"/>
        <v>0</v>
      </c>
      <c r="AS13" s="85">
        <f t="shared" si="3"/>
        <v>0</v>
      </c>
      <c r="AT13" s="85">
        <f t="shared" si="3"/>
        <v>0</v>
      </c>
      <c r="AU13" s="85">
        <f t="shared" si="3"/>
        <v>0</v>
      </c>
      <c r="AV13" s="85">
        <f t="shared" si="3"/>
        <v>0</v>
      </c>
      <c r="AW13" s="85">
        <f t="shared" si="3"/>
        <v>0</v>
      </c>
      <c r="AX13" s="85">
        <f t="shared" si="3"/>
        <v>1</v>
      </c>
      <c r="AY13" s="85">
        <f t="shared" si="3"/>
        <v>0</v>
      </c>
      <c r="AZ13" s="85">
        <f t="shared" si="3"/>
        <v>0</v>
      </c>
      <c r="BA13" s="85">
        <f t="shared" si="3"/>
        <v>0</v>
      </c>
      <c r="BB13" s="85">
        <f t="shared" si="3"/>
        <v>0</v>
      </c>
      <c r="BC13" s="85">
        <f t="shared" si="3"/>
        <v>1</v>
      </c>
      <c r="BD13" s="85">
        <f t="shared" si="3"/>
        <v>0</v>
      </c>
      <c r="BE13" s="85">
        <f t="shared" si="3"/>
        <v>0</v>
      </c>
      <c r="BF13" s="85">
        <f t="shared" si="3"/>
        <v>1</v>
      </c>
      <c r="BG13" s="85">
        <f t="shared" si="3"/>
        <v>0</v>
      </c>
      <c r="BH13" s="85">
        <f t="shared" si="3"/>
        <v>0</v>
      </c>
      <c r="BI13" s="85">
        <f t="shared" si="3"/>
        <v>0</v>
      </c>
      <c r="BJ13" s="85">
        <f t="shared" si="3"/>
        <v>0</v>
      </c>
      <c r="BK13" s="85">
        <f t="shared" si="3"/>
        <v>0</v>
      </c>
      <c r="BL13" s="85">
        <f t="shared" si="3"/>
        <v>0</v>
      </c>
      <c r="BM13" s="85">
        <f t="shared" si="3"/>
        <v>0</v>
      </c>
      <c r="BN13" s="85">
        <f t="shared" si="3"/>
        <v>0</v>
      </c>
      <c r="BO13" s="85">
        <f t="shared" si="3"/>
        <v>0</v>
      </c>
      <c r="BP13" s="85">
        <f t="shared" ref="BP13:CO13" si="4">SUM(BP4:BP12)</f>
        <v>0</v>
      </c>
      <c r="BQ13" s="85">
        <f t="shared" si="4"/>
        <v>0</v>
      </c>
      <c r="BR13" s="85">
        <f t="shared" si="4"/>
        <v>0</v>
      </c>
      <c r="BS13" s="85">
        <f t="shared" si="4"/>
        <v>0</v>
      </c>
      <c r="BT13" s="85">
        <f t="shared" si="4"/>
        <v>0</v>
      </c>
      <c r="BU13" s="85">
        <f t="shared" si="4"/>
        <v>0</v>
      </c>
      <c r="BV13" s="85">
        <f t="shared" si="4"/>
        <v>0</v>
      </c>
      <c r="BW13" s="85">
        <f t="shared" si="4"/>
        <v>0</v>
      </c>
      <c r="BX13" s="85">
        <f t="shared" si="4"/>
        <v>0</v>
      </c>
      <c r="BY13" s="85">
        <f t="shared" si="4"/>
        <v>0</v>
      </c>
      <c r="BZ13" s="85">
        <f t="shared" si="4"/>
        <v>0</v>
      </c>
      <c r="CA13" s="85">
        <f t="shared" si="4"/>
        <v>0</v>
      </c>
      <c r="CB13" s="85">
        <f t="shared" si="4"/>
        <v>0</v>
      </c>
      <c r="CC13" s="85">
        <f t="shared" si="4"/>
        <v>0</v>
      </c>
      <c r="CD13" s="85">
        <f t="shared" si="4"/>
        <v>0</v>
      </c>
      <c r="CE13" s="85">
        <f t="shared" si="4"/>
        <v>0</v>
      </c>
      <c r="CF13" s="85">
        <f t="shared" si="4"/>
        <v>0</v>
      </c>
      <c r="CG13" s="85">
        <f t="shared" si="4"/>
        <v>0</v>
      </c>
      <c r="CH13" s="85">
        <f>SUM(CH4:CH12)</f>
        <v>0</v>
      </c>
      <c r="CI13" s="85">
        <f t="shared" si="4"/>
        <v>0</v>
      </c>
      <c r="CJ13" s="85">
        <f>SUM(CJ4:CJ12)</f>
        <v>0</v>
      </c>
      <c r="CK13" s="85">
        <f t="shared" si="4"/>
        <v>0</v>
      </c>
      <c r="CL13" s="85">
        <f t="shared" si="4"/>
        <v>0</v>
      </c>
      <c r="CM13" s="85">
        <f t="shared" si="4"/>
        <v>0</v>
      </c>
      <c r="CN13" s="85">
        <f t="shared" si="4"/>
        <v>0</v>
      </c>
      <c r="CO13" s="85">
        <f t="shared" si="4"/>
        <v>0</v>
      </c>
      <c r="CP13" s="97" t="s">
        <v>41</v>
      </c>
      <c r="CQ13" s="97" t="s">
        <v>42</v>
      </c>
      <c r="CR13">
        <f>AVERAGE(CR4:CR12)</f>
        <v>24.444444444444443</v>
      </c>
      <c r="CS13">
        <f>AVERAGE(CP4:CP12,CP31:CP39,CP58:CP66)</f>
        <v>1.3333333333333333</v>
      </c>
      <c r="CT13">
        <f>STDEV((CP4:CP12,CP31:CP39,CP58:CP66))</f>
        <v>1.6641005886756874</v>
      </c>
      <c r="CU13" s="85"/>
      <c r="CV13" s="85"/>
      <c r="CW13" s="85"/>
      <c r="CX13" s="85"/>
      <c r="CY13" s="85"/>
      <c r="CZ13" s="85"/>
      <c r="DA13" s="85"/>
      <c r="DB13" s="85"/>
      <c r="DC13" s="85"/>
      <c r="DG13" s="85"/>
    </row>
    <row r="14" spans="1:111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8</v>
      </c>
      <c r="Q14" s="304"/>
      <c r="R14" s="304">
        <v>8</v>
      </c>
      <c r="S14" s="304"/>
      <c r="T14" s="304">
        <v>7</v>
      </c>
      <c r="U14" s="304"/>
      <c r="V14" s="304">
        <v>7</v>
      </c>
      <c r="W14" s="304"/>
      <c r="X14" s="304">
        <v>7</v>
      </c>
      <c r="Y14" s="304"/>
      <c r="Z14" s="304">
        <v>7</v>
      </c>
      <c r="AA14" s="304"/>
      <c r="AB14" s="304">
        <v>7</v>
      </c>
      <c r="AC14" s="304"/>
      <c r="AD14" s="304">
        <v>7</v>
      </c>
      <c r="AE14" s="304"/>
      <c r="AF14" s="304">
        <v>7</v>
      </c>
      <c r="AG14" s="304"/>
      <c r="AH14" s="304">
        <v>7</v>
      </c>
      <c r="AI14" s="304"/>
      <c r="AJ14" s="304">
        <v>7</v>
      </c>
      <c r="AK14" s="304"/>
      <c r="AL14" s="304">
        <v>7</v>
      </c>
      <c r="AM14" s="304"/>
      <c r="AN14" s="304">
        <v>7</v>
      </c>
      <c r="AO14" s="304"/>
      <c r="AP14" s="304">
        <v>7</v>
      </c>
      <c r="AQ14" s="304"/>
      <c r="AR14" s="304">
        <v>7</v>
      </c>
      <c r="AS14" s="304"/>
      <c r="AT14" s="304">
        <v>5</v>
      </c>
      <c r="AU14" s="304"/>
      <c r="AV14" s="304">
        <v>5</v>
      </c>
      <c r="AW14" s="304"/>
      <c r="AX14" s="304">
        <v>5</v>
      </c>
      <c r="AY14" s="304"/>
      <c r="AZ14" s="304">
        <v>5</v>
      </c>
      <c r="BA14" s="304"/>
      <c r="BB14" s="304">
        <v>3</v>
      </c>
      <c r="BC14" s="304"/>
      <c r="BD14" s="304">
        <v>2</v>
      </c>
      <c r="BE14" s="304"/>
      <c r="BF14" s="304">
        <v>2</v>
      </c>
      <c r="BG14" s="304"/>
      <c r="BH14" s="304">
        <v>2</v>
      </c>
      <c r="BI14" s="304"/>
      <c r="BJ14" s="304">
        <v>2</v>
      </c>
      <c r="BK14" s="304"/>
      <c r="BL14" s="304">
        <v>2</v>
      </c>
      <c r="BM14" s="304"/>
      <c r="BN14" s="304">
        <v>2</v>
      </c>
      <c r="BO14" s="304"/>
      <c r="BP14" s="304">
        <v>1</v>
      </c>
      <c r="BQ14" s="304"/>
      <c r="BR14" s="304">
        <v>1</v>
      </c>
      <c r="BS14" s="304"/>
      <c r="BT14" s="304">
        <v>1</v>
      </c>
      <c r="BU14" s="304"/>
      <c r="BV14" s="304">
        <v>1</v>
      </c>
      <c r="BW14" s="304"/>
      <c r="BX14" s="304">
        <v>1</v>
      </c>
      <c r="BY14" s="304"/>
      <c r="BZ14" s="304">
        <v>1</v>
      </c>
      <c r="CA14" s="304"/>
      <c r="CB14" s="304">
        <v>0</v>
      </c>
      <c r="CC14" s="304"/>
      <c r="CD14" s="304">
        <v>0</v>
      </c>
      <c r="CE14" s="304"/>
      <c r="CF14" s="304">
        <v>0</v>
      </c>
      <c r="CG14" s="304"/>
      <c r="CH14" s="304">
        <v>0</v>
      </c>
      <c r="CI14" s="304"/>
      <c r="CJ14" s="304">
        <v>0</v>
      </c>
      <c r="CK14" s="304"/>
      <c r="CL14" s="304">
        <v>0</v>
      </c>
      <c r="CM14" s="304"/>
      <c r="CN14" s="304">
        <v>0</v>
      </c>
      <c r="CO14" s="304"/>
      <c r="CP14">
        <f>SUM(T13,V13,X13,Z13,AB13,AD13,AF13,AH13,AJ13,AL13,AN13,AP13,AR13,AT13,AV13,AX13,AZ13,BB13,BD13,BF13,BH13,BJ13,BL13,BN13,BP13,BR13,BT13,BV13,BX13,BZ13,CB13,CD13,CF13,CH13,CJ13,CL13,CN13)</f>
        <v>15</v>
      </c>
      <c r="CQ14">
        <f>SUM(U13,W13,Y13,AA13,AC13,AE13,AG13,AI13,AK13,AM13,AO13,AQ13,AS13,AU13,AW13,AY13,BA13,BC13,BE13,BG13,BI13,BK13,BM13,BO13,BQ13,BS13,BU13,BW13,BY13,CA13,CC13,CE13,CG13,CI13,CK13,CM13,CO13)</f>
        <v>13</v>
      </c>
      <c r="CR14">
        <f>STDEV(CR4:CR12)</f>
        <v>10.260495981080926</v>
      </c>
      <c r="CS14">
        <f>AVERAGE(CQ4:CQ12,CQ31:CQ39,CQ58:CQ66)</f>
        <v>1.1111111111111112</v>
      </c>
      <c r="CT14">
        <f>STDEV(CQ4:CQ12,CQ31:CQ39,CQ58:CQ66)</f>
        <v>1.281025230440697</v>
      </c>
    </row>
    <row r="15" spans="1:111">
      <c r="CP15" s="86" t="s">
        <v>49</v>
      </c>
      <c r="CQ15" s="87">
        <f>CQ14/CP14*100</f>
        <v>86.666666666666671</v>
      </c>
    </row>
    <row r="16" spans="1:111" ht="15" thickBot="1">
      <c r="A16" s="77" t="s">
        <v>50</v>
      </c>
      <c r="B16" s="304">
        <f>ABS(B14-D14)</f>
        <v>0</v>
      </c>
      <c r="C16" s="304"/>
      <c r="D16" s="304">
        <f t="shared" ref="D16" si="5">ABS(D14-F14)</f>
        <v>0</v>
      </c>
      <c r="E16" s="304"/>
      <c r="F16" s="304">
        <f t="shared" ref="F16" si="6">ABS(F14-H14)</f>
        <v>0</v>
      </c>
      <c r="G16" s="304"/>
      <c r="H16" s="304">
        <f t="shared" ref="H16" si="7">ABS(H14-J14)</f>
        <v>0</v>
      </c>
      <c r="I16" s="304"/>
      <c r="J16" s="304">
        <f t="shared" ref="J16" si="8">ABS(J14-L14)</f>
        <v>0</v>
      </c>
      <c r="K16" s="304"/>
      <c r="L16" s="304">
        <f t="shared" ref="L16" si="9">ABS(L14-N14)</f>
        <v>0</v>
      </c>
      <c r="M16" s="304"/>
      <c r="N16" s="304">
        <f t="shared" ref="N16" si="10">ABS(N14-P14)</f>
        <v>1</v>
      </c>
      <c r="O16" s="304"/>
      <c r="P16" s="304">
        <f t="shared" ref="P16" si="11">ABS(P14-R14)</f>
        <v>0</v>
      </c>
      <c r="Q16" s="304"/>
      <c r="R16" s="304">
        <f t="shared" ref="R16" si="12">ABS(R14-T14)</f>
        <v>1</v>
      </c>
      <c r="S16" s="304"/>
      <c r="T16" s="304">
        <f t="shared" ref="T16" si="13">ABS(T14-V14)</f>
        <v>0</v>
      </c>
      <c r="U16" s="304"/>
      <c r="V16" s="304">
        <f t="shared" ref="V16" si="14">ABS(V14-X14)</f>
        <v>0</v>
      </c>
      <c r="W16" s="304"/>
      <c r="X16" s="304">
        <f t="shared" ref="X16" si="15">ABS(X14-Z14)</f>
        <v>0</v>
      </c>
      <c r="Y16" s="304"/>
      <c r="Z16" s="304">
        <f t="shared" ref="Z16" si="16">ABS(Z14-AB14)</f>
        <v>0</v>
      </c>
      <c r="AA16" s="304"/>
      <c r="AB16" s="304">
        <f t="shared" ref="AB16" si="17">ABS(AB14-AD14)</f>
        <v>0</v>
      </c>
      <c r="AC16" s="304"/>
      <c r="AD16" s="304">
        <f t="shared" ref="AD16" si="18">ABS(AD14-AF14)</f>
        <v>0</v>
      </c>
      <c r="AE16" s="304"/>
      <c r="AF16" s="304">
        <f t="shared" ref="AF16" si="19">ABS(AF14-AH14)</f>
        <v>0</v>
      </c>
      <c r="AG16" s="304"/>
      <c r="AH16" s="304">
        <f t="shared" ref="AH16" si="20">ABS(AH14-AJ14)</f>
        <v>0</v>
      </c>
      <c r="AI16" s="304"/>
      <c r="AJ16" s="304">
        <f t="shared" ref="AJ16" si="21">ABS(AJ14-AL14)</f>
        <v>0</v>
      </c>
      <c r="AK16" s="304"/>
      <c r="AL16" s="304">
        <f t="shared" ref="AL16" si="22">ABS(AL14-AN14)</f>
        <v>0</v>
      </c>
      <c r="AM16" s="304"/>
      <c r="AN16" s="304">
        <f t="shared" ref="AN16" si="23">ABS(AN14-AP14)</f>
        <v>0</v>
      </c>
      <c r="AO16" s="304"/>
      <c r="AP16" s="304">
        <f t="shared" ref="AP16" si="24">ABS(AP14-AR14)</f>
        <v>0</v>
      </c>
      <c r="AQ16" s="304"/>
      <c r="AR16" s="304">
        <f t="shared" ref="AR16" si="25">ABS(AR14-AT14)</f>
        <v>2</v>
      </c>
      <c r="AS16" s="304"/>
      <c r="AT16" s="304">
        <f t="shared" ref="AT16" si="26">ABS(AT14-AV14)</f>
        <v>0</v>
      </c>
      <c r="AU16" s="304"/>
      <c r="AV16" s="304">
        <f t="shared" ref="AV16" si="27">ABS(AV14-AX14)</f>
        <v>0</v>
      </c>
      <c r="AW16" s="304"/>
      <c r="AX16" s="304">
        <f t="shared" ref="AX16" si="28">ABS(AX14-AZ14)</f>
        <v>0</v>
      </c>
      <c r="AY16" s="304"/>
      <c r="AZ16" s="304">
        <f t="shared" ref="AZ16" si="29">ABS(AZ14-BB14)</f>
        <v>2</v>
      </c>
      <c r="BA16" s="304"/>
      <c r="BB16" s="304">
        <f t="shared" ref="BB16" si="30">ABS(BB14-BD14)</f>
        <v>1</v>
      </c>
      <c r="BC16" s="304"/>
      <c r="BD16" s="304">
        <f t="shared" ref="BD16" si="31">ABS(BD14-BF14)</f>
        <v>0</v>
      </c>
      <c r="BE16" s="304"/>
      <c r="BF16" s="304">
        <f t="shared" ref="BF16" si="32">ABS(BF14-BH14)</f>
        <v>0</v>
      </c>
      <c r="BG16" s="304"/>
      <c r="BH16" s="304">
        <f t="shared" ref="BH16" si="33">ABS(BH14-BJ14)</f>
        <v>0</v>
      </c>
      <c r="BI16" s="304"/>
      <c r="BJ16" s="304">
        <f t="shared" ref="BJ16" si="34">ABS(BJ14-BL14)</f>
        <v>0</v>
      </c>
      <c r="BK16" s="304"/>
      <c r="BL16" s="304">
        <f t="shared" ref="BL16" si="35">ABS(BL14-BN14)</f>
        <v>0</v>
      </c>
      <c r="BM16" s="304"/>
      <c r="BN16" s="304">
        <f t="shared" ref="BN16" si="36">ABS(BN14-BP14)</f>
        <v>1</v>
      </c>
      <c r="BO16" s="304"/>
      <c r="BP16" s="304">
        <f t="shared" ref="BP16" si="37">ABS(BP14-BR14)</f>
        <v>0</v>
      </c>
      <c r="BQ16" s="304"/>
      <c r="BR16" s="304">
        <f t="shared" ref="BR16" si="38">ABS(BR14-BT14)</f>
        <v>0</v>
      </c>
      <c r="BS16" s="304"/>
      <c r="BT16" s="304">
        <f t="shared" ref="BT16" si="39">ABS(BT14-BV14)</f>
        <v>0</v>
      </c>
      <c r="BU16" s="304"/>
      <c r="BV16" s="304">
        <f t="shared" ref="BV16" si="40">ABS(BV14-BX14)</f>
        <v>0</v>
      </c>
      <c r="BW16" s="304"/>
      <c r="BX16" s="304">
        <f t="shared" ref="BX16" si="41">ABS(BX14-BZ14)</f>
        <v>0</v>
      </c>
      <c r="BY16" s="304"/>
      <c r="BZ16" s="304">
        <f t="shared" ref="BZ16" si="42">ABS(BZ14-CB14)</f>
        <v>1</v>
      </c>
      <c r="CA16" s="304"/>
      <c r="CB16" s="304">
        <f t="shared" ref="CB16" si="43">ABS(CB14-CD14)</f>
        <v>0</v>
      </c>
      <c r="CC16" s="304"/>
      <c r="CD16" s="304">
        <f t="shared" ref="CD16" si="44">ABS(CD14-CF14)</f>
        <v>0</v>
      </c>
      <c r="CE16" s="304"/>
      <c r="CF16" s="304">
        <f t="shared" ref="CF16" si="45">ABS(CF14-CH14)</f>
        <v>0</v>
      </c>
      <c r="CG16" s="304"/>
      <c r="CH16" s="304">
        <f t="shared" ref="CH16" si="46">ABS(CH14-CJ14)</f>
        <v>0</v>
      </c>
      <c r="CI16" s="304"/>
      <c r="CJ16" s="304">
        <f t="shared" ref="CJ16" si="47">ABS(CJ14-CL14)</f>
        <v>0</v>
      </c>
      <c r="CK16" s="304"/>
      <c r="CL16" s="304">
        <f t="shared" ref="CL16" si="48">ABS(CL14-CN14)</f>
        <v>0</v>
      </c>
      <c r="CM16" s="304"/>
      <c r="CN16" s="304">
        <f>ABS(CN14)</f>
        <v>0</v>
      </c>
      <c r="CO16" s="304"/>
      <c r="CP16" s="86"/>
      <c r="CQ16">
        <f>AVERAGE(CQ4:CQ12)</f>
        <v>1.4444444444444444</v>
      </c>
    </row>
    <row r="17" spans="1:197" ht="15" thickBot="1">
      <c r="A17" s="77" t="s">
        <v>51</v>
      </c>
      <c r="B17" s="304">
        <f>B14/$B$14</f>
        <v>1</v>
      </c>
      <c r="C17" s="304"/>
      <c r="D17" s="304">
        <f t="shared" ref="D17:AT17" si="49">D14/$B$14</f>
        <v>1</v>
      </c>
      <c r="E17" s="304"/>
      <c r="F17" s="304">
        <f t="shared" si="49"/>
        <v>1</v>
      </c>
      <c r="G17" s="304"/>
      <c r="H17" s="304">
        <f t="shared" si="49"/>
        <v>1</v>
      </c>
      <c r="I17" s="304"/>
      <c r="J17" s="304">
        <f t="shared" si="49"/>
        <v>1</v>
      </c>
      <c r="K17" s="304"/>
      <c r="L17" s="304">
        <f t="shared" si="49"/>
        <v>1</v>
      </c>
      <c r="M17" s="304"/>
      <c r="N17" s="304">
        <f t="shared" si="49"/>
        <v>1</v>
      </c>
      <c r="O17" s="304"/>
      <c r="P17" s="304">
        <f t="shared" si="49"/>
        <v>0.88888888888888884</v>
      </c>
      <c r="Q17" s="304"/>
      <c r="R17" s="304">
        <f t="shared" si="49"/>
        <v>0.88888888888888884</v>
      </c>
      <c r="S17" s="304"/>
      <c r="T17" s="304">
        <f t="shared" si="49"/>
        <v>0.77777777777777779</v>
      </c>
      <c r="U17" s="304"/>
      <c r="V17" s="304">
        <f t="shared" si="49"/>
        <v>0.77777777777777779</v>
      </c>
      <c r="W17" s="304"/>
      <c r="X17" s="304">
        <f t="shared" si="49"/>
        <v>0.77777777777777779</v>
      </c>
      <c r="Y17" s="304"/>
      <c r="Z17" s="304">
        <f t="shared" si="49"/>
        <v>0.77777777777777779</v>
      </c>
      <c r="AA17" s="304"/>
      <c r="AB17" s="304">
        <f t="shared" si="49"/>
        <v>0.77777777777777779</v>
      </c>
      <c r="AC17" s="304"/>
      <c r="AD17" s="304">
        <f t="shared" si="49"/>
        <v>0.77777777777777779</v>
      </c>
      <c r="AE17" s="304"/>
      <c r="AF17" s="304">
        <f t="shared" si="49"/>
        <v>0.77777777777777779</v>
      </c>
      <c r="AG17" s="304"/>
      <c r="AH17" s="304">
        <f t="shared" si="49"/>
        <v>0.77777777777777779</v>
      </c>
      <c r="AI17" s="304"/>
      <c r="AJ17" s="304">
        <f t="shared" si="49"/>
        <v>0.77777777777777779</v>
      </c>
      <c r="AK17" s="304"/>
      <c r="AL17" s="304">
        <f t="shared" si="49"/>
        <v>0.77777777777777779</v>
      </c>
      <c r="AM17" s="304"/>
      <c r="AN17" s="304">
        <f t="shared" si="49"/>
        <v>0.77777777777777779</v>
      </c>
      <c r="AO17" s="304"/>
      <c r="AP17" s="304">
        <f t="shared" si="49"/>
        <v>0.77777777777777779</v>
      </c>
      <c r="AQ17" s="304"/>
      <c r="AR17" s="304">
        <f t="shared" si="49"/>
        <v>0.77777777777777779</v>
      </c>
      <c r="AS17" s="304"/>
      <c r="AT17" s="304">
        <f t="shared" si="49"/>
        <v>0.55555555555555558</v>
      </c>
      <c r="AU17" s="304"/>
      <c r="AV17" s="304">
        <f t="shared" ref="AV17" si="50">AV14/$B$14</f>
        <v>0.55555555555555558</v>
      </c>
      <c r="AW17" s="304"/>
      <c r="AX17" s="304">
        <f t="shared" ref="AX17" si="51">AX14/$B$14</f>
        <v>0.55555555555555558</v>
      </c>
      <c r="AY17" s="304"/>
      <c r="AZ17" s="304">
        <f t="shared" ref="AZ17" si="52">AZ14/$B$14</f>
        <v>0.55555555555555558</v>
      </c>
      <c r="BA17" s="304"/>
      <c r="BB17" s="304">
        <f t="shared" ref="BB17" si="53">BB14/$B$14</f>
        <v>0.33333333333333331</v>
      </c>
      <c r="BC17" s="304"/>
      <c r="BD17" s="304">
        <f t="shared" ref="BD17" si="54">BD14/$B$14</f>
        <v>0.22222222222222221</v>
      </c>
      <c r="BE17" s="304"/>
      <c r="BF17" s="304">
        <f t="shared" ref="BF17" si="55">BF14/$B$14</f>
        <v>0.22222222222222221</v>
      </c>
      <c r="BG17" s="304"/>
      <c r="BH17" s="304">
        <f t="shared" ref="BH17" si="56">BH14/$B$14</f>
        <v>0.22222222222222221</v>
      </c>
      <c r="BI17" s="304"/>
      <c r="BJ17" s="304">
        <f t="shared" ref="BJ17" si="57">BJ14/$B$14</f>
        <v>0.22222222222222221</v>
      </c>
      <c r="BK17" s="304"/>
      <c r="BL17" s="304">
        <f t="shared" ref="BL17" si="58">BL14/$B$14</f>
        <v>0.22222222222222221</v>
      </c>
      <c r="BM17" s="304"/>
      <c r="BN17" s="304">
        <f t="shared" ref="BN17" si="59">BN14/$B$14</f>
        <v>0.22222222222222221</v>
      </c>
      <c r="BO17" s="304"/>
      <c r="BP17" s="304">
        <f t="shared" ref="BP17" si="60">BP14/$B$14</f>
        <v>0.1111111111111111</v>
      </c>
      <c r="BQ17" s="304"/>
      <c r="BR17" s="304">
        <f>BR14/$B$14</f>
        <v>0.1111111111111111</v>
      </c>
      <c r="BS17" s="304"/>
      <c r="BT17" s="304">
        <f t="shared" ref="BT17" si="61">BT14/$B$14</f>
        <v>0.1111111111111111</v>
      </c>
      <c r="BU17" s="304"/>
      <c r="BV17" s="304">
        <f>BV14/$B$14</f>
        <v>0.1111111111111111</v>
      </c>
      <c r="BW17" s="304"/>
      <c r="BX17" s="304">
        <f t="shared" ref="BX17" si="62">BX14/$B$14</f>
        <v>0.1111111111111111</v>
      </c>
      <c r="BY17" s="304"/>
      <c r="BZ17" s="304">
        <f t="shared" ref="BZ17" si="63">BZ14/$B$14</f>
        <v>0.1111111111111111</v>
      </c>
      <c r="CA17" s="304"/>
      <c r="CB17" s="304">
        <f t="shared" ref="CB17:CN17" si="64">CB14/$B$14</f>
        <v>0</v>
      </c>
      <c r="CC17" s="304"/>
      <c r="CD17" s="304">
        <f t="shared" si="64"/>
        <v>0</v>
      </c>
      <c r="CE17" s="304"/>
      <c r="CF17" s="304">
        <f t="shared" si="64"/>
        <v>0</v>
      </c>
      <c r="CG17" s="304"/>
      <c r="CH17" s="304">
        <f t="shared" si="64"/>
        <v>0</v>
      </c>
      <c r="CI17" s="304"/>
      <c r="CJ17" s="304">
        <f t="shared" si="64"/>
        <v>0</v>
      </c>
      <c r="CK17" s="304"/>
      <c r="CL17" s="304">
        <f t="shared" si="64"/>
        <v>0</v>
      </c>
      <c r="CM17" s="304"/>
      <c r="CN17" s="304">
        <f t="shared" si="64"/>
        <v>0</v>
      </c>
      <c r="CO17" s="304"/>
      <c r="CP17" s="86"/>
      <c r="CQ17">
        <f>STDEV(CQ4:CQ12)</f>
        <v>1.509230856356236</v>
      </c>
    </row>
    <row r="18" spans="1:197" ht="15" thickBot="1">
      <c r="A18" s="77" t="s">
        <v>52</v>
      </c>
      <c r="B18" s="304">
        <f t="shared" ref="B18:AT18" si="65">B16/B14</f>
        <v>0</v>
      </c>
      <c r="C18" s="304"/>
      <c r="D18" s="304">
        <f t="shared" si="65"/>
        <v>0</v>
      </c>
      <c r="E18" s="304"/>
      <c r="F18" s="304">
        <f t="shared" si="65"/>
        <v>0</v>
      </c>
      <c r="G18" s="304"/>
      <c r="H18" s="304">
        <f t="shared" si="65"/>
        <v>0</v>
      </c>
      <c r="I18" s="304"/>
      <c r="J18" s="304">
        <f t="shared" si="65"/>
        <v>0</v>
      </c>
      <c r="K18" s="304"/>
      <c r="L18" s="304">
        <f t="shared" si="65"/>
        <v>0</v>
      </c>
      <c r="M18" s="304"/>
      <c r="N18" s="304">
        <f t="shared" si="65"/>
        <v>0.1111111111111111</v>
      </c>
      <c r="O18" s="304"/>
      <c r="P18" s="304">
        <f t="shared" si="65"/>
        <v>0</v>
      </c>
      <c r="Q18" s="304"/>
      <c r="R18" s="304">
        <f t="shared" si="65"/>
        <v>0.125</v>
      </c>
      <c r="S18" s="304"/>
      <c r="T18" s="304">
        <f t="shared" si="65"/>
        <v>0</v>
      </c>
      <c r="U18" s="304"/>
      <c r="V18" s="304">
        <f t="shared" si="65"/>
        <v>0</v>
      </c>
      <c r="W18" s="304"/>
      <c r="X18" s="304">
        <f t="shared" si="65"/>
        <v>0</v>
      </c>
      <c r="Y18" s="304"/>
      <c r="Z18" s="304">
        <f t="shared" si="65"/>
        <v>0</v>
      </c>
      <c r="AA18" s="304"/>
      <c r="AB18" s="304">
        <f t="shared" si="65"/>
        <v>0</v>
      </c>
      <c r="AC18" s="304"/>
      <c r="AD18" s="304">
        <f t="shared" si="65"/>
        <v>0</v>
      </c>
      <c r="AE18" s="304"/>
      <c r="AF18" s="304">
        <f t="shared" si="65"/>
        <v>0</v>
      </c>
      <c r="AG18" s="304"/>
      <c r="AH18" s="304">
        <f t="shared" si="65"/>
        <v>0</v>
      </c>
      <c r="AI18" s="304"/>
      <c r="AJ18" s="304">
        <f t="shared" si="65"/>
        <v>0</v>
      </c>
      <c r="AK18" s="304"/>
      <c r="AL18" s="304">
        <f t="shared" si="65"/>
        <v>0</v>
      </c>
      <c r="AM18" s="304"/>
      <c r="AN18" s="304">
        <f t="shared" si="65"/>
        <v>0</v>
      </c>
      <c r="AO18" s="304"/>
      <c r="AP18" s="304">
        <f t="shared" si="65"/>
        <v>0</v>
      </c>
      <c r="AQ18" s="304"/>
      <c r="AR18" s="304">
        <f t="shared" si="65"/>
        <v>0.2857142857142857</v>
      </c>
      <c r="AS18" s="304"/>
      <c r="AT18" s="304">
        <f t="shared" si="65"/>
        <v>0</v>
      </c>
      <c r="AU18" s="304"/>
      <c r="AV18" s="304">
        <f t="shared" ref="AV18" si="66">AV16/AV14</f>
        <v>0</v>
      </c>
      <c r="AW18" s="304"/>
      <c r="AX18" s="304">
        <f t="shared" ref="AX18:BZ18" si="67">AX16/AX14</f>
        <v>0</v>
      </c>
      <c r="AY18" s="304"/>
      <c r="AZ18" s="304">
        <f t="shared" si="67"/>
        <v>0.4</v>
      </c>
      <c r="BA18" s="304"/>
      <c r="BB18" s="304">
        <f t="shared" si="67"/>
        <v>0.33333333333333331</v>
      </c>
      <c r="BC18" s="304"/>
      <c r="BD18" s="304">
        <f t="shared" si="67"/>
        <v>0</v>
      </c>
      <c r="BE18" s="304"/>
      <c r="BF18" s="304">
        <f t="shared" si="67"/>
        <v>0</v>
      </c>
      <c r="BG18" s="304"/>
      <c r="BH18" s="304">
        <f t="shared" si="67"/>
        <v>0</v>
      </c>
      <c r="BI18" s="304"/>
      <c r="BJ18" s="304">
        <f t="shared" si="67"/>
        <v>0</v>
      </c>
      <c r="BK18" s="304"/>
      <c r="BL18" s="304">
        <f t="shared" si="67"/>
        <v>0</v>
      </c>
      <c r="BM18" s="304"/>
      <c r="BN18" s="304">
        <f t="shared" si="67"/>
        <v>0.5</v>
      </c>
      <c r="BO18" s="304"/>
      <c r="BP18" s="304">
        <f t="shared" si="67"/>
        <v>0</v>
      </c>
      <c r="BQ18" s="304"/>
      <c r="BR18" s="304">
        <f t="shared" si="67"/>
        <v>0</v>
      </c>
      <c r="BS18" s="304"/>
      <c r="BT18" s="304">
        <f t="shared" si="67"/>
        <v>0</v>
      </c>
      <c r="BU18" s="304"/>
      <c r="BV18" s="304">
        <f t="shared" si="67"/>
        <v>0</v>
      </c>
      <c r="BW18" s="304"/>
      <c r="BX18" s="304">
        <f t="shared" si="67"/>
        <v>0</v>
      </c>
      <c r="BY18" s="304"/>
      <c r="BZ18" s="304">
        <f t="shared" si="67"/>
        <v>1</v>
      </c>
      <c r="CA18" s="304"/>
      <c r="CB18" s="304">
        <v>0</v>
      </c>
      <c r="CC18" s="304"/>
      <c r="CD18" s="304">
        <v>0</v>
      </c>
      <c r="CE18" s="304"/>
      <c r="CF18" s="304">
        <v>0</v>
      </c>
      <c r="CG18" s="304"/>
      <c r="CH18" s="304">
        <v>0</v>
      </c>
      <c r="CI18" s="304"/>
      <c r="CJ18" s="304">
        <v>0</v>
      </c>
      <c r="CK18" s="304"/>
      <c r="CL18" s="304">
        <v>0</v>
      </c>
      <c r="CM18" s="304"/>
      <c r="CN18" s="304">
        <v>0</v>
      </c>
      <c r="CO18" s="304"/>
    </row>
    <row r="19" spans="1:197" ht="15" thickBot="1">
      <c r="A19" s="77" t="s">
        <v>53</v>
      </c>
      <c r="B19" s="304">
        <f t="shared" ref="B19" si="68">(B17+D17)/2</f>
        <v>1</v>
      </c>
      <c r="C19" s="304"/>
      <c r="D19" s="304">
        <f t="shared" ref="D19" si="69">(D17+F17)/2</f>
        <v>1</v>
      </c>
      <c r="E19" s="304"/>
      <c r="F19" s="304">
        <f t="shared" ref="F19" si="70">(F17+H17)/2</f>
        <v>1</v>
      </c>
      <c r="G19" s="304"/>
      <c r="H19" s="304">
        <f t="shared" ref="H19" si="71">(H17+J17)/2</f>
        <v>1</v>
      </c>
      <c r="I19" s="304"/>
      <c r="J19" s="304">
        <f t="shared" ref="J19" si="72">(J17+L17)/2</f>
        <v>1</v>
      </c>
      <c r="K19" s="304"/>
      <c r="L19" s="304">
        <f t="shared" ref="L19" si="73">(L17+N17)/2</f>
        <v>1</v>
      </c>
      <c r="M19" s="304"/>
      <c r="N19" s="304">
        <f t="shared" ref="N19" si="74">(N17+P17)/2</f>
        <v>0.94444444444444442</v>
      </c>
      <c r="O19" s="304"/>
      <c r="P19" s="304">
        <f t="shared" ref="P19" si="75">(P17+R17)/2</f>
        <v>0.88888888888888884</v>
      </c>
      <c r="Q19" s="304"/>
      <c r="R19" s="304">
        <f t="shared" ref="R19" si="76">(R17+T17)/2</f>
        <v>0.83333333333333326</v>
      </c>
      <c r="S19" s="304"/>
      <c r="T19" s="304">
        <f t="shared" ref="T19" si="77">(T17+V17)/2</f>
        <v>0.77777777777777779</v>
      </c>
      <c r="U19" s="304"/>
      <c r="V19" s="304">
        <f t="shared" ref="V19" si="78">(V17+X17)/2</f>
        <v>0.77777777777777779</v>
      </c>
      <c r="W19" s="304"/>
      <c r="X19" s="304">
        <f t="shared" ref="X19" si="79">(X17+Z17)/2</f>
        <v>0.77777777777777779</v>
      </c>
      <c r="Y19" s="304"/>
      <c r="Z19" s="304">
        <f t="shared" ref="Z19" si="80">(Z17+AB17)/2</f>
        <v>0.77777777777777779</v>
      </c>
      <c r="AA19" s="304"/>
      <c r="AB19" s="304">
        <f t="shared" ref="AB19" si="81">(AB17+AD17)/2</f>
        <v>0.77777777777777779</v>
      </c>
      <c r="AC19" s="304"/>
      <c r="AD19" s="304">
        <f t="shared" ref="AD19" si="82">(AD17+AF17)/2</f>
        <v>0.77777777777777779</v>
      </c>
      <c r="AE19" s="304"/>
      <c r="AF19" s="304">
        <f t="shared" ref="AF19" si="83">(AF17+AH17)/2</f>
        <v>0.77777777777777779</v>
      </c>
      <c r="AG19" s="304"/>
      <c r="AH19" s="304">
        <f t="shared" ref="AH19" si="84">(AH17+AJ17)/2</f>
        <v>0.77777777777777779</v>
      </c>
      <c r="AI19" s="304"/>
      <c r="AJ19" s="304">
        <f t="shared" ref="AJ19" si="85">(AJ17+AL17)/2</f>
        <v>0.77777777777777779</v>
      </c>
      <c r="AK19" s="304"/>
      <c r="AL19" s="304">
        <f t="shared" ref="AL19" si="86">(AL17+AN17)/2</f>
        <v>0.77777777777777779</v>
      </c>
      <c r="AM19" s="304"/>
      <c r="AN19" s="304">
        <f t="shared" ref="AN19" si="87">(AN17+AP17)/2</f>
        <v>0.77777777777777779</v>
      </c>
      <c r="AO19" s="304"/>
      <c r="AP19" s="304">
        <f t="shared" ref="AP19" si="88">(AP17+AR17)/2</f>
        <v>0.77777777777777779</v>
      </c>
      <c r="AQ19" s="304"/>
      <c r="AR19" s="304">
        <f t="shared" ref="AR19" si="89">(AR17+AT17)/2</f>
        <v>0.66666666666666674</v>
      </c>
      <c r="AS19" s="304"/>
      <c r="AT19" s="304">
        <f t="shared" ref="AT19" si="90">(AT17+AV17)/2</f>
        <v>0.55555555555555558</v>
      </c>
      <c r="AU19" s="304"/>
      <c r="AV19" s="304">
        <f t="shared" ref="AV19" si="91">(AV17+AX17)/2</f>
        <v>0.55555555555555558</v>
      </c>
      <c r="AW19" s="304"/>
      <c r="AX19" s="304">
        <f t="shared" ref="AX19" si="92">(AX17+AZ17)/2</f>
        <v>0.55555555555555558</v>
      </c>
      <c r="AY19" s="304"/>
      <c r="AZ19" s="304">
        <f t="shared" ref="AZ19" si="93">(AZ17+BB17)/2</f>
        <v>0.44444444444444442</v>
      </c>
      <c r="BA19" s="304"/>
      <c r="BB19" s="304">
        <f t="shared" ref="BB19" si="94">(BB17+BD17)/2</f>
        <v>0.27777777777777779</v>
      </c>
      <c r="BC19" s="304"/>
      <c r="BD19" s="304">
        <f t="shared" ref="BD19" si="95">(BD17+BF17)/2</f>
        <v>0.22222222222222221</v>
      </c>
      <c r="BE19" s="304"/>
      <c r="BF19" s="304">
        <f t="shared" ref="BF19" si="96">(BF17+BH17)/2</f>
        <v>0.22222222222222221</v>
      </c>
      <c r="BG19" s="304"/>
      <c r="BH19" s="304">
        <f t="shared" ref="BH19" si="97">(BH17+BJ17)/2</f>
        <v>0.22222222222222221</v>
      </c>
      <c r="BI19" s="304"/>
      <c r="BJ19" s="304">
        <f t="shared" ref="BJ19" si="98">(BJ17+BL17)/2</f>
        <v>0.22222222222222221</v>
      </c>
      <c r="BK19" s="304"/>
      <c r="BL19" s="304">
        <f t="shared" ref="BL19" si="99">(BL17+BN17)/2</f>
        <v>0.22222222222222221</v>
      </c>
      <c r="BM19" s="304"/>
      <c r="BN19" s="304">
        <f t="shared" ref="BN19" si="100">(BN17+BP17)/2</f>
        <v>0.16666666666666666</v>
      </c>
      <c r="BO19" s="304"/>
      <c r="BP19" s="304">
        <f t="shared" ref="BP19" si="101">(BP17+BR17)/2</f>
        <v>0.1111111111111111</v>
      </c>
      <c r="BQ19" s="304"/>
      <c r="BR19" s="304">
        <f>(BR17+BT17)/2</f>
        <v>0.1111111111111111</v>
      </c>
      <c r="BS19" s="304"/>
      <c r="BT19" s="304">
        <f t="shared" ref="BT19" si="102">(BT17+BV17)/2</f>
        <v>0.1111111111111111</v>
      </c>
      <c r="BU19" s="304"/>
      <c r="BV19" s="304">
        <f>(BV17+BX17)/2</f>
        <v>0.1111111111111111</v>
      </c>
      <c r="BW19" s="304"/>
      <c r="BX19" s="304">
        <f t="shared" ref="BX19" si="103">(BX17+BZ17)/2</f>
        <v>0.1111111111111111</v>
      </c>
      <c r="BY19" s="304"/>
      <c r="BZ19" s="304">
        <f t="shared" ref="BZ19" si="104">(BZ17+CB17)/2</f>
        <v>5.5555555555555552E-2</v>
      </c>
      <c r="CA19" s="304"/>
      <c r="CB19" s="304">
        <f t="shared" ref="CB19" si="105">(CB17+CD17)/2</f>
        <v>0</v>
      </c>
      <c r="CC19" s="304"/>
      <c r="CD19" s="304">
        <f t="shared" ref="CD19" si="106">(CD17+CF17)/2</f>
        <v>0</v>
      </c>
      <c r="CE19" s="304"/>
      <c r="CF19" s="304">
        <f t="shared" ref="CF19" si="107">(CF17+CH17)/2</f>
        <v>0</v>
      </c>
      <c r="CG19" s="304"/>
      <c r="CH19" s="304">
        <f t="shared" ref="CH19" si="108">(CH17+CJ17)/2</f>
        <v>0</v>
      </c>
      <c r="CI19" s="304"/>
      <c r="CJ19" s="304">
        <f t="shared" ref="CJ19" si="109">(CJ17+CL17)/2</f>
        <v>0</v>
      </c>
      <c r="CK19" s="304"/>
      <c r="CL19" s="304">
        <f t="shared" ref="CL19" si="110">(CL17+CN17)/2</f>
        <v>0</v>
      </c>
      <c r="CM19" s="304"/>
      <c r="CN19" s="304">
        <f t="shared" ref="CN19" si="111">(CN17+CP17)/2</f>
        <v>0</v>
      </c>
      <c r="CO19" s="304"/>
      <c r="EP19" s="86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5.9444444444444446</v>
      </c>
      <c r="O20" s="304"/>
      <c r="P20" s="304">
        <f>SUM($B19:Q$19)-N19</f>
        <v>6.8888888888888893</v>
      </c>
      <c r="Q20" s="304"/>
      <c r="R20" s="304">
        <f>SUM($B19:S$19)-P19</f>
        <v>7.7777777777777786</v>
      </c>
      <c r="S20" s="304"/>
      <c r="T20" s="304">
        <f>SUM($B19:U$19)-R19</f>
        <v>8.6111111111111125</v>
      </c>
      <c r="U20" s="304"/>
      <c r="V20" s="304">
        <f>SUM($B19:W$19)-T19</f>
        <v>9.4444444444444464</v>
      </c>
      <c r="W20" s="304"/>
      <c r="X20" s="304">
        <f>SUM($B19:Y$19)-V19</f>
        <v>10.222222222222225</v>
      </c>
      <c r="Y20" s="304"/>
      <c r="Z20" s="304">
        <f>SUM($B19:AA$19)-X19</f>
        <v>11.000000000000004</v>
      </c>
      <c r="AA20" s="304"/>
      <c r="AB20" s="304">
        <f>SUM($B19:AC$19)-Z19</f>
        <v>11.777777777777782</v>
      </c>
      <c r="AC20" s="304"/>
      <c r="AD20" s="304">
        <f>SUM($B19:AE$19)-AB19</f>
        <v>12.555555555555561</v>
      </c>
      <c r="AE20" s="304"/>
      <c r="AF20" s="304">
        <f>SUM($B19:AG$19)-AD19</f>
        <v>13.333333333333339</v>
      </c>
      <c r="AG20" s="304"/>
      <c r="AH20" s="304">
        <f>SUM($B19:AI$19)-AF19</f>
        <v>14.111111111111118</v>
      </c>
      <c r="AI20" s="304"/>
      <c r="AJ20" s="304">
        <f>SUM($B19:AK$19)-AH19</f>
        <v>14.888888888888896</v>
      </c>
      <c r="AK20" s="304"/>
      <c r="AL20" s="304">
        <f>SUM($B19:AM$19)-AJ19</f>
        <v>15.666666666666675</v>
      </c>
      <c r="AM20" s="304"/>
      <c r="AN20" s="304">
        <f>SUM($B19:AO$19)-AL19</f>
        <v>16.444444444444454</v>
      </c>
      <c r="AO20" s="304"/>
      <c r="AP20" s="304">
        <f>SUM($B19:AQ$19)-AN19</f>
        <v>17.222222222222232</v>
      </c>
      <c r="AQ20" s="304"/>
      <c r="AR20" s="304">
        <f>SUM($B19:AS$19)-AP19</f>
        <v>17.8888888888889</v>
      </c>
      <c r="AS20" s="304"/>
      <c r="AT20" s="304">
        <f>SUM($B19:AU$19)-AR19</f>
        <v>18.555555555555568</v>
      </c>
      <c r="AU20" s="304"/>
      <c r="AV20" s="304">
        <f>SUM($B19:AW$19)-AT19</f>
        <v>19.222222222222236</v>
      </c>
      <c r="AW20" s="304"/>
      <c r="AX20" s="304">
        <f>SUM($B19:AY$19)-AV19</f>
        <v>19.777777777777793</v>
      </c>
      <c r="AY20" s="304"/>
      <c r="AZ20" s="304">
        <f>SUM($B19:BA$19)-AX19</f>
        <v>20.222222222222236</v>
      </c>
      <c r="BA20" s="304"/>
      <c r="BB20" s="304">
        <f>SUM($B19:BC$19)-AZ19</f>
        <v>20.611111111111128</v>
      </c>
      <c r="BC20" s="304"/>
      <c r="BD20" s="304">
        <f>SUM($B19:BE$19)-BB19</f>
        <v>21.000000000000014</v>
      </c>
      <c r="BE20" s="304"/>
      <c r="BF20" s="304">
        <f>SUM($B19:BG$19)-BD19</f>
        <v>21.277777777777793</v>
      </c>
      <c r="BG20" s="304"/>
      <c r="BH20" s="304">
        <f>SUM($B19:BI$19)-BF19</f>
        <v>21.500000000000014</v>
      </c>
      <c r="BI20" s="304"/>
      <c r="BJ20" s="304">
        <f>SUM($B19:BK$19)-BH19</f>
        <v>21.722222222222236</v>
      </c>
      <c r="BK20" s="304"/>
      <c r="BL20" s="304">
        <f>SUM($B19:BM$19)-BJ19</f>
        <v>21.944444444444457</v>
      </c>
      <c r="BM20" s="304"/>
      <c r="BN20" s="304">
        <f>SUM($B19:BO$19)-BL19</f>
        <v>22.111111111111125</v>
      </c>
      <c r="BO20" s="304"/>
      <c r="BP20" s="304">
        <f>SUM($B19:BQ$19)-BN19</f>
        <v>22.277777777777789</v>
      </c>
      <c r="BQ20" s="304"/>
      <c r="BR20" s="304">
        <f>SUM($B19:BS$19)-BP19</f>
        <v>22.444444444444457</v>
      </c>
      <c r="BS20" s="304"/>
      <c r="BT20" s="304">
        <f>SUM($B19:BU$19)-BR19</f>
        <v>22.555555555555568</v>
      </c>
      <c r="BU20" s="304"/>
      <c r="BV20" s="304">
        <f>SUM($B19:BW$19)-BT19</f>
        <v>22.666666666666679</v>
      </c>
      <c r="BW20" s="304"/>
      <c r="BX20" s="304">
        <f>SUM($B19:BY$19)-BV19</f>
        <v>22.777777777777789</v>
      </c>
      <c r="BY20" s="304"/>
      <c r="BZ20" s="304">
        <f>SUM($B19:CA$19)-BX19</f>
        <v>22.833333333333346</v>
      </c>
      <c r="CA20" s="304"/>
      <c r="CB20" s="304">
        <f>SUM($B19:CC$19)-BZ19</f>
        <v>22.8888888888889</v>
      </c>
      <c r="CC20" s="304"/>
      <c r="CD20" s="304">
        <f>SUM($B19:CE$19)-CB19</f>
        <v>22.944444444444457</v>
      </c>
      <c r="CE20" s="304"/>
      <c r="CF20" s="304">
        <f>SUM($B19:CG$19)-CD19</f>
        <v>22.944444444444457</v>
      </c>
      <c r="CG20" s="304"/>
      <c r="CH20" s="304">
        <f>SUM($B19:CI$19)-CF19</f>
        <v>22.944444444444457</v>
      </c>
      <c r="CI20" s="304"/>
      <c r="CJ20" s="304">
        <f>SUM($B19:CK$19)-CH19</f>
        <v>22.944444444444457</v>
      </c>
      <c r="CK20" s="304"/>
      <c r="CL20" s="304">
        <f>SUM($B19:CM$19)-CJ19</f>
        <v>22.944444444444457</v>
      </c>
      <c r="CM20" s="304"/>
      <c r="CN20" s="304">
        <f>SUM($B19:CO$19)-CL19</f>
        <v>22.944444444444457</v>
      </c>
      <c r="CO20" s="304"/>
      <c r="EP20" s="86"/>
    </row>
    <row r="21" spans="1:197" ht="15.6" customHeight="1" thickBot="1">
      <c r="A21" s="77" t="s">
        <v>55</v>
      </c>
      <c r="B21" s="304">
        <f t="shared" ref="B21:AT21" si="112">B20/B19</f>
        <v>1</v>
      </c>
      <c r="C21" s="304"/>
      <c r="D21" s="304">
        <f t="shared" si="112"/>
        <v>1</v>
      </c>
      <c r="E21" s="304"/>
      <c r="F21" s="304">
        <f t="shared" si="112"/>
        <v>2</v>
      </c>
      <c r="G21" s="304"/>
      <c r="H21" s="304">
        <f t="shared" si="112"/>
        <v>3</v>
      </c>
      <c r="I21" s="304"/>
      <c r="J21" s="304">
        <f t="shared" si="112"/>
        <v>4</v>
      </c>
      <c r="K21" s="304"/>
      <c r="L21" s="304">
        <f t="shared" si="112"/>
        <v>5</v>
      </c>
      <c r="M21" s="304"/>
      <c r="N21" s="304">
        <f t="shared" si="112"/>
        <v>6.2941176470588243</v>
      </c>
      <c r="O21" s="304"/>
      <c r="P21" s="304">
        <f t="shared" si="112"/>
        <v>7.7500000000000009</v>
      </c>
      <c r="Q21" s="304"/>
      <c r="R21" s="304">
        <f t="shared" si="112"/>
        <v>9.3333333333333357</v>
      </c>
      <c r="S21" s="304"/>
      <c r="T21" s="304">
        <f t="shared" si="112"/>
        <v>11.071428571428573</v>
      </c>
      <c r="U21" s="304"/>
      <c r="V21" s="304">
        <f t="shared" si="112"/>
        <v>12.142857142857146</v>
      </c>
      <c r="W21" s="304"/>
      <c r="X21" s="304">
        <f t="shared" si="112"/>
        <v>13.142857142857146</v>
      </c>
      <c r="Y21" s="304"/>
      <c r="Z21" s="304">
        <f t="shared" si="112"/>
        <v>14.142857142857148</v>
      </c>
      <c r="AA21" s="304"/>
      <c r="AB21" s="304">
        <f t="shared" si="112"/>
        <v>15.142857142857148</v>
      </c>
      <c r="AC21" s="304"/>
      <c r="AD21" s="304">
        <f t="shared" si="112"/>
        <v>16.142857142857149</v>
      </c>
      <c r="AE21" s="304"/>
      <c r="AF21" s="304">
        <f t="shared" si="112"/>
        <v>17.142857142857149</v>
      </c>
      <c r="AG21" s="304"/>
      <c r="AH21" s="304">
        <f t="shared" si="112"/>
        <v>18.142857142857149</v>
      </c>
      <c r="AI21" s="304"/>
      <c r="AJ21" s="304">
        <f t="shared" si="112"/>
        <v>19.142857142857153</v>
      </c>
      <c r="AK21" s="304"/>
      <c r="AL21" s="304">
        <f t="shared" si="112"/>
        <v>20.142857142857153</v>
      </c>
      <c r="AM21" s="304"/>
      <c r="AN21" s="304">
        <f t="shared" si="112"/>
        <v>21.142857142857153</v>
      </c>
      <c r="AO21" s="304"/>
      <c r="AP21" s="304">
        <f t="shared" si="112"/>
        <v>22.142857142857157</v>
      </c>
      <c r="AQ21" s="304"/>
      <c r="AR21" s="304">
        <f t="shared" si="112"/>
        <v>26.833333333333346</v>
      </c>
      <c r="AS21" s="304"/>
      <c r="AT21" s="304">
        <f t="shared" si="112"/>
        <v>33.40000000000002</v>
      </c>
      <c r="AU21" s="304"/>
      <c r="AV21" s="304">
        <f t="shared" ref="AV21" si="113">AV20/AV19</f>
        <v>34.600000000000023</v>
      </c>
      <c r="AW21" s="304"/>
      <c r="AX21" s="304">
        <f t="shared" ref="AX21" si="114">AX20/AX19</f>
        <v>35.600000000000023</v>
      </c>
      <c r="AY21" s="304"/>
      <c r="AZ21" s="304">
        <f t="shared" ref="AZ21" si="115">AZ20/AZ19</f>
        <v>45.500000000000036</v>
      </c>
      <c r="BA21" s="304"/>
      <c r="BB21" s="304">
        <f t="shared" ref="BB21" si="116">BB20/BB19</f>
        <v>74.20000000000006</v>
      </c>
      <c r="BC21" s="304"/>
      <c r="BD21" s="304">
        <f t="shared" ref="BD21" si="117">BD20/BD19</f>
        <v>94.500000000000071</v>
      </c>
      <c r="BE21" s="304"/>
      <c r="BF21" s="304">
        <f t="shared" ref="BF21" si="118">BF20/BF19</f>
        <v>95.750000000000071</v>
      </c>
      <c r="BG21" s="304"/>
      <c r="BH21" s="304">
        <f t="shared" ref="BH21" si="119">BH20/BH19</f>
        <v>96.750000000000071</v>
      </c>
      <c r="BI21" s="304"/>
      <c r="BJ21" s="304">
        <f t="shared" ref="BJ21" si="120">BJ20/BJ19</f>
        <v>97.750000000000071</v>
      </c>
      <c r="BK21" s="304"/>
      <c r="BL21" s="304">
        <f t="shared" ref="BL21:BZ21" si="121">BL20/BL19</f>
        <v>98.750000000000057</v>
      </c>
      <c r="BM21" s="304"/>
      <c r="BN21" s="304">
        <f t="shared" si="121"/>
        <v>132.66666666666677</v>
      </c>
      <c r="BO21" s="304"/>
      <c r="BP21" s="304">
        <f t="shared" si="121"/>
        <v>200.50000000000011</v>
      </c>
      <c r="BQ21" s="304"/>
      <c r="BR21" s="304">
        <f t="shared" si="121"/>
        <v>202.00000000000011</v>
      </c>
      <c r="BS21" s="304"/>
      <c r="BT21" s="304">
        <f t="shared" si="121"/>
        <v>203.00000000000011</v>
      </c>
      <c r="BU21" s="304"/>
      <c r="BV21" s="304">
        <f t="shared" si="121"/>
        <v>204.00000000000011</v>
      </c>
      <c r="BW21" s="304"/>
      <c r="BX21" s="304">
        <f t="shared" si="121"/>
        <v>205.00000000000011</v>
      </c>
      <c r="BY21" s="304"/>
      <c r="BZ21" s="304">
        <f t="shared" si="121"/>
        <v>411.00000000000028</v>
      </c>
      <c r="CA21" s="304"/>
      <c r="CB21" s="304">
        <v>0</v>
      </c>
      <c r="CC21" s="304"/>
      <c r="CD21" s="304">
        <v>0</v>
      </c>
      <c r="CE21" s="304"/>
      <c r="CF21" s="304">
        <v>0</v>
      </c>
      <c r="CG21" s="304"/>
      <c r="CH21" s="304">
        <v>0</v>
      </c>
      <c r="CI21" s="304"/>
      <c r="CJ21" s="304">
        <v>0</v>
      </c>
      <c r="CK21" s="304"/>
      <c r="CL21" s="304">
        <v>0</v>
      </c>
      <c r="CM21" s="304"/>
      <c r="CN21" s="304">
        <v>0</v>
      </c>
      <c r="CO21" s="304"/>
      <c r="EP21" s="86"/>
    </row>
    <row r="22" spans="1:197" ht="15" thickBot="1">
      <c r="A22" s="77" t="s">
        <v>56</v>
      </c>
      <c r="B22" s="304">
        <f t="shared" ref="B22" si="122">C13/B14</f>
        <v>0</v>
      </c>
      <c r="C22" s="304"/>
      <c r="D22" s="304">
        <f t="shared" ref="D22" si="123">E13/D14</f>
        <v>0</v>
      </c>
      <c r="E22" s="304"/>
      <c r="F22" s="304">
        <f t="shared" ref="F22" si="124">G13/F14</f>
        <v>0</v>
      </c>
      <c r="G22" s="304"/>
      <c r="H22" s="304">
        <f t="shared" ref="H22" si="125">I13/H14</f>
        <v>0</v>
      </c>
      <c r="I22" s="304"/>
      <c r="J22" s="304">
        <f t="shared" ref="J22" si="126">K13/J14</f>
        <v>0</v>
      </c>
      <c r="K22" s="304"/>
      <c r="L22" s="304">
        <f t="shared" ref="L22" si="127">M13/L14</f>
        <v>0</v>
      </c>
      <c r="M22" s="304"/>
      <c r="N22" s="304">
        <f t="shared" ref="N22" si="128">O13/N14</f>
        <v>0</v>
      </c>
      <c r="O22" s="304"/>
      <c r="P22" s="304">
        <f t="shared" ref="P22" si="129">Q13/P14</f>
        <v>0</v>
      </c>
      <c r="Q22" s="304"/>
      <c r="R22" s="304">
        <f t="shared" ref="R22" si="130">S13/R14</f>
        <v>0</v>
      </c>
      <c r="S22" s="304"/>
      <c r="T22" s="304">
        <f t="shared" ref="T22" si="131">U13/T14</f>
        <v>0</v>
      </c>
      <c r="U22" s="304"/>
      <c r="V22" s="304">
        <f t="shared" ref="V22" si="132">W13/V14</f>
        <v>0</v>
      </c>
      <c r="W22" s="304"/>
      <c r="X22" s="304">
        <f t="shared" ref="X22" si="133">Y13/X14</f>
        <v>0</v>
      </c>
      <c r="Y22" s="304"/>
      <c r="Z22" s="304">
        <f t="shared" ref="Z22" si="134">AA13/Z14</f>
        <v>0.14285714285714285</v>
      </c>
      <c r="AA22" s="304"/>
      <c r="AB22" s="304">
        <f t="shared" ref="AB22" si="135">AC13/AB14</f>
        <v>0.2857142857142857</v>
      </c>
      <c r="AC22" s="304"/>
      <c r="AD22" s="304">
        <f t="shared" ref="AD22" si="136">AE13/AD14</f>
        <v>0.14285714285714285</v>
      </c>
      <c r="AE22" s="304"/>
      <c r="AF22" s="304">
        <f t="shared" ref="AF22" si="137">AG13/AF14</f>
        <v>0.2857142857142857</v>
      </c>
      <c r="AG22" s="304"/>
      <c r="AH22" s="304">
        <f t="shared" ref="AH22" si="138">AI13/AH14</f>
        <v>0</v>
      </c>
      <c r="AI22" s="304"/>
      <c r="AJ22" s="304">
        <f t="shared" ref="AJ22" si="139">AK13/AJ14</f>
        <v>0.14285714285714285</v>
      </c>
      <c r="AK22" s="304"/>
      <c r="AL22" s="304">
        <f t="shared" ref="AL22" si="140">AM13/AL14</f>
        <v>0.2857142857142857</v>
      </c>
      <c r="AM22" s="304"/>
      <c r="AN22" s="304">
        <f t="shared" ref="AN22" si="141">AO13/AN14</f>
        <v>0.14285714285714285</v>
      </c>
      <c r="AO22" s="304"/>
      <c r="AP22" s="304">
        <f t="shared" ref="AP22" si="142">AQ13/AP14</f>
        <v>0.2857142857142857</v>
      </c>
      <c r="AQ22" s="304"/>
      <c r="AR22" s="304">
        <f t="shared" ref="AR22" si="143">AS13/AR14</f>
        <v>0</v>
      </c>
      <c r="AS22" s="304"/>
      <c r="AT22" s="304">
        <f t="shared" ref="AT22" si="144">AU13/AT14</f>
        <v>0</v>
      </c>
      <c r="AU22" s="304"/>
      <c r="AV22" s="304">
        <f t="shared" ref="AV22" si="145">AW13/AV14</f>
        <v>0</v>
      </c>
      <c r="AW22" s="304"/>
      <c r="AX22" s="304">
        <f t="shared" ref="AX22" si="146">AY13/AX14</f>
        <v>0</v>
      </c>
      <c r="AY22" s="304"/>
      <c r="AZ22" s="304">
        <f t="shared" ref="AZ22" si="147">BA13/AZ14</f>
        <v>0</v>
      </c>
      <c r="BA22" s="304"/>
      <c r="BB22" s="304">
        <f t="shared" ref="BB22" si="148">BC13/BB14</f>
        <v>0.33333333333333331</v>
      </c>
      <c r="BC22" s="304"/>
      <c r="BD22" s="304">
        <f t="shared" ref="BD22" si="149">BE13/BD14</f>
        <v>0</v>
      </c>
      <c r="BE22" s="304"/>
      <c r="BF22" s="304">
        <f t="shared" ref="BF22" si="150">BG13/BF14</f>
        <v>0</v>
      </c>
      <c r="BG22" s="304"/>
      <c r="BH22" s="304">
        <f t="shared" ref="BH22" si="151">BI13/BH14</f>
        <v>0</v>
      </c>
      <c r="BI22" s="304"/>
      <c r="BJ22" s="304">
        <f t="shared" ref="BJ22" si="152">BK13/BJ14</f>
        <v>0</v>
      </c>
      <c r="BK22" s="304"/>
      <c r="BL22" s="304">
        <f t="shared" ref="BL22" si="153">BM13/BL14</f>
        <v>0</v>
      </c>
      <c r="BM22" s="304"/>
      <c r="BN22" s="304">
        <f t="shared" ref="BN22" si="154">BO13/BN14</f>
        <v>0</v>
      </c>
      <c r="BO22" s="304"/>
      <c r="BP22" s="304">
        <f>BQ13/BP14</f>
        <v>0</v>
      </c>
      <c r="BQ22" s="304"/>
      <c r="BR22" s="304">
        <f t="shared" ref="BR22" si="155">BS13/BR14</f>
        <v>0</v>
      </c>
      <c r="BS22" s="304"/>
      <c r="BT22" s="304">
        <f t="shared" ref="BT22" si="156">BU13/BT14</f>
        <v>0</v>
      </c>
      <c r="BU22" s="304"/>
      <c r="BV22" s="304">
        <f t="shared" ref="BV22" si="157">BW13/BV14</f>
        <v>0</v>
      </c>
      <c r="BW22" s="304"/>
      <c r="BX22" s="304">
        <f t="shared" ref="BX22" si="158">BY13/BX14</f>
        <v>0</v>
      </c>
      <c r="BY22" s="304"/>
      <c r="BZ22" s="304">
        <f t="shared" ref="BZ22" si="159">CA13/BZ14</f>
        <v>0</v>
      </c>
      <c r="CA22" s="304"/>
      <c r="CB22" s="304">
        <v>0</v>
      </c>
      <c r="CC22" s="304"/>
      <c r="CD22" s="304">
        <v>0</v>
      </c>
      <c r="CE22" s="304"/>
      <c r="CF22" s="304">
        <v>0</v>
      </c>
      <c r="CG22" s="304"/>
      <c r="CH22" s="304">
        <v>0</v>
      </c>
      <c r="CI22" s="304"/>
      <c r="CJ22" s="304">
        <v>0</v>
      </c>
      <c r="CK22" s="304"/>
      <c r="CL22" s="304">
        <v>0</v>
      </c>
      <c r="CM22" s="304"/>
      <c r="CN22" s="304">
        <v>0</v>
      </c>
      <c r="CO22" s="304"/>
    </row>
    <row r="23" spans="1:197" ht="15" thickBot="1">
      <c r="A23" s="77" t="s">
        <v>57</v>
      </c>
      <c r="B23" s="304">
        <f t="shared" ref="B23:AT23" si="160">B17*B22</f>
        <v>0</v>
      </c>
      <c r="C23" s="304"/>
      <c r="D23" s="304">
        <f t="shared" si="160"/>
        <v>0</v>
      </c>
      <c r="E23" s="304"/>
      <c r="F23" s="304">
        <f t="shared" si="160"/>
        <v>0</v>
      </c>
      <c r="G23" s="304"/>
      <c r="H23" s="304">
        <f t="shared" si="160"/>
        <v>0</v>
      </c>
      <c r="I23" s="304"/>
      <c r="J23" s="304">
        <f t="shared" si="160"/>
        <v>0</v>
      </c>
      <c r="K23" s="304"/>
      <c r="L23" s="304">
        <f t="shared" si="160"/>
        <v>0</v>
      </c>
      <c r="M23" s="304"/>
      <c r="N23" s="304">
        <f t="shared" si="160"/>
        <v>0</v>
      </c>
      <c r="O23" s="304"/>
      <c r="P23" s="304">
        <f t="shared" si="160"/>
        <v>0</v>
      </c>
      <c r="Q23" s="304"/>
      <c r="R23" s="304">
        <f t="shared" si="160"/>
        <v>0</v>
      </c>
      <c r="S23" s="304"/>
      <c r="T23" s="304">
        <f t="shared" si="160"/>
        <v>0</v>
      </c>
      <c r="U23" s="304"/>
      <c r="V23" s="304">
        <f t="shared" si="160"/>
        <v>0</v>
      </c>
      <c r="W23" s="304"/>
      <c r="X23" s="304">
        <f t="shared" si="160"/>
        <v>0</v>
      </c>
      <c r="Y23" s="304"/>
      <c r="Z23" s="304">
        <f t="shared" si="160"/>
        <v>0.1111111111111111</v>
      </c>
      <c r="AA23" s="304"/>
      <c r="AB23" s="304">
        <f t="shared" si="160"/>
        <v>0.22222222222222221</v>
      </c>
      <c r="AC23" s="304"/>
      <c r="AD23" s="304">
        <f t="shared" si="160"/>
        <v>0.1111111111111111</v>
      </c>
      <c r="AE23" s="304"/>
      <c r="AF23" s="304">
        <f t="shared" si="160"/>
        <v>0.22222222222222221</v>
      </c>
      <c r="AG23" s="304"/>
      <c r="AH23" s="304">
        <f t="shared" si="160"/>
        <v>0</v>
      </c>
      <c r="AI23" s="304"/>
      <c r="AJ23" s="304">
        <f t="shared" si="160"/>
        <v>0.1111111111111111</v>
      </c>
      <c r="AK23" s="304"/>
      <c r="AL23" s="304">
        <f t="shared" si="160"/>
        <v>0.22222222222222221</v>
      </c>
      <c r="AM23" s="304"/>
      <c r="AN23" s="304">
        <f t="shared" si="160"/>
        <v>0.1111111111111111</v>
      </c>
      <c r="AO23" s="304"/>
      <c r="AP23" s="304">
        <f t="shared" si="160"/>
        <v>0.22222222222222221</v>
      </c>
      <c r="AQ23" s="304"/>
      <c r="AR23" s="304">
        <f t="shared" si="160"/>
        <v>0</v>
      </c>
      <c r="AS23" s="304"/>
      <c r="AT23" s="304">
        <f t="shared" si="160"/>
        <v>0</v>
      </c>
      <c r="AU23" s="304"/>
      <c r="AV23" s="304">
        <f t="shared" ref="AV23" si="161">AV17*AV22</f>
        <v>0</v>
      </c>
      <c r="AW23" s="304"/>
      <c r="AX23" s="304">
        <f t="shared" ref="AX23" si="162">AX17*AX22</f>
        <v>0</v>
      </c>
      <c r="AY23" s="304"/>
      <c r="AZ23" s="304">
        <f t="shared" ref="AZ23" si="163">AZ17*AZ22</f>
        <v>0</v>
      </c>
      <c r="BA23" s="304"/>
      <c r="BB23" s="304">
        <f t="shared" ref="BB23" si="164">BB17*BB22</f>
        <v>0.1111111111111111</v>
      </c>
      <c r="BC23" s="304"/>
      <c r="BD23" s="304">
        <f t="shared" ref="BD23" si="165">BD17*BD22</f>
        <v>0</v>
      </c>
      <c r="BE23" s="304"/>
      <c r="BF23" s="304">
        <f t="shared" ref="BF23" si="166">BF17*BF22</f>
        <v>0</v>
      </c>
      <c r="BG23" s="304"/>
      <c r="BH23" s="304">
        <f t="shared" ref="BH23" si="167">BH17*BH22</f>
        <v>0</v>
      </c>
      <c r="BI23" s="304"/>
      <c r="BJ23" s="304">
        <f t="shared" ref="BJ23" si="168">BJ17*BJ22</f>
        <v>0</v>
      </c>
      <c r="BK23" s="304"/>
      <c r="BL23" s="304">
        <f t="shared" ref="BL23:CB23" si="169">BL17*BL22</f>
        <v>0</v>
      </c>
      <c r="BM23" s="304"/>
      <c r="BN23" s="304">
        <f t="shared" si="169"/>
        <v>0</v>
      </c>
      <c r="BO23" s="304"/>
      <c r="BP23" s="304">
        <f t="shared" si="169"/>
        <v>0</v>
      </c>
      <c r="BQ23" s="304"/>
      <c r="BR23" s="304">
        <f t="shared" si="169"/>
        <v>0</v>
      </c>
      <c r="BS23" s="304"/>
      <c r="BT23" s="304">
        <f t="shared" si="169"/>
        <v>0</v>
      </c>
      <c r="BU23" s="304"/>
      <c r="BV23" s="304">
        <f t="shared" si="169"/>
        <v>0</v>
      </c>
      <c r="BW23" s="304"/>
      <c r="BX23" s="304">
        <f t="shared" si="169"/>
        <v>0</v>
      </c>
      <c r="BY23" s="304"/>
      <c r="BZ23" s="304">
        <f t="shared" si="169"/>
        <v>0</v>
      </c>
      <c r="CA23" s="304"/>
      <c r="CB23" s="304">
        <f t="shared" si="169"/>
        <v>0</v>
      </c>
      <c r="CC23" s="304"/>
      <c r="CD23" s="304">
        <f t="shared" ref="CD23" si="170">CD17*CD22</f>
        <v>0</v>
      </c>
      <c r="CE23" s="304"/>
      <c r="CF23" s="304">
        <f t="shared" ref="CF23" si="171">CF17*CF22</f>
        <v>0</v>
      </c>
      <c r="CG23" s="304"/>
      <c r="CH23" s="304">
        <f t="shared" ref="CH23" si="172">CH17*CH22</f>
        <v>0</v>
      </c>
      <c r="CI23" s="304"/>
      <c r="CJ23" s="304">
        <f t="shared" ref="CJ23" si="173">CJ17*CJ22</f>
        <v>0</v>
      </c>
      <c r="CK23" s="304"/>
      <c r="CL23" s="304">
        <f t="shared" ref="CL23" si="174">CL17*CL22</f>
        <v>0</v>
      </c>
      <c r="CM23" s="304"/>
      <c r="CN23" s="304">
        <f t="shared" ref="CN23" si="175">CN17*CN22</f>
        <v>0</v>
      </c>
      <c r="CO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</v>
      </c>
      <c r="U24" s="304"/>
      <c r="V24" s="304">
        <f>SUM($B23:W$23)</f>
        <v>0</v>
      </c>
      <c r="W24" s="304"/>
      <c r="X24" s="304">
        <f>SUM($B23:Y$23)</f>
        <v>0</v>
      </c>
      <c r="Y24" s="304"/>
      <c r="Z24" s="304">
        <f>SUM($B23:AA$23)</f>
        <v>0.1111111111111111</v>
      </c>
      <c r="AA24" s="304"/>
      <c r="AB24" s="304">
        <f>SUM($B23:AC$23)</f>
        <v>0.33333333333333331</v>
      </c>
      <c r="AC24" s="304"/>
      <c r="AD24" s="304">
        <f>SUM($B23:AE$23)</f>
        <v>0.44444444444444442</v>
      </c>
      <c r="AE24" s="304"/>
      <c r="AF24" s="304">
        <f>SUM($B23:AG$23)</f>
        <v>0.66666666666666663</v>
      </c>
      <c r="AG24" s="304"/>
      <c r="AH24" s="304">
        <f>SUM($B23:AI$23)</f>
        <v>0.66666666666666663</v>
      </c>
      <c r="AI24" s="304"/>
      <c r="AJ24" s="304">
        <f>SUM($B23:AK$23)</f>
        <v>0.77777777777777768</v>
      </c>
      <c r="AK24" s="304"/>
      <c r="AL24" s="304">
        <f>SUM($B23:AM$23)</f>
        <v>0.99999999999999989</v>
      </c>
      <c r="AM24" s="304"/>
      <c r="AN24" s="304">
        <f>SUM($B23:AO$23)</f>
        <v>1.1111111111111109</v>
      </c>
      <c r="AO24" s="304"/>
      <c r="AP24" s="304">
        <f>SUM($B23:AQ$23)</f>
        <v>1.333333333333333</v>
      </c>
      <c r="AQ24" s="304"/>
      <c r="AR24" s="304">
        <f>SUM($B23:AS$23)</f>
        <v>1.333333333333333</v>
      </c>
      <c r="AS24" s="304"/>
      <c r="AT24" s="304">
        <f>SUM($B23:AU$23)</f>
        <v>1.333333333333333</v>
      </c>
      <c r="AU24" s="304"/>
      <c r="AV24" s="304">
        <f>SUM($B23:AW$23)</f>
        <v>1.333333333333333</v>
      </c>
      <c r="AW24" s="304"/>
      <c r="AX24" s="304">
        <f>SUM($B23:AY$23)</f>
        <v>1.333333333333333</v>
      </c>
      <c r="AY24" s="304"/>
      <c r="AZ24" s="304">
        <f>SUM($B23:BA$23)</f>
        <v>1.333333333333333</v>
      </c>
      <c r="BA24" s="304"/>
      <c r="BB24" s="304">
        <f>SUM($B23:BC$23)</f>
        <v>1.4444444444444442</v>
      </c>
      <c r="BC24" s="304"/>
      <c r="BD24" s="304">
        <f>SUM($B23:BE$23)</f>
        <v>1.4444444444444442</v>
      </c>
      <c r="BE24" s="304"/>
      <c r="BF24" s="304">
        <f>SUM($B23:BG$23)</f>
        <v>1.4444444444444442</v>
      </c>
      <c r="BG24" s="304"/>
      <c r="BH24" s="304">
        <f>SUM($B23:BI$23)</f>
        <v>1.4444444444444442</v>
      </c>
      <c r="BI24" s="304"/>
      <c r="BJ24" s="304">
        <f>SUM($B23:BK$23)</f>
        <v>1.4444444444444442</v>
      </c>
      <c r="BK24" s="304"/>
      <c r="BL24" s="304">
        <f>SUM($B23:BM$23)</f>
        <v>1.4444444444444442</v>
      </c>
      <c r="BM24" s="304"/>
      <c r="BN24" s="304">
        <f>SUM($B23:BO$23)</f>
        <v>1.4444444444444442</v>
      </c>
      <c r="BO24" s="304"/>
      <c r="BP24" s="304">
        <f>SUM($B23:BQ$23)</f>
        <v>1.4444444444444442</v>
      </c>
      <c r="BQ24" s="304"/>
      <c r="BR24" s="304">
        <f>SUM($B23:BS$23)</f>
        <v>1.4444444444444442</v>
      </c>
      <c r="BS24" s="304"/>
      <c r="BT24" s="304">
        <f>SUM($B23:BU$23)</f>
        <v>1.4444444444444442</v>
      </c>
      <c r="BU24" s="304"/>
      <c r="BV24" s="304">
        <f>SUM($B23:BW$23)</f>
        <v>1.4444444444444442</v>
      </c>
      <c r="BW24" s="304"/>
      <c r="BX24" s="304">
        <f>SUM($B23:BY$23)</f>
        <v>1.4444444444444442</v>
      </c>
      <c r="BY24" s="304"/>
      <c r="BZ24" s="304">
        <f>SUM($B23:CA$23)</f>
        <v>1.4444444444444442</v>
      </c>
      <c r="CA24" s="304"/>
      <c r="CB24" s="304">
        <f>SUM($B23:CC$23)</f>
        <v>1.4444444444444442</v>
      </c>
      <c r="CC24" s="304"/>
      <c r="CD24" s="304">
        <f>SUM($B23:CE$23)</f>
        <v>1.4444444444444442</v>
      </c>
      <c r="CE24" s="304"/>
      <c r="CF24" s="304">
        <f>SUM($B23:CG$23)</f>
        <v>1.4444444444444442</v>
      </c>
      <c r="CG24" s="304"/>
      <c r="CH24" s="304">
        <f>SUM($B23:CI$23)</f>
        <v>1.4444444444444442</v>
      </c>
      <c r="CI24" s="304"/>
      <c r="CJ24" s="304">
        <f>SUM($B23:CK$23)</f>
        <v>1.4444444444444442</v>
      </c>
      <c r="CK24" s="304"/>
      <c r="CL24" s="304">
        <f>SUM($B23:CM$23)</f>
        <v>1.4444444444444442</v>
      </c>
      <c r="CM24" s="304"/>
      <c r="CN24" s="304">
        <f>SUM($B23:CO$23)</f>
        <v>1.4444444444444442</v>
      </c>
      <c r="CO24" s="304"/>
    </row>
    <row r="25" spans="1:197" ht="18.600000000000001" thickBot="1">
      <c r="A25" s="176" t="s">
        <v>59</v>
      </c>
      <c r="B25" s="304">
        <f t="shared" ref="B25:AT25" si="176">B24/$B$14</f>
        <v>0</v>
      </c>
      <c r="C25" s="304"/>
      <c r="D25" s="304">
        <f t="shared" si="176"/>
        <v>0</v>
      </c>
      <c r="E25" s="304"/>
      <c r="F25" s="304">
        <f t="shared" si="176"/>
        <v>0</v>
      </c>
      <c r="G25" s="304"/>
      <c r="H25" s="304">
        <f t="shared" si="176"/>
        <v>0</v>
      </c>
      <c r="I25" s="304"/>
      <c r="J25" s="304">
        <f t="shared" si="176"/>
        <v>0</v>
      </c>
      <c r="K25" s="304"/>
      <c r="L25" s="304">
        <f t="shared" si="176"/>
        <v>0</v>
      </c>
      <c r="M25" s="304"/>
      <c r="N25" s="304">
        <f t="shared" si="176"/>
        <v>0</v>
      </c>
      <c r="O25" s="304"/>
      <c r="P25" s="304">
        <f t="shared" si="176"/>
        <v>0</v>
      </c>
      <c r="Q25" s="304"/>
      <c r="R25" s="304">
        <f t="shared" si="176"/>
        <v>0</v>
      </c>
      <c r="S25" s="304"/>
      <c r="T25" s="304">
        <f t="shared" si="176"/>
        <v>0</v>
      </c>
      <c r="U25" s="304"/>
      <c r="V25" s="304">
        <f t="shared" si="176"/>
        <v>0</v>
      </c>
      <c r="W25" s="304"/>
      <c r="X25" s="304">
        <f t="shared" si="176"/>
        <v>0</v>
      </c>
      <c r="Y25" s="304"/>
      <c r="Z25" s="304">
        <f t="shared" si="176"/>
        <v>1.2345679012345678E-2</v>
      </c>
      <c r="AA25" s="304"/>
      <c r="AB25" s="304">
        <f t="shared" si="176"/>
        <v>3.7037037037037035E-2</v>
      </c>
      <c r="AC25" s="304"/>
      <c r="AD25" s="304">
        <f t="shared" si="176"/>
        <v>4.9382716049382713E-2</v>
      </c>
      <c r="AE25" s="304"/>
      <c r="AF25" s="304">
        <f t="shared" si="176"/>
        <v>7.407407407407407E-2</v>
      </c>
      <c r="AG25" s="304"/>
      <c r="AH25" s="304">
        <f t="shared" si="176"/>
        <v>7.407407407407407E-2</v>
      </c>
      <c r="AI25" s="304"/>
      <c r="AJ25" s="304">
        <f t="shared" si="176"/>
        <v>8.6419753086419748E-2</v>
      </c>
      <c r="AK25" s="304"/>
      <c r="AL25" s="304">
        <f t="shared" si="176"/>
        <v>0.1111111111111111</v>
      </c>
      <c r="AM25" s="304"/>
      <c r="AN25" s="304">
        <f t="shared" si="176"/>
        <v>0.12345679012345677</v>
      </c>
      <c r="AO25" s="304"/>
      <c r="AP25" s="304">
        <f t="shared" si="176"/>
        <v>0.14814814814814811</v>
      </c>
      <c r="AQ25" s="304"/>
      <c r="AR25" s="304">
        <f t="shared" si="176"/>
        <v>0.14814814814814811</v>
      </c>
      <c r="AS25" s="304"/>
      <c r="AT25" s="304">
        <f t="shared" si="176"/>
        <v>0.14814814814814811</v>
      </c>
      <c r="AU25" s="304"/>
      <c r="AV25" s="304">
        <f t="shared" ref="AV25" si="177">AV24/$B$14</f>
        <v>0.14814814814814811</v>
      </c>
      <c r="AW25" s="304"/>
      <c r="AX25" s="304">
        <f t="shared" ref="AX25" si="178">AX24/$B$14</f>
        <v>0.14814814814814811</v>
      </c>
      <c r="AY25" s="304"/>
      <c r="AZ25" s="304">
        <f t="shared" ref="AZ25" si="179">AZ24/$B$14</f>
        <v>0.14814814814814811</v>
      </c>
      <c r="BA25" s="304"/>
      <c r="BB25" s="304">
        <f t="shared" ref="BB25" si="180">BB24/$B$14</f>
        <v>0.16049382716049379</v>
      </c>
      <c r="BC25" s="304"/>
      <c r="BD25" s="304">
        <f t="shared" ref="BD25" si="181">BD24/$B$14</f>
        <v>0.16049382716049379</v>
      </c>
      <c r="BE25" s="304"/>
      <c r="BF25" s="304">
        <f t="shared" ref="BF25" si="182">BF24/$B$14</f>
        <v>0.16049382716049379</v>
      </c>
      <c r="BG25" s="304"/>
      <c r="BH25" s="304">
        <f t="shared" ref="BH25" si="183">BH24/$B$14</f>
        <v>0.16049382716049379</v>
      </c>
      <c r="BI25" s="304"/>
      <c r="BJ25" s="304">
        <f t="shared" ref="BJ25" si="184">BJ24/$B$14</f>
        <v>0.16049382716049379</v>
      </c>
      <c r="BK25" s="304"/>
      <c r="BL25" s="304">
        <f t="shared" ref="BL25" si="185">BL24/$B$14</f>
        <v>0.16049382716049379</v>
      </c>
      <c r="BM25" s="304"/>
      <c r="BN25" s="304">
        <f t="shared" ref="BN25" si="186">BN24/$B$14</f>
        <v>0.16049382716049379</v>
      </c>
      <c r="BO25" s="304"/>
      <c r="BP25" s="304">
        <f t="shared" ref="BP25" si="187">BP24/$B$14</f>
        <v>0.16049382716049379</v>
      </c>
      <c r="BQ25" s="304"/>
      <c r="BR25" s="304">
        <f>BR24/$B$14</f>
        <v>0.16049382716049379</v>
      </c>
      <c r="BS25" s="304"/>
      <c r="BT25" s="304">
        <f t="shared" ref="BT25" si="188">BT24/$B$14</f>
        <v>0.16049382716049379</v>
      </c>
      <c r="BU25" s="304"/>
      <c r="BV25" s="304">
        <f t="shared" ref="BV25:CB25" si="189">BV24/$B$14</f>
        <v>0.16049382716049379</v>
      </c>
      <c r="BW25" s="304"/>
      <c r="BX25" s="304">
        <f t="shared" si="189"/>
        <v>0.16049382716049379</v>
      </c>
      <c r="BY25" s="304"/>
      <c r="BZ25" s="304">
        <f t="shared" si="189"/>
        <v>0.16049382716049379</v>
      </c>
      <c r="CA25" s="304"/>
      <c r="CB25" s="304">
        <f t="shared" si="189"/>
        <v>0.16049382716049379</v>
      </c>
      <c r="CC25" s="304"/>
      <c r="CD25" s="304">
        <f t="shared" ref="CD25" si="190">CD24/$B$14</f>
        <v>0.16049382716049379</v>
      </c>
      <c r="CE25" s="304"/>
      <c r="CF25" s="304">
        <f t="shared" ref="CF25" si="191">CF24/$B$14</f>
        <v>0.16049382716049379</v>
      </c>
      <c r="CG25" s="304"/>
      <c r="CH25" s="304">
        <f t="shared" ref="CH25" si="192">CH24/$B$14</f>
        <v>0.16049382716049379</v>
      </c>
      <c r="CI25" s="304"/>
      <c r="CJ25" s="304">
        <f t="shared" ref="CJ25" si="193">CJ24/$B$14</f>
        <v>0.16049382716049379</v>
      </c>
      <c r="CK25" s="304"/>
      <c r="CL25" s="304">
        <f t="shared" ref="CL25" si="194">CL24/$B$14</f>
        <v>0.16049382716049379</v>
      </c>
      <c r="CM25" s="304"/>
      <c r="CN25" s="304">
        <f t="shared" ref="CN25" si="195">CN24/$B$14</f>
        <v>0.16049382716049379</v>
      </c>
      <c r="CO25" s="304"/>
    </row>
    <row r="26" spans="1:197" ht="15" thickBot="1">
      <c r="A26" s="77" t="s">
        <v>60</v>
      </c>
      <c r="B26" s="304">
        <f t="shared" ref="B26:AT26" si="196">B1*B17*B22</f>
        <v>0</v>
      </c>
      <c r="C26" s="304"/>
      <c r="D26" s="304">
        <f t="shared" si="196"/>
        <v>0</v>
      </c>
      <c r="E26" s="304"/>
      <c r="F26" s="304">
        <f t="shared" si="196"/>
        <v>0</v>
      </c>
      <c r="G26" s="304"/>
      <c r="H26" s="304">
        <f t="shared" si="196"/>
        <v>0</v>
      </c>
      <c r="I26" s="304"/>
      <c r="J26" s="304">
        <f t="shared" si="196"/>
        <v>0</v>
      </c>
      <c r="K26" s="304"/>
      <c r="L26" s="304">
        <f t="shared" si="196"/>
        <v>0</v>
      </c>
      <c r="M26" s="304"/>
      <c r="N26" s="304">
        <f t="shared" si="196"/>
        <v>0</v>
      </c>
      <c r="O26" s="304"/>
      <c r="P26" s="304">
        <f t="shared" si="196"/>
        <v>0</v>
      </c>
      <c r="Q26" s="304"/>
      <c r="R26" s="304">
        <f t="shared" si="196"/>
        <v>0</v>
      </c>
      <c r="S26" s="304"/>
      <c r="T26" s="304">
        <f t="shared" si="196"/>
        <v>0</v>
      </c>
      <c r="U26" s="304"/>
      <c r="V26" s="304">
        <f t="shared" si="196"/>
        <v>0</v>
      </c>
      <c r="W26" s="304"/>
      <c r="X26" s="304">
        <f t="shared" si="196"/>
        <v>0</v>
      </c>
      <c r="Y26" s="304"/>
      <c r="Z26" s="304">
        <f t="shared" si="196"/>
        <v>1.4444444444444442</v>
      </c>
      <c r="AA26" s="304"/>
      <c r="AB26" s="304">
        <f t="shared" si="196"/>
        <v>3.1111111111111112</v>
      </c>
      <c r="AC26" s="304"/>
      <c r="AD26" s="304">
        <f t="shared" si="196"/>
        <v>1.6666666666666665</v>
      </c>
      <c r="AE26" s="304"/>
      <c r="AF26" s="304">
        <f t="shared" si="196"/>
        <v>3.5555555555555554</v>
      </c>
      <c r="AG26" s="304"/>
      <c r="AH26" s="304">
        <f t="shared" si="196"/>
        <v>0</v>
      </c>
      <c r="AI26" s="304"/>
      <c r="AJ26" s="304">
        <f t="shared" si="196"/>
        <v>2</v>
      </c>
      <c r="AK26" s="304"/>
      <c r="AL26" s="304">
        <f t="shared" si="196"/>
        <v>4.2222222222222223</v>
      </c>
      <c r="AM26" s="304"/>
      <c r="AN26" s="304">
        <f t="shared" si="196"/>
        <v>2.2222222222222219</v>
      </c>
      <c r="AO26" s="304"/>
      <c r="AP26" s="304">
        <f t="shared" si="196"/>
        <v>4.6666666666666661</v>
      </c>
      <c r="AQ26" s="304"/>
      <c r="AR26" s="304">
        <f t="shared" si="196"/>
        <v>0</v>
      </c>
      <c r="AS26" s="304"/>
      <c r="AT26" s="304">
        <f t="shared" si="196"/>
        <v>0</v>
      </c>
      <c r="AU26" s="304"/>
      <c r="AV26" s="304">
        <f t="shared" ref="AV26" si="197">AV1*AV17*AV22</f>
        <v>0</v>
      </c>
      <c r="AW26" s="304"/>
      <c r="AX26" s="304">
        <f t="shared" ref="AX26" si="198">AX1*AX17*AX22</f>
        <v>0</v>
      </c>
      <c r="AY26" s="304"/>
      <c r="AZ26" s="304">
        <f t="shared" ref="AZ26" si="199">AZ1*AZ17*AZ22</f>
        <v>0</v>
      </c>
      <c r="BA26" s="304"/>
      <c r="BB26" s="304">
        <f t="shared" ref="BB26" si="200">BB1*BB17*BB22</f>
        <v>3</v>
      </c>
      <c r="BC26" s="304"/>
      <c r="BD26" s="304">
        <f t="shared" ref="BD26" si="201">BD1*BD17*BD22</f>
        <v>0</v>
      </c>
      <c r="BE26" s="304"/>
      <c r="BF26" s="304">
        <f t="shared" ref="BF26" si="202">BF1*BF17*BF22</f>
        <v>0</v>
      </c>
      <c r="BG26" s="304"/>
      <c r="BH26" s="304">
        <f t="shared" ref="BH26" si="203">BH1*BH17*BH22</f>
        <v>0</v>
      </c>
      <c r="BI26" s="304"/>
      <c r="BJ26" s="304">
        <f t="shared" ref="BJ26" si="204">BJ1*BJ17*BJ22</f>
        <v>0</v>
      </c>
      <c r="BK26" s="304"/>
      <c r="BL26" s="304">
        <f t="shared" ref="BL26" si="205">BL1*BL17*BL22</f>
        <v>0</v>
      </c>
      <c r="BM26" s="304"/>
      <c r="BN26" s="304">
        <f t="shared" ref="BN26" si="206">BN1*BN17*BN22</f>
        <v>0</v>
      </c>
      <c r="BO26" s="304"/>
      <c r="BP26" s="304">
        <f t="shared" ref="BP26" si="207">BP1*BP17*BP22</f>
        <v>0</v>
      </c>
      <c r="BQ26" s="304"/>
      <c r="BR26" s="304">
        <f>BR1*BR17*BR22</f>
        <v>0</v>
      </c>
      <c r="BS26" s="304"/>
      <c r="BT26" s="304">
        <f>BT1*BT17*BT22</f>
        <v>0</v>
      </c>
      <c r="BU26" s="304"/>
      <c r="BV26" s="304">
        <f t="shared" ref="BV26:CB26" si="208">BV1*BV17*BV22</f>
        <v>0</v>
      </c>
      <c r="BW26" s="304"/>
      <c r="BX26" s="304">
        <f t="shared" si="208"/>
        <v>0</v>
      </c>
      <c r="BY26" s="304"/>
      <c r="BZ26" s="304">
        <f t="shared" si="208"/>
        <v>0</v>
      </c>
      <c r="CA26" s="304"/>
      <c r="CB26" s="304">
        <f t="shared" si="208"/>
        <v>0</v>
      </c>
      <c r="CC26" s="304"/>
      <c r="CD26" s="304">
        <f t="shared" ref="CD26" si="209">CD1*CD17*CD22</f>
        <v>0</v>
      </c>
      <c r="CE26" s="304"/>
      <c r="CF26" s="304">
        <f t="shared" ref="CF26" si="210">CF1*CF17*CF22</f>
        <v>0</v>
      </c>
      <c r="CG26" s="304"/>
      <c r="CH26" s="304">
        <f t="shared" ref="CH26" si="211">CH1*CH17*CH22</f>
        <v>0</v>
      </c>
      <c r="CI26" s="304"/>
      <c r="CJ26" s="304">
        <f t="shared" ref="CJ26" si="212">CJ1*CJ17*CJ22</f>
        <v>0</v>
      </c>
      <c r="CK26" s="304"/>
      <c r="CL26" s="304">
        <f t="shared" ref="CL26" si="213">CL1*CL17*CL22</f>
        <v>0</v>
      </c>
      <c r="CM26" s="304"/>
      <c r="CN26" s="304">
        <f t="shared" ref="CN26" si="214">CN1*CN17*CN22</f>
        <v>0</v>
      </c>
      <c r="CO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v>0</v>
      </c>
      <c r="U27" s="304"/>
      <c r="V27" s="304">
        <v>0</v>
      </c>
      <c r="W27" s="304"/>
      <c r="X27" s="304">
        <v>0</v>
      </c>
      <c r="Y27" s="304"/>
      <c r="Z27" s="304">
        <v>0</v>
      </c>
      <c r="AA27" s="304"/>
      <c r="AB27" s="304">
        <v>0</v>
      </c>
      <c r="AC27" s="304"/>
      <c r="AD27" s="304">
        <v>0</v>
      </c>
      <c r="AE27" s="304"/>
      <c r="AF27" s="304">
        <v>0</v>
      </c>
      <c r="AG27" s="304"/>
      <c r="AH27" s="304">
        <v>0</v>
      </c>
      <c r="AI27" s="304"/>
      <c r="AJ27" s="304">
        <v>0</v>
      </c>
      <c r="AK27" s="304"/>
      <c r="AL27" s="304">
        <v>0</v>
      </c>
      <c r="AM27" s="304"/>
      <c r="AN27" s="304">
        <v>0</v>
      </c>
      <c r="AO27" s="304"/>
      <c r="AP27" s="304">
        <v>0</v>
      </c>
      <c r="AQ27" s="304"/>
      <c r="AR27" s="304">
        <v>0</v>
      </c>
      <c r="AS27" s="304"/>
      <c r="AT27" s="304">
        <v>0</v>
      </c>
      <c r="AU27" s="304"/>
      <c r="AV27" s="304">
        <f>SUM($B26:AW$26)/AV25</f>
        <v>154.50000000000003</v>
      </c>
      <c r="AW27" s="304"/>
      <c r="AX27" s="304">
        <f>SUM($B26:AY$26)/AX25</f>
        <v>154.50000000000003</v>
      </c>
      <c r="AY27" s="304"/>
      <c r="AZ27" s="304">
        <f>SUM($B26:BA$26)/AZ25</f>
        <v>154.50000000000003</v>
      </c>
      <c r="BA27" s="304"/>
      <c r="BB27" s="304">
        <f>SUM($B26:BC$26)/BB25</f>
        <v>161.30769230769232</v>
      </c>
      <c r="BC27" s="304"/>
      <c r="BD27" s="304">
        <f>SUM($B26:BE$26)/BD25</f>
        <v>161.30769230769232</v>
      </c>
      <c r="BE27" s="304"/>
      <c r="BF27" s="304">
        <f>SUM($B26:BG$26)/BF25</f>
        <v>161.30769230769232</v>
      </c>
      <c r="BG27" s="304"/>
      <c r="BH27" s="304">
        <f>SUM($B26:BI$26)/BH25</f>
        <v>161.30769230769232</v>
      </c>
      <c r="BI27" s="304"/>
      <c r="BJ27" s="304">
        <f>SUM($B26:BK$26)/BJ25</f>
        <v>161.30769230769232</v>
      </c>
      <c r="BK27" s="304"/>
      <c r="BL27" s="304">
        <f>SUM($B26:BM$26)/BL25</f>
        <v>161.30769230769232</v>
      </c>
      <c r="BM27" s="304"/>
      <c r="BN27" s="304">
        <f>SUM($B26:BO$26)/BN25</f>
        <v>161.30769230769232</v>
      </c>
      <c r="BO27" s="304"/>
      <c r="BP27" s="304">
        <f>SUM($B26:BQ$26)/BP25</f>
        <v>161.30769230769232</v>
      </c>
      <c r="BQ27" s="304"/>
      <c r="BR27" s="304">
        <f>SUM($B26:BS$26)/BR25</f>
        <v>161.30769230769232</v>
      </c>
      <c r="BS27" s="304"/>
      <c r="BT27" s="304">
        <f>SUM($B26:BU$26)/BT25</f>
        <v>161.30769230769232</v>
      </c>
      <c r="BU27" s="304"/>
      <c r="BV27" s="304">
        <f>SUM($B26:BW$26)/BV25</f>
        <v>161.30769230769232</v>
      </c>
      <c r="BW27" s="304"/>
      <c r="BX27" s="304">
        <f>SUM($B26:BY$26)/BX25</f>
        <v>161.30769230769232</v>
      </c>
      <c r="BY27" s="304"/>
      <c r="BZ27" s="304">
        <f>SUM($B26:CA$26)/BZ25</f>
        <v>161.30769230769232</v>
      </c>
      <c r="CA27" s="304"/>
      <c r="CB27" s="304">
        <f>SUM($B26:CC$26)/CB25</f>
        <v>161.30769230769232</v>
      </c>
      <c r="CC27" s="304"/>
      <c r="CD27" s="304">
        <f>SUM($B26:CE$26)/CD25</f>
        <v>161.30769230769232</v>
      </c>
      <c r="CE27" s="304"/>
      <c r="CF27" s="304">
        <f>SUM($B26:CG$26)/CF25</f>
        <v>161.30769230769232</v>
      </c>
      <c r="CG27" s="304"/>
      <c r="CH27" s="304">
        <f>SUM($B26:CI$26)/CH25</f>
        <v>161.30769230769232</v>
      </c>
      <c r="CI27" s="304"/>
      <c r="CJ27" s="304">
        <f>SUM($B26:CK$26)/CJ25</f>
        <v>161.30769230769232</v>
      </c>
      <c r="CK27" s="304"/>
      <c r="CL27" s="304">
        <f>SUM($B26:CM$26)/CL25</f>
        <v>161.30769230769232</v>
      </c>
      <c r="CM27" s="304"/>
      <c r="CN27" s="304">
        <f>SUM($B26:CO$26)/CN25</f>
        <v>161.30769230769232</v>
      </c>
      <c r="CO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v>0</v>
      </c>
      <c r="U28" s="304"/>
      <c r="V28" s="304">
        <v>0</v>
      </c>
      <c r="W28" s="304"/>
      <c r="X28" s="304">
        <v>0</v>
      </c>
      <c r="Y28" s="304"/>
      <c r="Z28" s="304">
        <v>0</v>
      </c>
      <c r="AA28" s="304"/>
      <c r="AB28" s="304">
        <v>0</v>
      </c>
      <c r="AC28" s="304"/>
      <c r="AD28" s="304">
        <v>0</v>
      </c>
      <c r="AE28" s="304"/>
      <c r="AF28" s="304">
        <v>0</v>
      </c>
      <c r="AG28" s="304"/>
      <c r="AH28" s="304">
        <v>0</v>
      </c>
      <c r="AI28" s="304"/>
      <c r="AJ28" s="304">
        <v>0</v>
      </c>
      <c r="AK28" s="304"/>
      <c r="AL28" s="304">
        <v>0</v>
      </c>
      <c r="AM28" s="304"/>
      <c r="AN28" s="304">
        <v>0</v>
      </c>
      <c r="AO28" s="304"/>
      <c r="AP28" s="304">
        <v>0</v>
      </c>
      <c r="AQ28" s="304"/>
      <c r="AR28" s="304">
        <v>0</v>
      </c>
      <c r="AS28" s="304"/>
      <c r="AT28" s="304">
        <v>0</v>
      </c>
      <c r="AU28" s="304"/>
      <c r="AV28" s="304">
        <f t="shared" ref="AV28" si="215">LN(AV25)/AV27</f>
        <v>-1.235949841349151E-2</v>
      </c>
      <c r="AW28" s="304"/>
      <c r="AX28" s="304">
        <f t="shared" ref="AX28" si="216">LN(AX25)/AX27</f>
        <v>-1.235949841349151E-2</v>
      </c>
      <c r="AY28" s="304"/>
      <c r="AZ28" s="304">
        <f t="shared" ref="AZ28" si="217">LN(AZ25)/AZ27</f>
        <v>-1.235949841349151E-2</v>
      </c>
      <c r="BA28" s="304"/>
      <c r="BB28" s="304">
        <f t="shared" ref="BB28" si="218">LN(BB25)/BB27</f>
        <v>-1.1341677331302683E-2</v>
      </c>
      <c r="BC28" s="304"/>
      <c r="BD28" s="304">
        <f t="shared" ref="BD28" si="219">LN(BD25)/BD27</f>
        <v>-1.1341677331302683E-2</v>
      </c>
      <c r="BE28" s="304"/>
      <c r="BF28" s="304">
        <f t="shared" ref="BF28" si="220">LN(BF25)/BF27</f>
        <v>-1.1341677331302683E-2</v>
      </c>
      <c r="BG28" s="304"/>
      <c r="BH28" s="304">
        <f t="shared" ref="BH28" si="221">LN(BH25)/BH27</f>
        <v>-1.1341677331302683E-2</v>
      </c>
      <c r="BI28" s="304"/>
      <c r="BJ28" s="304">
        <f t="shared" ref="BJ28" si="222">LN(BJ25)/BJ27</f>
        <v>-1.1341677331302683E-2</v>
      </c>
      <c r="BK28" s="304"/>
      <c r="BL28" s="304">
        <f t="shared" ref="BL28" si="223">LN(BL25)/BL27</f>
        <v>-1.1341677331302683E-2</v>
      </c>
      <c r="BM28" s="304"/>
      <c r="BN28" s="304">
        <f t="shared" ref="BN28" si="224">LN(BN25)/BN27</f>
        <v>-1.1341677331302683E-2</v>
      </c>
      <c r="BO28" s="304"/>
      <c r="BP28" s="304">
        <f t="shared" ref="BP28" si="225">LN(BP25)/BP27</f>
        <v>-1.1341677331302683E-2</v>
      </c>
      <c r="BQ28" s="304"/>
      <c r="BR28" s="304">
        <f>LN(BR25)/BR27</f>
        <v>-1.1341677331302683E-2</v>
      </c>
      <c r="BS28" s="304"/>
      <c r="BT28" s="304">
        <f t="shared" ref="BT28" si="226">LN(BT25)/BT27</f>
        <v>-1.1341677331302683E-2</v>
      </c>
      <c r="BU28" s="304"/>
      <c r="BV28" s="304">
        <f t="shared" ref="BV28:CB28" si="227">LN(BV25)/BV27</f>
        <v>-1.1341677331302683E-2</v>
      </c>
      <c r="BW28" s="304"/>
      <c r="BX28" s="304">
        <f t="shared" si="227"/>
        <v>-1.1341677331302683E-2</v>
      </c>
      <c r="BY28" s="304"/>
      <c r="BZ28" s="304">
        <f t="shared" si="227"/>
        <v>-1.1341677331302683E-2</v>
      </c>
      <c r="CA28" s="304"/>
      <c r="CB28" s="304">
        <f t="shared" si="227"/>
        <v>-1.1341677331302683E-2</v>
      </c>
      <c r="CC28" s="304"/>
      <c r="CD28" s="304">
        <f t="shared" ref="CD28" si="228">LN(CD25)/CD27</f>
        <v>-1.1341677331302683E-2</v>
      </c>
      <c r="CE28" s="304"/>
      <c r="CF28" s="304">
        <f t="shared" ref="CF28" si="229">LN(CF25)/CF27</f>
        <v>-1.1341677331302683E-2</v>
      </c>
      <c r="CG28" s="304"/>
      <c r="CH28" s="304">
        <f t="shared" ref="CH28" si="230">LN(CH25)/CH27</f>
        <v>-1.1341677331302683E-2</v>
      </c>
      <c r="CI28" s="304"/>
      <c r="CJ28" s="304">
        <f t="shared" ref="CJ28" si="231">LN(CJ25)/CJ27</f>
        <v>-1.1341677331302683E-2</v>
      </c>
      <c r="CK28" s="304"/>
      <c r="CL28" s="304">
        <f t="shared" ref="CL28" si="232">LN(CL25)/CL27</f>
        <v>-1.1341677331302683E-2</v>
      </c>
      <c r="CM28" s="304"/>
      <c r="CN28" s="304">
        <f t="shared" ref="CN28" si="233">LN(CN25)/CN27</f>
        <v>-1.1341677331302683E-2</v>
      </c>
      <c r="CO28" s="304"/>
    </row>
    <row r="29" spans="1:197" ht="15" thickBot="1">
      <c r="A29" s="77" t="s">
        <v>63</v>
      </c>
      <c r="B29" s="304">
        <f t="shared" ref="B29" si="234">LOG10(B14)-LOG10(D14)</f>
        <v>0</v>
      </c>
      <c r="C29" s="304"/>
      <c r="D29" s="304">
        <f t="shared" ref="D29" si="235">LOG10(D14)-LOG10(F14)</f>
        <v>0</v>
      </c>
      <c r="E29" s="304"/>
      <c r="F29" s="304">
        <f t="shared" ref="F29" si="236">LOG10(F14)-LOG10(H14)</f>
        <v>0</v>
      </c>
      <c r="G29" s="304"/>
      <c r="H29" s="304">
        <f t="shared" ref="H29" si="237">LOG10(H14)-LOG10(J14)</f>
        <v>0</v>
      </c>
      <c r="I29" s="304"/>
      <c r="J29" s="304">
        <f t="shared" ref="J29" si="238">LOG10(J14)-LOG10(L14)</f>
        <v>0</v>
      </c>
      <c r="K29" s="304"/>
      <c r="L29" s="304">
        <f t="shared" ref="L29" si="239">LOG10(L14)-LOG10(N14)</f>
        <v>0</v>
      </c>
      <c r="M29" s="304"/>
      <c r="N29" s="304">
        <f t="shared" ref="N29" si="240">LOG10(N14)-LOG10(P14)</f>
        <v>5.1152522447381332E-2</v>
      </c>
      <c r="O29" s="304"/>
      <c r="P29" s="304">
        <f t="shared" ref="P29" si="241">LOG10(P14)-LOG10(R14)</f>
        <v>0</v>
      </c>
      <c r="Q29" s="304"/>
      <c r="R29" s="304">
        <f t="shared" ref="R29" si="242">LOG10(R14)-LOG10(T14)</f>
        <v>5.7991946977686726E-2</v>
      </c>
      <c r="S29" s="304"/>
      <c r="T29" s="304">
        <f t="shared" ref="T29" si="243">LOG10(T14)-LOG10(V14)</f>
        <v>0</v>
      </c>
      <c r="U29" s="304"/>
      <c r="V29" s="304">
        <f t="shared" ref="V29" si="244">LOG10(V14)-LOG10(X14)</f>
        <v>0</v>
      </c>
      <c r="W29" s="304"/>
      <c r="X29" s="304">
        <f t="shared" ref="X29" si="245">LOG10(X14)-LOG10(Z14)</f>
        <v>0</v>
      </c>
      <c r="Y29" s="304"/>
      <c r="Z29" s="304">
        <f t="shared" ref="Z29" si="246">LOG10(Z14)-LOG10(AB14)</f>
        <v>0</v>
      </c>
      <c r="AA29" s="304"/>
      <c r="AB29" s="304">
        <f t="shared" ref="AB29" si="247">LOG10(AB14)-LOG10(AD14)</f>
        <v>0</v>
      </c>
      <c r="AC29" s="304"/>
      <c r="AD29" s="304">
        <f t="shared" ref="AD29" si="248">LOG10(AD14)-LOG10(AF14)</f>
        <v>0</v>
      </c>
      <c r="AE29" s="304"/>
      <c r="AF29" s="304">
        <f t="shared" ref="AF29" si="249">LOG10(AF14)-LOG10(AH14)</f>
        <v>0</v>
      </c>
      <c r="AG29" s="304"/>
      <c r="AH29" s="304">
        <f t="shared" ref="AH29" si="250">LOG10(AH14)-LOG10(AJ14)</f>
        <v>0</v>
      </c>
      <c r="AI29" s="304"/>
      <c r="AJ29" s="304">
        <f t="shared" ref="AJ29" si="251">LOG10(AJ14)-LOG10(AL14)</f>
        <v>0</v>
      </c>
      <c r="AK29" s="304"/>
      <c r="AL29" s="304">
        <f t="shared" ref="AL29" si="252">LOG10(AL14)-LOG10(AN14)</f>
        <v>0</v>
      </c>
      <c r="AM29" s="304"/>
      <c r="AN29" s="304">
        <f t="shared" ref="AN29" si="253">LOG10(AN14)-LOG10(AP14)</f>
        <v>0</v>
      </c>
      <c r="AO29" s="304"/>
      <c r="AP29" s="304">
        <f t="shared" ref="AP29" si="254">LOG10(AP14)-LOG10(AR14)</f>
        <v>0</v>
      </c>
      <c r="AQ29" s="304"/>
      <c r="AR29" s="304">
        <f t="shared" ref="AR29" si="255">LOG10(AR14)-LOG10(AT14)</f>
        <v>0.14612803567823796</v>
      </c>
      <c r="AS29" s="304"/>
      <c r="AT29" s="304">
        <f t="shared" ref="AT29" si="256">LOG10(AT14)-LOG10(AV14)</f>
        <v>0</v>
      </c>
      <c r="AU29" s="304"/>
      <c r="AV29" s="304">
        <f t="shared" ref="AV29" si="257">LOG10(AV14)-LOG10(AX14)</f>
        <v>0</v>
      </c>
      <c r="AW29" s="304"/>
      <c r="AX29" s="304">
        <f t="shared" ref="AX29" si="258">LOG10(AX14)-LOG10(AZ14)</f>
        <v>0</v>
      </c>
      <c r="AY29" s="304"/>
      <c r="AZ29" s="304">
        <f t="shared" ref="AZ29" si="259">LOG10(AZ14)-LOG10(BB14)</f>
        <v>0.22184874961635642</v>
      </c>
      <c r="BA29" s="304"/>
      <c r="BB29" s="304">
        <f t="shared" ref="BB29" si="260">LOG10(BB14)-LOG10(BD14)</f>
        <v>0.17609125905568124</v>
      </c>
      <c r="BC29" s="304"/>
      <c r="BD29" s="304">
        <f t="shared" ref="BD29" si="261">LOG10(BD14)-LOG10(BF14)</f>
        <v>0</v>
      </c>
      <c r="BE29" s="304"/>
      <c r="BF29" s="304">
        <f t="shared" ref="BF29" si="262">LOG10(BF14)-LOG10(BH14)</f>
        <v>0</v>
      </c>
      <c r="BG29" s="304"/>
      <c r="BH29" s="304">
        <f t="shared" ref="BH29" si="263">LOG10(BH14)-LOG10(BJ14)</f>
        <v>0</v>
      </c>
      <c r="BI29" s="304"/>
      <c r="BJ29" s="304">
        <f t="shared" ref="BJ29" si="264">LOG10(BJ14)-LOG10(BL14)</f>
        <v>0</v>
      </c>
      <c r="BK29" s="304"/>
      <c r="BL29" s="304">
        <f t="shared" ref="BL29" si="265">LOG10(BL14)-LOG10(BN14)</f>
        <v>0</v>
      </c>
      <c r="BM29" s="304"/>
      <c r="BN29" s="304">
        <f t="shared" ref="BN29" si="266">LOG10(BN14)-LOG10(BP14)</f>
        <v>0.3010299956639812</v>
      </c>
      <c r="BO29" s="304"/>
      <c r="BP29" s="304">
        <f t="shared" ref="BP29" si="267">LOG10(BP14)-LOG10(BR14)</f>
        <v>0</v>
      </c>
      <c r="BQ29" s="304"/>
      <c r="BR29" s="304">
        <f t="shared" ref="BR29" si="268">LOG10(BR14)-LOG10(BT14)</f>
        <v>0</v>
      </c>
      <c r="BS29" s="304"/>
      <c r="BT29" s="304">
        <f t="shared" ref="BT29" si="269">LOG10(BT14)-LOG10(BV14)</f>
        <v>0</v>
      </c>
      <c r="BU29" s="304"/>
      <c r="BV29" s="304">
        <f t="shared" ref="BV29" si="270">LOG10(BV14)-LOG10(BX14)</f>
        <v>0</v>
      </c>
      <c r="BW29" s="304"/>
      <c r="BX29" s="304">
        <f t="shared" ref="BX29" si="271">LOG10(BX14)-LOG10(BZ14)</f>
        <v>0</v>
      </c>
      <c r="BY29" s="304"/>
      <c r="BZ29" s="304">
        <f>LOG10(BZ14)</f>
        <v>0</v>
      </c>
      <c r="CA29" s="304"/>
      <c r="CB29" s="304">
        <v>0</v>
      </c>
      <c r="CC29" s="304"/>
      <c r="CD29" s="304">
        <v>0</v>
      </c>
      <c r="CE29" s="304"/>
      <c r="CF29" s="304">
        <v>0</v>
      </c>
      <c r="CG29" s="304"/>
      <c r="CH29" s="304">
        <v>0</v>
      </c>
      <c r="CI29" s="304"/>
      <c r="CJ29" s="304">
        <v>0</v>
      </c>
      <c r="CK29" s="304"/>
      <c r="CL29" s="304">
        <v>0</v>
      </c>
      <c r="CM29" s="304"/>
      <c r="CN29" s="304">
        <v>0</v>
      </c>
      <c r="CO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0</v>
      </c>
      <c r="O31" s="44">
        <v>0</v>
      </c>
      <c r="P31" s="16">
        <v>1</v>
      </c>
      <c r="Q31" s="44">
        <v>0</v>
      </c>
      <c r="R31" s="16">
        <v>0</v>
      </c>
      <c r="S31" s="44">
        <v>0</v>
      </c>
      <c r="T31" s="16">
        <v>0</v>
      </c>
      <c r="U31" s="44">
        <v>0</v>
      </c>
      <c r="V31" s="16">
        <v>0</v>
      </c>
      <c r="W31" s="100">
        <v>1</v>
      </c>
      <c r="X31" s="16">
        <v>0</v>
      </c>
      <c r="Y31" s="104">
        <v>0</v>
      </c>
      <c r="Z31" s="16">
        <v>0</v>
      </c>
      <c r="AA31" s="104">
        <v>0</v>
      </c>
      <c r="AB31" s="16">
        <v>1</v>
      </c>
      <c r="AC31" s="104">
        <v>0</v>
      </c>
      <c r="AD31" s="16">
        <v>0</v>
      </c>
      <c r="AE31" s="104">
        <v>0</v>
      </c>
      <c r="AF31" s="16">
        <v>0</v>
      </c>
      <c r="AG31" s="104">
        <v>0</v>
      </c>
      <c r="AH31" s="16">
        <v>1</v>
      </c>
      <c r="AI31" s="104">
        <v>0</v>
      </c>
      <c r="AJ31" s="16">
        <v>0</v>
      </c>
      <c r="AK31" s="104">
        <v>0</v>
      </c>
      <c r="AL31" s="16">
        <v>1</v>
      </c>
      <c r="AM31" s="104">
        <v>0</v>
      </c>
      <c r="AN31" s="16">
        <v>0</v>
      </c>
      <c r="AO31" s="104">
        <v>0</v>
      </c>
      <c r="AP31" s="16">
        <v>0</v>
      </c>
      <c r="AQ31" s="104">
        <v>0</v>
      </c>
      <c r="AR31" s="16">
        <v>0</v>
      </c>
      <c r="AS31" s="104">
        <v>0</v>
      </c>
      <c r="AT31" s="16">
        <v>0</v>
      </c>
      <c r="AU31" s="104">
        <v>0</v>
      </c>
      <c r="AV31" s="16">
        <v>0</v>
      </c>
      <c r="AW31" s="104">
        <v>0</v>
      </c>
      <c r="AX31" s="16">
        <v>0</v>
      </c>
      <c r="AY31" s="104">
        <v>1</v>
      </c>
      <c r="AZ31" s="82" t="s">
        <v>44</v>
      </c>
      <c r="BA31" s="104"/>
      <c r="BB31" s="82" t="s">
        <v>44</v>
      </c>
      <c r="BC31" s="104"/>
      <c r="BD31" s="82" t="s">
        <v>44</v>
      </c>
      <c r="BE31" s="104"/>
      <c r="BF31" s="82" t="s">
        <v>44</v>
      </c>
      <c r="BG31" s="104"/>
      <c r="BH31" s="82" t="s">
        <v>44</v>
      </c>
      <c r="BI31" s="104"/>
      <c r="BJ31" s="82" t="s">
        <v>44</v>
      </c>
      <c r="BK31" s="104"/>
      <c r="BL31" s="82" t="s">
        <v>44</v>
      </c>
      <c r="BM31" s="104"/>
      <c r="BN31" s="82" t="s">
        <v>44</v>
      </c>
      <c r="BO31" s="104"/>
      <c r="BP31" s="82" t="s">
        <v>44</v>
      </c>
      <c r="BQ31" s="104"/>
      <c r="BR31" s="82" t="s">
        <v>44</v>
      </c>
      <c r="BS31" s="104"/>
      <c r="BT31" s="82" t="s">
        <v>44</v>
      </c>
      <c r="BU31" s="104"/>
      <c r="BV31" s="82" t="s">
        <v>44</v>
      </c>
      <c r="BW31" s="104"/>
      <c r="BX31" s="82" t="s">
        <v>44</v>
      </c>
      <c r="BY31" s="104"/>
      <c r="BZ31" s="82" t="s">
        <v>44</v>
      </c>
      <c r="CA31" s="104"/>
      <c r="CB31" s="82" t="s">
        <v>44</v>
      </c>
      <c r="CC31" s="104"/>
      <c r="CD31" s="82" t="s">
        <v>44</v>
      </c>
      <c r="CE31" s="104"/>
      <c r="CF31" s="82" t="s">
        <v>44</v>
      </c>
      <c r="CG31" s="104"/>
      <c r="CH31" s="82" t="s">
        <v>44</v>
      </c>
      <c r="CI31" s="104"/>
      <c r="CJ31" s="82" t="s">
        <v>44</v>
      </c>
      <c r="CK31" s="104"/>
      <c r="CL31" s="82" t="s">
        <v>44</v>
      </c>
      <c r="CM31" s="104"/>
      <c r="CN31" s="82" t="s">
        <v>44</v>
      </c>
      <c r="CO31" s="104"/>
      <c r="CP31">
        <f t="shared" si="1"/>
        <v>4</v>
      </c>
      <c r="CQ31">
        <f t="shared" si="2"/>
        <v>2</v>
      </c>
      <c r="CR31" s="1">
        <v>26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0</v>
      </c>
      <c r="O32" s="45">
        <v>0</v>
      </c>
      <c r="P32" s="19">
        <v>0</v>
      </c>
      <c r="Q32" s="45">
        <v>0</v>
      </c>
      <c r="R32" s="19">
        <v>0</v>
      </c>
      <c r="S32" s="45">
        <v>0</v>
      </c>
      <c r="T32" s="5" t="s">
        <v>44</v>
      </c>
      <c r="U32" s="45">
        <v>0</v>
      </c>
      <c r="V32" s="5" t="s">
        <v>44</v>
      </c>
      <c r="W32" s="95">
        <v>0</v>
      </c>
      <c r="X32" s="5" t="s">
        <v>44</v>
      </c>
      <c r="Y32" s="80"/>
      <c r="Z32" s="5" t="s">
        <v>44</v>
      </c>
      <c r="AA32" s="80"/>
      <c r="AB32" s="5" t="s">
        <v>44</v>
      </c>
      <c r="AC32" s="80"/>
      <c r="AD32" s="5" t="s">
        <v>44</v>
      </c>
      <c r="AE32" s="80"/>
      <c r="AF32" s="5" t="s">
        <v>44</v>
      </c>
      <c r="AG32" s="80"/>
      <c r="AH32" s="5" t="s">
        <v>44</v>
      </c>
      <c r="AI32" s="80"/>
      <c r="AJ32" s="5" t="s">
        <v>44</v>
      </c>
      <c r="AK32" s="80"/>
      <c r="AL32" s="5" t="s">
        <v>44</v>
      </c>
      <c r="AM32" s="80"/>
      <c r="AN32" s="5" t="s">
        <v>44</v>
      </c>
      <c r="AO32" s="80"/>
      <c r="AP32" s="5" t="s">
        <v>44</v>
      </c>
      <c r="AQ32" s="80"/>
      <c r="AR32" s="5" t="s">
        <v>44</v>
      </c>
      <c r="AS32" s="80"/>
      <c r="AT32" s="5" t="s">
        <v>44</v>
      </c>
      <c r="AU32" s="80"/>
      <c r="AV32" s="5" t="s">
        <v>44</v>
      </c>
      <c r="AW32" s="80"/>
      <c r="AX32" s="5" t="s">
        <v>44</v>
      </c>
      <c r="AY32" s="80"/>
      <c r="AZ32" s="5" t="s">
        <v>44</v>
      </c>
      <c r="BA32" s="80"/>
      <c r="BB32" s="5" t="s">
        <v>44</v>
      </c>
      <c r="BC32" s="80"/>
      <c r="BD32" s="5" t="s">
        <v>44</v>
      </c>
      <c r="BE32" s="80"/>
      <c r="BF32" s="5" t="s">
        <v>44</v>
      </c>
      <c r="BG32" s="80"/>
      <c r="BH32" s="5" t="s">
        <v>44</v>
      </c>
      <c r="BI32" s="80"/>
      <c r="BJ32" s="5" t="s">
        <v>44</v>
      </c>
      <c r="BK32" s="80"/>
      <c r="BL32" s="5" t="s">
        <v>44</v>
      </c>
      <c r="BM32" s="80"/>
      <c r="BN32" s="5" t="s">
        <v>44</v>
      </c>
      <c r="BO32" s="80"/>
      <c r="BP32" s="5" t="s">
        <v>44</v>
      </c>
      <c r="BQ32" s="80"/>
      <c r="BR32" s="5" t="s">
        <v>44</v>
      </c>
      <c r="BS32" s="80"/>
      <c r="BT32" s="5" t="s">
        <v>44</v>
      </c>
      <c r="BU32" s="80"/>
      <c r="BV32" s="5" t="s">
        <v>44</v>
      </c>
      <c r="BW32" s="80"/>
      <c r="BX32" s="5" t="s">
        <v>44</v>
      </c>
      <c r="BY32" s="80"/>
      <c r="BZ32" s="5" t="s">
        <v>44</v>
      </c>
      <c r="CA32" s="80"/>
      <c r="CB32" s="5" t="s">
        <v>44</v>
      </c>
      <c r="CC32" s="80"/>
      <c r="CD32" s="5" t="s">
        <v>44</v>
      </c>
      <c r="CE32" s="80"/>
      <c r="CF32" s="5" t="s">
        <v>44</v>
      </c>
      <c r="CG32" s="80"/>
      <c r="CH32" s="5" t="s">
        <v>44</v>
      </c>
      <c r="CI32" s="80"/>
      <c r="CJ32" s="5" t="s">
        <v>44</v>
      </c>
      <c r="CK32" s="80"/>
      <c r="CL32" s="5" t="s">
        <v>44</v>
      </c>
      <c r="CM32" s="80"/>
      <c r="CN32" s="5" t="s">
        <v>44</v>
      </c>
      <c r="CO32" s="80"/>
      <c r="CP32">
        <f t="shared" si="1"/>
        <v>0</v>
      </c>
      <c r="CQ32">
        <f t="shared" si="2"/>
        <v>0</v>
      </c>
      <c r="CR32">
        <v>10</v>
      </c>
    </row>
    <row r="33" spans="1:159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0</v>
      </c>
      <c r="Q33" s="45">
        <v>0</v>
      </c>
      <c r="R33" s="19">
        <v>0</v>
      </c>
      <c r="S33" s="45">
        <v>0</v>
      </c>
      <c r="T33" s="19">
        <v>0</v>
      </c>
      <c r="U33" s="45">
        <v>0</v>
      </c>
      <c r="V33" s="19">
        <v>0</v>
      </c>
      <c r="W33" s="95">
        <v>0</v>
      </c>
      <c r="X33" s="19">
        <v>0</v>
      </c>
      <c r="Y33" s="80">
        <v>0</v>
      </c>
      <c r="Z33" s="19">
        <v>0</v>
      </c>
      <c r="AA33" s="80">
        <v>0</v>
      </c>
      <c r="AB33" s="19">
        <v>0</v>
      </c>
      <c r="AC33" s="80">
        <v>0</v>
      </c>
      <c r="AD33" s="19">
        <v>0</v>
      </c>
      <c r="AE33" s="80">
        <v>0</v>
      </c>
      <c r="AF33" s="19">
        <v>0</v>
      </c>
      <c r="AG33" s="80">
        <v>0</v>
      </c>
      <c r="AH33" s="19">
        <v>0</v>
      </c>
      <c r="AI33" s="80">
        <v>0</v>
      </c>
      <c r="AJ33" s="19">
        <v>0</v>
      </c>
      <c r="AK33" s="80">
        <v>0</v>
      </c>
      <c r="AL33" s="19">
        <v>2</v>
      </c>
      <c r="AM33" s="80">
        <v>0</v>
      </c>
      <c r="AN33" s="19">
        <v>1</v>
      </c>
      <c r="AO33" s="80">
        <v>0</v>
      </c>
      <c r="AP33" s="19">
        <v>0</v>
      </c>
      <c r="AQ33" s="80">
        <v>0</v>
      </c>
      <c r="AR33" s="19">
        <v>0</v>
      </c>
      <c r="AS33" s="80">
        <v>3</v>
      </c>
      <c r="AT33" s="19">
        <v>0</v>
      </c>
      <c r="AU33" s="80">
        <v>0</v>
      </c>
      <c r="AV33" s="19">
        <v>0</v>
      </c>
      <c r="AW33" s="80">
        <v>0</v>
      </c>
      <c r="AX33" s="19">
        <v>0</v>
      </c>
      <c r="AY33" s="80">
        <v>0</v>
      </c>
      <c r="AZ33" s="19">
        <v>0</v>
      </c>
      <c r="BA33" s="80">
        <v>0</v>
      </c>
      <c r="BB33" s="19">
        <v>0</v>
      </c>
      <c r="BC33" s="80">
        <v>0</v>
      </c>
      <c r="BD33" s="19" t="s">
        <v>46</v>
      </c>
      <c r="BE33" s="80"/>
      <c r="BF33" s="5" t="s">
        <v>44</v>
      </c>
      <c r="BG33" s="80"/>
      <c r="BH33" s="5" t="s">
        <v>44</v>
      </c>
      <c r="BI33" s="80"/>
      <c r="BJ33" s="5" t="s">
        <v>44</v>
      </c>
      <c r="BK33" s="80"/>
      <c r="BL33" s="5" t="s">
        <v>44</v>
      </c>
      <c r="BM33" s="80"/>
      <c r="BN33" s="5" t="s">
        <v>44</v>
      </c>
      <c r="BO33" s="80"/>
      <c r="BP33" s="5" t="s">
        <v>44</v>
      </c>
      <c r="BQ33" s="80"/>
      <c r="BR33" s="5" t="s">
        <v>44</v>
      </c>
      <c r="BS33" s="80"/>
      <c r="BT33" s="5" t="s">
        <v>44</v>
      </c>
      <c r="BU33" s="80"/>
      <c r="BV33" s="5" t="s">
        <v>44</v>
      </c>
      <c r="BW33" s="80"/>
      <c r="BX33" s="5" t="s">
        <v>44</v>
      </c>
      <c r="BY33" s="80"/>
      <c r="BZ33" s="5" t="s">
        <v>44</v>
      </c>
      <c r="CA33" s="80"/>
      <c r="CB33" s="5" t="s">
        <v>44</v>
      </c>
      <c r="CC33" s="80"/>
      <c r="CD33" s="5" t="s">
        <v>44</v>
      </c>
      <c r="CE33" s="80"/>
      <c r="CF33" s="5" t="s">
        <v>44</v>
      </c>
      <c r="CG33" s="80"/>
      <c r="CH33" s="5" t="s">
        <v>44</v>
      </c>
      <c r="CI33" s="80"/>
      <c r="CJ33" s="5" t="s">
        <v>44</v>
      </c>
      <c r="CK33" s="80"/>
      <c r="CL33" s="5" t="s">
        <v>44</v>
      </c>
      <c r="CM33" s="80"/>
      <c r="CN33" s="5" t="s">
        <v>44</v>
      </c>
      <c r="CO33" s="80"/>
      <c r="CP33">
        <f t="shared" si="1"/>
        <v>3</v>
      </c>
      <c r="CQ33">
        <f t="shared" si="2"/>
        <v>3</v>
      </c>
      <c r="CR33">
        <v>29</v>
      </c>
    </row>
    <row r="34" spans="1:159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0</v>
      </c>
      <c r="Q34" s="45">
        <v>0</v>
      </c>
      <c r="R34" s="19">
        <v>0</v>
      </c>
      <c r="S34" s="45">
        <v>0</v>
      </c>
      <c r="T34" s="19">
        <v>0</v>
      </c>
      <c r="U34" s="45">
        <v>0</v>
      </c>
      <c r="V34" s="19">
        <v>0</v>
      </c>
      <c r="W34" s="95">
        <v>0</v>
      </c>
      <c r="X34" s="19">
        <v>0</v>
      </c>
      <c r="Y34" s="80">
        <v>0</v>
      </c>
      <c r="Z34" s="19">
        <v>0</v>
      </c>
      <c r="AA34" s="80">
        <v>0</v>
      </c>
      <c r="AB34" s="19">
        <v>0</v>
      </c>
      <c r="AC34" s="80">
        <v>0</v>
      </c>
      <c r="AD34" s="19">
        <v>0</v>
      </c>
      <c r="AE34" s="80">
        <v>0</v>
      </c>
      <c r="AF34" s="19">
        <v>0</v>
      </c>
      <c r="AG34" s="80">
        <v>0</v>
      </c>
      <c r="AH34" s="19">
        <v>0</v>
      </c>
      <c r="AI34" s="80">
        <v>0</v>
      </c>
      <c r="AJ34" s="19">
        <v>0</v>
      </c>
      <c r="AK34" s="80">
        <v>0</v>
      </c>
      <c r="AL34" s="19">
        <v>0</v>
      </c>
      <c r="AM34" s="80">
        <v>0</v>
      </c>
      <c r="AN34" s="19">
        <v>0</v>
      </c>
      <c r="AO34" s="80">
        <v>0</v>
      </c>
      <c r="AP34" s="19">
        <v>0</v>
      </c>
      <c r="AQ34" s="80">
        <v>0</v>
      </c>
      <c r="AR34" s="19">
        <v>0</v>
      </c>
      <c r="AS34" s="80">
        <v>0</v>
      </c>
      <c r="AT34" s="5" t="s">
        <v>44</v>
      </c>
      <c r="AU34" s="80"/>
      <c r="AV34" s="5" t="s">
        <v>44</v>
      </c>
      <c r="AW34" s="80"/>
      <c r="AX34" s="5" t="s">
        <v>44</v>
      </c>
      <c r="AY34" s="80"/>
      <c r="AZ34" s="5" t="s">
        <v>44</v>
      </c>
      <c r="BA34" s="80"/>
      <c r="BB34" s="5" t="s">
        <v>44</v>
      </c>
      <c r="BC34" s="80"/>
      <c r="BD34" s="5" t="s">
        <v>44</v>
      </c>
      <c r="BE34" s="80"/>
      <c r="BF34" s="5" t="s">
        <v>44</v>
      </c>
      <c r="BG34" s="80"/>
      <c r="BH34" s="5" t="s">
        <v>44</v>
      </c>
      <c r="BI34" s="80"/>
      <c r="BJ34" s="5" t="s">
        <v>44</v>
      </c>
      <c r="BK34" s="80"/>
      <c r="BL34" s="5" t="s">
        <v>44</v>
      </c>
      <c r="BM34" s="80"/>
      <c r="BN34" s="5" t="s">
        <v>44</v>
      </c>
      <c r="BO34" s="80"/>
      <c r="BP34" s="5" t="s">
        <v>44</v>
      </c>
      <c r="BQ34" s="80"/>
      <c r="BR34" s="5" t="s">
        <v>44</v>
      </c>
      <c r="BS34" s="80"/>
      <c r="BT34" s="5" t="s">
        <v>44</v>
      </c>
      <c r="BU34" s="80"/>
      <c r="BV34" s="5" t="s">
        <v>44</v>
      </c>
      <c r="BW34" s="80"/>
      <c r="BX34" s="5" t="s">
        <v>44</v>
      </c>
      <c r="BY34" s="80"/>
      <c r="BZ34" s="5" t="s">
        <v>44</v>
      </c>
      <c r="CA34" s="80"/>
      <c r="CB34" s="5" t="s">
        <v>44</v>
      </c>
      <c r="CC34" s="80"/>
      <c r="CD34" s="5" t="s">
        <v>44</v>
      </c>
      <c r="CE34" s="80"/>
      <c r="CF34" s="5" t="s">
        <v>44</v>
      </c>
      <c r="CG34" s="80"/>
      <c r="CH34" s="5" t="s">
        <v>44</v>
      </c>
      <c r="CI34" s="80"/>
      <c r="CJ34" s="5" t="s">
        <v>44</v>
      </c>
      <c r="CK34" s="80"/>
      <c r="CL34" s="5" t="s">
        <v>44</v>
      </c>
      <c r="CM34" s="80"/>
      <c r="CN34" s="5" t="s">
        <v>44</v>
      </c>
      <c r="CO34" s="80"/>
      <c r="CP34">
        <f t="shared" si="1"/>
        <v>0</v>
      </c>
      <c r="CQ34">
        <f t="shared" si="2"/>
        <v>0</v>
      </c>
      <c r="CR34">
        <v>24</v>
      </c>
    </row>
    <row r="35" spans="1:159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0</v>
      </c>
      <c r="O35" s="45">
        <v>0</v>
      </c>
      <c r="P35" s="19">
        <v>0</v>
      </c>
      <c r="Q35" s="45">
        <v>0</v>
      </c>
      <c r="R35" s="19">
        <v>0</v>
      </c>
      <c r="S35" s="45">
        <v>0</v>
      </c>
      <c r="T35" s="19">
        <v>0</v>
      </c>
      <c r="U35" s="45">
        <v>0</v>
      </c>
      <c r="V35" s="19">
        <v>0</v>
      </c>
      <c r="W35" s="95">
        <v>0</v>
      </c>
      <c r="X35" s="19">
        <v>0</v>
      </c>
      <c r="Y35" s="80">
        <v>0</v>
      </c>
      <c r="Z35" s="19">
        <v>1</v>
      </c>
      <c r="AA35" s="80">
        <v>0</v>
      </c>
      <c r="AB35" s="19">
        <v>0</v>
      </c>
      <c r="AC35" s="80">
        <v>0</v>
      </c>
      <c r="AD35" s="19">
        <v>0</v>
      </c>
      <c r="AE35" s="80">
        <v>0</v>
      </c>
      <c r="AF35" s="19">
        <v>0</v>
      </c>
      <c r="AG35" s="80">
        <v>1</v>
      </c>
      <c r="AH35" s="19">
        <v>0</v>
      </c>
      <c r="AI35" s="80">
        <v>0</v>
      </c>
      <c r="AJ35" s="19">
        <v>0</v>
      </c>
      <c r="AK35" s="80">
        <v>0</v>
      </c>
      <c r="AL35" s="19">
        <v>0</v>
      </c>
      <c r="AM35" s="80">
        <v>0</v>
      </c>
      <c r="AN35" s="19">
        <v>0</v>
      </c>
      <c r="AO35" s="80">
        <v>0</v>
      </c>
      <c r="AP35" s="19">
        <v>0</v>
      </c>
      <c r="AQ35" s="80">
        <v>0</v>
      </c>
      <c r="AR35" s="19" t="s">
        <v>46</v>
      </c>
      <c r="AS35" s="80">
        <v>0</v>
      </c>
      <c r="AT35" s="5" t="s">
        <v>44</v>
      </c>
      <c r="AU35" s="80"/>
      <c r="AV35" s="5" t="s">
        <v>44</v>
      </c>
      <c r="AW35" s="80"/>
      <c r="AX35" s="5" t="s">
        <v>44</v>
      </c>
      <c r="AY35" s="80"/>
      <c r="AZ35" s="5" t="s">
        <v>44</v>
      </c>
      <c r="BA35" s="80"/>
      <c r="BB35" s="5" t="s">
        <v>44</v>
      </c>
      <c r="BC35" s="80"/>
      <c r="BD35" s="5" t="s">
        <v>44</v>
      </c>
      <c r="BE35" s="80"/>
      <c r="BF35" s="5" t="s">
        <v>44</v>
      </c>
      <c r="BG35" s="80"/>
      <c r="BH35" s="5" t="s">
        <v>44</v>
      </c>
      <c r="BI35" s="80"/>
      <c r="BJ35" s="5" t="s">
        <v>44</v>
      </c>
      <c r="BK35" s="80"/>
      <c r="BL35" s="5" t="s">
        <v>44</v>
      </c>
      <c r="BM35" s="80"/>
      <c r="BN35" s="5" t="s">
        <v>44</v>
      </c>
      <c r="BO35" s="80"/>
      <c r="BP35" s="5" t="s">
        <v>44</v>
      </c>
      <c r="BQ35" s="80"/>
      <c r="BR35" s="5" t="s">
        <v>44</v>
      </c>
      <c r="BS35" s="80"/>
      <c r="BT35" s="5" t="s">
        <v>44</v>
      </c>
      <c r="BU35" s="80"/>
      <c r="BV35" s="5" t="s">
        <v>44</v>
      </c>
      <c r="BW35" s="80"/>
      <c r="BX35" s="5" t="s">
        <v>44</v>
      </c>
      <c r="BY35" s="80"/>
      <c r="BZ35" s="5" t="s">
        <v>44</v>
      </c>
      <c r="CA35" s="80"/>
      <c r="CB35" s="5" t="s">
        <v>44</v>
      </c>
      <c r="CC35" s="80"/>
      <c r="CD35" s="5" t="s">
        <v>44</v>
      </c>
      <c r="CE35" s="80"/>
      <c r="CF35" s="5" t="s">
        <v>44</v>
      </c>
      <c r="CG35" s="80"/>
      <c r="CH35" s="5" t="s">
        <v>44</v>
      </c>
      <c r="CI35" s="80"/>
      <c r="CJ35" s="5" t="s">
        <v>44</v>
      </c>
      <c r="CK35" s="80"/>
      <c r="CL35" s="5" t="s">
        <v>44</v>
      </c>
      <c r="CM35" s="80"/>
      <c r="CN35" s="5" t="s">
        <v>44</v>
      </c>
      <c r="CO35" s="80"/>
      <c r="CP35">
        <f t="shared" si="1"/>
        <v>1</v>
      </c>
      <c r="CQ35">
        <f t="shared" si="2"/>
        <v>1</v>
      </c>
      <c r="CR35">
        <v>23</v>
      </c>
    </row>
    <row r="36" spans="1:159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1</v>
      </c>
      <c r="Q36" s="45">
        <v>0</v>
      </c>
      <c r="R36" s="19">
        <v>0</v>
      </c>
      <c r="S36" s="45">
        <v>0</v>
      </c>
      <c r="T36" s="19">
        <v>0</v>
      </c>
      <c r="U36" s="45">
        <v>0</v>
      </c>
      <c r="V36" s="19">
        <v>0</v>
      </c>
      <c r="W36" s="95">
        <v>1</v>
      </c>
      <c r="X36" s="19">
        <v>0</v>
      </c>
      <c r="Y36" s="80">
        <v>0</v>
      </c>
      <c r="Z36" s="19">
        <v>0</v>
      </c>
      <c r="AA36" s="80">
        <v>0</v>
      </c>
      <c r="AB36" s="19">
        <v>0</v>
      </c>
      <c r="AC36" s="80">
        <v>0</v>
      </c>
      <c r="AD36" s="19">
        <v>0</v>
      </c>
      <c r="AE36" s="80">
        <v>0</v>
      </c>
      <c r="AF36" s="19">
        <v>0</v>
      </c>
      <c r="AG36" s="80">
        <v>0</v>
      </c>
      <c r="AH36" s="19">
        <v>0</v>
      </c>
      <c r="AI36" s="80">
        <v>0</v>
      </c>
      <c r="AJ36" s="19">
        <v>2</v>
      </c>
      <c r="AK36" s="80">
        <v>0</v>
      </c>
      <c r="AL36" s="19">
        <v>2</v>
      </c>
      <c r="AM36" s="80">
        <v>0</v>
      </c>
      <c r="AN36" s="19">
        <v>0</v>
      </c>
      <c r="AO36" s="80">
        <v>0</v>
      </c>
      <c r="AP36" s="19">
        <v>0</v>
      </c>
      <c r="AQ36" s="80">
        <v>2</v>
      </c>
      <c r="AR36" s="19">
        <v>0</v>
      </c>
      <c r="AS36" s="80">
        <v>0</v>
      </c>
      <c r="AT36" s="5" t="s">
        <v>44</v>
      </c>
      <c r="AU36" s="80"/>
      <c r="AV36" s="5" t="s">
        <v>44</v>
      </c>
      <c r="AW36" s="80"/>
      <c r="AX36" s="5" t="s">
        <v>44</v>
      </c>
      <c r="AY36" s="80"/>
      <c r="AZ36" s="5" t="s">
        <v>44</v>
      </c>
      <c r="BA36" s="80"/>
      <c r="BB36" s="5" t="s">
        <v>44</v>
      </c>
      <c r="BC36" s="80"/>
      <c r="BD36" s="5" t="s">
        <v>44</v>
      </c>
      <c r="BE36" s="80"/>
      <c r="BF36" s="5" t="s">
        <v>44</v>
      </c>
      <c r="BG36" s="80"/>
      <c r="BH36" s="5" t="s">
        <v>44</v>
      </c>
      <c r="BI36" s="80"/>
      <c r="BJ36" s="5" t="s">
        <v>44</v>
      </c>
      <c r="BK36" s="80"/>
      <c r="BL36" s="5" t="s">
        <v>44</v>
      </c>
      <c r="BM36" s="80"/>
      <c r="BN36" s="5" t="s">
        <v>44</v>
      </c>
      <c r="BO36" s="80"/>
      <c r="BP36" s="5" t="s">
        <v>44</v>
      </c>
      <c r="BQ36" s="80"/>
      <c r="BR36" s="5" t="s">
        <v>44</v>
      </c>
      <c r="BS36" s="80"/>
      <c r="BT36" s="5" t="s">
        <v>44</v>
      </c>
      <c r="BU36" s="80"/>
      <c r="BV36" s="5" t="s">
        <v>44</v>
      </c>
      <c r="BW36" s="80"/>
      <c r="BX36" s="5" t="s">
        <v>44</v>
      </c>
      <c r="BY36" s="80"/>
      <c r="BZ36" s="5" t="s">
        <v>44</v>
      </c>
      <c r="CA36" s="80"/>
      <c r="CB36" s="5" t="s">
        <v>44</v>
      </c>
      <c r="CC36" s="80"/>
      <c r="CD36" s="5" t="s">
        <v>44</v>
      </c>
      <c r="CE36" s="80"/>
      <c r="CF36" s="5" t="s">
        <v>44</v>
      </c>
      <c r="CG36" s="80"/>
      <c r="CH36" s="5" t="s">
        <v>44</v>
      </c>
      <c r="CI36" s="80"/>
      <c r="CJ36" s="5" t="s">
        <v>44</v>
      </c>
      <c r="CK36" s="80"/>
      <c r="CL36" s="5" t="s">
        <v>44</v>
      </c>
      <c r="CM36" s="80"/>
      <c r="CN36" s="5" t="s">
        <v>44</v>
      </c>
      <c r="CO36" s="80"/>
      <c r="CP36">
        <f t="shared" si="1"/>
        <v>5</v>
      </c>
      <c r="CQ36">
        <f t="shared" si="2"/>
        <v>3</v>
      </c>
      <c r="CR36">
        <v>24</v>
      </c>
    </row>
    <row r="37" spans="1:159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0</v>
      </c>
      <c r="O37" s="45">
        <v>0</v>
      </c>
      <c r="P37" s="19" t="s">
        <v>46</v>
      </c>
      <c r="Q37" s="45">
        <v>0</v>
      </c>
      <c r="R37" s="5" t="s">
        <v>44</v>
      </c>
      <c r="S37" s="45">
        <v>0</v>
      </c>
      <c r="T37" s="5" t="s">
        <v>44</v>
      </c>
      <c r="U37" s="45">
        <v>0</v>
      </c>
      <c r="V37" s="5" t="s">
        <v>44</v>
      </c>
      <c r="W37" s="95">
        <v>0</v>
      </c>
      <c r="X37" s="5" t="s">
        <v>44</v>
      </c>
      <c r="Y37" s="80"/>
      <c r="Z37" s="5" t="s">
        <v>44</v>
      </c>
      <c r="AA37" s="80"/>
      <c r="AB37" s="5" t="s">
        <v>44</v>
      </c>
      <c r="AC37" s="80"/>
      <c r="AD37" s="5" t="s">
        <v>44</v>
      </c>
      <c r="AE37" s="80"/>
      <c r="AF37" s="5" t="s">
        <v>44</v>
      </c>
      <c r="AG37" s="80"/>
      <c r="AH37" s="5" t="s">
        <v>44</v>
      </c>
      <c r="AI37" s="80"/>
      <c r="AJ37" s="5" t="s">
        <v>44</v>
      </c>
      <c r="AK37" s="80"/>
      <c r="AL37" s="5" t="s">
        <v>44</v>
      </c>
      <c r="AM37" s="80"/>
      <c r="AN37" s="5" t="s">
        <v>44</v>
      </c>
      <c r="AO37" s="80"/>
      <c r="AP37" s="5" t="s">
        <v>44</v>
      </c>
      <c r="AQ37" s="80"/>
      <c r="AR37" s="5" t="s">
        <v>44</v>
      </c>
      <c r="AS37" s="80">
        <v>0</v>
      </c>
      <c r="AT37" s="5" t="s">
        <v>44</v>
      </c>
      <c r="AU37" s="80"/>
      <c r="AV37" s="5" t="s">
        <v>44</v>
      </c>
      <c r="AW37" s="80"/>
      <c r="AX37" s="5" t="s">
        <v>44</v>
      </c>
      <c r="AY37" s="80">
        <v>1</v>
      </c>
      <c r="AZ37" s="5" t="s">
        <v>44</v>
      </c>
      <c r="BA37" s="80"/>
      <c r="BB37" s="5" t="s">
        <v>44</v>
      </c>
      <c r="BC37" s="80"/>
      <c r="BD37" s="5" t="s">
        <v>44</v>
      </c>
      <c r="BE37" s="80"/>
      <c r="BF37" s="5" t="s">
        <v>44</v>
      </c>
      <c r="BG37" s="80"/>
      <c r="BH37" s="5" t="s">
        <v>44</v>
      </c>
      <c r="BI37" s="80"/>
      <c r="BJ37" s="5" t="s">
        <v>44</v>
      </c>
      <c r="BK37" s="80"/>
      <c r="BL37" s="5" t="s">
        <v>44</v>
      </c>
      <c r="BM37" s="80"/>
      <c r="BN37" s="5" t="s">
        <v>44</v>
      </c>
      <c r="BO37" s="80"/>
      <c r="BP37" s="5" t="s">
        <v>44</v>
      </c>
      <c r="BQ37" s="80"/>
      <c r="BR37" s="5" t="s">
        <v>44</v>
      </c>
      <c r="BS37" s="80"/>
      <c r="BT37" s="5" t="s">
        <v>44</v>
      </c>
      <c r="BU37" s="80"/>
      <c r="BV37" s="5" t="s">
        <v>44</v>
      </c>
      <c r="BW37" s="80"/>
      <c r="BX37" s="5" t="s">
        <v>44</v>
      </c>
      <c r="BY37" s="80"/>
      <c r="BZ37" s="5" t="s">
        <v>44</v>
      </c>
      <c r="CA37" s="80"/>
      <c r="CB37" s="5" t="s">
        <v>44</v>
      </c>
      <c r="CC37" s="80"/>
      <c r="CD37" s="5" t="s">
        <v>44</v>
      </c>
      <c r="CE37" s="80"/>
      <c r="CF37" s="5" t="s">
        <v>44</v>
      </c>
      <c r="CG37" s="80"/>
      <c r="CH37" s="5" t="s">
        <v>44</v>
      </c>
      <c r="CI37" s="80"/>
      <c r="CJ37" s="5" t="s">
        <v>44</v>
      </c>
      <c r="CK37" s="80"/>
      <c r="CL37" s="5" t="s">
        <v>44</v>
      </c>
      <c r="CM37" s="80"/>
      <c r="CN37" s="5" t="s">
        <v>44</v>
      </c>
      <c r="CO37" s="80"/>
      <c r="CP37">
        <f t="shared" si="1"/>
        <v>0</v>
      </c>
      <c r="CQ37">
        <f t="shared" si="2"/>
        <v>1</v>
      </c>
      <c r="CR37">
        <v>9</v>
      </c>
    </row>
    <row r="38" spans="1:159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0</v>
      </c>
      <c r="O38" s="45">
        <v>0</v>
      </c>
      <c r="P38" s="19">
        <v>0</v>
      </c>
      <c r="Q38" s="45">
        <v>0</v>
      </c>
      <c r="R38" s="19">
        <v>0</v>
      </c>
      <c r="S38" s="45">
        <v>0</v>
      </c>
      <c r="T38" s="19">
        <v>0</v>
      </c>
      <c r="U38" s="45">
        <v>0</v>
      </c>
      <c r="V38" s="19">
        <v>0</v>
      </c>
      <c r="W38" s="95">
        <v>0</v>
      </c>
      <c r="X38" s="19">
        <v>0</v>
      </c>
      <c r="Y38" s="80">
        <v>0</v>
      </c>
      <c r="Z38" s="19">
        <v>0</v>
      </c>
      <c r="AA38" s="80">
        <v>0</v>
      </c>
      <c r="AB38" s="19">
        <v>0</v>
      </c>
      <c r="AC38" s="80">
        <v>0</v>
      </c>
      <c r="AD38" s="19">
        <v>0</v>
      </c>
      <c r="AE38" s="80">
        <v>0</v>
      </c>
      <c r="AF38" s="19">
        <v>0</v>
      </c>
      <c r="AG38" s="80">
        <v>0</v>
      </c>
      <c r="AH38" s="19">
        <v>0</v>
      </c>
      <c r="AI38" s="80">
        <v>0</v>
      </c>
      <c r="AJ38" s="19">
        <v>0</v>
      </c>
      <c r="AK38" s="80">
        <v>0</v>
      </c>
      <c r="AL38" s="19">
        <v>0</v>
      </c>
      <c r="AM38" s="80">
        <v>0</v>
      </c>
      <c r="AN38" s="19">
        <v>0</v>
      </c>
      <c r="AO38" s="80">
        <v>0</v>
      </c>
      <c r="AP38" s="19">
        <v>0</v>
      </c>
      <c r="AQ38" s="80">
        <v>0</v>
      </c>
      <c r="AR38" s="19">
        <v>0</v>
      </c>
      <c r="AS38" s="80">
        <v>0</v>
      </c>
      <c r="AT38" s="19">
        <v>0</v>
      </c>
      <c r="AU38" s="80">
        <v>0</v>
      </c>
      <c r="AV38" s="19">
        <v>0</v>
      </c>
      <c r="AW38" s="80">
        <v>0</v>
      </c>
      <c r="AX38" s="19">
        <v>0</v>
      </c>
      <c r="AY38" s="80">
        <v>0</v>
      </c>
      <c r="AZ38" s="19">
        <v>0</v>
      </c>
      <c r="BA38" s="80">
        <v>0</v>
      </c>
      <c r="BB38" s="19">
        <v>0</v>
      </c>
      <c r="BC38" s="80">
        <v>0</v>
      </c>
      <c r="BD38" s="5">
        <v>0</v>
      </c>
      <c r="BE38" s="80"/>
      <c r="BF38" s="19">
        <v>0</v>
      </c>
      <c r="BG38" s="80">
        <v>0</v>
      </c>
      <c r="BH38" s="19">
        <v>0</v>
      </c>
      <c r="BI38" s="80">
        <v>0</v>
      </c>
      <c r="BJ38" s="19" t="s">
        <v>46</v>
      </c>
      <c r="BK38" s="80">
        <v>0</v>
      </c>
      <c r="BL38" s="5" t="s">
        <v>44</v>
      </c>
      <c r="BM38" s="80"/>
      <c r="BN38" s="5" t="s">
        <v>44</v>
      </c>
      <c r="BO38" s="80"/>
      <c r="BP38" s="5" t="s">
        <v>44</v>
      </c>
      <c r="BQ38" s="80"/>
      <c r="BR38" s="5" t="s">
        <v>44</v>
      </c>
      <c r="BS38" s="80"/>
      <c r="BT38" s="5" t="s">
        <v>44</v>
      </c>
      <c r="BU38" s="80"/>
      <c r="BV38" s="5" t="s">
        <v>44</v>
      </c>
      <c r="BW38" s="80"/>
      <c r="BX38" s="5" t="s">
        <v>44</v>
      </c>
      <c r="BY38" s="80"/>
      <c r="BZ38" s="5" t="s">
        <v>44</v>
      </c>
      <c r="CA38" s="80"/>
      <c r="CB38" s="5" t="s">
        <v>44</v>
      </c>
      <c r="CC38" s="80"/>
      <c r="CD38" s="5" t="s">
        <v>44</v>
      </c>
      <c r="CE38" s="80"/>
      <c r="CF38" s="5" t="s">
        <v>44</v>
      </c>
      <c r="CG38" s="80"/>
      <c r="CH38" s="5" t="s">
        <v>44</v>
      </c>
      <c r="CI38" s="80"/>
      <c r="CJ38" s="5" t="s">
        <v>44</v>
      </c>
      <c r="CK38" s="80"/>
      <c r="CL38" s="5" t="s">
        <v>44</v>
      </c>
      <c r="CM38" s="80"/>
      <c r="CN38" s="5" t="s">
        <v>44</v>
      </c>
      <c r="CO38" s="80"/>
      <c r="CP38">
        <f t="shared" si="1"/>
        <v>0</v>
      </c>
      <c r="CQ38">
        <f t="shared" si="2"/>
        <v>0</v>
      </c>
      <c r="CR38">
        <v>32</v>
      </c>
    </row>
    <row r="39" spans="1:159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66">
        <v>0</v>
      </c>
      <c r="O39" s="63">
        <v>0</v>
      </c>
      <c r="P39" s="66">
        <v>0</v>
      </c>
      <c r="Q39" s="63">
        <v>0</v>
      </c>
      <c r="R39" s="66">
        <v>0</v>
      </c>
      <c r="S39" s="63">
        <v>0</v>
      </c>
      <c r="T39" s="66">
        <v>0</v>
      </c>
      <c r="U39" s="63">
        <v>0</v>
      </c>
      <c r="V39" s="66">
        <v>0</v>
      </c>
      <c r="W39" s="112">
        <v>0</v>
      </c>
      <c r="X39" s="66">
        <v>2</v>
      </c>
      <c r="Y39" s="115">
        <v>0</v>
      </c>
      <c r="Z39" s="66">
        <v>0</v>
      </c>
      <c r="AA39" s="115">
        <v>0</v>
      </c>
      <c r="AB39" s="66">
        <v>0</v>
      </c>
      <c r="AC39" s="115">
        <v>0</v>
      </c>
      <c r="AD39" s="66">
        <v>0</v>
      </c>
      <c r="AE39" s="115">
        <v>2</v>
      </c>
      <c r="AF39" s="66">
        <v>0</v>
      </c>
      <c r="AG39" s="115">
        <v>0</v>
      </c>
      <c r="AH39" s="66">
        <v>0</v>
      </c>
      <c r="AI39" s="115">
        <v>0</v>
      </c>
      <c r="AJ39" s="66">
        <v>0</v>
      </c>
      <c r="AK39" s="115">
        <v>0</v>
      </c>
      <c r="AL39" s="66">
        <v>0</v>
      </c>
      <c r="AM39" s="115">
        <v>0</v>
      </c>
      <c r="AN39" s="66">
        <v>0</v>
      </c>
      <c r="AO39" s="115">
        <v>0</v>
      </c>
      <c r="AP39" s="66">
        <v>0</v>
      </c>
      <c r="AQ39" s="115">
        <v>0</v>
      </c>
      <c r="AR39" s="66">
        <v>0</v>
      </c>
      <c r="AS39" s="115">
        <v>0</v>
      </c>
      <c r="AT39" s="65" t="s">
        <v>44</v>
      </c>
      <c r="AU39" s="115"/>
      <c r="AV39" s="65" t="s">
        <v>44</v>
      </c>
      <c r="AW39" s="115"/>
      <c r="AX39" s="65" t="s">
        <v>44</v>
      </c>
      <c r="AY39" s="115"/>
      <c r="AZ39" s="65" t="s">
        <v>44</v>
      </c>
      <c r="BA39" s="115"/>
      <c r="BB39" s="65" t="s">
        <v>44</v>
      </c>
      <c r="BC39" s="115"/>
      <c r="BD39" s="65" t="s">
        <v>44</v>
      </c>
      <c r="BE39" s="115"/>
      <c r="BF39" s="65" t="s">
        <v>44</v>
      </c>
      <c r="BG39" s="115"/>
      <c r="BH39" s="65" t="s">
        <v>44</v>
      </c>
      <c r="BI39" s="115"/>
      <c r="BJ39" s="65" t="s">
        <v>44</v>
      </c>
      <c r="BK39" s="115"/>
      <c r="BL39" s="65" t="s">
        <v>44</v>
      </c>
      <c r="BM39" s="115"/>
      <c r="BN39" s="65" t="s">
        <v>44</v>
      </c>
      <c r="BO39" s="115"/>
      <c r="BP39" s="65" t="s">
        <v>44</v>
      </c>
      <c r="BQ39" s="115"/>
      <c r="BR39" s="65" t="s">
        <v>44</v>
      </c>
      <c r="BS39" s="115"/>
      <c r="BT39" s="65" t="s">
        <v>44</v>
      </c>
      <c r="BU39" s="115"/>
      <c r="BV39" s="65" t="s">
        <v>44</v>
      </c>
      <c r="BW39" s="115"/>
      <c r="BX39" s="65" t="s">
        <v>44</v>
      </c>
      <c r="BY39" s="115"/>
      <c r="BZ39" s="65" t="s">
        <v>44</v>
      </c>
      <c r="CA39" s="115"/>
      <c r="CB39" s="65" t="s">
        <v>44</v>
      </c>
      <c r="CC39" s="115"/>
      <c r="CD39" s="65" t="s">
        <v>44</v>
      </c>
      <c r="CE39" s="115"/>
      <c r="CF39" s="65" t="s">
        <v>44</v>
      </c>
      <c r="CG39" s="115"/>
      <c r="CH39" s="65" t="s">
        <v>44</v>
      </c>
      <c r="CI39" s="115"/>
      <c r="CJ39" s="65" t="s">
        <v>44</v>
      </c>
      <c r="CK39" s="115"/>
      <c r="CL39" s="65" t="s">
        <v>44</v>
      </c>
      <c r="CM39" s="115"/>
      <c r="CN39" s="65" t="s">
        <v>44</v>
      </c>
      <c r="CO39" s="115"/>
      <c r="CP39">
        <f t="shared" si="1"/>
        <v>2</v>
      </c>
      <c r="CQ39">
        <f t="shared" si="2"/>
        <v>2</v>
      </c>
      <c r="CR39" s="2">
        <v>23</v>
      </c>
    </row>
    <row r="40" spans="1:159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272">SUM(D31:D39)</f>
        <v>0</v>
      </c>
      <c r="E40" s="85">
        <f t="shared" si="272"/>
        <v>0</v>
      </c>
      <c r="F40" s="85">
        <f t="shared" si="272"/>
        <v>0</v>
      </c>
      <c r="G40" s="85">
        <f t="shared" si="272"/>
        <v>0</v>
      </c>
      <c r="H40" s="85">
        <f t="shared" si="272"/>
        <v>0</v>
      </c>
      <c r="I40" s="85">
        <f t="shared" si="272"/>
        <v>0</v>
      </c>
      <c r="J40" s="85">
        <f t="shared" si="272"/>
        <v>0</v>
      </c>
      <c r="K40" s="85">
        <f t="shared" si="272"/>
        <v>0</v>
      </c>
      <c r="L40" s="85">
        <f t="shared" si="272"/>
        <v>0</v>
      </c>
      <c r="M40" s="85">
        <f t="shared" si="272"/>
        <v>0</v>
      </c>
      <c r="N40" s="85">
        <f t="shared" si="272"/>
        <v>0</v>
      </c>
      <c r="O40" s="85">
        <f t="shared" si="272"/>
        <v>0</v>
      </c>
      <c r="P40" s="85">
        <f t="shared" si="272"/>
        <v>2</v>
      </c>
      <c r="Q40" s="85">
        <f t="shared" si="272"/>
        <v>0</v>
      </c>
      <c r="R40" s="85">
        <f t="shared" si="272"/>
        <v>0</v>
      </c>
      <c r="S40" s="85">
        <f t="shared" si="272"/>
        <v>0</v>
      </c>
      <c r="T40" s="85">
        <f t="shared" si="272"/>
        <v>0</v>
      </c>
      <c r="U40" s="85">
        <f t="shared" si="272"/>
        <v>0</v>
      </c>
      <c r="V40" s="85">
        <f t="shared" si="272"/>
        <v>0</v>
      </c>
      <c r="W40" s="85">
        <f t="shared" si="272"/>
        <v>2</v>
      </c>
      <c r="X40" s="85">
        <f t="shared" si="272"/>
        <v>2</v>
      </c>
      <c r="Y40" s="85">
        <f t="shared" si="272"/>
        <v>0</v>
      </c>
      <c r="Z40" s="85">
        <f t="shared" si="272"/>
        <v>1</v>
      </c>
      <c r="AA40" s="85">
        <f t="shared" si="272"/>
        <v>0</v>
      </c>
      <c r="AB40" s="85">
        <f t="shared" si="272"/>
        <v>1</v>
      </c>
      <c r="AC40" s="85">
        <f t="shared" si="272"/>
        <v>0</v>
      </c>
      <c r="AD40" s="85">
        <f t="shared" si="272"/>
        <v>0</v>
      </c>
      <c r="AE40" s="85">
        <f t="shared" si="272"/>
        <v>2</v>
      </c>
      <c r="AF40" s="85">
        <f t="shared" si="272"/>
        <v>0</v>
      </c>
      <c r="AG40" s="85">
        <f t="shared" si="272"/>
        <v>1</v>
      </c>
      <c r="AH40" s="85">
        <f t="shared" si="272"/>
        <v>1</v>
      </c>
      <c r="AI40" s="85">
        <f t="shared" si="272"/>
        <v>0</v>
      </c>
      <c r="AJ40" s="85">
        <f t="shared" si="272"/>
        <v>2</v>
      </c>
      <c r="AK40" s="85">
        <f t="shared" si="272"/>
        <v>0</v>
      </c>
      <c r="AL40" s="85">
        <f t="shared" si="272"/>
        <v>5</v>
      </c>
      <c r="AM40" s="85">
        <f t="shared" si="272"/>
        <v>0</v>
      </c>
      <c r="AN40" s="85">
        <f t="shared" si="272"/>
        <v>1</v>
      </c>
      <c r="AO40" s="85">
        <f t="shared" si="272"/>
        <v>0</v>
      </c>
      <c r="AP40" s="85">
        <f t="shared" si="272"/>
        <v>0</v>
      </c>
      <c r="AQ40" s="85">
        <f t="shared" si="272"/>
        <v>2</v>
      </c>
      <c r="AR40" s="85">
        <f t="shared" si="272"/>
        <v>0</v>
      </c>
      <c r="AS40" s="85">
        <f t="shared" si="272"/>
        <v>3</v>
      </c>
      <c r="AT40" s="85">
        <f t="shared" si="272"/>
        <v>0</v>
      </c>
      <c r="AU40" s="85">
        <f t="shared" si="272"/>
        <v>0</v>
      </c>
      <c r="AV40" s="85">
        <f t="shared" si="272"/>
        <v>0</v>
      </c>
      <c r="AW40" s="85">
        <f t="shared" si="272"/>
        <v>0</v>
      </c>
      <c r="AX40" s="85">
        <f t="shared" si="272"/>
        <v>0</v>
      </c>
      <c r="AY40" s="85">
        <f t="shared" si="272"/>
        <v>2</v>
      </c>
      <c r="AZ40" s="85">
        <f t="shared" si="272"/>
        <v>0</v>
      </c>
      <c r="BA40" s="85">
        <f t="shared" si="272"/>
        <v>0</v>
      </c>
      <c r="BB40" s="85">
        <f t="shared" si="272"/>
        <v>0</v>
      </c>
      <c r="BC40" s="85">
        <f t="shared" si="272"/>
        <v>0</v>
      </c>
      <c r="BD40" s="85">
        <f t="shared" si="272"/>
        <v>0</v>
      </c>
      <c r="BE40" s="85">
        <f t="shared" si="272"/>
        <v>0</v>
      </c>
      <c r="BF40" s="85">
        <f t="shared" si="272"/>
        <v>0</v>
      </c>
      <c r="BG40" s="85">
        <f t="shared" si="272"/>
        <v>0</v>
      </c>
      <c r="BH40" s="85">
        <f t="shared" si="272"/>
        <v>0</v>
      </c>
      <c r="BI40" s="85">
        <f t="shared" si="272"/>
        <v>0</v>
      </c>
      <c r="BJ40" s="85">
        <f t="shared" si="272"/>
        <v>0</v>
      </c>
      <c r="BK40" s="85">
        <f t="shared" si="272"/>
        <v>0</v>
      </c>
      <c r="BL40" s="85">
        <f t="shared" si="272"/>
        <v>0</v>
      </c>
      <c r="BM40" s="85">
        <f t="shared" si="272"/>
        <v>0</v>
      </c>
      <c r="BN40" s="85">
        <f t="shared" si="272"/>
        <v>0</v>
      </c>
      <c r="BO40" s="85">
        <f t="shared" si="272"/>
        <v>0</v>
      </c>
      <c r="BP40" s="85">
        <f t="shared" ref="BP40:CG40" si="273">SUM(BP31:BP39)</f>
        <v>0</v>
      </c>
      <c r="BQ40" s="85">
        <f t="shared" si="273"/>
        <v>0</v>
      </c>
      <c r="BR40" s="85">
        <f t="shared" si="273"/>
        <v>0</v>
      </c>
      <c r="BS40" s="85">
        <f t="shared" si="273"/>
        <v>0</v>
      </c>
      <c r="BT40" s="85">
        <f t="shared" si="273"/>
        <v>0</v>
      </c>
      <c r="BU40" s="85">
        <f t="shared" si="273"/>
        <v>0</v>
      </c>
      <c r="BV40" s="85">
        <f t="shared" si="273"/>
        <v>0</v>
      </c>
      <c r="BW40" s="85">
        <f t="shared" si="273"/>
        <v>0</v>
      </c>
      <c r="BX40" s="85">
        <f t="shared" si="273"/>
        <v>0</v>
      </c>
      <c r="BY40" s="85">
        <f t="shared" si="273"/>
        <v>0</v>
      </c>
      <c r="BZ40" s="85">
        <f t="shared" si="273"/>
        <v>0</v>
      </c>
      <c r="CA40" s="85">
        <f t="shared" si="273"/>
        <v>0</v>
      </c>
      <c r="CB40" s="85">
        <f t="shared" si="273"/>
        <v>0</v>
      </c>
      <c r="CC40" s="85">
        <f t="shared" si="273"/>
        <v>0</v>
      </c>
      <c r="CD40" s="85">
        <f t="shared" si="273"/>
        <v>0</v>
      </c>
      <c r="CE40" s="85">
        <f t="shared" si="273"/>
        <v>0</v>
      </c>
      <c r="CF40" s="85">
        <f t="shared" si="273"/>
        <v>0</v>
      </c>
      <c r="CG40" s="85">
        <f t="shared" si="273"/>
        <v>0</v>
      </c>
      <c r="CH40" s="85">
        <f t="shared" ref="CH40:CO40" si="274">SUM(CH31:CH39)</f>
        <v>0</v>
      </c>
      <c r="CI40" s="85">
        <f t="shared" si="274"/>
        <v>0</v>
      </c>
      <c r="CJ40" s="85">
        <f t="shared" si="274"/>
        <v>0</v>
      </c>
      <c r="CK40" s="85">
        <f t="shared" si="274"/>
        <v>0</v>
      </c>
      <c r="CL40" s="85">
        <f t="shared" si="274"/>
        <v>0</v>
      </c>
      <c r="CM40" s="85">
        <f t="shared" si="274"/>
        <v>0</v>
      </c>
      <c r="CN40" s="85">
        <f t="shared" si="274"/>
        <v>0</v>
      </c>
      <c r="CO40" s="85">
        <f t="shared" si="274"/>
        <v>0</v>
      </c>
      <c r="CP40" s="97" t="s">
        <v>41</v>
      </c>
      <c r="CQ40" s="97" t="s">
        <v>42</v>
      </c>
      <c r="CR40">
        <f>AVERAGE(CR31:CR39)</f>
        <v>22.222222222222221</v>
      </c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97"/>
      <c r="FC40" s="97"/>
    </row>
    <row r="41" spans="1:159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8</v>
      </c>
      <c r="S41" s="304"/>
      <c r="T41" s="304">
        <v>7</v>
      </c>
      <c r="U41" s="304"/>
      <c r="V41" s="304">
        <v>7</v>
      </c>
      <c r="W41" s="304"/>
      <c r="X41" s="304">
        <v>7</v>
      </c>
      <c r="Y41" s="304"/>
      <c r="Z41" s="304">
        <v>7</v>
      </c>
      <c r="AA41" s="304"/>
      <c r="AB41" s="304">
        <v>7</v>
      </c>
      <c r="AC41" s="304"/>
      <c r="AD41" s="304">
        <v>7</v>
      </c>
      <c r="AE41" s="304"/>
      <c r="AF41" s="304">
        <v>7</v>
      </c>
      <c r="AG41" s="304"/>
      <c r="AH41" s="304">
        <v>7</v>
      </c>
      <c r="AI41" s="304"/>
      <c r="AJ41" s="304">
        <v>7</v>
      </c>
      <c r="AK41" s="304"/>
      <c r="AL41" s="304">
        <v>7</v>
      </c>
      <c r="AM41" s="304"/>
      <c r="AN41" s="304">
        <v>7</v>
      </c>
      <c r="AO41" s="304"/>
      <c r="AP41" s="304">
        <v>7</v>
      </c>
      <c r="AQ41" s="304"/>
      <c r="AR41" s="304">
        <v>7</v>
      </c>
      <c r="AS41" s="304"/>
      <c r="AT41" s="304">
        <v>3</v>
      </c>
      <c r="AU41" s="304"/>
      <c r="AV41" s="304">
        <v>3</v>
      </c>
      <c r="AW41" s="304"/>
      <c r="AX41" s="304">
        <v>3</v>
      </c>
      <c r="AY41" s="304"/>
      <c r="AZ41" s="304">
        <v>2</v>
      </c>
      <c r="BA41" s="304"/>
      <c r="BB41" s="304">
        <v>2</v>
      </c>
      <c r="BC41" s="304"/>
      <c r="BD41" s="304">
        <v>2</v>
      </c>
      <c r="BE41" s="304"/>
      <c r="BF41" s="304">
        <v>1</v>
      </c>
      <c r="BG41" s="304"/>
      <c r="BH41" s="304">
        <v>1</v>
      </c>
      <c r="BI41" s="304"/>
      <c r="BJ41" s="304">
        <v>1</v>
      </c>
      <c r="BK41" s="304"/>
      <c r="BL41" s="304">
        <v>0</v>
      </c>
      <c r="BM41" s="304"/>
      <c r="BN41" s="304">
        <v>0</v>
      </c>
      <c r="BO41" s="304"/>
      <c r="BP41" s="304">
        <v>0</v>
      </c>
      <c r="BQ41" s="304"/>
      <c r="BR41" s="304">
        <v>0</v>
      </c>
      <c r="BS41" s="304"/>
      <c r="BT41" s="304">
        <v>0</v>
      </c>
      <c r="BU41" s="304"/>
      <c r="BV41" s="304">
        <v>0</v>
      </c>
      <c r="BW41" s="304"/>
      <c r="BX41" s="304">
        <v>0</v>
      </c>
      <c r="BY41" s="304"/>
      <c r="BZ41" s="304">
        <v>0</v>
      </c>
      <c r="CA41" s="304"/>
      <c r="CB41" s="304">
        <v>0</v>
      </c>
      <c r="CC41" s="304"/>
      <c r="CD41" s="304">
        <v>0</v>
      </c>
      <c r="CE41" s="304"/>
      <c r="CF41" s="304">
        <v>0</v>
      </c>
      <c r="CG41" s="304"/>
      <c r="CH41" s="304">
        <v>0</v>
      </c>
      <c r="CI41" s="304"/>
      <c r="CJ41" s="304">
        <v>0</v>
      </c>
      <c r="CK41" s="304"/>
      <c r="CL41" s="304">
        <v>0</v>
      </c>
      <c r="CM41" s="304"/>
      <c r="CN41" s="304">
        <v>0</v>
      </c>
      <c r="CO41" s="304"/>
      <c r="CP41">
        <f>SUM(T40,V40,X40,Z40,AB40,AD40,AF40,AH40,AJ40,AL40,AN40,AP40,AR40,AT40,AV40,AX40,AZ40,BB40,BD40,BF40,BH40,BJ40,BL40,BN40,BP40,BR40,BT40,BV40,BX40,BZ40,CB40,CD40,CF40,CH40,CJ40,CL40,CN40)</f>
        <v>13</v>
      </c>
      <c r="CQ41">
        <f>SUM(U40,W40,Y40,AA40,AC40,AE40,AG40,AI40,AK40,AM40,AO40,AQ40,AS40,AU40,AW40,AY40,BA40,BC40,BE40,BG40,BI40,BK40,BM40,BO40,BQ40,BS40,BU40,BW40,BY40,CA40,CC40,CE40,CG40,CI40,CK40,CM40,CO40)</f>
        <v>12</v>
      </c>
      <c r="CR41">
        <f>STDEV(CR31:CR39)</f>
        <v>7.8066922857535799</v>
      </c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  <c r="FA41" s="304"/>
    </row>
    <row r="42" spans="1:159">
      <c r="CL42" s="86"/>
      <c r="CM42" s="87"/>
      <c r="CP42" s="86" t="s">
        <v>49</v>
      </c>
      <c r="CQ42" s="87">
        <f>CQ41/CP41*100</f>
        <v>92.307692307692307</v>
      </c>
      <c r="FB42" s="86"/>
      <c r="FC42" s="87"/>
    </row>
    <row r="43" spans="1:159" ht="15" thickBot="1">
      <c r="A43" s="77" t="s">
        <v>50</v>
      </c>
      <c r="B43" s="304">
        <f t="shared" ref="B43" si="275">ABS(B41-D41)</f>
        <v>0</v>
      </c>
      <c r="C43" s="304"/>
      <c r="D43" s="304">
        <f t="shared" ref="D43" si="276">ABS(D41-F41)</f>
        <v>0</v>
      </c>
      <c r="E43" s="304"/>
      <c r="F43" s="304">
        <f t="shared" ref="F43" si="277">ABS(F41-H41)</f>
        <v>0</v>
      </c>
      <c r="G43" s="304"/>
      <c r="H43" s="304">
        <f t="shared" ref="H43" si="278">ABS(H41-J41)</f>
        <v>0</v>
      </c>
      <c r="I43" s="304"/>
      <c r="J43" s="304">
        <f t="shared" ref="J43" si="279">ABS(J41-L41)</f>
        <v>0</v>
      </c>
      <c r="K43" s="304"/>
      <c r="L43" s="304">
        <f t="shared" ref="L43" si="280">ABS(L41-N41)</f>
        <v>0</v>
      </c>
      <c r="M43" s="304"/>
      <c r="N43" s="304">
        <f t="shared" ref="N43" si="281">ABS(N41-P41)</f>
        <v>0</v>
      </c>
      <c r="O43" s="304"/>
      <c r="P43" s="304">
        <f t="shared" ref="P43" si="282">ABS(P41-R41)</f>
        <v>1</v>
      </c>
      <c r="Q43" s="304"/>
      <c r="R43" s="304">
        <f t="shared" ref="R43" si="283">ABS(R41-T41)</f>
        <v>1</v>
      </c>
      <c r="S43" s="304"/>
      <c r="T43" s="304">
        <f t="shared" ref="T43" si="284">ABS(T41-V41)</f>
        <v>0</v>
      </c>
      <c r="U43" s="304"/>
      <c r="V43" s="304">
        <f t="shared" ref="V43" si="285">ABS(V41-X41)</f>
        <v>0</v>
      </c>
      <c r="W43" s="304"/>
      <c r="X43" s="304">
        <f t="shared" ref="X43" si="286">ABS(X41-Z41)</f>
        <v>0</v>
      </c>
      <c r="Y43" s="304"/>
      <c r="Z43" s="304">
        <f t="shared" ref="Z43" si="287">ABS(Z41-AB41)</f>
        <v>0</v>
      </c>
      <c r="AA43" s="304"/>
      <c r="AB43" s="304">
        <f t="shared" ref="AB43" si="288">ABS(AB41-AD41)</f>
        <v>0</v>
      </c>
      <c r="AC43" s="304"/>
      <c r="AD43" s="304">
        <f t="shared" ref="AD43" si="289">ABS(AD41-AF41)</f>
        <v>0</v>
      </c>
      <c r="AE43" s="304"/>
      <c r="AF43" s="304">
        <f t="shared" ref="AF43" si="290">ABS(AF41-AH41)</f>
        <v>0</v>
      </c>
      <c r="AG43" s="304"/>
      <c r="AH43" s="304">
        <f t="shared" ref="AH43" si="291">ABS(AH41-AJ41)</f>
        <v>0</v>
      </c>
      <c r="AI43" s="304"/>
      <c r="AJ43" s="304">
        <f t="shared" ref="AJ43" si="292">ABS(AJ41-AL41)</f>
        <v>0</v>
      </c>
      <c r="AK43" s="304"/>
      <c r="AL43" s="304">
        <f t="shared" ref="AL43" si="293">ABS(AL41-AN41)</f>
        <v>0</v>
      </c>
      <c r="AM43" s="304"/>
      <c r="AN43" s="304">
        <f t="shared" ref="AN43" si="294">ABS(AN41-AP41)</f>
        <v>0</v>
      </c>
      <c r="AO43" s="304"/>
      <c r="AP43" s="304">
        <f t="shared" ref="AP43" si="295">ABS(AP41-AR41)</f>
        <v>0</v>
      </c>
      <c r="AQ43" s="304"/>
      <c r="AR43" s="304">
        <f t="shared" ref="AR43" si="296">ABS(AR41-AT41)</f>
        <v>4</v>
      </c>
      <c r="AS43" s="304"/>
      <c r="AT43" s="304">
        <f t="shared" ref="AT43" si="297">ABS(AT41-AV41)</f>
        <v>0</v>
      </c>
      <c r="AU43" s="304"/>
      <c r="AV43" s="304">
        <f t="shared" ref="AV43" si="298">ABS(AV41-AX41)</f>
        <v>0</v>
      </c>
      <c r="AW43" s="304"/>
      <c r="AX43" s="304">
        <f t="shared" ref="AX43" si="299">ABS(AX41-AZ41)</f>
        <v>1</v>
      </c>
      <c r="AY43" s="304"/>
      <c r="AZ43" s="304">
        <f t="shared" ref="AZ43" si="300">ABS(AZ41-BB41)</f>
        <v>0</v>
      </c>
      <c r="BA43" s="304"/>
      <c r="BB43" s="304">
        <f t="shared" ref="BB43" si="301">ABS(BB41-BD41)</f>
        <v>0</v>
      </c>
      <c r="BC43" s="304"/>
      <c r="BD43" s="304">
        <f t="shared" ref="BD43" si="302">ABS(BD41-BF41)</f>
        <v>1</v>
      </c>
      <c r="BE43" s="304"/>
      <c r="BF43" s="304">
        <f t="shared" ref="BF43" si="303">ABS(BF41-BH41)</f>
        <v>0</v>
      </c>
      <c r="BG43" s="304"/>
      <c r="BH43" s="304">
        <f t="shared" ref="BH43" si="304">ABS(BH41-BJ41)</f>
        <v>0</v>
      </c>
      <c r="BI43" s="304"/>
      <c r="BJ43" s="304">
        <f t="shared" ref="BJ43" si="305">ABS(BJ41-BL41)</f>
        <v>1</v>
      </c>
      <c r="BK43" s="304"/>
      <c r="BL43" s="304">
        <f t="shared" ref="BL43" si="306">ABS(BL41-BN41)</f>
        <v>0</v>
      </c>
      <c r="BM43" s="304"/>
      <c r="BN43" s="304">
        <f t="shared" ref="BN43" si="307">ABS(BN41-BP41)</f>
        <v>0</v>
      </c>
      <c r="BO43" s="304"/>
      <c r="BP43" s="304">
        <f t="shared" ref="BP43" si="308">ABS(BP41-BR41)</f>
        <v>0</v>
      </c>
      <c r="BQ43" s="304"/>
      <c r="BR43" s="304">
        <f t="shared" ref="BR43" si="309">ABS(BR41-BT41)</f>
        <v>0</v>
      </c>
      <c r="BS43" s="304"/>
      <c r="BT43" s="304">
        <f t="shared" ref="BT43" si="310">ABS(BT41-BV41)</f>
        <v>0</v>
      </c>
      <c r="BU43" s="304"/>
      <c r="BV43" s="304">
        <f t="shared" ref="BV43" si="311">ABS(BV41-BX41)</f>
        <v>0</v>
      </c>
      <c r="BW43" s="304"/>
      <c r="BX43" s="304">
        <f t="shared" ref="BX43" si="312">ABS(BX41-BZ41)</f>
        <v>0</v>
      </c>
      <c r="BY43" s="304"/>
      <c r="BZ43" s="304">
        <f t="shared" ref="BZ43" si="313">ABS(BZ41-CB41)</f>
        <v>0</v>
      </c>
      <c r="CA43" s="304"/>
      <c r="CB43" s="304">
        <f t="shared" ref="CB43" si="314">ABS(CB41-CD41)</f>
        <v>0</v>
      </c>
      <c r="CC43" s="304"/>
      <c r="CD43" s="304">
        <f t="shared" ref="CD43" si="315">ABS(CD41-CF41)</f>
        <v>0</v>
      </c>
      <c r="CE43" s="304"/>
      <c r="CF43" s="304">
        <f t="shared" ref="CF43" si="316">ABS(CF41-CH41)</f>
        <v>0</v>
      </c>
      <c r="CG43" s="304"/>
      <c r="CH43" s="304">
        <f t="shared" ref="CH43" si="317">ABS(CH41-CJ41)</f>
        <v>0</v>
      </c>
      <c r="CI43" s="304"/>
      <c r="CJ43" s="304">
        <f t="shared" ref="CJ43" si="318">ABS(CJ41-CL41)</f>
        <v>0</v>
      </c>
      <c r="CK43" s="304"/>
      <c r="CL43" s="304">
        <f t="shared" ref="CL43" si="319">ABS(CL41-CN41)</f>
        <v>0</v>
      </c>
      <c r="CM43" s="304"/>
      <c r="CN43" s="304">
        <f>ABS(CN41)</f>
        <v>0</v>
      </c>
      <c r="CO43" s="304"/>
      <c r="CP43" s="86"/>
      <c r="CQ43">
        <f>AVERAGE(CQ31:CQ39)</f>
        <v>1.3333333333333333</v>
      </c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86"/>
    </row>
    <row r="44" spans="1:159" ht="15" thickBot="1">
      <c r="A44" s="77" t="s">
        <v>51</v>
      </c>
      <c r="B44" s="304">
        <f t="shared" ref="B44" si="320">B41/$B$41</f>
        <v>1</v>
      </c>
      <c r="C44" s="304"/>
      <c r="D44" s="304">
        <f t="shared" ref="D44" si="321">D41/$B$41</f>
        <v>1</v>
      </c>
      <c r="E44" s="304"/>
      <c r="F44" s="304">
        <f t="shared" ref="F44" si="322">F41/$B$41</f>
        <v>1</v>
      </c>
      <c r="G44" s="304"/>
      <c r="H44" s="304">
        <f t="shared" ref="H44" si="323">H41/$B$41</f>
        <v>1</v>
      </c>
      <c r="I44" s="304"/>
      <c r="J44" s="304">
        <f t="shared" ref="J44" si="324">J41/$B$41</f>
        <v>1</v>
      </c>
      <c r="K44" s="304"/>
      <c r="L44" s="304">
        <f t="shared" ref="L44" si="325">L41/$B$41</f>
        <v>1</v>
      </c>
      <c r="M44" s="304"/>
      <c r="N44" s="304">
        <f t="shared" ref="N44" si="326">N41/$B$41</f>
        <v>1</v>
      </c>
      <c r="O44" s="304"/>
      <c r="P44" s="304">
        <f t="shared" ref="P44" si="327">P41/$B$41</f>
        <v>1</v>
      </c>
      <c r="Q44" s="304"/>
      <c r="R44" s="304">
        <f t="shared" ref="R44" si="328">R41/$B$41</f>
        <v>0.88888888888888884</v>
      </c>
      <c r="S44" s="304"/>
      <c r="T44" s="304">
        <f t="shared" ref="T44" si="329">T41/$B$41</f>
        <v>0.77777777777777779</v>
      </c>
      <c r="U44" s="304"/>
      <c r="V44" s="304">
        <f t="shared" ref="V44" si="330">V41/$B$41</f>
        <v>0.77777777777777779</v>
      </c>
      <c r="W44" s="304"/>
      <c r="X44" s="304">
        <f t="shared" ref="X44" si="331">X41/$B$41</f>
        <v>0.77777777777777779</v>
      </c>
      <c r="Y44" s="304"/>
      <c r="Z44" s="304">
        <f t="shared" ref="Z44" si="332">Z41/$B$41</f>
        <v>0.77777777777777779</v>
      </c>
      <c r="AA44" s="304"/>
      <c r="AB44" s="304">
        <f t="shared" ref="AB44" si="333">AB41/$B$41</f>
        <v>0.77777777777777779</v>
      </c>
      <c r="AC44" s="304"/>
      <c r="AD44" s="304">
        <f t="shared" ref="AD44" si="334">AD41/$B$41</f>
        <v>0.77777777777777779</v>
      </c>
      <c r="AE44" s="304"/>
      <c r="AF44" s="304">
        <f t="shared" ref="AF44" si="335">AF41/$B$41</f>
        <v>0.77777777777777779</v>
      </c>
      <c r="AG44" s="304"/>
      <c r="AH44" s="304">
        <f t="shared" ref="AH44" si="336">AH41/$B$41</f>
        <v>0.77777777777777779</v>
      </c>
      <c r="AI44" s="304"/>
      <c r="AJ44" s="304">
        <f t="shared" ref="AJ44" si="337">AJ41/$B$41</f>
        <v>0.77777777777777779</v>
      </c>
      <c r="AK44" s="304"/>
      <c r="AL44" s="304">
        <f t="shared" ref="AL44" si="338">AL41/$B$41</f>
        <v>0.77777777777777779</v>
      </c>
      <c r="AM44" s="304"/>
      <c r="AN44" s="304">
        <f t="shared" ref="AN44" si="339">AN41/$B$41</f>
        <v>0.77777777777777779</v>
      </c>
      <c r="AO44" s="304"/>
      <c r="AP44" s="304">
        <f t="shared" ref="AP44" si="340">AP41/$B$41</f>
        <v>0.77777777777777779</v>
      </c>
      <c r="AQ44" s="304"/>
      <c r="AR44" s="304">
        <f t="shared" ref="AR44" si="341">AR41/$B$41</f>
        <v>0.77777777777777779</v>
      </c>
      <c r="AS44" s="304"/>
      <c r="AT44" s="304">
        <f t="shared" ref="AT44" si="342">AT41/$B$41</f>
        <v>0.33333333333333331</v>
      </c>
      <c r="AU44" s="304"/>
      <c r="AV44" s="304">
        <f t="shared" ref="AV44" si="343">AV41/$B$41</f>
        <v>0.33333333333333331</v>
      </c>
      <c r="AW44" s="304"/>
      <c r="AX44" s="304">
        <f t="shared" ref="AX44" si="344">AX41/$B$41</f>
        <v>0.33333333333333331</v>
      </c>
      <c r="AY44" s="304"/>
      <c r="AZ44" s="304">
        <f t="shared" ref="AZ44" si="345">AZ41/$B$41</f>
        <v>0.22222222222222221</v>
      </c>
      <c r="BA44" s="304"/>
      <c r="BB44" s="304">
        <f t="shared" ref="BB44" si="346">BB41/$B$41</f>
        <v>0.22222222222222221</v>
      </c>
      <c r="BC44" s="304"/>
      <c r="BD44" s="304">
        <f t="shared" ref="BD44" si="347">BD41/$B$41</f>
        <v>0.22222222222222221</v>
      </c>
      <c r="BE44" s="304"/>
      <c r="BF44" s="304">
        <f t="shared" ref="BF44" si="348">BF41/$B$41</f>
        <v>0.1111111111111111</v>
      </c>
      <c r="BG44" s="304"/>
      <c r="BH44" s="304">
        <f t="shared" ref="BH44" si="349">BH41/$B$41</f>
        <v>0.1111111111111111</v>
      </c>
      <c r="BI44" s="304"/>
      <c r="BJ44" s="304">
        <f t="shared" ref="BJ44" si="350">BJ41/$B$41</f>
        <v>0.1111111111111111</v>
      </c>
      <c r="BK44" s="304"/>
      <c r="BL44" s="304">
        <f>BL41/$B$41</f>
        <v>0</v>
      </c>
      <c r="BM44" s="304"/>
      <c r="BN44" s="304">
        <f t="shared" ref="BN44" si="351">BN41/$B$41</f>
        <v>0</v>
      </c>
      <c r="BO44" s="304"/>
      <c r="BP44" s="304">
        <f t="shared" ref="BP44" si="352">BP41/$B$41</f>
        <v>0</v>
      </c>
      <c r="BQ44" s="304"/>
      <c r="BR44" s="304">
        <f t="shared" ref="BR44" si="353">BR41/$B$41</f>
        <v>0</v>
      </c>
      <c r="BS44" s="304"/>
      <c r="BT44" s="304">
        <f t="shared" ref="BT44" si="354">BT41/$B$41</f>
        <v>0</v>
      </c>
      <c r="BU44" s="304"/>
      <c r="BV44" s="304">
        <f t="shared" ref="BV44" si="355">BV41/$B$41</f>
        <v>0</v>
      </c>
      <c r="BW44" s="304"/>
      <c r="BX44" s="304">
        <f t="shared" ref="BX44" si="356">BX41/$B$41</f>
        <v>0</v>
      </c>
      <c r="BY44" s="304"/>
      <c r="BZ44" s="304">
        <f t="shared" ref="BZ44" si="357">BZ41/$B$41</f>
        <v>0</v>
      </c>
      <c r="CA44" s="304"/>
      <c r="CB44" s="304">
        <f t="shared" ref="CB44" si="358">CB41/$B$41</f>
        <v>0</v>
      </c>
      <c r="CC44" s="304"/>
      <c r="CD44" s="304">
        <f t="shared" ref="CD44" si="359">CD41/$B$41</f>
        <v>0</v>
      </c>
      <c r="CE44" s="304"/>
      <c r="CF44" s="304">
        <f t="shared" ref="CF44" si="360">CF41/$B$41</f>
        <v>0</v>
      </c>
      <c r="CG44" s="304"/>
      <c r="CH44" s="304">
        <f t="shared" ref="CH44" si="361">CH41/$B$41</f>
        <v>0</v>
      </c>
      <c r="CI44" s="304"/>
      <c r="CJ44" s="304">
        <f t="shared" ref="CJ44" si="362">CJ41/$B$41</f>
        <v>0</v>
      </c>
      <c r="CK44" s="304"/>
      <c r="CL44" s="304">
        <f t="shared" ref="CL44" si="363">CL41/$B$41</f>
        <v>0</v>
      </c>
      <c r="CM44" s="304"/>
      <c r="CN44" s="304">
        <f t="shared" ref="CN44" si="364">CN41/$B$41</f>
        <v>0</v>
      </c>
      <c r="CO44" s="304"/>
      <c r="CP44" s="86"/>
      <c r="CQ44">
        <f>STDEV(CQ31:CQ39)</f>
        <v>1.2247448713915889</v>
      </c>
      <c r="DN44" s="304"/>
      <c r="DO44" s="304"/>
      <c r="DP44" s="304"/>
      <c r="DQ44" s="304"/>
      <c r="DR44" s="304"/>
      <c r="DS44" s="304"/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  <c r="EK44" s="304"/>
      <c r="EL44" s="304"/>
      <c r="EM44" s="304"/>
      <c r="EN44" s="304"/>
      <c r="EO44" s="304"/>
      <c r="EP44" s="304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304"/>
      <c r="FB44" s="86"/>
    </row>
    <row r="45" spans="1:159" ht="15" thickBot="1">
      <c r="A45" s="77" t="s">
        <v>52</v>
      </c>
      <c r="B45" s="304">
        <f t="shared" ref="B45" si="365">B43/B41</f>
        <v>0</v>
      </c>
      <c r="C45" s="304"/>
      <c r="D45" s="304">
        <f t="shared" ref="D45" si="366">D43/D41</f>
        <v>0</v>
      </c>
      <c r="E45" s="304"/>
      <c r="F45" s="304">
        <f t="shared" ref="F45" si="367">F43/F41</f>
        <v>0</v>
      </c>
      <c r="G45" s="304"/>
      <c r="H45" s="304">
        <f t="shared" ref="H45" si="368">H43/H41</f>
        <v>0</v>
      </c>
      <c r="I45" s="304"/>
      <c r="J45" s="304">
        <f t="shared" ref="J45" si="369">J43/J41</f>
        <v>0</v>
      </c>
      <c r="K45" s="304"/>
      <c r="L45" s="304">
        <f t="shared" ref="L45" si="370">L43/L41</f>
        <v>0</v>
      </c>
      <c r="M45" s="304"/>
      <c r="N45" s="304">
        <f t="shared" ref="N45" si="371">N43/N41</f>
        <v>0</v>
      </c>
      <c r="O45" s="304"/>
      <c r="P45" s="304">
        <f t="shared" ref="P45" si="372">P43/P41</f>
        <v>0.1111111111111111</v>
      </c>
      <c r="Q45" s="304"/>
      <c r="R45" s="304">
        <f t="shared" ref="R45" si="373">R43/R41</f>
        <v>0.125</v>
      </c>
      <c r="S45" s="304"/>
      <c r="T45" s="304">
        <f t="shared" ref="T45" si="374">T43/T41</f>
        <v>0</v>
      </c>
      <c r="U45" s="304"/>
      <c r="V45" s="304">
        <f t="shared" ref="V45" si="375">V43/V41</f>
        <v>0</v>
      </c>
      <c r="W45" s="304"/>
      <c r="X45" s="304">
        <f t="shared" ref="X45" si="376">X43/X41</f>
        <v>0</v>
      </c>
      <c r="Y45" s="304"/>
      <c r="Z45" s="304">
        <f t="shared" ref="Z45" si="377">Z43/Z41</f>
        <v>0</v>
      </c>
      <c r="AA45" s="304"/>
      <c r="AB45" s="304">
        <f t="shared" ref="AB45" si="378">AB43/AB41</f>
        <v>0</v>
      </c>
      <c r="AC45" s="304"/>
      <c r="AD45" s="304">
        <f t="shared" ref="AD45" si="379">AD43/AD41</f>
        <v>0</v>
      </c>
      <c r="AE45" s="304"/>
      <c r="AF45" s="304">
        <f t="shared" ref="AF45" si="380">AF43/AF41</f>
        <v>0</v>
      </c>
      <c r="AG45" s="304"/>
      <c r="AH45" s="304">
        <f t="shared" ref="AH45" si="381">AH43/AH41</f>
        <v>0</v>
      </c>
      <c r="AI45" s="304"/>
      <c r="AJ45" s="304">
        <f t="shared" ref="AJ45" si="382">AJ43/AJ41</f>
        <v>0</v>
      </c>
      <c r="AK45" s="304"/>
      <c r="AL45" s="304">
        <f t="shared" ref="AL45" si="383">AL43/AL41</f>
        <v>0</v>
      </c>
      <c r="AM45" s="304"/>
      <c r="AN45" s="304">
        <f t="shared" ref="AN45" si="384">AN43/AN41</f>
        <v>0</v>
      </c>
      <c r="AO45" s="304"/>
      <c r="AP45" s="304">
        <f t="shared" ref="AP45" si="385">AP43/AP41</f>
        <v>0</v>
      </c>
      <c r="AQ45" s="304"/>
      <c r="AR45" s="304">
        <f t="shared" ref="AR45" si="386">AR43/AR41</f>
        <v>0.5714285714285714</v>
      </c>
      <c r="AS45" s="304"/>
      <c r="AT45" s="304">
        <f t="shared" ref="AT45" si="387">AT43/AT41</f>
        <v>0</v>
      </c>
      <c r="AU45" s="304"/>
      <c r="AV45" s="304">
        <f t="shared" ref="AV45" si="388">AV43/AV41</f>
        <v>0</v>
      </c>
      <c r="AW45" s="304"/>
      <c r="AX45" s="304">
        <f t="shared" ref="AX45" si="389">AX43/AX41</f>
        <v>0.33333333333333331</v>
      </c>
      <c r="AY45" s="304"/>
      <c r="AZ45" s="304">
        <f t="shared" ref="AZ45" si="390">AZ43/AZ41</f>
        <v>0</v>
      </c>
      <c r="BA45" s="304"/>
      <c r="BB45" s="304">
        <f t="shared" ref="BB45" si="391">BB43/BB41</f>
        <v>0</v>
      </c>
      <c r="BC45" s="304"/>
      <c r="BD45" s="304">
        <f t="shared" ref="BD45" si="392">BD43/BD41</f>
        <v>0.5</v>
      </c>
      <c r="BE45" s="304"/>
      <c r="BF45" s="304">
        <f t="shared" ref="BF45" si="393">BF43/BF41</f>
        <v>0</v>
      </c>
      <c r="BG45" s="304"/>
      <c r="BH45" s="304">
        <f t="shared" ref="BH45" si="394">BH43/BH41</f>
        <v>0</v>
      </c>
      <c r="BI45" s="304"/>
      <c r="BJ45" s="304">
        <f t="shared" ref="BJ45" si="395">BJ43/BJ41</f>
        <v>1</v>
      </c>
      <c r="BK45" s="304"/>
      <c r="BL45" s="304">
        <v>0</v>
      </c>
      <c r="BM45" s="304"/>
      <c r="BN45" s="304">
        <v>0</v>
      </c>
      <c r="BO45" s="304"/>
      <c r="BP45" s="304">
        <v>0</v>
      </c>
      <c r="BQ45" s="304"/>
      <c r="BR45" s="304">
        <v>0</v>
      </c>
      <c r="BS45" s="304"/>
      <c r="BT45" s="304">
        <v>0</v>
      </c>
      <c r="BU45" s="304"/>
      <c r="BV45" s="304">
        <v>0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0</v>
      </c>
      <c r="CG45" s="304"/>
      <c r="CH45" s="304">
        <v>0</v>
      </c>
      <c r="CI45" s="304"/>
      <c r="CJ45" s="304">
        <v>0</v>
      </c>
      <c r="CK45" s="304"/>
      <c r="CL45" s="304">
        <v>0</v>
      </c>
      <c r="CM45" s="304"/>
      <c r="CN45" s="304">
        <v>0</v>
      </c>
      <c r="CO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</row>
    <row r="46" spans="1:159" ht="15" thickBot="1">
      <c r="A46" s="77" t="s">
        <v>53</v>
      </c>
      <c r="B46" s="304">
        <f t="shared" ref="B46" si="396">(B44+D44)/2</f>
        <v>1</v>
      </c>
      <c r="C46" s="304"/>
      <c r="D46" s="304">
        <f t="shared" ref="D46" si="397">(D44+F44)/2</f>
        <v>1</v>
      </c>
      <c r="E46" s="304"/>
      <c r="F46" s="304">
        <f t="shared" ref="F46" si="398">(F44+H44)/2</f>
        <v>1</v>
      </c>
      <c r="G46" s="304"/>
      <c r="H46" s="304">
        <f t="shared" ref="H46" si="399">(H44+J44)/2</f>
        <v>1</v>
      </c>
      <c r="I46" s="304"/>
      <c r="J46" s="304">
        <f t="shared" ref="J46" si="400">(J44+L44)/2</f>
        <v>1</v>
      </c>
      <c r="K46" s="304"/>
      <c r="L46" s="304">
        <f t="shared" ref="L46" si="401">(L44+N44)/2</f>
        <v>1</v>
      </c>
      <c r="M46" s="304"/>
      <c r="N46" s="304">
        <f t="shared" ref="N46" si="402">(N44+P44)/2</f>
        <v>1</v>
      </c>
      <c r="O46" s="304"/>
      <c r="P46" s="304">
        <f t="shared" ref="P46" si="403">(P44+R44)/2</f>
        <v>0.94444444444444442</v>
      </c>
      <c r="Q46" s="304"/>
      <c r="R46" s="304">
        <f t="shared" ref="R46" si="404">(R44+T44)/2</f>
        <v>0.83333333333333326</v>
      </c>
      <c r="S46" s="304"/>
      <c r="T46" s="304">
        <f t="shared" ref="T46" si="405">(T44+V44)/2</f>
        <v>0.77777777777777779</v>
      </c>
      <c r="U46" s="304"/>
      <c r="V46" s="304">
        <f t="shared" ref="V46" si="406">(V44+X44)/2</f>
        <v>0.77777777777777779</v>
      </c>
      <c r="W46" s="304"/>
      <c r="X46" s="304">
        <f t="shared" ref="X46" si="407">(X44+Z44)/2</f>
        <v>0.77777777777777779</v>
      </c>
      <c r="Y46" s="304"/>
      <c r="Z46" s="304">
        <f t="shared" ref="Z46" si="408">(Z44+AB44)/2</f>
        <v>0.77777777777777779</v>
      </c>
      <c r="AA46" s="304"/>
      <c r="AB46" s="304">
        <f t="shared" ref="AB46" si="409">(AB44+AD44)/2</f>
        <v>0.77777777777777779</v>
      </c>
      <c r="AC46" s="304"/>
      <c r="AD46" s="304">
        <f t="shared" ref="AD46" si="410">(AD44+AF44)/2</f>
        <v>0.77777777777777779</v>
      </c>
      <c r="AE46" s="304"/>
      <c r="AF46" s="304">
        <f t="shared" ref="AF46" si="411">(AF44+AH44)/2</f>
        <v>0.77777777777777779</v>
      </c>
      <c r="AG46" s="304"/>
      <c r="AH46" s="304">
        <f t="shared" ref="AH46" si="412">(AH44+AJ44)/2</f>
        <v>0.77777777777777779</v>
      </c>
      <c r="AI46" s="304"/>
      <c r="AJ46" s="304">
        <f t="shared" ref="AJ46" si="413">(AJ44+AL44)/2</f>
        <v>0.77777777777777779</v>
      </c>
      <c r="AK46" s="304"/>
      <c r="AL46" s="304">
        <f t="shared" ref="AL46" si="414">(AL44+AN44)/2</f>
        <v>0.77777777777777779</v>
      </c>
      <c r="AM46" s="304"/>
      <c r="AN46" s="304">
        <f t="shared" ref="AN46" si="415">(AN44+AP44)/2</f>
        <v>0.77777777777777779</v>
      </c>
      <c r="AO46" s="304"/>
      <c r="AP46" s="304">
        <f t="shared" ref="AP46" si="416">(AP44+AR44)/2</f>
        <v>0.77777777777777779</v>
      </c>
      <c r="AQ46" s="304"/>
      <c r="AR46" s="304">
        <f t="shared" ref="AR46" si="417">(AR44+AT44)/2</f>
        <v>0.55555555555555558</v>
      </c>
      <c r="AS46" s="304"/>
      <c r="AT46" s="304">
        <f t="shared" ref="AT46" si="418">(AT44+AV44)/2</f>
        <v>0.33333333333333331</v>
      </c>
      <c r="AU46" s="304"/>
      <c r="AV46" s="304">
        <f t="shared" ref="AV46" si="419">(AV44+AX44)/2</f>
        <v>0.33333333333333331</v>
      </c>
      <c r="AW46" s="304"/>
      <c r="AX46" s="304">
        <f t="shared" ref="AX46" si="420">(AX44+AZ44)/2</f>
        <v>0.27777777777777779</v>
      </c>
      <c r="AY46" s="304"/>
      <c r="AZ46" s="304">
        <f t="shared" ref="AZ46" si="421">(AZ44+BB44)/2</f>
        <v>0.22222222222222221</v>
      </c>
      <c r="BA46" s="304"/>
      <c r="BB46" s="304">
        <f t="shared" ref="BB46" si="422">(BB44+BD44)/2</f>
        <v>0.22222222222222221</v>
      </c>
      <c r="BC46" s="304"/>
      <c r="BD46" s="304">
        <f t="shared" ref="BD46" si="423">(BD44+BF44)/2</f>
        <v>0.16666666666666666</v>
      </c>
      <c r="BE46" s="304"/>
      <c r="BF46" s="304">
        <f t="shared" ref="BF46" si="424">(BF44+BH44)/2</f>
        <v>0.1111111111111111</v>
      </c>
      <c r="BG46" s="304"/>
      <c r="BH46" s="304">
        <f t="shared" ref="BH46" si="425">(BH44+BJ44)/2</f>
        <v>0.1111111111111111</v>
      </c>
      <c r="BI46" s="304"/>
      <c r="BJ46" s="304">
        <f t="shared" ref="BJ46" si="426">(BJ44+BL44)/2</f>
        <v>5.5555555555555552E-2</v>
      </c>
      <c r="BK46" s="304"/>
      <c r="BL46" s="304">
        <f t="shared" ref="BL46" si="427">(BL44+BN44)/2</f>
        <v>0</v>
      </c>
      <c r="BM46" s="304"/>
      <c r="BN46" s="304">
        <f t="shared" ref="BN46" si="428">(BN44+BP44)/2</f>
        <v>0</v>
      </c>
      <c r="BO46" s="304"/>
      <c r="BP46" s="304">
        <f t="shared" ref="BP46" si="429">(BP44+BR44)/2</f>
        <v>0</v>
      </c>
      <c r="BQ46" s="304"/>
      <c r="BR46" s="304">
        <f t="shared" ref="BR46" si="430">(BR44+BT44)/2</f>
        <v>0</v>
      </c>
      <c r="BS46" s="304"/>
      <c r="BT46" s="304">
        <f t="shared" ref="BT46" si="431">(BT44+BV44)/2</f>
        <v>0</v>
      </c>
      <c r="BU46" s="304"/>
      <c r="BV46" s="304">
        <f t="shared" ref="BV46" si="432">(BV44+BX44)/2</f>
        <v>0</v>
      </c>
      <c r="BW46" s="304"/>
      <c r="BX46" s="304">
        <f t="shared" ref="BX46" si="433">(BX44+BZ44)/2</f>
        <v>0</v>
      </c>
      <c r="BY46" s="304"/>
      <c r="BZ46" s="304">
        <f t="shared" ref="BZ46" si="434">(BZ44+CB44)/2</f>
        <v>0</v>
      </c>
      <c r="CA46" s="304"/>
      <c r="CB46" s="304">
        <f t="shared" ref="CB46" si="435">(CB44+CD44)/2</f>
        <v>0</v>
      </c>
      <c r="CC46" s="304"/>
      <c r="CD46" s="304">
        <f t="shared" ref="CD46" si="436">(CD44+CF44)/2</f>
        <v>0</v>
      </c>
      <c r="CE46" s="304"/>
      <c r="CF46" s="304">
        <f t="shared" ref="CF46" si="437">(CF44+CH44)/2</f>
        <v>0</v>
      </c>
      <c r="CG46" s="304"/>
      <c r="CH46" s="304">
        <f t="shared" ref="CH46" si="438">(CH44+CJ44)/2</f>
        <v>0</v>
      </c>
      <c r="CI46" s="304"/>
      <c r="CJ46" s="304">
        <f t="shared" ref="CJ46" si="439">(CJ44+CL44)/2</f>
        <v>0</v>
      </c>
      <c r="CK46" s="304"/>
      <c r="CL46" s="304">
        <f t="shared" ref="CL46" si="440">(CL44+CN44)/2</f>
        <v>0</v>
      </c>
      <c r="CM46" s="304"/>
      <c r="CN46" s="304">
        <f t="shared" ref="CN46" si="441">(CN44+CP44)/2</f>
        <v>0</v>
      </c>
      <c r="CO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  <c r="FA46" s="304"/>
    </row>
    <row r="47" spans="1:159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6.9444444444444446</v>
      </c>
      <c r="Q47" s="304"/>
      <c r="R47" s="304">
        <f>SUM($B$46:S46)-P46</f>
        <v>7.8333333333333339</v>
      </c>
      <c r="S47" s="304"/>
      <c r="T47" s="304">
        <f>SUM($B$46:U46)-R46</f>
        <v>8.7222222222222232</v>
      </c>
      <c r="U47" s="304"/>
      <c r="V47" s="304">
        <f>SUM($B$46:W46)-T46</f>
        <v>9.5555555555555571</v>
      </c>
      <c r="W47" s="304"/>
      <c r="X47" s="304">
        <f>SUM($B$46:Y46)-V46</f>
        <v>10.333333333333336</v>
      </c>
      <c r="Y47" s="304"/>
      <c r="Z47" s="304">
        <f>SUM($B$46:AA46)-X46</f>
        <v>11.111111111111114</v>
      </c>
      <c r="AA47" s="304"/>
      <c r="AB47" s="304">
        <f>SUM($B$46:AC46)-Z46</f>
        <v>11.888888888888893</v>
      </c>
      <c r="AC47" s="304"/>
      <c r="AD47" s="304">
        <f>SUM($B$46:AE46)-AB46</f>
        <v>12.666666666666671</v>
      </c>
      <c r="AE47" s="304"/>
      <c r="AF47" s="304">
        <f>SUM($B$46:AG46)-AD46</f>
        <v>13.44444444444445</v>
      </c>
      <c r="AG47" s="304"/>
      <c r="AH47" s="304">
        <f>SUM($B$46:AI46)-AF46</f>
        <v>14.222222222222229</v>
      </c>
      <c r="AI47" s="304"/>
      <c r="AJ47" s="304">
        <f>SUM($B$46:AK46)-AH46</f>
        <v>15.000000000000007</v>
      </c>
      <c r="AK47" s="304"/>
      <c r="AL47" s="304">
        <f>SUM($B$46:AM46)-AJ46</f>
        <v>15.777777777777786</v>
      </c>
      <c r="AM47" s="304"/>
      <c r="AN47" s="304">
        <f>SUM($B$46:AO46)-AL46</f>
        <v>16.555555555555564</v>
      </c>
      <c r="AO47" s="304"/>
      <c r="AP47" s="304">
        <f>SUM($B$46:AQ46)-AN46</f>
        <v>17.333333333333343</v>
      </c>
      <c r="AQ47" s="304"/>
      <c r="AR47" s="304">
        <f>SUM($B$46:AS46)-AP46</f>
        <v>17.8888888888889</v>
      </c>
      <c r="AS47" s="304"/>
      <c r="AT47" s="304">
        <f>SUM($B$46:AU46)-AR46</f>
        <v>18.444444444444454</v>
      </c>
      <c r="AU47" s="304"/>
      <c r="AV47" s="304">
        <f>SUM($B$46:AW46)-AT46</f>
        <v>19.000000000000011</v>
      </c>
      <c r="AW47" s="304"/>
      <c r="AX47" s="304">
        <f>SUM($B$46:AY46)-AV46</f>
        <v>19.277777777777789</v>
      </c>
      <c r="AY47" s="304"/>
      <c r="AZ47" s="304">
        <f>SUM($B$46:BA46)-AX46</f>
        <v>19.555555555555564</v>
      </c>
      <c r="BA47" s="304"/>
      <c r="BB47" s="304">
        <f>SUM($B$46:BC46)-AZ46</f>
        <v>19.833333333333343</v>
      </c>
      <c r="BC47" s="304"/>
      <c r="BD47" s="304">
        <f>SUM($B$46:BE46)-BB46</f>
        <v>20.000000000000011</v>
      </c>
      <c r="BE47" s="304"/>
      <c r="BF47" s="304">
        <f>SUM($B$46:BG46)-BD46</f>
        <v>20.166666666666675</v>
      </c>
      <c r="BG47" s="304"/>
      <c r="BH47" s="304">
        <f>SUM($B$46:BI46)-BF46</f>
        <v>20.333333333333343</v>
      </c>
      <c r="BI47" s="304"/>
      <c r="BJ47" s="304">
        <f>SUM($B$46:BK46)-BH46</f>
        <v>20.3888888888889</v>
      </c>
      <c r="BK47" s="304"/>
      <c r="BL47" s="304">
        <f>SUM($B$46:BM46)-BJ46</f>
        <v>20.444444444444454</v>
      </c>
      <c r="BM47" s="304"/>
      <c r="BN47" s="304">
        <f>SUM($B$46:BO46)-BL46</f>
        <v>20.500000000000011</v>
      </c>
      <c r="BO47" s="304"/>
      <c r="BP47" s="304">
        <f>SUM($B$46:BQ46)-BN46</f>
        <v>20.500000000000011</v>
      </c>
      <c r="BQ47" s="304"/>
      <c r="BR47" s="304">
        <f>SUM($B$46:BS46)-BP46</f>
        <v>20.500000000000011</v>
      </c>
      <c r="BS47" s="304"/>
      <c r="BT47" s="304">
        <f>SUM($B$46:BU46)-BR46</f>
        <v>20.500000000000011</v>
      </c>
      <c r="BU47" s="304"/>
      <c r="BV47" s="304">
        <f>SUM($B$46:BW46)-BT46</f>
        <v>20.500000000000011</v>
      </c>
      <c r="BW47" s="304"/>
      <c r="BX47" s="304">
        <f>SUM($B$46:BY46)-BV46</f>
        <v>20.500000000000011</v>
      </c>
      <c r="BY47" s="304"/>
      <c r="BZ47" s="304">
        <f>SUM($B$46:CA46)-BX46</f>
        <v>20.500000000000011</v>
      </c>
      <c r="CA47" s="304"/>
      <c r="CB47" s="304">
        <f>SUM($B$46:CC46)-BZ46</f>
        <v>20.500000000000011</v>
      </c>
      <c r="CC47" s="304"/>
      <c r="CD47" s="304">
        <f>SUM($B$46:CE46)-CB46</f>
        <v>20.500000000000011</v>
      </c>
      <c r="CE47" s="304"/>
      <c r="CF47" s="304">
        <f>SUM($B$46:CG46)-CD46</f>
        <v>20.500000000000011</v>
      </c>
      <c r="CG47" s="304"/>
      <c r="CH47" s="304">
        <f>SUM($B$46:CI46)-CF46</f>
        <v>20.500000000000011</v>
      </c>
      <c r="CI47" s="304"/>
      <c r="CJ47" s="304">
        <f>SUM($B$46:CK46)-CH46</f>
        <v>20.500000000000011</v>
      </c>
      <c r="CK47" s="304"/>
      <c r="CL47" s="304">
        <f>SUM($B$46:CM46)-CJ46</f>
        <v>20.500000000000011</v>
      </c>
      <c r="CM47" s="304"/>
      <c r="CN47" s="304">
        <f>SUM($B$46:CO46)-CL46</f>
        <v>20.500000000000011</v>
      </c>
      <c r="CO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</row>
    <row r="48" spans="1:159" ht="15.6" customHeight="1" thickBot="1">
      <c r="A48" s="77" t="s">
        <v>55</v>
      </c>
      <c r="B48" s="304">
        <f t="shared" ref="B48" si="442">B47/B46</f>
        <v>1</v>
      </c>
      <c r="C48" s="304"/>
      <c r="D48" s="304">
        <f t="shared" ref="D48" si="443">D47/D46</f>
        <v>1</v>
      </c>
      <c r="E48" s="304"/>
      <c r="F48" s="304">
        <f t="shared" ref="F48" si="444">F47/F46</f>
        <v>2</v>
      </c>
      <c r="G48" s="304"/>
      <c r="H48" s="304">
        <f t="shared" ref="H48" si="445">H47/H46</f>
        <v>3</v>
      </c>
      <c r="I48" s="304"/>
      <c r="J48" s="304">
        <f t="shared" ref="J48" si="446">J47/J46</f>
        <v>4</v>
      </c>
      <c r="K48" s="304"/>
      <c r="L48" s="304">
        <f t="shared" ref="L48" si="447">L47/L46</f>
        <v>5</v>
      </c>
      <c r="M48" s="304"/>
      <c r="N48" s="304">
        <f t="shared" ref="N48" si="448">N47/N46</f>
        <v>6</v>
      </c>
      <c r="O48" s="304"/>
      <c r="P48" s="304">
        <f t="shared" ref="P48" si="449">P47/P46</f>
        <v>7.3529411764705888</v>
      </c>
      <c r="Q48" s="304"/>
      <c r="R48" s="304">
        <f t="shared" ref="R48" si="450">R47/R46</f>
        <v>9.4000000000000021</v>
      </c>
      <c r="S48" s="304"/>
      <c r="T48" s="304">
        <f t="shared" ref="T48" si="451">T47/T46</f>
        <v>11.214285714285715</v>
      </c>
      <c r="U48" s="304"/>
      <c r="V48" s="304">
        <f t="shared" ref="V48" si="452">V47/V46</f>
        <v>12.285714285714288</v>
      </c>
      <c r="W48" s="304"/>
      <c r="X48" s="304">
        <f t="shared" ref="X48" si="453">X47/X46</f>
        <v>13.285714285714288</v>
      </c>
      <c r="Y48" s="304"/>
      <c r="Z48" s="304">
        <f t="shared" ref="Z48" si="454">Z47/Z46</f>
        <v>14.28571428571429</v>
      </c>
      <c r="AA48" s="304"/>
      <c r="AB48" s="304">
        <f t="shared" ref="AB48" si="455">AB47/AB46</f>
        <v>15.28571428571429</v>
      </c>
      <c r="AC48" s="304"/>
      <c r="AD48" s="304">
        <f t="shared" ref="AD48" si="456">AD47/AD46</f>
        <v>16.285714285714292</v>
      </c>
      <c r="AE48" s="304"/>
      <c r="AF48" s="304">
        <f t="shared" ref="AF48" si="457">AF47/AF46</f>
        <v>17.285714285714292</v>
      </c>
      <c r="AG48" s="304"/>
      <c r="AH48" s="304">
        <f t="shared" ref="AH48" si="458">AH47/AH46</f>
        <v>18.285714285714292</v>
      </c>
      <c r="AI48" s="304"/>
      <c r="AJ48" s="304">
        <f t="shared" ref="AJ48" si="459">AJ47/AJ46</f>
        <v>19.285714285714295</v>
      </c>
      <c r="AK48" s="304"/>
      <c r="AL48" s="304">
        <f t="shared" ref="AL48" si="460">AL47/AL46</f>
        <v>20.285714285714295</v>
      </c>
      <c r="AM48" s="304"/>
      <c r="AN48" s="304">
        <f t="shared" ref="AN48" si="461">AN47/AN46</f>
        <v>21.285714285714295</v>
      </c>
      <c r="AO48" s="304"/>
      <c r="AP48" s="304">
        <f t="shared" ref="AP48" si="462">AP47/AP46</f>
        <v>22.285714285714299</v>
      </c>
      <c r="AQ48" s="304"/>
      <c r="AR48" s="304">
        <f t="shared" ref="AR48" si="463">AR47/AR46</f>
        <v>32.200000000000017</v>
      </c>
      <c r="AS48" s="304"/>
      <c r="AT48" s="304">
        <f t="shared" ref="AT48" si="464">AT47/AT46</f>
        <v>55.333333333333364</v>
      </c>
      <c r="AU48" s="304"/>
      <c r="AV48" s="304">
        <f t="shared" ref="AV48" si="465">AV47/AV46</f>
        <v>57.000000000000036</v>
      </c>
      <c r="AW48" s="304"/>
      <c r="AX48" s="304">
        <f t="shared" ref="AX48" si="466">AX47/AX46</f>
        <v>69.400000000000034</v>
      </c>
      <c r="AY48" s="304"/>
      <c r="AZ48" s="304">
        <f t="shared" ref="AZ48" si="467">AZ47/AZ46</f>
        <v>88.000000000000043</v>
      </c>
      <c r="BA48" s="304"/>
      <c r="BB48" s="304">
        <f t="shared" ref="BB48" si="468">BB47/BB46</f>
        <v>89.250000000000043</v>
      </c>
      <c r="BC48" s="304"/>
      <c r="BD48" s="304">
        <f t="shared" ref="BD48" si="469">BD47/BD46</f>
        <v>120.00000000000007</v>
      </c>
      <c r="BE48" s="304"/>
      <c r="BF48" s="304">
        <f t="shared" ref="BF48" si="470">BF47/BF46</f>
        <v>181.50000000000009</v>
      </c>
      <c r="BG48" s="304"/>
      <c r="BH48" s="304">
        <f t="shared" ref="BH48" si="471">BH47/BH46</f>
        <v>183.00000000000009</v>
      </c>
      <c r="BI48" s="304"/>
      <c r="BJ48" s="304">
        <f t="shared" ref="BJ48" si="472">BJ47/BJ46</f>
        <v>367.00000000000023</v>
      </c>
      <c r="BK48" s="304"/>
      <c r="BL48" s="304">
        <v>0</v>
      </c>
      <c r="BM48" s="304"/>
      <c r="BN48" s="304">
        <v>0</v>
      </c>
      <c r="BO48" s="304"/>
      <c r="BP48" s="304">
        <v>0</v>
      </c>
      <c r="BQ48" s="304"/>
      <c r="BR48" s="304">
        <v>0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  <c r="FA48" s="304"/>
    </row>
    <row r="49" spans="1:197" ht="15" thickBot="1">
      <c r="A49" s="77" t="s">
        <v>56</v>
      </c>
      <c r="B49" s="304">
        <f t="shared" ref="B49" si="473">C40/B41</f>
        <v>0</v>
      </c>
      <c r="C49" s="304"/>
      <c r="D49" s="304">
        <f t="shared" ref="D49" si="474">E40/D41</f>
        <v>0</v>
      </c>
      <c r="E49" s="304"/>
      <c r="F49" s="304">
        <f t="shared" ref="F49" si="475">G40/F41</f>
        <v>0</v>
      </c>
      <c r="G49" s="304"/>
      <c r="H49" s="304">
        <f t="shared" ref="H49" si="476">I40/H41</f>
        <v>0</v>
      </c>
      <c r="I49" s="304"/>
      <c r="J49" s="304">
        <f t="shared" ref="J49" si="477">K40/J41</f>
        <v>0</v>
      </c>
      <c r="K49" s="304"/>
      <c r="L49" s="304">
        <f t="shared" ref="L49" si="478">M40/L41</f>
        <v>0</v>
      </c>
      <c r="M49" s="304"/>
      <c r="N49" s="304">
        <f t="shared" ref="N49" si="479">O40/N41</f>
        <v>0</v>
      </c>
      <c r="O49" s="304"/>
      <c r="P49" s="304">
        <f t="shared" ref="P49" si="480">Q40/P41</f>
        <v>0</v>
      </c>
      <c r="Q49" s="304"/>
      <c r="R49" s="304">
        <f t="shared" ref="R49" si="481">S40/R41</f>
        <v>0</v>
      </c>
      <c r="S49" s="304"/>
      <c r="T49" s="304">
        <f t="shared" ref="T49" si="482">U40/T41</f>
        <v>0</v>
      </c>
      <c r="U49" s="304"/>
      <c r="V49" s="304">
        <f t="shared" ref="V49" si="483">W40/V41</f>
        <v>0.2857142857142857</v>
      </c>
      <c r="W49" s="304"/>
      <c r="X49" s="304">
        <f t="shared" ref="X49" si="484">Y40/X41</f>
        <v>0</v>
      </c>
      <c r="Y49" s="304"/>
      <c r="Z49" s="304">
        <f t="shared" ref="Z49" si="485">AA40/Z41</f>
        <v>0</v>
      </c>
      <c r="AA49" s="304"/>
      <c r="AB49" s="304">
        <f t="shared" ref="AB49" si="486">AC40/AB41</f>
        <v>0</v>
      </c>
      <c r="AC49" s="304"/>
      <c r="AD49" s="304">
        <f t="shared" ref="AD49" si="487">AE40/AD41</f>
        <v>0.2857142857142857</v>
      </c>
      <c r="AE49" s="304"/>
      <c r="AF49" s="304">
        <f t="shared" ref="AF49" si="488">AG40/AF41</f>
        <v>0.14285714285714285</v>
      </c>
      <c r="AG49" s="304"/>
      <c r="AH49" s="304">
        <f t="shared" ref="AH49" si="489">AI40/AH41</f>
        <v>0</v>
      </c>
      <c r="AI49" s="304"/>
      <c r="AJ49" s="304">
        <f t="shared" ref="AJ49" si="490">AK40/AJ41</f>
        <v>0</v>
      </c>
      <c r="AK49" s="304"/>
      <c r="AL49" s="304">
        <f t="shared" ref="AL49" si="491">AM40/AL41</f>
        <v>0</v>
      </c>
      <c r="AM49" s="304"/>
      <c r="AN49" s="304">
        <f t="shared" ref="AN49" si="492">AO40/AN41</f>
        <v>0</v>
      </c>
      <c r="AO49" s="304"/>
      <c r="AP49" s="304">
        <f t="shared" ref="AP49" si="493">AQ40/AP41</f>
        <v>0.2857142857142857</v>
      </c>
      <c r="AQ49" s="304"/>
      <c r="AR49" s="304">
        <f t="shared" ref="AR49" si="494">AS40/AR41</f>
        <v>0.42857142857142855</v>
      </c>
      <c r="AS49" s="304"/>
      <c r="AT49" s="304">
        <f t="shared" ref="AT49" si="495">AU40/AT41</f>
        <v>0</v>
      </c>
      <c r="AU49" s="304"/>
      <c r="AV49" s="304">
        <f t="shared" ref="AV49" si="496">AW40/AV41</f>
        <v>0</v>
      </c>
      <c r="AW49" s="304"/>
      <c r="AX49" s="304">
        <f t="shared" ref="AX49" si="497">AY40/AX41</f>
        <v>0.66666666666666663</v>
      </c>
      <c r="AY49" s="304"/>
      <c r="AZ49" s="304">
        <f t="shared" ref="AZ49" si="498">BA40/AZ41</f>
        <v>0</v>
      </c>
      <c r="BA49" s="304"/>
      <c r="BB49" s="304">
        <f t="shared" ref="BB49" si="499">BC40/BB41</f>
        <v>0</v>
      </c>
      <c r="BC49" s="304"/>
      <c r="BD49" s="304">
        <f t="shared" ref="BD49" si="500">BE40/BD41</f>
        <v>0</v>
      </c>
      <c r="BE49" s="304"/>
      <c r="BF49" s="304">
        <f t="shared" ref="BF49" si="501">BG40/BF41</f>
        <v>0</v>
      </c>
      <c r="BG49" s="304"/>
      <c r="BH49" s="304">
        <f t="shared" ref="BH49" si="502">BI40/BH41</f>
        <v>0</v>
      </c>
      <c r="BI49" s="304"/>
      <c r="BJ49" s="304">
        <f t="shared" ref="BJ49" si="503">BK40/BJ41</f>
        <v>0</v>
      </c>
      <c r="BK49" s="304"/>
      <c r="BL49" s="304">
        <v>0</v>
      </c>
      <c r="BM49" s="304"/>
      <c r="BN49" s="304">
        <v>0</v>
      </c>
      <c r="BO49" s="304"/>
      <c r="BP49" s="304">
        <v>0</v>
      </c>
      <c r="BQ49" s="304"/>
      <c r="BR49" s="304">
        <v>0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  <c r="FA49" s="304"/>
    </row>
    <row r="50" spans="1:197" ht="15" thickBot="1">
      <c r="A50" s="77" t="s">
        <v>57</v>
      </c>
      <c r="B50" s="304">
        <f t="shared" ref="B50" si="504">B44*B49</f>
        <v>0</v>
      </c>
      <c r="C50" s="304"/>
      <c r="D50" s="304">
        <f t="shared" ref="D50" si="505">D44*D49</f>
        <v>0</v>
      </c>
      <c r="E50" s="304"/>
      <c r="F50" s="304">
        <f t="shared" ref="F50" si="506">F44*F49</f>
        <v>0</v>
      </c>
      <c r="G50" s="304"/>
      <c r="H50" s="304">
        <f t="shared" ref="H50" si="507">H44*H49</f>
        <v>0</v>
      </c>
      <c r="I50" s="304"/>
      <c r="J50" s="304">
        <f t="shared" ref="J50" si="508">J44*J49</f>
        <v>0</v>
      </c>
      <c r="K50" s="304"/>
      <c r="L50" s="304">
        <f t="shared" ref="L50" si="509">L44*L49</f>
        <v>0</v>
      </c>
      <c r="M50" s="304"/>
      <c r="N50" s="304">
        <f t="shared" ref="N50" si="510">N44*N49</f>
        <v>0</v>
      </c>
      <c r="O50" s="304"/>
      <c r="P50" s="304">
        <f t="shared" ref="P50" si="511">P44*P49</f>
        <v>0</v>
      </c>
      <c r="Q50" s="304"/>
      <c r="R50" s="304">
        <f t="shared" ref="R50" si="512">R44*R49</f>
        <v>0</v>
      </c>
      <c r="S50" s="304"/>
      <c r="T50" s="304">
        <f t="shared" ref="T50" si="513">T44*T49</f>
        <v>0</v>
      </c>
      <c r="U50" s="304"/>
      <c r="V50" s="304">
        <f t="shared" ref="V50" si="514">V44*V49</f>
        <v>0.22222222222222221</v>
      </c>
      <c r="W50" s="304"/>
      <c r="X50" s="304">
        <f t="shared" ref="X50" si="515">X44*X49</f>
        <v>0</v>
      </c>
      <c r="Y50" s="304"/>
      <c r="Z50" s="304">
        <f t="shared" ref="Z50" si="516">Z44*Z49</f>
        <v>0</v>
      </c>
      <c r="AA50" s="304"/>
      <c r="AB50" s="304">
        <f t="shared" ref="AB50" si="517">AB44*AB49</f>
        <v>0</v>
      </c>
      <c r="AC50" s="304"/>
      <c r="AD50" s="304">
        <f t="shared" ref="AD50" si="518">AD44*AD49</f>
        <v>0.22222222222222221</v>
      </c>
      <c r="AE50" s="304"/>
      <c r="AF50" s="304">
        <f t="shared" ref="AF50" si="519">AF44*AF49</f>
        <v>0.1111111111111111</v>
      </c>
      <c r="AG50" s="304"/>
      <c r="AH50" s="304">
        <f t="shared" ref="AH50" si="520">AH44*AH49</f>
        <v>0</v>
      </c>
      <c r="AI50" s="304"/>
      <c r="AJ50" s="304">
        <f t="shared" ref="AJ50" si="521">AJ44*AJ49</f>
        <v>0</v>
      </c>
      <c r="AK50" s="304"/>
      <c r="AL50" s="304">
        <f t="shared" ref="AL50" si="522">AL44*AL49</f>
        <v>0</v>
      </c>
      <c r="AM50" s="304"/>
      <c r="AN50" s="304">
        <f t="shared" ref="AN50" si="523">AN44*AN49</f>
        <v>0</v>
      </c>
      <c r="AO50" s="304"/>
      <c r="AP50" s="304">
        <f t="shared" ref="AP50" si="524">AP44*AP49</f>
        <v>0.22222222222222221</v>
      </c>
      <c r="AQ50" s="304"/>
      <c r="AR50" s="304">
        <f t="shared" ref="AR50" si="525">AR44*AR49</f>
        <v>0.33333333333333331</v>
      </c>
      <c r="AS50" s="304"/>
      <c r="AT50" s="304">
        <f t="shared" ref="AT50" si="526">AT44*AT49</f>
        <v>0</v>
      </c>
      <c r="AU50" s="304"/>
      <c r="AV50" s="304">
        <f t="shared" ref="AV50" si="527">AV44*AV49</f>
        <v>0</v>
      </c>
      <c r="AW50" s="304"/>
      <c r="AX50" s="304">
        <f t="shared" ref="AX50" si="528">AX44*AX49</f>
        <v>0.22222222222222221</v>
      </c>
      <c r="AY50" s="304"/>
      <c r="AZ50" s="304">
        <f t="shared" ref="AZ50" si="529">AZ44*AZ49</f>
        <v>0</v>
      </c>
      <c r="BA50" s="304"/>
      <c r="BB50" s="304">
        <f t="shared" ref="BB50" si="530">BB44*BB49</f>
        <v>0</v>
      </c>
      <c r="BC50" s="304"/>
      <c r="BD50" s="304">
        <f t="shared" ref="BD50" si="531">BD44*BD49</f>
        <v>0</v>
      </c>
      <c r="BE50" s="304"/>
      <c r="BF50" s="304">
        <f t="shared" ref="BF50" si="532">BF44*BF49</f>
        <v>0</v>
      </c>
      <c r="BG50" s="304"/>
      <c r="BH50" s="304">
        <f t="shared" ref="BH50" si="533">BH44*BH49</f>
        <v>0</v>
      </c>
      <c r="BI50" s="304"/>
      <c r="BJ50" s="304">
        <f t="shared" ref="BJ50" si="534">BJ44*BJ49</f>
        <v>0</v>
      </c>
      <c r="BK50" s="304"/>
      <c r="BL50" s="304">
        <f t="shared" ref="BL50" si="535">BL44*BL49</f>
        <v>0</v>
      </c>
      <c r="BM50" s="304"/>
      <c r="BN50" s="304">
        <f t="shared" ref="BN50" si="536">BN44*BN49</f>
        <v>0</v>
      </c>
      <c r="BO50" s="304"/>
      <c r="BP50" s="304">
        <f t="shared" ref="BP50" si="537">BP44*BP49</f>
        <v>0</v>
      </c>
      <c r="BQ50" s="304"/>
      <c r="BR50" s="304">
        <f t="shared" ref="BR50" si="538">BR44*BR49</f>
        <v>0</v>
      </c>
      <c r="BS50" s="304"/>
      <c r="BT50" s="304">
        <f t="shared" ref="BT50" si="539">BT44*BT49</f>
        <v>0</v>
      </c>
      <c r="BU50" s="304"/>
      <c r="BV50" s="304">
        <f t="shared" ref="BV50" si="540">BV44*BV49</f>
        <v>0</v>
      </c>
      <c r="BW50" s="304"/>
      <c r="BX50" s="304">
        <f t="shared" ref="BX50" si="541">BX44*BX49</f>
        <v>0</v>
      </c>
      <c r="BY50" s="304"/>
      <c r="BZ50" s="304">
        <f t="shared" ref="BZ50" si="542">BZ44*BZ49</f>
        <v>0</v>
      </c>
      <c r="CA50" s="304"/>
      <c r="CB50" s="304">
        <f t="shared" ref="CB50" si="543">CB44*CB49</f>
        <v>0</v>
      </c>
      <c r="CC50" s="304"/>
      <c r="CD50" s="304">
        <f t="shared" ref="CD50" si="544">CD44*CD49</f>
        <v>0</v>
      </c>
      <c r="CE50" s="304"/>
      <c r="CF50" s="304">
        <f t="shared" ref="CF50" si="545">CF44*CF49</f>
        <v>0</v>
      </c>
      <c r="CG50" s="304"/>
      <c r="CH50" s="304">
        <f t="shared" ref="CH50" si="546">CH44*CH49</f>
        <v>0</v>
      </c>
      <c r="CI50" s="304"/>
      <c r="CJ50" s="304">
        <f t="shared" ref="CJ50" si="547">CJ44*CJ49</f>
        <v>0</v>
      </c>
      <c r="CK50" s="304"/>
      <c r="CL50" s="304">
        <f t="shared" ref="CL50" si="548">CL44*CL49</f>
        <v>0</v>
      </c>
      <c r="CM50" s="304"/>
      <c r="CN50" s="304">
        <f t="shared" ref="CN50" si="549">CN44*CN49</f>
        <v>0</v>
      </c>
      <c r="CO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0</v>
      </c>
      <c r="U51" s="304"/>
      <c r="V51" s="304">
        <f>SUM($B$50:W50)</f>
        <v>0.22222222222222221</v>
      </c>
      <c r="W51" s="304"/>
      <c r="X51" s="304">
        <f>SUM($B$50:Y50)</f>
        <v>0.22222222222222221</v>
      </c>
      <c r="Y51" s="304"/>
      <c r="Z51" s="304">
        <f>SUM($B$50:AA50)</f>
        <v>0.22222222222222221</v>
      </c>
      <c r="AA51" s="304"/>
      <c r="AB51" s="304">
        <f>SUM($B$50:AC50)</f>
        <v>0.22222222222222221</v>
      </c>
      <c r="AC51" s="304"/>
      <c r="AD51" s="304">
        <f>SUM($B$50:AE50)</f>
        <v>0.44444444444444442</v>
      </c>
      <c r="AE51" s="304"/>
      <c r="AF51" s="304">
        <f>SUM($B$50:AG50)</f>
        <v>0.55555555555555558</v>
      </c>
      <c r="AG51" s="304"/>
      <c r="AH51" s="304">
        <f>SUM($B$50:AI50)</f>
        <v>0.55555555555555558</v>
      </c>
      <c r="AI51" s="304"/>
      <c r="AJ51" s="304">
        <f>SUM($B$50:AK50)</f>
        <v>0.55555555555555558</v>
      </c>
      <c r="AK51" s="304"/>
      <c r="AL51" s="304">
        <f>SUM($B$50:AM50)</f>
        <v>0.55555555555555558</v>
      </c>
      <c r="AM51" s="304"/>
      <c r="AN51" s="304">
        <f>SUM($B$50:AO50)</f>
        <v>0.55555555555555558</v>
      </c>
      <c r="AO51" s="304"/>
      <c r="AP51" s="304">
        <f>SUM($B$50:AQ50)</f>
        <v>0.77777777777777779</v>
      </c>
      <c r="AQ51" s="304"/>
      <c r="AR51" s="304">
        <f>SUM($B$50:AS50)</f>
        <v>1.1111111111111112</v>
      </c>
      <c r="AS51" s="304"/>
      <c r="AT51" s="304">
        <f>SUM($B$50:AU50)</f>
        <v>1.1111111111111112</v>
      </c>
      <c r="AU51" s="304"/>
      <c r="AV51" s="304">
        <f>SUM($B$50:AW50)</f>
        <v>1.1111111111111112</v>
      </c>
      <c r="AW51" s="304"/>
      <c r="AX51" s="304">
        <f>SUM($B$50:AY50)</f>
        <v>1.3333333333333335</v>
      </c>
      <c r="AY51" s="304"/>
      <c r="AZ51" s="304">
        <f>SUM($B$50:BA50)</f>
        <v>1.3333333333333335</v>
      </c>
      <c r="BA51" s="304"/>
      <c r="BB51" s="304">
        <f>SUM($B$50:BC50)</f>
        <v>1.3333333333333335</v>
      </c>
      <c r="BC51" s="304"/>
      <c r="BD51" s="304">
        <f>SUM($B$50:BE50)</f>
        <v>1.3333333333333335</v>
      </c>
      <c r="BE51" s="304"/>
      <c r="BF51" s="304">
        <f>SUM($B$50:BG50)</f>
        <v>1.3333333333333335</v>
      </c>
      <c r="BG51" s="304"/>
      <c r="BH51" s="304">
        <f>SUM($B$50:BI50)</f>
        <v>1.3333333333333335</v>
      </c>
      <c r="BI51" s="304"/>
      <c r="BJ51" s="304">
        <f>SUM($B$50:BK50)</f>
        <v>1.3333333333333335</v>
      </c>
      <c r="BK51" s="304"/>
      <c r="BL51" s="304">
        <f>SUM($B$50:BM50)</f>
        <v>1.3333333333333335</v>
      </c>
      <c r="BM51" s="304"/>
      <c r="BN51" s="304">
        <f>SUM($B$50:BO50)</f>
        <v>1.3333333333333335</v>
      </c>
      <c r="BO51" s="304"/>
      <c r="BP51" s="304">
        <f>SUM($B$50:BQ50)</f>
        <v>1.3333333333333335</v>
      </c>
      <c r="BQ51" s="304"/>
      <c r="BR51" s="304">
        <f>SUM($B$50:BS50)</f>
        <v>1.3333333333333335</v>
      </c>
      <c r="BS51" s="304"/>
      <c r="BT51" s="304">
        <f>SUM($B$50:BU50)</f>
        <v>1.3333333333333335</v>
      </c>
      <c r="BU51" s="304"/>
      <c r="BV51" s="304">
        <f>SUM($B$50:BW50)</f>
        <v>1.3333333333333335</v>
      </c>
      <c r="BW51" s="304"/>
      <c r="BX51" s="304">
        <f>SUM($B$50:BY50)</f>
        <v>1.3333333333333335</v>
      </c>
      <c r="BY51" s="304"/>
      <c r="BZ51" s="304">
        <f>SUM($B$50:CA50)</f>
        <v>1.3333333333333335</v>
      </c>
      <c r="CA51" s="304"/>
      <c r="CB51" s="304">
        <f>SUM($B$50:CC50)</f>
        <v>1.3333333333333335</v>
      </c>
      <c r="CC51" s="304"/>
      <c r="CD51" s="304">
        <f>SUM($B$50:CE50)</f>
        <v>1.3333333333333335</v>
      </c>
      <c r="CE51" s="304"/>
      <c r="CF51" s="304">
        <f>SUM($B$50:CG50)</f>
        <v>1.3333333333333335</v>
      </c>
      <c r="CG51" s="304"/>
      <c r="CH51" s="304">
        <f>SUM($B$50:CI50)</f>
        <v>1.3333333333333335</v>
      </c>
      <c r="CI51" s="304"/>
      <c r="CJ51" s="304">
        <f>SUM($B$50:CK50)</f>
        <v>1.3333333333333335</v>
      </c>
      <c r="CK51" s="304"/>
      <c r="CL51" s="304">
        <f>SUM($B$50:CM50)</f>
        <v>1.3333333333333335</v>
      </c>
      <c r="CM51" s="304"/>
      <c r="CN51" s="304">
        <f>SUM($B$50:CO50)</f>
        <v>1.3333333333333335</v>
      </c>
      <c r="CO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</row>
    <row r="52" spans="1:197" ht="18.600000000000001" thickBot="1">
      <c r="A52" s="176" t="s">
        <v>59</v>
      </c>
      <c r="B52" s="304">
        <f t="shared" ref="B52" si="550">B51/$B$41</f>
        <v>0</v>
      </c>
      <c r="C52" s="304"/>
      <c r="D52" s="304">
        <f t="shared" ref="D52" si="551">D51/$B$41</f>
        <v>0</v>
      </c>
      <c r="E52" s="304"/>
      <c r="F52" s="304">
        <f t="shared" ref="F52" si="552">F51/$B$41</f>
        <v>0</v>
      </c>
      <c r="G52" s="304"/>
      <c r="H52" s="304">
        <f t="shared" ref="H52" si="553">H51/$B$41</f>
        <v>0</v>
      </c>
      <c r="I52" s="304"/>
      <c r="J52" s="304">
        <f t="shared" ref="J52" si="554">J51/$B$41</f>
        <v>0</v>
      </c>
      <c r="K52" s="304"/>
      <c r="L52" s="304">
        <f t="shared" ref="L52" si="555">L51/$B$41</f>
        <v>0</v>
      </c>
      <c r="M52" s="304"/>
      <c r="N52" s="304">
        <f t="shared" ref="N52" si="556">N51/$B$41</f>
        <v>0</v>
      </c>
      <c r="O52" s="304"/>
      <c r="P52" s="304">
        <f t="shared" ref="P52" si="557">P51/$B$41</f>
        <v>0</v>
      </c>
      <c r="Q52" s="304"/>
      <c r="R52" s="304">
        <f t="shared" ref="R52" si="558">R51/$B$41</f>
        <v>0</v>
      </c>
      <c r="S52" s="304"/>
      <c r="T52" s="304">
        <f t="shared" ref="T52" si="559">T51/$B$41</f>
        <v>0</v>
      </c>
      <c r="U52" s="304"/>
      <c r="V52" s="304">
        <f t="shared" ref="V52" si="560">V51/$B$41</f>
        <v>2.4691358024691357E-2</v>
      </c>
      <c r="W52" s="304"/>
      <c r="X52" s="304">
        <f t="shared" ref="X52" si="561">X51/$B$41</f>
        <v>2.4691358024691357E-2</v>
      </c>
      <c r="Y52" s="304"/>
      <c r="Z52" s="304">
        <f t="shared" ref="Z52" si="562">Z51/$B$41</f>
        <v>2.4691358024691357E-2</v>
      </c>
      <c r="AA52" s="304"/>
      <c r="AB52" s="304">
        <f t="shared" ref="AB52" si="563">AB51/$B$41</f>
        <v>2.4691358024691357E-2</v>
      </c>
      <c r="AC52" s="304"/>
      <c r="AD52" s="304">
        <f t="shared" ref="AD52" si="564">AD51/$B$41</f>
        <v>4.9382716049382713E-2</v>
      </c>
      <c r="AE52" s="304"/>
      <c r="AF52" s="304">
        <f t="shared" ref="AF52" si="565">AF51/$B$41</f>
        <v>6.1728395061728399E-2</v>
      </c>
      <c r="AG52" s="304"/>
      <c r="AH52" s="304">
        <f t="shared" ref="AH52" si="566">AH51/$B$41</f>
        <v>6.1728395061728399E-2</v>
      </c>
      <c r="AI52" s="304"/>
      <c r="AJ52" s="304">
        <f t="shared" ref="AJ52" si="567">AJ51/$B$41</f>
        <v>6.1728395061728399E-2</v>
      </c>
      <c r="AK52" s="304"/>
      <c r="AL52" s="304">
        <f t="shared" ref="AL52" si="568">AL51/$B$41</f>
        <v>6.1728395061728399E-2</v>
      </c>
      <c r="AM52" s="304"/>
      <c r="AN52" s="304">
        <f t="shared" ref="AN52" si="569">AN51/$B$41</f>
        <v>6.1728395061728399E-2</v>
      </c>
      <c r="AO52" s="304"/>
      <c r="AP52" s="304">
        <f t="shared" ref="AP52" si="570">AP51/$B$41</f>
        <v>8.6419753086419748E-2</v>
      </c>
      <c r="AQ52" s="304"/>
      <c r="AR52" s="304">
        <f t="shared" ref="AR52" si="571">AR51/$B$41</f>
        <v>0.1234567901234568</v>
      </c>
      <c r="AS52" s="304"/>
      <c r="AT52" s="304">
        <f t="shared" ref="AT52" si="572">AT51/$B$41</f>
        <v>0.1234567901234568</v>
      </c>
      <c r="AU52" s="304"/>
      <c r="AV52" s="304">
        <f t="shared" ref="AV52" si="573">AV51/$B$41</f>
        <v>0.1234567901234568</v>
      </c>
      <c r="AW52" s="304"/>
      <c r="AX52" s="304">
        <f t="shared" ref="AX52" si="574">AX51/$B$41</f>
        <v>0.14814814814814817</v>
      </c>
      <c r="AY52" s="304"/>
      <c r="AZ52" s="304">
        <f t="shared" ref="AZ52" si="575">AZ51/$B$41</f>
        <v>0.14814814814814817</v>
      </c>
      <c r="BA52" s="304"/>
      <c r="BB52" s="304">
        <f t="shared" ref="BB52" si="576">BB51/$B$41</f>
        <v>0.14814814814814817</v>
      </c>
      <c r="BC52" s="304"/>
      <c r="BD52" s="304">
        <f t="shared" ref="BD52" si="577">BD51/$B$41</f>
        <v>0.14814814814814817</v>
      </c>
      <c r="BE52" s="304"/>
      <c r="BF52" s="304">
        <f t="shared" ref="BF52" si="578">BF51/$B$41</f>
        <v>0.14814814814814817</v>
      </c>
      <c r="BG52" s="304"/>
      <c r="BH52" s="304">
        <f t="shared" ref="BH52" si="579">BH51/$B$41</f>
        <v>0.14814814814814817</v>
      </c>
      <c r="BI52" s="304"/>
      <c r="BJ52" s="304">
        <f t="shared" ref="BJ52" si="580">BJ51/$B$41</f>
        <v>0.14814814814814817</v>
      </c>
      <c r="BK52" s="304"/>
      <c r="BL52" s="304">
        <f t="shared" ref="BL52" si="581">BL51/$B$41</f>
        <v>0.14814814814814817</v>
      </c>
      <c r="BM52" s="304"/>
      <c r="BN52" s="304">
        <f t="shared" ref="BN52" si="582">BN51/$B$41</f>
        <v>0.14814814814814817</v>
      </c>
      <c r="BO52" s="304"/>
      <c r="BP52" s="304">
        <f t="shared" ref="BP52" si="583">BP51/$B$41</f>
        <v>0.14814814814814817</v>
      </c>
      <c r="BQ52" s="304"/>
      <c r="BR52" s="304">
        <f t="shared" ref="BR52" si="584">BR51/$B$41</f>
        <v>0.14814814814814817</v>
      </c>
      <c r="BS52" s="304"/>
      <c r="BT52" s="304">
        <f t="shared" ref="BT52" si="585">BT51/$B$41</f>
        <v>0.14814814814814817</v>
      </c>
      <c r="BU52" s="304"/>
      <c r="BV52" s="304">
        <f t="shared" ref="BV52" si="586">BV51/$B$41</f>
        <v>0.14814814814814817</v>
      </c>
      <c r="BW52" s="304"/>
      <c r="BX52" s="304">
        <f t="shared" ref="BX52" si="587">BX51/$B$41</f>
        <v>0.14814814814814817</v>
      </c>
      <c r="BY52" s="304"/>
      <c r="BZ52" s="304">
        <f t="shared" ref="BZ52" si="588">BZ51/$B$41</f>
        <v>0.14814814814814817</v>
      </c>
      <c r="CA52" s="304"/>
      <c r="CB52" s="304">
        <f t="shared" ref="CB52" si="589">CB51/$B$41</f>
        <v>0.14814814814814817</v>
      </c>
      <c r="CC52" s="304"/>
      <c r="CD52" s="304">
        <f t="shared" ref="CD52" si="590">CD51/$B$41</f>
        <v>0.14814814814814817</v>
      </c>
      <c r="CE52" s="304"/>
      <c r="CF52" s="304">
        <f t="shared" ref="CF52" si="591">CF51/$B$41</f>
        <v>0.14814814814814817</v>
      </c>
      <c r="CG52" s="304"/>
      <c r="CH52" s="304">
        <f t="shared" ref="CH52" si="592">CH51/$B$41</f>
        <v>0.14814814814814817</v>
      </c>
      <c r="CI52" s="304"/>
      <c r="CJ52" s="304">
        <f t="shared" ref="CJ52" si="593">CJ51/$B$41</f>
        <v>0.14814814814814817</v>
      </c>
      <c r="CK52" s="304"/>
      <c r="CL52" s="304">
        <f t="shared" ref="CL52" si="594">CL51/$B$41</f>
        <v>0.14814814814814817</v>
      </c>
      <c r="CM52" s="304"/>
      <c r="CN52" s="304">
        <f t="shared" ref="CN52" si="595">CN51/$B$41</f>
        <v>0.14814814814814817</v>
      </c>
      <c r="CO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  <c r="FA52" s="304"/>
    </row>
    <row r="53" spans="1:197" ht="15" thickBot="1">
      <c r="A53" s="77" t="s">
        <v>60</v>
      </c>
      <c r="B53" s="304">
        <f t="shared" ref="B53" si="596">B1*B44*B49</f>
        <v>0</v>
      </c>
      <c r="C53" s="304"/>
      <c r="D53" s="304">
        <f t="shared" ref="D53" si="597">D1*D44*D49</f>
        <v>0</v>
      </c>
      <c r="E53" s="304"/>
      <c r="F53" s="304">
        <f t="shared" ref="F53" si="598">F1*F44*F49</f>
        <v>0</v>
      </c>
      <c r="G53" s="304"/>
      <c r="H53" s="304">
        <f t="shared" ref="H53" si="599">H1*H44*H49</f>
        <v>0</v>
      </c>
      <c r="I53" s="304"/>
      <c r="J53" s="304">
        <f t="shared" ref="J53" si="600">J1*J44*J49</f>
        <v>0</v>
      </c>
      <c r="K53" s="304"/>
      <c r="L53" s="304">
        <f t="shared" ref="L53" si="601">L1*L44*L49</f>
        <v>0</v>
      </c>
      <c r="M53" s="304"/>
      <c r="N53" s="304">
        <f t="shared" ref="N53" si="602">N1*N44*N49</f>
        <v>0</v>
      </c>
      <c r="O53" s="304"/>
      <c r="P53" s="304">
        <f t="shared" ref="P53" si="603">P1*P44*P49</f>
        <v>0</v>
      </c>
      <c r="Q53" s="304"/>
      <c r="R53" s="304">
        <f t="shared" ref="R53" si="604">R1*R44*R49</f>
        <v>0</v>
      </c>
      <c r="S53" s="304"/>
      <c r="T53" s="304">
        <f t="shared" ref="T53" si="605">T1*T44*T49</f>
        <v>0</v>
      </c>
      <c r="U53" s="304"/>
      <c r="V53" s="304">
        <f t="shared" ref="V53" si="606">V1*V44*V49</f>
        <v>2.4444444444444442</v>
      </c>
      <c r="W53" s="304"/>
      <c r="X53" s="304">
        <f t="shared" ref="X53" si="607">X1*X44*X49</f>
        <v>0</v>
      </c>
      <c r="Y53" s="304"/>
      <c r="Z53" s="304">
        <f t="shared" ref="Z53" si="608">Z1*Z44*Z49</f>
        <v>0</v>
      </c>
      <c r="AA53" s="304"/>
      <c r="AB53" s="304">
        <f t="shared" ref="AB53" si="609">AB1*AB44*AB49</f>
        <v>0</v>
      </c>
      <c r="AC53" s="304"/>
      <c r="AD53" s="304">
        <f t="shared" ref="AD53" si="610">AD1*AD44*AD49</f>
        <v>3.333333333333333</v>
      </c>
      <c r="AE53" s="304"/>
      <c r="AF53" s="304">
        <f t="shared" ref="AF53" si="611">AF1*AF44*AF49</f>
        <v>1.7777777777777777</v>
      </c>
      <c r="AG53" s="304"/>
      <c r="AH53" s="304">
        <f t="shared" ref="AH53" si="612">AH1*AH44*AH49</f>
        <v>0</v>
      </c>
      <c r="AI53" s="304"/>
      <c r="AJ53" s="304">
        <f t="shared" ref="AJ53" si="613">AJ1*AJ44*AJ49</f>
        <v>0</v>
      </c>
      <c r="AK53" s="304"/>
      <c r="AL53" s="304">
        <f t="shared" ref="AL53" si="614">AL1*AL44*AL49</f>
        <v>0</v>
      </c>
      <c r="AM53" s="304"/>
      <c r="AN53" s="304">
        <f t="shared" ref="AN53" si="615">AN1*AN44*AN49</f>
        <v>0</v>
      </c>
      <c r="AO53" s="304"/>
      <c r="AP53" s="304">
        <f t="shared" ref="AP53" si="616">AP1*AP44*AP49</f>
        <v>4.6666666666666661</v>
      </c>
      <c r="AQ53" s="304"/>
      <c r="AR53" s="304">
        <f t="shared" ref="AR53" si="617">AR1*AR44*AR49</f>
        <v>7.333333333333333</v>
      </c>
      <c r="AS53" s="304"/>
      <c r="AT53" s="304">
        <f t="shared" ref="AT53" si="618">AT1*AT44*AT49</f>
        <v>0</v>
      </c>
      <c r="AU53" s="304"/>
      <c r="AV53" s="304">
        <f t="shared" ref="AV53" si="619">AV1*AV44*AV49</f>
        <v>0</v>
      </c>
      <c r="AW53" s="304"/>
      <c r="AX53" s="304">
        <f t="shared" ref="AX53" si="620">AX1*AX44*AX49</f>
        <v>5.5555555555555545</v>
      </c>
      <c r="AY53" s="304"/>
      <c r="AZ53" s="304">
        <f t="shared" ref="AZ53" si="621">AZ1*AZ44*AZ49</f>
        <v>0</v>
      </c>
      <c r="BA53" s="304"/>
      <c r="BB53" s="304">
        <f t="shared" ref="BB53" si="622">BB1*BB44*BB49</f>
        <v>0</v>
      </c>
      <c r="BC53" s="304"/>
      <c r="BD53" s="304">
        <f t="shared" ref="BD53" si="623">BD1*BD44*BD49</f>
        <v>0</v>
      </c>
      <c r="BE53" s="304"/>
      <c r="BF53" s="304">
        <f t="shared" ref="BF53" si="624">BF1*BF44*BF49</f>
        <v>0</v>
      </c>
      <c r="BG53" s="304"/>
      <c r="BH53" s="304">
        <f t="shared" ref="BH53" si="625">BH1*BH44*BH49</f>
        <v>0</v>
      </c>
      <c r="BI53" s="304"/>
      <c r="BJ53" s="304">
        <f t="shared" ref="BJ53" si="626">BJ1*BJ44*BJ49</f>
        <v>0</v>
      </c>
      <c r="BK53" s="304"/>
      <c r="BL53" s="304">
        <f t="shared" ref="BL53" si="627">BL1*BL44*BL49</f>
        <v>0</v>
      </c>
      <c r="BM53" s="304"/>
      <c r="BN53" s="304">
        <f t="shared" ref="BN53" si="628">BN1*BN44*BN49</f>
        <v>0</v>
      </c>
      <c r="BO53" s="304"/>
      <c r="BP53" s="304">
        <f t="shared" ref="BP53" si="629">BP1*BP44*BP49</f>
        <v>0</v>
      </c>
      <c r="BQ53" s="304"/>
      <c r="BR53" s="304">
        <f t="shared" ref="BR53" si="630">BR1*BR44*BR49</f>
        <v>0</v>
      </c>
      <c r="BS53" s="304"/>
      <c r="BT53" s="304">
        <f t="shared" ref="BT53" si="631">BT1*BT44*BT49</f>
        <v>0</v>
      </c>
      <c r="BU53" s="304"/>
      <c r="BV53" s="304">
        <f t="shared" ref="BV53" si="632">BV1*BV44*BV49</f>
        <v>0</v>
      </c>
      <c r="BW53" s="304"/>
      <c r="BX53" s="304">
        <f t="shared" ref="BX53" si="633">BX1*BX44*BX49</f>
        <v>0</v>
      </c>
      <c r="BY53" s="304"/>
      <c r="BZ53" s="304">
        <f t="shared" ref="BZ53" si="634">BZ1*BZ44*BZ49</f>
        <v>0</v>
      </c>
      <c r="CA53" s="304"/>
      <c r="CB53" s="304">
        <f t="shared" ref="CB53" si="635">CB1*CB44*CB49</f>
        <v>0</v>
      </c>
      <c r="CC53" s="304"/>
      <c r="CD53" s="304">
        <f t="shared" ref="CD53" si="636">CD1*CD44*CD49</f>
        <v>0</v>
      </c>
      <c r="CE53" s="304"/>
      <c r="CF53" s="304">
        <f t="shared" ref="CF53" si="637">CF1*CF44*CF49</f>
        <v>0</v>
      </c>
      <c r="CG53" s="304"/>
      <c r="CH53" s="304">
        <f t="shared" ref="CH53" si="638">CH1*CH44*CH49</f>
        <v>0</v>
      </c>
      <c r="CI53" s="304"/>
      <c r="CJ53" s="304">
        <f t="shared" ref="CJ53" si="639">CJ1*CJ44*CJ49</f>
        <v>0</v>
      </c>
      <c r="CK53" s="304"/>
      <c r="CL53" s="304">
        <f t="shared" ref="CL53" si="640">CL1*CL44*CL49</f>
        <v>0</v>
      </c>
      <c r="CM53" s="304"/>
      <c r="CN53" s="304">
        <f t="shared" ref="CN53" si="641">CN1*CN44*CN49</f>
        <v>0</v>
      </c>
      <c r="CO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  <c r="FA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f>SUM($B$53:AA53)/Z52</f>
        <v>99</v>
      </c>
      <c r="AA54" s="304"/>
      <c r="AB54" s="304">
        <f>SUM($B$53:AC53)/AB52</f>
        <v>99</v>
      </c>
      <c r="AC54" s="304"/>
      <c r="AD54" s="304">
        <f>SUM($B$53:AE53)/AD52</f>
        <v>116.99999999999999</v>
      </c>
      <c r="AE54" s="304"/>
      <c r="AF54" s="304">
        <f>SUM($B$53:AG53)/AF52</f>
        <v>122.39999999999998</v>
      </c>
      <c r="AG54" s="304"/>
      <c r="AH54" s="304">
        <f>SUM($B$53:AI53)/AH52</f>
        <v>122.39999999999998</v>
      </c>
      <c r="AI54" s="304"/>
      <c r="AJ54" s="304">
        <f>SUM($B$53:AK53)/AJ52</f>
        <v>122.39999999999998</v>
      </c>
      <c r="AK54" s="304"/>
      <c r="AL54" s="304">
        <f>SUM($B$53:AM53)/AL52</f>
        <v>122.39999999999998</v>
      </c>
      <c r="AM54" s="304"/>
      <c r="AN54" s="304">
        <f>SUM($B$53:AO53)/AN52</f>
        <v>122.39999999999998</v>
      </c>
      <c r="AO54" s="304"/>
      <c r="AP54" s="304">
        <f>SUM($B$53:AQ53)/AP52</f>
        <v>141.42857142857142</v>
      </c>
      <c r="AQ54" s="304"/>
      <c r="AR54" s="304">
        <f>SUM($B$53:AS53)/AR52</f>
        <v>158.39999999999998</v>
      </c>
      <c r="AS54" s="304"/>
      <c r="AT54" s="304">
        <f>SUM($B$53:AU53)/AT52</f>
        <v>158.39999999999998</v>
      </c>
      <c r="AU54" s="304"/>
      <c r="AV54" s="304">
        <f>SUM($B$53:AW53)/AV52</f>
        <v>158.39999999999998</v>
      </c>
      <c r="AW54" s="304"/>
      <c r="AX54" s="304">
        <f>SUM($B$53:AY53)/AX52</f>
        <v>169.49999999999994</v>
      </c>
      <c r="AY54" s="304"/>
      <c r="AZ54" s="304">
        <f>SUM($B$53:BA53)/AZ52</f>
        <v>169.49999999999994</v>
      </c>
      <c r="BA54" s="304"/>
      <c r="BB54" s="304">
        <f>SUM($B$53:BC53)/BB52</f>
        <v>169.49999999999994</v>
      </c>
      <c r="BC54" s="304"/>
      <c r="BD54" s="304">
        <f>SUM($B$53:BE53)/BD52</f>
        <v>169.49999999999994</v>
      </c>
      <c r="BE54" s="304"/>
      <c r="BF54" s="304">
        <f>SUM($B$53:BG53)/BF52</f>
        <v>169.49999999999994</v>
      </c>
      <c r="BG54" s="304"/>
      <c r="BH54" s="304">
        <f>SUM($B$53:BI53)/BH52</f>
        <v>169.49999999999994</v>
      </c>
      <c r="BI54" s="304"/>
      <c r="BJ54" s="304">
        <f>SUM($B$53:BK53)/BJ52</f>
        <v>169.49999999999994</v>
      </c>
      <c r="BK54" s="304"/>
      <c r="BL54" s="304">
        <f>SUM($B$53:BM53)/BL52</f>
        <v>169.49999999999994</v>
      </c>
      <c r="BM54" s="304"/>
      <c r="BN54" s="304">
        <f>SUM($B$53:BO53)/BN52</f>
        <v>169.49999999999994</v>
      </c>
      <c r="BO54" s="304"/>
      <c r="BP54" s="304">
        <f>SUM($B$53:BQ53)/BP52</f>
        <v>169.49999999999994</v>
      </c>
      <c r="BQ54" s="304"/>
      <c r="BR54" s="304">
        <f>SUM($B$53:BS53)/BR52</f>
        <v>169.49999999999994</v>
      </c>
      <c r="BS54" s="304"/>
      <c r="BT54" s="304">
        <f>SUM($B$53:BU53)/BT52</f>
        <v>169.49999999999994</v>
      </c>
      <c r="BU54" s="304"/>
      <c r="BV54" s="304">
        <f>SUM($B$53:BW53)/BV52</f>
        <v>169.49999999999994</v>
      </c>
      <c r="BW54" s="304"/>
      <c r="BX54" s="304">
        <f>SUM($B$53:BY53)/BX52</f>
        <v>169.49999999999994</v>
      </c>
      <c r="BY54" s="304"/>
      <c r="BZ54" s="304">
        <f>SUM($B$53:CA53)/BZ52</f>
        <v>169.49999999999994</v>
      </c>
      <c r="CA54" s="304"/>
      <c r="CB54" s="304">
        <f>SUM($B$53:CC53)/CB52</f>
        <v>169.49999999999994</v>
      </c>
      <c r="CC54" s="304"/>
      <c r="CD54" s="304">
        <f>SUM($B$53:CE53)/CD52</f>
        <v>169.49999999999994</v>
      </c>
      <c r="CE54" s="304"/>
      <c r="CF54" s="304">
        <f>SUM($B$53:CG53)/CF52</f>
        <v>169.49999999999994</v>
      </c>
      <c r="CG54" s="304"/>
      <c r="CH54" s="304">
        <f>SUM($B$53:CI53)/CH52</f>
        <v>169.49999999999994</v>
      </c>
      <c r="CI54" s="304"/>
      <c r="CJ54" s="304">
        <f>SUM($B$53:CK53)/CJ52</f>
        <v>169.49999999999994</v>
      </c>
      <c r="CK54" s="304"/>
      <c r="CL54" s="304">
        <f>SUM($B$53:CM53)/CL52</f>
        <v>169.49999999999994</v>
      </c>
      <c r="CM54" s="304"/>
      <c r="CN54" s="304">
        <f>SUM($B$53:CO53)/CN52</f>
        <v>169.49999999999994</v>
      </c>
      <c r="CO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f t="shared" ref="Z55" si="642">LN(Z52)/Z54</f>
        <v>-3.7386888627398925E-2</v>
      </c>
      <c r="AA55" s="304"/>
      <c r="AB55" s="304">
        <f t="shared" ref="AB55" si="643">LN(AB52)/AB54</f>
        <v>-3.7386888627398925E-2</v>
      </c>
      <c r="AC55" s="304"/>
      <c r="AD55" s="304">
        <f t="shared" ref="AD55" si="644">LN(AD52)/AD54</f>
        <v>-2.5710724731218364E-2</v>
      </c>
      <c r="AE55" s="304"/>
      <c r="AF55" s="304">
        <f t="shared" ref="AF55" si="645">LN(AF52)/AF54</f>
        <v>-2.2753359822208649E-2</v>
      </c>
      <c r="AG55" s="304"/>
      <c r="AH55" s="304">
        <f t="shared" ref="AH55" si="646">LN(AH52)/AH54</f>
        <v>-2.2753359822208649E-2</v>
      </c>
      <c r="AI55" s="304"/>
      <c r="AJ55" s="304">
        <f t="shared" ref="AJ55" si="647">LN(AJ52)/AJ54</f>
        <v>-2.2753359822208649E-2</v>
      </c>
      <c r="AK55" s="304"/>
      <c r="AL55" s="304">
        <f t="shared" ref="AL55" si="648">LN(AL52)/AL54</f>
        <v>-2.2753359822208649E-2</v>
      </c>
      <c r="AM55" s="304"/>
      <c r="AN55" s="304">
        <f t="shared" ref="AN55" si="649">LN(AN52)/AN54</f>
        <v>-2.2753359822208649E-2</v>
      </c>
      <c r="AO55" s="304"/>
      <c r="AP55" s="304">
        <f t="shared" ref="AP55" si="650">LN(AP52)/AP54</f>
        <v>-1.7312902059919071E-2</v>
      </c>
      <c r="AQ55" s="304"/>
      <c r="AR55" s="304">
        <f t="shared" ref="AR55" si="651">LN(AR52)/AR54</f>
        <v>-1.3206212510595918E-2</v>
      </c>
      <c r="AS55" s="304"/>
      <c r="AT55" s="304">
        <f t="shared" ref="AT55" si="652">LN(AT52)/AT54</f>
        <v>-1.3206212510595918E-2</v>
      </c>
      <c r="AU55" s="304"/>
      <c r="AV55" s="304">
        <f t="shared" ref="AV55" si="653">LN(AV52)/AV54</f>
        <v>-1.3206212510595918E-2</v>
      </c>
      <c r="AW55" s="304"/>
      <c r="AX55" s="304">
        <f t="shared" ref="AX55" si="654">LN(AX52)/AX54</f>
        <v>-1.1265737491943593E-2</v>
      </c>
      <c r="AY55" s="304"/>
      <c r="AZ55" s="304">
        <f t="shared" ref="AZ55" si="655">LN(AZ52)/AZ54</f>
        <v>-1.1265737491943593E-2</v>
      </c>
      <c r="BA55" s="304"/>
      <c r="BB55" s="304">
        <f t="shared" ref="BB55" si="656">LN(BB52)/BB54</f>
        <v>-1.1265737491943593E-2</v>
      </c>
      <c r="BC55" s="304"/>
      <c r="BD55" s="304">
        <f t="shared" ref="BD55" si="657">LN(BD52)/BD54</f>
        <v>-1.1265737491943593E-2</v>
      </c>
      <c r="BE55" s="304"/>
      <c r="BF55" s="304">
        <f t="shared" ref="BF55" si="658">LN(BF52)/BF54</f>
        <v>-1.1265737491943593E-2</v>
      </c>
      <c r="BG55" s="304"/>
      <c r="BH55" s="304">
        <f t="shared" ref="BH55" si="659">LN(BH52)/BH54</f>
        <v>-1.1265737491943593E-2</v>
      </c>
      <c r="BI55" s="304"/>
      <c r="BJ55" s="304">
        <f t="shared" ref="BJ55" si="660">LN(BJ52)/BJ54</f>
        <v>-1.1265737491943593E-2</v>
      </c>
      <c r="BK55" s="304"/>
      <c r="BL55" s="304">
        <f t="shared" ref="BL55" si="661">LN(BL52)/BL54</f>
        <v>-1.1265737491943593E-2</v>
      </c>
      <c r="BM55" s="304"/>
      <c r="BN55" s="304">
        <f t="shared" ref="BN55" si="662">LN(BN52)/BN54</f>
        <v>-1.1265737491943593E-2</v>
      </c>
      <c r="BO55" s="304"/>
      <c r="BP55" s="304">
        <f t="shared" ref="BP55" si="663">LN(BP52)/BP54</f>
        <v>-1.1265737491943593E-2</v>
      </c>
      <c r="BQ55" s="304"/>
      <c r="BR55" s="304">
        <f t="shared" ref="BR55" si="664">LN(BR52)/BR54</f>
        <v>-1.1265737491943593E-2</v>
      </c>
      <c r="BS55" s="304"/>
      <c r="BT55" s="304">
        <f t="shared" ref="BT55" si="665">LN(BT52)/BT54</f>
        <v>-1.1265737491943593E-2</v>
      </c>
      <c r="BU55" s="304"/>
      <c r="BV55" s="304">
        <f t="shared" ref="BV55" si="666">LN(BV52)/BV54</f>
        <v>-1.1265737491943593E-2</v>
      </c>
      <c r="BW55" s="304"/>
      <c r="BX55" s="304">
        <f t="shared" ref="BX55" si="667">LN(BX52)/BX54</f>
        <v>-1.1265737491943593E-2</v>
      </c>
      <c r="BY55" s="304"/>
      <c r="BZ55" s="304">
        <f t="shared" ref="BZ55" si="668">LN(BZ52)/BZ54</f>
        <v>-1.1265737491943593E-2</v>
      </c>
      <c r="CA55" s="304"/>
      <c r="CB55" s="304">
        <f t="shared" ref="CB55" si="669">LN(CB52)/CB54</f>
        <v>-1.1265737491943593E-2</v>
      </c>
      <c r="CC55" s="304"/>
      <c r="CD55" s="304">
        <f t="shared" ref="CD55" si="670">LN(CD52)/CD54</f>
        <v>-1.1265737491943593E-2</v>
      </c>
      <c r="CE55" s="304"/>
      <c r="CF55" s="304">
        <f t="shared" ref="CF55" si="671">LN(CF52)/CF54</f>
        <v>-1.1265737491943593E-2</v>
      </c>
      <c r="CG55" s="304"/>
      <c r="CH55" s="304">
        <f t="shared" ref="CH55" si="672">LN(CH52)/CH54</f>
        <v>-1.1265737491943593E-2</v>
      </c>
      <c r="CI55" s="304"/>
      <c r="CJ55" s="304">
        <f t="shared" ref="CJ55" si="673">LN(CJ52)/CJ54</f>
        <v>-1.1265737491943593E-2</v>
      </c>
      <c r="CK55" s="304"/>
      <c r="CL55" s="304">
        <f t="shared" ref="CL55" si="674">LN(CL52)/CL54</f>
        <v>-1.1265737491943593E-2</v>
      </c>
      <c r="CM55" s="304"/>
      <c r="CN55" s="304">
        <f t="shared" ref="CN55" si="675">LN(CN52)/CN54</f>
        <v>-1.1265737491943593E-2</v>
      </c>
      <c r="CO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</row>
    <row r="56" spans="1:197" ht="15" thickBot="1">
      <c r="A56" s="77" t="s">
        <v>63</v>
      </c>
      <c r="B56" s="304">
        <f t="shared" ref="B56" si="676">LOG10(B41)-LOG(D41)</f>
        <v>0</v>
      </c>
      <c r="C56" s="304"/>
      <c r="D56" s="304">
        <f t="shared" ref="D56" si="677">LOG10(D41)-LOG(F41)</f>
        <v>0</v>
      </c>
      <c r="E56" s="304"/>
      <c r="F56" s="304">
        <f t="shared" ref="F56" si="678">LOG10(F41)-LOG(H41)</f>
        <v>0</v>
      </c>
      <c r="G56" s="304"/>
      <c r="H56" s="304">
        <f t="shared" ref="H56" si="679">LOG10(H41)-LOG(J41)</f>
        <v>0</v>
      </c>
      <c r="I56" s="304"/>
      <c r="J56" s="304">
        <f t="shared" ref="J56" si="680">LOG10(J41)-LOG(L41)</f>
        <v>0</v>
      </c>
      <c r="K56" s="304"/>
      <c r="L56" s="304">
        <f t="shared" ref="L56" si="681">LOG10(L41)-LOG(N41)</f>
        <v>0</v>
      </c>
      <c r="M56" s="304"/>
      <c r="N56" s="304">
        <f t="shared" ref="N56" si="682">LOG10(N41)-LOG(P41)</f>
        <v>0</v>
      </c>
      <c r="O56" s="304"/>
      <c r="P56" s="304">
        <f t="shared" ref="P56" si="683">LOG10(P41)-LOG(R41)</f>
        <v>5.1152522447381332E-2</v>
      </c>
      <c r="Q56" s="304"/>
      <c r="R56" s="304">
        <f t="shared" ref="R56" si="684">LOG10(R41)-LOG(T41)</f>
        <v>5.7991946977686726E-2</v>
      </c>
      <c r="S56" s="304"/>
      <c r="T56" s="304">
        <f t="shared" ref="T56" si="685">LOG10(T41)-LOG(V41)</f>
        <v>0</v>
      </c>
      <c r="U56" s="304"/>
      <c r="V56" s="304">
        <f t="shared" ref="V56" si="686">LOG10(V41)-LOG(X41)</f>
        <v>0</v>
      </c>
      <c r="W56" s="304"/>
      <c r="X56" s="304">
        <f t="shared" ref="X56" si="687">LOG10(X41)-LOG(Z41)</f>
        <v>0</v>
      </c>
      <c r="Y56" s="304"/>
      <c r="Z56" s="304">
        <f t="shared" ref="Z56" si="688">LOG10(Z41)-LOG(AB41)</f>
        <v>0</v>
      </c>
      <c r="AA56" s="304"/>
      <c r="AB56" s="304">
        <f t="shared" ref="AB56" si="689">LOG10(AB41)-LOG(AD41)</f>
        <v>0</v>
      </c>
      <c r="AC56" s="304"/>
      <c r="AD56" s="304">
        <f t="shared" ref="AD56" si="690">LOG10(AD41)-LOG(AF41)</f>
        <v>0</v>
      </c>
      <c r="AE56" s="304"/>
      <c r="AF56" s="304">
        <f t="shared" ref="AF56" si="691">LOG10(AF41)-LOG(AH41)</f>
        <v>0</v>
      </c>
      <c r="AG56" s="304"/>
      <c r="AH56" s="304">
        <f t="shared" ref="AH56" si="692">LOG10(AH41)-LOG(AJ41)</f>
        <v>0</v>
      </c>
      <c r="AI56" s="304"/>
      <c r="AJ56" s="304">
        <f t="shared" ref="AJ56" si="693">LOG10(AJ41)-LOG(AL41)</f>
        <v>0</v>
      </c>
      <c r="AK56" s="304"/>
      <c r="AL56" s="304">
        <f t="shared" ref="AL56" si="694">LOG10(AL41)-LOG(AN41)</f>
        <v>0</v>
      </c>
      <c r="AM56" s="304"/>
      <c r="AN56" s="304">
        <f t="shared" ref="AN56" si="695">LOG10(AN41)-LOG(AP41)</f>
        <v>0</v>
      </c>
      <c r="AO56" s="304"/>
      <c r="AP56" s="304">
        <f t="shared" ref="AP56" si="696">LOG10(AP41)-LOG(AR41)</f>
        <v>0</v>
      </c>
      <c r="AQ56" s="304"/>
      <c r="AR56" s="304">
        <f t="shared" ref="AR56" si="697">LOG10(AR41)-LOG(AT41)</f>
        <v>0.36797678529459438</v>
      </c>
      <c r="AS56" s="304"/>
      <c r="AT56" s="304">
        <f t="shared" ref="AT56" si="698">LOG10(AT41)-LOG(AV41)</f>
        <v>0</v>
      </c>
      <c r="AU56" s="304"/>
      <c r="AV56" s="304">
        <f t="shared" ref="AV56" si="699">LOG10(AV41)-LOG(AX41)</f>
        <v>0</v>
      </c>
      <c r="AW56" s="304"/>
      <c r="AX56" s="304">
        <f t="shared" ref="AX56" si="700">LOG10(AX41)-LOG(AZ41)</f>
        <v>0.17609125905568124</v>
      </c>
      <c r="AY56" s="304"/>
      <c r="AZ56" s="304">
        <f t="shared" ref="AZ56" si="701">LOG10(AZ41)-LOG(BB41)</f>
        <v>0</v>
      </c>
      <c r="BA56" s="304"/>
      <c r="BB56" s="304">
        <f t="shared" ref="BB56" si="702">LOG10(BB41)-LOG(BD41)</f>
        <v>0</v>
      </c>
      <c r="BC56" s="304"/>
      <c r="BD56" s="304">
        <f t="shared" ref="BD56" si="703">LOG10(BD41)-LOG(BF41)</f>
        <v>0.3010299956639812</v>
      </c>
      <c r="BE56" s="304"/>
      <c r="BF56" s="304">
        <f t="shared" ref="BF56" si="704">LOG10(BF41)-LOG(BH41)</f>
        <v>0</v>
      </c>
      <c r="BG56" s="304"/>
      <c r="BH56" s="304">
        <f t="shared" ref="BH56" si="705">LOG10(BH41)-LOG(BJ41)</f>
        <v>0</v>
      </c>
      <c r="BI56" s="304"/>
      <c r="BJ56" s="304">
        <f>LOG10(BJ41)</f>
        <v>0</v>
      </c>
      <c r="BK56" s="304"/>
      <c r="BL56" s="304">
        <v>0</v>
      </c>
      <c r="BM56" s="304"/>
      <c r="BN56" s="304">
        <v>0</v>
      </c>
      <c r="BO56" s="304"/>
      <c r="BP56" s="304">
        <v>0</v>
      </c>
      <c r="BQ56" s="304"/>
      <c r="BR56" s="304">
        <v>0</v>
      </c>
      <c r="BS56" s="304"/>
      <c r="BT56" s="304">
        <v>0</v>
      </c>
      <c r="BU56" s="304"/>
      <c r="BV56" s="304">
        <v>0</v>
      </c>
      <c r="BW56" s="304"/>
      <c r="BX56" s="304">
        <v>0</v>
      </c>
      <c r="BY56" s="304"/>
      <c r="BZ56" s="304">
        <v>0</v>
      </c>
      <c r="CA56" s="304"/>
      <c r="CB56" s="304">
        <v>0</v>
      </c>
      <c r="CC56" s="304"/>
      <c r="CD56" s="304">
        <v>0</v>
      </c>
      <c r="CE56" s="304"/>
      <c r="CF56" s="304">
        <v>0</v>
      </c>
      <c r="CG56" s="304"/>
      <c r="CH56" s="304">
        <v>0</v>
      </c>
      <c r="CI56" s="304"/>
      <c r="CJ56" s="304">
        <v>0</v>
      </c>
      <c r="CK56" s="304"/>
      <c r="CL56" s="304">
        <v>0</v>
      </c>
      <c r="CM56" s="304"/>
      <c r="CN56" s="304">
        <v>0</v>
      </c>
      <c r="CO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0</v>
      </c>
      <c r="Q58" s="47">
        <v>0</v>
      </c>
      <c r="R58" s="28">
        <v>0</v>
      </c>
      <c r="S58" s="47">
        <v>0</v>
      </c>
      <c r="T58" s="28">
        <v>2</v>
      </c>
      <c r="U58" s="47">
        <v>0</v>
      </c>
      <c r="V58" s="28">
        <v>0</v>
      </c>
      <c r="W58" s="113">
        <v>0</v>
      </c>
      <c r="X58" s="28">
        <v>0</v>
      </c>
      <c r="Y58" s="88">
        <v>0</v>
      </c>
      <c r="Z58" s="28">
        <v>0</v>
      </c>
      <c r="AA58" s="88">
        <v>0</v>
      </c>
      <c r="AB58" s="28">
        <v>0</v>
      </c>
      <c r="AC58" s="88">
        <v>0</v>
      </c>
      <c r="AD58" s="28">
        <v>0</v>
      </c>
      <c r="AE58" s="88">
        <v>1</v>
      </c>
      <c r="AF58" s="28">
        <v>1</v>
      </c>
      <c r="AG58" s="88">
        <v>0</v>
      </c>
      <c r="AH58" s="28">
        <v>0</v>
      </c>
      <c r="AI58" s="88">
        <v>0</v>
      </c>
      <c r="AJ58" s="28">
        <v>0</v>
      </c>
      <c r="AK58" s="88">
        <v>0</v>
      </c>
      <c r="AL58" s="28">
        <v>0</v>
      </c>
      <c r="AM58" s="88">
        <v>0</v>
      </c>
      <c r="AN58" s="28">
        <v>1</v>
      </c>
      <c r="AO58" s="88">
        <v>2</v>
      </c>
      <c r="AP58" s="28">
        <v>0</v>
      </c>
      <c r="AQ58" s="88">
        <v>0</v>
      </c>
      <c r="AR58" s="28">
        <v>0</v>
      </c>
      <c r="AS58" s="88">
        <v>0</v>
      </c>
      <c r="AT58" s="28">
        <v>0</v>
      </c>
      <c r="AU58" s="88">
        <v>0</v>
      </c>
      <c r="AV58" s="71" t="s">
        <v>44</v>
      </c>
      <c r="AW58" s="88">
        <v>0</v>
      </c>
      <c r="AX58" s="71" t="s">
        <v>44</v>
      </c>
      <c r="AY58" s="88">
        <v>0</v>
      </c>
      <c r="AZ58" s="71" t="s">
        <v>44</v>
      </c>
      <c r="BA58" s="88">
        <v>0</v>
      </c>
      <c r="BB58" s="71" t="s">
        <v>44</v>
      </c>
      <c r="BC58" s="88"/>
      <c r="BD58" s="71" t="s">
        <v>44</v>
      </c>
      <c r="BE58" s="88"/>
      <c r="BF58" s="71" t="s">
        <v>44</v>
      </c>
      <c r="BG58" s="88"/>
      <c r="BH58" s="71" t="s">
        <v>44</v>
      </c>
      <c r="BI58" s="88"/>
      <c r="BJ58" s="71" t="s">
        <v>44</v>
      </c>
      <c r="BK58" s="88"/>
      <c r="BL58" s="71" t="s">
        <v>44</v>
      </c>
      <c r="BM58" s="88"/>
      <c r="BN58" s="71" t="s">
        <v>44</v>
      </c>
      <c r="BO58" s="88"/>
      <c r="BP58" s="71" t="s">
        <v>44</v>
      </c>
      <c r="BQ58" s="88"/>
      <c r="BR58" s="71" t="s">
        <v>44</v>
      </c>
      <c r="BS58" s="88"/>
      <c r="BT58" s="71" t="s">
        <v>44</v>
      </c>
      <c r="BU58" s="88"/>
      <c r="BV58" s="71" t="s">
        <v>44</v>
      </c>
      <c r="BW58" s="88"/>
      <c r="BX58" s="71" t="s">
        <v>44</v>
      </c>
      <c r="BY58" s="88"/>
      <c r="BZ58" s="71" t="s">
        <v>44</v>
      </c>
      <c r="CA58" s="88"/>
      <c r="CB58" s="71" t="s">
        <v>44</v>
      </c>
      <c r="CC58" s="88"/>
      <c r="CD58" s="71" t="s">
        <v>44</v>
      </c>
      <c r="CE58" s="88"/>
      <c r="CF58" s="71" t="s">
        <v>44</v>
      </c>
      <c r="CG58" s="88"/>
      <c r="CH58" s="71" t="s">
        <v>44</v>
      </c>
      <c r="CI58" s="88"/>
      <c r="CJ58" s="71" t="s">
        <v>44</v>
      </c>
      <c r="CK58" s="88"/>
      <c r="CL58" s="71" t="s">
        <v>44</v>
      </c>
      <c r="CM58" s="88"/>
      <c r="CN58" s="71" t="s">
        <v>44</v>
      </c>
      <c r="CO58" s="88"/>
      <c r="CP58">
        <f t="shared" si="1"/>
        <v>4</v>
      </c>
      <c r="CQ58">
        <f t="shared" si="2"/>
        <v>3</v>
      </c>
      <c r="CR58" s="1">
        <v>24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 t="s">
        <v>46</v>
      </c>
      <c r="O59" s="48">
        <v>0</v>
      </c>
      <c r="P59" s="7" t="s">
        <v>44</v>
      </c>
      <c r="Q59" s="48">
        <v>0</v>
      </c>
      <c r="R59" s="7" t="s">
        <v>44</v>
      </c>
      <c r="S59" s="48">
        <v>0</v>
      </c>
      <c r="T59" s="7" t="s">
        <v>44</v>
      </c>
      <c r="U59" s="48">
        <v>0</v>
      </c>
      <c r="V59" s="7" t="s">
        <v>44</v>
      </c>
      <c r="W59" s="96">
        <v>0</v>
      </c>
      <c r="X59" s="7" t="s">
        <v>44</v>
      </c>
      <c r="Y59" s="89"/>
      <c r="Z59" s="7" t="s">
        <v>44</v>
      </c>
      <c r="AA59" s="89"/>
      <c r="AB59" s="7" t="s">
        <v>44</v>
      </c>
      <c r="AC59" s="89"/>
      <c r="AD59" s="7" t="s">
        <v>44</v>
      </c>
      <c r="AE59" s="89"/>
      <c r="AF59" s="7" t="s">
        <v>44</v>
      </c>
      <c r="AG59" s="89"/>
      <c r="AH59" s="7" t="s">
        <v>44</v>
      </c>
      <c r="AI59" s="89"/>
      <c r="AJ59" s="7" t="s">
        <v>44</v>
      </c>
      <c r="AK59" s="89"/>
      <c r="AL59" s="7" t="s">
        <v>44</v>
      </c>
      <c r="AM59" s="89"/>
      <c r="AN59" s="7" t="s">
        <v>44</v>
      </c>
      <c r="AO59" s="89"/>
      <c r="AP59" s="7" t="s">
        <v>44</v>
      </c>
      <c r="AQ59" s="89"/>
      <c r="AR59" s="7" t="s">
        <v>44</v>
      </c>
      <c r="AS59" s="89"/>
      <c r="AT59" s="7" t="s">
        <v>44</v>
      </c>
      <c r="AU59" s="89"/>
      <c r="AV59" s="7" t="s">
        <v>44</v>
      </c>
      <c r="AW59" s="89"/>
      <c r="AX59" s="7" t="s">
        <v>44</v>
      </c>
      <c r="AY59" s="89"/>
      <c r="AZ59" s="7" t="s">
        <v>44</v>
      </c>
      <c r="BA59" s="89"/>
      <c r="BB59" s="7" t="s">
        <v>44</v>
      </c>
      <c r="BC59" s="89"/>
      <c r="BD59" s="7" t="s">
        <v>44</v>
      </c>
      <c r="BE59" s="89"/>
      <c r="BF59" s="7" t="s">
        <v>44</v>
      </c>
      <c r="BG59" s="89"/>
      <c r="BH59" s="7" t="s">
        <v>44</v>
      </c>
      <c r="BI59" s="89"/>
      <c r="BJ59" s="7" t="s">
        <v>44</v>
      </c>
      <c r="BK59" s="89"/>
      <c r="BL59" s="7" t="s">
        <v>44</v>
      </c>
      <c r="BM59" s="89"/>
      <c r="BN59" s="7" t="s">
        <v>44</v>
      </c>
      <c r="BO59" s="89"/>
      <c r="BP59" s="7" t="s">
        <v>44</v>
      </c>
      <c r="BQ59" s="89"/>
      <c r="BR59" s="7" t="s">
        <v>44</v>
      </c>
      <c r="BS59" s="89"/>
      <c r="BT59" s="7" t="s">
        <v>44</v>
      </c>
      <c r="BU59" s="89"/>
      <c r="BV59" s="7" t="s">
        <v>44</v>
      </c>
      <c r="BW59" s="89"/>
      <c r="BX59" s="7" t="s">
        <v>44</v>
      </c>
      <c r="BY59" s="89"/>
      <c r="BZ59" s="7" t="s">
        <v>44</v>
      </c>
      <c r="CA59" s="89"/>
      <c r="CB59" s="7" t="s">
        <v>44</v>
      </c>
      <c r="CC59" s="89"/>
      <c r="CD59" s="7" t="s">
        <v>44</v>
      </c>
      <c r="CE59" s="89"/>
      <c r="CF59" s="7" t="s">
        <v>44</v>
      </c>
      <c r="CG59" s="89"/>
      <c r="CH59" s="7" t="s">
        <v>44</v>
      </c>
      <c r="CI59" s="89"/>
      <c r="CJ59" s="7" t="s">
        <v>44</v>
      </c>
      <c r="CK59" s="89"/>
      <c r="CL59" s="7" t="s">
        <v>44</v>
      </c>
      <c r="CM59" s="89"/>
      <c r="CN59" s="7" t="s">
        <v>44</v>
      </c>
      <c r="CO59" s="89"/>
      <c r="CP59">
        <f t="shared" si="1"/>
        <v>0</v>
      </c>
      <c r="CQ59">
        <f t="shared" si="2"/>
        <v>0</v>
      </c>
      <c r="CR59">
        <v>8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0</v>
      </c>
      <c r="Q60" s="48">
        <v>0</v>
      </c>
      <c r="R60" s="30">
        <v>0</v>
      </c>
      <c r="S60" s="48">
        <v>0</v>
      </c>
      <c r="T60" s="30">
        <v>0</v>
      </c>
      <c r="U60" s="48">
        <v>0</v>
      </c>
      <c r="V60" s="111" t="s">
        <v>46</v>
      </c>
      <c r="W60" s="96">
        <v>0</v>
      </c>
      <c r="X60" s="30">
        <v>0</v>
      </c>
      <c r="Y60" s="89">
        <v>0</v>
      </c>
      <c r="Z60" s="30" t="s">
        <v>46</v>
      </c>
      <c r="AA60" s="89">
        <v>0</v>
      </c>
      <c r="AB60" s="7" t="s">
        <v>44</v>
      </c>
      <c r="AC60" s="89">
        <v>0</v>
      </c>
      <c r="AD60" s="7" t="s">
        <v>44</v>
      </c>
      <c r="AE60" s="89"/>
      <c r="AF60" s="7" t="s">
        <v>44</v>
      </c>
      <c r="AG60" s="89"/>
      <c r="AH60" s="7" t="s">
        <v>44</v>
      </c>
      <c r="AI60" s="89"/>
      <c r="AJ60" s="7" t="s">
        <v>44</v>
      </c>
      <c r="AK60" s="89"/>
      <c r="AL60" s="7" t="s">
        <v>44</v>
      </c>
      <c r="AM60" s="89"/>
      <c r="AN60" s="7" t="s">
        <v>44</v>
      </c>
      <c r="AO60" s="89"/>
      <c r="AP60" s="7" t="s">
        <v>44</v>
      </c>
      <c r="AQ60" s="89"/>
      <c r="AR60" s="7" t="s">
        <v>44</v>
      </c>
      <c r="AS60" s="89"/>
      <c r="AT60" s="7" t="s">
        <v>44</v>
      </c>
      <c r="AU60" s="89"/>
      <c r="AV60" s="7" t="s">
        <v>44</v>
      </c>
      <c r="AW60" s="89"/>
      <c r="AX60" s="7" t="s">
        <v>44</v>
      </c>
      <c r="AY60" s="89"/>
      <c r="AZ60" s="7" t="s">
        <v>44</v>
      </c>
      <c r="BA60" s="89"/>
      <c r="BB60" s="7" t="s">
        <v>44</v>
      </c>
      <c r="BC60" s="89"/>
      <c r="BD60" s="7" t="s">
        <v>44</v>
      </c>
      <c r="BE60" s="89"/>
      <c r="BF60" s="7" t="s">
        <v>44</v>
      </c>
      <c r="BG60" s="89"/>
      <c r="BH60" s="7" t="s">
        <v>44</v>
      </c>
      <c r="BI60" s="89"/>
      <c r="BJ60" s="7" t="s">
        <v>44</v>
      </c>
      <c r="BK60" s="89"/>
      <c r="BL60" s="7" t="s">
        <v>44</v>
      </c>
      <c r="BM60" s="89"/>
      <c r="BN60" s="7" t="s">
        <v>44</v>
      </c>
      <c r="BO60" s="89"/>
      <c r="BP60" s="7" t="s">
        <v>44</v>
      </c>
      <c r="BQ60" s="89"/>
      <c r="BR60" s="7" t="s">
        <v>44</v>
      </c>
      <c r="BS60" s="89"/>
      <c r="BT60" s="7" t="s">
        <v>44</v>
      </c>
      <c r="BU60" s="89"/>
      <c r="BV60" s="7" t="s">
        <v>44</v>
      </c>
      <c r="BW60" s="89"/>
      <c r="BX60" s="7" t="s">
        <v>44</v>
      </c>
      <c r="BY60" s="89"/>
      <c r="BZ60" s="7" t="s">
        <v>44</v>
      </c>
      <c r="CA60" s="89"/>
      <c r="CB60" s="7" t="s">
        <v>44</v>
      </c>
      <c r="CC60" s="89"/>
      <c r="CD60" s="7" t="s">
        <v>44</v>
      </c>
      <c r="CE60" s="89"/>
      <c r="CF60" s="7" t="s">
        <v>44</v>
      </c>
      <c r="CG60" s="89"/>
      <c r="CH60" s="7" t="s">
        <v>44</v>
      </c>
      <c r="CI60" s="89"/>
      <c r="CJ60" s="7" t="s">
        <v>44</v>
      </c>
      <c r="CK60" s="89"/>
      <c r="CL60" s="7" t="s">
        <v>44</v>
      </c>
      <c r="CM60" s="89"/>
      <c r="CN60" s="7" t="s">
        <v>44</v>
      </c>
      <c r="CO60" s="89"/>
      <c r="CP60">
        <f t="shared" si="1"/>
        <v>0</v>
      </c>
      <c r="CQ60">
        <f t="shared" si="2"/>
        <v>0</v>
      </c>
      <c r="CR60">
        <v>14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0</v>
      </c>
      <c r="M61" s="48">
        <v>0</v>
      </c>
      <c r="N61" s="30">
        <v>0</v>
      </c>
      <c r="O61" s="48">
        <v>0</v>
      </c>
      <c r="P61" s="30">
        <v>0</v>
      </c>
      <c r="Q61" s="48">
        <v>0</v>
      </c>
      <c r="R61" s="30">
        <v>0</v>
      </c>
      <c r="S61" s="48">
        <v>0</v>
      </c>
      <c r="T61" s="30">
        <v>0</v>
      </c>
      <c r="U61" s="48">
        <v>0</v>
      </c>
      <c r="V61" s="30">
        <v>0</v>
      </c>
      <c r="W61" s="96">
        <v>0</v>
      </c>
      <c r="X61" s="30">
        <v>0</v>
      </c>
      <c r="Y61" s="89">
        <v>0</v>
      </c>
      <c r="Z61" s="30">
        <v>0</v>
      </c>
      <c r="AA61" s="89">
        <v>0</v>
      </c>
      <c r="AB61" s="30">
        <v>0</v>
      </c>
      <c r="AC61" s="89">
        <v>0</v>
      </c>
      <c r="AD61" s="30">
        <v>0</v>
      </c>
      <c r="AE61" s="89">
        <v>0</v>
      </c>
      <c r="AF61" s="30">
        <v>1</v>
      </c>
      <c r="AG61" s="89">
        <v>0</v>
      </c>
      <c r="AH61" s="30">
        <v>0</v>
      </c>
      <c r="AI61" s="89">
        <v>0</v>
      </c>
      <c r="AJ61" s="30">
        <v>0</v>
      </c>
      <c r="AK61" s="89">
        <v>0</v>
      </c>
      <c r="AL61" s="30">
        <v>0</v>
      </c>
      <c r="AM61" s="89">
        <v>0</v>
      </c>
      <c r="AN61" s="7" t="s">
        <v>44</v>
      </c>
      <c r="AO61" s="89"/>
      <c r="AP61" s="7" t="s">
        <v>44</v>
      </c>
      <c r="AQ61" s="89"/>
      <c r="AR61" s="7" t="s">
        <v>44</v>
      </c>
      <c r="AS61" s="89"/>
      <c r="AT61" s="7" t="s">
        <v>44</v>
      </c>
      <c r="AU61" s="89"/>
      <c r="AV61" s="7" t="s">
        <v>44</v>
      </c>
      <c r="AW61" s="89"/>
      <c r="AX61" s="7" t="s">
        <v>44</v>
      </c>
      <c r="AY61" s="89"/>
      <c r="AZ61" s="7" t="s">
        <v>44</v>
      </c>
      <c r="BA61" s="89"/>
      <c r="BB61" s="7" t="s">
        <v>44</v>
      </c>
      <c r="BC61" s="89"/>
      <c r="BD61" s="7" t="s">
        <v>44</v>
      </c>
      <c r="BE61" s="89"/>
      <c r="BF61" s="7" t="s">
        <v>44</v>
      </c>
      <c r="BG61" s="89"/>
      <c r="BH61" s="7" t="s">
        <v>44</v>
      </c>
      <c r="BI61" s="89"/>
      <c r="BJ61" s="7" t="s">
        <v>44</v>
      </c>
      <c r="BK61" s="89"/>
      <c r="BL61" s="7" t="s">
        <v>44</v>
      </c>
      <c r="BM61" s="89"/>
      <c r="BN61" s="7" t="s">
        <v>44</v>
      </c>
      <c r="BO61" s="89"/>
      <c r="BP61" s="7" t="s">
        <v>44</v>
      </c>
      <c r="BQ61" s="89"/>
      <c r="BR61" s="7" t="s">
        <v>44</v>
      </c>
      <c r="BS61" s="89"/>
      <c r="BT61" s="7" t="s">
        <v>44</v>
      </c>
      <c r="BU61" s="89"/>
      <c r="BV61" s="7" t="s">
        <v>44</v>
      </c>
      <c r="BW61" s="89"/>
      <c r="BX61" s="7" t="s">
        <v>44</v>
      </c>
      <c r="BY61" s="89"/>
      <c r="BZ61" s="7" t="s">
        <v>44</v>
      </c>
      <c r="CA61" s="89"/>
      <c r="CB61" s="7" t="s">
        <v>44</v>
      </c>
      <c r="CC61" s="89"/>
      <c r="CD61" s="7" t="s">
        <v>44</v>
      </c>
      <c r="CE61" s="89"/>
      <c r="CF61" s="7" t="s">
        <v>44</v>
      </c>
      <c r="CG61" s="89"/>
      <c r="CH61" s="7" t="s">
        <v>44</v>
      </c>
      <c r="CI61" s="89"/>
      <c r="CJ61" s="7" t="s">
        <v>44</v>
      </c>
      <c r="CK61" s="89"/>
      <c r="CL61" s="7" t="s">
        <v>44</v>
      </c>
      <c r="CM61" s="89"/>
      <c r="CN61" s="7" t="s">
        <v>44</v>
      </c>
      <c r="CO61" s="89"/>
      <c r="CP61">
        <f t="shared" si="1"/>
        <v>1</v>
      </c>
      <c r="CQ61">
        <f t="shared" si="2"/>
        <v>0</v>
      </c>
      <c r="CR61">
        <v>18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0</v>
      </c>
      <c r="M62" s="48">
        <v>0</v>
      </c>
      <c r="N62" s="30">
        <v>0</v>
      </c>
      <c r="O62" s="48">
        <v>0</v>
      </c>
      <c r="P62" s="30">
        <v>0</v>
      </c>
      <c r="Q62" s="48">
        <v>0</v>
      </c>
      <c r="R62" s="30">
        <v>0</v>
      </c>
      <c r="S62" s="48">
        <v>0</v>
      </c>
      <c r="T62" s="30">
        <v>0</v>
      </c>
      <c r="U62" s="48">
        <v>0</v>
      </c>
      <c r="V62" s="30">
        <v>0</v>
      </c>
      <c r="W62" s="96">
        <v>0</v>
      </c>
      <c r="X62" s="30">
        <v>0</v>
      </c>
      <c r="Y62" s="89">
        <v>0</v>
      </c>
      <c r="Z62" s="30">
        <v>0</v>
      </c>
      <c r="AA62" s="89">
        <v>0</v>
      </c>
      <c r="AB62" s="30">
        <v>0</v>
      </c>
      <c r="AC62" s="89">
        <v>0</v>
      </c>
      <c r="AD62" s="30" t="s">
        <v>46</v>
      </c>
      <c r="AE62" s="89"/>
      <c r="AF62" s="7" t="s">
        <v>44</v>
      </c>
      <c r="AG62" s="89"/>
      <c r="AH62" s="7" t="s">
        <v>44</v>
      </c>
      <c r="AI62" s="89"/>
      <c r="AJ62" s="7" t="s">
        <v>44</v>
      </c>
      <c r="AK62" s="89"/>
      <c r="AL62" s="7" t="s">
        <v>44</v>
      </c>
      <c r="AM62" s="89"/>
      <c r="AN62" s="7" t="s">
        <v>44</v>
      </c>
      <c r="AO62" s="89"/>
      <c r="AP62" s="7" t="s">
        <v>44</v>
      </c>
      <c r="AQ62" s="89"/>
      <c r="AR62" s="7" t="s">
        <v>44</v>
      </c>
      <c r="AS62" s="89"/>
      <c r="AT62" s="7" t="s">
        <v>44</v>
      </c>
      <c r="AU62" s="89"/>
      <c r="AV62" s="7" t="s">
        <v>44</v>
      </c>
      <c r="AW62" s="89"/>
      <c r="AX62" s="7" t="s">
        <v>44</v>
      </c>
      <c r="AY62" s="89"/>
      <c r="AZ62" s="7" t="s">
        <v>44</v>
      </c>
      <c r="BA62" s="89"/>
      <c r="BB62" s="7" t="s">
        <v>44</v>
      </c>
      <c r="BC62" s="89"/>
      <c r="BD62" s="7" t="s">
        <v>44</v>
      </c>
      <c r="BE62" s="89"/>
      <c r="BF62" s="7" t="s">
        <v>44</v>
      </c>
      <c r="BG62" s="89"/>
      <c r="BH62" s="7" t="s">
        <v>44</v>
      </c>
      <c r="BI62" s="89"/>
      <c r="BJ62" s="7" t="s">
        <v>44</v>
      </c>
      <c r="BK62" s="89"/>
      <c r="BL62" s="7" t="s">
        <v>44</v>
      </c>
      <c r="BM62" s="89"/>
      <c r="BN62" s="7" t="s">
        <v>44</v>
      </c>
      <c r="BO62" s="89"/>
      <c r="BP62" s="7" t="s">
        <v>44</v>
      </c>
      <c r="BQ62" s="89"/>
      <c r="BR62" s="7" t="s">
        <v>44</v>
      </c>
      <c r="BS62" s="89"/>
      <c r="BT62" s="7" t="s">
        <v>44</v>
      </c>
      <c r="BU62" s="89"/>
      <c r="BV62" s="7" t="s">
        <v>44</v>
      </c>
      <c r="BW62" s="89"/>
      <c r="BX62" s="7" t="s">
        <v>44</v>
      </c>
      <c r="BY62" s="89"/>
      <c r="BZ62" s="7" t="s">
        <v>44</v>
      </c>
      <c r="CA62" s="89"/>
      <c r="CB62" s="7" t="s">
        <v>44</v>
      </c>
      <c r="CC62" s="89"/>
      <c r="CD62" s="7" t="s">
        <v>44</v>
      </c>
      <c r="CE62" s="89"/>
      <c r="CF62" s="7" t="s">
        <v>44</v>
      </c>
      <c r="CG62" s="89"/>
      <c r="CH62" s="7" t="s">
        <v>44</v>
      </c>
      <c r="CI62" s="89"/>
      <c r="CJ62" s="7" t="s">
        <v>44</v>
      </c>
      <c r="CK62" s="89"/>
      <c r="CL62" s="7" t="s">
        <v>44</v>
      </c>
      <c r="CM62" s="89"/>
      <c r="CN62" s="7" t="s">
        <v>44</v>
      </c>
      <c r="CO62" s="89"/>
      <c r="CP62">
        <f t="shared" si="1"/>
        <v>0</v>
      </c>
      <c r="CQ62">
        <f t="shared" si="2"/>
        <v>0</v>
      </c>
      <c r="CR62">
        <v>16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0</v>
      </c>
      <c r="Q63" s="48">
        <v>0</v>
      </c>
      <c r="R63" s="7" t="s">
        <v>44</v>
      </c>
      <c r="S63" s="48">
        <v>0</v>
      </c>
      <c r="T63" s="7" t="s">
        <v>44</v>
      </c>
      <c r="U63" s="48">
        <v>0</v>
      </c>
      <c r="V63" s="7" t="s">
        <v>44</v>
      </c>
      <c r="W63" s="96">
        <v>0</v>
      </c>
      <c r="X63" s="7" t="s">
        <v>44</v>
      </c>
      <c r="Y63" s="89"/>
      <c r="Z63" s="7" t="s">
        <v>44</v>
      </c>
      <c r="AA63" s="89"/>
      <c r="AB63" s="7" t="s">
        <v>44</v>
      </c>
      <c r="AC63" s="89"/>
      <c r="AD63" s="7" t="s">
        <v>44</v>
      </c>
      <c r="AE63" s="89"/>
      <c r="AF63" s="7" t="s">
        <v>44</v>
      </c>
      <c r="AG63" s="89"/>
      <c r="AH63" s="7" t="s">
        <v>44</v>
      </c>
      <c r="AI63" s="89"/>
      <c r="AJ63" s="7" t="s">
        <v>44</v>
      </c>
      <c r="AK63" s="89"/>
      <c r="AL63" s="7" t="s">
        <v>44</v>
      </c>
      <c r="AM63" s="89"/>
      <c r="AN63" s="7" t="s">
        <v>44</v>
      </c>
      <c r="AO63" s="89"/>
      <c r="AP63" s="7" t="s">
        <v>44</v>
      </c>
      <c r="AQ63" s="89"/>
      <c r="AR63" s="7" t="s">
        <v>44</v>
      </c>
      <c r="AS63" s="89"/>
      <c r="AT63" s="7" t="s">
        <v>44</v>
      </c>
      <c r="AU63" s="89"/>
      <c r="AV63" s="7" t="s">
        <v>44</v>
      </c>
      <c r="AW63" s="89"/>
      <c r="AX63" s="7" t="s">
        <v>44</v>
      </c>
      <c r="AY63" s="89"/>
      <c r="AZ63" s="7" t="s">
        <v>44</v>
      </c>
      <c r="BA63" s="89"/>
      <c r="BB63" s="7" t="s">
        <v>44</v>
      </c>
      <c r="BC63" s="89"/>
      <c r="BD63" s="7" t="s">
        <v>44</v>
      </c>
      <c r="BE63" s="89"/>
      <c r="BF63" s="7" t="s">
        <v>44</v>
      </c>
      <c r="BG63" s="89"/>
      <c r="BH63" s="7" t="s">
        <v>44</v>
      </c>
      <c r="BI63" s="89"/>
      <c r="BJ63" s="7" t="s">
        <v>44</v>
      </c>
      <c r="BK63" s="89"/>
      <c r="BL63" s="7" t="s">
        <v>44</v>
      </c>
      <c r="BM63" s="89"/>
      <c r="BN63" s="7" t="s">
        <v>44</v>
      </c>
      <c r="BO63" s="89"/>
      <c r="BP63" s="7" t="s">
        <v>44</v>
      </c>
      <c r="BQ63" s="89"/>
      <c r="BR63" s="7" t="s">
        <v>44</v>
      </c>
      <c r="BS63" s="89"/>
      <c r="BT63" s="7" t="s">
        <v>44</v>
      </c>
      <c r="BU63" s="89"/>
      <c r="BV63" s="7" t="s">
        <v>44</v>
      </c>
      <c r="BW63" s="89"/>
      <c r="BX63" s="7" t="s">
        <v>44</v>
      </c>
      <c r="BY63" s="89"/>
      <c r="BZ63" s="7" t="s">
        <v>44</v>
      </c>
      <c r="CA63" s="89"/>
      <c r="CB63" s="7" t="s">
        <v>44</v>
      </c>
      <c r="CC63" s="89"/>
      <c r="CD63" s="7" t="s">
        <v>44</v>
      </c>
      <c r="CE63" s="89"/>
      <c r="CF63" s="7" t="s">
        <v>44</v>
      </c>
      <c r="CG63" s="89"/>
      <c r="CH63" s="7" t="s">
        <v>44</v>
      </c>
      <c r="CI63" s="89"/>
      <c r="CJ63" s="7" t="s">
        <v>44</v>
      </c>
      <c r="CK63" s="89"/>
      <c r="CL63" s="7" t="s">
        <v>44</v>
      </c>
      <c r="CM63" s="89"/>
      <c r="CN63" s="7" t="s">
        <v>44</v>
      </c>
      <c r="CO63" s="89"/>
      <c r="CP63">
        <f t="shared" si="1"/>
        <v>0</v>
      </c>
      <c r="CQ63">
        <f t="shared" si="2"/>
        <v>0</v>
      </c>
      <c r="CR63">
        <v>9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0</v>
      </c>
      <c r="Q64" s="48">
        <v>0</v>
      </c>
      <c r="R64" s="30">
        <v>0</v>
      </c>
      <c r="S64" s="48">
        <v>0</v>
      </c>
      <c r="T64" s="30">
        <v>0</v>
      </c>
      <c r="U64" s="48">
        <v>0</v>
      </c>
      <c r="V64" s="30">
        <v>0</v>
      </c>
      <c r="W64" s="96">
        <v>0</v>
      </c>
      <c r="X64" s="30">
        <v>0</v>
      </c>
      <c r="Y64" s="89">
        <v>0</v>
      </c>
      <c r="Z64" s="30">
        <v>0</v>
      </c>
      <c r="AA64" s="89">
        <v>0</v>
      </c>
      <c r="AB64" s="30">
        <v>0</v>
      </c>
      <c r="AC64" s="89">
        <v>0</v>
      </c>
      <c r="AD64" s="30">
        <v>0</v>
      </c>
      <c r="AE64" s="89">
        <v>0</v>
      </c>
      <c r="AF64" s="30">
        <v>0</v>
      </c>
      <c r="AG64" s="89">
        <v>0</v>
      </c>
      <c r="AH64" s="30">
        <v>0</v>
      </c>
      <c r="AI64" s="89">
        <v>0</v>
      </c>
      <c r="AJ64" s="30">
        <v>0</v>
      </c>
      <c r="AK64" s="89">
        <v>0</v>
      </c>
      <c r="AL64" s="30">
        <v>0</v>
      </c>
      <c r="AM64" s="89">
        <v>0</v>
      </c>
      <c r="AN64" s="30">
        <v>0</v>
      </c>
      <c r="AO64" s="89">
        <v>0</v>
      </c>
      <c r="AP64" s="30">
        <v>1</v>
      </c>
      <c r="AQ64" s="89">
        <v>0</v>
      </c>
      <c r="AR64" s="30">
        <v>0</v>
      </c>
      <c r="AS64" s="89">
        <v>0</v>
      </c>
      <c r="AT64" s="30">
        <v>0</v>
      </c>
      <c r="AU64" s="89">
        <v>0</v>
      </c>
      <c r="AV64" s="30">
        <v>0</v>
      </c>
      <c r="AW64" s="89">
        <v>0</v>
      </c>
      <c r="AX64" s="30">
        <v>0</v>
      </c>
      <c r="AY64" s="89">
        <v>0</v>
      </c>
      <c r="AZ64" s="30">
        <v>0</v>
      </c>
      <c r="BA64" s="89">
        <v>0</v>
      </c>
      <c r="BB64" s="30">
        <v>0</v>
      </c>
      <c r="BC64" s="89">
        <v>0</v>
      </c>
      <c r="BD64" s="30">
        <v>0</v>
      </c>
      <c r="BE64" s="89">
        <v>0</v>
      </c>
      <c r="BF64" s="30">
        <v>0</v>
      </c>
      <c r="BG64" s="89">
        <v>0</v>
      </c>
      <c r="BH64" s="30">
        <v>0</v>
      </c>
      <c r="BI64" s="89">
        <v>0</v>
      </c>
      <c r="BJ64" s="30">
        <v>0</v>
      </c>
      <c r="BK64" s="89">
        <v>0</v>
      </c>
      <c r="BL64" s="30">
        <v>0</v>
      </c>
      <c r="BM64" s="89">
        <v>0</v>
      </c>
      <c r="BN64" s="30">
        <v>0</v>
      </c>
      <c r="BO64" s="89">
        <v>0</v>
      </c>
      <c r="BP64" s="30">
        <v>0</v>
      </c>
      <c r="BQ64" s="89">
        <v>0</v>
      </c>
      <c r="BR64" s="30">
        <v>0</v>
      </c>
      <c r="BS64" s="89">
        <v>0</v>
      </c>
      <c r="BT64" s="30">
        <v>0</v>
      </c>
      <c r="BU64" s="89">
        <v>0</v>
      </c>
      <c r="BV64" s="30">
        <v>0</v>
      </c>
      <c r="BW64" s="89">
        <v>0</v>
      </c>
      <c r="BX64" s="30">
        <v>0</v>
      </c>
      <c r="BY64" s="89">
        <v>0</v>
      </c>
      <c r="BZ64" s="30">
        <v>0</v>
      </c>
      <c r="CA64" s="89">
        <v>0</v>
      </c>
      <c r="CB64" s="30">
        <v>0</v>
      </c>
      <c r="CC64" s="89">
        <v>0</v>
      </c>
      <c r="CD64" s="30">
        <v>0</v>
      </c>
      <c r="CE64" s="89">
        <v>1</v>
      </c>
      <c r="CF64" s="30">
        <v>0</v>
      </c>
      <c r="CG64" s="89">
        <v>0</v>
      </c>
      <c r="CH64" s="30">
        <v>0</v>
      </c>
      <c r="CI64" s="89">
        <v>0</v>
      </c>
      <c r="CJ64" s="30">
        <v>0</v>
      </c>
      <c r="CK64" s="89">
        <v>0</v>
      </c>
      <c r="CL64" s="30">
        <v>0</v>
      </c>
      <c r="CM64" s="89">
        <v>0</v>
      </c>
      <c r="CN64" s="7" t="s">
        <v>44</v>
      </c>
      <c r="CO64" s="89"/>
      <c r="CP64">
        <f t="shared" si="1"/>
        <v>1</v>
      </c>
      <c r="CQ64">
        <f t="shared" si="2"/>
        <v>1</v>
      </c>
      <c r="CR64">
        <v>46</v>
      </c>
    </row>
    <row r="65" spans="1:146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0</v>
      </c>
      <c r="O65" s="48">
        <v>0</v>
      </c>
      <c r="P65" s="30">
        <v>0</v>
      </c>
      <c r="Q65" s="96">
        <v>0</v>
      </c>
      <c r="R65" s="111" t="s">
        <v>46</v>
      </c>
      <c r="S65" s="48">
        <v>0</v>
      </c>
      <c r="T65" s="7" t="s">
        <v>44</v>
      </c>
      <c r="U65" s="48">
        <v>0</v>
      </c>
      <c r="V65" s="7" t="s">
        <v>44</v>
      </c>
      <c r="W65" s="96">
        <v>0</v>
      </c>
      <c r="X65" s="7" t="s">
        <v>44</v>
      </c>
      <c r="Y65" s="89"/>
      <c r="Z65" s="7" t="s">
        <v>44</v>
      </c>
      <c r="AA65" s="89"/>
      <c r="AB65" s="7" t="s">
        <v>44</v>
      </c>
      <c r="AC65" s="89"/>
      <c r="AD65" s="7" t="s">
        <v>44</v>
      </c>
      <c r="AE65" s="89"/>
      <c r="AF65" s="7" t="s">
        <v>44</v>
      </c>
      <c r="AG65" s="89"/>
      <c r="AH65" s="7" t="s">
        <v>44</v>
      </c>
      <c r="AI65" s="89"/>
      <c r="AJ65" s="7" t="s">
        <v>44</v>
      </c>
      <c r="AK65" s="89"/>
      <c r="AL65" s="7" t="s">
        <v>44</v>
      </c>
      <c r="AM65" s="89"/>
      <c r="AN65" s="7" t="s">
        <v>44</v>
      </c>
      <c r="AO65" s="89"/>
      <c r="AP65" s="7" t="s">
        <v>44</v>
      </c>
      <c r="AQ65" s="89"/>
      <c r="AR65" s="7" t="s">
        <v>44</v>
      </c>
      <c r="AS65" s="89"/>
      <c r="AT65" s="7" t="s">
        <v>44</v>
      </c>
      <c r="AU65" s="89"/>
      <c r="AV65" s="7" t="s">
        <v>44</v>
      </c>
      <c r="AW65" s="89"/>
      <c r="AX65" s="7" t="s">
        <v>44</v>
      </c>
      <c r="AY65" s="89"/>
      <c r="AZ65" s="7" t="s">
        <v>44</v>
      </c>
      <c r="BA65" s="89"/>
      <c r="BB65" s="7" t="s">
        <v>44</v>
      </c>
      <c r="BC65" s="89"/>
      <c r="BD65" s="7" t="s">
        <v>44</v>
      </c>
      <c r="BE65" s="89"/>
      <c r="BF65" s="7" t="s">
        <v>44</v>
      </c>
      <c r="BG65" s="89"/>
      <c r="BH65" s="7" t="s">
        <v>44</v>
      </c>
      <c r="BI65" s="89"/>
      <c r="BJ65" s="7" t="s">
        <v>44</v>
      </c>
      <c r="BK65" s="89"/>
      <c r="BL65" s="7" t="s">
        <v>44</v>
      </c>
      <c r="BM65" s="89"/>
      <c r="BN65" s="7" t="s">
        <v>44</v>
      </c>
      <c r="BO65" s="89"/>
      <c r="BP65" s="7" t="s">
        <v>44</v>
      </c>
      <c r="BQ65" s="89"/>
      <c r="BR65" s="7" t="s">
        <v>44</v>
      </c>
      <c r="BS65" s="89"/>
      <c r="BT65" s="7" t="s">
        <v>44</v>
      </c>
      <c r="BU65" s="89"/>
      <c r="BV65" s="7" t="s">
        <v>44</v>
      </c>
      <c r="BW65" s="89"/>
      <c r="BX65" s="7" t="s">
        <v>44</v>
      </c>
      <c r="BY65" s="89"/>
      <c r="BZ65" s="7" t="s">
        <v>44</v>
      </c>
      <c r="CA65" s="89"/>
      <c r="CB65" s="7" t="s">
        <v>44</v>
      </c>
      <c r="CC65" s="89"/>
      <c r="CD65" s="7" t="s">
        <v>44</v>
      </c>
      <c r="CE65" s="89"/>
      <c r="CF65" s="7" t="s">
        <v>44</v>
      </c>
      <c r="CG65" s="89"/>
      <c r="CH65" s="7" t="s">
        <v>44</v>
      </c>
      <c r="CI65" s="89"/>
      <c r="CJ65" s="7" t="s">
        <v>44</v>
      </c>
      <c r="CK65" s="89"/>
      <c r="CL65" s="7" t="s">
        <v>44</v>
      </c>
      <c r="CM65" s="89"/>
      <c r="CN65" s="7" t="s">
        <v>44</v>
      </c>
      <c r="CO65" s="89"/>
      <c r="CP65">
        <f t="shared" si="1"/>
        <v>0</v>
      </c>
      <c r="CQ65">
        <f t="shared" si="2"/>
        <v>0</v>
      </c>
      <c r="CR65">
        <v>10</v>
      </c>
    </row>
    <row r="66" spans="1:146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0">
        <v>0</v>
      </c>
      <c r="M66" s="48">
        <v>0</v>
      </c>
      <c r="N66" s="35">
        <v>0</v>
      </c>
      <c r="O66" s="49">
        <v>0</v>
      </c>
      <c r="P66" s="35">
        <v>0</v>
      </c>
      <c r="Q66" s="49">
        <v>0</v>
      </c>
      <c r="R66" s="110">
        <v>0</v>
      </c>
      <c r="S66" s="49">
        <v>0</v>
      </c>
      <c r="T66" s="30">
        <v>0</v>
      </c>
      <c r="U66" s="49">
        <v>0</v>
      </c>
      <c r="V66" s="30">
        <v>0</v>
      </c>
      <c r="W66" s="114">
        <v>0</v>
      </c>
      <c r="X66" s="39">
        <v>0</v>
      </c>
      <c r="Y66" s="90">
        <v>0</v>
      </c>
      <c r="Z66" s="39">
        <v>0</v>
      </c>
      <c r="AA66" s="90">
        <v>0</v>
      </c>
      <c r="AB66" s="39">
        <v>0</v>
      </c>
      <c r="AC66" s="90">
        <v>0</v>
      </c>
      <c r="AD66" s="39">
        <v>0</v>
      </c>
      <c r="AE66" s="90">
        <v>0</v>
      </c>
      <c r="AF66" s="39">
        <v>0</v>
      </c>
      <c r="AG66" s="90">
        <v>0</v>
      </c>
      <c r="AH66" s="35">
        <v>0</v>
      </c>
      <c r="AI66" s="90">
        <v>0</v>
      </c>
      <c r="AJ66" s="35">
        <v>0</v>
      </c>
      <c r="AK66" s="90">
        <v>0</v>
      </c>
      <c r="AL66" s="35">
        <v>0</v>
      </c>
      <c r="AM66" s="90">
        <v>0</v>
      </c>
      <c r="AN66" s="35">
        <v>0</v>
      </c>
      <c r="AO66" s="90">
        <v>0</v>
      </c>
      <c r="AP66" s="35">
        <v>0</v>
      </c>
      <c r="AQ66" s="90">
        <v>1</v>
      </c>
      <c r="AR66" s="35">
        <v>0</v>
      </c>
      <c r="AS66" s="90">
        <v>0</v>
      </c>
      <c r="AT66" s="35">
        <v>0</v>
      </c>
      <c r="AU66" s="90">
        <v>0</v>
      </c>
      <c r="AV66" s="35">
        <v>0</v>
      </c>
      <c r="AW66" s="90">
        <v>0</v>
      </c>
      <c r="AX66" s="35">
        <v>0</v>
      </c>
      <c r="AY66" s="90">
        <v>0</v>
      </c>
      <c r="AZ66" s="35">
        <v>0</v>
      </c>
      <c r="BA66" s="90">
        <v>0</v>
      </c>
      <c r="BB66" s="35">
        <v>0</v>
      </c>
      <c r="BC66" s="90">
        <v>0</v>
      </c>
      <c r="BD66" s="35">
        <v>0</v>
      </c>
      <c r="BE66" s="90">
        <v>0</v>
      </c>
      <c r="BF66" s="35">
        <v>0</v>
      </c>
      <c r="BG66" s="90">
        <v>0</v>
      </c>
      <c r="BH66" s="35">
        <v>0</v>
      </c>
      <c r="BI66" s="90">
        <v>0</v>
      </c>
      <c r="BJ66" s="39" t="s">
        <v>44</v>
      </c>
      <c r="BK66" s="90"/>
      <c r="BL66" s="39" t="s">
        <v>44</v>
      </c>
      <c r="BM66" s="90"/>
      <c r="BN66" s="39" t="s">
        <v>44</v>
      </c>
      <c r="BO66" s="90"/>
      <c r="BP66" s="39" t="s">
        <v>44</v>
      </c>
      <c r="BQ66" s="90"/>
      <c r="BR66" s="39" t="s">
        <v>44</v>
      </c>
      <c r="BS66" s="90"/>
      <c r="BT66" s="39" t="s">
        <v>44</v>
      </c>
      <c r="BU66" s="90"/>
      <c r="BV66" s="39" t="s">
        <v>44</v>
      </c>
      <c r="BW66" s="90"/>
      <c r="BX66" s="39" t="s">
        <v>44</v>
      </c>
      <c r="BY66" s="90"/>
      <c r="BZ66" s="39" t="s">
        <v>44</v>
      </c>
      <c r="CA66" s="90"/>
      <c r="CB66" s="39" t="s">
        <v>44</v>
      </c>
      <c r="CC66" s="90"/>
      <c r="CD66" s="39" t="s">
        <v>44</v>
      </c>
      <c r="CE66" s="90"/>
      <c r="CF66" s="39" t="s">
        <v>44</v>
      </c>
      <c r="CG66" s="90"/>
      <c r="CH66" s="39" t="s">
        <v>44</v>
      </c>
      <c r="CI66" s="90"/>
      <c r="CJ66" s="39" t="s">
        <v>44</v>
      </c>
      <c r="CK66" s="90"/>
      <c r="CL66" s="39" t="s">
        <v>44</v>
      </c>
      <c r="CM66" s="90"/>
      <c r="CN66" s="39" t="s">
        <v>44</v>
      </c>
      <c r="CO66" s="90"/>
      <c r="CP66">
        <f t="shared" si="1"/>
        <v>0</v>
      </c>
      <c r="CQ66">
        <f t="shared" si="2"/>
        <v>1</v>
      </c>
      <c r="CR66" s="2">
        <v>31</v>
      </c>
    </row>
    <row r="67" spans="1:146">
      <c r="A67" s="1" t="s">
        <v>47</v>
      </c>
      <c r="B67" s="85">
        <f>SUM(B58:B66)</f>
        <v>0</v>
      </c>
      <c r="C67" s="85">
        <f t="shared" ref="C67:BN67" si="706">SUM(C58:C66)</f>
        <v>0</v>
      </c>
      <c r="D67" s="85">
        <f t="shared" si="706"/>
        <v>0</v>
      </c>
      <c r="E67" s="85">
        <f t="shared" si="706"/>
        <v>0</v>
      </c>
      <c r="F67" s="85">
        <f t="shared" si="706"/>
        <v>0</v>
      </c>
      <c r="G67" s="85">
        <f t="shared" si="706"/>
        <v>0</v>
      </c>
      <c r="H67" s="85">
        <f t="shared" si="706"/>
        <v>0</v>
      </c>
      <c r="I67" s="85">
        <f t="shared" si="706"/>
        <v>0</v>
      </c>
      <c r="J67" s="85">
        <f t="shared" si="706"/>
        <v>0</v>
      </c>
      <c r="K67" s="85">
        <f t="shared" si="706"/>
        <v>0</v>
      </c>
      <c r="L67" s="85">
        <f t="shared" si="706"/>
        <v>0</v>
      </c>
      <c r="M67" s="85">
        <f t="shared" si="706"/>
        <v>0</v>
      </c>
      <c r="N67" s="85">
        <f t="shared" si="706"/>
        <v>0</v>
      </c>
      <c r="O67" s="85">
        <f t="shared" si="706"/>
        <v>0</v>
      </c>
      <c r="P67" s="85">
        <f t="shared" si="706"/>
        <v>0</v>
      </c>
      <c r="Q67" s="85">
        <f t="shared" si="706"/>
        <v>0</v>
      </c>
      <c r="R67" s="85">
        <f t="shared" si="706"/>
        <v>0</v>
      </c>
      <c r="S67" s="85">
        <f t="shared" si="706"/>
        <v>0</v>
      </c>
      <c r="T67" s="85">
        <f t="shared" si="706"/>
        <v>2</v>
      </c>
      <c r="U67" s="85">
        <f t="shared" si="706"/>
        <v>0</v>
      </c>
      <c r="V67" s="85">
        <f t="shared" si="706"/>
        <v>0</v>
      </c>
      <c r="W67" s="85">
        <f t="shared" si="706"/>
        <v>0</v>
      </c>
      <c r="X67" s="85">
        <f t="shared" si="706"/>
        <v>0</v>
      </c>
      <c r="Y67" s="85">
        <f t="shared" si="706"/>
        <v>0</v>
      </c>
      <c r="Z67" s="85">
        <f t="shared" si="706"/>
        <v>0</v>
      </c>
      <c r="AA67" s="85">
        <f t="shared" si="706"/>
        <v>0</v>
      </c>
      <c r="AB67" s="85">
        <f t="shared" si="706"/>
        <v>0</v>
      </c>
      <c r="AC67" s="85">
        <f t="shared" si="706"/>
        <v>0</v>
      </c>
      <c r="AD67" s="85">
        <f t="shared" si="706"/>
        <v>0</v>
      </c>
      <c r="AE67" s="85">
        <f t="shared" si="706"/>
        <v>1</v>
      </c>
      <c r="AF67" s="85">
        <f t="shared" si="706"/>
        <v>2</v>
      </c>
      <c r="AG67" s="85">
        <f t="shared" si="706"/>
        <v>0</v>
      </c>
      <c r="AH67" s="85">
        <f t="shared" si="706"/>
        <v>0</v>
      </c>
      <c r="AI67" s="85">
        <f t="shared" si="706"/>
        <v>0</v>
      </c>
      <c r="AJ67" s="85">
        <f t="shared" si="706"/>
        <v>0</v>
      </c>
      <c r="AK67" s="85">
        <f t="shared" si="706"/>
        <v>0</v>
      </c>
      <c r="AL67" s="85">
        <f t="shared" si="706"/>
        <v>0</v>
      </c>
      <c r="AM67" s="85">
        <f t="shared" si="706"/>
        <v>0</v>
      </c>
      <c r="AN67" s="85">
        <f t="shared" si="706"/>
        <v>1</v>
      </c>
      <c r="AO67" s="85">
        <f t="shared" si="706"/>
        <v>2</v>
      </c>
      <c r="AP67" s="85">
        <f t="shared" si="706"/>
        <v>1</v>
      </c>
      <c r="AQ67" s="85">
        <f t="shared" si="706"/>
        <v>1</v>
      </c>
      <c r="AR67" s="85">
        <f t="shared" si="706"/>
        <v>0</v>
      </c>
      <c r="AS67" s="85">
        <f t="shared" si="706"/>
        <v>0</v>
      </c>
      <c r="AT67" s="85">
        <f t="shared" si="706"/>
        <v>0</v>
      </c>
      <c r="AU67" s="85">
        <f t="shared" si="706"/>
        <v>0</v>
      </c>
      <c r="AV67" s="85">
        <f t="shared" si="706"/>
        <v>0</v>
      </c>
      <c r="AW67" s="85">
        <f t="shared" si="706"/>
        <v>0</v>
      </c>
      <c r="AX67" s="85">
        <f t="shared" si="706"/>
        <v>0</v>
      </c>
      <c r="AY67" s="85">
        <f t="shared" si="706"/>
        <v>0</v>
      </c>
      <c r="AZ67" s="85">
        <f t="shared" si="706"/>
        <v>0</v>
      </c>
      <c r="BA67" s="85">
        <f t="shared" si="706"/>
        <v>0</v>
      </c>
      <c r="BB67" s="85">
        <f t="shared" si="706"/>
        <v>0</v>
      </c>
      <c r="BC67" s="85">
        <f t="shared" si="706"/>
        <v>0</v>
      </c>
      <c r="BD67" s="85">
        <f t="shared" si="706"/>
        <v>0</v>
      </c>
      <c r="BE67" s="85">
        <f t="shared" si="706"/>
        <v>0</v>
      </c>
      <c r="BF67" s="85">
        <f t="shared" si="706"/>
        <v>0</v>
      </c>
      <c r="BG67" s="85">
        <f t="shared" si="706"/>
        <v>0</v>
      </c>
      <c r="BH67" s="85">
        <f t="shared" si="706"/>
        <v>0</v>
      </c>
      <c r="BI67" s="85">
        <f t="shared" si="706"/>
        <v>0</v>
      </c>
      <c r="BJ67" s="85">
        <f t="shared" si="706"/>
        <v>0</v>
      </c>
      <c r="BK67" s="85">
        <f t="shared" si="706"/>
        <v>0</v>
      </c>
      <c r="BL67" s="85">
        <f t="shared" si="706"/>
        <v>0</v>
      </c>
      <c r="BM67" s="85">
        <f t="shared" si="706"/>
        <v>0</v>
      </c>
      <c r="BN67" s="85">
        <f t="shared" si="706"/>
        <v>0</v>
      </c>
      <c r="BO67" s="85">
        <f t="shared" ref="BO67:CO67" si="707">SUM(BO58:BO66)</f>
        <v>0</v>
      </c>
      <c r="BP67" s="85">
        <f t="shared" si="707"/>
        <v>0</v>
      </c>
      <c r="BQ67" s="85">
        <f t="shared" si="707"/>
        <v>0</v>
      </c>
      <c r="BR67" s="85">
        <f t="shared" si="707"/>
        <v>0</v>
      </c>
      <c r="BS67" s="85">
        <f t="shared" si="707"/>
        <v>0</v>
      </c>
      <c r="BT67" s="85">
        <f t="shared" si="707"/>
        <v>0</v>
      </c>
      <c r="BU67" s="85">
        <f t="shared" si="707"/>
        <v>0</v>
      </c>
      <c r="BV67" s="85">
        <f t="shared" si="707"/>
        <v>0</v>
      </c>
      <c r="BW67" s="85">
        <f t="shared" si="707"/>
        <v>0</v>
      </c>
      <c r="BX67" s="85">
        <f t="shared" si="707"/>
        <v>0</v>
      </c>
      <c r="BY67" s="85">
        <f t="shared" si="707"/>
        <v>0</v>
      </c>
      <c r="BZ67" s="85">
        <f t="shared" si="707"/>
        <v>0</v>
      </c>
      <c r="CA67" s="85">
        <f t="shared" si="707"/>
        <v>0</v>
      </c>
      <c r="CB67" s="85">
        <f t="shared" si="707"/>
        <v>0</v>
      </c>
      <c r="CC67" s="85">
        <f t="shared" si="707"/>
        <v>0</v>
      </c>
      <c r="CD67" s="85">
        <f t="shared" si="707"/>
        <v>0</v>
      </c>
      <c r="CE67" s="85">
        <f t="shared" si="707"/>
        <v>1</v>
      </c>
      <c r="CF67" s="85">
        <f t="shared" si="707"/>
        <v>0</v>
      </c>
      <c r="CG67" s="85">
        <f t="shared" si="707"/>
        <v>0</v>
      </c>
      <c r="CH67" s="85">
        <f t="shared" si="707"/>
        <v>0</v>
      </c>
      <c r="CI67" s="85">
        <f t="shared" si="707"/>
        <v>0</v>
      </c>
      <c r="CJ67" s="85">
        <f t="shared" si="707"/>
        <v>0</v>
      </c>
      <c r="CK67" s="85">
        <f t="shared" si="707"/>
        <v>0</v>
      </c>
      <c r="CL67" s="85">
        <f t="shared" si="707"/>
        <v>0</v>
      </c>
      <c r="CM67" s="85">
        <f t="shared" si="707"/>
        <v>0</v>
      </c>
      <c r="CN67" s="85">
        <f t="shared" si="707"/>
        <v>0</v>
      </c>
      <c r="CO67" s="85">
        <f t="shared" si="707"/>
        <v>0</v>
      </c>
      <c r="CP67" s="97" t="s">
        <v>41</v>
      </c>
      <c r="CQ67" s="97" t="s">
        <v>42</v>
      </c>
      <c r="CR67">
        <f>AVERAGE(CR58:CR66)</f>
        <v>19.555555555555557</v>
      </c>
    </row>
    <row r="68" spans="1:146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8</v>
      </c>
      <c r="Q68" s="304"/>
      <c r="R68" s="304">
        <v>7</v>
      </c>
      <c r="S68" s="304"/>
      <c r="T68" s="304">
        <v>6</v>
      </c>
      <c r="U68" s="304"/>
      <c r="V68" s="304">
        <v>6</v>
      </c>
      <c r="W68" s="304"/>
      <c r="X68" s="304">
        <v>6</v>
      </c>
      <c r="Y68" s="304"/>
      <c r="Z68" s="304">
        <v>6</v>
      </c>
      <c r="AA68" s="304"/>
      <c r="AB68" s="304">
        <v>5</v>
      </c>
      <c r="AC68" s="304"/>
      <c r="AD68" s="304">
        <v>5</v>
      </c>
      <c r="AE68" s="304"/>
      <c r="AF68" s="304">
        <v>4</v>
      </c>
      <c r="AG68" s="304"/>
      <c r="AH68" s="304">
        <v>4</v>
      </c>
      <c r="AI68" s="304"/>
      <c r="AJ68" s="304">
        <v>4</v>
      </c>
      <c r="AK68" s="304"/>
      <c r="AL68" s="304">
        <v>4</v>
      </c>
      <c r="AM68" s="304"/>
      <c r="AN68" s="304">
        <v>3</v>
      </c>
      <c r="AO68" s="304"/>
      <c r="AP68" s="304">
        <v>3</v>
      </c>
      <c r="AQ68" s="304"/>
      <c r="AR68" s="304">
        <v>3</v>
      </c>
      <c r="AS68" s="304"/>
      <c r="AT68" s="304">
        <v>3</v>
      </c>
      <c r="AU68" s="304"/>
      <c r="AV68" s="304">
        <v>2</v>
      </c>
      <c r="AW68" s="304"/>
      <c r="AX68" s="304">
        <v>2</v>
      </c>
      <c r="AY68" s="304"/>
      <c r="AZ68" s="304">
        <v>2</v>
      </c>
      <c r="BA68" s="304"/>
      <c r="BB68" s="304">
        <v>2</v>
      </c>
      <c r="BC68" s="304"/>
      <c r="BD68" s="304">
        <v>2</v>
      </c>
      <c r="BE68" s="304"/>
      <c r="BF68" s="304">
        <v>2</v>
      </c>
      <c r="BG68" s="304"/>
      <c r="BH68" s="304">
        <v>2</v>
      </c>
      <c r="BI68" s="304"/>
      <c r="BJ68" s="304">
        <v>1</v>
      </c>
      <c r="BK68" s="304"/>
      <c r="BL68" s="304">
        <v>1</v>
      </c>
      <c r="BM68" s="304"/>
      <c r="BN68" s="304">
        <v>1</v>
      </c>
      <c r="BO68" s="304"/>
      <c r="BP68" s="304">
        <v>1</v>
      </c>
      <c r="BQ68" s="304"/>
      <c r="BR68" s="304">
        <v>1</v>
      </c>
      <c r="BS68" s="304"/>
      <c r="BT68" s="304">
        <v>1</v>
      </c>
      <c r="BU68" s="304"/>
      <c r="BV68" s="304">
        <v>1</v>
      </c>
      <c r="BW68" s="304"/>
      <c r="BX68" s="304">
        <v>1</v>
      </c>
      <c r="BY68" s="304"/>
      <c r="BZ68" s="304">
        <v>1</v>
      </c>
      <c r="CA68" s="304"/>
      <c r="CB68" s="304">
        <v>1</v>
      </c>
      <c r="CC68" s="304"/>
      <c r="CD68" s="304">
        <v>1</v>
      </c>
      <c r="CE68" s="304"/>
      <c r="CF68" s="304">
        <v>1</v>
      </c>
      <c r="CG68" s="304"/>
      <c r="CH68" s="304">
        <v>1</v>
      </c>
      <c r="CI68" s="304"/>
      <c r="CJ68" s="304">
        <v>1</v>
      </c>
      <c r="CK68" s="304"/>
      <c r="CL68" s="304">
        <v>1</v>
      </c>
      <c r="CM68" s="304"/>
      <c r="CN68" s="304">
        <v>0</v>
      </c>
      <c r="CO68" s="304"/>
      <c r="CP68">
        <f>SUM(T67,V67,X67,Z67,AB67,AD67,AF67,AH67,AJ67,AL67,AN67,AP67,AR67,AT67,AV67,AX67,AZ67,BB67,BD67,BF67,BH67,BJ67,BL67,BN67,BP67,BR67,BT67,BV67,BX67,BZ67,CB67,CD67,CF67,CH67,CJ67,CL67,CN67)</f>
        <v>6</v>
      </c>
      <c r="CQ68">
        <f>SUM(U67,W67,Y67,AA67,AC67,AE67,AG67,AI67,AK67,AM67,AO67,AQ67,AS67,AU67,AW67,AY67,BA67,BC67,BE67,BG67,BI67,BK67,BM67,BO67,BQ67,BS67,BU67,BW67,BY67,CA67,CC67,CE67,CG67,CI67,CK67,CM67,CO67)</f>
        <v>5</v>
      </c>
      <c r="CR68">
        <f>STDEV(CR58:CR66)</f>
        <v>12.410792794087643</v>
      </c>
    </row>
    <row r="69" spans="1:146">
      <c r="CP69" s="86" t="s">
        <v>49</v>
      </c>
      <c r="CQ69" s="87">
        <f>CQ68/CP68*100</f>
        <v>83.333333333333343</v>
      </c>
    </row>
    <row r="70" spans="1:146" ht="15" thickBot="1">
      <c r="A70" s="77" t="s">
        <v>50</v>
      </c>
      <c r="B70" s="304">
        <f>ABS(B68-D68)</f>
        <v>0</v>
      </c>
      <c r="C70" s="304"/>
      <c r="D70" s="304">
        <f t="shared" ref="D70" si="708">ABS(D68-F68)</f>
        <v>0</v>
      </c>
      <c r="E70" s="304"/>
      <c r="F70" s="304">
        <f t="shared" ref="F70" si="709">ABS(F68-H68)</f>
        <v>0</v>
      </c>
      <c r="G70" s="304"/>
      <c r="H70" s="304">
        <f t="shared" ref="H70" si="710">ABS(H68-J68)</f>
        <v>0</v>
      </c>
      <c r="I70" s="304"/>
      <c r="J70" s="304">
        <f t="shared" ref="J70" si="711">ABS(J68-L68)</f>
        <v>0</v>
      </c>
      <c r="K70" s="304"/>
      <c r="L70" s="304">
        <f t="shared" ref="L70" si="712">ABS(L68-N68)</f>
        <v>0</v>
      </c>
      <c r="M70" s="304"/>
      <c r="N70" s="304">
        <f t="shared" ref="N70" si="713">ABS(N68-P68)</f>
        <v>1</v>
      </c>
      <c r="O70" s="304"/>
      <c r="P70" s="304">
        <f t="shared" ref="P70" si="714">ABS(P68-R68)</f>
        <v>1</v>
      </c>
      <c r="Q70" s="304"/>
      <c r="R70" s="304">
        <f t="shared" ref="R70" si="715">ABS(R68-T68)</f>
        <v>1</v>
      </c>
      <c r="S70" s="304"/>
      <c r="T70" s="304">
        <f t="shared" ref="T70" si="716">ABS(T68-V68)</f>
        <v>0</v>
      </c>
      <c r="U70" s="304"/>
      <c r="V70" s="304">
        <f t="shared" ref="V70" si="717">ABS(V68-X68)</f>
        <v>0</v>
      </c>
      <c r="W70" s="304"/>
      <c r="X70" s="304">
        <f t="shared" ref="X70" si="718">ABS(X68-Z68)</f>
        <v>0</v>
      </c>
      <c r="Y70" s="304"/>
      <c r="Z70" s="304">
        <f t="shared" ref="Z70" si="719">ABS(Z68-AB68)</f>
        <v>1</v>
      </c>
      <c r="AA70" s="304"/>
      <c r="AB70" s="304">
        <f t="shared" ref="AB70" si="720">ABS(AB68-AD68)</f>
        <v>0</v>
      </c>
      <c r="AC70" s="304"/>
      <c r="AD70" s="304">
        <f t="shared" ref="AD70" si="721">ABS(AD68-AF68)</f>
        <v>1</v>
      </c>
      <c r="AE70" s="304"/>
      <c r="AF70" s="304">
        <f t="shared" ref="AF70" si="722">ABS(AF68-AH68)</f>
        <v>0</v>
      </c>
      <c r="AG70" s="304"/>
      <c r="AH70" s="304">
        <f t="shared" ref="AH70" si="723">ABS(AH68-AJ68)</f>
        <v>0</v>
      </c>
      <c r="AI70" s="304"/>
      <c r="AJ70" s="304">
        <f t="shared" ref="AJ70" si="724">ABS(AJ68-AL68)</f>
        <v>0</v>
      </c>
      <c r="AK70" s="304"/>
      <c r="AL70" s="304">
        <f t="shared" ref="AL70" si="725">ABS(AL68-AN68)</f>
        <v>1</v>
      </c>
      <c r="AM70" s="304"/>
      <c r="AN70" s="304">
        <f t="shared" ref="AN70" si="726">ABS(AN68-AP68)</f>
        <v>0</v>
      </c>
      <c r="AO70" s="304"/>
      <c r="AP70" s="304">
        <f t="shared" ref="AP70" si="727">ABS(AP68-AR68)</f>
        <v>0</v>
      </c>
      <c r="AQ70" s="304"/>
      <c r="AR70" s="304">
        <f t="shared" ref="AR70" si="728">ABS(AR68-AT68)</f>
        <v>0</v>
      </c>
      <c r="AS70" s="304"/>
      <c r="AT70" s="304">
        <f t="shared" ref="AT70" si="729">ABS(AT68-AV68)</f>
        <v>1</v>
      </c>
      <c r="AU70" s="304"/>
      <c r="AV70" s="304">
        <f t="shared" ref="AV70" si="730">ABS(AV68-AX68)</f>
        <v>0</v>
      </c>
      <c r="AW70" s="304"/>
      <c r="AX70" s="304">
        <f t="shared" ref="AX70" si="731">ABS(AX68-AZ68)</f>
        <v>0</v>
      </c>
      <c r="AY70" s="304"/>
      <c r="AZ70" s="304">
        <f t="shared" ref="AZ70" si="732">ABS(AZ68-BB68)</f>
        <v>0</v>
      </c>
      <c r="BA70" s="304"/>
      <c r="BB70" s="304">
        <f t="shared" ref="BB70" si="733">ABS(BB68-BD68)</f>
        <v>0</v>
      </c>
      <c r="BC70" s="304"/>
      <c r="BD70" s="304">
        <f t="shared" ref="BD70" si="734">ABS(BD68-BF68)</f>
        <v>0</v>
      </c>
      <c r="BE70" s="304"/>
      <c r="BF70" s="304">
        <f t="shared" ref="BF70" si="735">ABS(BF68-BH68)</f>
        <v>0</v>
      </c>
      <c r="BG70" s="304"/>
      <c r="BH70" s="304">
        <f t="shared" ref="BH70" si="736">ABS(BH68-BJ68)</f>
        <v>1</v>
      </c>
      <c r="BI70" s="304"/>
      <c r="BJ70" s="304">
        <f t="shared" ref="BJ70" si="737">ABS(BJ68-BL68)</f>
        <v>0</v>
      </c>
      <c r="BK70" s="304"/>
      <c r="BL70" s="304">
        <f t="shared" ref="BL70" si="738">ABS(BL68-BN68)</f>
        <v>0</v>
      </c>
      <c r="BM70" s="304"/>
      <c r="BN70" s="304">
        <f t="shared" ref="BN70" si="739">ABS(BN68-BP68)</f>
        <v>0</v>
      </c>
      <c r="BO70" s="304"/>
      <c r="BP70" s="304">
        <f t="shared" ref="BP70" si="740">ABS(BP68-BR68)</f>
        <v>0</v>
      </c>
      <c r="BQ70" s="304"/>
      <c r="BR70" s="304">
        <f t="shared" ref="BR70" si="741">ABS(BR68-BT68)</f>
        <v>0</v>
      </c>
      <c r="BS70" s="304"/>
      <c r="BT70" s="304">
        <f t="shared" ref="BT70" si="742">ABS(BT68-BV68)</f>
        <v>0</v>
      </c>
      <c r="BU70" s="304"/>
      <c r="BV70" s="304">
        <f t="shared" ref="BV70" si="743">ABS(BV68-BX68)</f>
        <v>0</v>
      </c>
      <c r="BW70" s="304"/>
      <c r="BX70" s="304">
        <f t="shared" ref="BX70" si="744">ABS(BX68-BZ68)</f>
        <v>0</v>
      </c>
      <c r="BY70" s="304"/>
      <c r="BZ70" s="304">
        <f t="shared" ref="BZ70" si="745">ABS(BZ68-CB68)</f>
        <v>0</v>
      </c>
      <c r="CA70" s="304"/>
      <c r="CB70" s="304">
        <f t="shared" ref="CB70" si="746">ABS(CB68-CD68)</f>
        <v>0</v>
      </c>
      <c r="CC70" s="304"/>
      <c r="CD70" s="304">
        <f t="shared" ref="CD70" si="747">ABS(CD68-CF68)</f>
        <v>0</v>
      </c>
      <c r="CE70" s="304"/>
      <c r="CF70" s="304">
        <f t="shared" ref="CF70" si="748">ABS(CF68-CH68)</f>
        <v>0</v>
      </c>
      <c r="CG70" s="304"/>
      <c r="CH70" s="304">
        <f t="shared" ref="CH70" si="749">ABS(CH68-CJ68)</f>
        <v>0</v>
      </c>
      <c r="CI70" s="304"/>
      <c r="CJ70" s="304">
        <f t="shared" ref="CJ70" si="750">ABS(CJ68-CL68)</f>
        <v>0</v>
      </c>
      <c r="CK70" s="304"/>
      <c r="CL70" s="304">
        <f t="shared" ref="CL70" si="751">ABS(CL68-CN68)</f>
        <v>1</v>
      </c>
      <c r="CM70" s="304"/>
      <c r="CN70" s="304">
        <f>CN68</f>
        <v>0</v>
      </c>
      <c r="CO70" s="304"/>
      <c r="CP70" s="86"/>
      <c r="CQ70">
        <f>AVERAGE(CQ58:CQ66)</f>
        <v>0.55555555555555558</v>
      </c>
    </row>
    <row r="71" spans="1:146" ht="15" thickBot="1">
      <c r="A71" s="77" t="s">
        <v>51</v>
      </c>
      <c r="B71" s="304">
        <f>27/27</f>
        <v>1</v>
      </c>
      <c r="C71" s="304"/>
      <c r="D71" s="304">
        <f>D68/$B$68</f>
        <v>1</v>
      </c>
      <c r="E71" s="304"/>
      <c r="F71" s="304">
        <f>F68/$B$68</f>
        <v>1</v>
      </c>
      <c r="G71" s="304"/>
      <c r="H71" s="304">
        <f>H68/$B$68</f>
        <v>1</v>
      </c>
      <c r="I71" s="304"/>
      <c r="J71" s="304">
        <f>J68/$B$68</f>
        <v>1</v>
      </c>
      <c r="K71" s="304"/>
      <c r="L71" s="304">
        <f>L68/$B$68</f>
        <v>1</v>
      </c>
      <c r="M71" s="304"/>
      <c r="N71" s="304">
        <f>N68/$B$68</f>
        <v>1</v>
      </c>
      <c r="O71" s="304"/>
      <c r="P71" s="304">
        <f>P68/$B$68</f>
        <v>0.88888888888888884</v>
      </c>
      <c r="Q71" s="304"/>
      <c r="R71" s="304">
        <f>R68/$B$68</f>
        <v>0.77777777777777779</v>
      </c>
      <c r="S71" s="304"/>
      <c r="T71" s="304">
        <f>T68/$B$68</f>
        <v>0.66666666666666663</v>
      </c>
      <c r="U71" s="304"/>
      <c r="V71" s="304">
        <f>V68/$B$68</f>
        <v>0.66666666666666663</v>
      </c>
      <c r="W71" s="304"/>
      <c r="X71" s="304">
        <f>X68/$B$68</f>
        <v>0.66666666666666663</v>
      </c>
      <c r="Y71" s="304"/>
      <c r="Z71" s="304">
        <f>Z68/$B$68</f>
        <v>0.66666666666666663</v>
      </c>
      <c r="AA71" s="304"/>
      <c r="AB71" s="304">
        <f>AB68/$B$68</f>
        <v>0.55555555555555558</v>
      </c>
      <c r="AC71" s="304"/>
      <c r="AD71" s="304">
        <f>AD68/$B$68</f>
        <v>0.55555555555555558</v>
      </c>
      <c r="AE71" s="304"/>
      <c r="AF71" s="304">
        <f>AF68/$B$68</f>
        <v>0.44444444444444442</v>
      </c>
      <c r="AG71" s="304"/>
      <c r="AH71" s="304">
        <f>AH68/$B$68</f>
        <v>0.44444444444444442</v>
      </c>
      <c r="AI71" s="304"/>
      <c r="AJ71" s="304">
        <f>AJ68/$B$68</f>
        <v>0.44444444444444442</v>
      </c>
      <c r="AK71" s="304"/>
      <c r="AL71" s="304">
        <f>AL68/$B$68</f>
        <v>0.44444444444444442</v>
      </c>
      <c r="AM71" s="304"/>
      <c r="AN71" s="304">
        <f>AN68/$B$68</f>
        <v>0.33333333333333331</v>
      </c>
      <c r="AO71" s="304"/>
      <c r="AP71" s="304">
        <f>AP68/$B$68</f>
        <v>0.33333333333333331</v>
      </c>
      <c r="AQ71" s="304"/>
      <c r="AR71" s="304">
        <f>AR68/$B$68</f>
        <v>0.33333333333333331</v>
      </c>
      <c r="AS71" s="304"/>
      <c r="AT71" s="304">
        <f>AT68/$B$68</f>
        <v>0.33333333333333331</v>
      </c>
      <c r="AU71" s="304"/>
      <c r="AV71" s="304">
        <f>AV68/$B$68</f>
        <v>0.22222222222222221</v>
      </c>
      <c r="AW71" s="304"/>
      <c r="AX71" s="304">
        <f>AX68/$B$68</f>
        <v>0.22222222222222221</v>
      </c>
      <c r="AY71" s="304"/>
      <c r="AZ71" s="304">
        <f>AZ68/$B$68</f>
        <v>0.22222222222222221</v>
      </c>
      <c r="BA71" s="304"/>
      <c r="BB71" s="304">
        <f>BB68/$B$68</f>
        <v>0.22222222222222221</v>
      </c>
      <c r="BC71" s="304"/>
      <c r="BD71" s="304">
        <f>BD68/$B$68</f>
        <v>0.22222222222222221</v>
      </c>
      <c r="BE71" s="304"/>
      <c r="BF71" s="304">
        <f>BF68/$B$68</f>
        <v>0.22222222222222221</v>
      </c>
      <c r="BG71" s="304"/>
      <c r="BH71" s="304">
        <f>BH68/$B$68</f>
        <v>0.22222222222222221</v>
      </c>
      <c r="BI71" s="304"/>
      <c r="BJ71" s="304">
        <f>BJ68/$B$68</f>
        <v>0.1111111111111111</v>
      </c>
      <c r="BK71" s="304"/>
      <c r="BL71" s="304">
        <f>BL68/$B$68</f>
        <v>0.1111111111111111</v>
      </c>
      <c r="BM71" s="304"/>
      <c r="BN71" s="304">
        <f>BN68/$B$68</f>
        <v>0.1111111111111111</v>
      </c>
      <c r="BO71" s="304"/>
      <c r="BP71" s="304">
        <f>BP68/$B$68</f>
        <v>0.1111111111111111</v>
      </c>
      <c r="BQ71" s="304"/>
      <c r="BR71" s="304">
        <f>BR68/$B$68</f>
        <v>0.1111111111111111</v>
      </c>
      <c r="BS71" s="304"/>
      <c r="BT71" s="304">
        <f>BT68/$B$68</f>
        <v>0.1111111111111111</v>
      </c>
      <c r="BU71" s="304"/>
      <c r="BV71" s="304">
        <f>BV68/$B$68</f>
        <v>0.1111111111111111</v>
      </c>
      <c r="BW71" s="304"/>
      <c r="BX71" s="304">
        <f>BX68/$B$68</f>
        <v>0.1111111111111111</v>
      </c>
      <c r="BY71" s="304"/>
      <c r="BZ71" s="304">
        <f>BZ68/$B$68</f>
        <v>0.1111111111111111</v>
      </c>
      <c r="CA71" s="304"/>
      <c r="CB71" s="304">
        <f>CB68/$B$68</f>
        <v>0.1111111111111111</v>
      </c>
      <c r="CC71" s="304"/>
      <c r="CD71" s="304">
        <f>CD68/$B$68</f>
        <v>0.1111111111111111</v>
      </c>
      <c r="CE71" s="304"/>
      <c r="CF71" s="304">
        <f>CF68/$B$68</f>
        <v>0.1111111111111111</v>
      </c>
      <c r="CG71" s="304"/>
      <c r="CH71" s="304">
        <f>CH68/$B$68</f>
        <v>0.1111111111111111</v>
      </c>
      <c r="CI71" s="304"/>
      <c r="CJ71" s="304">
        <f>CJ68/$B$68</f>
        <v>0.1111111111111111</v>
      </c>
      <c r="CK71" s="304"/>
      <c r="CL71" s="304">
        <f>CL68/$B$68</f>
        <v>0.1111111111111111</v>
      </c>
      <c r="CM71" s="304"/>
      <c r="CN71" s="304">
        <f>CN68/$B$68</f>
        <v>0</v>
      </c>
      <c r="CO71" s="304"/>
      <c r="CP71" s="86"/>
      <c r="CQ71">
        <f>STDEV(CQ58:CQ66)</f>
        <v>1.0137937550497031</v>
      </c>
    </row>
    <row r="72" spans="1:146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0</v>
      </c>
      <c r="M72" s="304"/>
      <c r="N72" s="304">
        <f>N70/N68</f>
        <v>0.1111111111111111</v>
      </c>
      <c r="O72" s="304"/>
      <c r="P72" s="304">
        <f>P70/P68</f>
        <v>0.125</v>
      </c>
      <c r="Q72" s="304"/>
      <c r="R72" s="304">
        <f>R70/R68</f>
        <v>0.14285714285714285</v>
      </c>
      <c r="S72" s="304"/>
      <c r="T72" s="304">
        <f>T70/T68</f>
        <v>0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0.16666666666666666</v>
      </c>
      <c r="AA72" s="304"/>
      <c r="AB72" s="304">
        <f>AB70/AB68</f>
        <v>0</v>
      </c>
      <c r="AC72" s="304"/>
      <c r="AD72" s="304">
        <f>AD70/AD68</f>
        <v>0.2</v>
      </c>
      <c r="AE72" s="304"/>
      <c r="AF72" s="304">
        <f>AF70/AF68</f>
        <v>0</v>
      </c>
      <c r="AG72" s="304"/>
      <c r="AH72" s="304">
        <f>AH70/AH68</f>
        <v>0</v>
      </c>
      <c r="AI72" s="304"/>
      <c r="AJ72" s="304">
        <f>AJ70/AJ68</f>
        <v>0</v>
      </c>
      <c r="AK72" s="304"/>
      <c r="AL72" s="304">
        <f>AL70/AL68</f>
        <v>0.25</v>
      </c>
      <c r="AM72" s="304"/>
      <c r="AN72" s="304">
        <f>AN70/AN68</f>
        <v>0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0.33333333333333331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0.5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</v>
      </c>
      <c r="CE72" s="304"/>
      <c r="CF72" s="304">
        <f>CF70/CF68</f>
        <v>0</v>
      </c>
      <c r="CG72" s="304"/>
      <c r="CH72" s="304">
        <v>0</v>
      </c>
      <c r="CI72" s="304"/>
      <c r="CJ72" s="304">
        <v>0</v>
      </c>
      <c r="CK72" s="304"/>
      <c r="CL72" s="304">
        <v>0</v>
      </c>
      <c r="CM72" s="304"/>
      <c r="CN72" s="304">
        <v>0</v>
      </c>
      <c r="CO72" s="304"/>
      <c r="CP72" s="86"/>
    </row>
    <row r="73" spans="1:146" ht="15" customHeight="1" thickBot="1">
      <c r="A73" s="77" t="s">
        <v>53</v>
      </c>
      <c r="B73" s="304">
        <f>(B71+D71)/2</f>
        <v>1</v>
      </c>
      <c r="C73" s="304"/>
      <c r="D73" s="304">
        <f>(D71+F71)/2</f>
        <v>1</v>
      </c>
      <c r="E73" s="304"/>
      <c r="F73" s="304">
        <f t="shared" ref="F73" si="752">(F71+H71)/2</f>
        <v>1</v>
      </c>
      <c r="G73" s="304"/>
      <c r="H73" s="304">
        <f t="shared" ref="H73" si="753">(H71+J71)/2</f>
        <v>1</v>
      </c>
      <c r="I73" s="304"/>
      <c r="J73" s="304">
        <f t="shared" ref="J73" si="754">(J71+L71)/2</f>
        <v>1</v>
      </c>
      <c r="K73" s="304"/>
      <c r="L73" s="304">
        <f t="shared" ref="L73" si="755">(L71+N71)/2</f>
        <v>1</v>
      </c>
      <c r="M73" s="304"/>
      <c r="N73" s="304">
        <f t="shared" ref="N73" si="756">(N71+P71)/2</f>
        <v>0.94444444444444442</v>
      </c>
      <c r="O73" s="304"/>
      <c r="P73" s="304">
        <f t="shared" ref="P73" si="757">(P71+R71)/2</f>
        <v>0.83333333333333326</v>
      </c>
      <c r="Q73" s="304"/>
      <c r="R73" s="304">
        <f t="shared" ref="R73" si="758">(R71+T71)/2</f>
        <v>0.72222222222222221</v>
      </c>
      <c r="S73" s="304"/>
      <c r="T73" s="304">
        <f t="shared" ref="T73" si="759">(T71+V71)/2</f>
        <v>0.66666666666666663</v>
      </c>
      <c r="U73" s="304"/>
      <c r="V73" s="304">
        <f t="shared" ref="V73" si="760">(V71+X71)/2</f>
        <v>0.66666666666666663</v>
      </c>
      <c r="W73" s="304"/>
      <c r="X73" s="304">
        <f t="shared" ref="X73" si="761">(X71+Z71)/2</f>
        <v>0.66666666666666663</v>
      </c>
      <c r="Y73" s="304"/>
      <c r="Z73" s="304">
        <f t="shared" ref="Z73" si="762">(Z71+AB71)/2</f>
        <v>0.61111111111111116</v>
      </c>
      <c r="AA73" s="304"/>
      <c r="AB73" s="304">
        <f t="shared" ref="AB73" si="763">(AB71+AD71)/2</f>
        <v>0.55555555555555558</v>
      </c>
      <c r="AC73" s="304"/>
      <c r="AD73" s="304">
        <f t="shared" ref="AD73" si="764">(AD71+AF71)/2</f>
        <v>0.5</v>
      </c>
      <c r="AE73" s="304"/>
      <c r="AF73" s="304">
        <f t="shared" ref="AF73" si="765">(AF71+AH71)/2</f>
        <v>0.44444444444444442</v>
      </c>
      <c r="AG73" s="304"/>
      <c r="AH73" s="304">
        <f t="shared" ref="AH73" si="766">(AH71+AJ71)/2</f>
        <v>0.44444444444444442</v>
      </c>
      <c r="AI73" s="304"/>
      <c r="AJ73" s="304">
        <f t="shared" ref="AJ73" si="767">(AJ71+AL71)/2</f>
        <v>0.44444444444444442</v>
      </c>
      <c r="AK73" s="304"/>
      <c r="AL73" s="304">
        <f t="shared" ref="AL73" si="768">(AL71+AN71)/2</f>
        <v>0.38888888888888884</v>
      </c>
      <c r="AM73" s="304"/>
      <c r="AN73" s="304">
        <f t="shared" ref="AN73" si="769">(AN71+AP71)/2</f>
        <v>0.33333333333333331</v>
      </c>
      <c r="AO73" s="304"/>
      <c r="AP73" s="304">
        <f t="shared" ref="AP73" si="770">(AP71+AR71)/2</f>
        <v>0.33333333333333331</v>
      </c>
      <c r="AQ73" s="304"/>
      <c r="AR73" s="304">
        <f t="shared" ref="AR73" si="771">(AR71+AT71)/2</f>
        <v>0.33333333333333331</v>
      </c>
      <c r="AS73" s="304"/>
      <c r="AT73" s="304">
        <f t="shared" ref="AT73" si="772">(AT71+AV71)/2</f>
        <v>0.27777777777777779</v>
      </c>
      <c r="AU73" s="304"/>
      <c r="AV73" s="304">
        <f t="shared" ref="AV73" si="773">(AV71+AX71)/2</f>
        <v>0.22222222222222221</v>
      </c>
      <c r="AW73" s="304"/>
      <c r="AX73" s="304">
        <f t="shared" ref="AX73" si="774">(AX71+AZ71)/2</f>
        <v>0.22222222222222221</v>
      </c>
      <c r="AY73" s="304"/>
      <c r="AZ73" s="304">
        <f t="shared" ref="AZ73" si="775">(AZ71+BB71)/2</f>
        <v>0.22222222222222221</v>
      </c>
      <c r="BA73" s="304"/>
      <c r="BB73" s="304">
        <f t="shared" ref="BB73" si="776">(BB71+BD71)/2</f>
        <v>0.22222222222222221</v>
      </c>
      <c r="BC73" s="304"/>
      <c r="BD73" s="304">
        <f t="shared" ref="BD73" si="777">(BD71+BF71)/2</f>
        <v>0.22222222222222221</v>
      </c>
      <c r="BE73" s="304"/>
      <c r="BF73" s="304">
        <f t="shared" ref="BF73" si="778">(BF71+BH71)/2</f>
        <v>0.22222222222222221</v>
      </c>
      <c r="BG73" s="304"/>
      <c r="BH73" s="304">
        <f t="shared" ref="BH73" si="779">(BH71+BJ71)/2</f>
        <v>0.16666666666666666</v>
      </c>
      <c r="BI73" s="304"/>
      <c r="BJ73" s="304">
        <f t="shared" ref="BJ73" si="780">(BJ71+BL71)/2</f>
        <v>0.1111111111111111</v>
      </c>
      <c r="BK73" s="304"/>
      <c r="BL73" s="304">
        <f t="shared" ref="BL73" si="781">(BL71+BN71)/2</f>
        <v>0.1111111111111111</v>
      </c>
      <c r="BM73" s="304"/>
      <c r="BN73" s="304">
        <f t="shared" ref="BN73" si="782">(BN71+BP71)/2</f>
        <v>0.1111111111111111</v>
      </c>
      <c r="BO73" s="304"/>
      <c r="BP73" s="304">
        <f t="shared" ref="BP73" si="783">(BP71+BR71)/2</f>
        <v>0.1111111111111111</v>
      </c>
      <c r="BQ73" s="304"/>
      <c r="BR73" s="304">
        <f t="shared" ref="BR73" si="784">(BR71+BT71)/2</f>
        <v>0.1111111111111111</v>
      </c>
      <c r="BS73" s="304"/>
      <c r="BT73" s="304">
        <f t="shared" ref="BT73" si="785">(BT71+BV71)/2</f>
        <v>0.1111111111111111</v>
      </c>
      <c r="BU73" s="304"/>
      <c r="BV73" s="304">
        <f t="shared" ref="BV73" si="786">(BV71+BX71)/2</f>
        <v>0.1111111111111111</v>
      </c>
      <c r="BW73" s="304"/>
      <c r="BX73" s="304">
        <f t="shared" ref="BX73" si="787">(BX71+BZ71)/2</f>
        <v>0.1111111111111111</v>
      </c>
      <c r="BY73" s="304"/>
      <c r="BZ73" s="304">
        <f t="shared" ref="BZ73" si="788">(BZ71+CB71)/2</f>
        <v>0.1111111111111111</v>
      </c>
      <c r="CA73" s="304"/>
      <c r="CB73" s="304">
        <f t="shared" ref="CB73" si="789">(CB71+CD71)/2</f>
        <v>0.1111111111111111</v>
      </c>
      <c r="CC73" s="304"/>
      <c r="CD73" s="304">
        <f t="shared" ref="CD73" si="790">(CD71+CF71)/2</f>
        <v>0.1111111111111111</v>
      </c>
      <c r="CE73" s="304"/>
      <c r="CF73" s="304">
        <f t="shared" ref="CF73" si="791">(CF71+CH71)/2</f>
        <v>0.1111111111111111</v>
      </c>
      <c r="CG73" s="304"/>
      <c r="CH73" s="304">
        <f t="shared" ref="CH73" si="792">(CH71+CJ71)/2</f>
        <v>0.1111111111111111</v>
      </c>
      <c r="CI73" s="304"/>
      <c r="CJ73" s="304">
        <f t="shared" ref="CJ73" si="793">(CJ71+CL71)/2</f>
        <v>0.1111111111111111</v>
      </c>
      <c r="CK73" s="304"/>
      <c r="CL73" s="304">
        <f>(CL71+CN71)/2</f>
        <v>5.5555555555555552E-2</v>
      </c>
      <c r="CM73" s="304"/>
      <c r="CN73" s="304">
        <f>(CN71)/2</f>
        <v>0</v>
      </c>
      <c r="CO73" s="304"/>
      <c r="CP73" s="86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04"/>
      <c r="DE73" s="304"/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86"/>
    </row>
    <row r="74" spans="1:146" ht="16.149999999999999" customHeight="1">
      <c r="A74" s="108" t="s">
        <v>54</v>
      </c>
      <c r="B74" s="304">
        <f>SUM($B$73)</f>
        <v>1</v>
      </c>
      <c r="C74" s="304"/>
      <c r="D74" s="304">
        <f>SUM($B$73:$E$73)-B73</f>
        <v>1</v>
      </c>
      <c r="E74" s="304"/>
      <c r="F74" s="304">
        <f t="shared" ref="F74" si="794">SUM($B$73:$E$73)-D73</f>
        <v>1</v>
      </c>
      <c r="G74" s="304"/>
      <c r="H74" s="304">
        <f t="shared" ref="H74" si="795">SUM($B$73:$E$73)-F73</f>
        <v>1</v>
      </c>
      <c r="I74" s="304"/>
      <c r="J74" s="304">
        <f t="shared" ref="J74" si="796">SUM($B$73:$E$73)-H73</f>
        <v>1</v>
      </c>
      <c r="K74" s="304"/>
      <c r="L74" s="304">
        <f t="shared" ref="L74" si="797">SUM($B$73:$E$73)-J73</f>
        <v>1</v>
      </c>
      <c r="M74" s="304"/>
      <c r="N74" s="304">
        <f t="shared" ref="N74" si="798">SUM($B$73:$E$73)-L73</f>
        <v>1</v>
      </c>
      <c r="O74" s="304"/>
      <c r="P74" s="304">
        <f t="shared" ref="P74" si="799">SUM($B$73:$E$73)-N73</f>
        <v>1.0555555555555556</v>
      </c>
      <c r="Q74" s="304"/>
      <c r="R74" s="304">
        <f t="shared" ref="R74" si="800">SUM($B$73:$E$73)-P73</f>
        <v>1.1666666666666667</v>
      </c>
      <c r="S74" s="304"/>
      <c r="T74" s="304">
        <f t="shared" ref="T74" si="801">SUM($B$73:$E$73)-R73</f>
        <v>1.2777777777777777</v>
      </c>
      <c r="U74" s="304"/>
      <c r="V74" s="304">
        <f t="shared" ref="V74" si="802">SUM($B$73:$E$73)-T73</f>
        <v>1.3333333333333335</v>
      </c>
      <c r="W74" s="304"/>
      <c r="X74" s="304">
        <f t="shared" ref="X74" si="803">SUM($B$73:$E$73)-V73</f>
        <v>1.3333333333333335</v>
      </c>
      <c r="Y74" s="304"/>
      <c r="Z74" s="304">
        <f t="shared" ref="Z74" si="804">SUM($B$73:$E$73)-X73</f>
        <v>1.3333333333333335</v>
      </c>
      <c r="AA74" s="304"/>
      <c r="AB74" s="304">
        <f t="shared" ref="AB74" si="805">SUM($B$73:$E$73)-Z73</f>
        <v>1.3888888888888888</v>
      </c>
      <c r="AC74" s="304"/>
      <c r="AD74" s="304">
        <f t="shared" ref="AD74" si="806">SUM($B$73:$E$73)-AB73</f>
        <v>1.4444444444444444</v>
      </c>
      <c r="AE74" s="304"/>
      <c r="AF74" s="304">
        <f t="shared" ref="AF74" si="807">SUM($B$73:$E$73)-AD73</f>
        <v>1.5</v>
      </c>
      <c r="AG74" s="304"/>
      <c r="AH74" s="304">
        <f t="shared" ref="AH74" si="808">SUM($B$73:$E$73)-AF73</f>
        <v>1.5555555555555556</v>
      </c>
      <c r="AI74" s="304"/>
      <c r="AJ74" s="304">
        <f t="shared" ref="AJ74" si="809">SUM($B$73:$E$73)-AH73</f>
        <v>1.5555555555555556</v>
      </c>
      <c r="AK74" s="304"/>
      <c r="AL74" s="304">
        <f t="shared" ref="AL74" si="810">SUM($B$73:$E$73)-AJ73</f>
        <v>1.5555555555555556</v>
      </c>
      <c r="AM74" s="304"/>
      <c r="AN74" s="304">
        <f t="shared" ref="AN74" si="811">SUM($B$73:$E$73)-AL73</f>
        <v>1.6111111111111112</v>
      </c>
      <c r="AO74" s="304"/>
      <c r="AP74" s="304">
        <f t="shared" ref="AP74" si="812">SUM($B$73:$E$73)-AN73</f>
        <v>1.6666666666666667</v>
      </c>
      <c r="AQ74" s="304"/>
      <c r="AR74" s="304">
        <f t="shared" ref="AR74" si="813">SUM($B$73:$E$73)-AP73</f>
        <v>1.6666666666666667</v>
      </c>
      <c r="AS74" s="304"/>
      <c r="AT74" s="304">
        <f t="shared" ref="AT74" si="814">SUM($B$73:$E$73)-AR73</f>
        <v>1.6666666666666667</v>
      </c>
      <c r="AU74" s="304"/>
      <c r="AV74" s="304">
        <f t="shared" ref="AV74" si="815">SUM($B$73:$E$73)-AT73</f>
        <v>1.7222222222222223</v>
      </c>
      <c r="AW74" s="304"/>
      <c r="AX74" s="304">
        <f t="shared" ref="AX74" si="816">SUM($B$73:$E$73)-AV73</f>
        <v>1.7777777777777777</v>
      </c>
      <c r="AY74" s="304"/>
      <c r="AZ74" s="304">
        <f t="shared" ref="AZ74" si="817">SUM($B$73:$E$73)-AX73</f>
        <v>1.7777777777777777</v>
      </c>
      <c r="BA74" s="304"/>
      <c r="BB74" s="304">
        <f t="shared" ref="BB74" si="818">SUM($B$73:$E$73)-AZ73</f>
        <v>1.7777777777777777</v>
      </c>
      <c r="BC74" s="304"/>
      <c r="BD74" s="304">
        <f t="shared" ref="BD74" si="819">SUM($B$73:$E$73)-BB73</f>
        <v>1.7777777777777777</v>
      </c>
      <c r="BE74" s="304"/>
      <c r="BF74" s="304">
        <f t="shared" ref="BF74" si="820">SUM($B$73:$E$73)-BD73</f>
        <v>1.7777777777777777</v>
      </c>
      <c r="BG74" s="304"/>
      <c r="BH74" s="304">
        <f t="shared" ref="BH74" si="821">SUM($B$73:$E$73)-BF73</f>
        <v>1.7777777777777777</v>
      </c>
      <c r="BI74" s="304"/>
      <c r="BJ74" s="304">
        <f t="shared" ref="BJ74" si="822">SUM($B$73:$E$73)-BH73</f>
        <v>1.8333333333333333</v>
      </c>
      <c r="BK74" s="304"/>
      <c r="BL74" s="304">
        <f t="shared" ref="BL74" si="823">SUM($B$73:$E$73)-BJ73</f>
        <v>1.8888888888888888</v>
      </c>
      <c r="BM74" s="304"/>
      <c r="BN74" s="304">
        <f t="shared" ref="BN74" si="824">SUM($B$73:$E$73)-BL73</f>
        <v>1.8888888888888888</v>
      </c>
      <c r="BO74" s="304"/>
      <c r="BP74" s="304">
        <f t="shared" ref="BP74" si="825">SUM($B$73:$E$73)-BN73</f>
        <v>1.8888888888888888</v>
      </c>
      <c r="BQ74" s="304"/>
      <c r="BR74" s="304">
        <f t="shared" ref="BR74" si="826">SUM($B$73:$E$73)-BP73</f>
        <v>1.8888888888888888</v>
      </c>
      <c r="BS74" s="304"/>
      <c r="BT74" s="304">
        <f t="shared" ref="BT74" si="827">SUM($B$73:$E$73)-BR73</f>
        <v>1.8888888888888888</v>
      </c>
      <c r="BU74" s="304"/>
      <c r="BV74" s="304">
        <f t="shared" ref="BV74" si="828">SUM($B$73:$E$73)-BT73</f>
        <v>1.8888888888888888</v>
      </c>
      <c r="BW74" s="304"/>
      <c r="BX74" s="304">
        <f t="shared" ref="BX74" si="829">SUM($B$73:$E$73)-BV73</f>
        <v>1.8888888888888888</v>
      </c>
      <c r="BY74" s="304"/>
      <c r="BZ74" s="304">
        <f t="shared" ref="BZ74" si="830">SUM($B$73:$E$73)-BX73</f>
        <v>1.8888888888888888</v>
      </c>
      <c r="CA74" s="304"/>
      <c r="CB74" s="304">
        <f t="shared" ref="CB74" si="831">SUM($B$73:$E$73)-BZ73</f>
        <v>1.8888888888888888</v>
      </c>
      <c r="CC74" s="304"/>
      <c r="CD74" s="304">
        <f t="shared" ref="CD74" si="832">SUM($B$73:$E$73)-CB73</f>
        <v>1.8888888888888888</v>
      </c>
      <c r="CE74" s="304"/>
      <c r="CF74" s="304">
        <f t="shared" ref="CF74" si="833">SUM($B$73:$E$73)-CD73</f>
        <v>1.8888888888888888</v>
      </c>
      <c r="CG74" s="304"/>
      <c r="CH74" s="304">
        <f t="shared" ref="CH74" si="834">SUM($B$73:$E$73)-CF73</f>
        <v>1.8888888888888888</v>
      </c>
      <c r="CI74" s="304"/>
      <c r="CJ74" s="304">
        <f t="shared" ref="CJ74" si="835">SUM($B$73:$E$73)-CH73</f>
        <v>1.8888888888888888</v>
      </c>
      <c r="CK74" s="304"/>
      <c r="CL74" s="304">
        <f t="shared" ref="CL74" si="836">SUM($B$73:$E$73)-CJ73</f>
        <v>1.8888888888888888</v>
      </c>
      <c r="CM74" s="304"/>
      <c r="CN74" s="304">
        <f t="shared" ref="CN74" si="837">SUM($B$73:$E$73)-CL73</f>
        <v>1.9444444444444444</v>
      </c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04"/>
      <c r="DE74" s="304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86"/>
    </row>
    <row r="75" spans="1:146" ht="15.6" customHeight="1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 t="shared" ref="F75" si="838">F74/F73</f>
        <v>1</v>
      </c>
      <c r="G75" s="304"/>
      <c r="H75" s="304">
        <f t="shared" ref="H75" si="839">H74/H73</f>
        <v>1</v>
      </c>
      <c r="I75" s="304"/>
      <c r="J75" s="304">
        <f t="shared" ref="J75" si="840">J74/J73</f>
        <v>1</v>
      </c>
      <c r="K75" s="304"/>
      <c r="L75" s="304">
        <f t="shared" ref="L75" si="841">L74/L73</f>
        <v>1</v>
      </c>
      <c r="M75" s="304"/>
      <c r="N75" s="304">
        <f t="shared" ref="N75" si="842">N74/N73</f>
        <v>1.0588235294117647</v>
      </c>
      <c r="O75" s="304"/>
      <c r="P75" s="304">
        <f t="shared" ref="P75" si="843">P74/P73</f>
        <v>1.2666666666666668</v>
      </c>
      <c r="Q75" s="304"/>
      <c r="R75" s="304">
        <f t="shared" ref="R75" si="844">R74/R73</f>
        <v>1.6153846153846154</v>
      </c>
      <c r="S75" s="304"/>
      <c r="T75" s="304">
        <f t="shared" ref="T75" si="845">T74/T73</f>
        <v>1.9166666666666665</v>
      </c>
      <c r="U75" s="304"/>
      <c r="V75" s="304">
        <f t="shared" ref="V75" si="846">V74/V73</f>
        <v>2.0000000000000004</v>
      </c>
      <c r="W75" s="304"/>
      <c r="X75" s="304">
        <f t="shared" ref="X75" si="847">X74/X73</f>
        <v>2.0000000000000004</v>
      </c>
      <c r="Y75" s="304"/>
      <c r="Z75" s="304">
        <f t="shared" ref="Z75" si="848">Z74/Z73</f>
        <v>2.1818181818181821</v>
      </c>
      <c r="AA75" s="304"/>
      <c r="AB75" s="304">
        <f t="shared" ref="AB75" si="849">AB74/AB73</f>
        <v>2.5</v>
      </c>
      <c r="AC75" s="304"/>
      <c r="AD75" s="304">
        <f t="shared" ref="AD75" si="850">AD74/AD73</f>
        <v>2.8888888888888888</v>
      </c>
      <c r="AE75" s="304"/>
      <c r="AF75" s="304">
        <f t="shared" ref="AF75" si="851">AF74/AF73</f>
        <v>3.375</v>
      </c>
      <c r="AG75" s="304"/>
      <c r="AH75" s="304">
        <f t="shared" ref="AH75" si="852">AH74/AH73</f>
        <v>3.5000000000000004</v>
      </c>
      <c r="AI75" s="304"/>
      <c r="AJ75" s="304">
        <f t="shared" ref="AJ75" si="853">AJ74/AJ73</f>
        <v>3.5000000000000004</v>
      </c>
      <c r="AK75" s="304"/>
      <c r="AL75" s="304">
        <f t="shared" ref="AL75" si="854">AL74/AL73</f>
        <v>4.0000000000000009</v>
      </c>
      <c r="AM75" s="304"/>
      <c r="AN75" s="304">
        <f t="shared" ref="AN75" si="855">AN74/AN73</f>
        <v>4.8333333333333339</v>
      </c>
      <c r="AO75" s="304"/>
      <c r="AP75" s="304">
        <f t="shared" ref="AP75" si="856">AP74/AP73</f>
        <v>5.0000000000000009</v>
      </c>
      <c r="AQ75" s="304"/>
      <c r="AR75" s="304">
        <f t="shared" ref="AR75" si="857">AR74/AR73</f>
        <v>5.0000000000000009</v>
      </c>
      <c r="AS75" s="304"/>
      <c r="AT75" s="304">
        <f t="shared" ref="AT75" si="858">AT74/AT73</f>
        <v>6</v>
      </c>
      <c r="AU75" s="304"/>
      <c r="AV75" s="304">
        <f t="shared" ref="AV75" si="859">AV74/AV73</f>
        <v>7.7500000000000009</v>
      </c>
      <c r="AW75" s="304"/>
      <c r="AX75" s="304">
        <f t="shared" ref="AX75" si="860">AX74/AX73</f>
        <v>8</v>
      </c>
      <c r="AY75" s="304"/>
      <c r="AZ75" s="304">
        <f t="shared" ref="AZ75" si="861">AZ74/AZ73</f>
        <v>8</v>
      </c>
      <c r="BA75" s="304"/>
      <c r="BB75" s="304">
        <f t="shared" ref="BB75" si="862">BB74/BB73</f>
        <v>8</v>
      </c>
      <c r="BC75" s="304"/>
      <c r="BD75" s="304">
        <f t="shared" ref="BD75" si="863">BD74/BD73</f>
        <v>8</v>
      </c>
      <c r="BE75" s="304"/>
      <c r="BF75" s="304">
        <f t="shared" ref="BF75" si="864">BF74/BF73</f>
        <v>8</v>
      </c>
      <c r="BG75" s="304"/>
      <c r="BH75" s="304">
        <f t="shared" ref="BH75" si="865">BH74/BH73</f>
        <v>10.666666666666666</v>
      </c>
      <c r="BI75" s="304"/>
      <c r="BJ75" s="304">
        <f t="shared" ref="BJ75" si="866">BJ74/BJ73</f>
        <v>16.5</v>
      </c>
      <c r="BK75" s="304"/>
      <c r="BL75" s="304">
        <f t="shared" ref="BL75" si="867">BL74/BL73</f>
        <v>17</v>
      </c>
      <c r="BM75" s="304"/>
      <c r="BN75" s="304">
        <f t="shared" ref="BN75" si="868">BN74/BN73</f>
        <v>17</v>
      </c>
      <c r="BO75" s="304"/>
      <c r="BP75" s="304">
        <f t="shared" ref="BP75" si="869">BP74/BP73</f>
        <v>17</v>
      </c>
      <c r="BQ75" s="304"/>
      <c r="BR75" s="304">
        <f t="shared" ref="BR75" si="870">BR74/BR73</f>
        <v>17</v>
      </c>
      <c r="BS75" s="304"/>
      <c r="BT75" s="304">
        <f t="shared" ref="BT75" si="871">BT74/BT73</f>
        <v>17</v>
      </c>
      <c r="BU75" s="304"/>
      <c r="BV75" s="304">
        <f t="shared" ref="BV75" si="872">BV74/BV73</f>
        <v>17</v>
      </c>
      <c r="BW75" s="304"/>
      <c r="BX75" s="304">
        <f t="shared" ref="BX75" si="873">BX74/BX73</f>
        <v>17</v>
      </c>
      <c r="BY75" s="304"/>
      <c r="BZ75" s="304">
        <f t="shared" ref="BZ75" si="874">BZ74/BZ73</f>
        <v>17</v>
      </c>
      <c r="CA75" s="304"/>
      <c r="CB75" s="304">
        <f t="shared" ref="CB75" si="875">CB74/CB73</f>
        <v>17</v>
      </c>
      <c r="CC75" s="304"/>
      <c r="CD75" s="304">
        <f t="shared" ref="CD75" si="876">CD74/CD73</f>
        <v>17</v>
      </c>
      <c r="CE75" s="304"/>
      <c r="CF75" s="304">
        <f t="shared" ref="CF75" si="877">CF74/CF73</f>
        <v>17</v>
      </c>
      <c r="CG75" s="304"/>
      <c r="CH75" s="304">
        <f t="shared" ref="CH75" si="878">CH74/CH73</f>
        <v>17</v>
      </c>
      <c r="CI75" s="304"/>
      <c r="CJ75" s="304">
        <f>CJ74/CJ73</f>
        <v>17</v>
      </c>
      <c r="CK75" s="304"/>
      <c r="CL75" s="304">
        <f>CL74/CL73</f>
        <v>34</v>
      </c>
      <c r="CM75" s="304"/>
      <c r="CN75" s="304">
        <v>0</v>
      </c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86"/>
    </row>
    <row r="76" spans="1:146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</v>
      </c>
      <c r="Q76" s="304"/>
      <c r="R76" s="304">
        <f>S67/R68</f>
        <v>0</v>
      </c>
      <c r="S76" s="304"/>
      <c r="T76" s="304">
        <f>U67/T68</f>
        <v>0</v>
      </c>
      <c r="U76" s="304"/>
      <c r="V76" s="304">
        <f>W67/V68</f>
        <v>0</v>
      </c>
      <c r="W76" s="304"/>
      <c r="X76" s="304">
        <f>Y67/X68</f>
        <v>0</v>
      </c>
      <c r="Y76" s="304"/>
      <c r="Z76" s="304">
        <f>AA67/Z68</f>
        <v>0</v>
      </c>
      <c r="AA76" s="304"/>
      <c r="AB76" s="304">
        <f>AC67/AB68</f>
        <v>0</v>
      </c>
      <c r="AC76" s="304"/>
      <c r="AD76" s="304">
        <f>AE67/AD68</f>
        <v>0.2</v>
      </c>
      <c r="AE76" s="304"/>
      <c r="AF76" s="304">
        <f>AG67/AF68</f>
        <v>0</v>
      </c>
      <c r="AG76" s="304"/>
      <c r="AH76" s="304">
        <f>AI67/AH68</f>
        <v>0</v>
      </c>
      <c r="AI76" s="304"/>
      <c r="AJ76" s="304">
        <f>AK67/AJ68</f>
        <v>0</v>
      </c>
      <c r="AK76" s="304"/>
      <c r="AL76" s="304">
        <f>AM67/AL68</f>
        <v>0</v>
      </c>
      <c r="AM76" s="304"/>
      <c r="AN76" s="304">
        <f>AO67/AN68</f>
        <v>0.66666666666666663</v>
      </c>
      <c r="AO76" s="304"/>
      <c r="AP76" s="304">
        <f>AQ67/AP68</f>
        <v>0.33333333333333331</v>
      </c>
      <c r="AQ76" s="304"/>
      <c r="AR76" s="304">
        <f>AS67/AR68</f>
        <v>0</v>
      </c>
      <c r="AS76" s="304"/>
      <c r="AT76" s="304">
        <f>AU67/AT68</f>
        <v>0</v>
      </c>
      <c r="AU76" s="304"/>
      <c r="AV76" s="304">
        <f>AW67/AV68</f>
        <v>0</v>
      </c>
      <c r="AW76" s="304"/>
      <c r="AX76" s="304">
        <f>AY67/AX68</f>
        <v>0</v>
      </c>
      <c r="AY76" s="304"/>
      <c r="AZ76" s="304">
        <f>BA67/AZ68</f>
        <v>0</v>
      </c>
      <c r="BA76" s="304"/>
      <c r="BB76" s="304">
        <f>BC67/BB68</f>
        <v>0</v>
      </c>
      <c r="BC76" s="304"/>
      <c r="BD76" s="304">
        <f>BE67/BD68</f>
        <v>0</v>
      </c>
      <c r="BE76" s="304"/>
      <c r="BF76" s="304">
        <f>BG67/BF68</f>
        <v>0</v>
      </c>
      <c r="BG76" s="304"/>
      <c r="BH76" s="304">
        <f>BI67/BH68</f>
        <v>0</v>
      </c>
      <c r="BI76" s="304"/>
      <c r="BJ76" s="304">
        <f>BK67/BJ68</f>
        <v>0</v>
      </c>
      <c r="BK76" s="304"/>
      <c r="BL76" s="304">
        <f>BM67/BL68</f>
        <v>0</v>
      </c>
      <c r="BM76" s="304"/>
      <c r="BN76" s="304">
        <f>BO67/BN68</f>
        <v>0</v>
      </c>
      <c r="BO76" s="304"/>
      <c r="BP76" s="304">
        <f>BQ67/BP68</f>
        <v>0</v>
      </c>
      <c r="BQ76" s="304"/>
      <c r="BR76" s="304">
        <f>BS67/BR68</f>
        <v>0</v>
      </c>
      <c r="BS76" s="304"/>
      <c r="BT76" s="304">
        <f>BU67/BT68</f>
        <v>0</v>
      </c>
      <c r="BU76" s="304"/>
      <c r="BV76" s="304">
        <f>BW67/BV68</f>
        <v>0</v>
      </c>
      <c r="BW76" s="304"/>
      <c r="BX76" s="304">
        <f>BY67/BX68</f>
        <v>0</v>
      </c>
      <c r="BY76" s="304"/>
      <c r="BZ76" s="304">
        <f>CA67/BZ68</f>
        <v>0</v>
      </c>
      <c r="CA76" s="304"/>
      <c r="CB76" s="304">
        <f>CC67/CB68</f>
        <v>0</v>
      </c>
      <c r="CC76" s="304"/>
      <c r="CD76" s="304">
        <f>CE67/CD68</f>
        <v>1</v>
      </c>
      <c r="CE76" s="304"/>
      <c r="CF76" s="304">
        <f>CG67/CF68</f>
        <v>0</v>
      </c>
      <c r="CG76" s="304"/>
      <c r="CH76" s="304">
        <v>0</v>
      </c>
      <c r="CI76" s="304"/>
      <c r="CJ76" s="304">
        <v>0</v>
      </c>
      <c r="CK76" s="304"/>
      <c r="CL76" s="304">
        <v>0</v>
      </c>
      <c r="CM76" s="304"/>
      <c r="CN76" s="304">
        <v>0</v>
      </c>
      <c r="CO76" s="304"/>
      <c r="CP76" s="86"/>
    </row>
    <row r="77" spans="1:146" ht="15" thickBot="1">
      <c r="A77" s="77" t="s">
        <v>69</v>
      </c>
      <c r="B77" s="304">
        <f>B71*B76</f>
        <v>0</v>
      </c>
      <c r="C77" s="304"/>
      <c r="D77" s="304">
        <f>D71*D76</f>
        <v>0</v>
      </c>
      <c r="E77" s="304"/>
      <c r="F77" s="304">
        <f t="shared" ref="F77" si="879">F71*F76</f>
        <v>0</v>
      </c>
      <c r="G77" s="304"/>
      <c r="H77" s="304">
        <f t="shared" ref="H77" si="880">H71*H76</f>
        <v>0</v>
      </c>
      <c r="I77" s="304"/>
      <c r="J77" s="304">
        <f t="shared" ref="J77" si="881">J71*J76</f>
        <v>0</v>
      </c>
      <c r="K77" s="304"/>
      <c r="L77" s="304">
        <f t="shared" ref="L77" si="882">L71*L76</f>
        <v>0</v>
      </c>
      <c r="M77" s="304"/>
      <c r="N77" s="304">
        <f t="shared" ref="N77" si="883">N71*N76</f>
        <v>0</v>
      </c>
      <c r="O77" s="304"/>
      <c r="P77" s="304">
        <f t="shared" ref="P77" si="884">P71*P76</f>
        <v>0</v>
      </c>
      <c r="Q77" s="304"/>
      <c r="R77" s="304">
        <f t="shared" ref="R77" si="885">R71*R76</f>
        <v>0</v>
      </c>
      <c r="S77" s="304"/>
      <c r="T77" s="304">
        <f t="shared" ref="T77" si="886">T71*T76</f>
        <v>0</v>
      </c>
      <c r="U77" s="304"/>
      <c r="V77" s="304">
        <f t="shared" ref="V77" si="887">V71*V76</f>
        <v>0</v>
      </c>
      <c r="W77" s="304"/>
      <c r="X77" s="304">
        <f t="shared" ref="X77" si="888">X71*X76</f>
        <v>0</v>
      </c>
      <c r="Y77" s="304"/>
      <c r="Z77" s="304">
        <f t="shared" ref="Z77" si="889">Z71*Z76</f>
        <v>0</v>
      </c>
      <c r="AA77" s="304"/>
      <c r="AB77" s="304">
        <f t="shared" ref="AB77" si="890">AB71*AB76</f>
        <v>0</v>
      </c>
      <c r="AC77" s="304"/>
      <c r="AD77" s="304">
        <f t="shared" ref="AD77" si="891">AD71*AD76</f>
        <v>0.11111111111111112</v>
      </c>
      <c r="AE77" s="304"/>
      <c r="AF77" s="304">
        <f t="shared" ref="AF77" si="892">AF71*AF76</f>
        <v>0</v>
      </c>
      <c r="AG77" s="304"/>
      <c r="AH77" s="304">
        <f t="shared" ref="AH77" si="893">AH71*AH76</f>
        <v>0</v>
      </c>
      <c r="AI77" s="304"/>
      <c r="AJ77" s="304">
        <f t="shared" ref="AJ77" si="894">AJ71*AJ76</f>
        <v>0</v>
      </c>
      <c r="AK77" s="304"/>
      <c r="AL77" s="304">
        <f t="shared" ref="AL77" si="895">AL71*AL76</f>
        <v>0</v>
      </c>
      <c r="AM77" s="304"/>
      <c r="AN77" s="304">
        <f t="shared" ref="AN77" si="896">AN71*AN76</f>
        <v>0.22222222222222221</v>
      </c>
      <c r="AO77" s="304"/>
      <c r="AP77" s="304">
        <f t="shared" ref="AP77" si="897">AP71*AP76</f>
        <v>0.1111111111111111</v>
      </c>
      <c r="AQ77" s="304"/>
      <c r="AR77" s="304">
        <f t="shared" ref="AR77" si="898">AR71*AR76</f>
        <v>0</v>
      </c>
      <c r="AS77" s="304"/>
      <c r="AT77" s="304">
        <f t="shared" ref="AT77" si="899">AT71*AT76</f>
        <v>0</v>
      </c>
      <c r="AU77" s="304"/>
      <c r="AV77" s="304">
        <f t="shared" ref="AV77" si="900">AV71*AV76</f>
        <v>0</v>
      </c>
      <c r="AW77" s="304"/>
      <c r="AX77" s="304">
        <f t="shared" ref="AX77" si="901">AX71*AX76</f>
        <v>0</v>
      </c>
      <c r="AY77" s="304"/>
      <c r="AZ77" s="304">
        <f t="shared" ref="AZ77" si="902">AZ71*AZ76</f>
        <v>0</v>
      </c>
      <c r="BA77" s="304"/>
      <c r="BB77" s="304">
        <f t="shared" ref="BB77" si="903">BB71*BB76</f>
        <v>0</v>
      </c>
      <c r="BC77" s="304"/>
      <c r="BD77" s="304">
        <f t="shared" ref="BD77" si="904">BD71*BD76</f>
        <v>0</v>
      </c>
      <c r="BE77" s="304"/>
      <c r="BF77" s="304">
        <f t="shared" ref="BF77" si="905">BF71*BF76</f>
        <v>0</v>
      </c>
      <c r="BG77" s="304"/>
      <c r="BH77" s="304">
        <f t="shared" ref="BH77" si="906">BH71*BH76</f>
        <v>0</v>
      </c>
      <c r="BI77" s="304"/>
      <c r="BJ77" s="304">
        <f t="shared" ref="BJ77" si="907">BJ71*BJ76</f>
        <v>0</v>
      </c>
      <c r="BK77" s="304"/>
      <c r="BL77" s="304">
        <f t="shared" ref="BL77" si="908">BL71*BL76</f>
        <v>0</v>
      </c>
      <c r="BM77" s="304"/>
      <c r="BN77" s="304">
        <f t="shared" ref="BN77" si="909">BN71*BN76</f>
        <v>0</v>
      </c>
      <c r="BO77" s="304"/>
      <c r="BP77" s="304">
        <f t="shared" ref="BP77" si="910">BP71*BP76</f>
        <v>0</v>
      </c>
      <c r="BQ77" s="304"/>
      <c r="BR77" s="304">
        <f t="shared" ref="BR77" si="911">BR71*BR76</f>
        <v>0</v>
      </c>
      <c r="BS77" s="304"/>
      <c r="BT77" s="304">
        <f t="shared" ref="BT77" si="912">BT71*BT76</f>
        <v>0</v>
      </c>
      <c r="BU77" s="304"/>
      <c r="BV77" s="304">
        <f t="shared" ref="BV77" si="913">BV71*BV76</f>
        <v>0</v>
      </c>
      <c r="BW77" s="304"/>
      <c r="BX77" s="304">
        <f t="shared" ref="BX77" si="914">BX71*BX76</f>
        <v>0</v>
      </c>
      <c r="BY77" s="304"/>
      <c r="BZ77" s="304">
        <f t="shared" ref="BZ77" si="915">BZ71*BZ76</f>
        <v>0</v>
      </c>
      <c r="CA77" s="304"/>
      <c r="CB77" s="304">
        <f t="shared" ref="CB77" si="916">CB71*CB76</f>
        <v>0</v>
      </c>
      <c r="CC77" s="304"/>
      <c r="CD77" s="304">
        <f t="shared" ref="CD77" si="917">CD71*CD76</f>
        <v>0.1111111111111111</v>
      </c>
      <c r="CE77" s="304"/>
      <c r="CF77" s="304">
        <f t="shared" ref="CF77" si="918">CF71*CF76</f>
        <v>0</v>
      </c>
      <c r="CG77" s="304"/>
      <c r="CH77" s="304">
        <f t="shared" ref="CH77" si="919">CH71*CH76</f>
        <v>0</v>
      </c>
      <c r="CI77" s="304"/>
      <c r="CJ77" s="304">
        <f t="shared" ref="CJ77" si="920">CJ71*CJ76</f>
        <v>0</v>
      </c>
      <c r="CK77" s="304"/>
      <c r="CL77" s="304">
        <f t="shared" ref="CL77" si="921">CL71*CL76</f>
        <v>0</v>
      </c>
      <c r="CM77" s="304"/>
      <c r="CN77" s="304">
        <f t="shared" ref="CN77" si="922">CN71*CN76</f>
        <v>0</v>
      </c>
      <c r="CO77" s="304"/>
      <c r="CP77" s="86"/>
    </row>
    <row r="78" spans="1:146" ht="15" thickBot="1">
      <c r="A78" s="77" t="s">
        <v>70</v>
      </c>
      <c r="B78" s="304"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0</v>
      </c>
      <c r="U78" s="304"/>
      <c r="V78" s="304">
        <f>SUM($B$77:W77)</f>
        <v>0</v>
      </c>
      <c r="W78" s="304"/>
      <c r="X78" s="304">
        <f>SUM($B$77:Y77)</f>
        <v>0</v>
      </c>
      <c r="Y78" s="304"/>
      <c r="Z78" s="304">
        <f>SUM($B$77:AA77)</f>
        <v>0</v>
      </c>
      <c r="AA78" s="304"/>
      <c r="AB78" s="304">
        <f>SUM($B$77:AC77)</f>
        <v>0</v>
      </c>
      <c r="AC78" s="304"/>
      <c r="AD78" s="304">
        <f>SUM($B$77:AE77)</f>
        <v>0.11111111111111112</v>
      </c>
      <c r="AE78" s="304"/>
      <c r="AF78" s="304">
        <f>SUM($B$77:AG77)</f>
        <v>0.11111111111111112</v>
      </c>
      <c r="AG78" s="304"/>
      <c r="AH78" s="304">
        <f>SUM($B$77:AI77)</f>
        <v>0.11111111111111112</v>
      </c>
      <c r="AI78" s="304"/>
      <c r="AJ78" s="304">
        <f>SUM($B$77:AK77)</f>
        <v>0.11111111111111112</v>
      </c>
      <c r="AK78" s="304"/>
      <c r="AL78" s="304">
        <f>SUM($B$77:AM77)</f>
        <v>0.11111111111111112</v>
      </c>
      <c r="AM78" s="304"/>
      <c r="AN78" s="304">
        <f>SUM($B$77:AO77)</f>
        <v>0.33333333333333331</v>
      </c>
      <c r="AO78" s="304"/>
      <c r="AP78" s="304">
        <f>SUM($B$77:AQ77)</f>
        <v>0.44444444444444442</v>
      </c>
      <c r="AQ78" s="304"/>
      <c r="AR78" s="304">
        <f>SUM($B$77:AS77)</f>
        <v>0.44444444444444442</v>
      </c>
      <c r="AS78" s="304"/>
      <c r="AT78" s="304">
        <f>SUM($B$77:AU77)</f>
        <v>0.44444444444444442</v>
      </c>
      <c r="AU78" s="304"/>
      <c r="AV78" s="304">
        <f>SUM($B$77:AW77)</f>
        <v>0.44444444444444442</v>
      </c>
      <c r="AW78" s="304"/>
      <c r="AX78" s="304">
        <f>SUM($B$77:AY77)</f>
        <v>0.44444444444444442</v>
      </c>
      <c r="AY78" s="304"/>
      <c r="AZ78" s="304">
        <f>SUM($B$77:BA77)</f>
        <v>0.44444444444444442</v>
      </c>
      <c r="BA78" s="304"/>
      <c r="BB78" s="304">
        <f>SUM($B$77:BC77)</f>
        <v>0.44444444444444442</v>
      </c>
      <c r="BC78" s="304"/>
      <c r="BD78" s="304">
        <f>SUM($B$77:BE77)</f>
        <v>0.44444444444444442</v>
      </c>
      <c r="BE78" s="304"/>
      <c r="BF78" s="304">
        <f>SUM($B$77:BG77)</f>
        <v>0.44444444444444442</v>
      </c>
      <c r="BG78" s="304"/>
      <c r="BH78" s="304">
        <f>SUM($B$77:BI77)</f>
        <v>0.44444444444444442</v>
      </c>
      <c r="BI78" s="304"/>
      <c r="BJ78" s="304">
        <f>SUM($B$77:BK77)</f>
        <v>0.44444444444444442</v>
      </c>
      <c r="BK78" s="304"/>
      <c r="BL78" s="304">
        <f>SUM($B$77:BM77)</f>
        <v>0.44444444444444442</v>
      </c>
      <c r="BM78" s="304"/>
      <c r="BN78" s="304">
        <f>SUM($B$77:BO77)</f>
        <v>0.44444444444444442</v>
      </c>
      <c r="BO78" s="304"/>
      <c r="BP78" s="304">
        <f>SUM($B$77:BQ77)</f>
        <v>0.44444444444444442</v>
      </c>
      <c r="BQ78" s="304"/>
      <c r="BR78" s="304">
        <f>SUM($B$77:BS77)</f>
        <v>0.44444444444444442</v>
      </c>
      <c r="BS78" s="304"/>
      <c r="BT78" s="304">
        <f>SUM($B$77:BU77)</f>
        <v>0.44444444444444442</v>
      </c>
      <c r="BU78" s="304"/>
      <c r="BV78" s="304">
        <f>SUM($B$77:BW77)</f>
        <v>0.44444444444444442</v>
      </c>
      <c r="BW78" s="304"/>
      <c r="BX78" s="304">
        <f>SUM($B$77:BY77)</f>
        <v>0.44444444444444442</v>
      </c>
      <c r="BY78" s="304"/>
      <c r="BZ78" s="304">
        <f>SUM($B$77:CA77)</f>
        <v>0.44444444444444442</v>
      </c>
      <c r="CA78" s="304"/>
      <c r="CB78" s="304">
        <f>SUM($B$77:CC77)</f>
        <v>0.44444444444444442</v>
      </c>
      <c r="CC78" s="304"/>
      <c r="CD78" s="304">
        <f>SUM($B$77:CE77)</f>
        <v>0.55555555555555558</v>
      </c>
      <c r="CE78" s="304"/>
      <c r="CF78" s="304">
        <f>SUM($B$77:CG77)</f>
        <v>0.55555555555555558</v>
      </c>
      <c r="CG78" s="304"/>
      <c r="CH78" s="304">
        <f>SUM($B$77:CI77)</f>
        <v>0.55555555555555558</v>
      </c>
      <c r="CI78" s="304"/>
      <c r="CJ78" s="304">
        <f>SUM($B$77:CK77)</f>
        <v>0.55555555555555558</v>
      </c>
      <c r="CK78" s="304"/>
      <c r="CL78" s="304">
        <f>SUM($B$77:CM77)</f>
        <v>0.55555555555555558</v>
      </c>
      <c r="CM78" s="304"/>
      <c r="CN78" s="304">
        <f>SUM($B$77:CO77)</f>
        <v>0.55555555555555558</v>
      </c>
      <c r="CO78" s="304"/>
      <c r="CP78" s="86"/>
    </row>
    <row r="79" spans="1:146" ht="15" thickBot="1">
      <c r="A79" s="77" t="s">
        <v>59</v>
      </c>
      <c r="B79" s="304">
        <v>0</v>
      </c>
      <c r="C79" s="304"/>
      <c r="D79" s="304">
        <f>D78/$B$68</f>
        <v>0</v>
      </c>
      <c r="E79" s="304"/>
      <c r="F79" s="304">
        <f t="shared" ref="F79" si="923">F78/$B$68</f>
        <v>0</v>
      </c>
      <c r="G79" s="304"/>
      <c r="H79" s="304">
        <f t="shared" ref="H79" si="924">H78/$B$68</f>
        <v>0</v>
      </c>
      <c r="I79" s="304"/>
      <c r="J79" s="304">
        <f t="shared" ref="J79" si="925">J78/$B$68</f>
        <v>0</v>
      </c>
      <c r="K79" s="304"/>
      <c r="L79" s="304">
        <f t="shared" ref="L79" si="926">L78/$B$68</f>
        <v>0</v>
      </c>
      <c r="M79" s="304"/>
      <c r="N79" s="304">
        <f t="shared" ref="N79" si="927">N78/$B$68</f>
        <v>0</v>
      </c>
      <c r="O79" s="304"/>
      <c r="P79" s="304">
        <f t="shared" ref="P79" si="928">P78/$B$68</f>
        <v>0</v>
      </c>
      <c r="Q79" s="304"/>
      <c r="R79" s="304">
        <f t="shared" ref="R79" si="929">R78/$B$68</f>
        <v>0</v>
      </c>
      <c r="S79" s="304"/>
      <c r="T79" s="304">
        <f t="shared" ref="T79" si="930">T78/$B$68</f>
        <v>0</v>
      </c>
      <c r="U79" s="304"/>
      <c r="V79" s="304">
        <f t="shared" ref="V79" si="931">V78/$B$68</f>
        <v>0</v>
      </c>
      <c r="W79" s="304"/>
      <c r="X79" s="304">
        <f t="shared" ref="X79" si="932">X78/$B$68</f>
        <v>0</v>
      </c>
      <c r="Y79" s="304"/>
      <c r="Z79" s="304">
        <f t="shared" ref="Z79" si="933">Z78/$B$68</f>
        <v>0</v>
      </c>
      <c r="AA79" s="304"/>
      <c r="AB79" s="304">
        <f t="shared" ref="AB79" si="934">AB78/$B$68</f>
        <v>0</v>
      </c>
      <c r="AC79" s="304"/>
      <c r="AD79" s="304">
        <f t="shared" ref="AD79" si="935">AD78/$B$68</f>
        <v>1.234567901234568E-2</v>
      </c>
      <c r="AE79" s="304"/>
      <c r="AF79" s="304">
        <f t="shared" ref="AF79" si="936">AF78/$B$68</f>
        <v>1.234567901234568E-2</v>
      </c>
      <c r="AG79" s="304"/>
      <c r="AH79" s="304">
        <f t="shared" ref="AH79" si="937">AH78/$B$68</f>
        <v>1.234567901234568E-2</v>
      </c>
      <c r="AI79" s="304"/>
      <c r="AJ79" s="304">
        <f t="shared" ref="AJ79" si="938">AJ78/$B$68</f>
        <v>1.234567901234568E-2</v>
      </c>
      <c r="AK79" s="304"/>
      <c r="AL79" s="304">
        <f t="shared" ref="AL79" si="939">AL78/$B$68</f>
        <v>1.234567901234568E-2</v>
      </c>
      <c r="AM79" s="304"/>
      <c r="AN79" s="304">
        <f t="shared" ref="AN79" si="940">AN78/$B$68</f>
        <v>3.7037037037037035E-2</v>
      </c>
      <c r="AO79" s="304"/>
      <c r="AP79" s="304">
        <f t="shared" ref="AP79" si="941">AP78/$B$68</f>
        <v>4.9382716049382713E-2</v>
      </c>
      <c r="AQ79" s="304"/>
      <c r="AR79" s="304">
        <f t="shared" ref="AR79" si="942">AR78/$B$68</f>
        <v>4.9382716049382713E-2</v>
      </c>
      <c r="AS79" s="304"/>
      <c r="AT79" s="304">
        <f t="shared" ref="AT79" si="943">AT78/$B$68</f>
        <v>4.9382716049382713E-2</v>
      </c>
      <c r="AU79" s="304"/>
      <c r="AV79" s="304">
        <f t="shared" ref="AV79" si="944">AV78/$B$68</f>
        <v>4.9382716049382713E-2</v>
      </c>
      <c r="AW79" s="304"/>
      <c r="AX79" s="304">
        <f t="shared" ref="AX79" si="945">AX78/$B$68</f>
        <v>4.9382716049382713E-2</v>
      </c>
      <c r="AY79" s="304"/>
      <c r="AZ79" s="304">
        <f t="shared" ref="AZ79" si="946">AZ78/$B$68</f>
        <v>4.9382716049382713E-2</v>
      </c>
      <c r="BA79" s="304"/>
      <c r="BB79" s="304">
        <f t="shared" ref="BB79" si="947">BB78/$B$68</f>
        <v>4.9382716049382713E-2</v>
      </c>
      <c r="BC79" s="304"/>
      <c r="BD79" s="304">
        <f t="shared" ref="BD79" si="948">BD78/$B$68</f>
        <v>4.9382716049382713E-2</v>
      </c>
      <c r="BE79" s="304"/>
      <c r="BF79" s="304">
        <f t="shared" ref="BF79" si="949">BF78/$B$68</f>
        <v>4.9382716049382713E-2</v>
      </c>
      <c r="BG79" s="304"/>
      <c r="BH79" s="304">
        <f t="shared" ref="BH79" si="950">BH78/$B$68</f>
        <v>4.9382716049382713E-2</v>
      </c>
      <c r="BI79" s="304"/>
      <c r="BJ79" s="304">
        <f t="shared" ref="BJ79" si="951">BJ78/$B$68</f>
        <v>4.9382716049382713E-2</v>
      </c>
      <c r="BK79" s="304"/>
      <c r="BL79" s="304">
        <f t="shared" ref="BL79" si="952">BL78/$B$68</f>
        <v>4.9382716049382713E-2</v>
      </c>
      <c r="BM79" s="304"/>
      <c r="BN79" s="304">
        <f t="shared" ref="BN79" si="953">BN78/$B$68</f>
        <v>4.9382716049382713E-2</v>
      </c>
      <c r="BO79" s="304"/>
      <c r="BP79" s="304">
        <f t="shared" ref="BP79" si="954">BP78/$B$68</f>
        <v>4.9382716049382713E-2</v>
      </c>
      <c r="BQ79" s="304"/>
      <c r="BR79" s="304">
        <f t="shared" ref="BR79" si="955">BR78/$B$68</f>
        <v>4.9382716049382713E-2</v>
      </c>
      <c r="BS79" s="304"/>
      <c r="BT79" s="304">
        <f t="shared" ref="BT79" si="956">BT78/$B$68</f>
        <v>4.9382716049382713E-2</v>
      </c>
      <c r="BU79" s="304"/>
      <c r="BV79" s="304">
        <f t="shared" ref="BV79" si="957">BV78/$B$68</f>
        <v>4.9382716049382713E-2</v>
      </c>
      <c r="BW79" s="304"/>
      <c r="BX79" s="304">
        <f t="shared" ref="BX79" si="958">BX78/$B$68</f>
        <v>4.9382716049382713E-2</v>
      </c>
      <c r="BY79" s="304"/>
      <c r="BZ79" s="304">
        <f t="shared" ref="BZ79" si="959">BZ78/$B$68</f>
        <v>4.9382716049382713E-2</v>
      </c>
      <c r="CA79" s="304"/>
      <c r="CB79" s="304">
        <f t="shared" ref="CB79" si="960">CB78/$B$68</f>
        <v>4.9382716049382713E-2</v>
      </c>
      <c r="CC79" s="304"/>
      <c r="CD79" s="304">
        <f t="shared" ref="CD79" si="961">CD78/$B$68</f>
        <v>6.1728395061728399E-2</v>
      </c>
      <c r="CE79" s="304"/>
      <c r="CF79" s="304">
        <f t="shared" ref="CF79" si="962">CF78/$B$68</f>
        <v>6.1728395061728399E-2</v>
      </c>
      <c r="CG79" s="304"/>
      <c r="CH79" s="304">
        <f t="shared" ref="CH79" si="963">CH78/$B$68</f>
        <v>6.1728395061728399E-2</v>
      </c>
      <c r="CI79" s="304"/>
      <c r="CJ79" s="304">
        <f t="shared" ref="CJ79" si="964">CJ78/$B$68</f>
        <v>6.1728395061728399E-2</v>
      </c>
      <c r="CK79" s="304"/>
      <c r="CL79" s="304">
        <f t="shared" ref="CL79" si="965">CL78/$B$68</f>
        <v>6.1728395061728399E-2</v>
      </c>
      <c r="CM79" s="304"/>
      <c r="CN79" s="304">
        <f t="shared" ref="CN79" si="966">CN78/$B$68</f>
        <v>6.1728395061728399E-2</v>
      </c>
      <c r="CO79" s="304"/>
      <c r="CP79" s="86"/>
    </row>
    <row r="80" spans="1:146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0</v>
      </c>
      <c r="Q80" s="304"/>
      <c r="R80" s="304">
        <f>R1*R71*R76</f>
        <v>0</v>
      </c>
      <c r="S80" s="304"/>
      <c r="T80" s="304">
        <f>T1*T71*T76</f>
        <v>0</v>
      </c>
      <c r="U80" s="304"/>
      <c r="V80" s="304">
        <f>V1*V71*V76</f>
        <v>0</v>
      </c>
      <c r="W80" s="304"/>
      <c r="X80" s="304">
        <f>X1*X71*X76</f>
        <v>0</v>
      </c>
      <c r="Y80" s="304"/>
      <c r="Z80" s="304">
        <f>Z1*Z71*Z76</f>
        <v>0</v>
      </c>
      <c r="AA80" s="304"/>
      <c r="AB80" s="304">
        <f>AB1*AB71*AB76</f>
        <v>0</v>
      </c>
      <c r="AC80" s="304"/>
      <c r="AD80" s="304">
        <f>AD1*AD71*AD76</f>
        <v>1.666666666666667</v>
      </c>
      <c r="AE80" s="304"/>
      <c r="AF80" s="304">
        <f>AF1*AF71*AF76</f>
        <v>0</v>
      </c>
      <c r="AG80" s="304"/>
      <c r="AH80" s="304">
        <f>AH1*AH71*AH76</f>
        <v>0</v>
      </c>
      <c r="AI80" s="304"/>
      <c r="AJ80" s="304">
        <f>AJ1*AJ71*AJ76</f>
        <v>0</v>
      </c>
      <c r="AK80" s="304"/>
      <c r="AL80" s="304">
        <f>AL1*AL71*AL76</f>
        <v>0</v>
      </c>
      <c r="AM80" s="304"/>
      <c r="AN80" s="304">
        <f>AN1*AN71*AN76</f>
        <v>4.4444444444444438</v>
      </c>
      <c r="AO80" s="304"/>
      <c r="AP80" s="304">
        <f>AP1*AP71*AP76</f>
        <v>2.333333333333333</v>
      </c>
      <c r="AQ80" s="304"/>
      <c r="AR80" s="304">
        <f>AR1*AR71*AR76</f>
        <v>0</v>
      </c>
      <c r="AS80" s="304"/>
      <c r="AT80" s="304">
        <f>AT1*AT71*AT76</f>
        <v>0</v>
      </c>
      <c r="AU80" s="304"/>
      <c r="AV80" s="304">
        <f>AV1*AV71*AV76</f>
        <v>0</v>
      </c>
      <c r="AW80" s="304"/>
      <c r="AX80" s="304">
        <f>AX1*AX71*AX76</f>
        <v>0</v>
      </c>
      <c r="AY80" s="304"/>
      <c r="AZ80" s="304">
        <f>AZ1*AZ71*AZ76</f>
        <v>0</v>
      </c>
      <c r="BA80" s="304"/>
      <c r="BB80" s="304">
        <f>BB1*BB71*BB76</f>
        <v>0</v>
      </c>
      <c r="BC80" s="304"/>
      <c r="BD80" s="304">
        <f>BD1*BD71*BD76</f>
        <v>0</v>
      </c>
      <c r="BE80" s="304"/>
      <c r="BF80" s="304">
        <f>BF1*BF71*BF76</f>
        <v>0</v>
      </c>
      <c r="BG80" s="304"/>
      <c r="BH80" s="304">
        <f>BH1*BH71*BH76</f>
        <v>0</v>
      </c>
      <c r="BI80" s="304"/>
      <c r="BJ80" s="304">
        <f>BJ1*BJ71*BJ76</f>
        <v>0</v>
      </c>
      <c r="BK80" s="304"/>
      <c r="BL80" s="304">
        <f>BL1*BL71*BL76</f>
        <v>0</v>
      </c>
      <c r="BM80" s="304"/>
      <c r="BN80" s="304">
        <f>BN1*BN71*BN76</f>
        <v>0</v>
      </c>
      <c r="BO80" s="304"/>
      <c r="BP80" s="304">
        <f>BP1*BP71*BP76</f>
        <v>0</v>
      </c>
      <c r="BQ80" s="304"/>
      <c r="BR80" s="304">
        <f>BR1*BR71*BR76</f>
        <v>0</v>
      </c>
      <c r="BS80" s="304"/>
      <c r="BT80" s="304">
        <f>BT1*BT71*BT76</f>
        <v>0</v>
      </c>
      <c r="BU80" s="304"/>
      <c r="BV80" s="304">
        <f>BV1*BV71*BV76</f>
        <v>0</v>
      </c>
      <c r="BW80" s="304"/>
      <c r="BX80" s="304">
        <f>BX1*BX71*BX76</f>
        <v>0</v>
      </c>
      <c r="BY80" s="304"/>
      <c r="BZ80" s="304">
        <f>BZ1*BZ71*BZ76</f>
        <v>0</v>
      </c>
      <c r="CA80" s="304"/>
      <c r="CB80" s="304">
        <f>CB1*CB71*CB76</f>
        <v>0</v>
      </c>
      <c r="CC80" s="304"/>
      <c r="CD80" s="304">
        <f>CD1*CD71*CD76</f>
        <v>4.5555555555555554</v>
      </c>
      <c r="CE80" s="304"/>
      <c r="CF80" s="304">
        <f>CF1*CF71*CF76</f>
        <v>0</v>
      </c>
      <c r="CG80" s="304"/>
      <c r="CH80" s="304">
        <v>0</v>
      </c>
      <c r="CI80" s="304"/>
      <c r="CJ80" s="304">
        <v>0</v>
      </c>
      <c r="CK80" s="304"/>
      <c r="CL80" s="304">
        <v>0</v>
      </c>
      <c r="CM80" s="304"/>
      <c r="CN80" s="304">
        <v>0</v>
      </c>
      <c r="CO80" s="304"/>
      <c r="CP80" s="86"/>
    </row>
    <row r="81" spans="1:94" ht="15" thickBot="1">
      <c r="A81" s="77" t="s">
        <v>87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v>0</v>
      </c>
      <c r="U81" s="304"/>
      <c r="V81" s="304" t="e">
        <f>SUM($B$80:W80)/V79</f>
        <v>#DIV/0!</v>
      </c>
      <c r="W81" s="304"/>
      <c r="X81" s="304" t="e">
        <f>SUM($B$80:Y80)/X79</f>
        <v>#DIV/0!</v>
      </c>
      <c r="Y81" s="304"/>
      <c r="Z81" s="304" t="e">
        <f>SUM($B$80:AA80)/Z79</f>
        <v>#DIV/0!</v>
      </c>
      <c r="AA81" s="304"/>
      <c r="AB81" s="304" t="e">
        <f>SUM($B$80:AC80)/AB79</f>
        <v>#DIV/0!</v>
      </c>
      <c r="AC81" s="304"/>
      <c r="AD81" s="304">
        <f>SUM($B$80:AE80)/AD79</f>
        <v>135</v>
      </c>
      <c r="AE81" s="304"/>
      <c r="AF81" s="304">
        <f>SUM($B$80:AG80)/AF79</f>
        <v>135</v>
      </c>
      <c r="AG81" s="304"/>
      <c r="AH81" s="304">
        <f>SUM($B$80:AI80)/AH79</f>
        <v>135</v>
      </c>
      <c r="AI81" s="304"/>
      <c r="AJ81" s="304">
        <f>SUM($B$80:AK80)/AJ79</f>
        <v>135</v>
      </c>
      <c r="AK81" s="304"/>
      <c r="AL81" s="304">
        <f>SUM($B$80:AM80)/AL79</f>
        <v>135</v>
      </c>
      <c r="AM81" s="304"/>
      <c r="AN81" s="304">
        <f>SUM($B$80:AO80)/AN79</f>
        <v>165</v>
      </c>
      <c r="AO81" s="304"/>
      <c r="AP81" s="304">
        <f>SUM($B$80:AQ80)/AP79</f>
        <v>170.99999999999997</v>
      </c>
      <c r="AQ81" s="304"/>
      <c r="AR81" s="304">
        <f>SUM($B$80:AS80)/AR79</f>
        <v>170.99999999999997</v>
      </c>
      <c r="AS81" s="304"/>
      <c r="AT81" s="304">
        <f>SUM($B$80:AU80)/AT79</f>
        <v>170.99999999999997</v>
      </c>
      <c r="AU81" s="304"/>
      <c r="AV81" s="304">
        <f>SUM($B$80:AW80)/AV79</f>
        <v>170.99999999999997</v>
      </c>
      <c r="AW81" s="304"/>
      <c r="AX81" s="304">
        <f>SUM($B$80:AY80)/AX79</f>
        <v>170.99999999999997</v>
      </c>
      <c r="AY81" s="304"/>
      <c r="AZ81" s="304">
        <f>SUM($B$80:BA80)/AZ79</f>
        <v>170.99999999999997</v>
      </c>
      <c r="BA81" s="304"/>
      <c r="BB81" s="304">
        <f>SUM($B$80:BC80)/BB79</f>
        <v>170.99999999999997</v>
      </c>
      <c r="BC81" s="304"/>
      <c r="BD81" s="304">
        <f>SUM($B$80:BE80)/BD79</f>
        <v>170.99999999999997</v>
      </c>
      <c r="BE81" s="304"/>
      <c r="BF81" s="304">
        <f>SUM($B$80:BG80)/BF79</f>
        <v>170.99999999999997</v>
      </c>
      <c r="BG81" s="304"/>
      <c r="BH81" s="304">
        <f>SUM($B$80:BI80)/BH79</f>
        <v>170.99999999999997</v>
      </c>
      <c r="BI81" s="304"/>
      <c r="BJ81" s="304">
        <f>SUM($B$80:BK80)/BJ79</f>
        <v>170.99999999999997</v>
      </c>
      <c r="BK81" s="304"/>
      <c r="BL81" s="304">
        <f>SUM($B$80:BM80)/BL79</f>
        <v>170.99999999999997</v>
      </c>
      <c r="BM81" s="304"/>
      <c r="BN81" s="304">
        <f>SUM($B$80:BO80)/BN79</f>
        <v>170.99999999999997</v>
      </c>
      <c r="BO81" s="304"/>
      <c r="BP81" s="304">
        <f>SUM($B$80:BQ80)/BP79</f>
        <v>170.99999999999997</v>
      </c>
      <c r="BQ81" s="304"/>
      <c r="BR81" s="304">
        <f>SUM($B$80:BS80)/BR79</f>
        <v>170.99999999999997</v>
      </c>
      <c r="BS81" s="304"/>
      <c r="BT81" s="304">
        <f>SUM($B$80:BU80)/BT79</f>
        <v>170.99999999999997</v>
      </c>
      <c r="BU81" s="304"/>
      <c r="BV81" s="304">
        <f>SUM($B$80:BW80)/BV79</f>
        <v>170.99999999999997</v>
      </c>
      <c r="BW81" s="304"/>
      <c r="BX81" s="304">
        <f>SUM($B$80:BY80)/BX79</f>
        <v>170.99999999999997</v>
      </c>
      <c r="BY81" s="304"/>
      <c r="BZ81" s="304">
        <f>SUM($B$80:CA80)/BZ79</f>
        <v>170.99999999999997</v>
      </c>
      <c r="CA81" s="304"/>
      <c r="CB81" s="304">
        <f>SUM($B$80:CC80)/CB79</f>
        <v>170.99999999999997</v>
      </c>
      <c r="CC81" s="304"/>
      <c r="CD81" s="304">
        <f>SUM($B$80:CE80)/CD79</f>
        <v>210.59999999999997</v>
      </c>
      <c r="CE81" s="304"/>
      <c r="CF81" s="304">
        <f>SUM($B$80:CG80)/CF79</f>
        <v>210.59999999999997</v>
      </c>
      <c r="CG81" s="304"/>
      <c r="CH81" s="304">
        <f>SUM($B$80:CI80)/CH79</f>
        <v>210.59999999999997</v>
      </c>
      <c r="CI81" s="304"/>
      <c r="CJ81" s="304">
        <f>SUM($B$80:CK80)/CJ79</f>
        <v>210.59999999999997</v>
      </c>
      <c r="CK81" s="304"/>
      <c r="CL81" s="304">
        <f>SUM($B$80:CM80)/CL79</f>
        <v>210.59999999999997</v>
      </c>
      <c r="CM81" s="304"/>
      <c r="CN81" s="304">
        <f>SUM($B$80:CO80)/CN79</f>
        <v>210.59999999999997</v>
      </c>
      <c r="CO81" s="304"/>
      <c r="CP81" s="86"/>
    </row>
    <row r="82" spans="1:94" ht="15" thickBot="1">
      <c r="A82" s="77" t="s">
        <v>62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v>0</v>
      </c>
      <c r="U82" s="304"/>
      <c r="V82" s="304" t="e">
        <f t="shared" ref="V82" si="967">LN(V79)/V81</f>
        <v>#NUM!</v>
      </c>
      <c r="W82" s="304"/>
      <c r="X82" s="304" t="e">
        <f t="shared" ref="X82" si="968">LN(X79)/X81</f>
        <v>#NUM!</v>
      </c>
      <c r="Y82" s="304"/>
      <c r="Z82" s="304" t="e">
        <f>LN(Z79)/Z81</f>
        <v>#NUM!</v>
      </c>
      <c r="AA82" s="304"/>
      <c r="AB82" s="304" t="e">
        <f t="shared" ref="AB82" si="969">LN(AB79)/AB81</f>
        <v>#NUM!</v>
      </c>
      <c r="AC82" s="304"/>
      <c r="AD82" s="304">
        <f t="shared" ref="AD82" si="970">LN(AD79)/AD81</f>
        <v>-3.2551475219795838E-2</v>
      </c>
      <c r="AE82" s="304"/>
      <c r="AF82" s="304">
        <f t="shared" ref="AF82" si="971">LN(AF79)/AF81</f>
        <v>-3.2551475219795838E-2</v>
      </c>
      <c r="AG82" s="304"/>
      <c r="AH82" s="304">
        <f t="shared" ref="AH82" si="972">LN(AH79)/AH81</f>
        <v>-3.2551475219795838E-2</v>
      </c>
      <c r="AI82" s="304"/>
      <c r="AJ82" s="304">
        <f t="shared" ref="AJ82" si="973">LN(AJ79)/AJ81</f>
        <v>-3.2551475219795838E-2</v>
      </c>
      <c r="AK82" s="304"/>
      <c r="AL82" s="304">
        <f t="shared" ref="AL82" si="974">LN(AL79)/AL81</f>
        <v>-3.2551475219795838E-2</v>
      </c>
      <c r="AM82" s="304"/>
      <c r="AN82" s="304">
        <f t="shared" ref="AN82" si="975">LN(AN79)/AN81</f>
        <v>-1.9974768884874722E-2</v>
      </c>
      <c r="AO82" s="304"/>
      <c r="AP82" s="304">
        <f t="shared" ref="AP82" si="976">LN(AP79)/AP81</f>
        <v>-1.7591548500307305E-2</v>
      </c>
      <c r="AQ82" s="304"/>
      <c r="AR82" s="304">
        <f t="shared" ref="AR82" si="977">LN(AR79)/AR81</f>
        <v>-1.7591548500307305E-2</v>
      </c>
      <c r="AS82" s="304"/>
      <c r="AT82" s="304">
        <f t="shared" ref="AT82" si="978">LN(AT79)/AT81</f>
        <v>-1.7591548500307305E-2</v>
      </c>
      <c r="AU82" s="304"/>
      <c r="AV82" s="304">
        <f t="shared" ref="AV82" si="979">LN(AV79)/AV81</f>
        <v>-1.7591548500307305E-2</v>
      </c>
      <c r="AW82" s="304"/>
      <c r="AX82" s="304">
        <f t="shared" ref="AX82" si="980">LN(AX79)/AX81</f>
        <v>-1.7591548500307305E-2</v>
      </c>
      <c r="AY82" s="304"/>
      <c r="AZ82" s="304">
        <f t="shared" ref="AZ82" si="981">LN(AZ79)/AZ81</f>
        <v>-1.7591548500307305E-2</v>
      </c>
      <c r="BA82" s="304"/>
      <c r="BB82" s="304">
        <f t="shared" ref="BB82" si="982">LN(BB79)/BB81</f>
        <v>-1.7591548500307305E-2</v>
      </c>
      <c r="BC82" s="304"/>
      <c r="BD82" s="304">
        <f t="shared" ref="BD82" si="983">LN(BD79)/BD81</f>
        <v>-1.7591548500307305E-2</v>
      </c>
      <c r="BE82" s="304"/>
      <c r="BF82" s="304">
        <f t="shared" ref="BF82" si="984">LN(BF79)/BF81</f>
        <v>-1.7591548500307305E-2</v>
      </c>
      <c r="BG82" s="304"/>
      <c r="BH82" s="304">
        <f t="shared" ref="BH82" si="985">LN(BH79)/BH81</f>
        <v>-1.7591548500307305E-2</v>
      </c>
      <c r="BI82" s="304"/>
      <c r="BJ82" s="304">
        <f t="shared" ref="BJ82" si="986">LN(BJ79)/BJ81</f>
        <v>-1.7591548500307305E-2</v>
      </c>
      <c r="BK82" s="304"/>
      <c r="BL82" s="304">
        <f t="shared" ref="BL82" si="987">LN(BL79)/BL81</f>
        <v>-1.7591548500307305E-2</v>
      </c>
      <c r="BM82" s="304"/>
      <c r="BN82" s="304">
        <f t="shared" ref="BN82" si="988">LN(BN79)/BN81</f>
        <v>-1.7591548500307305E-2</v>
      </c>
      <c r="BO82" s="304"/>
      <c r="BP82" s="304">
        <f t="shared" ref="BP82" si="989">LN(BP79)/BP81</f>
        <v>-1.7591548500307305E-2</v>
      </c>
      <c r="BQ82" s="304"/>
      <c r="BR82" s="304">
        <f t="shared" ref="BR82" si="990">LN(BR79)/BR81</f>
        <v>-1.7591548500307305E-2</v>
      </c>
      <c r="BS82" s="304"/>
      <c r="BT82" s="304">
        <f t="shared" ref="BT82" si="991">LN(BT79)/BT81</f>
        <v>-1.7591548500307305E-2</v>
      </c>
      <c r="BU82" s="304"/>
      <c r="BV82" s="304">
        <f t="shared" ref="BV82" si="992">LN(BV79)/BV81</f>
        <v>-1.7591548500307305E-2</v>
      </c>
      <c r="BW82" s="304"/>
      <c r="BX82" s="304">
        <f t="shared" ref="BX82" si="993">LN(BX79)/BX81</f>
        <v>-1.7591548500307305E-2</v>
      </c>
      <c r="BY82" s="304"/>
      <c r="BZ82" s="304">
        <f t="shared" ref="BZ82" si="994">LN(BZ79)/BZ81</f>
        <v>-1.7591548500307305E-2</v>
      </c>
      <c r="CA82" s="304"/>
      <c r="CB82" s="304">
        <f t="shared" ref="CB82" si="995">LN(CB79)/CB81</f>
        <v>-1.7591548500307305E-2</v>
      </c>
      <c r="CC82" s="304"/>
      <c r="CD82" s="304">
        <f t="shared" ref="CD82" si="996">LN(CD79)/CD81</f>
        <v>-1.3224174939403317E-2</v>
      </c>
      <c r="CE82" s="304"/>
      <c r="CF82" s="304">
        <f t="shared" ref="CF82" si="997">LN(CF79)/CF81</f>
        <v>-1.3224174939403317E-2</v>
      </c>
      <c r="CG82" s="304"/>
      <c r="CH82" s="304">
        <f t="shared" ref="CH82" si="998">LN(CH79)/CH81</f>
        <v>-1.3224174939403317E-2</v>
      </c>
      <c r="CI82" s="304"/>
      <c r="CJ82" s="304">
        <f t="shared" ref="CJ82" si="999">LN(CJ79)/CJ81</f>
        <v>-1.3224174939403317E-2</v>
      </c>
      <c r="CK82" s="304"/>
      <c r="CL82" s="304">
        <f t="shared" ref="CL82" si="1000">LN(CL79)/CL81</f>
        <v>-1.3224174939403317E-2</v>
      </c>
      <c r="CM82" s="304"/>
      <c r="CN82" s="304">
        <f t="shared" ref="CN82" si="1001">LN(CN79)/CN81</f>
        <v>-1.3224174939403317E-2</v>
      </c>
      <c r="CO82" s="304"/>
      <c r="CP82" s="86"/>
    </row>
    <row r="83" spans="1:94" ht="15" thickBot="1">
      <c r="A83" s="77"/>
    </row>
  </sheetData>
  <mergeCells count="2554">
    <mergeCell ref="GF56:GG56"/>
    <mergeCell ref="GH56:GI56"/>
    <mergeCell ref="GJ56:GK56"/>
    <mergeCell ref="GL56:GM56"/>
    <mergeCell ref="GN56:GO56"/>
    <mergeCell ref="CL43:CM43"/>
    <mergeCell ref="CL44:CM44"/>
    <mergeCell ref="CL45:CM45"/>
    <mergeCell ref="CL46:CM46"/>
    <mergeCell ref="CL47:CM47"/>
    <mergeCell ref="CL48:CM48"/>
    <mergeCell ref="CL49:CM49"/>
    <mergeCell ref="CL50:CM50"/>
    <mergeCell ref="CL51:CM51"/>
    <mergeCell ref="CL52:CM52"/>
    <mergeCell ref="CL53:CM53"/>
    <mergeCell ref="CL54:CM54"/>
    <mergeCell ref="CL55:CM55"/>
    <mergeCell ref="CL56:CM56"/>
    <mergeCell ref="CN43:CO43"/>
    <mergeCell ref="CN44:CO44"/>
    <mergeCell ref="CN45:CO45"/>
    <mergeCell ref="CN46:CO46"/>
    <mergeCell ref="CN47:CO47"/>
    <mergeCell ref="FN56:FO56"/>
    <mergeCell ref="FP56:FQ56"/>
    <mergeCell ref="FR56:FS56"/>
    <mergeCell ref="FT56:FU56"/>
    <mergeCell ref="FV56:FW56"/>
    <mergeCell ref="FX56:FY56"/>
    <mergeCell ref="FZ56:GA56"/>
    <mergeCell ref="GB56:GC56"/>
    <mergeCell ref="GD56:GE56"/>
    <mergeCell ref="ER56:ES56"/>
    <mergeCell ref="ET56:EU56"/>
    <mergeCell ref="EV56:EW56"/>
    <mergeCell ref="EX56:EY56"/>
    <mergeCell ref="EZ56:FA56"/>
    <mergeCell ref="FF56:FG56"/>
    <mergeCell ref="FH56:FI56"/>
    <mergeCell ref="FJ56:FK56"/>
    <mergeCell ref="FL56:FM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CJ56:CK56"/>
    <mergeCell ref="DJ56:DK56"/>
    <mergeCell ref="DL56:DM56"/>
    <mergeCell ref="DN56:DO56"/>
    <mergeCell ref="DP56:DQ56"/>
    <mergeCell ref="DR56:DS56"/>
    <mergeCell ref="DT56:DU56"/>
    <mergeCell ref="DV56:DW56"/>
    <mergeCell ref="DX56:DY56"/>
    <mergeCell ref="CN56:CO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CD55:CE55"/>
    <mergeCell ref="CF55:CG55"/>
    <mergeCell ref="CH55:CI55"/>
    <mergeCell ref="CJ55:CK55"/>
    <mergeCell ref="DJ55:DK55"/>
    <mergeCell ref="DL55:DM55"/>
    <mergeCell ref="DN55:DO55"/>
    <mergeCell ref="DP55:DQ55"/>
    <mergeCell ref="DR55:DS55"/>
    <mergeCell ref="CN55:CO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EX54:EY54"/>
    <mergeCell ref="EZ54:F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BX54:BY54"/>
    <mergeCell ref="BZ54:CA54"/>
    <mergeCell ref="CB54:CC54"/>
    <mergeCell ref="CD54:CE54"/>
    <mergeCell ref="CF54:CG54"/>
    <mergeCell ref="CH54:CI54"/>
    <mergeCell ref="CJ54:CK54"/>
    <mergeCell ref="DJ54:DK54"/>
    <mergeCell ref="DL54:DM54"/>
    <mergeCell ref="CN54:CO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ER53:ES53"/>
    <mergeCell ref="ET53:EU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CN53:CO53"/>
    <mergeCell ref="BR53:BS53"/>
    <mergeCell ref="BT53:BU53"/>
    <mergeCell ref="BV53:BW53"/>
    <mergeCell ref="BX53:BY53"/>
    <mergeCell ref="BZ53:CA53"/>
    <mergeCell ref="CB53:CC53"/>
    <mergeCell ref="EV53:EW53"/>
    <mergeCell ref="EX53:EY53"/>
    <mergeCell ref="EZ53:FA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CJ53:CK53"/>
    <mergeCell ref="CD53:CE53"/>
    <mergeCell ref="CF53:CG53"/>
    <mergeCell ref="CH53:CI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CD52:CE52"/>
    <mergeCell ref="CF52:CG52"/>
    <mergeCell ref="CH52:CI52"/>
    <mergeCell ref="CJ52:CK52"/>
    <mergeCell ref="DJ52:DK52"/>
    <mergeCell ref="DL52:DM52"/>
    <mergeCell ref="DN52:DO52"/>
    <mergeCell ref="DP52:DQ52"/>
    <mergeCell ref="DR52:DS52"/>
    <mergeCell ref="CN52:CO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EX51:EY51"/>
    <mergeCell ref="EZ51:F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BX51:BY51"/>
    <mergeCell ref="BZ51:CA51"/>
    <mergeCell ref="CB51:CC51"/>
    <mergeCell ref="CD51:CE51"/>
    <mergeCell ref="CF51:CG51"/>
    <mergeCell ref="CH51:CI51"/>
    <mergeCell ref="CJ51:CK51"/>
    <mergeCell ref="DJ51:DK51"/>
    <mergeCell ref="DL51:DM51"/>
    <mergeCell ref="CN51:CO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ER50:ES50"/>
    <mergeCell ref="ET50:EU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CN50:CO50"/>
    <mergeCell ref="BR50:BS50"/>
    <mergeCell ref="BT50:BU50"/>
    <mergeCell ref="BV50:BW50"/>
    <mergeCell ref="BX50:BY50"/>
    <mergeCell ref="BZ50:CA50"/>
    <mergeCell ref="CB50:CC50"/>
    <mergeCell ref="EV50:EW50"/>
    <mergeCell ref="EX50:EY50"/>
    <mergeCell ref="EZ50:F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CJ50:CK50"/>
    <mergeCell ref="CD50:CE50"/>
    <mergeCell ref="CF50:CG50"/>
    <mergeCell ref="CH50:CI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J49:EK49"/>
    <mergeCell ref="CD49:CE49"/>
    <mergeCell ref="CF49:CG49"/>
    <mergeCell ref="CH49:CI49"/>
    <mergeCell ref="CJ49:CK49"/>
    <mergeCell ref="DJ49:DK49"/>
    <mergeCell ref="DL49:DM49"/>
    <mergeCell ref="DN49:DO49"/>
    <mergeCell ref="DP49:DQ49"/>
    <mergeCell ref="DR49:DS49"/>
    <mergeCell ref="CN49:CO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EX48:EY48"/>
    <mergeCell ref="EZ48:F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EF48:EG48"/>
    <mergeCell ref="EH48:EI48"/>
    <mergeCell ref="EJ48:EK48"/>
    <mergeCell ref="EL48:EM48"/>
    <mergeCell ref="EN48:EO48"/>
    <mergeCell ref="EP48:EQ48"/>
    <mergeCell ref="ER48:ES48"/>
    <mergeCell ref="ET48:EU48"/>
    <mergeCell ref="EV48:EW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BX48:BY48"/>
    <mergeCell ref="BZ48:CA48"/>
    <mergeCell ref="CB48:CC48"/>
    <mergeCell ref="CD48:CE48"/>
    <mergeCell ref="CF48:CG48"/>
    <mergeCell ref="CH48:CI48"/>
    <mergeCell ref="CJ48:CK48"/>
    <mergeCell ref="DJ48:DK48"/>
    <mergeCell ref="DL48:DM48"/>
    <mergeCell ref="CN48:CO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ER47:ES47"/>
    <mergeCell ref="ET47:EU47"/>
    <mergeCell ref="CH47:CI47"/>
    <mergeCell ref="CJ47:CK47"/>
    <mergeCell ref="DN47:DO47"/>
    <mergeCell ref="DP47:DQ47"/>
    <mergeCell ref="DR47:DS47"/>
    <mergeCell ref="DT47:DU47"/>
    <mergeCell ref="DV47:DW47"/>
    <mergeCell ref="DX47:DY47"/>
    <mergeCell ref="BN47:BO47"/>
    <mergeCell ref="BP47:BQ47"/>
    <mergeCell ref="BR47:BS47"/>
    <mergeCell ref="BT47:BU47"/>
    <mergeCell ref="BV47:BW47"/>
    <mergeCell ref="BX47:BY47"/>
    <mergeCell ref="BZ47:CA47"/>
    <mergeCell ref="EV47:EW47"/>
    <mergeCell ref="EX47:EY47"/>
    <mergeCell ref="EZ47:F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CF47:CG47"/>
    <mergeCell ref="CB47:CC47"/>
    <mergeCell ref="CD47:CE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EZ46:F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EH46:EI46"/>
    <mergeCell ref="EJ46:EK46"/>
    <mergeCell ref="EL46:EM46"/>
    <mergeCell ref="EN46:EO46"/>
    <mergeCell ref="EP46:EQ46"/>
    <mergeCell ref="ER46:ES46"/>
    <mergeCell ref="ET46:EU46"/>
    <mergeCell ref="EV46:EW46"/>
    <mergeCell ref="EX46:EY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DN46:DO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AN45:AO45"/>
    <mergeCell ref="AP45:AQ45"/>
    <mergeCell ref="AR45:AS45"/>
    <mergeCell ref="AT45:AU45"/>
    <mergeCell ref="AV45:AW45"/>
    <mergeCell ref="AX45:AY45"/>
    <mergeCell ref="EZ45:FA45"/>
    <mergeCell ref="DR45:DS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BX45:BY45"/>
    <mergeCell ref="BZ45:CA45"/>
    <mergeCell ref="CB45:CC45"/>
    <mergeCell ref="CD45:CE45"/>
    <mergeCell ref="CF45:CG45"/>
    <mergeCell ref="CH45:CI45"/>
    <mergeCell ref="CJ45:CK45"/>
    <mergeCell ref="DN45:DO45"/>
    <mergeCell ref="DP45:DQ45"/>
    <mergeCell ref="AZ45:BA45"/>
    <mergeCell ref="BB45:BC45"/>
    <mergeCell ref="BD45:BE45"/>
    <mergeCell ref="ER44:ES44"/>
    <mergeCell ref="ET44:EU44"/>
    <mergeCell ref="EV44:EW44"/>
    <mergeCell ref="EX44:EY44"/>
    <mergeCell ref="EZ44:FA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CF44:CG44"/>
    <mergeCell ref="CH44:CI44"/>
    <mergeCell ref="CJ44:CK44"/>
    <mergeCell ref="DN44:DO44"/>
    <mergeCell ref="DP44:DQ44"/>
    <mergeCell ref="DR44:DS44"/>
    <mergeCell ref="DT44:DU44"/>
    <mergeCell ref="DV44:DW44"/>
    <mergeCell ref="DX44:DY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Z43:FA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DP43:DQ43"/>
    <mergeCell ref="DR43:DS43"/>
    <mergeCell ref="DT43:DU43"/>
    <mergeCell ref="DV43:DW43"/>
    <mergeCell ref="DX43:DY43"/>
    <mergeCell ref="DZ43:EA43"/>
    <mergeCell ref="EB43:EC43"/>
    <mergeCell ref="ED43:EE43"/>
    <mergeCell ref="EF43:EG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DN43:DO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EJ41:EK41"/>
    <mergeCell ref="EL41:EM41"/>
    <mergeCell ref="EN41:EO41"/>
    <mergeCell ref="EP41:EQ41"/>
    <mergeCell ref="ER41:ES41"/>
    <mergeCell ref="ET41:EU41"/>
    <mergeCell ref="EV41:EW41"/>
    <mergeCell ref="EX41:EY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AN41:AO41"/>
    <mergeCell ref="AP41:AQ41"/>
    <mergeCell ref="AR41:AS41"/>
    <mergeCell ref="AT41:AU41"/>
    <mergeCell ref="AV41:AW41"/>
    <mergeCell ref="AX41:AY41"/>
    <mergeCell ref="EZ41:FA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BX41:BY41"/>
    <mergeCell ref="BZ41:CA41"/>
    <mergeCell ref="CB41:CC41"/>
    <mergeCell ref="CD41:CE41"/>
    <mergeCell ref="CF41:CG41"/>
    <mergeCell ref="CH41:CI41"/>
    <mergeCell ref="CJ41:CK41"/>
    <mergeCell ref="DN41:DO41"/>
    <mergeCell ref="DP41:DQ41"/>
    <mergeCell ref="CL41:CM41"/>
    <mergeCell ref="CN41:CO41"/>
    <mergeCell ref="AZ41:BA41"/>
    <mergeCell ref="BB41:BC41"/>
    <mergeCell ref="BD41:BE41"/>
    <mergeCell ref="GF29:GG29"/>
    <mergeCell ref="GH29:GI29"/>
    <mergeCell ref="GJ29:GK29"/>
    <mergeCell ref="GL29:GM29"/>
    <mergeCell ref="GN29:GO29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EV29:EW29"/>
    <mergeCell ref="EX29:EY29"/>
    <mergeCell ref="EZ29:FA29"/>
    <mergeCell ref="FB29:FC29"/>
    <mergeCell ref="FD29:FE29"/>
    <mergeCell ref="FF29:FG29"/>
    <mergeCell ref="FH29:FI29"/>
    <mergeCell ref="FJ29:FK29"/>
    <mergeCell ref="FL29:FM29"/>
    <mergeCell ref="ER29:ES29"/>
    <mergeCell ref="ET29:EU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CB28:CC28"/>
    <mergeCell ref="CD28:CE28"/>
    <mergeCell ref="CF28:CG28"/>
    <mergeCell ref="CH28:CI28"/>
    <mergeCell ref="CJ28:CK28"/>
    <mergeCell ref="CL28:CM28"/>
    <mergeCell ref="CN28:CO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AJ28:AK28"/>
    <mergeCell ref="AL28:AM28"/>
    <mergeCell ref="AN28:AO28"/>
    <mergeCell ref="AP28:AQ28"/>
    <mergeCell ref="BF29:BG29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CJ26:CK26"/>
    <mergeCell ref="CL26:CM26"/>
    <mergeCell ref="CN26:CO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CF27:CG27"/>
    <mergeCell ref="CH27:CI27"/>
    <mergeCell ref="CJ27:CK27"/>
    <mergeCell ref="CL27:CM27"/>
    <mergeCell ref="CN27:CO27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L25:CM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CL24:CM24"/>
    <mergeCell ref="CN24:CO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BX23:BY23"/>
    <mergeCell ref="BZ23:CA23"/>
    <mergeCell ref="CB23:CC23"/>
    <mergeCell ref="CD23:CE23"/>
    <mergeCell ref="CF23:CG23"/>
    <mergeCell ref="CH23:CI23"/>
    <mergeCell ref="CJ23:CK23"/>
    <mergeCell ref="CL23:CM23"/>
    <mergeCell ref="CN23:CO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CB22:CC22"/>
    <mergeCell ref="CD22:CE22"/>
    <mergeCell ref="CF22:CG22"/>
    <mergeCell ref="CH22:CI22"/>
    <mergeCell ref="CJ22:CK22"/>
    <mergeCell ref="CL22:CM22"/>
    <mergeCell ref="CN22:CO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CF21:CG21"/>
    <mergeCell ref="CH21:CI21"/>
    <mergeCell ref="CJ21:CK21"/>
    <mergeCell ref="CL21:CM21"/>
    <mergeCell ref="CN21:CO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AV21:AW21"/>
    <mergeCell ref="AX21:AY21"/>
    <mergeCell ref="AZ21:BA21"/>
    <mergeCell ref="BB21:BC21"/>
    <mergeCell ref="BD21:BE21"/>
    <mergeCell ref="BF21:BG21"/>
    <mergeCell ref="BH21:BI21"/>
    <mergeCell ref="BJ21:BK21"/>
    <mergeCell ref="BL21:BM21"/>
    <mergeCell ref="AJ21:AK21"/>
    <mergeCell ref="AL21:AM21"/>
    <mergeCell ref="AN21:AO21"/>
    <mergeCell ref="AP21:AQ21"/>
    <mergeCell ref="AR21:AS21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T21:AU21"/>
    <mergeCell ref="CJ20:CK20"/>
    <mergeCell ref="CL20:CM20"/>
    <mergeCell ref="CN20:CO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AZ20:BA20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CN19:CO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BV19:BW19"/>
    <mergeCell ref="BX19:BY19"/>
    <mergeCell ref="BZ19:CA19"/>
    <mergeCell ref="CB19:CC19"/>
    <mergeCell ref="CD19:CE19"/>
    <mergeCell ref="CF19:CG19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CH19:CI19"/>
    <mergeCell ref="CJ19:CK19"/>
    <mergeCell ref="CL19:CM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CJ17:CK17"/>
    <mergeCell ref="CL17:CM17"/>
    <mergeCell ref="CN17:CO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CL18:CM18"/>
    <mergeCell ref="CN18:CO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CB16:CC16"/>
    <mergeCell ref="CD16:CE16"/>
    <mergeCell ref="CF16:CG16"/>
    <mergeCell ref="CH16:CI16"/>
    <mergeCell ref="CJ16:CK16"/>
    <mergeCell ref="CL16:CM16"/>
    <mergeCell ref="CN16:CO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CN14:CO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AJ16:AK16"/>
    <mergeCell ref="AL16:AM16"/>
    <mergeCell ref="AN16:AO16"/>
    <mergeCell ref="AP16:AQ16"/>
    <mergeCell ref="CF14:CG14"/>
    <mergeCell ref="CH14:CI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CH1:CI1"/>
    <mergeCell ref="CJ1:CK1"/>
    <mergeCell ref="CL1:CM1"/>
    <mergeCell ref="AL2:AM2"/>
    <mergeCell ref="AN2:AO2"/>
    <mergeCell ref="AP2:AQ2"/>
    <mergeCell ref="AR2:AS2"/>
    <mergeCell ref="AT2:AU2"/>
    <mergeCell ref="AV2:AW2"/>
    <mergeCell ref="N2:O2"/>
    <mergeCell ref="P2:Q2"/>
    <mergeCell ref="R2:S2"/>
    <mergeCell ref="T2:U2"/>
    <mergeCell ref="V2:W2"/>
    <mergeCell ref="X2:Y2"/>
    <mergeCell ref="P1:Q1"/>
    <mergeCell ref="R1:S1"/>
    <mergeCell ref="T1:U1"/>
    <mergeCell ref="Z2:AA2"/>
    <mergeCell ref="AB2:AC2"/>
    <mergeCell ref="BH1:BI1"/>
    <mergeCell ref="CD1:CE1"/>
    <mergeCell ref="CF1:CG1"/>
    <mergeCell ref="BJ1:BK1"/>
    <mergeCell ref="BL1:BM1"/>
    <mergeCell ref="BN1:BO1"/>
    <mergeCell ref="BP1:BQ1"/>
    <mergeCell ref="BR1:BS1"/>
    <mergeCell ref="CN1:CO1"/>
    <mergeCell ref="BV1:BW1"/>
    <mergeCell ref="BX1:BY1"/>
    <mergeCell ref="BZ1:CA1"/>
    <mergeCell ref="CB1:CC1"/>
    <mergeCell ref="B1:C1"/>
    <mergeCell ref="D1:E1"/>
    <mergeCell ref="F1:G1"/>
    <mergeCell ref="H1:I1"/>
    <mergeCell ref="J1:K1"/>
    <mergeCell ref="L1:M1"/>
    <mergeCell ref="AD1:AE1"/>
    <mergeCell ref="AR1:AS1"/>
    <mergeCell ref="AT1:AU1"/>
    <mergeCell ref="AV1:AW1"/>
    <mergeCell ref="Z1:AA1"/>
    <mergeCell ref="AB1:AC1"/>
    <mergeCell ref="AJ1:AK1"/>
    <mergeCell ref="AF1:AG1"/>
    <mergeCell ref="AH1:AI1"/>
    <mergeCell ref="AL1:AM1"/>
    <mergeCell ref="AN1:AO1"/>
    <mergeCell ref="AP1:AQ1"/>
    <mergeCell ref="N1:O1"/>
    <mergeCell ref="V1:W1"/>
    <mergeCell ref="X1:Y1"/>
    <mergeCell ref="BT1:BU1"/>
    <mergeCell ref="AX1:AY1"/>
    <mergeCell ref="AZ1:BA1"/>
    <mergeCell ref="BB1:BC1"/>
    <mergeCell ref="BD1:BE1"/>
    <mergeCell ref="BF1:BG1"/>
    <mergeCell ref="B68:C68"/>
    <mergeCell ref="D68:E68"/>
    <mergeCell ref="F68:G68"/>
    <mergeCell ref="H68:I68"/>
    <mergeCell ref="J68:K68"/>
    <mergeCell ref="L68:M68"/>
    <mergeCell ref="BJ2:BK2"/>
    <mergeCell ref="BL2:BM2"/>
    <mergeCell ref="BN2:BO2"/>
    <mergeCell ref="BP2:BQ2"/>
    <mergeCell ref="BR2:BS2"/>
    <mergeCell ref="AD2:AE2"/>
    <mergeCell ref="AF2:AG2"/>
    <mergeCell ref="AH2:AI2"/>
    <mergeCell ref="AJ2:AK2"/>
    <mergeCell ref="N68:O68"/>
    <mergeCell ref="P68:Q68"/>
    <mergeCell ref="B2:C2"/>
    <mergeCell ref="D2:E2"/>
    <mergeCell ref="F2:G2"/>
    <mergeCell ref="H2:I2"/>
    <mergeCell ref="J2:K2"/>
    <mergeCell ref="L2:M2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BZ68:CA68"/>
    <mergeCell ref="CB68:CC68"/>
    <mergeCell ref="CD68:CE68"/>
    <mergeCell ref="CF68:CG68"/>
    <mergeCell ref="BJ68:BK68"/>
    <mergeCell ref="BL68:BM68"/>
    <mergeCell ref="CH2:CI2"/>
    <mergeCell ref="CJ2:CK2"/>
    <mergeCell ref="CL2:CM2"/>
    <mergeCell ref="BV2:BW2"/>
    <mergeCell ref="BX2:BY2"/>
    <mergeCell ref="BZ2:CA2"/>
    <mergeCell ref="CB2:CC2"/>
    <mergeCell ref="CD2:CE2"/>
    <mergeCell ref="CF2:CG2"/>
    <mergeCell ref="BT68:BU68"/>
    <mergeCell ref="BN68:BO68"/>
    <mergeCell ref="BP68:BQ68"/>
    <mergeCell ref="BR68:BS68"/>
    <mergeCell ref="BV14:BW14"/>
    <mergeCell ref="BX14:BY14"/>
    <mergeCell ref="BZ14:CA14"/>
    <mergeCell ref="CB14:CC14"/>
    <mergeCell ref="CD14:CE14"/>
    <mergeCell ref="CJ14:CK14"/>
    <mergeCell ref="CL14:CM14"/>
    <mergeCell ref="BX17:BY17"/>
    <mergeCell ref="BZ17:CA17"/>
    <mergeCell ref="CB17:CC17"/>
    <mergeCell ref="CD17:CE17"/>
    <mergeCell ref="CF17:CG17"/>
    <mergeCell ref="CH17:CI17"/>
    <mergeCell ref="B70:C70"/>
    <mergeCell ref="D70:E70"/>
    <mergeCell ref="F70:G70"/>
    <mergeCell ref="H70:I70"/>
    <mergeCell ref="J70:K70"/>
    <mergeCell ref="L70:M70"/>
    <mergeCell ref="CN2:CO2"/>
    <mergeCell ref="BT2:BU2"/>
    <mergeCell ref="AX2:AY2"/>
    <mergeCell ref="AZ2:BA2"/>
    <mergeCell ref="BB2:BC2"/>
    <mergeCell ref="BD2:BE2"/>
    <mergeCell ref="BF2:BG2"/>
    <mergeCell ref="BH2:BI2"/>
    <mergeCell ref="AD68:AE68"/>
    <mergeCell ref="AF68:AG68"/>
    <mergeCell ref="AH68:AI68"/>
    <mergeCell ref="AJ68:AK68"/>
    <mergeCell ref="CH68:CI68"/>
    <mergeCell ref="CJ68:CK68"/>
    <mergeCell ref="CL68:CM68"/>
    <mergeCell ref="CN68:CO68"/>
    <mergeCell ref="BV68:BW68"/>
    <mergeCell ref="BX68:BY68"/>
    <mergeCell ref="N70:O70"/>
    <mergeCell ref="P70:Q70"/>
    <mergeCell ref="R70:S70"/>
    <mergeCell ref="T70:U70"/>
    <mergeCell ref="V70:W70"/>
    <mergeCell ref="X70:Y70"/>
    <mergeCell ref="Z68:AA68"/>
    <mergeCell ref="AB68:AC68"/>
    <mergeCell ref="Z70:AA70"/>
    <mergeCell ref="AB70:AC70"/>
    <mergeCell ref="R68:S68"/>
    <mergeCell ref="T68:U68"/>
    <mergeCell ref="V68:W68"/>
    <mergeCell ref="X68:Y68"/>
    <mergeCell ref="AX68:AY68"/>
    <mergeCell ref="AZ68:BA68"/>
    <mergeCell ref="BB68:BC68"/>
    <mergeCell ref="BD68:BE68"/>
    <mergeCell ref="BF68:BG68"/>
    <mergeCell ref="BH68:BI68"/>
    <mergeCell ref="AL68:AM68"/>
    <mergeCell ref="AN68:AO68"/>
    <mergeCell ref="AP68:AQ68"/>
    <mergeCell ref="AR68:AS68"/>
    <mergeCell ref="AT68:AU68"/>
    <mergeCell ref="AV68:AW68"/>
    <mergeCell ref="BJ70:BK70"/>
    <mergeCell ref="BL70:BM70"/>
    <mergeCell ref="BN70:BO70"/>
    <mergeCell ref="BP70:BQ70"/>
    <mergeCell ref="BR70:BS70"/>
    <mergeCell ref="AD70:AE70"/>
    <mergeCell ref="AF70:AG70"/>
    <mergeCell ref="AH70:AI70"/>
    <mergeCell ref="AJ70:AK70"/>
    <mergeCell ref="AN70:AO70"/>
    <mergeCell ref="AP70:AQ70"/>
    <mergeCell ref="AR70:AS70"/>
    <mergeCell ref="AT70:AU70"/>
    <mergeCell ref="AV70:AW70"/>
    <mergeCell ref="CH70:CI70"/>
    <mergeCell ref="CJ70:CK70"/>
    <mergeCell ref="CL70:CM70"/>
    <mergeCell ref="BV70:BW70"/>
    <mergeCell ref="BX70:BY70"/>
    <mergeCell ref="BZ70:CA70"/>
    <mergeCell ref="CB70:CC70"/>
    <mergeCell ref="CD70:CE70"/>
    <mergeCell ref="CF70:CG70"/>
    <mergeCell ref="AL70:AM70"/>
    <mergeCell ref="BZ71:CA71"/>
    <mergeCell ref="CB71:CC71"/>
    <mergeCell ref="CD71:CE71"/>
    <mergeCell ref="CF71:CG71"/>
    <mergeCell ref="BJ71:BK71"/>
    <mergeCell ref="BL71:BM71"/>
    <mergeCell ref="B71:C71"/>
    <mergeCell ref="D71:E71"/>
    <mergeCell ref="F71:G71"/>
    <mergeCell ref="H71:I71"/>
    <mergeCell ref="J71:K71"/>
    <mergeCell ref="L71:M71"/>
    <mergeCell ref="BT71:BU71"/>
    <mergeCell ref="AX71:AY71"/>
    <mergeCell ref="AZ71:BA71"/>
    <mergeCell ref="BB71:BC71"/>
    <mergeCell ref="BD71:BE71"/>
    <mergeCell ref="BF71:BG71"/>
    <mergeCell ref="BH71:BI71"/>
    <mergeCell ref="AN71:AO71"/>
    <mergeCell ref="AP71:AQ71"/>
    <mergeCell ref="AR71:AS71"/>
    <mergeCell ref="AT71:AU71"/>
    <mergeCell ref="AV71:AW71"/>
    <mergeCell ref="B72:C72"/>
    <mergeCell ref="D72:E72"/>
    <mergeCell ref="F72:G72"/>
    <mergeCell ref="H72:I72"/>
    <mergeCell ref="J72:K72"/>
    <mergeCell ref="L72:M72"/>
    <mergeCell ref="CN70:CO70"/>
    <mergeCell ref="BT70:BU70"/>
    <mergeCell ref="AX70:AY70"/>
    <mergeCell ref="AZ70:BA70"/>
    <mergeCell ref="BB70:BC70"/>
    <mergeCell ref="BD70:BE70"/>
    <mergeCell ref="BF70:BG70"/>
    <mergeCell ref="BH70:BI70"/>
    <mergeCell ref="AD71:AE71"/>
    <mergeCell ref="AF71:AG71"/>
    <mergeCell ref="AH71:AI71"/>
    <mergeCell ref="AJ71:AK71"/>
    <mergeCell ref="CH71:CI71"/>
    <mergeCell ref="CJ71:CK71"/>
    <mergeCell ref="CL71:CM71"/>
    <mergeCell ref="CN71:CO71"/>
    <mergeCell ref="BV71:BW71"/>
    <mergeCell ref="BX71:BY71"/>
    <mergeCell ref="N72:O72"/>
    <mergeCell ref="P72:Q72"/>
    <mergeCell ref="R72:S72"/>
    <mergeCell ref="T72:U72"/>
    <mergeCell ref="V72:W72"/>
    <mergeCell ref="X72:Y72"/>
    <mergeCell ref="Z71:AA71"/>
    <mergeCell ref="AB71:AC71"/>
    <mergeCell ref="Z72:AA72"/>
    <mergeCell ref="AB72:AC72"/>
    <mergeCell ref="N71:O71"/>
    <mergeCell ref="P71:Q71"/>
    <mergeCell ref="R71:S71"/>
    <mergeCell ref="T71:U71"/>
    <mergeCell ref="V71:W71"/>
    <mergeCell ref="X71:Y71"/>
    <mergeCell ref="AL71:AM71"/>
    <mergeCell ref="BN71:BO71"/>
    <mergeCell ref="BP71:BQ71"/>
    <mergeCell ref="BR71:BS71"/>
    <mergeCell ref="BJ72:BK72"/>
    <mergeCell ref="BL72:BM72"/>
    <mergeCell ref="BN72:BO72"/>
    <mergeCell ref="BP72:BQ72"/>
    <mergeCell ref="BR72:BS72"/>
    <mergeCell ref="AD72:AE72"/>
    <mergeCell ref="AF72:AG72"/>
    <mergeCell ref="AH72:AI72"/>
    <mergeCell ref="AJ72:AK72"/>
    <mergeCell ref="AN72:AO72"/>
    <mergeCell ref="AP72:AQ72"/>
    <mergeCell ref="AR72:AS72"/>
    <mergeCell ref="AT72:AU72"/>
    <mergeCell ref="AV72:AW72"/>
    <mergeCell ref="CJ72:CK72"/>
    <mergeCell ref="CL72:CM72"/>
    <mergeCell ref="BV72:BW72"/>
    <mergeCell ref="BX72:BY72"/>
    <mergeCell ref="BZ72:CA72"/>
    <mergeCell ref="CB72:CC72"/>
    <mergeCell ref="CD72:CE72"/>
    <mergeCell ref="CF72:CG72"/>
    <mergeCell ref="BZ73:CA73"/>
    <mergeCell ref="CB73:CC73"/>
    <mergeCell ref="CD73:CE73"/>
    <mergeCell ref="CF73:CG73"/>
    <mergeCell ref="BJ73:BK73"/>
    <mergeCell ref="BL73:BM73"/>
    <mergeCell ref="B73:C73"/>
    <mergeCell ref="D73:E73"/>
    <mergeCell ref="F73:G73"/>
    <mergeCell ref="H73:I73"/>
    <mergeCell ref="J73:K73"/>
    <mergeCell ref="L73:M73"/>
    <mergeCell ref="BT73:BU73"/>
    <mergeCell ref="AX73:AY73"/>
    <mergeCell ref="AZ73:BA73"/>
    <mergeCell ref="BB73:BC73"/>
    <mergeCell ref="BD73:BE73"/>
    <mergeCell ref="BF73:BG73"/>
    <mergeCell ref="BH73:BI73"/>
    <mergeCell ref="AN73:AO73"/>
    <mergeCell ref="AP73:AQ73"/>
    <mergeCell ref="AR73:AS73"/>
    <mergeCell ref="AT73:AU73"/>
    <mergeCell ref="AL72:AM72"/>
    <mergeCell ref="B74:C74"/>
    <mergeCell ref="D74:E74"/>
    <mergeCell ref="F74:G74"/>
    <mergeCell ref="H74:I74"/>
    <mergeCell ref="J74:K74"/>
    <mergeCell ref="L74:M74"/>
    <mergeCell ref="CN72:CO72"/>
    <mergeCell ref="BT72:BU72"/>
    <mergeCell ref="AX72:AY72"/>
    <mergeCell ref="AZ72:BA72"/>
    <mergeCell ref="BB72:BC72"/>
    <mergeCell ref="BD72:BE72"/>
    <mergeCell ref="BF72:BG72"/>
    <mergeCell ref="BH72:BI72"/>
    <mergeCell ref="AD73:AE73"/>
    <mergeCell ref="AF73:AG73"/>
    <mergeCell ref="AH73:AI73"/>
    <mergeCell ref="AJ73:AK73"/>
    <mergeCell ref="CH73:CI73"/>
    <mergeCell ref="CJ73:CK73"/>
    <mergeCell ref="CL73:CM73"/>
    <mergeCell ref="CN73:CO73"/>
    <mergeCell ref="BV73:BW73"/>
    <mergeCell ref="BX73:BY73"/>
    <mergeCell ref="N74:O74"/>
    <mergeCell ref="P74:Q74"/>
    <mergeCell ref="R74:S74"/>
    <mergeCell ref="T74:U74"/>
    <mergeCell ref="V74:W74"/>
    <mergeCell ref="X74:Y74"/>
    <mergeCell ref="Z73:AA73"/>
    <mergeCell ref="CH72:CI72"/>
    <mergeCell ref="AB73:AC73"/>
    <mergeCell ref="AL74:AM74"/>
    <mergeCell ref="Z74:AA74"/>
    <mergeCell ref="AB74:AC74"/>
    <mergeCell ref="N73:O73"/>
    <mergeCell ref="P73:Q73"/>
    <mergeCell ref="R73:S73"/>
    <mergeCell ref="T73:U73"/>
    <mergeCell ref="V73:W73"/>
    <mergeCell ref="X73:Y73"/>
    <mergeCell ref="AL73:AM73"/>
    <mergeCell ref="BN73:BO73"/>
    <mergeCell ref="BP73:BQ73"/>
    <mergeCell ref="BR73:BS73"/>
    <mergeCell ref="BJ74:BK74"/>
    <mergeCell ref="BL74:BM74"/>
    <mergeCell ref="BN74:BO74"/>
    <mergeCell ref="BP74:BQ74"/>
    <mergeCell ref="BR74:BS74"/>
    <mergeCell ref="AD74:AE74"/>
    <mergeCell ref="AF74:AG74"/>
    <mergeCell ref="AH74:AI74"/>
    <mergeCell ref="AJ74:AK74"/>
    <mergeCell ref="AN74:AO74"/>
    <mergeCell ref="AP74:AQ74"/>
    <mergeCell ref="AR74:AS74"/>
    <mergeCell ref="AT74:AU74"/>
    <mergeCell ref="AV74:AW74"/>
    <mergeCell ref="AV73:AW73"/>
    <mergeCell ref="CH74:CI74"/>
    <mergeCell ref="CJ74:CK74"/>
    <mergeCell ref="CL74:CM74"/>
    <mergeCell ref="BV74:BW74"/>
    <mergeCell ref="BX74:BY74"/>
    <mergeCell ref="BZ74:CA74"/>
    <mergeCell ref="CB74:CC74"/>
    <mergeCell ref="CD74:CE74"/>
    <mergeCell ref="CF74:CG74"/>
    <mergeCell ref="BZ75:CA75"/>
    <mergeCell ref="CB75:CC75"/>
    <mergeCell ref="CD75:CE75"/>
    <mergeCell ref="CF75:CG75"/>
    <mergeCell ref="BJ75:BK75"/>
    <mergeCell ref="BL75:BM75"/>
    <mergeCell ref="B75:C75"/>
    <mergeCell ref="D75:E75"/>
    <mergeCell ref="F75:G75"/>
    <mergeCell ref="H75:I75"/>
    <mergeCell ref="J75:K75"/>
    <mergeCell ref="L75:M75"/>
    <mergeCell ref="BT75:BU75"/>
    <mergeCell ref="AX75:AY75"/>
    <mergeCell ref="AZ75:BA75"/>
    <mergeCell ref="BB75:BC75"/>
    <mergeCell ref="BD75:BE75"/>
    <mergeCell ref="BF75:BG75"/>
    <mergeCell ref="BH75:BI75"/>
    <mergeCell ref="AN75:AO75"/>
    <mergeCell ref="AP75:AQ75"/>
    <mergeCell ref="AR75:AS75"/>
    <mergeCell ref="AT75:AU75"/>
    <mergeCell ref="AV75:AW75"/>
    <mergeCell ref="B76:C76"/>
    <mergeCell ref="D76:E76"/>
    <mergeCell ref="F76:G76"/>
    <mergeCell ref="H76:I76"/>
    <mergeCell ref="J76:K76"/>
    <mergeCell ref="L76:M76"/>
    <mergeCell ref="CN74:CO74"/>
    <mergeCell ref="BT74:BU74"/>
    <mergeCell ref="AX74:AY74"/>
    <mergeCell ref="AZ74:BA74"/>
    <mergeCell ref="BB74:BC74"/>
    <mergeCell ref="BD74:BE74"/>
    <mergeCell ref="BF74:BG74"/>
    <mergeCell ref="BH74:BI74"/>
    <mergeCell ref="AD75:AE75"/>
    <mergeCell ref="AF75:AG75"/>
    <mergeCell ref="AH75:AI75"/>
    <mergeCell ref="AJ75:AK75"/>
    <mergeCell ref="CH75:CI75"/>
    <mergeCell ref="CJ75:CK75"/>
    <mergeCell ref="CL75:CM75"/>
    <mergeCell ref="CN75:CO75"/>
    <mergeCell ref="BV75:BW75"/>
    <mergeCell ref="BX75:BY75"/>
    <mergeCell ref="N76:O76"/>
    <mergeCell ref="P76:Q76"/>
    <mergeCell ref="R76:S76"/>
    <mergeCell ref="T76:U76"/>
    <mergeCell ref="V76:W76"/>
    <mergeCell ref="X76:Y76"/>
    <mergeCell ref="Z75:AA75"/>
    <mergeCell ref="AB75:AC75"/>
    <mergeCell ref="AL76:AM76"/>
    <mergeCell ref="Z76:AA76"/>
    <mergeCell ref="AB76:AC76"/>
    <mergeCell ref="N75:O75"/>
    <mergeCell ref="P75:Q75"/>
    <mergeCell ref="R75:S75"/>
    <mergeCell ref="T75:U75"/>
    <mergeCell ref="V75:W75"/>
    <mergeCell ref="X75:Y75"/>
    <mergeCell ref="AL75:AM75"/>
    <mergeCell ref="BN75:BO75"/>
    <mergeCell ref="BP75:BQ75"/>
    <mergeCell ref="BR75:BS75"/>
    <mergeCell ref="B77:C77"/>
    <mergeCell ref="D77:E77"/>
    <mergeCell ref="F77:G77"/>
    <mergeCell ref="H77:I77"/>
    <mergeCell ref="J77:K77"/>
    <mergeCell ref="L77:M77"/>
    <mergeCell ref="BJ76:BK76"/>
    <mergeCell ref="BL76:BM76"/>
    <mergeCell ref="BN76:BO76"/>
    <mergeCell ref="BP76:BQ76"/>
    <mergeCell ref="BR76:BS76"/>
    <mergeCell ref="AD76:AE76"/>
    <mergeCell ref="AF76:AG76"/>
    <mergeCell ref="AH76:AI76"/>
    <mergeCell ref="AJ76:AK76"/>
    <mergeCell ref="N77:O77"/>
    <mergeCell ref="P77:Q77"/>
    <mergeCell ref="R77:S77"/>
    <mergeCell ref="CN76:CO76"/>
    <mergeCell ref="BT76:BU76"/>
    <mergeCell ref="AX76:AY76"/>
    <mergeCell ref="AZ76:BA76"/>
    <mergeCell ref="BB76:BC76"/>
    <mergeCell ref="BD76:BE76"/>
    <mergeCell ref="BF76:BG76"/>
    <mergeCell ref="BH76:BI76"/>
    <mergeCell ref="Z77:AA77"/>
    <mergeCell ref="AB77:AC77"/>
    <mergeCell ref="AD77:AE77"/>
    <mergeCell ref="AF77:AG77"/>
    <mergeCell ref="AH77:AI77"/>
    <mergeCell ref="AJ77:AK77"/>
    <mergeCell ref="CN77:CO77"/>
    <mergeCell ref="AN76:AO76"/>
    <mergeCell ref="AP76:AQ76"/>
    <mergeCell ref="AR76:AS76"/>
    <mergeCell ref="AT76:AU76"/>
    <mergeCell ref="AV76:AW76"/>
    <mergeCell ref="CH76:CI76"/>
    <mergeCell ref="CJ76:CK76"/>
    <mergeCell ref="CL76:CM76"/>
    <mergeCell ref="BV76:BW76"/>
    <mergeCell ref="BX76:BY76"/>
    <mergeCell ref="BZ76:CA76"/>
    <mergeCell ref="CB76:CC76"/>
    <mergeCell ref="CD76:CE76"/>
    <mergeCell ref="CF76:CG76"/>
    <mergeCell ref="CH77:CI77"/>
    <mergeCell ref="CJ77:CK77"/>
    <mergeCell ref="CL77:CM77"/>
    <mergeCell ref="CN78:CO78"/>
    <mergeCell ref="BV78:BW78"/>
    <mergeCell ref="BX78:BY78"/>
    <mergeCell ref="BZ78:CA78"/>
    <mergeCell ref="CB78:CC78"/>
    <mergeCell ref="CD78:CE78"/>
    <mergeCell ref="CF78:CG78"/>
    <mergeCell ref="BH78:BI78"/>
    <mergeCell ref="AL78:AM78"/>
    <mergeCell ref="AN78:AO78"/>
    <mergeCell ref="AP78:AQ78"/>
    <mergeCell ref="AR78:AS78"/>
    <mergeCell ref="AT78:AU78"/>
    <mergeCell ref="AV78:AW78"/>
    <mergeCell ref="Z78:AA78"/>
    <mergeCell ref="AB78:AC78"/>
    <mergeCell ref="BV77:BW77"/>
    <mergeCell ref="BX77:BY77"/>
    <mergeCell ref="BZ77:CA77"/>
    <mergeCell ref="CB77:CC77"/>
    <mergeCell ref="CD77:CE77"/>
    <mergeCell ref="CF77:CG77"/>
    <mergeCell ref="BT77:BU77"/>
    <mergeCell ref="AX77:AY77"/>
    <mergeCell ref="AZ77:BA77"/>
    <mergeCell ref="BB77:BC77"/>
    <mergeCell ref="BD77:BE77"/>
    <mergeCell ref="BF77:BG77"/>
    <mergeCell ref="BH77:BI77"/>
    <mergeCell ref="AL77:AM77"/>
    <mergeCell ref="AN77:AO77"/>
    <mergeCell ref="AP77:AQ77"/>
    <mergeCell ref="BT78:BU78"/>
    <mergeCell ref="AX78:AY78"/>
    <mergeCell ref="AZ78:BA78"/>
    <mergeCell ref="BB78:BC78"/>
    <mergeCell ref="BD78:BE78"/>
    <mergeCell ref="BF78:BG78"/>
    <mergeCell ref="B78:C78"/>
    <mergeCell ref="D78:E78"/>
    <mergeCell ref="F78:G78"/>
    <mergeCell ref="H78:I78"/>
    <mergeCell ref="J78:K78"/>
    <mergeCell ref="L78:M78"/>
    <mergeCell ref="T77:U77"/>
    <mergeCell ref="V77:W77"/>
    <mergeCell ref="X77:Y77"/>
    <mergeCell ref="BJ77:BK77"/>
    <mergeCell ref="BL77:BM77"/>
    <mergeCell ref="BN77:BO77"/>
    <mergeCell ref="BP77:BQ77"/>
    <mergeCell ref="BR77:BS77"/>
    <mergeCell ref="N78:O78"/>
    <mergeCell ref="P78:Q78"/>
    <mergeCell ref="R78:S78"/>
    <mergeCell ref="AR77:AS77"/>
    <mergeCell ref="AT77:AU77"/>
    <mergeCell ref="AV77:AW77"/>
    <mergeCell ref="AJ78:AK78"/>
    <mergeCell ref="CN79:CO79"/>
    <mergeCell ref="BV79:BW79"/>
    <mergeCell ref="BX79:BY79"/>
    <mergeCell ref="BZ79:CA79"/>
    <mergeCell ref="CB79:CC79"/>
    <mergeCell ref="CD79:CE79"/>
    <mergeCell ref="CF79:CG79"/>
    <mergeCell ref="B79:C79"/>
    <mergeCell ref="D79:E79"/>
    <mergeCell ref="F79:G79"/>
    <mergeCell ref="H79:I79"/>
    <mergeCell ref="J79:K79"/>
    <mergeCell ref="L79:M79"/>
    <mergeCell ref="CH78:CI78"/>
    <mergeCell ref="CJ78:CK78"/>
    <mergeCell ref="CL78:CM78"/>
    <mergeCell ref="BJ78:BK78"/>
    <mergeCell ref="BL78:BM78"/>
    <mergeCell ref="BN78:BO78"/>
    <mergeCell ref="BP78:BQ78"/>
    <mergeCell ref="BR78:BS78"/>
    <mergeCell ref="AD78:AE78"/>
    <mergeCell ref="AF78:AG78"/>
    <mergeCell ref="AH78:AI78"/>
    <mergeCell ref="T78:U78"/>
    <mergeCell ref="V78:W78"/>
    <mergeCell ref="X78:Y78"/>
    <mergeCell ref="N79:O79"/>
    <mergeCell ref="P79:Q79"/>
    <mergeCell ref="R79:S79"/>
    <mergeCell ref="T79:U79"/>
    <mergeCell ref="CH79:CI79"/>
    <mergeCell ref="AH81:AI81"/>
    <mergeCell ref="AJ81:AK81"/>
    <mergeCell ref="AR80:AS80"/>
    <mergeCell ref="AT80:AU80"/>
    <mergeCell ref="AV80:AW80"/>
    <mergeCell ref="N81:O81"/>
    <mergeCell ref="P81:Q81"/>
    <mergeCell ref="R81:S81"/>
    <mergeCell ref="AR79:AS79"/>
    <mergeCell ref="AT79:AU79"/>
    <mergeCell ref="AV79:AW79"/>
    <mergeCell ref="Z79:AA79"/>
    <mergeCell ref="AB79:AC79"/>
    <mergeCell ref="AD79:AE79"/>
    <mergeCell ref="AF79:AG79"/>
    <mergeCell ref="AH79:AI79"/>
    <mergeCell ref="AJ79:AK79"/>
    <mergeCell ref="V79:W79"/>
    <mergeCell ref="X79:Y79"/>
    <mergeCell ref="T81:U81"/>
    <mergeCell ref="V81:W81"/>
    <mergeCell ref="X81:Y81"/>
    <mergeCell ref="Z81:AA81"/>
    <mergeCell ref="AB81:AC81"/>
    <mergeCell ref="AD81:AE81"/>
    <mergeCell ref="AF81:AG81"/>
    <mergeCell ref="CJ79:CK79"/>
    <mergeCell ref="CL79:CM79"/>
    <mergeCell ref="BJ79:BK79"/>
    <mergeCell ref="BL79:BM79"/>
    <mergeCell ref="BN79:BO79"/>
    <mergeCell ref="BP79:BQ79"/>
    <mergeCell ref="BR79:BS79"/>
    <mergeCell ref="BT79:BU79"/>
    <mergeCell ref="AX79:AY79"/>
    <mergeCell ref="AZ79:BA79"/>
    <mergeCell ref="BB79:BC79"/>
    <mergeCell ref="BD79:BE79"/>
    <mergeCell ref="BF79:BG79"/>
    <mergeCell ref="BH79:BI79"/>
    <mergeCell ref="AL79:AM79"/>
    <mergeCell ref="AN79:AO79"/>
    <mergeCell ref="AP79:AQ79"/>
    <mergeCell ref="B82:C82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B81:C81"/>
    <mergeCell ref="D81:E81"/>
    <mergeCell ref="F81:G81"/>
    <mergeCell ref="H81:I81"/>
    <mergeCell ref="J81:K81"/>
    <mergeCell ref="L81:M81"/>
    <mergeCell ref="AF82:AG82"/>
    <mergeCell ref="AH82:AI82"/>
    <mergeCell ref="AJ82:AK82"/>
    <mergeCell ref="AL81:AM81"/>
    <mergeCell ref="AN81:AO81"/>
    <mergeCell ref="AP81:AQ81"/>
    <mergeCell ref="AR81:AS81"/>
    <mergeCell ref="AT81:AU81"/>
    <mergeCell ref="CH81:CI81"/>
    <mergeCell ref="CJ81:CK81"/>
    <mergeCell ref="CL81:CM81"/>
    <mergeCell ref="CN81:CO81"/>
    <mergeCell ref="BV81:BW81"/>
    <mergeCell ref="BX81:BY81"/>
    <mergeCell ref="BZ81:CA81"/>
    <mergeCell ref="CB81:CC81"/>
    <mergeCell ref="CD81:CE81"/>
    <mergeCell ref="CF81:CG81"/>
    <mergeCell ref="BJ81:BK81"/>
    <mergeCell ref="BL81:BM81"/>
    <mergeCell ref="BN81:BO81"/>
    <mergeCell ref="BT81:BU81"/>
    <mergeCell ref="AX81:AY81"/>
    <mergeCell ref="BP81:BQ81"/>
    <mergeCell ref="BR81:BS81"/>
    <mergeCell ref="AZ81:BA81"/>
    <mergeCell ref="BB81:BC81"/>
    <mergeCell ref="BD81:BE81"/>
    <mergeCell ref="BF81:BG81"/>
    <mergeCell ref="BH81:BI81"/>
    <mergeCell ref="AV81:AW81"/>
    <mergeCell ref="CN82:CO82"/>
    <mergeCell ref="B80:C80"/>
    <mergeCell ref="D80:E80"/>
    <mergeCell ref="F80:G80"/>
    <mergeCell ref="H80:I80"/>
    <mergeCell ref="J80:K80"/>
    <mergeCell ref="L80:M80"/>
    <mergeCell ref="CH82:CI82"/>
    <mergeCell ref="AX82:AY82"/>
    <mergeCell ref="AZ82:BA82"/>
    <mergeCell ref="BB82:BC82"/>
    <mergeCell ref="N80:O80"/>
    <mergeCell ref="P80:Q80"/>
    <mergeCell ref="R80:S80"/>
    <mergeCell ref="T80:U80"/>
    <mergeCell ref="V80:W80"/>
    <mergeCell ref="X80:Y80"/>
    <mergeCell ref="Z82:AA82"/>
    <mergeCell ref="AB82:AC82"/>
    <mergeCell ref="AD82:AE82"/>
    <mergeCell ref="AL80:AM80"/>
    <mergeCell ref="AN80:AO80"/>
    <mergeCell ref="AP80:AQ80"/>
    <mergeCell ref="Z80:AA80"/>
    <mergeCell ref="AB80:AC80"/>
    <mergeCell ref="AD80:AE80"/>
    <mergeCell ref="AF80:AG80"/>
    <mergeCell ref="AH80:AI80"/>
    <mergeCell ref="AJ80:AK80"/>
    <mergeCell ref="BJ80:BK80"/>
    <mergeCell ref="BD82:BE82"/>
    <mergeCell ref="BF82:BG82"/>
    <mergeCell ref="BH82:BI82"/>
    <mergeCell ref="AL82:AM82"/>
    <mergeCell ref="AN82:AO82"/>
    <mergeCell ref="AP82:AQ82"/>
    <mergeCell ref="AR82:AS82"/>
    <mergeCell ref="AT82:AU82"/>
    <mergeCell ref="AV82:AW82"/>
    <mergeCell ref="CJ82:CK82"/>
    <mergeCell ref="CL82:CM82"/>
    <mergeCell ref="BV82:BW82"/>
    <mergeCell ref="BX82:BY82"/>
    <mergeCell ref="BZ82:CA82"/>
    <mergeCell ref="CB82:CC82"/>
    <mergeCell ref="CD82:CE82"/>
    <mergeCell ref="CF82:CG82"/>
    <mergeCell ref="BJ82:BK82"/>
    <mergeCell ref="BL82:BM82"/>
    <mergeCell ref="BN82:BO82"/>
    <mergeCell ref="BP82:BQ82"/>
    <mergeCell ref="BR82:BS82"/>
    <mergeCell ref="BT82:BU82"/>
    <mergeCell ref="BL80:BM80"/>
    <mergeCell ref="BN80:BO80"/>
    <mergeCell ref="BP80:BQ80"/>
    <mergeCell ref="BR80:BS80"/>
    <mergeCell ref="BT80:BU80"/>
    <mergeCell ref="AX80:AY80"/>
    <mergeCell ref="AZ80:BA80"/>
    <mergeCell ref="BB80:BC80"/>
    <mergeCell ref="BD80:BE80"/>
    <mergeCell ref="BF80:BG80"/>
    <mergeCell ref="BH80:BI80"/>
    <mergeCell ref="CH80:CI80"/>
    <mergeCell ref="CJ80:CK80"/>
    <mergeCell ref="CL80:CM80"/>
    <mergeCell ref="CN80:CO80"/>
    <mergeCell ref="BV80:BW80"/>
    <mergeCell ref="BX80:BY80"/>
    <mergeCell ref="BZ80:CA80"/>
    <mergeCell ref="CB80:CC80"/>
    <mergeCell ref="CD80:CE80"/>
    <mergeCell ref="CF80:CG80"/>
    <mergeCell ref="CR73:CS73"/>
    <mergeCell ref="CT73:CU73"/>
    <mergeCell ref="CV73:CW73"/>
    <mergeCell ref="CX73:CY73"/>
    <mergeCell ref="CZ73:DA73"/>
    <mergeCell ref="DB73:DC73"/>
    <mergeCell ref="DD73:DE73"/>
    <mergeCell ref="DF73:DG73"/>
    <mergeCell ref="EN73:EO73"/>
    <mergeCell ref="CP74:CQ74"/>
    <mergeCell ref="CR74:CS74"/>
    <mergeCell ref="CT74:CU74"/>
    <mergeCell ref="CV74:CW74"/>
    <mergeCell ref="CX74:CY74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4:DS74"/>
    <mergeCell ref="DT74:DU74"/>
    <mergeCell ref="DH73:DI73"/>
    <mergeCell ref="DJ73:DK73"/>
    <mergeCell ref="DL73:DM73"/>
    <mergeCell ref="DN73:DO73"/>
    <mergeCell ref="DP73:DQ73"/>
    <mergeCell ref="DR73:DS73"/>
    <mergeCell ref="DT73:DU73"/>
    <mergeCell ref="DZ73:EA73"/>
    <mergeCell ref="EB73:EC73"/>
    <mergeCell ref="ED73:EE73"/>
    <mergeCell ref="EF73:EG73"/>
    <mergeCell ref="EH73:EI73"/>
    <mergeCell ref="EJ73:EK73"/>
    <mergeCell ref="EL73:EM73"/>
    <mergeCell ref="ED75:EE75"/>
    <mergeCell ref="EF75:EG75"/>
    <mergeCell ref="EH75:EI75"/>
    <mergeCell ref="DV74:DW74"/>
    <mergeCell ref="DX74:DY74"/>
    <mergeCell ref="DZ74:EA74"/>
    <mergeCell ref="EB74:EC74"/>
    <mergeCell ref="ED74:EE74"/>
    <mergeCell ref="EF74:EG74"/>
    <mergeCell ref="EH74:EI74"/>
    <mergeCell ref="EJ75:EK75"/>
    <mergeCell ref="EL75:EM75"/>
    <mergeCell ref="DV73:DW73"/>
    <mergeCell ref="DX73:DY73"/>
    <mergeCell ref="EN75:EO75"/>
    <mergeCell ref="EN74:EO74"/>
    <mergeCell ref="CP75:CQ75"/>
    <mergeCell ref="CR75:CS75"/>
    <mergeCell ref="CT75:CU75"/>
    <mergeCell ref="CV75:CW75"/>
    <mergeCell ref="CX75:CY75"/>
    <mergeCell ref="CZ75:DA75"/>
    <mergeCell ref="DB75:DC75"/>
    <mergeCell ref="DD75:DE75"/>
    <mergeCell ref="DF75:DG75"/>
    <mergeCell ref="DH75:DI75"/>
    <mergeCell ref="DJ75:DK75"/>
    <mergeCell ref="DL75:DM75"/>
    <mergeCell ref="DN75:DO75"/>
    <mergeCell ref="DP75:DQ75"/>
    <mergeCell ref="DR75:DS75"/>
    <mergeCell ref="DT75:DU75"/>
    <mergeCell ref="DV75:DW75"/>
    <mergeCell ref="DX75:DY75"/>
    <mergeCell ref="DZ75:EA75"/>
    <mergeCell ref="EB75:EC75"/>
    <mergeCell ref="EJ74:EK74"/>
    <mergeCell ref="EL74:EM74"/>
  </mergeCells>
  <pageMargins left="0.2" right="0.2" top="0.25" bottom="0.25" header="0" footer="0"/>
  <pageSetup scale="4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2DA97-D9EC-4D6F-8185-583EEE6D430B}">
  <dimension ref="A1:GS380"/>
  <sheetViews>
    <sheetView zoomScale="80" zoomScaleNormal="80" workbookViewId="0">
      <pane ySplit="1" topLeftCell="A361" activePane="bottomLeft" state="frozen"/>
      <selection pane="bottomLeft" activeCell="A376" sqref="A376:XFD381"/>
    </sheetView>
  </sheetViews>
  <sheetFormatPr defaultRowHeight="14.45"/>
  <cols>
    <col min="1" max="1" width="13.7109375" customWidth="1"/>
    <col min="2" max="2" width="4.85546875" bestFit="1" customWidth="1"/>
    <col min="12" max="12" width="10.85546875" bestFit="1" customWidth="1"/>
    <col min="119" max="119" width="7" customWidth="1"/>
    <col min="121" max="121" width="8.28515625" bestFit="1" customWidth="1"/>
    <col min="181" max="181" width="12.28515625" customWidth="1"/>
    <col min="184" max="184" width="9.85546875" bestFit="1" customWidth="1"/>
    <col min="185" max="185" width="11" bestFit="1" customWidth="1"/>
  </cols>
  <sheetData>
    <row r="1" spans="1:189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9"/>
      <c r="DD1" s="310">
        <v>54</v>
      </c>
      <c r="DE1" s="311"/>
      <c r="DF1" s="310">
        <v>55</v>
      </c>
      <c r="DG1" s="311"/>
      <c r="DH1" s="310">
        <v>56</v>
      </c>
      <c r="DI1" s="311"/>
      <c r="DJ1" s="310">
        <v>57</v>
      </c>
      <c r="DK1" s="311"/>
      <c r="DL1" s="310">
        <v>58</v>
      </c>
      <c r="DM1" s="311"/>
      <c r="DN1" s="310">
        <v>59</v>
      </c>
      <c r="DO1" s="311"/>
      <c r="DP1" s="310">
        <v>60</v>
      </c>
      <c r="DQ1" s="311"/>
      <c r="DR1" s="310">
        <v>61</v>
      </c>
      <c r="DS1" s="311"/>
      <c r="DT1" s="310">
        <v>62</v>
      </c>
      <c r="DU1" s="311"/>
      <c r="DV1" s="310">
        <v>63</v>
      </c>
      <c r="DW1" s="311"/>
      <c r="DX1" s="310">
        <v>64</v>
      </c>
      <c r="DY1" s="311"/>
      <c r="DZ1" s="310">
        <v>65</v>
      </c>
      <c r="EA1" s="311"/>
      <c r="EB1" s="310">
        <v>66</v>
      </c>
      <c r="EC1" s="311"/>
      <c r="ED1" s="310">
        <v>67</v>
      </c>
      <c r="EE1" s="311"/>
      <c r="EF1" s="310">
        <v>68</v>
      </c>
      <c r="EG1" s="311"/>
      <c r="EH1" s="310">
        <v>69</v>
      </c>
      <c r="EI1" s="311"/>
      <c r="EJ1" s="310">
        <v>70</v>
      </c>
      <c r="EK1" s="311"/>
      <c r="EL1" s="310">
        <v>71</v>
      </c>
      <c r="EM1" s="311"/>
      <c r="EN1" s="310">
        <v>72</v>
      </c>
      <c r="EO1" s="311"/>
      <c r="EP1" s="310">
        <v>73</v>
      </c>
      <c r="EQ1" s="311"/>
      <c r="ER1" s="310">
        <v>74</v>
      </c>
      <c r="ES1" s="311"/>
      <c r="ET1" s="310">
        <v>75</v>
      </c>
      <c r="EU1" s="311"/>
      <c r="EV1" s="310">
        <v>76</v>
      </c>
      <c r="EW1" s="311"/>
      <c r="EX1" s="310">
        <v>77</v>
      </c>
      <c r="EY1" s="311"/>
      <c r="EZ1" s="310">
        <v>78</v>
      </c>
      <c r="FA1" s="311"/>
      <c r="FB1" s="310">
        <v>79</v>
      </c>
      <c r="FC1" s="311"/>
      <c r="FD1" s="310">
        <v>80</v>
      </c>
      <c r="FE1" s="311"/>
      <c r="FF1" s="310">
        <v>81</v>
      </c>
      <c r="FG1" s="311"/>
      <c r="FH1" s="310">
        <v>82</v>
      </c>
      <c r="FI1" s="311"/>
      <c r="FJ1" s="310">
        <v>83</v>
      </c>
      <c r="FK1" s="311"/>
      <c r="FL1" s="310">
        <v>84</v>
      </c>
      <c r="FM1" s="311"/>
      <c r="FN1" s="310">
        <v>85</v>
      </c>
      <c r="FO1" s="311"/>
      <c r="FP1" s="310">
        <v>86</v>
      </c>
      <c r="FQ1" s="311"/>
      <c r="FR1" s="310">
        <v>87</v>
      </c>
      <c r="FS1" s="311"/>
      <c r="FT1" s="310">
        <v>88</v>
      </c>
      <c r="FU1" s="311"/>
      <c r="FV1" s="310">
        <v>89</v>
      </c>
      <c r="FW1" s="311"/>
      <c r="FX1" s="310">
        <v>90</v>
      </c>
      <c r="FY1" s="311"/>
      <c r="FZ1" s="310">
        <v>91</v>
      </c>
      <c r="GA1" s="311"/>
      <c r="GB1" s="86"/>
    </row>
    <row r="2" spans="1:189">
      <c r="B2" s="305">
        <v>44306</v>
      </c>
      <c r="C2" s="306"/>
      <c r="D2" s="305">
        <v>44307</v>
      </c>
      <c r="E2" s="306"/>
      <c r="F2" s="305">
        <v>44308</v>
      </c>
      <c r="G2" s="306"/>
      <c r="H2" s="305">
        <v>44309</v>
      </c>
      <c r="I2" s="306"/>
      <c r="J2" s="305">
        <v>44310</v>
      </c>
      <c r="K2" s="306"/>
      <c r="L2" s="305">
        <v>44311</v>
      </c>
      <c r="M2" s="306"/>
      <c r="N2" s="305">
        <v>44312</v>
      </c>
      <c r="O2" s="306"/>
      <c r="P2" s="305">
        <v>44313</v>
      </c>
      <c r="Q2" s="306"/>
      <c r="R2" s="305">
        <v>44314</v>
      </c>
      <c r="S2" s="306"/>
      <c r="T2" s="305">
        <v>44315</v>
      </c>
      <c r="U2" s="306"/>
      <c r="V2" s="305">
        <v>44316</v>
      </c>
      <c r="W2" s="306"/>
      <c r="X2" s="305">
        <v>44317</v>
      </c>
      <c r="Y2" s="306"/>
      <c r="Z2" s="305">
        <v>44318</v>
      </c>
      <c r="AA2" s="306"/>
      <c r="AB2" s="305">
        <v>44319</v>
      </c>
      <c r="AC2" s="306"/>
      <c r="AD2" s="305">
        <v>44320</v>
      </c>
      <c r="AE2" s="306"/>
      <c r="AF2" s="305">
        <v>44321</v>
      </c>
      <c r="AG2" s="306"/>
      <c r="AH2" s="305">
        <v>44322</v>
      </c>
      <c r="AI2" s="306"/>
      <c r="AJ2" s="305">
        <v>44323</v>
      </c>
      <c r="AK2" s="306"/>
      <c r="AL2" s="305">
        <v>44324</v>
      </c>
      <c r="AM2" s="306"/>
      <c r="AN2" s="305">
        <v>44325</v>
      </c>
      <c r="AO2" s="306"/>
      <c r="AP2" s="305">
        <v>44326</v>
      </c>
      <c r="AQ2" s="306"/>
      <c r="AR2" s="305">
        <v>44327</v>
      </c>
      <c r="AS2" s="306"/>
      <c r="AT2" s="305">
        <v>44328</v>
      </c>
      <c r="AU2" s="306"/>
      <c r="AV2" s="305">
        <v>44329</v>
      </c>
      <c r="AW2" s="306"/>
      <c r="AX2" s="305">
        <v>44330</v>
      </c>
      <c r="AY2" s="306"/>
      <c r="AZ2" s="305">
        <v>44331</v>
      </c>
      <c r="BA2" s="306"/>
      <c r="BB2" s="305">
        <v>44332</v>
      </c>
      <c r="BC2" s="306"/>
      <c r="BD2" s="305">
        <v>44333</v>
      </c>
      <c r="BE2" s="306"/>
      <c r="BF2" s="305">
        <v>44334</v>
      </c>
      <c r="BG2" s="306"/>
      <c r="BH2" s="305">
        <v>44335</v>
      </c>
      <c r="BI2" s="306"/>
      <c r="BJ2" s="305">
        <v>44336</v>
      </c>
      <c r="BK2" s="306"/>
      <c r="BL2" s="305">
        <v>44337</v>
      </c>
      <c r="BM2" s="306"/>
      <c r="BN2" s="305">
        <v>44338</v>
      </c>
      <c r="BO2" s="306"/>
      <c r="BP2" s="305">
        <v>44339</v>
      </c>
      <c r="BQ2" s="306"/>
      <c r="BR2" s="305">
        <v>44340</v>
      </c>
      <c r="BS2" s="306"/>
      <c r="BT2" s="305">
        <v>44341</v>
      </c>
      <c r="BU2" s="306"/>
      <c r="BV2" s="305">
        <v>44342</v>
      </c>
      <c r="BW2" s="306"/>
      <c r="BX2" s="305">
        <v>44343</v>
      </c>
      <c r="BY2" s="306"/>
      <c r="BZ2" s="305">
        <v>44344</v>
      </c>
      <c r="CA2" s="306"/>
      <c r="CB2" s="305">
        <v>44345</v>
      </c>
      <c r="CC2" s="306"/>
      <c r="CD2" s="305">
        <v>44346</v>
      </c>
      <c r="CE2" s="306"/>
      <c r="CF2" s="305">
        <v>44347</v>
      </c>
      <c r="CG2" s="306"/>
      <c r="CH2" s="305">
        <v>44348</v>
      </c>
      <c r="CI2" s="306"/>
      <c r="CJ2" s="305">
        <v>44349</v>
      </c>
      <c r="CK2" s="306"/>
      <c r="CL2" s="305">
        <v>44350</v>
      </c>
      <c r="CM2" s="306"/>
      <c r="CN2" s="305">
        <v>44351</v>
      </c>
      <c r="CO2" s="306"/>
      <c r="CP2" s="305">
        <v>44352</v>
      </c>
      <c r="CQ2" s="306"/>
      <c r="CR2" s="305">
        <v>44353</v>
      </c>
      <c r="CS2" s="306"/>
      <c r="CT2" s="305">
        <v>44354</v>
      </c>
      <c r="CU2" s="306"/>
      <c r="CV2" s="305">
        <v>44355</v>
      </c>
      <c r="CW2" s="306"/>
      <c r="CX2" s="305">
        <v>44356</v>
      </c>
      <c r="CY2" s="306"/>
      <c r="CZ2" s="305">
        <v>44357</v>
      </c>
      <c r="DA2" s="306"/>
      <c r="DB2" s="305">
        <v>44358</v>
      </c>
      <c r="DC2" s="306"/>
      <c r="DD2" s="305">
        <v>44359</v>
      </c>
      <c r="DE2" s="306"/>
      <c r="DF2" s="305">
        <v>44360</v>
      </c>
      <c r="DG2" s="306"/>
      <c r="DH2" s="305">
        <v>44361</v>
      </c>
      <c r="DI2" s="306"/>
      <c r="DJ2" s="305">
        <v>44362</v>
      </c>
      <c r="DK2" s="306"/>
      <c r="DL2" s="305">
        <v>44363</v>
      </c>
      <c r="DM2" s="306"/>
      <c r="DN2" s="305">
        <v>44364</v>
      </c>
      <c r="DO2" s="306"/>
      <c r="DP2" s="305">
        <v>44365</v>
      </c>
      <c r="DQ2" s="306"/>
      <c r="DR2" s="305">
        <v>44366</v>
      </c>
      <c r="DS2" s="306"/>
      <c r="DT2" s="305">
        <v>44367</v>
      </c>
      <c r="DU2" s="306"/>
      <c r="DV2" s="305">
        <v>44368</v>
      </c>
      <c r="DW2" s="306"/>
      <c r="DX2" s="305">
        <v>44369</v>
      </c>
      <c r="DY2" s="306"/>
      <c r="DZ2" s="305">
        <v>44370</v>
      </c>
      <c r="EA2" s="306"/>
      <c r="EB2" s="305">
        <v>44371</v>
      </c>
      <c r="EC2" s="306"/>
      <c r="ED2" s="305">
        <v>44372</v>
      </c>
      <c r="EE2" s="306"/>
      <c r="EF2" s="305">
        <v>44373</v>
      </c>
      <c r="EG2" s="306"/>
      <c r="EH2" s="305">
        <v>44374</v>
      </c>
      <c r="EI2" s="306"/>
      <c r="EJ2" s="305">
        <v>44375</v>
      </c>
      <c r="EK2" s="306"/>
      <c r="EL2" s="305">
        <v>44376</v>
      </c>
      <c r="EM2" s="306"/>
      <c r="EN2" s="305">
        <v>44377</v>
      </c>
      <c r="EO2" s="306"/>
      <c r="EP2" s="305">
        <v>44378</v>
      </c>
      <c r="EQ2" s="306"/>
      <c r="ER2" s="305">
        <v>44379</v>
      </c>
      <c r="ES2" s="306"/>
      <c r="ET2" s="305">
        <v>44380</v>
      </c>
      <c r="EU2" s="306"/>
      <c r="EV2" s="305">
        <v>44381</v>
      </c>
      <c r="EW2" s="306"/>
      <c r="EX2" s="305">
        <v>44382</v>
      </c>
      <c r="EY2" s="306"/>
      <c r="EZ2" s="305">
        <v>44383</v>
      </c>
      <c r="FA2" s="306"/>
      <c r="FB2" s="305">
        <v>44384</v>
      </c>
      <c r="FC2" s="306"/>
      <c r="FD2" s="305">
        <v>44385</v>
      </c>
      <c r="FE2" s="306"/>
      <c r="FF2" s="305">
        <v>44386</v>
      </c>
      <c r="FG2" s="306"/>
      <c r="FH2" s="305">
        <v>44387</v>
      </c>
      <c r="FI2" s="306"/>
      <c r="FJ2" s="305">
        <v>44388</v>
      </c>
      <c r="FK2" s="306"/>
      <c r="FL2" s="305">
        <v>44389</v>
      </c>
      <c r="FM2" s="306"/>
      <c r="FN2" s="305">
        <v>44390</v>
      </c>
      <c r="FO2" s="306"/>
      <c r="FP2" s="305">
        <v>44391</v>
      </c>
      <c r="FQ2" s="306"/>
      <c r="FR2" s="305">
        <v>44392</v>
      </c>
      <c r="FS2" s="306"/>
      <c r="FT2" s="305">
        <v>44393</v>
      </c>
      <c r="FU2" s="306"/>
      <c r="FV2" s="305">
        <v>44394</v>
      </c>
      <c r="FW2" s="306"/>
      <c r="FX2" s="305">
        <v>44395</v>
      </c>
      <c r="FY2" s="306"/>
      <c r="FZ2" s="305">
        <v>44396</v>
      </c>
      <c r="GA2" s="306"/>
    </row>
    <row r="3" spans="1:189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93" t="s">
        <v>40</v>
      </c>
      <c r="DD3" s="147" t="s">
        <v>39</v>
      </c>
      <c r="DE3" s="148" t="s">
        <v>40</v>
      </c>
      <c r="DF3" s="147" t="s">
        <v>39</v>
      </c>
      <c r="DG3" s="148" t="s">
        <v>40</v>
      </c>
      <c r="DH3" s="147" t="s">
        <v>39</v>
      </c>
      <c r="DI3" s="148" t="s">
        <v>40</v>
      </c>
      <c r="DJ3" s="135" t="s">
        <v>39</v>
      </c>
      <c r="DK3" s="136" t="s">
        <v>40</v>
      </c>
      <c r="DL3" s="135" t="s">
        <v>39</v>
      </c>
      <c r="DM3" s="136" t="s">
        <v>40</v>
      </c>
      <c r="DN3" s="135" t="s">
        <v>39</v>
      </c>
      <c r="DO3" s="136" t="s">
        <v>40</v>
      </c>
      <c r="DP3" s="135" t="s">
        <v>39</v>
      </c>
      <c r="DQ3" s="136" t="s">
        <v>40</v>
      </c>
      <c r="DR3" s="147" t="s">
        <v>39</v>
      </c>
      <c r="DS3" s="148" t="s">
        <v>40</v>
      </c>
      <c r="DT3" s="147" t="s">
        <v>39</v>
      </c>
      <c r="DU3" s="148" t="s">
        <v>40</v>
      </c>
      <c r="DV3" s="135" t="s">
        <v>39</v>
      </c>
      <c r="DW3" s="136" t="s">
        <v>40</v>
      </c>
      <c r="DX3" s="135" t="s">
        <v>39</v>
      </c>
      <c r="DY3" s="136" t="s">
        <v>40</v>
      </c>
      <c r="DZ3" s="135" t="s">
        <v>39</v>
      </c>
      <c r="EA3" s="136" t="s">
        <v>40</v>
      </c>
      <c r="EB3" s="135" t="s">
        <v>39</v>
      </c>
      <c r="EC3" s="136" t="s">
        <v>40</v>
      </c>
      <c r="ED3" s="135" t="s">
        <v>39</v>
      </c>
      <c r="EE3" s="136" t="s">
        <v>40</v>
      </c>
      <c r="EF3" s="135" t="s">
        <v>39</v>
      </c>
      <c r="EG3" s="136" t="s">
        <v>40</v>
      </c>
      <c r="EH3" s="135" t="s">
        <v>39</v>
      </c>
      <c r="EI3" s="136" t="s">
        <v>40</v>
      </c>
      <c r="EJ3" s="135" t="s">
        <v>39</v>
      </c>
      <c r="EK3" s="136" t="s">
        <v>40</v>
      </c>
      <c r="EL3" s="135" t="s">
        <v>39</v>
      </c>
      <c r="EM3" s="136" t="s">
        <v>40</v>
      </c>
      <c r="EN3" s="135" t="s">
        <v>39</v>
      </c>
      <c r="EO3" s="136" t="s">
        <v>40</v>
      </c>
      <c r="EP3" s="135" t="s">
        <v>39</v>
      </c>
      <c r="EQ3" s="136" t="s">
        <v>40</v>
      </c>
      <c r="ER3" s="135" t="s">
        <v>39</v>
      </c>
      <c r="ES3" s="136" t="s">
        <v>40</v>
      </c>
      <c r="ET3" s="135" t="s">
        <v>39</v>
      </c>
      <c r="EU3" s="136" t="s">
        <v>40</v>
      </c>
      <c r="EV3" s="135" t="s">
        <v>39</v>
      </c>
      <c r="EW3" s="136" t="s">
        <v>40</v>
      </c>
      <c r="EX3" s="135" t="s">
        <v>39</v>
      </c>
      <c r="EY3" s="136" t="s">
        <v>40</v>
      </c>
      <c r="EZ3" s="135" t="s">
        <v>39</v>
      </c>
      <c r="FA3" s="136" t="s">
        <v>40</v>
      </c>
      <c r="FB3" s="135" t="s">
        <v>39</v>
      </c>
      <c r="FC3" s="136" t="s">
        <v>40</v>
      </c>
      <c r="FD3" s="135" t="s">
        <v>39</v>
      </c>
      <c r="FE3" s="136" t="s">
        <v>40</v>
      </c>
      <c r="FF3" s="135" t="s">
        <v>39</v>
      </c>
      <c r="FG3" s="136" t="s">
        <v>40</v>
      </c>
      <c r="FH3" s="135" t="s">
        <v>39</v>
      </c>
      <c r="FI3" s="136" t="s">
        <v>40</v>
      </c>
      <c r="FJ3" s="135" t="s">
        <v>39</v>
      </c>
      <c r="FK3" s="136" t="s">
        <v>40</v>
      </c>
      <c r="FL3" s="135" t="s">
        <v>39</v>
      </c>
      <c r="FM3" s="136" t="s">
        <v>40</v>
      </c>
      <c r="FN3" s="135" t="s">
        <v>39</v>
      </c>
      <c r="FO3" s="136" t="s">
        <v>40</v>
      </c>
      <c r="FP3" s="135" t="s">
        <v>39</v>
      </c>
      <c r="FQ3" s="136" t="s">
        <v>40</v>
      </c>
      <c r="FR3" s="135" t="s">
        <v>39</v>
      </c>
      <c r="FS3" s="136" t="s">
        <v>40</v>
      </c>
      <c r="FT3" s="135" t="s">
        <v>39</v>
      </c>
      <c r="FU3" s="136" t="s">
        <v>40</v>
      </c>
      <c r="FV3" s="135" t="s">
        <v>39</v>
      </c>
      <c r="FW3" s="136" t="s">
        <v>40</v>
      </c>
      <c r="FX3" s="135" t="s">
        <v>39</v>
      </c>
      <c r="FY3" s="136" t="s">
        <v>40</v>
      </c>
      <c r="FZ3" s="135" t="s">
        <v>39</v>
      </c>
      <c r="GA3" s="136" t="s">
        <v>40</v>
      </c>
      <c r="GB3" t="s">
        <v>41</v>
      </c>
      <c r="GC3" t="s">
        <v>42</v>
      </c>
      <c r="GD3" s="86" t="s">
        <v>43</v>
      </c>
    </row>
    <row r="4" spans="1:189" ht="14.45" customHeight="1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4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1</v>
      </c>
      <c r="U4" s="40">
        <v>0</v>
      </c>
      <c r="V4" s="11">
        <v>0</v>
      </c>
      <c r="W4" s="40">
        <v>0</v>
      </c>
      <c r="X4" s="11">
        <v>0</v>
      </c>
      <c r="Y4" s="40">
        <v>1</v>
      </c>
      <c r="Z4" s="11">
        <v>1</v>
      </c>
      <c r="AA4" s="40">
        <v>0</v>
      </c>
      <c r="AB4" s="11">
        <v>0</v>
      </c>
      <c r="AC4" s="40">
        <v>0</v>
      </c>
      <c r="AD4" s="11">
        <v>1</v>
      </c>
      <c r="AE4" s="40">
        <v>0</v>
      </c>
      <c r="AF4" s="11">
        <v>0</v>
      </c>
      <c r="AG4" s="40">
        <v>0</v>
      </c>
      <c r="AH4" s="11">
        <v>0</v>
      </c>
      <c r="AI4" s="40">
        <v>0</v>
      </c>
      <c r="AJ4" s="11">
        <v>0</v>
      </c>
      <c r="AK4" s="40">
        <v>0</v>
      </c>
      <c r="AL4" s="11">
        <v>0</v>
      </c>
      <c r="AM4" s="40">
        <v>1</v>
      </c>
      <c r="AN4" s="11">
        <v>0</v>
      </c>
      <c r="AO4" s="40">
        <v>0</v>
      </c>
      <c r="AP4" s="11">
        <v>0</v>
      </c>
      <c r="AQ4" s="40">
        <v>0</v>
      </c>
      <c r="AR4" s="11">
        <v>0</v>
      </c>
      <c r="AS4" s="40">
        <v>0</v>
      </c>
      <c r="AT4" s="11">
        <v>0</v>
      </c>
      <c r="AU4" s="40">
        <v>0</v>
      </c>
      <c r="AV4" s="11">
        <v>0</v>
      </c>
      <c r="AW4" s="40">
        <v>0</v>
      </c>
      <c r="AX4" s="11">
        <v>0</v>
      </c>
      <c r="AY4" s="40">
        <v>0</v>
      </c>
      <c r="AZ4" s="11">
        <v>0</v>
      </c>
      <c r="BA4" s="40">
        <v>0</v>
      </c>
      <c r="BB4" s="11">
        <v>0</v>
      </c>
      <c r="BC4" s="40">
        <v>0</v>
      </c>
      <c r="BD4" s="11">
        <v>0</v>
      </c>
      <c r="BE4" s="40">
        <v>0</v>
      </c>
      <c r="BF4" s="11">
        <v>0</v>
      </c>
      <c r="BG4" s="40">
        <v>0</v>
      </c>
      <c r="BH4" s="11">
        <v>0</v>
      </c>
      <c r="BI4" s="40">
        <v>0</v>
      </c>
      <c r="BJ4" s="11">
        <v>0</v>
      </c>
      <c r="BK4" s="40">
        <v>0</v>
      </c>
      <c r="BL4" s="11">
        <v>0</v>
      </c>
      <c r="BM4" s="40">
        <v>0</v>
      </c>
      <c r="BN4" s="11">
        <v>0</v>
      </c>
      <c r="BO4" s="40">
        <v>0</v>
      </c>
      <c r="BP4" s="11">
        <v>0</v>
      </c>
      <c r="BQ4" s="40">
        <v>0</v>
      </c>
      <c r="BR4" s="11">
        <v>0</v>
      </c>
      <c r="BS4" s="40">
        <v>0</v>
      </c>
      <c r="BT4" s="11">
        <v>0</v>
      </c>
      <c r="BU4" s="40">
        <v>0</v>
      </c>
      <c r="BV4" s="11">
        <v>0</v>
      </c>
      <c r="BW4" s="40">
        <v>0</v>
      </c>
      <c r="BX4" s="11">
        <v>0</v>
      </c>
      <c r="BY4" s="40">
        <v>0</v>
      </c>
      <c r="BZ4" s="11">
        <v>0</v>
      </c>
      <c r="CA4" s="40">
        <v>0</v>
      </c>
      <c r="CB4" s="11">
        <v>0</v>
      </c>
      <c r="CC4" s="40">
        <v>0</v>
      </c>
      <c r="CD4" s="11">
        <v>0</v>
      </c>
      <c r="CE4" s="40">
        <v>0</v>
      </c>
      <c r="CF4" s="11">
        <v>0</v>
      </c>
      <c r="CG4" s="40">
        <v>0</v>
      </c>
      <c r="CH4" s="11">
        <v>1</v>
      </c>
      <c r="CI4" s="40">
        <v>0</v>
      </c>
      <c r="CJ4" s="11">
        <v>0</v>
      </c>
      <c r="CK4" s="40">
        <v>0</v>
      </c>
      <c r="CL4" s="11">
        <v>0</v>
      </c>
      <c r="CM4" s="40">
        <v>0</v>
      </c>
      <c r="CN4" s="11">
        <v>0</v>
      </c>
      <c r="CO4" s="40">
        <v>0</v>
      </c>
      <c r="CP4" s="11">
        <v>0</v>
      </c>
      <c r="CQ4" s="40">
        <v>0</v>
      </c>
      <c r="CR4" s="11">
        <v>0</v>
      </c>
      <c r="CS4" s="40">
        <v>1</v>
      </c>
      <c r="CT4" s="11">
        <v>0</v>
      </c>
      <c r="CU4" s="40">
        <v>0</v>
      </c>
      <c r="CV4" s="11">
        <v>0</v>
      </c>
      <c r="CW4" s="40">
        <v>1</v>
      </c>
      <c r="CX4" s="11">
        <v>0</v>
      </c>
      <c r="CY4" s="40">
        <v>0</v>
      </c>
      <c r="CZ4" s="11">
        <v>0</v>
      </c>
      <c r="DA4" s="40">
        <v>0</v>
      </c>
      <c r="DB4" s="11">
        <v>1</v>
      </c>
      <c r="DC4" s="40">
        <v>0</v>
      </c>
      <c r="DD4" s="11">
        <v>0</v>
      </c>
      <c r="DE4" s="40">
        <v>0</v>
      </c>
      <c r="DF4" s="11">
        <v>0</v>
      </c>
      <c r="DG4" s="40">
        <v>1</v>
      </c>
      <c r="DH4" s="11">
        <v>0</v>
      </c>
      <c r="DI4" s="40">
        <v>0</v>
      </c>
      <c r="DJ4" s="11">
        <v>0</v>
      </c>
      <c r="DK4" s="40">
        <v>0</v>
      </c>
      <c r="DL4" s="11">
        <v>0</v>
      </c>
      <c r="DM4" s="40">
        <v>0</v>
      </c>
      <c r="DN4" s="11">
        <v>0</v>
      </c>
      <c r="DO4" s="40">
        <v>1</v>
      </c>
      <c r="DP4" s="11">
        <v>1</v>
      </c>
      <c r="DQ4" s="40">
        <v>0</v>
      </c>
      <c r="DR4" s="11">
        <v>0</v>
      </c>
      <c r="DS4" s="40">
        <v>0</v>
      </c>
      <c r="DT4" s="11">
        <v>0</v>
      </c>
      <c r="DU4" s="40">
        <v>0</v>
      </c>
      <c r="DV4" s="11">
        <v>0</v>
      </c>
      <c r="DW4" s="40">
        <v>0</v>
      </c>
      <c r="DX4" s="11">
        <v>0</v>
      </c>
      <c r="DY4" s="40">
        <v>1</v>
      </c>
      <c r="DZ4" s="11">
        <v>0</v>
      </c>
      <c r="EA4" s="40">
        <v>0</v>
      </c>
      <c r="EB4" s="11">
        <v>0</v>
      </c>
      <c r="EC4" s="40">
        <v>0</v>
      </c>
      <c r="ED4" s="11">
        <v>1</v>
      </c>
      <c r="EE4" s="40">
        <v>1</v>
      </c>
      <c r="EF4" s="11">
        <v>0</v>
      </c>
      <c r="EG4" s="40">
        <v>0</v>
      </c>
      <c r="EH4" s="78" t="s">
        <v>44</v>
      </c>
      <c r="EI4" s="40">
        <v>0</v>
      </c>
      <c r="EJ4" s="78" t="s">
        <v>44</v>
      </c>
      <c r="EK4" s="40">
        <v>0</v>
      </c>
      <c r="EL4" s="78" t="s">
        <v>44</v>
      </c>
      <c r="EM4" s="40">
        <v>0</v>
      </c>
      <c r="EN4" s="78" t="s">
        <v>44</v>
      </c>
      <c r="EO4" s="40">
        <v>0</v>
      </c>
      <c r="EP4" s="78" t="s">
        <v>44</v>
      </c>
      <c r="EQ4" s="40">
        <v>0</v>
      </c>
      <c r="ER4" s="78" t="s">
        <v>44</v>
      </c>
      <c r="ES4" s="40">
        <v>0</v>
      </c>
      <c r="ET4" s="78" t="s">
        <v>44</v>
      </c>
      <c r="EU4" s="40">
        <v>0</v>
      </c>
      <c r="EV4" s="78" t="s">
        <v>44</v>
      </c>
      <c r="EW4" s="40">
        <v>0</v>
      </c>
      <c r="EX4" s="78" t="s">
        <v>44</v>
      </c>
      <c r="EY4" s="40">
        <v>0</v>
      </c>
      <c r="EZ4" s="78" t="s">
        <v>44</v>
      </c>
      <c r="FA4" s="40">
        <v>0</v>
      </c>
      <c r="FB4" s="78" t="s">
        <v>44</v>
      </c>
      <c r="FC4" s="40">
        <v>0</v>
      </c>
      <c r="FD4" s="78" t="s">
        <v>44</v>
      </c>
      <c r="FE4" s="40">
        <v>0</v>
      </c>
      <c r="FF4" s="78" t="s">
        <v>44</v>
      </c>
      <c r="FG4" s="40">
        <v>0</v>
      </c>
      <c r="FH4" s="78" t="s">
        <v>44</v>
      </c>
      <c r="FI4" s="40">
        <v>0</v>
      </c>
      <c r="FJ4" s="78" t="s">
        <v>44</v>
      </c>
      <c r="FK4" s="40">
        <v>0</v>
      </c>
      <c r="FL4" s="78" t="s">
        <v>44</v>
      </c>
      <c r="FM4" s="40">
        <v>0</v>
      </c>
      <c r="FN4" s="78" t="s">
        <v>44</v>
      </c>
      <c r="FO4" s="40"/>
      <c r="FP4" s="78" t="s">
        <v>44</v>
      </c>
      <c r="FQ4" s="40"/>
      <c r="FR4" s="78" t="s">
        <v>44</v>
      </c>
      <c r="FS4" s="40"/>
      <c r="FT4" s="78" t="s">
        <v>44</v>
      </c>
      <c r="FU4" s="40"/>
      <c r="FV4" s="78" t="s">
        <v>44</v>
      </c>
      <c r="FW4" s="40"/>
      <c r="FX4" s="78" t="s">
        <v>44</v>
      </c>
      <c r="FY4" s="40"/>
      <c r="FZ4" s="78" t="s">
        <v>44</v>
      </c>
      <c r="GA4" s="40"/>
      <c r="GB4">
        <f t="shared" ref="GB4:GB66" si="0">SUM(B4,D4,F4,H4,J4,L4,N4,P4,R4,T4,V4,X4,Z4,AB4,AD4,AF4,AH4,AJ4,AL4,AN4,AP4,AR4,AT4,AV4,AX4,AZ4,BB4,BD4,BF4,BH4,BJ4,BL4,BN4,BP4,BR4,BT4,BV4,BX4,BZ4,CB4,CD4,CF4,CH4,CJ4,CL4,CN4,CP4,CR4,CT4,CV4,CX4,CZ4,DB4,DD4,DF4,DH4,DJ4,DL4,DN4,DP4,DR4,DT4,DV4,DX4,DZ4,EB4,ED4,EF4,EH4,EJ4,EL4,EN4,EP4,ER4,ET4,EV4,EX4,EZ4,FB4,FD4,FF4,FH4,FJ4,FL4,FN4,FP4,FR4,FT4,FV4)</f>
        <v>7</v>
      </c>
      <c r="GC4">
        <f t="shared" ref="GC4:GC66" si="1">SUM(C4,E4,G4,I4,K4,M4,O4,Q4,S4,U4,W4,Y4,AA4,AC4,AE4,AG4,AI4,AK4,AM4,AO4,AQ4,AS4,AU4,AW4,AY4,BA4,BC4,BE4,BG4,BI4,BK4,BM4,BO4,BQ4,BS4,BU4,BW4,BY4,CA4,CC4,CE4,CG4,CI4,CK4,CM4,CO4,CQ4,CS4,CU4,CW4,CY4,DA4,DC4,DE4,DG4,DI4,DK4,DM4,DO4,DQ4,DS4,DU4,DW4,DY4,EA4,EC4,EE4,EG4,EI4,EK4,EM4,EO4,EQ4,ES4,EU4,EW4,EY4,FA4,FC4,FE4,FG4,FI4,FK4,FM4,FO4,FQ4,FS4,FU4,FW4)</f>
        <v>8</v>
      </c>
      <c r="GD4" s="1">
        <v>69</v>
      </c>
      <c r="GE4">
        <f>AVERAGE(GD4:GD12,GD31:GD39,GD58:GD66)</f>
        <v>45.111111111111114</v>
      </c>
      <c r="GF4">
        <f>STDEV((GD4:GD12,GD31:GD39,GD58:GD66))</f>
        <v>19.811289192962164</v>
      </c>
    </row>
    <row r="5" spans="1:189" ht="14.45" customHeight="1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41">
        <v>0</v>
      </c>
      <c r="L5" s="12">
        <v>0</v>
      </c>
      <c r="M5" s="41">
        <v>0</v>
      </c>
      <c r="N5" s="12">
        <v>0</v>
      </c>
      <c r="O5" s="41">
        <v>0</v>
      </c>
      <c r="P5" s="12">
        <v>0</v>
      </c>
      <c r="Q5" s="41">
        <v>0</v>
      </c>
      <c r="R5" s="12">
        <v>0</v>
      </c>
      <c r="S5" s="41">
        <v>0</v>
      </c>
      <c r="T5" s="12">
        <v>1</v>
      </c>
      <c r="U5" s="41">
        <v>0</v>
      </c>
      <c r="V5" s="12">
        <v>0</v>
      </c>
      <c r="W5" s="41">
        <v>0</v>
      </c>
      <c r="X5" s="12">
        <v>0</v>
      </c>
      <c r="Y5" s="41">
        <v>0</v>
      </c>
      <c r="Z5" s="12">
        <v>0</v>
      </c>
      <c r="AA5" s="41">
        <v>0</v>
      </c>
      <c r="AB5" s="12">
        <v>0</v>
      </c>
      <c r="AC5" s="41">
        <v>1</v>
      </c>
      <c r="AD5" s="12">
        <v>0</v>
      </c>
      <c r="AE5" s="41">
        <v>0</v>
      </c>
      <c r="AF5" s="12">
        <v>0</v>
      </c>
      <c r="AG5" s="41">
        <v>0</v>
      </c>
      <c r="AH5" s="12">
        <v>0</v>
      </c>
      <c r="AI5" s="41">
        <v>0</v>
      </c>
      <c r="AJ5" s="12">
        <v>0</v>
      </c>
      <c r="AK5" s="41">
        <v>0</v>
      </c>
      <c r="AL5" s="12">
        <v>1</v>
      </c>
      <c r="AM5" s="41">
        <v>0</v>
      </c>
      <c r="AN5" s="12">
        <v>0</v>
      </c>
      <c r="AO5" s="41">
        <v>0</v>
      </c>
      <c r="AP5" s="12">
        <v>0</v>
      </c>
      <c r="AQ5" s="41">
        <v>0</v>
      </c>
      <c r="AR5" s="12">
        <v>0</v>
      </c>
      <c r="AS5" s="41">
        <v>0</v>
      </c>
      <c r="AT5" s="12">
        <v>0</v>
      </c>
      <c r="AU5" s="41">
        <v>0</v>
      </c>
      <c r="AV5" s="12">
        <v>0</v>
      </c>
      <c r="AW5" s="41">
        <v>0</v>
      </c>
      <c r="AX5" s="12">
        <v>0</v>
      </c>
      <c r="AY5" s="41">
        <v>0</v>
      </c>
      <c r="AZ5" s="12">
        <v>0</v>
      </c>
      <c r="BA5" s="41">
        <v>0</v>
      </c>
      <c r="BB5" s="12">
        <v>0</v>
      </c>
      <c r="BC5" s="41">
        <v>0</v>
      </c>
      <c r="BD5" s="12">
        <v>0</v>
      </c>
      <c r="BE5" s="41">
        <v>0</v>
      </c>
      <c r="BF5" s="12">
        <v>0</v>
      </c>
      <c r="BG5" s="41">
        <v>0</v>
      </c>
      <c r="BH5" s="12">
        <v>0</v>
      </c>
      <c r="BI5" s="41">
        <v>0</v>
      </c>
      <c r="BJ5" s="12">
        <v>0</v>
      </c>
      <c r="BK5" s="41">
        <v>0</v>
      </c>
      <c r="BL5" s="12">
        <v>0</v>
      </c>
      <c r="BM5" s="41">
        <v>0</v>
      </c>
      <c r="BN5" s="12">
        <v>0</v>
      </c>
      <c r="BO5" s="41">
        <v>0</v>
      </c>
      <c r="BP5" s="12">
        <v>1</v>
      </c>
      <c r="BQ5" s="41">
        <v>0</v>
      </c>
      <c r="BR5" s="12">
        <v>0</v>
      </c>
      <c r="BS5" s="41">
        <v>0</v>
      </c>
      <c r="BT5" s="6" t="s">
        <v>44</v>
      </c>
      <c r="BU5" s="41">
        <v>0</v>
      </c>
      <c r="BV5" s="6" t="s">
        <v>44</v>
      </c>
      <c r="BW5" s="41">
        <v>0</v>
      </c>
      <c r="BX5" s="6" t="s">
        <v>44</v>
      </c>
      <c r="BY5" s="41">
        <v>0</v>
      </c>
      <c r="BZ5" s="6" t="s">
        <v>44</v>
      </c>
      <c r="CA5" s="41">
        <v>0</v>
      </c>
      <c r="CB5" s="6" t="s">
        <v>44</v>
      </c>
      <c r="CC5" s="41"/>
      <c r="CD5" s="6" t="s">
        <v>44</v>
      </c>
      <c r="CE5" s="41">
        <v>0</v>
      </c>
      <c r="CF5" s="6" t="s">
        <v>44</v>
      </c>
      <c r="CG5" s="41">
        <v>0</v>
      </c>
      <c r="CH5" s="6" t="s">
        <v>44</v>
      </c>
      <c r="CI5" s="41">
        <v>0</v>
      </c>
      <c r="CJ5" s="6" t="s">
        <v>44</v>
      </c>
      <c r="CK5" s="41">
        <v>0</v>
      </c>
      <c r="CL5" s="6" t="s">
        <v>44</v>
      </c>
      <c r="CM5" s="41">
        <v>0</v>
      </c>
      <c r="CN5" s="6" t="s">
        <v>44</v>
      </c>
      <c r="CO5" s="41">
        <v>0</v>
      </c>
      <c r="CP5" s="6" t="s">
        <v>44</v>
      </c>
      <c r="CQ5" s="41">
        <v>0</v>
      </c>
      <c r="CR5" s="6" t="s">
        <v>44</v>
      </c>
      <c r="CS5" s="41">
        <v>0</v>
      </c>
      <c r="CT5" s="6" t="s">
        <v>44</v>
      </c>
      <c r="CU5" s="41">
        <v>0</v>
      </c>
      <c r="CV5" s="6" t="s">
        <v>44</v>
      </c>
      <c r="CW5" s="41">
        <v>0</v>
      </c>
      <c r="CX5" s="6" t="s">
        <v>44</v>
      </c>
      <c r="CY5" s="41">
        <v>0</v>
      </c>
      <c r="CZ5" s="6" t="s">
        <v>44</v>
      </c>
      <c r="DA5" s="41">
        <v>0</v>
      </c>
      <c r="DB5" s="6" t="s">
        <v>44</v>
      </c>
      <c r="DC5" s="41">
        <v>0</v>
      </c>
      <c r="DD5" s="6" t="s">
        <v>44</v>
      </c>
      <c r="DE5" s="41">
        <v>0</v>
      </c>
      <c r="DF5" s="6" t="s">
        <v>44</v>
      </c>
      <c r="DG5" s="41">
        <v>0</v>
      </c>
      <c r="DH5" s="6" t="s">
        <v>44</v>
      </c>
      <c r="DI5" s="41">
        <v>0</v>
      </c>
      <c r="DJ5" s="6" t="s">
        <v>44</v>
      </c>
      <c r="DK5" s="41">
        <v>0</v>
      </c>
      <c r="DL5" s="6" t="s">
        <v>44</v>
      </c>
      <c r="DM5" s="41">
        <v>0</v>
      </c>
      <c r="DN5" s="6" t="s">
        <v>44</v>
      </c>
      <c r="DO5" s="41">
        <v>0</v>
      </c>
      <c r="DP5" s="6" t="s">
        <v>44</v>
      </c>
      <c r="DQ5" s="41">
        <v>0</v>
      </c>
      <c r="DR5" s="6" t="s">
        <v>44</v>
      </c>
      <c r="DS5" s="41">
        <v>0</v>
      </c>
      <c r="DT5" s="6" t="s">
        <v>44</v>
      </c>
      <c r="DU5" s="41">
        <v>0</v>
      </c>
      <c r="DV5" s="6" t="s">
        <v>44</v>
      </c>
      <c r="DW5" s="41">
        <v>0</v>
      </c>
      <c r="DX5" s="6" t="s">
        <v>44</v>
      </c>
      <c r="DY5" s="41">
        <v>0</v>
      </c>
      <c r="DZ5" s="6" t="s">
        <v>44</v>
      </c>
      <c r="EA5" s="41">
        <v>0</v>
      </c>
      <c r="EB5" s="6" t="s">
        <v>44</v>
      </c>
      <c r="EC5" s="41">
        <v>0</v>
      </c>
      <c r="ED5" s="6" t="s">
        <v>44</v>
      </c>
      <c r="EE5" s="41">
        <v>0</v>
      </c>
      <c r="EF5" s="6" t="s">
        <v>44</v>
      </c>
      <c r="EG5" s="41">
        <v>0</v>
      </c>
      <c r="EH5" s="6" t="s">
        <v>44</v>
      </c>
      <c r="EI5" s="41">
        <v>0</v>
      </c>
      <c r="EJ5" s="6" t="s">
        <v>44</v>
      </c>
      <c r="EK5" s="41">
        <v>0</v>
      </c>
      <c r="EL5" s="6" t="s">
        <v>44</v>
      </c>
      <c r="EM5" s="41">
        <v>0</v>
      </c>
      <c r="EN5" s="6" t="s">
        <v>44</v>
      </c>
      <c r="EO5" s="41">
        <v>0</v>
      </c>
      <c r="EP5" s="6" t="s">
        <v>44</v>
      </c>
      <c r="EQ5" s="41">
        <v>0</v>
      </c>
      <c r="ER5" s="6" t="s">
        <v>44</v>
      </c>
      <c r="ES5" s="41">
        <v>0</v>
      </c>
      <c r="ET5" s="6" t="s">
        <v>44</v>
      </c>
      <c r="EU5" s="41">
        <v>0</v>
      </c>
      <c r="EV5" s="6" t="s">
        <v>44</v>
      </c>
      <c r="EW5" s="41">
        <v>0</v>
      </c>
      <c r="EX5" s="6" t="s">
        <v>44</v>
      </c>
      <c r="EY5" s="41">
        <v>0</v>
      </c>
      <c r="EZ5" s="6" t="s">
        <v>44</v>
      </c>
      <c r="FA5" s="41">
        <v>0</v>
      </c>
      <c r="FB5" s="6" t="s">
        <v>44</v>
      </c>
      <c r="FC5" s="41">
        <v>0</v>
      </c>
      <c r="FD5" s="6" t="s">
        <v>44</v>
      </c>
      <c r="FE5" s="41">
        <v>0</v>
      </c>
      <c r="FF5" s="6" t="s">
        <v>44</v>
      </c>
      <c r="FG5" s="41">
        <v>0</v>
      </c>
      <c r="FH5" s="6" t="s">
        <v>44</v>
      </c>
      <c r="FI5" s="41">
        <v>0</v>
      </c>
      <c r="FJ5" s="6" t="s">
        <v>44</v>
      </c>
      <c r="FK5" s="41">
        <v>0</v>
      </c>
      <c r="FL5" s="6" t="s">
        <v>44</v>
      </c>
      <c r="FM5" s="41">
        <v>0</v>
      </c>
      <c r="FN5" s="6" t="s">
        <v>44</v>
      </c>
      <c r="FO5" s="41"/>
      <c r="FP5" s="6" t="s">
        <v>44</v>
      </c>
      <c r="FQ5" s="41"/>
      <c r="FR5" s="6" t="s">
        <v>44</v>
      </c>
      <c r="FS5" s="41"/>
      <c r="FT5" s="6" t="s">
        <v>44</v>
      </c>
      <c r="FU5" s="41"/>
      <c r="FV5" s="6" t="s">
        <v>44</v>
      </c>
      <c r="FW5" s="41"/>
      <c r="FX5" s="6" t="s">
        <v>44</v>
      </c>
      <c r="FY5" s="41"/>
      <c r="FZ5" s="6" t="s">
        <v>44</v>
      </c>
      <c r="GA5" s="41"/>
      <c r="GB5">
        <f t="shared" si="0"/>
        <v>3</v>
      </c>
      <c r="GC5">
        <f t="shared" si="1"/>
        <v>1</v>
      </c>
      <c r="GD5">
        <v>36</v>
      </c>
    </row>
    <row r="6" spans="1:189" ht="14.45" customHeight="1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41">
        <v>0</v>
      </c>
      <c r="L6" s="12">
        <v>0</v>
      </c>
      <c r="M6" s="41">
        <v>0</v>
      </c>
      <c r="N6" s="12">
        <v>0</v>
      </c>
      <c r="O6" s="41">
        <v>0</v>
      </c>
      <c r="P6" s="12">
        <v>0</v>
      </c>
      <c r="Q6" s="41">
        <v>0</v>
      </c>
      <c r="R6" s="12">
        <v>0</v>
      </c>
      <c r="S6" s="41">
        <v>0</v>
      </c>
      <c r="T6" s="12">
        <v>0</v>
      </c>
      <c r="U6" s="41">
        <v>0</v>
      </c>
      <c r="V6" s="12">
        <v>0</v>
      </c>
      <c r="W6" s="41">
        <v>0</v>
      </c>
      <c r="X6" s="12">
        <v>0</v>
      </c>
      <c r="Y6" s="41">
        <v>0</v>
      </c>
      <c r="Z6" s="12">
        <v>0</v>
      </c>
      <c r="AA6" s="41">
        <v>0</v>
      </c>
      <c r="AB6" s="12">
        <v>1</v>
      </c>
      <c r="AC6" s="41">
        <v>0</v>
      </c>
      <c r="AD6" s="12">
        <v>0</v>
      </c>
      <c r="AE6" s="41">
        <v>0</v>
      </c>
      <c r="AF6" s="12">
        <v>0</v>
      </c>
      <c r="AG6" s="41">
        <v>1</v>
      </c>
      <c r="AH6" s="12">
        <v>1</v>
      </c>
      <c r="AI6" s="41">
        <v>0</v>
      </c>
      <c r="AJ6" s="12">
        <v>0</v>
      </c>
      <c r="AK6" s="41">
        <v>0</v>
      </c>
      <c r="AL6" s="12">
        <v>1</v>
      </c>
      <c r="AM6" s="41">
        <v>0</v>
      </c>
      <c r="AN6" s="12">
        <v>0</v>
      </c>
      <c r="AO6" s="41">
        <v>0</v>
      </c>
      <c r="AP6" s="12">
        <v>0</v>
      </c>
      <c r="AQ6" s="41">
        <v>0</v>
      </c>
      <c r="AR6" s="12">
        <v>2</v>
      </c>
      <c r="AS6" s="41">
        <v>0</v>
      </c>
      <c r="AT6" s="12">
        <v>0</v>
      </c>
      <c r="AU6" s="41">
        <v>0</v>
      </c>
      <c r="AV6" s="12">
        <v>1</v>
      </c>
      <c r="AW6" s="41">
        <v>0</v>
      </c>
      <c r="AX6" s="12">
        <v>0</v>
      </c>
      <c r="AY6" s="41">
        <v>0</v>
      </c>
      <c r="AZ6" s="12">
        <v>0</v>
      </c>
      <c r="BA6" s="41">
        <v>0</v>
      </c>
      <c r="BB6" s="12">
        <v>0</v>
      </c>
      <c r="BC6" s="41">
        <v>0</v>
      </c>
      <c r="BD6" s="6" t="s">
        <v>44</v>
      </c>
      <c r="BE6" s="41">
        <v>0</v>
      </c>
      <c r="BF6" s="6" t="s">
        <v>44</v>
      </c>
      <c r="BG6" s="41">
        <v>0</v>
      </c>
      <c r="BH6" s="6" t="s">
        <v>44</v>
      </c>
      <c r="BI6" s="41">
        <v>0</v>
      </c>
      <c r="BJ6" s="6" t="s">
        <v>44</v>
      </c>
      <c r="BK6" s="41">
        <v>0</v>
      </c>
      <c r="BL6" s="6" t="s">
        <v>44</v>
      </c>
      <c r="BM6" s="41">
        <v>0</v>
      </c>
      <c r="BN6" s="6" t="s">
        <v>44</v>
      </c>
      <c r="BO6" s="41">
        <v>0</v>
      </c>
      <c r="BP6" s="6" t="s">
        <v>44</v>
      </c>
      <c r="BQ6" s="41">
        <v>0</v>
      </c>
      <c r="BR6" s="6" t="s">
        <v>44</v>
      </c>
      <c r="BS6" s="41">
        <v>0</v>
      </c>
      <c r="BT6" s="6" t="s">
        <v>44</v>
      </c>
      <c r="BU6" s="41">
        <v>0</v>
      </c>
      <c r="BV6" s="6" t="s">
        <v>44</v>
      </c>
      <c r="BW6" s="41">
        <v>0</v>
      </c>
      <c r="BX6" s="6" t="s">
        <v>44</v>
      </c>
      <c r="BY6" s="41">
        <v>0</v>
      </c>
      <c r="BZ6" s="6" t="s">
        <v>44</v>
      </c>
      <c r="CA6" s="41">
        <v>0</v>
      </c>
      <c r="CB6" s="6" t="s">
        <v>44</v>
      </c>
      <c r="CC6" s="41">
        <v>0</v>
      </c>
      <c r="CD6" s="6" t="s">
        <v>44</v>
      </c>
      <c r="CE6" s="41">
        <v>0</v>
      </c>
      <c r="CF6" s="6" t="s">
        <v>44</v>
      </c>
      <c r="CG6" s="41">
        <v>0</v>
      </c>
      <c r="CH6" s="6" t="s">
        <v>44</v>
      </c>
      <c r="CI6" s="41">
        <v>0</v>
      </c>
      <c r="CJ6" s="6" t="s">
        <v>44</v>
      </c>
      <c r="CK6" s="41">
        <v>0</v>
      </c>
      <c r="CL6" s="6" t="s">
        <v>44</v>
      </c>
      <c r="CM6" s="41">
        <v>0</v>
      </c>
      <c r="CN6" s="6" t="s">
        <v>44</v>
      </c>
      <c r="CO6" s="41">
        <v>0</v>
      </c>
      <c r="CP6" s="6" t="s">
        <v>44</v>
      </c>
      <c r="CQ6" s="41">
        <v>0</v>
      </c>
      <c r="CR6" s="6" t="s">
        <v>44</v>
      </c>
      <c r="CS6" s="41">
        <v>0</v>
      </c>
      <c r="CT6" s="6" t="s">
        <v>44</v>
      </c>
      <c r="CU6" s="41">
        <v>0</v>
      </c>
      <c r="CV6" s="6" t="s">
        <v>44</v>
      </c>
      <c r="CW6" s="41">
        <v>0</v>
      </c>
      <c r="CX6" s="6" t="s">
        <v>44</v>
      </c>
      <c r="CY6" s="41">
        <v>0</v>
      </c>
      <c r="CZ6" s="6" t="s">
        <v>44</v>
      </c>
      <c r="DA6" s="41">
        <v>0</v>
      </c>
      <c r="DB6" s="6" t="s">
        <v>44</v>
      </c>
      <c r="DC6" s="41">
        <v>0</v>
      </c>
      <c r="DD6" s="6" t="s">
        <v>44</v>
      </c>
      <c r="DE6" s="41">
        <v>0</v>
      </c>
      <c r="DF6" s="6" t="s">
        <v>44</v>
      </c>
      <c r="DG6" s="41">
        <v>0</v>
      </c>
      <c r="DH6" s="6" t="s">
        <v>44</v>
      </c>
      <c r="DI6" s="41">
        <v>0</v>
      </c>
      <c r="DJ6" s="6" t="s">
        <v>44</v>
      </c>
      <c r="DK6" s="41">
        <v>0</v>
      </c>
      <c r="DL6" s="6" t="s">
        <v>44</v>
      </c>
      <c r="DM6" s="41">
        <v>0</v>
      </c>
      <c r="DN6" s="6" t="s">
        <v>44</v>
      </c>
      <c r="DO6" s="41">
        <v>0</v>
      </c>
      <c r="DP6" s="6" t="s">
        <v>44</v>
      </c>
      <c r="DQ6" s="41">
        <v>0</v>
      </c>
      <c r="DR6" s="6" t="s">
        <v>44</v>
      </c>
      <c r="DS6" s="41">
        <v>0</v>
      </c>
      <c r="DT6" s="6" t="s">
        <v>44</v>
      </c>
      <c r="DU6" s="41">
        <v>0</v>
      </c>
      <c r="DV6" s="6" t="s">
        <v>44</v>
      </c>
      <c r="DW6" s="41">
        <v>0</v>
      </c>
      <c r="DX6" s="6" t="s">
        <v>44</v>
      </c>
      <c r="DY6" s="41">
        <v>0</v>
      </c>
      <c r="DZ6" s="6" t="s">
        <v>44</v>
      </c>
      <c r="EA6" s="41">
        <v>0</v>
      </c>
      <c r="EB6" s="6" t="s">
        <v>44</v>
      </c>
      <c r="EC6" s="41">
        <v>0</v>
      </c>
      <c r="ED6" s="6" t="s">
        <v>44</v>
      </c>
      <c r="EE6" s="41">
        <v>0</v>
      </c>
      <c r="EF6" s="6" t="s">
        <v>44</v>
      </c>
      <c r="EG6" s="41">
        <v>0</v>
      </c>
      <c r="EH6" s="6" t="s">
        <v>44</v>
      </c>
      <c r="EI6" s="41">
        <v>0</v>
      </c>
      <c r="EJ6" s="6" t="s">
        <v>44</v>
      </c>
      <c r="EK6" s="41">
        <v>0</v>
      </c>
      <c r="EL6" s="6" t="s">
        <v>44</v>
      </c>
      <c r="EM6" s="41">
        <v>0</v>
      </c>
      <c r="EN6" s="6" t="s">
        <v>44</v>
      </c>
      <c r="EO6" s="41">
        <v>0</v>
      </c>
      <c r="EP6" s="6" t="s">
        <v>44</v>
      </c>
      <c r="EQ6" s="41">
        <v>0</v>
      </c>
      <c r="ER6" s="6" t="s">
        <v>44</v>
      </c>
      <c r="ES6" s="41">
        <v>0</v>
      </c>
      <c r="ET6" s="6" t="s">
        <v>44</v>
      </c>
      <c r="EU6" s="41">
        <v>0</v>
      </c>
      <c r="EV6" s="6" t="s">
        <v>44</v>
      </c>
      <c r="EW6" s="41">
        <v>0</v>
      </c>
      <c r="EX6" s="6" t="s">
        <v>44</v>
      </c>
      <c r="EY6" s="41">
        <v>0</v>
      </c>
      <c r="EZ6" s="6" t="s">
        <v>44</v>
      </c>
      <c r="FA6" s="41">
        <v>0</v>
      </c>
      <c r="FB6" s="6" t="s">
        <v>44</v>
      </c>
      <c r="FC6" s="41">
        <v>0</v>
      </c>
      <c r="FD6" s="6" t="s">
        <v>44</v>
      </c>
      <c r="FE6" s="41">
        <v>0</v>
      </c>
      <c r="FF6" s="6" t="s">
        <v>44</v>
      </c>
      <c r="FG6" s="41">
        <v>0</v>
      </c>
      <c r="FH6" s="6" t="s">
        <v>44</v>
      </c>
      <c r="FI6" s="41">
        <v>0</v>
      </c>
      <c r="FJ6" s="6" t="s">
        <v>44</v>
      </c>
      <c r="FK6" s="41">
        <v>0</v>
      </c>
      <c r="FL6" s="6" t="s">
        <v>44</v>
      </c>
      <c r="FM6" s="41">
        <v>0</v>
      </c>
      <c r="FN6" s="6" t="s">
        <v>44</v>
      </c>
      <c r="FO6" s="41"/>
      <c r="FP6" s="6" t="s">
        <v>44</v>
      </c>
      <c r="FQ6" s="41"/>
      <c r="FR6" s="6" t="s">
        <v>44</v>
      </c>
      <c r="FS6" s="41"/>
      <c r="FT6" s="6" t="s">
        <v>44</v>
      </c>
      <c r="FU6" s="41"/>
      <c r="FV6" s="6" t="s">
        <v>44</v>
      </c>
      <c r="FW6" s="41"/>
      <c r="FX6" s="6" t="s">
        <v>44</v>
      </c>
      <c r="FY6" s="41"/>
      <c r="FZ6" s="6" t="s">
        <v>44</v>
      </c>
      <c r="GA6" s="41"/>
      <c r="GB6">
        <f t="shared" si="0"/>
        <v>6</v>
      </c>
      <c r="GC6">
        <f t="shared" si="1"/>
        <v>1</v>
      </c>
      <c r="GD6">
        <v>28</v>
      </c>
    </row>
    <row r="7" spans="1:189" ht="14.45" customHeight="1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41">
        <v>0</v>
      </c>
      <c r="L7" s="12">
        <v>0</v>
      </c>
      <c r="M7" s="41">
        <v>0</v>
      </c>
      <c r="N7" s="12">
        <v>0</v>
      </c>
      <c r="O7" s="41">
        <v>0</v>
      </c>
      <c r="P7" s="12">
        <v>0</v>
      </c>
      <c r="Q7" s="41">
        <v>0</v>
      </c>
      <c r="R7" s="12">
        <v>0</v>
      </c>
      <c r="S7" s="41">
        <v>0</v>
      </c>
      <c r="T7" s="12">
        <v>0</v>
      </c>
      <c r="U7" s="41">
        <v>0</v>
      </c>
      <c r="V7" s="12">
        <v>1</v>
      </c>
      <c r="W7" s="41">
        <v>0</v>
      </c>
      <c r="X7" s="12">
        <v>0</v>
      </c>
      <c r="Y7" s="41">
        <v>0</v>
      </c>
      <c r="Z7" s="12">
        <v>0</v>
      </c>
      <c r="AA7" s="41">
        <v>0</v>
      </c>
      <c r="AB7" s="12">
        <v>0</v>
      </c>
      <c r="AC7" s="41">
        <v>0</v>
      </c>
      <c r="AD7" s="12">
        <v>0</v>
      </c>
      <c r="AE7" s="41">
        <v>0</v>
      </c>
      <c r="AF7" s="12">
        <v>0</v>
      </c>
      <c r="AG7" s="41">
        <v>0</v>
      </c>
      <c r="AH7" s="12">
        <v>0</v>
      </c>
      <c r="AI7" s="41">
        <v>0</v>
      </c>
      <c r="AJ7" s="12">
        <v>0</v>
      </c>
      <c r="AK7" s="41">
        <v>0</v>
      </c>
      <c r="AL7" s="12">
        <v>0</v>
      </c>
      <c r="AM7" s="41">
        <v>0</v>
      </c>
      <c r="AN7" s="12">
        <v>0</v>
      </c>
      <c r="AO7" s="41">
        <v>1</v>
      </c>
      <c r="AP7" s="12">
        <v>0</v>
      </c>
      <c r="AQ7" s="41">
        <v>0</v>
      </c>
      <c r="AR7" s="12">
        <v>0</v>
      </c>
      <c r="AS7" s="41">
        <v>1</v>
      </c>
      <c r="AT7" s="12">
        <v>0</v>
      </c>
      <c r="AU7" s="41">
        <v>1</v>
      </c>
      <c r="AV7" s="12">
        <v>0</v>
      </c>
      <c r="AW7" s="41">
        <v>0</v>
      </c>
      <c r="AX7" s="12">
        <v>0</v>
      </c>
      <c r="AY7" s="41">
        <v>0</v>
      </c>
      <c r="AZ7" s="12">
        <v>0</v>
      </c>
      <c r="BA7" s="41">
        <v>0</v>
      </c>
      <c r="BB7" s="12">
        <v>0</v>
      </c>
      <c r="BC7" s="41">
        <v>0</v>
      </c>
      <c r="BD7" s="12">
        <v>0</v>
      </c>
      <c r="BE7" s="41">
        <v>0</v>
      </c>
      <c r="BF7" s="12">
        <v>0</v>
      </c>
      <c r="BG7" s="41">
        <v>0</v>
      </c>
      <c r="BH7" s="12">
        <v>0</v>
      </c>
      <c r="BI7" s="41">
        <v>0</v>
      </c>
      <c r="BJ7" s="12">
        <v>0</v>
      </c>
      <c r="BK7" s="41">
        <v>0</v>
      </c>
      <c r="BL7" s="12">
        <v>0</v>
      </c>
      <c r="BM7" s="41">
        <v>0</v>
      </c>
      <c r="BN7" s="12">
        <v>0</v>
      </c>
      <c r="BO7" s="41">
        <v>0</v>
      </c>
      <c r="BP7" s="12">
        <v>0</v>
      </c>
      <c r="BQ7" s="41">
        <v>0</v>
      </c>
      <c r="BR7" s="12">
        <v>0</v>
      </c>
      <c r="BS7" s="41">
        <v>0</v>
      </c>
      <c r="BT7" s="12">
        <v>0</v>
      </c>
      <c r="BU7" s="41">
        <v>0</v>
      </c>
      <c r="BV7" s="12">
        <v>0</v>
      </c>
      <c r="BW7" s="41">
        <v>0</v>
      </c>
      <c r="BX7" s="12">
        <v>0</v>
      </c>
      <c r="BY7" s="41">
        <v>0</v>
      </c>
      <c r="BZ7" s="12">
        <v>0</v>
      </c>
      <c r="CA7" s="41">
        <v>0</v>
      </c>
      <c r="CB7" s="12">
        <v>0</v>
      </c>
      <c r="CC7" s="41">
        <v>0</v>
      </c>
      <c r="CD7" s="6" t="s">
        <v>44</v>
      </c>
      <c r="CE7" s="41">
        <v>0</v>
      </c>
      <c r="CF7" s="6" t="s">
        <v>44</v>
      </c>
      <c r="CG7" s="41">
        <v>0</v>
      </c>
      <c r="CH7" s="6" t="s">
        <v>44</v>
      </c>
      <c r="CI7" s="41">
        <v>0</v>
      </c>
      <c r="CJ7" s="6" t="s">
        <v>44</v>
      </c>
      <c r="CK7" s="41">
        <v>0</v>
      </c>
      <c r="CL7" s="6" t="s">
        <v>44</v>
      </c>
      <c r="CM7" s="41">
        <v>0</v>
      </c>
      <c r="CN7" s="6" t="s">
        <v>44</v>
      </c>
      <c r="CO7" s="41">
        <v>0</v>
      </c>
      <c r="CP7" s="6" t="s">
        <v>44</v>
      </c>
      <c r="CQ7" s="41">
        <v>0</v>
      </c>
      <c r="CR7" s="6" t="s">
        <v>44</v>
      </c>
      <c r="CS7" s="41">
        <v>0</v>
      </c>
      <c r="CT7" s="6" t="s">
        <v>44</v>
      </c>
      <c r="CU7" s="41">
        <v>0</v>
      </c>
      <c r="CV7" s="6" t="s">
        <v>44</v>
      </c>
      <c r="CW7" s="41">
        <v>0</v>
      </c>
      <c r="CX7" s="6" t="s">
        <v>44</v>
      </c>
      <c r="CY7" s="41">
        <v>0</v>
      </c>
      <c r="CZ7" s="6" t="s">
        <v>44</v>
      </c>
      <c r="DA7" s="41">
        <v>0</v>
      </c>
      <c r="DB7" s="6" t="s">
        <v>44</v>
      </c>
      <c r="DC7" s="41">
        <v>0</v>
      </c>
      <c r="DD7" s="6" t="s">
        <v>44</v>
      </c>
      <c r="DE7" s="41">
        <v>0</v>
      </c>
      <c r="DF7" s="6" t="s">
        <v>44</v>
      </c>
      <c r="DG7" s="41">
        <v>0</v>
      </c>
      <c r="DH7" s="6" t="s">
        <v>44</v>
      </c>
      <c r="DI7" s="41">
        <v>0</v>
      </c>
      <c r="DJ7" s="6" t="s">
        <v>44</v>
      </c>
      <c r="DK7" s="41">
        <v>0</v>
      </c>
      <c r="DL7" s="6" t="s">
        <v>44</v>
      </c>
      <c r="DM7" s="41">
        <v>0</v>
      </c>
      <c r="DN7" s="6" t="s">
        <v>44</v>
      </c>
      <c r="DO7" s="41">
        <v>0</v>
      </c>
      <c r="DP7" s="6" t="s">
        <v>44</v>
      </c>
      <c r="DQ7" s="41">
        <v>0</v>
      </c>
      <c r="DR7" s="6" t="s">
        <v>44</v>
      </c>
      <c r="DS7" s="41">
        <v>0</v>
      </c>
      <c r="DT7" s="6" t="s">
        <v>44</v>
      </c>
      <c r="DU7" s="41">
        <v>0</v>
      </c>
      <c r="DV7" s="6" t="s">
        <v>44</v>
      </c>
      <c r="DW7" s="41">
        <v>0</v>
      </c>
      <c r="DX7" s="6" t="s">
        <v>44</v>
      </c>
      <c r="DY7" s="41">
        <v>0</v>
      </c>
      <c r="DZ7" s="6" t="s">
        <v>44</v>
      </c>
      <c r="EA7" s="41">
        <v>0</v>
      </c>
      <c r="EB7" s="6" t="s">
        <v>44</v>
      </c>
      <c r="EC7" s="41">
        <v>0</v>
      </c>
      <c r="ED7" s="6" t="s">
        <v>44</v>
      </c>
      <c r="EE7" s="41">
        <v>0</v>
      </c>
      <c r="EF7" s="6" t="s">
        <v>44</v>
      </c>
      <c r="EG7" s="41">
        <v>0</v>
      </c>
      <c r="EH7" s="6" t="s">
        <v>44</v>
      </c>
      <c r="EI7" s="41">
        <v>0</v>
      </c>
      <c r="EJ7" s="6" t="s">
        <v>44</v>
      </c>
      <c r="EK7" s="41">
        <v>0</v>
      </c>
      <c r="EL7" s="6" t="s">
        <v>44</v>
      </c>
      <c r="EM7" s="41">
        <v>0</v>
      </c>
      <c r="EN7" s="6" t="s">
        <v>44</v>
      </c>
      <c r="EO7" s="41">
        <v>0</v>
      </c>
      <c r="EP7" s="6" t="s">
        <v>44</v>
      </c>
      <c r="EQ7" s="41">
        <v>0</v>
      </c>
      <c r="ER7" s="6" t="s">
        <v>44</v>
      </c>
      <c r="ES7" s="41">
        <v>0</v>
      </c>
      <c r="ET7" s="6" t="s">
        <v>44</v>
      </c>
      <c r="EU7" s="41">
        <v>0</v>
      </c>
      <c r="EV7" s="6" t="s">
        <v>44</v>
      </c>
      <c r="EW7" s="41">
        <v>0</v>
      </c>
      <c r="EX7" s="6" t="s">
        <v>44</v>
      </c>
      <c r="EY7" s="41">
        <v>0</v>
      </c>
      <c r="EZ7" s="6" t="s">
        <v>44</v>
      </c>
      <c r="FA7" s="41">
        <v>0</v>
      </c>
      <c r="FB7" s="6" t="s">
        <v>44</v>
      </c>
      <c r="FC7" s="41">
        <v>0</v>
      </c>
      <c r="FD7" s="6" t="s">
        <v>44</v>
      </c>
      <c r="FE7" s="41">
        <v>0</v>
      </c>
      <c r="FF7" s="6" t="s">
        <v>44</v>
      </c>
      <c r="FG7" s="41">
        <v>0</v>
      </c>
      <c r="FH7" s="6" t="s">
        <v>44</v>
      </c>
      <c r="FI7" s="41">
        <v>0</v>
      </c>
      <c r="FJ7" s="6" t="s">
        <v>44</v>
      </c>
      <c r="FK7" s="41">
        <v>0</v>
      </c>
      <c r="FL7" s="6" t="s">
        <v>44</v>
      </c>
      <c r="FM7" s="41">
        <v>0</v>
      </c>
      <c r="FN7" s="6" t="s">
        <v>44</v>
      </c>
      <c r="FO7" s="41"/>
      <c r="FP7" s="6" t="s">
        <v>44</v>
      </c>
      <c r="FQ7" s="41"/>
      <c r="FR7" s="6" t="s">
        <v>44</v>
      </c>
      <c r="FS7" s="41"/>
      <c r="FT7" s="6" t="s">
        <v>44</v>
      </c>
      <c r="FU7" s="41"/>
      <c r="FV7" s="6" t="s">
        <v>44</v>
      </c>
      <c r="FW7" s="41"/>
      <c r="FX7" s="6" t="s">
        <v>44</v>
      </c>
      <c r="FY7" s="41"/>
      <c r="FZ7" s="6" t="s">
        <v>44</v>
      </c>
      <c r="GA7" s="41"/>
      <c r="GB7">
        <f t="shared" si="0"/>
        <v>1</v>
      </c>
      <c r="GC7">
        <f t="shared" si="1"/>
        <v>3</v>
      </c>
      <c r="GD7">
        <v>41</v>
      </c>
    </row>
    <row r="8" spans="1:189" ht="14.45" customHeight="1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41">
        <v>0</v>
      </c>
      <c r="L8" s="12">
        <v>0</v>
      </c>
      <c r="M8" s="41">
        <v>0</v>
      </c>
      <c r="N8" s="12">
        <v>0</v>
      </c>
      <c r="O8" s="41">
        <v>0</v>
      </c>
      <c r="P8" s="12">
        <v>0</v>
      </c>
      <c r="Q8" s="41">
        <v>0</v>
      </c>
      <c r="R8" s="12">
        <v>0</v>
      </c>
      <c r="S8" s="41">
        <v>0</v>
      </c>
      <c r="T8" s="12">
        <v>1</v>
      </c>
      <c r="U8" s="41">
        <v>0</v>
      </c>
      <c r="V8" s="12">
        <v>0</v>
      </c>
      <c r="W8" s="41">
        <v>0</v>
      </c>
      <c r="X8" s="12">
        <v>0</v>
      </c>
      <c r="Y8" s="41">
        <v>0</v>
      </c>
      <c r="Z8" s="12">
        <v>1</v>
      </c>
      <c r="AA8" s="41">
        <v>0</v>
      </c>
      <c r="AB8" s="12">
        <v>0</v>
      </c>
      <c r="AC8" s="41">
        <v>1</v>
      </c>
      <c r="AD8" s="12">
        <v>0</v>
      </c>
      <c r="AE8" s="41">
        <v>0</v>
      </c>
      <c r="AF8" s="12">
        <v>0</v>
      </c>
      <c r="AG8" s="41">
        <v>0</v>
      </c>
      <c r="AH8" s="12">
        <v>0</v>
      </c>
      <c r="AI8" s="41">
        <v>0</v>
      </c>
      <c r="AJ8" s="12">
        <v>0</v>
      </c>
      <c r="AK8" s="41">
        <v>0</v>
      </c>
      <c r="AL8" s="12">
        <v>0</v>
      </c>
      <c r="AM8" s="41">
        <v>0</v>
      </c>
      <c r="AN8" s="12">
        <v>0</v>
      </c>
      <c r="AO8" s="41">
        <v>0</v>
      </c>
      <c r="AP8" s="12">
        <v>0</v>
      </c>
      <c r="AQ8" s="41">
        <v>0</v>
      </c>
      <c r="AR8" s="12">
        <v>0</v>
      </c>
      <c r="AS8" s="41">
        <v>0</v>
      </c>
      <c r="AT8" s="12">
        <v>1</v>
      </c>
      <c r="AU8" s="41">
        <v>0</v>
      </c>
      <c r="AV8" s="12">
        <v>0</v>
      </c>
      <c r="AW8" s="41">
        <v>0</v>
      </c>
      <c r="AX8" s="12">
        <v>0</v>
      </c>
      <c r="AY8" s="41">
        <v>0</v>
      </c>
      <c r="AZ8" s="12">
        <v>0</v>
      </c>
      <c r="BA8" s="41">
        <v>0</v>
      </c>
      <c r="BB8" s="12">
        <v>0</v>
      </c>
      <c r="BC8" s="41">
        <v>0</v>
      </c>
      <c r="BD8" s="12">
        <v>0</v>
      </c>
      <c r="BE8" s="41">
        <v>0</v>
      </c>
      <c r="BF8" s="12">
        <v>0</v>
      </c>
      <c r="BG8" s="41">
        <v>0</v>
      </c>
      <c r="BH8" s="12">
        <v>0</v>
      </c>
      <c r="BI8" s="41">
        <v>0</v>
      </c>
      <c r="BJ8" s="12">
        <v>0</v>
      </c>
      <c r="BK8" s="41">
        <v>0</v>
      </c>
      <c r="BL8" s="12">
        <v>0</v>
      </c>
      <c r="BM8" s="41">
        <v>0</v>
      </c>
      <c r="BN8" s="12">
        <v>0</v>
      </c>
      <c r="BO8" s="41">
        <v>0</v>
      </c>
      <c r="BP8" s="12">
        <v>0</v>
      </c>
      <c r="BQ8" s="41">
        <v>0</v>
      </c>
      <c r="BR8" s="12">
        <v>0</v>
      </c>
      <c r="BS8" s="41">
        <v>0</v>
      </c>
      <c r="BT8" s="12">
        <v>0</v>
      </c>
      <c r="BU8" s="41">
        <v>0</v>
      </c>
      <c r="BV8" s="12">
        <v>0</v>
      </c>
      <c r="BW8" s="41">
        <v>0</v>
      </c>
      <c r="BX8" s="12">
        <v>0</v>
      </c>
      <c r="BY8" s="41">
        <v>0</v>
      </c>
      <c r="BZ8" s="12">
        <v>0</v>
      </c>
      <c r="CA8" s="41">
        <v>0</v>
      </c>
      <c r="CB8" s="12">
        <v>0</v>
      </c>
      <c r="CC8" s="41">
        <v>0</v>
      </c>
      <c r="CD8" s="12">
        <v>0</v>
      </c>
      <c r="CE8" s="41">
        <v>0</v>
      </c>
      <c r="CF8" s="12">
        <v>2</v>
      </c>
      <c r="CG8" s="41">
        <v>0</v>
      </c>
      <c r="CH8" s="12">
        <v>0</v>
      </c>
      <c r="CI8" s="41">
        <v>0</v>
      </c>
      <c r="CJ8" s="12">
        <v>2</v>
      </c>
      <c r="CK8" s="41">
        <v>0</v>
      </c>
      <c r="CL8" s="12">
        <v>0</v>
      </c>
      <c r="CM8" s="41">
        <v>1</v>
      </c>
      <c r="CN8" s="12">
        <v>0</v>
      </c>
      <c r="CO8" s="41">
        <v>1</v>
      </c>
      <c r="CP8" s="12">
        <v>0</v>
      </c>
      <c r="CQ8" s="41">
        <v>1</v>
      </c>
      <c r="CR8" s="12">
        <v>0</v>
      </c>
      <c r="CS8" s="41">
        <v>0</v>
      </c>
      <c r="CT8" s="12">
        <v>0</v>
      </c>
      <c r="CU8" s="41">
        <v>1</v>
      </c>
      <c r="CV8" s="12">
        <v>0</v>
      </c>
      <c r="CW8" s="41">
        <v>0</v>
      </c>
      <c r="CX8" s="12">
        <v>1</v>
      </c>
      <c r="CY8" s="41">
        <v>0</v>
      </c>
      <c r="CZ8" s="12">
        <v>0</v>
      </c>
      <c r="DA8" s="41">
        <v>1</v>
      </c>
      <c r="DB8" s="12">
        <v>0</v>
      </c>
      <c r="DC8" s="41">
        <v>1</v>
      </c>
      <c r="DD8" s="12">
        <v>0</v>
      </c>
      <c r="DE8" s="41">
        <v>0</v>
      </c>
      <c r="DF8" s="12">
        <v>0</v>
      </c>
      <c r="DG8" s="41">
        <v>0</v>
      </c>
      <c r="DH8" s="12">
        <v>0</v>
      </c>
      <c r="DI8" s="41">
        <v>0</v>
      </c>
      <c r="DJ8" s="12">
        <v>1</v>
      </c>
      <c r="DK8" s="41">
        <v>0</v>
      </c>
      <c r="DL8" s="12">
        <v>0</v>
      </c>
      <c r="DM8" s="41">
        <v>1</v>
      </c>
      <c r="DN8" s="12">
        <v>0</v>
      </c>
      <c r="DO8" s="41">
        <v>0</v>
      </c>
      <c r="DP8" s="6" t="s">
        <v>44</v>
      </c>
      <c r="DQ8" s="41">
        <v>0</v>
      </c>
      <c r="DR8" s="6" t="s">
        <v>44</v>
      </c>
      <c r="DS8" s="41">
        <v>0</v>
      </c>
      <c r="DT8" s="6" t="s">
        <v>44</v>
      </c>
      <c r="DU8" s="41">
        <v>0</v>
      </c>
      <c r="DV8" s="6" t="s">
        <v>44</v>
      </c>
      <c r="DW8" s="41">
        <v>0</v>
      </c>
      <c r="DX8" s="6" t="s">
        <v>44</v>
      </c>
      <c r="DY8" s="41">
        <v>0</v>
      </c>
      <c r="DZ8" s="6" t="s">
        <v>44</v>
      </c>
      <c r="EA8" s="41">
        <v>0</v>
      </c>
      <c r="EB8" s="6" t="s">
        <v>44</v>
      </c>
      <c r="EC8" s="41">
        <v>0</v>
      </c>
      <c r="ED8" s="6" t="s">
        <v>44</v>
      </c>
      <c r="EE8" s="41">
        <v>0</v>
      </c>
      <c r="EF8" s="6" t="s">
        <v>44</v>
      </c>
      <c r="EG8" s="41">
        <v>0</v>
      </c>
      <c r="EH8" s="6" t="s">
        <v>44</v>
      </c>
      <c r="EI8" s="41">
        <v>0</v>
      </c>
      <c r="EJ8" s="6" t="s">
        <v>44</v>
      </c>
      <c r="EK8" s="41">
        <v>0</v>
      </c>
      <c r="EL8" s="6" t="s">
        <v>44</v>
      </c>
      <c r="EM8" s="41">
        <v>0</v>
      </c>
      <c r="EN8" s="6" t="s">
        <v>44</v>
      </c>
      <c r="EO8" s="41">
        <v>0</v>
      </c>
      <c r="EP8" s="6" t="s">
        <v>44</v>
      </c>
      <c r="EQ8" s="41">
        <v>0</v>
      </c>
      <c r="ER8" s="6" t="s">
        <v>44</v>
      </c>
      <c r="ES8" s="41">
        <v>0</v>
      </c>
      <c r="ET8" s="6" t="s">
        <v>44</v>
      </c>
      <c r="EU8" s="41">
        <v>0</v>
      </c>
      <c r="EV8" s="6" t="s">
        <v>44</v>
      </c>
      <c r="EW8" s="41">
        <v>0</v>
      </c>
      <c r="EX8" s="6" t="s">
        <v>44</v>
      </c>
      <c r="EY8" s="41">
        <v>0</v>
      </c>
      <c r="EZ8" s="6" t="s">
        <v>44</v>
      </c>
      <c r="FA8" s="41">
        <v>0</v>
      </c>
      <c r="FB8" s="6" t="s">
        <v>44</v>
      </c>
      <c r="FC8" s="41">
        <v>0</v>
      </c>
      <c r="FD8" s="6" t="s">
        <v>44</v>
      </c>
      <c r="FE8" s="41">
        <v>0</v>
      </c>
      <c r="FF8" s="6" t="s">
        <v>44</v>
      </c>
      <c r="FG8" s="41">
        <v>0</v>
      </c>
      <c r="FH8" s="6" t="s">
        <v>44</v>
      </c>
      <c r="FI8" s="41">
        <v>0</v>
      </c>
      <c r="FJ8" s="6" t="s">
        <v>44</v>
      </c>
      <c r="FK8" s="41">
        <v>0</v>
      </c>
      <c r="FL8" s="6" t="s">
        <v>44</v>
      </c>
      <c r="FM8" s="41">
        <v>0</v>
      </c>
      <c r="FN8" s="6" t="s">
        <v>44</v>
      </c>
      <c r="FO8" s="41"/>
      <c r="FP8" s="6" t="s">
        <v>44</v>
      </c>
      <c r="FQ8" s="41"/>
      <c r="FR8" s="6" t="s">
        <v>44</v>
      </c>
      <c r="FS8" s="41"/>
      <c r="FT8" s="6" t="s">
        <v>44</v>
      </c>
      <c r="FU8" s="41"/>
      <c r="FV8" s="6" t="s">
        <v>44</v>
      </c>
      <c r="FW8" s="41"/>
      <c r="FX8" s="6" t="s">
        <v>44</v>
      </c>
      <c r="FY8" s="41"/>
      <c r="FZ8" s="6" t="s">
        <v>44</v>
      </c>
      <c r="GA8" s="41"/>
      <c r="GB8">
        <f t="shared" si="0"/>
        <v>9</v>
      </c>
      <c r="GC8">
        <f t="shared" si="1"/>
        <v>8</v>
      </c>
      <c r="GD8">
        <v>60</v>
      </c>
    </row>
    <row r="9" spans="1:189" ht="14.45" customHeight="1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41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0</v>
      </c>
      <c r="S9" s="41">
        <v>0</v>
      </c>
      <c r="T9" s="12">
        <v>0</v>
      </c>
      <c r="U9" s="41">
        <v>0</v>
      </c>
      <c r="V9" s="12">
        <v>1</v>
      </c>
      <c r="W9" s="41">
        <v>0</v>
      </c>
      <c r="X9" s="12">
        <v>0</v>
      </c>
      <c r="Y9" s="41">
        <v>0</v>
      </c>
      <c r="Z9" s="12">
        <v>0</v>
      </c>
      <c r="AA9" s="41">
        <v>0</v>
      </c>
      <c r="AB9" s="12">
        <v>0</v>
      </c>
      <c r="AC9" s="41">
        <v>0</v>
      </c>
      <c r="AD9" s="12">
        <v>0</v>
      </c>
      <c r="AE9" s="41">
        <v>0</v>
      </c>
      <c r="AF9" s="12">
        <v>1</v>
      </c>
      <c r="AG9" s="41">
        <v>0</v>
      </c>
      <c r="AH9" s="12">
        <v>0</v>
      </c>
      <c r="AI9" s="41">
        <v>0</v>
      </c>
      <c r="AJ9" s="12">
        <v>0</v>
      </c>
      <c r="AK9" s="41">
        <v>0</v>
      </c>
      <c r="AL9" s="12">
        <v>0</v>
      </c>
      <c r="AM9" s="41">
        <v>0</v>
      </c>
      <c r="AN9" s="12">
        <v>0</v>
      </c>
      <c r="AO9" s="41">
        <v>0</v>
      </c>
      <c r="AP9" s="12">
        <v>0</v>
      </c>
      <c r="AQ9" s="41">
        <v>0</v>
      </c>
      <c r="AR9" s="12">
        <v>0</v>
      </c>
      <c r="AS9" s="41">
        <v>0</v>
      </c>
      <c r="AT9" s="12">
        <v>1</v>
      </c>
      <c r="AU9" s="41">
        <v>0</v>
      </c>
      <c r="AV9" s="12">
        <v>0</v>
      </c>
      <c r="AW9" s="41">
        <v>1</v>
      </c>
      <c r="AX9" s="12">
        <v>0</v>
      </c>
      <c r="AY9" s="41">
        <v>0</v>
      </c>
      <c r="AZ9" s="12">
        <v>0</v>
      </c>
      <c r="BA9" s="41">
        <v>0</v>
      </c>
      <c r="BB9" s="12">
        <v>0</v>
      </c>
      <c r="BC9" s="41">
        <v>0</v>
      </c>
      <c r="BD9" s="12">
        <v>0</v>
      </c>
      <c r="BE9" s="41">
        <v>0</v>
      </c>
      <c r="BF9" s="12">
        <v>0</v>
      </c>
      <c r="BG9" s="41">
        <v>0</v>
      </c>
      <c r="BH9" s="12">
        <v>0</v>
      </c>
      <c r="BI9" s="41">
        <v>0</v>
      </c>
      <c r="BJ9" s="12">
        <v>0</v>
      </c>
      <c r="BK9" s="41">
        <v>0</v>
      </c>
      <c r="BL9" s="12">
        <v>0</v>
      </c>
      <c r="BM9" s="41">
        <v>0</v>
      </c>
      <c r="BN9" s="12">
        <v>0</v>
      </c>
      <c r="BO9" s="41">
        <v>0</v>
      </c>
      <c r="BP9" s="12">
        <v>0</v>
      </c>
      <c r="BQ9" s="41">
        <v>0</v>
      </c>
      <c r="BR9" s="12">
        <v>0</v>
      </c>
      <c r="BS9" s="41">
        <v>0</v>
      </c>
      <c r="BT9" s="12">
        <v>0</v>
      </c>
      <c r="BU9" s="41">
        <v>0</v>
      </c>
      <c r="BV9" s="12">
        <v>0</v>
      </c>
      <c r="BW9" s="41">
        <v>0</v>
      </c>
      <c r="BX9" s="12">
        <v>0</v>
      </c>
      <c r="BY9" s="41">
        <v>0</v>
      </c>
      <c r="BZ9" s="6" t="s">
        <v>44</v>
      </c>
      <c r="CA9" s="41">
        <v>0</v>
      </c>
      <c r="CB9" s="6" t="s">
        <v>44</v>
      </c>
      <c r="CC9" s="41">
        <v>0</v>
      </c>
      <c r="CD9" s="6" t="s">
        <v>44</v>
      </c>
      <c r="CE9" s="41">
        <v>0</v>
      </c>
      <c r="CF9" s="6" t="s">
        <v>44</v>
      </c>
      <c r="CG9" s="41">
        <v>0</v>
      </c>
      <c r="CH9" s="6" t="s">
        <v>44</v>
      </c>
      <c r="CI9" s="41">
        <v>0</v>
      </c>
      <c r="CJ9" s="6" t="s">
        <v>44</v>
      </c>
      <c r="CK9" s="41">
        <v>0</v>
      </c>
      <c r="CL9" s="6" t="s">
        <v>44</v>
      </c>
      <c r="CM9" s="41">
        <v>0</v>
      </c>
      <c r="CN9" s="6" t="s">
        <v>44</v>
      </c>
      <c r="CO9" s="41">
        <v>0</v>
      </c>
      <c r="CP9" s="6" t="s">
        <v>44</v>
      </c>
      <c r="CQ9" s="41">
        <v>0</v>
      </c>
      <c r="CR9" s="6" t="s">
        <v>44</v>
      </c>
      <c r="CS9" s="41">
        <v>0</v>
      </c>
      <c r="CT9" s="6" t="s">
        <v>44</v>
      </c>
      <c r="CU9" s="41">
        <v>0</v>
      </c>
      <c r="CV9" s="6" t="s">
        <v>44</v>
      </c>
      <c r="CW9" s="41">
        <v>0</v>
      </c>
      <c r="CX9" s="6" t="s">
        <v>44</v>
      </c>
      <c r="CY9" s="41">
        <v>0</v>
      </c>
      <c r="CZ9" s="6" t="s">
        <v>44</v>
      </c>
      <c r="DA9" s="41">
        <v>0</v>
      </c>
      <c r="DB9" s="6" t="s">
        <v>44</v>
      </c>
      <c r="DC9" s="41">
        <v>0</v>
      </c>
      <c r="DD9" s="6" t="s">
        <v>44</v>
      </c>
      <c r="DE9" s="41">
        <v>0</v>
      </c>
      <c r="DF9" s="6" t="s">
        <v>44</v>
      </c>
      <c r="DG9" s="41">
        <v>0</v>
      </c>
      <c r="DH9" s="6" t="s">
        <v>44</v>
      </c>
      <c r="DI9" s="41">
        <v>0</v>
      </c>
      <c r="DJ9" s="6" t="s">
        <v>44</v>
      </c>
      <c r="DK9" s="41">
        <v>0</v>
      </c>
      <c r="DL9" s="6" t="s">
        <v>44</v>
      </c>
      <c r="DM9" s="41">
        <v>0</v>
      </c>
      <c r="DN9" s="6" t="s">
        <v>44</v>
      </c>
      <c r="DO9" s="41">
        <v>0</v>
      </c>
      <c r="DP9" s="6" t="s">
        <v>44</v>
      </c>
      <c r="DQ9" s="41">
        <v>0</v>
      </c>
      <c r="DR9" s="6" t="s">
        <v>44</v>
      </c>
      <c r="DS9" s="41">
        <v>0</v>
      </c>
      <c r="DT9" s="6" t="s">
        <v>44</v>
      </c>
      <c r="DU9" s="41">
        <v>0</v>
      </c>
      <c r="DV9" s="6" t="s">
        <v>44</v>
      </c>
      <c r="DW9" s="41">
        <v>0</v>
      </c>
      <c r="DX9" s="6" t="s">
        <v>44</v>
      </c>
      <c r="DY9" s="41">
        <v>0</v>
      </c>
      <c r="DZ9" s="6" t="s">
        <v>44</v>
      </c>
      <c r="EA9" s="41">
        <v>0</v>
      </c>
      <c r="EB9" s="6" t="s">
        <v>44</v>
      </c>
      <c r="EC9" s="41">
        <v>0</v>
      </c>
      <c r="ED9" s="6" t="s">
        <v>44</v>
      </c>
      <c r="EE9" s="41">
        <v>0</v>
      </c>
      <c r="EF9" s="6" t="s">
        <v>44</v>
      </c>
      <c r="EG9" s="41">
        <v>0</v>
      </c>
      <c r="EH9" s="6" t="s">
        <v>44</v>
      </c>
      <c r="EI9" s="41">
        <v>0</v>
      </c>
      <c r="EJ9" s="6" t="s">
        <v>44</v>
      </c>
      <c r="EK9" s="41">
        <v>0</v>
      </c>
      <c r="EL9" s="6" t="s">
        <v>44</v>
      </c>
      <c r="EM9" s="41">
        <v>0</v>
      </c>
      <c r="EN9" s="6" t="s">
        <v>44</v>
      </c>
      <c r="EO9" s="41">
        <v>0</v>
      </c>
      <c r="EP9" s="6" t="s">
        <v>44</v>
      </c>
      <c r="EQ9" s="41">
        <v>0</v>
      </c>
      <c r="ER9" s="6" t="s">
        <v>44</v>
      </c>
      <c r="ES9" s="41">
        <v>0</v>
      </c>
      <c r="ET9" s="6" t="s">
        <v>44</v>
      </c>
      <c r="EU9" s="41">
        <v>0</v>
      </c>
      <c r="EV9" s="6" t="s">
        <v>44</v>
      </c>
      <c r="EW9" s="41">
        <v>0</v>
      </c>
      <c r="EX9" s="6" t="s">
        <v>44</v>
      </c>
      <c r="EY9" s="41">
        <v>0</v>
      </c>
      <c r="EZ9" s="6" t="s">
        <v>44</v>
      </c>
      <c r="FA9" s="41">
        <v>0</v>
      </c>
      <c r="FB9" s="6" t="s">
        <v>44</v>
      </c>
      <c r="FC9" s="41">
        <v>0</v>
      </c>
      <c r="FD9" s="6" t="s">
        <v>44</v>
      </c>
      <c r="FE9" s="41">
        <v>0</v>
      </c>
      <c r="FF9" s="6" t="s">
        <v>44</v>
      </c>
      <c r="FG9" s="41">
        <v>0</v>
      </c>
      <c r="FH9" s="6" t="s">
        <v>44</v>
      </c>
      <c r="FI9" s="41">
        <v>0</v>
      </c>
      <c r="FJ9" s="6" t="s">
        <v>44</v>
      </c>
      <c r="FK9" s="41">
        <v>0</v>
      </c>
      <c r="FL9" s="6" t="s">
        <v>44</v>
      </c>
      <c r="FM9" s="41">
        <v>0</v>
      </c>
      <c r="FN9" s="6" t="s">
        <v>44</v>
      </c>
      <c r="FO9" s="41"/>
      <c r="FP9" s="6" t="s">
        <v>44</v>
      </c>
      <c r="FQ9" s="41"/>
      <c r="FR9" s="6" t="s">
        <v>44</v>
      </c>
      <c r="FS9" s="41"/>
      <c r="FT9" s="6" t="s">
        <v>44</v>
      </c>
      <c r="FU9" s="41"/>
      <c r="FV9" s="6" t="s">
        <v>44</v>
      </c>
      <c r="FW9" s="41"/>
      <c r="FX9" s="6" t="s">
        <v>44</v>
      </c>
      <c r="FY9" s="41"/>
      <c r="FZ9" s="6" t="s">
        <v>44</v>
      </c>
      <c r="GA9" s="41"/>
      <c r="GB9">
        <f t="shared" si="0"/>
        <v>3</v>
      </c>
      <c r="GC9">
        <f t="shared" si="1"/>
        <v>1</v>
      </c>
      <c r="GD9">
        <v>39</v>
      </c>
    </row>
    <row r="10" spans="1:189" ht="14.45" customHeight="1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41">
        <v>0</v>
      </c>
      <c r="L10" s="12">
        <v>0</v>
      </c>
      <c r="M10" s="41">
        <v>0</v>
      </c>
      <c r="N10" s="12">
        <v>0</v>
      </c>
      <c r="O10" s="41">
        <v>0</v>
      </c>
      <c r="P10" s="12">
        <v>0</v>
      </c>
      <c r="Q10" s="41">
        <v>0</v>
      </c>
      <c r="R10" s="12">
        <v>0</v>
      </c>
      <c r="S10" s="41">
        <v>0</v>
      </c>
      <c r="T10" s="12">
        <v>0</v>
      </c>
      <c r="U10" s="41">
        <v>0</v>
      </c>
      <c r="V10" s="12">
        <v>1</v>
      </c>
      <c r="W10" s="41">
        <v>0</v>
      </c>
      <c r="X10" s="12">
        <v>0</v>
      </c>
      <c r="Y10" s="41">
        <v>0</v>
      </c>
      <c r="Z10" s="12">
        <v>0</v>
      </c>
      <c r="AA10" s="41">
        <v>0</v>
      </c>
      <c r="AB10" s="12">
        <v>0</v>
      </c>
      <c r="AC10" s="41">
        <v>1</v>
      </c>
      <c r="AD10" s="12">
        <v>0</v>
      </c>
      <c r="AE10" s="41">
        <v>0</v>
      </c>
      <c r="AF10" s="12">
        <v>0</v>
      </c>
      <c r="AG10" s="41">
        <v>0</v>
      </c>
      <c r="AH10" s="12">
        <v>0</v>
      </c>
      <c r="AI10" s="41">
        <v>0</v>
      </c>
      <c r="AJ10" s="12">
        <v>0</v>
      </c>
      <c r="AK10" s="41">
        <v>0</v>
      </c>
      <c r="AL10" s="12">
        <v>0</v>
      </c>
      <c r="AM10" s="41">
        <v>0</v>
      </c>
      <c r="AN10" s="12">
        <v>0</v>
      </c>
      <c r="AO10" s="41">
        <v>0</v>
      </c>
      <c r="AP10" s="12">
        <v>0</v>
      </c>
      <c r="AQ10" s="41">
        <v>0</v>
      </c>
      <c r="AR10" s="12">
        <v>0</v>
      </c>
      <c r="AS10" s="41">
        <v>0</v>
      </c>
      <c r="AT10" s="12">
        <v>0</v>
      </c>
      <c r="AU10" s="41">
        <v>0</v>
      </c>
      <c r="AV10" s="12">
        <v>0</v>
      </c>
      <c r="AW10" s="41">
        <v>0</v>
      </c>
      <c r="AX10" s="12">
        <v>0</v>
      </c>
      <c r="AY10" s="41">
        <v>0</v>
      </c>
      <c r="AZ10" s="12">
        <v>0</v>
      </c>
      <c r="BA10" s="41">
        <v>0</v>
      </c>
      <c r="BB10" s="12">
        <v>0</v>
      </c>
      <c r="BC10" s="41">
        <v>0</v>
      </c>
      <c r="BD10" s="12">
        <v>0</v>
      </c>
      <c r="BE10" s="41">
        <v>0</v>
      </c>
      <c r="BF10" s="12">
        <v>1</v>
      </c>
      <c r="BG10" s="41">
        <v>0</v>
      </c>
      <c r="BH10" s="12">
        <v>0</v>
      </c>
      <c r="BI10" s="41">
        <v>0</v>
      </c>
      <c r="BJ10" s="12">
        <v>0</v>
      </c>
      <c r="BK10" s="41">
        <v>0</v>
      </c>
      <c r="BL10" s="12">
        <v>0</v>
      </c>
      <c r="BM10" s="41">
        <v>0</v>
      </c>
      <c r="BN10" s="12">
        <v>0</v>
      </c>
      <c r="BO10" s="41">
        <v>0</v>
      </c>
      <c r="BP10" s="12">
        <v>0</v>
      </c>
      <c r="BQ10" s="41">
        <v>0</v>
      </c>
      <c r="BR10" s="12">
        <v>0</v>
      </c>
      <c r="BS10" s="41">
        <v>0</v>
      </c>
      <c r="BT10" s="12">
        <v>0</v>
      </c>
      <c r="BU10" s="41">
        <v>0</v>
      </c>
      <c r="BV10" s="6" t="s">
        <v>44</v>
      </c>
      <c r="BW10" s="41">
        <v>0</v>
      </c>
      <c r="BX10" s="6" t="s">
        <v>44</v>
      </c>
      <c r="BY10" s="41">
        <v>0</v>
      </c>
      <c r="BZ10" s="6" t="s">
        <v>44</v>
      </c>
      <c r="CA10" s="41">
        <v>0</v>
      </c>
      <c r="CB10" s="6" t="s">
        <v>44</v>
      </c>
      <c r="CC10" s="41">
        <v>0</v>
      </c>
      <c r="CD10" s="6" t="s">
        <v>44</v>
      </c>
      <c r="CE10" s="41">
        <v>0</v>
      </c>
      <c r="CF10" s="6" t="s">
        <v>44</v>
      </c>
      <c r="CG10" s="41">
        <v>0</v>
      </c>
      <c r="CH10" s="6" t="s">
        <v>44</v>
      </c>
      <c r="CI10" s="41">
        <v>0</v>
      </c>
      <c r="CJ10" s="6" t="s">
        <v>44</v>
      </c>
      <c r="CK10" s="41">
        <v>0</v>
      </c>
      <c r="CL10" s="6" t="s">
        <v>44</v>
      </c>
      <c r="CM10" s="41">
        <v>0</v>
      </c>
      <c r="CN10" s="6" t="s">
        <v>44</v>
      </c>
      <c r="CO10" s="41">
        <v>0</v>
      </c>
      <c r="CP10" s="6" t="s">
        <v>44</v>
      </c>
      <c r="CQ10" s="41">
        <v>0</v>
      </c>
      <c r="CR10" s="6" t="s">
        <v>44</v>
      </c>
      <c r="CS10" s="41">
        <v>0</v>
      </c>
      <c r="CT10" s="6" t="s">
        <v>44</v>
      </c>
      <c r="CU10" s="41">
        <v>0</v>
      </c>
      <c r="CV10" s="6" t="s">
        <v>44</v>
      </c>
      <c r="CW10" s="41">
        <v>0</v>
      </c>
      <c r="CX10" s="6" t="s">
        <v>44</v>
      </c>
      <c r="CY10" s="41">
        <v>0</v>
      </c>
      <c r="CZ10" s="6" t="s">
        <v>44</v>
      </c>
      <c r="DA10" s="41">
        <v>0</v>
      </c>
      <c r="DB10" s="6" t="s">
        <v>44</v>
      </c>
      <c r="DC10" s="41">
        <v>0</v>
      </c>
      <c r="DD10" s="6" t="s">
        <v>44</v>
      </c>
      <c r="DE10" s="41">
        <v>0</v>
      </c>
      <c r="DF10" s="6" t="s">
        <v>44</v>
      </c>
      <c r="DG10" s="41">
        <v>0</v>
      </c>
      <c r="DH10" s="6" t="s">
        <v>44</v>
      </c>
      <c r="DI10" s="41">
        <v>0</v>
      </c>
      <c r="DJ10" s="6" t="s">
        <v>44</v>
      </c>
      <c r="DK10" s="41">
        <v>0</v>
      </c>
      <c r="DL10" s="6" t="s">
        <v>44</v>
      </c>
      <c r="DM10" s="41">
        <v>0</v>
      </c>
      <c r="DN10" s="6" t="s">
        <v>44</v>
      </c>
      <c r="DO10" s="41">
        <v>0</v>
      </c>
      <c r="DP10" s="6" t="s">
        <v>44</v>
      </c>
      <c r="DQ10" s="41">
        <v>0</v>
      </c>
      <c r="DR10" s="6" t="s">
        <v>44</v>
      </c>
      <c r="DS10" s="41">
        <v>0</v>
      </c>
      <c r="DT10" s="6" t="s">
        <v>44</v>
      </c>
      <c r="DU10" s="41">
        <v>0</v>
      </c>
      <c r="DV10" s="6" t="s">
        <v>44</v>
      </c>
      <c r="DW10" s="41">
        <v>0</v>
      </c>
      <c r="DX10" s="6" t="s">
        <v>44</v>
      </c>
      <c r="DY10" s="41">
        <v>0</v>
      </c>
      <c r="DZ10" s="6" t="s">
        <v>44</v>
      </c>
      <c r="EA10" s="41">
        <v>0</v>
      </c>
      <c r="EB10" s="6" t="s">
        <v>44</v>
      </c>
      <c r="EC10" s="41">
        <v>0</v>
      </c>
      <c r="ED10" s="6" t="s">
        <v>44</v>
      </c>
      <c r="EE10" s="41">
        <v>0</v>
      </c>
      <c r="EF10" s="6" t="s">
        <v>44</v>
      </c>
      <c r="EG10" s="41">
        <v>0</v>
      </c>
      <c r="EH10" s="6" t="s">
        <v>44</v>
      </c>
      <c r="EI10" s="41">
        <v>0</v>
      </c>
      <c r="EJ10" s="6" t="s">
        <v>44</v>
      </c>
      <c r="EK10" s="41">
        <v>0</v>
      </c>
      <c r="EL10" s="6" t="s">
        <v>44</v>
      </c>
      <c r="EM10" s="41">
        <v>0</v>
      </c>
      <c r="EN10" s="6" t="s">
        <v>44</v>
      </c>
      <c r="EO10" s="41">
        <v>0</v>
      </c>
      <c r="EP10" s="6" t="s">
        <v>44</v>
      </c>
      <c r="EQ10" s="41">
        <v>0</v>
      </c>
      <c r="ER10" s="6" t="s">
        <v>44</v>
      </c>
      <c r="ES10" s="41">
        <v>0</v>
      </c>
      <c r="ET10" s="6" t="s">
        <v>44</v>
      </c>
      <c r="EU10" s="41">
        <v>0</v>
      </c>
      <c r="EV10" s="6" t="s">
        <v>44</v>
      </c>
      <c r="EW10" s="41">
        <v>0</v>
      </c>
      <c r="EX10" s="6" t="s">
        <v>44</v>
      </c>
      <c r="EY10" s="41">
        <v>0</v>
      </c>
      <c r="EZ10" s="6" t="s">
        <v>44</v>
      </c>
      <c r="FA10" s="41">
        <v>0</v>
      </c>
      <c r="FB10" s="6" t="s">
        <v>44</v>
      </c>
      <c r="FC10" s="41">
        <v>0</v>
      </c>
      <c r="FD10" s="6" t="s">
        <v>44</v>
      </c>
      <c r="FE10" s="41">
        <v>0</v>
      </c>
      <c r="FF10" s="6" t="s">
        <v>44</v>
      </c>
      <c r="FG10" s="41">
        <v>0</v>
      </c>
      <c r="FH10" s="6" t="s">
        <v>44</v>
      </c>
      <c r="FI10" s="41">
        <v>0</v>
      </c>
      <c r="FJ10" s="6" t="s">
        <v>44</v>
      </c>
      <c r="FK10" s="41">
        <v>0</v>
      </c>
      <c r="FL10" s="6" t="s">
        <v>44</v>
      </c>
      <c r="FM10" s="41">
        <v>0</v>
      </c>
      <c r="FN10" s="6" t="s">
        <v>44</v>
      </c>
      <c r="FO10" s="41"/>
      <c r="FP10" s="6" t="s">
        <v>44</v>
      </c>
      <c r="FQ10" s="41"/>
      <c r="FR10" s="6" t="s">
        <v>44</v>
      </c>
      <c r="FS10" s="41"/>
      <c r="FT10" s="6" t="s">
        <v>44</v>
      </c>
      <c r="FU10" s="41"/>
      <c r="FV10" s="6" t="s">
        <v>44</v>
      </c>
      <c r="FW10" s="41"/>
      <c r="FX10" s="6" t="s">
        <v>44</v>
      </c>
      <c r="FY10" s="41"/>
      <c r="FZ10" s="6" t="s">
        <v>44</v>
      </c>
      <c r="GA10" s="41"/>
      <c r="GB10">
        <f t="shared" si="0"/>
        <v>2</v>
      </c>
      <c r="GC10">
        <f t="shared" si="1"/>
        <v>1</v>
      </c>
      <c r="GD10">
        <v>37</v>
      </c>
    </row>
    <row r="11" spans="1:189" ht="14.45" customHeight="1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41">
        <v>0</v>
      </c>
      <c r="L11" s="12">
        <v>0</v>
      </c>
      <c r="M11" s="41">
        <v>0</v>
      </c>
      <c r="N11" s="12">
        <v>0</v>
      </c>
      <c r="O11" s="41">
        <v>0</v>
      </c>
      <c r="P11" s="12">
        <v>0</v>
      </c>
      <c r="Q11" s="41">
        <v>0</v>
      </c>
      <c r="R11" s="12">
        <v>0</v>
      </c>
      <c r="S11" s="41">
        <v>0</v>
      </c>
      <c r="T11" s="12">
        <v>0</v>
      </c>
      <c r="U11" s="41">
        <v>0</v>
      </c>
      <c r="V11" s="12">
        <v>0</v>
      </c>
      <c r="W11" s="41">
        <v>0</v>
      </c>
      <c r="X11" s="12">
        <v>1</v>
      </c>
      <c r="Y11" s="41">
        <v>0</v>
      </c>
      <c r="Z11" s="12">
        <v>0</v>
      </c>
      <c r="AA11" s="41">
        <v>0</v>
      </c>
      <c r="AB11" s="12">
        <v>0</v>
      </c>
      <c r="AC11" s="41">
        <v>0</v>
      </c>
      <c r="AD11" s="12">
        <v>0</v>
      </c>
      <c r="AE11" s="41">
        <v>0</v>
      </c>
      <c r="AF11" s="12">
        <v>0</v>
      </c>
      <c r="AG11" s="41">
        <v>0</v>
      </c>
      <c r="AH11" s="12">
        <v>0</v>
      </c>
      <c r="AI11" s="41">
        <v>0</v>
      </c>
      <c r="AJ11" s="12">
        <v>0</v>
      </c>
      <c r="AK11" s="41">
        <v>0</v>
      </c>
      <c r="AL11" s="12">
        <v>0</v>
      </c>
      <c r="AM11" s="41">
        <v>0</v>
      </c>
      <c r="AN11" s="12">
        <v>0</v>
      </c>
      <c r="AO11" s="41">
        <v>0</v>
      </c>
      <c r="AP11" s="12">
        <v>0</v>
      </c>
      <c r="AQ11" s="41">
        <v>0</v>
      </c>
      <c r="AR11" s="12">
        <v>0</v>
      </c>
      <c r="AS11" s="41">
        <v>0</v>
      </c>
      <c r="AT11" s="12">
        <v>0</v>
      </c>
      <c r="AU11" s="41">
        <v>0</v>
      </c>
      <c r="AV11" s="12">
        <v>0</v>
      </c>
      <c r="AW11" s="41">
        <v>0</v>
      </c>
      <c r="AX11" s="12">
        <v>0</v>
      </c>
      <c r="AY11" s="41">
        <v>0</v>
      </c>
      <c r="AZ11" s="12">
        <v>0</v>
      </c>
      <c r="BA11" s="41">
        <v>0</v>
      </c>
      <c r="BB11" s="12">
        <v>0</v>
      </c>
      <c r="BC11" s="41">
        <v>0</v>
      </c>
      <c r="BD11" s="12">
        <v>0</v>
      </c>
      <c r="BE11" s="41">
        <v>0</v>
      </c>
      <c r="BF11" s="12">
        <v>0</v>
      </c>
      <c r="BG11" s="41">
        <v>0</v>
      </c>
      <c r="BH11" s="12">
        <v>0</v>
      </c>
      <c r="BI11" s="41">
        <v>0</v>
      </c>
      <c r="BJ11" s="12">
        <v>0</v>
      </c>
      <c r="BK11" s="41">
        <v>0</v>
      </c>
      <c r="BL11" s="12">
        <v>0</v>
      </c>
      <c r="BM11" s="41">
        <v>0</v>
      </c>
      <c r="BN11" s="12">
        <v>0</v>
      </c>
      <c r="BO11" s="41">
        <v>0</v>
      </c>
      <c r="BP11" s="12">
        <v>0</v>
      </c>
      <c r="BQ11" s="41">
        <v>0</v>
      </c>
      <c r="BR11" s="12">
        <v>0</v>
      </c>
      <c r="BS11" s="41">
        <v>0</v>
      </c>
      <c r="BT11" s="12">
        <v>0</v>
      </c>
      <c r="BU11" s="41">
        <v>0</v>
      </c>
      <c r="BV11" s="12">
        <v>0</v>
      </c>
      <c r="BW11" s="41">
        <v>0</v>
      </c>
      <c r="BX11" s="6" t="s">
        <v>44</v>
      </c>
      <c r="BY11" s="41">
        <v>0</v>
      </c>
      <c r="BZ11" s="6" t="s">
        <v>44</v>
      </c>
      <c r="CA11" s="41">
        <v>0</v>
      </c>
      <c r="CB11" s="6" t="s">
        <v>44</v>
      </c>
      <c r="CC11" s="41">
        <v>0</v>
      </c>
      <c r="CD11" s="6" t="s">
        <v>44</v>
      </c>
      <c r="CE11" s="41">
        <v>0</v>
      </c>
      <c r="CF11" s="6" t="s">
        <v>44</v>
      </c>
      <c r="CG11" s="41">
        <v>0</v>
      </c>
      <c r="CH11" s="6" t="s">
        <v>44</v>
      </c>
      <c r="CI11" s="41">
        <v>0</v>
      </c>
      <c r="CJ11" s="6" t="s">
        <v>44</v>
      </c>
      <c r="CK11" s="41">
        <v>0</v>
      </c>
      <c r="CL11" s="6" t="s">
        <v>44</v>
      </c>
      <c r="CM11" s="41">
        <v>0</v>
      </c>
      <c r="CN11" s="6" t="s">
        <v>44</v>
      </c>
      <c r="CO11" s="41">
        <v>0</v>
      </c>
      <c r="CP11" s="6" t="s">
        <v>44</v>
      </c>
      <c r="CQ11" s="41">
        <v>0</v>
      </c>
      <c r="CR11" s="6" t="s">
        <v>44</v>
      </c>
      <c r="CS11" s="41">
        <v>0</v>
      </c>
      <c r="CT11" s="6" t="s">
        <v>44</v>
      </c>
      <c r="CU11" s="41">
        <v>0</v>
      </c>
      <c r="CV11" s="6" t="s">
        <v>44</v>
      </c>
      <c r="CW11" s="41">
        <v>0</v>
      </c>
      <c r="CX11" s="6" t="s">
        <v>44</v>
      </c>
      <c r="CY11" s="41">
        <v>0</v>
      </c>
      <c r="CZ11" s="6" t="s">
        <v>44</v>
      </c>
      <c r="DA11" s="41">
        <v>0</v>
      </c>
      <c r="DB11" s="6" t="s">
        <v>44</v>
      </c>
      <c r="DC11" s="41">
        <v>0</v>
      </c>
      <c r="DD11" s="6" t="s">
        <v>44</v>
      </c>
      <c r="DE11" s="41">
        <v>0</v>
      </c>
      <c r="DF11" s="6" t="s">
        <v>44</v>
      </c>
      <c r="DG11" s="41">
        <v>0</v>
      </c>
      <c r="DH11" s="6" t="s">
        <v>44</v>
      </c>
      <c r="DI11" s="41">
        <v>0</v>
      </c>
      <c r="DJ11" s="6" t="s">
        <v>44</v>
      </c>
      <c r="DK11" s="41">
        <v>0</v>
      </c>
      <c r="DL11" s="6" t="s">
        <v>44</v>
      </c>
      <c r="DM11" s="41">
        <v>0</v>
      </c>
      <c r="DN11" s="6" t="s">
        <v>44</v>
      </c>
      <c r="DO11" s="41">
        <v>0</v>
      </c>
      <c r="DP11" s="6" t="s">
        <v>44</v>
      </c>
      <c r="DQ11" s="41">
        <v>0</v>
      </c>
      <c r="DR11" s="6" t="s">
        <v>44</v>
      </c>
      <c r="DS11" s="41">
        <v>0</v>
      </c>
      <c r="DT11" s="6" t="s">
        <v>44</v>
      </c>
      <c r="DU11" s="41">
        <v>0</v>
      </c>
      <c r="DV11" s="6" t="s">
        <v>44</v>
      </c>
      <c r="DW11" s="41">
        <v>0</v>
      </c>
      <c r="DX11" s="6" t="s">
        <v>44</v>
      </c>
      <c r="DY11" s="41">
        <v>0</v>
      </c>
      <c r="DZ11" s="6" t="s">
        <v>44</v>
      </c>
      <c r="EA11" s="41">
        <v>0</v>
      </c>
      <c r="EB11" s="6" t="s">
        <v>44</v>
      </c>
      <c r="EC11" s="41">
        <v>0</v>
      </c>
      <c r="ED11" s="6" t="s">
        <v>44</v>
      </c>
      <c r="EE11" s="41">
        <v>0</v>
      </c>
      <c r="EF11" s="6" t="s">
        <v>44</v>
      </c>
      <c r="EG11" s="41">
        <v>0</v>
      </c>
      <c r="EH11" s="6" t="s">
        <v>44</v>
      </c>
      <c r="EI11" s="41">
        <v>0</v>
      </c>
      <c r="EJ11" s="6" t="s">
        <v>44</v>
      </c>
      <c r="EK11" s="41">
        <v>0</v>
      </c>
      <c r="EL11" s="6" t="s">
        <v>44</v>
      </c>
      <c r="EM11" s="41">
        <v>0</v>
      </c>
      <c r="EN11" s="6" t="s">
        <v>44</v>
      </c>
      <c r="EO11" s="41">
        <v>0</v>
      </c>
      <c r="EP11" s="6" t="s">
        <v>44</v>
      </c>
      <c r="EQ11" s="41">
        <v>0</v>
      </c>
      <c r="ER11" s="6" t="s">
        <v>44</v>
      </c>
      <c r="ES11" s="41">
        <v>0</v>
      </c>
      <c r="ET11" s="6" t="s">
        <v>44</v>
      </c>
      <c r="EU11" s="41">
        <v>0</v>
      </c>
      <c r="EV11" s="6" t="s">
        <v>44</v>
      </c>
      <c r="EW11" s="41">
        <v>0</v>
      </c>
      <c r="EX11" s="6" t="s">
        <v>44</v>
      </c>
      <c r="EY11" s="41">
        <v>0</v>
      </c>
      <c r="EZ11" s="6" t="s">
        <v>44</v>
      </c>
      <c r="FA11" s="41">
        <v>0</v>
      </c>
      <c r="FB11" s="6" t="s">
        <v>44</v>
      </c>
      <c r="FC11" s="41">
        <v>0</v>
      </c>
      <c r="FD11" s="6" t="s">
        <v>44</v>
      </c>
      <c r="FE11" s="41">
        <v>0</v>
      </c>
      <c r="FF11" s="6" t="s">
        <v>44</v>
      </c>
      <c r="FG11" s="41">
        <v>0</v>
      </c>
      <c r="FH11" s="6" t="s">
        <v>44</v>
      </c>
      <c r="FI11" s="41">
        <v>0</v>
      </c>
      <c r="FJ11" s="6" t="s">
        <v>44</v>
      </c>
      <c r="FK11" s="41">
        <v>0</v>
      </c>
      <c r="FL11" s="6" t="s">
        <v>44</v>
      </c>
      <c r="FM11" s="41">
        <v>0</v>
      </c>
      <c r="FN11" s="6" t="s">
        <v>44</v>
      </c>
      <c r="FO11" s="41"/>
      <c r="FP11" s="6" t="s">
        <v>44</v>
      </c>
      <c r="FQ11" s="41"/>
      <c r="FR11" s="6" t="s">
        <v>44</v>
      </c>
      <c r="FS11" s="41"/>
      <c r="FT11" s="6" t="s">
        <v>44</v>
      </c>
      <c r="FU11" s="41"/>
      <c r="FV11" s="6" t="s">
        <v>44</v>
      </c>
      <c r="FW11" s="41"/>
      <c r="FX11" s="6" t="s">
        <v>44</v>
      </c>
      <c r="FY11" s="41"/>
      <c r="FZ11" s="6" t="s">
        <v>44</v>
      </c>
      <c r="GA11" s="41"/>
      <c r="GB11">
        <f t="shared" si="0"/>
        <v>1</v>
      </c>
      <c r="GC11">
        <f t="shared" si="1"/>
        <v>0</v>
      </c>
      <c r="GD11">
        <v>38</v>
      </c>
    </row>
    <row r="12" spans="1:189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42">
        <v>0</v>
      </c>
      <c r="L12" s="14">
        <v>0</v>
      </c>
      <c r="M12" s="42">
        <v>0</v>
      </c>
      <c r="N12" s="14">
        <v>0</v>
      </c>
      <c r="O12" s="42">
        <v>0</v>
      </c>
      <c r="P12" s="14">
        <v>0</v>
      </c>
      <c r="Q12" s="42">
        <v>0</v>
      </c>
      <c r="R12" s="14">
        <v>0</v>
      </c>
      <c r="S12" s="42">
        <v>0</v>
      </c>
      <c r="T12" s="14">
        <v>1</v>
      </c>
      <c r="U12" s="42">
        <v>0</v>
      </c>
      <c r="V12" s="14">
        <v>0</v>
      </c>
      <c r="W12" s="42">
        <v>0</v>
      </c>
      <c r="X12" s="14">
        <v>0</v>
      </c>
      <c r="Y12" s="42">
        <v>0</v>
      </c>
      <c r="Z12" s="14">
        <v>1</v>
      </c>
      <c r="AA12" s="42">
        <v>0</v>
      </c>
      <c r="AB12" s="14">
        <v>0</v>
      </c>
      <c r="AC12" s="42">
        <v>0</v>
      </c>
      <c r="AD12" s="14">
        <v>0</v>
      </c>
      <c r="AE12" s="42">
        <v>0</v>
      </c>
      <c r="AF12" s="14">
        <v>0</v>
      </c>
      <c r="AG12" s="42">
        <v>0</v>
      </c>
      <c r="AH12" s="14">
        <v>0</v>
      </c>
      <c r="AI12" s="42">
        <v>0</v>
      </c>
      <c r="AJ12" s="14">
        <v>0</v>
      </c>
      <c r="AK12" s="42">
        <v>0</v>
      </c>
      <c r="AL12" s="14">
        <v>0</v>
      </c>
      <c r="AM12" s="42">
        <v>0</v>
      </c>
      <c r="AN12" s="14">
        <v>0</v>
      </c>
      <c r="AO12" s="42">
        <v>0</v>
      </c>
      <c r="AP12" s="14">
        <v>0</v>
      </c>
      <c r="AQ12" s="42">
        <v>0</v>
      </c>
      <c r="AR12" s="14">
        <v>0</v>
      </c>
      <c r="AS12" s="42">
        <v>0</v>
      </c>
      <c r="AT12" s="14">
        <v>0</v>
      </c>
      <c r="AU12" s="42">
        <v>0</v>
      </c>
      <c r="AV12" s="14">
        <v>0</v>
      </c>
      <c r="AW12" s="42">
        <v>0</v>
      </c>
      <c r="AX12" s="14">
        <v>0</v>
      </c>
      <c r="AY12" s="42">
        <v>0</v>
      </c>
      <c r="AZ12" s="14">
        <v>0</v>
      </c>
      <c r="BA12" s="42">
        <v>0</v>
      </c>
      <c r="BB12" s="14">
        <v>0</v>
      </c>
      <c r="BC12" s="42">
        <v>0</v>
      </c>
      <c r="BD12" s="70" t="s">
        <v>44</v>
      </c>
      <c r="BE12" s="42">
        <v>0</v>
      </c>
      <c r="BF12" s="70" t="s">
        <v>44</v>
      </c>
      <c r="BG12" s="42">
        <v>0</v>
      </c>
      <c r="BH12" s="70" t="s">
        <v>44</v>
      </c>
      <c r="BI12" s="42">
        <v>0</v>
      </c>
      <c r="BJ12" s="70" t="s">
        <v>44</v>
      </c>
      <c r="BK12" s="42">
        <v>0</v>
      </c>
      <c r="BL12" s="70" t="s">
        <v>44</v>
      </c>
      <c r="BM12" s="42">
        <v>0</v>
      </c>
      <c r="BN12" s="70" t="s">
        <v>44</v>
      </c>
      <c r="BO12" s="42">
        <v>0</v>
      </c>
      <c r="BP12" s="70" t="s">
        <v>44</v>
      </c>
      <c r="BQ12" s="42">
        <v>0</v>
      </c>
      <c r="BR12" s="70" t="s">
        <v>44</v>
      </c>
      <c r="BS12" s="42">
        <v>0</v>
      </c>
      <c r="BT12" s="70" t="s">
        <v>44</v>
      </c>
      <c r="BU12" s="42">
        <v>0</v>
      </c>
      <c r="BV12" s="70" t="s">
        <v>44</v>
      </c>
      <c r="BW12" s="42">
        <v>0</v>
      </c>
      <c r="BX12" s="70" t="s">
        <v>44</v>
      </c>
      <c r="BY12" s="42">
        <v>0</v>
      </c>
      <c r="BZ12" s="70" t="s">
        <v>44</v>
      </c>
      <c r="CA12" s="42">
        <v>0</v>
      </c>
      <c r="CB12" s="70" t="s">
        <v>44</v>
      </c>
      <c r="CC12" s="42">
        <v>0</v>
      </c>
      <c r="CD12" s="70" t="s">
        <v>44</v>
      </c>
      <c r="CE12" s="42">
        <v>0</v>
      </c>
      <c r="CF12" s="70" t="s">
        <v>44</v>
      </c>
      <c r="CG12" s="42">
        <v>0</v>
      </c>
      <c r="CH12" s="70" t="s">
        <v>44</v>
      </c>
      <c r="CI12" s="42">
        <v>0</v>
      </c>
      <c r="CJ12" s="70" t="s">
        <v>44</v>
      </c>
      <c r="CK12" s="42">
        <v>0</v>
      </c>
      <c r="CL12" s="70" t="s">
        <v>44</v>
      </c>
      <c r="CM12" s="42">
        <v>0</v>
      </c>
      <c r="CN12" s="70" t="s">
        <v>44</v>
      </c>
      <c r="CO12" s="42">
        <v>0</v>
      </c>
      <c r="CP12" s="70" t="s">
        <v>44</v>
      </c>
      <c r="CQ12" s="42">
        <v>0</v>
      </c>
      <c r="CR12" s="70" t="s">
        <v>44</v>
      </c>
      <c r="CS12" s="42">
        <v>0</v>
      </c>
      <c r="CT12" s="70" t="s">
        <v>44</v>
      </c>
      <c r="CU12" s="42">
        <v>0</v>
      </c>
      <c r="CV12" s="70" t="s">
        <v>44</v>
      </c>
      <c r="CW12" s="42">
        <v>0</v>
      </c>
      <c r="CX12" s="70" t="s">
        <v>44</v>
      </c>
      <c r="CY12" s="42">
        <v>0</v>
      </c>
      <c r="CZ12" s="70" t="s">
        <v>44</v>
      </c>
      <c r="DA12" s="42">
        <v>0</v>
      </c>
      <c r="DB12" s="70" t="s">
        <v>44</v>
      </c>
      <c r="DC12" s="42">
        <v>0</v>
      </c>
      <c r="DD12" s="70" t="s">
        <v>44</v>
      </c>
      <c r="DE12" s="42">
        <v>0</v>
      </c>
      <c r="DF12" s="70" t="s">
        <v>44</v>
      </c>
      <c r="DG12" s="42">
        <v>0</v>
      </c>
      <c r="DH12" s="70" t="s">
        <v>44</v>
      </c>
      <c r="DI12" s="42">
        <v>0</v>
      </c>
      <c r="DJ12" s="70" t="s">
        <v>44</v>
      </c>
      <c r="DK12" s="42">
        <v>0</v>
      </c>
      <c r="DL12" s="70" t="s">
        <v>44</v>
      </c>
      <c r="DM12" s="42">
        <v>0</v>
      </c>
      <c r="DN12" s="70" t="s">
        <v>44</v>
      </c>
      <c r="DO12" s="42">
        <v>0</v>
      </c>
      <c r="DP12" s="70" t="s">
        <v>44</v>
      </c>
      <c r="DQ12" s="42">
        <v>0</v>
      </c>
      <c r="DR12" s="70" t="s">
        <v>44</v>
      </c>
      <c r="DS12" s="42">
        <v>0</v>
      </c>
      <c r="DT12" s="70" t="s">
        <v>44</v>
      </c>
      <c r="DU12" s="42">
        <v>0</v>
      </c>
      <c r="DV12" s="70" t="s">
        <v>44</v>
      </c>
      <c r="DW12" s="42">
        <v>0</v>
      </c>
      <c r="DX12" s="70" t="s">
        <v>44</v>
      </c>
      <c r="DY12" s="42">
        <v>0</v>
      </c>
      <c r="DZ12" s="70" t="s">
        <v>44</v>
      </c>
      <c r="EA12" s="42">
        <v>0</v>
      </c>
      <c r="EB12" s="70" t="s">
        <v>44</v>
      </c>
      <c r="EC12" s="42">
        <v>0</v>
      </c>
      <c r="ED12" s="70" t="s">
        <v>44</v>
      </c>
      <c r="EE12" s="42">
        <v>0</v>
      </c>
      <c r="EF12" s="70" t="s">
        <v>44</v>
      </c>
      <c r="EG12" s="42">
        <v>0</v>
      </c>
      <c r="EH12" s="70" t="s">
        <v>44</v>
      </c>
      <c r="EI12" s="42">
        <v>0</v>
      </c>
      <c r="EJ12" s="70" t="s">
        <v>44</v>
      </c>
      <c r="EK12" s="42">
        <v>0</v>
      </c>
      <c r="EL12" s="70" t="s">
        <v>44</v>
      </c>
      <c r="EM12" s="42">
        <v>0</v>
      </c>
      <c r="EN12" s="70" t="s">
        <v>44</v>
      </c>
      <c r="EO12" s="42">
        <v>0</v>
      </c>
      <c r="EP12" s="70" t="s">
        <v>44</v>
      </c>
      <c r="EQ12" s="42">
        <v>0</v>
      </c>
      <c r="ER12" s="70" t="s">
        <v>44</v>
      </c>
      <c r="ES12" s="42">
        <v>0</v>
      </c>
      <c r="ET12" s="70" t="s">
        <v>44</v>
      </c>
      <c r="EU12" s="42">
        <v>0</v>
      </c>
      <c r="EV12" s="70" t="s">
        <v>44</v>
      </c>
      <c r="EW12" s="42">
        <v>0</v>
      </c>
      <c r="EX12" s="70" t="s">
        <v>44</v>
      </c>
      <c r="EY12" s="42">
        <v>0</v>
      </c>
      <c r="EZ12" s="70" t="s">
        <v>44</v>
      </c>
      <c r="FA12" s="42">
        <v>0</v>
      </c>
      <c r="FB12" s="70" t="s">
        <v>44</v>
      </c>
      <c r="FC12" s="42">
        <v>0</v>
      </c>
      <c r="FD12" s="70" t="s">
        <v>44</v>
      </c>
      <c r="FE12" s="42">
        <v>0</v>
      </c>
      <c r="FF12" s="70" t="s">
        <v>44</v>
      </c>
      <c r="FG12" s="42">
        <v>0</v>
      </c>
      <c r="FH12" s="70" t="s">
        <v>44</v>
      </c>
      <c r="FI12" s="42">
        <v>0</v>
      </c>
      <c r="FJ12" s="70" t="s">
        <v>44</v>
      </c>
      <c r="FK12" s="42">
        <v>0</v>
      </c>
      <c r="FL12" s="70" t="s">
        <v>44</v>
      </c>
      <c r="FM12" s="42">
        <v>0</v>
      </c>
      <c r="FN12" s="70" t="s">
        <v>44</v>
      </c>
      <c r="FO12" s="42"/>
      <c r="FP12" s="70" t="s">
        <v>44</v>
      </c>
      <c r="FQ12" s="42"/>
      <c r="FR12" s="70" t="s">
        <v>44</v>
      </c>
      <c r="FS12" s="42"/>
      <c r="FT12" s="70" t="s">
        <v>44</v>
      </c>
      <c r="FU12" s="42"/>
      <c r="FV12" s="70" t="s">
        <v>44</v>
      </c>
      <c r="FW12" s="42"/>
      <c r="FX12" s="70" t="s">
        <v>44</v>
      </c>
      <c r="FY12" s="42"/>
      <c r="FZ12" s="70" t="s">
        <v>44</v>
      </c>
      <c r="GA12" s="42"/>
      <c r="GB12">
        <f t="shared" si="0"/>
        <v>2</v>
      </c>
      <c r="GC12">
        <f t="shared" si="1"/>
        <v>0</v>
      </c>
      <c r="GD12" s="2">
        <v>28</v>
      </c>
    </row>
    <row r="13" spans="1:189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0</v>
      </c>
      <c r="O13" s="85">
        <f t="shared" si="2"/>
        <v>0</v>
      </c>
      <c r="P13" s="85">
        <f t="shared" si="2"/>
        <v>0</v>
      </c>
      <c r="Q13" s="85">
        <f t="shared" si="2"/>
        <v>0</v>
      </c>
      <c r="R13" s="85">
        <f t="shared" si="2"/>
        <v>0</v>
      </c>
      <c r="S13" s="85">
        <f t="shared" si="2"/>
        <v>0</v>
      </c>
      <c r="T13" s="85">
        <f t="shared" si="2"/>
        <v>4</v>
      </c>
      <c r="U13" s="85">
        <f t="shared" si="2"/>
        <v>0</v>
      </c>
      <c r="V13" s="85">
        <f t="shared" si="2"/>
        <v>3</v>
      </c>
      <c r="W13" s="85">
        <f t="shared" si="2"/>
        <v>0</v>
      </c>
      <c r="X13" s="85">
        <f t="shared" si="2"/>
        <v>1</v>
      </c>
      <c r="Y13" s="85">
        <f t="shared" si="2"/>
        <v>1</v>
      </c>
      <c r="Z13" s="85">
        <f t="shared" si="2"/>
        <v>3</v>
      </c>
      <c r="AA13" s="85">
        <f t="shared" si="2"/>
        <v>0</v>
      </c>
      <c r="AB13" s="85">
        <f t="shared" si="2"/>
        <v>1</v>
      </c>
      <c r="AC13" s="85">
        <f t="shared" si="2"/>
        <v>3</v>
      </c>
      <c r="AD13" s="85">
        <f t="shared" si="2"/>
        <v>1</v>
      </c>
      <c r="AE13" s="85">
        <f t="shared" si="2"/>
        <v>0</v>
      </c>
      <c r="AF13" s="85">
        <f t="shared" si="2"/>
        <v>1</v>
      </c>
      <c r="AG13" s="85">
        <f t="shared" si="2"/>
        <v>1</v>
      </c>
      <c r="AH13" s="85">
        <f t="shared" si="2"/>
        <v>1</v>
      </c>
      <c r="AI13" s="85">
        <f t="shared" si="2"/>
        <v>0</v>
      </c>
      <c r="AJ13" s="85">
        <f t="shared" si="2"/>
        <v>0</v>
      </c>
      <c r="AK13" s="85">
        <f t="shared" si="2"/>
        <v>0</v>
      </c>
      <c r="AL13" s="85">
        <f t="shared" si="2"/>
        <v>2</v>
      </c>
      <c r="AM13" s="85">
        <f t="shared" si="2"/>
        <v>1</v>
      </c>
      <c r="AN13" s="85">
        <f t="shared" si="2"/>
        <v>0</v>
      </c>
      <c r="AO13" s="85">
        <f t="shared" si="2"/>
        <v>1</v>
      </c>
      <c r="AP13" s="85">
        <f t="shared" si="2"/>
        <v>0</v>
      </c>
      <c r="AQ13" s="85">
        <f t="shared" si="2"/>
        <v>0</v>
      </c>
      <c r="AR13" s="85">
        <f t="shared" si="2"/>
        <v>2</v>
      </c>
      <c r="AS13" s="85">
        <f t="shared" si="2"/>
        <v>1</v>
      </c>
      <c r="AT13" s="85">
        <f t="shared" si="2"/>
        <v>2</v>
      </c>
      <c r="AU13" s="85">
        <f t="shared" si="2"/>
        <v>1</v>
      </c>
      <c r="AV13" s="85">
        <f t="shared" si="2"/>
        <v>1</v>
      </c>
      <c r="AW13" s="85">
        <f t="shared" si="2"/>
        <v>1</v>
      </c>
      <c r="AX13" s="85">
        <f t="shared" si="2"/>
        <v>0</v>
      </c>
      <c r="AY13" s="85">
        <f t="shared" si="2"/>
        <v>0</v>
      </c>
      <c r="AZ13" s="85">
        <f t="shared" si="2"/>
        <v>0</v>
      </c>
      <c r="BA13" s="85">
        <f t="shared" si="2"/>
        <v>0</v>
      </c>
      <c r="BB13" s="85">
        <f t="shared" si="2"/>
        <v>0</v>
      </c>
      <c r="BC13" s="85">
        <f t="shared" si="2"/>
        <v>0</v>
      </c>
      <c r="BD13" s="85">
        <f t="shared" si="2"/>
        <v>0</v>
      </c>
      <c r="BE13" s="85">
        <f t="shared" si="2"/>
        <v>0</v>
      </c>
      <c r="BF13" s="85">
        <f t="shared" si="2"/>
        <v>1</v>
      </c>
      <c r="BG13" s="85">
        <f t="shared" si="2"/>
        <v>0</v>
      </c>
      <c r="BH13" s="85">
        <f t="shared" si="2"/>
        <v>0</v>
      </c>
      <c r="BI13" s="85">
        <f t="shared" si="2"/>
        <v>0</v>
      </c>
      <c r="BJ13" s="85">
        <f t="shared" si="2"/>
        <v>0</v>
      </c>
      <c r="BK13" s="85">
        <f t="shared" si="2"/>
        <v>0</v>
      </c>
      <c r="BL13" s="85">
        <f t="shared" si="2"/>
        <v>0</v>
      </c>
      <c r="BM13" s="85">
        <f t="shared" si="2"/>
        <v>0</v>
      </c>
      <c r="BN13" s="85">
        <f t="shared" si="2"/>
        <v>0</v>
      </c>
      <c r="BO13" s="85">
        <f t="shared" si="2"/>
        <v>0</v>
      </c>
      <c r="BP13" s="85">
        <f t="shared" ref="BP13:EA13" si="3">SUM(BP4:BP12)</f>
        <v>1</v>
      </c>
      <c r="BQ13" s="85">
        <f t="shared" si="3"/>
        <v>0</v>
      </c>
      <c r="BR13" s="85">
        <f t="shared" si="3"/>
        <v>0</v>
      </c>
      <c r="BS13" s="85">
        <f t="shared" si="3"/>
        <v>0</v>
      </c>
      <c r="BT13" s="85">
        <f t="shared" si="3"/>
        <v>0</v>
      </c>
      <c r="BU13" s="85">
        <f t="shared" si="3"/>
        <v>0</v>
      </c>
      <c r="BV13" s="85">
        <f t="shared" si="3"/>
        <v>0</v>
      </c>
      <c r="BW13" s="85">
        <f t="shared" si="3"/>
        <v>0</v>
      </c>
      <c r="BX13" s="85">
        <f t="shared" si="3"/>
        <v>0</v>
      </c>
      <c r="BY13" s="85">
        <f t="shared" si="3"/>
        <v>0</v>
      </c>
      <c r="BZ13" s="85">
        <f t="shared" si="3"/>
        <v>0</v>
      </c>
      <c r="CA13" s="85">
        <f t="shared" si="3"/>
        <v>0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0</v>
      </c>
      <c r="CF13" s="85">
        <f t="shared" si="3"/>
        <v>2</v>
      </c>
      <c r="CG13" s="85">
        <f t="shared" si="3"/>
        <v>0</v>
      </c>
      <c r="CH13" s="85">
        <f t="shared" si="3"/>
        <v>1</v>
      </c>
      <c r="CI13" s="85">
        <f t="shared" si="3"/>
        <v>0</v>
      </c>
      <c r="CJ13" s="85">
        <f t="shared" si="3"/>
        <v>2</v>
      </c>
      <c r="CK13" s="85">
        <f t="shared" si="3"/>
        <v>0</v>
      </c>
      <c r="CL13" s="85">
        <f t="shared" si="3"/>
        <v>0</v>
      </c>
      <c r="CM13" s="85">
        <f t="shared" si="3"/>
        <v>1</v>
      </c>
      <c r="CN13" s="85">
        <f t="shared" si="3"/>
        <v>0</v>
      </c>
      <c r="CO13" s="85">
        <f t="shared" si="3"/>
        <v>1</v>
      </c>
      <c r="CP13" s="85">
        <f t="shared" si="3"/>
        <v>0</v>
      </c>
      <c r="CQ13" s="85">
        <f t="shared" si="3"/>
        <v>1</v>
      </c>
      <c r="CR13" s="85">
        <f t="shared" si="3"/>
        <v>0</v>
      </c>
      <c r="CS13" s="85">
        <f t="shared" si="3"/>
        <v>1</v>
      </c>
      <c r="CT13" s="85">
        <f t="shared" si="3"/>
        <v>0</v>
      </c>
      <c r="CU13" s="85">
        <f t="shared" si="3"/>
        <v>1</v>
      </c>
      <c r="CV13" s="85">
        <f t="shared" si="3"/>
        <v>0</v>
      </c>
      <c r="CW13" s="85">
        <f t="shared" si="3"/>
        <v>1</v>
      </c>
      <c r="CX13" s="85">
        <f t="shared" si="3"/>
        <v>1</v>
      </c>
      <c r="CY13" s="85">
        <f t="shared" si="3"/>
        <v>0</v>
      </c>
      <c r="CZ13" s="85">
        <f t="shared" si="3"/>
        <v>0</v>
      </c>
      <c r="DA13" s="85">
        <f t="shared" si="3"/>
        <v>1</v>
      </c>
      <c r="DB13" s="85">
        <f t="shared" si="3"/>
        <v>1</v>
      </c>
      <c r="DC13" s="85">
        <f t="shared" si="3"/>
        <v>1</v>
      </c>
      <c r="DD13" s="85">
        <f t="shared" si="3"/>
        <v>0</v>
      </c>
      <c r="DE13" s="85">
        <f t="shared" si="3"/>
        <v>0</v>
      </c>
      <c r="DF13" s="85">
        <f t="shared" si="3"/>
        <v>0</v>
      </c>
      <c r="DG13" s="85">
        <f t="shared" si="3"/>
        <v>1</v>
      </c>
      <c r="DH13" s="85">
        <f t="shared" si="3"/>
        <v>0</v>
      </c>
      <c r="DI13" s="85">
        <f t="shared" si="3"/>
        <v>0</v>
      </c>
      <c r="DJ13" s="85">
        <f t="shared" si="3"/>
        <v>1</v>
      </c>
      <c r="DK13" s="85">
        <f t="shared" si="3"/>
        <v>0</v>
      </c>
      <c r="DL13" s="85">
        <f t="shared" si="3"/>
        <v>0</v>
      </c>
      <c r="DM13" s="85">
        <f t="shared" si="3"/>
        <v>1</v>
      </c>
      <c r="DN13" s="85">
        <f t="shared" si="3"/>
        <v>0</v>
      </c>
      <c r="DO13" s="85">
        <f t="shared" si="3"/>
        <v>1</v>
      </c>
      <c r="DP13" s="85">
        <f t="shared" si="3"/>
        <v>1</v>
      </c>
      <c r="DQ13" s="85">
        <f t="shared" si="3"/>
        <v>0</v>
      </c>
      <c r="DR13" s="85">
        <f t="shared" si="3"/>
        <v>0</v>
      </c>
      <c r="DS13" s="85">
        <f t="shared" si="3"/>
        <v>0</v>
      </c>
      <c r="DT13" s="85">
        <f t="shared" si="3"/>
        <v>0</v>
      </c>
      <c r="DU13" s="85">
        <f t="shared" si="3"/>
        <v>0</v>
      </c>
      <c r="DV13" s="85">
        <f t="shared" si="3"/>
        <v>0</v>
      </c>
      <c r="DW13" s="85">
        <f t="shared" si="3"/>
        <v>0</v>
      </c>
      <c r="DX13" s="85">
        <f t="shared" si="3"/>
        <v>0</v>
      </c>
      <c r="DY13" s="85">
        <f t="shared" si="3"/>
        <v>1</v>
      </c>
      <c r="DZ13" s="85">
        <f t="shared" si="3"/>
        <v>0</v>
      </c>
      <c r="EA13" s="85">
        <f t="shared" si="3"/>
        <v>0</v>
      </c>
      <c r="EB13" s="85">
        <f t="shared" ref="EB13:GA13" si="4">SUM(EB4:EB12)</f>
        <v>0</v>
      </c>
      <c r="EC13" s="85">
        <f t="shared" si="4"/>
        <v>0</v>
      </c>
      <c r="ED13" s="85">
        <f t="shared" si="4"/>
        <v>1</v>
      </c>
      <c r="EE13" s="85">
        <f t="shared" si="4"/>
        <v>1</v>
      </c>
      <c r="EF13" s="85">
        <f t="shared" si="4"/>
        <v>0</v>
      </c>
      <c r="EG13" s="85">
        <f t="shared" si="4"/>
        <v>0</v>
      </c>
      <c r="EH13" s="85">
        <f t="shared" si="4"/>
        <v>0</v>
      </c>
      <c r="EI13" s="85">
        <f t="shared" si="4"/>
        <v>0</v>
      </c>
      <c r="EJ13" s="85">
        <f t="shared" si="4"/>
        <v>0</v>
      </c>
      <c r="EK13" s="85">
        <f t="shared" si="4"/>
        <v>0</v>
      </c>
      <c r="EL13" s="85">
        <f t="shared" si="4"/>
        <v>0</v>
      </c>
      <c r="EM13" s="85">
        <f t="shared" si="4"/>
        <v>0</v>
      </c>
      <c r="EN13" s="85">
        <f t="shared" si="4"/>
        <v>0</v>
      </c>
      <c r="EO13" s="85">
        <f t="shared" si="4"/>
        <v>0</v>
      </c>
      <c r="EP13" s="85">
        <f t="shared" si="4"/>
        <v>0</v>
      </c>
      <c r="EQ13" s="85">
        <f t="shared" si="4"/>
        <v>0</v>
      </c>
      <c r="ER13" s="85">
        <f t="shared" si="4"/>
        <v>0</v>
      </c>
      <c r="ES13" s="85">
        <f t="shared" si="4"/>
        <v>0</v>
      </c>
      <c r="ET13" s="85">
        <f t="shared" si="4"/>
        <v>0</v>
      </c>
      <c r="EU13" s="85">
        <f t="shared" si="4"/>
        <v>0</v>
      </c>
      <c r="EV13" s="85">
        <f t="shared" si="4"/>
        <v>0</v>
      </c>
      <c r="EW13" s="85">
        <f t="shared" si="4"/>
        <v>0</v>
      </c>
      <c r="EX13" s="85">
        <f t="shared" si="4"/>
        <v>0</v>
      </c>
      <c r="EY13" s="85">
        <f t="shared" si="4"/>
        <v>0</v>
      </c>
      <c r="EZ13" s="85">
        <f t="shared" si="4"/>
        <v>0</v>
      </c>
      <c r="FA13" s="85">
        <f t="shared" si="4"/>
        <v>0</v>
      </c>
      <c r="FB13" s="85">
        <f t="shared" si="4"/>
        <v>0</v>
      </c>
      <c r="FC13" s="85">
        <f t="shared" si="4"/>
        <v>0</v>
      </c>
      <c r="FD13" s="85">
        <f t="shared" si="4"/>
        <v>0</v>
      </c>
      <c r="FE13" s="85">
        <f t="shared" si="4"/>
        <v>0</v>
      </c>
      <c r="FF13" s="85">
        <f t="shared" si="4"/>
        <v>0</v>
      </c>
      <c r="FG13" s="85">
        <f t="shared" si="4"/>
        <v>0</v>
      </c>
      <c r="FH13" s="85">
        <f t="shared" si="4"/>
        <v>0</v>
      </c>
      <c r="FI13" s="85">
        <f t="shared" si="4"/>
        <v>0</v>
      </c>
      <c r="FJ13" s="85">
        <f t="shared" si="4"/>
        <v>0</v>
      </c>
      <c r="FK13" s="85">
        <f t="shared" si="4"/>
        <v>0</v>
      </c>
      <c r="FL13" s="85">
        <f t="shared" si="4"/>
        <v>0</v>
      </c>
      <c r="FM13" s="85">
        <f t="shared" si="4"/>
        <v>0</v>
      </c>
      <c r="FN13" s="85">
        <f t="shared" si="4"/>
        <v>0</v>
      </c>
      <c r="FO13" s="85">
        <f t="shared" si="4"/>
        <v>0</v>
      </c>
      <c r="FP13" s="85">
        <f t="shared" si="4"/>
        <v>0</v>
      </c>
      <c r="FQ13" s="85">
        <f t="shared" si="4"/>
        <v>0</v>
      </c>
      <c r="FR13" s="85">
        <f t="shared" si="4"/>
        <v>0</v>
      </c>
      <c r="FS13" s="85">
        <f t="shared" si="4"/>
        <v>0</v>
      </c>
      <c r="FT13" s="85">
        <f t="shared" si="4"/>
        <v>0</v>
      </c>
      <c r="FU13" s="85">
        <f t="shared" si="4"/>
        <v>0</v>
      </c>
      <c r="FV13" s="85">
        <f t="shared" si="4"/>
        <v>0</v>
      </c>
      <c r="FW13" s="85">
        <f t="shared" si="4"/>
        <v>0</v>
      </c>
      <c r="FX13" s="85">
        <f t="shared" si="4"/>
        <v>0</v>
      </c>
      <c r="FY13" s="85">
        <f t="shared" si="4"/>
        <v>0</v>
      </c>
      <c r="FZ13" s="85">
        <f t="shared" si="4"/>
        <v>0</v>
      </c>
      <c r="GA13" s="85">
        <f t="shared" si="4"/>
        <v>0</v>
      </c>
      <c r="GB13" s="97" t="s">
        <v>41</v>
      </c>
      <c r="GC13" s="97" t="s">
        <v>42</v>
      </c>
      <c r="GD13" s="85">
        <f>AVERAGE(GD4:GD12)</f>
        <v>41.777777777777779</v>
      </c>
      <c r="GE13">
        <f>AVERAGE(GB4:GB12,GB31:GB39,GB58:GB66)</f>
        <v>5.8148148148148149</v>
      </c>
      <c r="GF13">
        <f>STDEV((GB4:GB12,GB31:GB39,GB58:GB66))</f>
        <v>4.9848774156445259</v>
      </c>
      <c r="GG13" s="85"/>
    </row>
    <row r="14" spans="1:189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9</v>
      </c>
      <c r="U14" s="304"/>
      <c r="V14" s="304">
        <v>9</v>
      </c>
      <c r="W14" s="304"/>
      <c r="X14" s="304">
        <v>9</v>
      </c>
      <c r="Y14" s="304"/>
      <c r="Z14" s="304">
        <v>9</v>
      </c>
      <c r="AA14" s="304"/>
      <c r="AB14" s="304">
        <v>9</v>
      </c>
      <c r="AC14" s="304"/>
      <c r="AD14" s="304">
        <v>9</v>
      </c>
      <c r="AE14" s="304"/>
      <c r="AF14" s="304">
        <v>9</v>
      </c>
      <c r="AG14" s="304"/>
      <c r="AH14" s="304">
        <v>9</v>
      </c>
      <c r="AI14" s="304"/>
      <c r="AJ14" s="304">
        <v>9</v>
      </c>
      <c r="AK14" s="304"/>
      <c r="AL14" s="304">
        <v>9</v>
      </c>
      <c r="AM14" s="304"/>
      <c r="AN14" s="304">
        <v>9</v>
      </c>
      <c r="AO14" s="304"/>
      <c r="AP14" s="304">
        <v>9</v>
      </c>
      <c r="AQ14" s="304"/>
      <c r="AR14" s="304">
        <v>9</v>
      </c>
      <c r="AS14" s="304"/>
      <c r="AT14" s="304">
        <v>9</v>
      </c>
      <c r="AU14" s="304"/>
      <c r="AV14" s="304">
        <v>9</v>
      </c>
      <c r="AW14" s="304"/>
      <c r="AX14" s="304">
        <v>9</v>
      </c>
      <c r="AY14" s="304"/>
      <c r="AZ14" s="304">
        <v>9</v>
      </c>
      <c r="BA14" s="304"/>
      <c r="BB14" s="304">
        <v>9</v>
      </c>
      <c r="BC14" s="304"/>
      <c r="BD14" s="304">
        <v>7</v>
      </c>
      <c r="BE14" s="304"/>
      <c r="BF14" s="304">
        <v>7</v>
      </c>
      <c r="BG14" s="304"/>
      <c r="BH14" s="304">
        <v>7</v>
      </c>
      <c r="BI14" s="304"/>
      <c r="BJ14" s="304">
        <v>7</v>
      </c>
      <c r="BK14" s="304"/>
      <c r="BL14" s="304">
        <v>7</v>
      </c>
      <c r="BM14" s="304"/>
      <c r="BN14" s="304">
        <v>7</v>
      </c>
      <c r="BO14" s="304"/>
      <c r="BP14" s="304">
        <v>7</v>
      </c>
      <c r="BQ14" s="304"/>
      <c r="BR14" s="304">
        <v>7</v>
      </c>
      <c r="BS14" s="304"/>
      <c r="BT14" s="304">
        <v>6</v>
      </c>
      <c r="BU14" s="304"/>
      <c r="BV14" s="304">
        <v>5</v>
      </c>
      <c r="BW14" s="304"/>
      <c r="BX14" s="304">
        <v>4</v>
      </c>
      <c r="BY14" s="304"/>
      <c r="BZ14" s="304">
        <v>3</v>
      </c>
      <c r="CA14" s="304"/>
      <c r="CB14" s="304">
        <v>3</v>
      </c>
      <c r="CC14" s="304"/>
      <c r="CD14" s="304">
        <v>2</v>
      </c>
      <c r="CE14" s="304"/>
      <c r="CF14" s="304">
        <v>2</v>
      </c>
      <c r="CG14" s="304"/>
      <c r="CH14" s="304">
        <v>2</v>
      </c>
      <c r="CI14" s="304"/>
      <c r="CJ14" s="304">
        <v>2</v>
      </c>
      <c r="CK14" s="304"/>
      <c r="CL14" s="304">
        <v>2</v>
      </c>
      <c r="CM14" s="304"/>
      <c r="CN14" s="304">
        <v>2</v>
      </c>
      <c r="CO14" s="304"/>
      <c r="CP14" s="304">
        <v>2</v>
      </c>
      <c r="CQ14" s="304"/>
      <c r="CR14" s="304">
        <v>2</v>
      </c>
      <c r="CS14" s="304"/>
      <c r="CT14" s="304">
        <v>2</v>
      </c>
      <c r="CU14" s="304"/>
      <c r="CV14" s="304">
        <v>2</v>
      </c>
      <c r="CW14" s="304"/>
      <c r="CX14" s="304">
        <v>2</v>
      </c>
      <c r="CY14" s="304"/>
      <c r="CZ14" s="304">
        <v>2</v>
      </c>
      <c r="DA14" s="304"/>
      <c r="DB14" s="304">
        <v>2</v>
      </c>
      <c r="DC14" s="304"/>
      <c r="DD14" s="304">
        <v>2</v>
      </c>
      <c r="DE14" s="304"/>
      <c r="DF14" s="304">
        <v>2</v>
      </c>
      <c r="DG14" s="304"/>
      <c r="DH14" s="304">
        <v>2</v>
      </c>
      <c r="DI14" s="304"/>
      <c r="DJ14" s="304">
        <v>2</v>
      </c>
      <c r="DK14" s="304"/>
      <c r="DL14" s="304">
        <v>2</v>
      </c>
      <c r="DM14" s="304"/>
      <c r="DN14" s="304">
        <v>2</v>
      </c>
      <c r="DO14" s="304"/>
      <c r="DP14" s="304">
        <v>1</v>
      </c>
      <c r="DQ14" s="304"/>
      <c r="DR14" s="304">
        <v>1</v>
      </c>
      <c r="DS14" s="304"/>
      <c r="DT14" s="304">
        <v>1</v>
      </c>
      <c r="DU14" s="304"/>
      <c r="DV14" s="304">
        <v>1</v>
      </c>
      <c r="DW14" s="304"/>
      <c r="DX14" s="304">
        <v>1</v>
      </c>
      <c r="DY14" s="304"/>
      <c r="DZ14" s="304">
        <v>1</v>
      </c>
      <c r="EA14" s="304"/>
      <c r="EB14" s="304">
        <v>1</v>
      </c>
      <c r="EC14" s="304"/>
      <c r="ED14" s="304">
        <v>1</v>
      </c>
      <c r="EE14" s="304"/>
      <c r="EF14" s="304">
        <v>1</v>
      </c>
      <c r="EG14" s="304"/>
      <c r="EH14" s="304">
        <v>0</v>
      </c>
      <c r="EI14" s="304"/>
      <c r="EJ14" s="304">
        <v>0</v>
      </c>
      <c r="EK14" s="304"/>
      <c r="EL14" s="304">
        <v>0</v>
      </c>
      <c r="EM14" s="304"/>
      <c r="EN14" s="304">
        <v>0</v>
      </c>
      <c r="EO14" s="304"/>
      <c r="EP14" s="304">
        <v>0</v>
      </c>
      <c r="EQ14" s="304"/>
      <c r="ER14" s="304">
        <v>0</v>
      </c>
      <c r="ES14" s="304"/>
      <c r="ET14" s="304">
        <v>0</v>
      </c>
      <c r="EU14" s="304"/>
      <c r="EV14" s="304">
        <v>0</v>
      </c>
      <c r="EW14" s="304"/>
      <c r="EX14" s="304">
        <v>0</v>
      </c>
      <c r="EY14" s="304"/>
      <c r="EZ14" s="304">
        <v>0</v>
      </c>
      <c r="FA14" s="304"/>
      <c r="FB14" s="304">
        <v>0</v>
      </c>
      <c r="FC14" s="304"/>
      <c r="FD14" s="304">
        <v>0</v>
      </c>
      <c r="FE14" s="304"/>
      <c r="FF14" s="304">
        <v>0</v>
      </c>
      <c r="FG14" s="304"/>
      <c r="FH14" s="304">
        <v>0</v>
      </c>
      <c r="FI14" s="304"/>
      <c r="FJ14" s="304">
        <v>0</v>
      </c>
      <c r="FK14" s="304"/>
      <c r="FL14" s="304">
        <v>0</v>
      </c>
      <c r="FM14" s="304"/>
      <c r="FN14" s="304">
        <v>0</v>
      </c>
      <c r="FO14" s="304"/>
      <c r="FP14" s="304">
        <v>0</v>
      </c>
      <c r="FQ14" s="304"/>
      <c r="FR14" s="304">
        <v>0</v>
      </c>
      <c r="FS14" s="304"/>
      <c r="FT14" s="304">
        <v>0</v>
      </c>
      <c r="FU14" s="304"/>
      <c r="FV14" s="304">
        <v>0</v>
      </c>
      <c r="FW14" s="304"/>
      <c r="FX14" s="304">
        <v>0</v>
      </c>
      <c r="FY14" s="304"/>
      <c r="FZ14" s="304">
        <v>0</v>
      </c>
      <c r="GA14" s="304"/>
      <c r="GB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,DJ13,DL13,DN13,DP13,DR13,DT13,DV13,DX13,DZ13,EB13,ED13,EF13,EH13,EJ13,EL13,EN13,EP13,ER13,ET13,EV13,EX13,EZ13,FB13,FD13,FF13,FH13,FJ13,FL13,FN13,FP13,FR13,FT13,FV13,FX13,FZ13)</f>
        <v>34</v>
      </c>
      <c r="GC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,DK13,DM13,DO13,DQ13,DS13,DU13,DW13,DY13,EA13,EC13,EE13,EG13,EI13,EK13,EM13,EO13,EQ13,ES13,EU13,EW13,EY13,FA13,FC13,FE13,FG13,FI13,FK13,FM13,FO13,FQ13,FS13,FU13,FW13,FY13,GA13)</f>
        <v>23</v>
      </c>
      <c r="GD14">
        <f>STDEV(GD4:GD12)</f>
        <v>13.836345053678169</v>
      </c>
      <c r="GE14">
        <f>AVERAGE(GC4:GC12,GC31:GC39,GC58:GC66)</f>
        <v>4.1111111111111107</v>
      </c>
      <c r="GF14">
        <f>STDEV(GC4:GC12,GC31:GC39,GC58:GC66)</f>
        <v>4.5007121943543842</v>
      </c>
    </row>
    <row r="15" spans="1:189">
      <c r="CL15" s="86"/>
      <c r="CM15" s="87"/>
      <c r="GB15" s="86" t="s">
        <v>49</v>
      </c>
      <c r="GC15" s="87">
        <f>GC14/GB14*100</f>
        <v>67.64705882352942</v>
      </c>
    </row>
    <row r="16" spans="1:189" ht="15" thickBot="1">
      <c r="A16" s="77" t="s">
        <v>50</v>
      </c>
      <c r="B16" s="304">
        <f>ABS(B14-D14)</f>
        <v>0</v>
      </c>
      <c r="C16" s="304"/>
      <c r="D16" s="304">
        <f>ABS(D14-F14)</f>
        <v>0</v>
      </c>
      <c r="E16" s="304"/>
      <c r="F16" s="304">
        <f t="shared" ref="F16" si="5">ABS(F14-H14)</f>
        <v>0</v>
      </c>
      <c r="G16" s="304"/>
      <c r="H16" s="304">
        <f t="shared" ref="H16" si="6">ABS(H14-J14)</f>
        <v>0</v>
      </c>
      <c r="I16" s="304"/>
      <c r="J16" s="304">
        <f t="shared" ref="J16" si="7">ABS(J14-L14)</f>
        <v>0</v>
      </c>
      <c r="K16" s="304"/>
      <c r="L16" s="304">
        <f t="shared" ref="L16" si="8">ABS(L14-N14)</f>
        <v>0</v>
      </c>
      <c r="M16" s="304"/>
      <c r="N16" s="304">
        <f t="shared" ref="N16" si="9">ABS(N14-P14)</f>
        <v>0</v>
      </c>
      <c r="O16" s="304"/>
      <c r="P16" s="304">
        <f t="shared" ref="P16" si="10">ABS(P14-R14)</f>
        <v>0</v>
      </c>
      <c r="Q16" s="304"/>
      <c r="R16" s="304">
        <f t="shared" ref="R16" si="11">ABS(R14-T14)</f>
        <v>0</v>
      </c>
      <c r="S16" s="304"/>
      <c r="T16" s="304">
        <f t="shared" ref="T16" si="12">ABS(T14-V14)</f>
        <v>0</v>
      </c>
      <c r="U16" s="304"/>
      <c r="V16" s="304">
        <f t="shared" ref="V16" si="13">ABS(V14-X14)</f>
        <v>0</v>
      </c>
      <c r="W16" s="304"/>
      <c r="X16" s="304">
        <f>ABS(X14-Z14)</f>
        <v>0</v>
      </c>
      <c r="Y16" s="304"/>
      <c r="Z16" s="304">
        <f t="shared" ref="Z16" si="14">ABS(Z14-AB14)</f>
        <v>0</v>
      </c>
      <c r="AA16" s="304"/>
      <c r="AB16" s="304">
        <f t="shared" ref="AB16" si="15">ABS(AB14-AD14)</f>
        <v>0</v>
      </c>
      <c r="AC16" s="304"/>
      <c r="AD16" s="304">
        <f t="shared" ref="AD16" si="16">ABS(AD14-AF14)</f>
        <v>0</v>
      </c>
      <c r="AE16" s="304"/>
      <c r="AF16" s="304">
        <f t="shared" ref="AF16" si="17">ABS(AF14-AH14)</f>
        <v>0</v>
      </c>
      <c r="AG16" s="304"/>
      <c r="AH16" s="304">
        <f t="shared" ref="AH16" si="18">ABS(AH14-AJ14)</f>
        <v>0</v>
      </c>
      <c r="AI16" s="304"/>
      <c r="AJ16" s="304">
        <f t="shared" ref="AJ16" si="19">ABS(AJ14-AL14)</f>
        <v>0</v>
      </c>
      <c r="AK16" s="304"/>
      <c r="AL16" s="304">
        <f t="shared" ref="AL16" si="20">ABS(AL14-AN14)</f>
        <v>0</v>
      </c>
      <c r="AM16" s="304"/>
      <c r="AN16" s="304">
        <f t="shared" ref="AN16" si="21">ABS(AN14-AP14)</f>
        <v>0</v>
      </c>
      <c r="AO16" s="304"/>
      <c r="AP16" s="304">
        <f t="shared" ref="AP16" si="22">ABS(AP14-AR14)</f>
        <v>0</v>
      </c>
      <c r="AQ16" s="304"/>
      <c r="AR16" s="304">
        <f t="shared" ref="AR16" si="23">ABS(AR14-AT14)</f>
        <v>0</v>
      </c>
      <c r="AS16" s="304"/>
      <c r="AT16" s="304">
        <f t="shared" ref="AT16" si="24">ABS(AT14-AV14)</f>
        <v>0</v>
      </c>
      <c r="AU16" s="304"/>
      <c r="AV16" s="304">
        <f t="shared" ref="AV16" si="25">ABS(AV14-AX14)</f>
        <v>0</v>
      </c>
      <c r="AW16" s="304"/>
      <c r="AX16" s="304">
        <f t="shared" ref="AX16" si="26">ABS(AX14-AZ14)</f>
        <v>0</v>
      </c>
      <c r="AY16" s="304"/>
      <c r="AZ16" s="304">
        <f t="shared" ref="AZ16" si="27">ABS(AZ14-BB14)</f>
        <v>0</v>
      </c>
      <c r="BA16" s="304"/>
      <c r="BB16" s="304">
        <f t="shared" ref="BB16" si="28">ABS(BB14-BD14)</f>
        <v>2</v>
      </c>
      <c r="BC16" s="304"/>
      <c r="BD16" s="304">
        <f t="shared" ref="BD16" si="29">ABS(BD14-BF14)</f>
        <v>0</v>
      </c>
      <c r="BE16" s="304"/>
      <c r="BF16" s="304">
        <f t="shared" ref="BF16" si="30">ABS(BF14-BH14)</f>
        <v>0</v>
      </c>
      <c r="BG16" s="304"/>
      <c r="BH16" s="304">
        <f t="shared" ref="BH16" si="31">ABS(BH14-BJ14)</f>
        <v>0</v>
      </c>
      <c r="BI16" s="304"/>
      <c r="BJ16" s="304">
        <f t="shared" ref="BJ16" si="32">ABS(BJ14-BL14)</f>
        <v>0</v>
      </c>
      <c r="BK16" s="304"/>
      <c r="BL16" s="304">
        <f t="shared" ref="BL16" si="33">ABS(BL14-BN14)</f>
        <v>0</v>
      </c>
      <c r="BM16" s="304"/>
      <c r="BN16" s="304">
        <f t="shared" ref="BN16" si="34">ABS(BN14-BP14)</f>
        <v>0</v>
      </c>
      <c r="BO16" s="304"/>
      <c r="BP16" s="304">
        <f t="shared" ref="BP16" si="35">ABS(BP14-BR14)</f>
        <v>0</v>
      </c>
      <c r="BQ16" s="304"/>
      <c r="BR16" s="304">
        <f t="shared" ref="BR16" si="36">ABS(BR14-BT14)</f>
        <v>1</v>
      </c>
      <c r="BS16" s="304"/>
      <c r="BT16" s="304">
        <f t="shared" ref="BT16" si="37">ABS(BT14-BV14)</f>
        <v>1</v>
      </c>
      <c r="BU16" s="304"/>
      <c r="BV16" s="304">
        <f t="shared" ref="BV16" si="38">ABS(BV14-BX14)</f>
        <v>1</v>
      </c>
      <c r="BW16" s="304"/>
      <c r="BX16" s="304">
        <f t="shared" ref="BX16" si="39">ABS(BX14-BZ14)</f>
        <v>1</v>
      </c>
      <c r="BY16" s="304"/>
      <c r="BZ16" s="304">
        <f t="shared" ref="BZ16" si="40">ABS(BZ14-CB14)</f>
        <v>0</v>
      </c>
      <c r="CA16" s="304"/>
      <c r="CB16" s="304">
        <f t="shared" ref="CB16" si="41">ABS(CB14-CD14)</f>
        <v>1</v>
      </c>
      <c r="CC16" s="304"/>
      <c r="CD16" s="304">
        <f t="shared" ref="CD16" si="42">ABS(CD14-CF14)</f>
        <v>0</v>
      </c>
      <c r="CE16" s="304"/>
      <c r="CF16" s="304">
        <f t="shared" ref="CF16" si="43">ABS(CF14-CH14)</f>
        <v>0</v>
      </c>
      <c r="CG16" s="304"/>
      <c r="CH16" s="304">
        <f t="shared" ref="CH16" si="44">ABS(CH14-CJ14)</f>
        <v>0</v>
      </c>
      <c r="CI16" s="304"/>
      <c r="CJ16" s="304">
        <f t="shared" ref="CJ16" si="45">ABS(CJ14-CL14)</f>
        <v>0</v>
      </c>
      <c r="CK16" s="304"/>
      <c r="CL16" s="304">
        <f t="shared" ref="CL16" si="46">ABS(CL14-CN14)</f>
        <v>0</v>
      </c>
      <c r="CM16" s="304"/>
      <c r="CN16" s="304">
        <f t="shared" ref="CN16" si="47">ABS(CN14-CP14)</f>
        <v>0</v>
      </c>
      <c r="CO16" s="304"/>
      <c r="CP16" s="304">
        <f t="shared" ref="CP16" si="48">ABS(CP14-CR14)</f>
        <v>0</v>
      </c>
      <c r="CQ16" s="304"/>
      <c r="CR16" s="304">
        <f t="shared" ref="CR16" si="49">ABS(CR14-CT14)</f>
        <v>0</v>
      </c>
      <c r="CS16" s="304"/>
      <c r="CT16" s="304">
        <f t="shared" ref="CT16" si="50">ABS(CT14-CV14)</f>
        <v>0</v>
      </c>
      <c r="CU16" s="304"/>
      <c r="CV16" s="304">
        <f t="shared" ref="CV16" si="51">ABS(CV14-CX14)</f>
        <v>0</v>
      </c>
      <c r="CW16" s="304"/>
      <c r="CX16" s="304">
        <f t="shared" ref="CX16" si="52">ABS(CX14-CZ14)</f>
        <v>0</v>
      </c>
      <c r="CY16" s="304"/>
      <c r="CZ16" s="304">
        <f t="shared" ref="CZ16" si="53">ABS(CZ14-DB14)</f>
        <v>0</v>
      </c>
      <c r="DA16" s="304"/>
      <c r="DB16" s="304">
        <f t="shared" ref="DB16" si="54">ABS(DB14-DD14)</f>
        <v>0</v>
      </c>
      <c r="DC16" s="304"/>
      <c r="DD16" s="304">
        <f t="shared" ref="DD16" si="55">ABS(DD14-DF14)</f>
        <v>0</v>
      </c>
      <c r="DE16" s="304"/>
      <c r="DF16" s="304">
        <f t="shared" ref="DF16" si="56">ABS(DF14-DH14)</f>
        <v>0</v>
      </c>
      <c r="DG16" s="304"/>
      <c r="DH16" s="304">
        <f t="shared" ref="DH16" si="57">ABS(DH14-DJ14)</f>
        <v>0</v>
      </c>
      <c r="DI16" s="304"/>
      <c r="DJ16" s="304">
        <f t="shared" ref="DJ16" si="58">ABS(DJ14-DL14)</f>
        <v>0</v>
      </c>
      <c r="DK16" s="304"/>
      <c r="DL16" s="304">
        <f t="shared" ref="DL16" si="59">ABS(DL14-DN14)</f>
        <v>0</v>
      </c>
      <c r="DM16" s="304"/>
      <c r="DN16" s="304">
        <f t="shared" ref="DN16" si="60">ABS(DN14-DP14)</f>
        <v>1</v>
      </c>
      <c r="DO16" s="304"/>
      <c r="DP16" s="304">
        <f t="shared" ref="DP16" si="61">ABS(DP14-DR14)</f>
        <v>0</v>
      </c>
      <c r="DQ16" s="304"/>
      <c r="DR16" s="304">
        <f t="shared" ref="DR16" si="62">ABS(DR14-DT14)</f>
        <v>0</v>
      </c>
      <c r="DS16" s="304"/>
      <c r="DT16" s="304">
        <f t="shared" ref="DT16" si="63">ABS(DT14-DV14)</f>
        <v>0</v>
      </c>
      <c r="DU16" s="304"/>
      <c r="DV16" s="304">
        <f t="shared" ref="DV16" si="64">ABS(DV14-DX14)</f>
        <v>0</v>
      </c>
      <c r="DW16" s="304"/>
      <c r="DX16" s="304">
        <f t="shared" ref="DX16" si="65">ABS(DX14-DZ14)</f>
        <v>0</v>
      </c>
      <c r="DY16" s="304"/>
      <c r="DZ16" s="304">
        <f t="shared" ref="DZ16" si="66">ABS(DZ14-EB14)</f>
        <v>0</v>
      </c>
      <c r="EA16" s="304"/>
      <c r="EB16" s="304">
        <f t="shared" ref="EB16" si="67">ABS(EB14-ED14)</f>
        <v>0</v>
      </c>
      <c r="EC16" s="304"/>
      <c r="ED16" s="304">
        <f t="shared" ref="ED16" si="68">ABS(ED14-EF14)</f>
        <v>0</v>
      </c>
      <c r="EE16" s="304"/>
      <c r="EF16" s="304">
        <f t="shared" ref="EF16" si="69">ABS(EF14-EH14)</f>
        <v>1</v>
      </c>
      <c r="EG16" s="304"/>
      <c r="EH16" s="304">
        <f t="shared" ref="EH16" si="70">ABS(EH14-EJ14)</f>
        <v>0</v>
      </c>
      <c r="EI16" s="304"/>
      <c r="EJ16" s="304">
        <f t="shared" ref="EJ16" si="71">ABS(EJ14-EL14)</f>
        <v>0</v>
      </c>
      <c r="EK16" s="304"/>
      <c r="EL16" s="304">
        <f t="shared" ref="EL16" si="72">ABS(EL14-EN14)</f>
        <v>0</v>
      </c>
      <c r="EM16" s="304"/>
      <c r="EN16" s="304">
        <f t="shared" ref="EN16" si="73">ABS(EN14-EP14)</f>
        <v>0</v>
      </c>
      <c r="EO16" s="304"/>
      <c r="EP16" s="304">
        <f t="shared" ref="EP16" si="74">ABS(EP14-ER14)</f>
        <v>0</v>
      </c>
      <c r="EQ16" s="304"/>
      <c r="ER16" s="304">
        <f t="shared" ref="ER16" si="75">ABS(ER14-ET14)</f>
        <v>0</v>
      </c>
      <c r="ES16" s="304"/>
      <c r="ET16" s="304">
        <f t="shared" ref="ET16" si="76">ABS(ET14-EV14)</f>
        <v>0</v>
      </c>
      <c r="EU16" s="304"/>
      <c r="EV16" s="304">
        <f t="shared" ref="EV16" si="77">ABS(EV14-EX14)</f>
        <v>0</v>
      </c>
      <c r="EW16" s="304"/>
      <c r="EX16" s="304">
        <f t="shared" ref="EX16" si="78">ABS(EX14-EZ14)</f>
        <v>0</v>
      </c>
      <c r="EY16" s="304"/>
      <c r="EZ16" s="304">
        <f t="shared" ref="EZ16" si="79">ABS(EZ14-FB14)</f>
        <v>0</v>
      </c>
      <c r="FA16" s="304"/>
      <c r="FB16" s="304">
        <f t="shared" ref="FB16" si="80">ABS(FB14-FD14)</f>
        <v>0</v>
      </c>
      <c r="FC16" s="304"/>
      <c r="FD16" s="304">
        <f t="shared" ref="FD16" si="81">ABS(FD14-FF14)</f>
        <v>0</v>
      </c>
      <c r="FE16" s="304"/>
      <c r="FF16" s="304">
        <f t="shared" ref="FF16" si="82">ABS(FF14-FH14)</f>
        <v>0</v>
      </c>
      <c r="FG16" s="304"/>
      <c r="FH16" s="304">
        <f t="shared" ref="FH16" si="83">ABS(FH14-FJ14)</f>
        <v>0</v>
      </c>
      <c r="FI16" s="304"/>
      <c r="FJ16" s="304">
        <f t="shared" ref="FJ16" si="84">ABS(FJ14-FL14)</f>
        <v>0</v>
      </c>
      <c r="FK16" s="304"/>
      <c r="FL16" s="304">
        <f t="shared" ref="FL16" si="85">ABS(FL14-FN14)</f>
        <v>0</v>
      </c>
      <c r="FM16" s="304"/>
      <c r="FN16" s="304">
        <f t="shared" ref="FN16" si="86">ABS(FN14-FP14)</f>
        <v>0</v>
      </c>
      <c r="FO16" s="304"/>
      <c r="FP16" s="304">
        <f t="shared" ref="FP16" si="87">ABS(FP14-FR14)</f>
        <v>0</v>
      </c>
      <c r="FQ16" s="304"/>
      <c r="FR16" s="304">
        <f t="shared" ref="FR16" si="88">ABS(FR14-FT14)</f>
        <v>0</v>
      </c>
      <c r="FS16" s="304"/>
      <c r="FT16" s="304">
        <f t="shared" ref="FT16" si="89">ABS(FT14-FV14)</f>
        <v>0</v>
      </c>
      <c r="FU16" s="304"/>
      <c r="FV16" s="304">
        <f t="shared" ref="FV16" si="90">ABS(FV14-FX14)</f>
        <v>0</v>
      </c>
      <c r="FW16" s="304"/>
      <c r="FX16" s="304">
        <f t="shared" ref="FX16" si="91">ABS(FX14-FZ14)</f>
        <v>0</v>
      </c>
      <c r="FY16" s="304"/>
      <c r="FZ16" s="304">
        <f>ABS(FZ14)</f>
        <v>0</v>
      </c>
      <c r="GA16" s="304"/>
      <c r="GB16" s="86"/>
      <c r="GC16">
        <f>AVERAGE(GC4:GC12)</f>
        <v>2.5555555555555554</v>
      </c>
      <c r="GD16">
        <f>GD13-GD14</f>
        <v>27.941432724099609</v>
      </c>
    </row>
    <row r="17" spans="1:197" ht="15" thickBot="1">
      <c r="A17" s="77" t="s">
        <v>51</v>
      </c>
      <c r="B17" s="304">
        <f>B14/9</f>
        <v>1</v>
      </c>
      <c r="C17" s="304"/>
      <c r="D17" s="304">
        <f>D14/$B$14</f>
        <v>1</v>
      </c>
      <c r="E17" s="304"/>
      <c r="F17" s="304">
        <f>F14/$B$14</f>
        <v>1</v>
      </c>
      <c r="G17" s="304"/>
      <c r="H17" s="304">
        <f>H14/$B$14</f>
        <v>1</v>
      </c>
      <c r="I17" s="304"/>
      <c r="J17" s="304">
        <f>J14/$B$14</f>
        <v>1</v>
      </c>
      <c r="K17" s="304"/>
      <c r="L17" s="304">
        <f>L14/$B$14</f>
        <v>1</v>
      </c>
      <c r="M17" s="304"/>
      <c r="N17" s="304">
        <f t="shared" ref="N17" si="92">N14/$B$14</f>
        <v>1</v>
      </c>
      <c r="O17" s="304"/>
      <c r="P17" s="304">
        <f t="shared" ref="P17" si="93">P14/$B$14</f>
        <v>1</v>
      </c>
      <c r="Q17" s="304"/>
      <c r="R17" s="304">
        <f t="shared" ref="R17" si="94">R14/$B$14</f>
        <v>1</v>
      </c>
      <c r="S17" s="304"/>
      <c r="T17" s="304">
        <f t="shared" ref="T17" si="95">T14/$B$14</f>
        <v>1</v>
      </c>
      <c r="U17" s="304"/>
      <c r="V17" s="304">
        <f t="shared" ref="V17" si="96">V14/$B$14</f>
        <v>1</v>
      </c>
      <c r="W17" s="304"/>
      <c r="X17" s="304">
        <f>X14/$B$14</f>
        <v>1</v>
      </c>
      <c r="Y17" s="304"/>
      <c r="Z17" s="304">
        <f t="shared" ref="Z17:CJ17" si="97">Z14/$B$14</f>
        <v>1</v>
      </c>
      <c r="AA17" s="304"/>
      <c r="AB17" s="304">
        <f t="shared" si="97"/>
        <v>1</v>
      </c>
      <c r="AC17" s="304"/>
      <c r="AD17" s="304">
        <f t="shared" si="97"/>
        <v>1</v>
      </c>
      <c r="AE17" s="304"/>
      <c r="AF17" s="304">
        <f t="shared" si="97"/>
        <v>1</v>
      </c>
      <c r="AG17" s="304"/>
      <c r="AH17" s="304">
        <f t="shared" si="97"/>
        <v>1</v>
      </c>
      <c r="AI17" s="304"/>
      <c r="AJ17" s="304">
        <f t="shared" si="97"/>
        <v>1</v>
      </c>
      <c r="AK17" s="304"/>
      <c r="AL17" s="304">
        <f t="shared" si="97"/>
        <v>1</v>
      </c>
      <c r="AM17" s="304"/>
      <c r="AN17" s="304">
        <f t="shared" si="97"/>
        <v>1</v>
      </c>
      <c r="AO17" s="304"/>
      <c r="AP17" s="304">
        <f t="shared" si="97"/>
        <v>1</v>
      </c>
      <c r="AQ17" s="304"/>
      <c r="AR17" s="304">
        <f t="shared" si="97"/>
        <v>1</v>
      </c>
      <c r="AS17" s="304"/>
      <c r="AT17" s="304">
        <f t="shared" si="97"/>
        <v>1</v>
      </c>
      <c r="AU17" s="304"/>
      <c r="AV17" s="304">
        <f t="shared" si="97"/>
        <v>1</v>
      </c>
      <c r="AW17" s="304"/>
      <c r="AX17" s="304">
        <f t="shared" si="97"/>
        <v>1</v>
      </c>
      <c r="AY17" s="304"/>
      <c r="AZ17" s="304">
        <f t="shared" si="97"/>
        <v>1</v>
      </c>
      <c r="BA17" s="304"/>
      <c r="BB17" s="304">
        <f t="shared" si="97"/>
        <v>1</v>
      </c>
      <c r="BC17" s="304"/>
      <c r="BD17" s="304">
        <f t="shared" si="97"/>
        <v>0.77777777777777779</v>
      </c>
      <c r="BE17" s="304"/>
      <c r="BF17" s="304">
        <f t="shared" si="97"/>
        <v>0.77777777777777779</v>
      </c>
      <c r="BG17" s="304"/>
      <c r="BH17" s="304">
        <f t="shared" si="97"/>
        <v>0.77777777777777779</v>
      </c>
      <c r="BI17" s="304"/>
      <c r="BJ17" s="304">
        <f t="shared" si="97"/>
        <v>0.77777777777777779</v>
      </c>
      <c r="BK17" s="304"/>
      <c r="BL17" s="304">
        <f t="shared" si="97"/>
        <v>0.77777777777777779</v>
      </c>
      <c r="BM17" s="304"/>
      <c r="BN17" s="304">
        <f t="shared" si="97"/>
        <v>0.77777777777777779</v>
      </c>
      <c r="BO17" s="304"/>
      <c r="BP17" s="304">
        <f t="shared" si="97"/>
        <v>0.77777777777777779</v>
      </c>
      <c r="BQ17" s="304"/>
      <c r="BR17" s="304">
        <f t="shared" si="97"/>
        <v>0.77777777777777779</v>
      </c>
      <c r="BS17" s="304"/>
      <c r="BT17" s="304">
        <f t="shared" si="97"/>
        <v>0.66666666666666663</v>
      </c>
      <c r="BU17" s="304"/>
      <c r="BV17" s="304">
        <f t="shared" si="97"/>
        <v>0.55555555555555558</v>
      </c>
      <c r="BW17" s="304"/>
      <c r="BX17" s="304">
        <f t="shared" si="97"/>
        <v>0.44444444444444442</v>
      </c>
      <c r="BY17" s="304"/>
      <c r="BZ17" s="304">
        <f t="shared" si="97"/>
        <v>0.33333333333333331</v>
      </c>
      <c r="CA17" s="304"/>
      <c r="CB17" s="304">
        <f t="shared" si="97"/>
        <v>0.33333333333333331</v>
      </c>
      <c r="CC17" s="304"/>
      <c r="CD17" s="304">
        <f t="shared" si="97"/>
        <v>0.22222222222222221</v>
      </c>
      <c r="CE17" s="304"/>
      <c r="CF17" s="304">
        <f t="shared" si="97"/>
        <v>0.22222222222222221</v>
      </c>
      <c r="CG17" s="304"/>
      <c r="CH17" s="304">
        <f t="shared" si="97"/>
        <v>0.22222222222222221</v>
      </c>
      <c r="CI17" s="304"/>
      <c r="CJ17" s="304">
        <f t="shared" si="97"/>
        <v>0.22222222222222221</v>
      </c>
      <c r="CK17" s="304"/>
      <c r="CL17" s="304">
        <f t="shared" ref="CL17:EH17" si="98">CL14/$B$14</f>
        <v>0.22222222222222221</v>
      </c>
      <c r="CM17" s="304"/>
      <c r="CN17" s="304">
        <f t="shared" si="98"/>
        <v>0.22222222222222221</v>
      </c>
      <c r="CO17" s="304"/>
      <c r="CP17" s="304">
        <f t="shared" si="98"/>
        <v>0.22222222222222221</v>
      </c>
      <c r="CQ17" s="304"/>
      <c r="CR17" s="304">
        <f t="shared" si="98"/>
        <v>0.22222222222222221</v>
      </c>
      <c r="CS17" s="304"/>
      <c r="CT17" s="304">
        <f t="shared" si="98"/>
        <v>0.22222222222222221</v>
      </c>
      <c r="CU17" s="304"/>
      <c r="CV17" s="304">
        <f t="shared" si="98"/>
        <v>0.22222222222222221</v>
      </c>
      <c r="CW17" s="304"/>
      <c r="CX17" s="304">
        <f t="shared" si="98"/>
        <v>0.22222222222222221</v>
      </c>
      <c r="CY17" s="304"/>
      <c r="CZ17" s="304">
        <f t="shared" si="98"/>
        <v>0.22222222222222221</v>
      </c>
      <c r="DA17" s="304"/>
      <c r="DB17" s="304">
        <f t="shared" si="98"/>
        <v>0.22222222222222221</v>
      </c>
      <c r="DC17" s="304"/>
      <c r="DD17" s="304">
        <f t="shared" si="98"/>
        <v>0.22222222222222221</v>
      </c>
      <c r="DE17" s="304"/>
      <c r="DF17" s="304">
        <f t="shared" si="98"/>
        <v>0.22222222222222221</v>
      </c>
      <c r="DG17" s="304"/>
      <c r="DH17" s="304">
        <f t="shared" si="98"/>
        <v>0.22222222222222221</v>
      </c>
      <c r="DI17" s="304"/>
      <c r="DJ17" s="304">
        <f t="shared" si="98"/>
        <v>0.22222222222222221</v>
      </c>
      <c r="DK17" s="304"/>
      <c r="DL17" s="304">
        <f t="shared" si="98"/>
        <v>0.22222222222222221</v>
      </c>
      <c r="DM17" s="304"/>
      <c r="DN17" s="304">
        <f t="shared" si="98"/>
        <v>0.22222222222222221</v>
      </c>
      <c r="DO17" s="304"/>
      <c r="DP17" s="304">
        <f t="shared" si="98"/>
        <v>0.1111111111111111</v>
      </c>
      <c r="DQ17" s="304"/>
      <c r="DR17" s="304">
        <f t="shared" si="98"/>
        <v>0.1111111111111111</v>
      </c>
      <c r="DS17" s="304"/>
      <c r="DT17" s="304">
        <f t="shared" si="98"/>
        <v>0.1111111111111111</v>
      </c>
      <c r="DU17" s="304"/>
      <c r="DV17" s="304">
        <f t="shared" si="98"/>
        <v>0.1111111111111111</v>
      </c>
      <c r="DW17" s="304"/>
      <c r="DX17" s="304">
        <f t="shared" si="98"/>
        <v>0.1111111111111111</v>
      </c>
      <c r="DY17" s="304"/>
      <c r="DZ17" s="304">
        <f t="shared" si="98"/>
        <v>0.1111111111111111</v>
      </c>
      <c r="EA17" s="304"/>
      <c r="EB17" s="304">
        <f t="shared" si="98"/>
        <v>0.1111111111111111</v>
      </c>
      <c r="EC17" s="304"/>
      <c r="ED17" s="304">
        <f t="shared" si="98"/>
        <v>0.1111111111111111</v>
      </c>
      <c r="EE17" s="304"/>
      <c r="EF17" s="304">
        <f t="shared" si="98"/>
        <v>0.1111111111111111</v>
      </c>
      <c r="EG17" s="304"/>
      <c r="EH17" s="304">
        <f t="shared" si="98"/>
        <v>0</v>
      </c>
      <c r="EI17" s="304"/>
      <c r="EJ17" s="304">
        <f t="shared" ref="EJ17" si="99">EJ14/$B$14</f>
        <v>0</v>
      </c>
      <c r="EK17" s="304"/>
      <c r="EL17" s="304">
        <f t="shared" ref="EL17" si="100">EL14/$B$14</f>
        <v>0</v>
      </c>
      <c r="EM17" s="304"/>
      <c r="EN17" s="304">
        <f t="shared" ref="EN17" si="101">EN14/$B$14</f>
        <v>0</v>
      </c>
      <c r="EO17" s="304"/>
      <c r="EP17" s="304">
        <f t="shared" ref="EP17" si="102">EP14/$B$14</f>
        <v>0</v>
      </c>
      <c r="EQ17" s="304"/>
      <c r="ER17" s="304">
        <f t="shared" ref="ER17" si="103">ER14/$B$14</f>
        <v>0</v>
      </c>
      <c r="ES17" s="304"/>
      <c r="ET17" s="304">
        <f t="shared" ref="ET17" si="104">ET14/$B$14</f>
        <v>0</v>
      </c>
      <c r="EU17" s="304"/>
      <c r="EV17" s="304">
        <f t="shared" ref="EV17" si="105">EV14/$B$14</f>
        <v>0</v>
      </c>
      <c r="EW17" s="304"/>
      <c r="EX17" s="304">
        <f t="shared" ref="EX17" si="106">EX14/$B$14</f>
        <v>0</v>
      </c>
      <c r="EY17" s="304"/>
      <c r="EZ17" s="304">
        <f t="shared" ref="EZ17" si="107">EZ14/$B$14</f>
        <v>0</v>
      </c>
      <c r="FA17" s="304"/>
      <c r="FB17" s="304">
        <f t="shared" ref="FB17" si="108">FB14/$B$14</f>
        <v>0</v>
      </c>
      <c r="FC17" s="304"/>
      <c r="FD17" s="304">
        <f t="shared" ref="FD17" si="109">FD14/$B$14</f>
        <v>0</v>
      </c>
      <c r="FE17" s="304"/>
      <c r="FF17" s="304">
        <f t="shared" ref="FF17" si="110">FF14/$B$14</f>
        <v>0</v>
      </c>
      <c r="FG17" s="304"/>
      <c r="FH17" s="304">
        <f t="shared" ref="FH17" si="111">FH14/$B$14</f>
        <v>0</v>
      </c>
      <c r="FI17" s="304"/>
      <c r="FJ17" s="304">
        <f t="shared" ref="FJ17" si="112">FJ14/$B$14</f>
        <v>0</v>
      </c>
      <c r="FK17" s="304"/>
      <c r="FL17" s="304">
        <f t="shared" ref="FL17" si="113">FL14/$B$14</f>
        <v>0</v>
      </c>
      <c r="FM17" s="304"/>
      <c r="FN17" s="304">
        <f t="shared" ref="FN17" si="114">FN14/$B$14</f>
        <v>0</v>
      </c>
      <c r="FO17" s="304"/>
      <c r="FP17" s="304">
        <f t="shared" ref="FP17" si="115">FP14/$B$14</f>
        <v>0</v>
      </c>
      <c r="FQ17" s="304"/>
      <c r="FR17" s="304">
        <f t="shared" ref="FR17" si="116">FR14/$B$14</f>
        <v>0</v>
      </c>
      <c r="FS17" s="304"/>
      <c r="FT17" s="304">
        <f t="shared" ref="FT17" si="117">FT14/$B$14</f>
        <v>0</v>
      </c>
      <c r="FU17" s="304"/>
      <c r="FV17" s="304">
        <f t="shared" ref="FV17" si="118">FV14/$B$14</f>
        <v>0</v>
      </c>
      <c r="FW17" s="304"/>
      <c r="FX17" s="304">
        <f t="shared" ref="FX17" si="119">FX14/$B$14</f>
        <v>0</v>
      </c>
      <c r="FY17" s="304"/>
      <c r="FZ17" s="304">
        <f t="shared" ref="FZ17" si="120">FZ14/$B$14</f>
        <v>0</v>
      </c>
      <c r="GA17" s="304"/>
      <c r="GB17" s="86"/>
      <c r="GC17">
        <f>STDEV(GC4:GC12)</f>
        <v>3.2058973436118907</v>
      </c>
      <c r="GD17" s="304"/>
      <c r="GE17" s="304"/>
    </row>
    <row r="18" spans="1:197" ht="15" thickBot="1">
      <c r="A18" s="77" t="s">
        <v>52</v>
      </c>
      <c r="B18" s="304">
        <f>B16/B14</f>
        <v>0</v>
      </c>
      <c r="C18" s="304"/>
      <c r="D18" s="304">
        <f>D16/D14</f>
        <v>0</v>
      </c>
      <c r="E18" s="304"/>
      <c r="F18" s="304">
        <f t="shared" ref="F18" si="121">F16/F14</f>
        <v>0</v>
      </c>
      <c r="G18" s="304"/>
      <c r="H18" s="304">
        <f t="shared" ref="H18" si="122">H16/H14</f>
        <v>0</v>
      </c>
      <c r="I18" s="304"/>
      <c r="J18" s="304">
        <f t="shared" ref="J18" si="123">J16/J14</f>
        <v>0</v>
      </c>
      <c r="K18" s="304"/>
      <c r="L18" s="304">
        <f t="shared" ref="L18" si="124">L16/L14</f>
        <v>0</v>
      </c>
      <c r="M18" s="304"/>
      <c r="N18" s="304">
        <f t="shared" ref="N18" si="125">N16/N14</f>
        <v>0</v>
      </c>
      <c r="O18" s="304"/>
      <c r="P18" s="304">
        <f t="shared" ref="P18" si="126">P16/P14</f>
        <v>0</v>
      </c>
      <c r="Q18" s="304"/>
      <c r="R18" s="304">
        <f t="shared" ref="R18" si="127">R16/R14</f>
        <v>0</v>
      </c>
      <c r="S18" s="304"/>
      <c r="T18" s="304">
        <f>T16/T14</f>
        <v>0</v>
      </c>
      <c r="U18" s="304"/>
      <c r="V18" s="304">
        <f t="shared" ref="V18" si="128">V16/V14</f>
        <v>0</v>
      </c>
      <c r="W18" s="304"/>
      <c r="X18" s="304">
        <f>X16/X14</f>
        <v>0</v>
      </c>
      <c r="Y18" s="304"/>
      <c r="Z18" s="304">
        <f t="shared" ref="Z18:CJ18" si="129">Z16/Z14</f>
        <v>0</v>
      </c>
      <c r="AA18" s="304"/>
      <c r="AB18" s="304">
        <f t="shared" si="129"/>
        <v>0</v>
      </c>
      <c r="AC18" s="304"/>
      <c r="AD18" s="304">
        <f t="shared" si="129"/>
        <v>0</v>
      </c>
      <c r="AE18" s="304"/>
      <c r="AF18" s="304">
        <f t="shared" si="129"/>
        <v>0</v>
      </c>
      <c r="AG18" s="304"/>
      <c r="AH18" s="304">
        <f t="shared" si="129"/>
        <v>0</v>
      </c>
      <c r="AI18" s="304"/>
      <c r="AJ18" s="304">
        <f t="shared" si="129"/>
        <v>0</v>
      </c>
      <c r="AK18" s="304"/>
      <c r="AL18" s="304">
        <f t="shared" si="129"/>
        <v>0</v>
      </c>
      <c r="AM18" s="304"/>
      <c r="AN18" s="304">
        <f t="shared" si="129"/>
        <v>0</v>
      </c>
      <c r="AO18" s="304"/>
      <c r="AP18" s="304">
        <f t="shared" si="129"/>
        <v>0</v>
      </c>
      <c r="AQ18" s="304"/>
      <c r="AR18" s="304">
        <f t="shared" si="129"/>
        <v>0</v>
      </c>
      <c r="AS18" s="304"/>
      <c r="AT18" s="304">
        <f t="shared" si="129"/>
        <v>0</v>
      </c>
      <c r="AU18" s="304"/>
      <c r="AV18" s="304">
        <f t="shared" si="129"/>
        <v>0</v>
      </c>
      <c r="AW18" s="304"/>
      <c r="AX18" s="304">
        <f t="shared" si="129"/>
        <v>0</v>
      </c>
      <c r="AY18" s="304"/>
      <c r="AZ18" s="304">
        <f t="shared" si="129"/>
        <v>0</v>
      </c>
      <c r="BA18" s="304"/>
      <c r="BB18" s="304">
        <f t="shared" si="129"/>
        <v>0.22222222222222221</v>
      </c>
      <c r="BC18" s="304"/>
      <c r="BD18" s="304">
        <f t="shared" si="129"/>
        <v>0</v>
      </c>
      <c r="BE18" s="304"/>
      <c r="BF18" s="304">
        <f t="shared" si="129"/>
        <v>0</v>
      </c>
      <c r="BG18" s="304"/>
      <c r="BH18" s="304">
        <f t="shared" si="129"/>
        <v>0</v>
      </c>
      <c r="BI18" s="304"/>
      <c r="BJ18" s="304">
        <f t="shared" si="129"/>
        <v>0</v>
      </c>
      <c r="BK18" s="304"/>
      <c r="BL18" s="304">
        <f t="shared" si="129"/>
        <v>0</v>
      </c>
      <c r="BM18" s="304"/>
      <c r="BN18" s="304">
        <f t="shared" si="129"/>
        <v>0</v>
      </c>
      <c r="BO18" s="304"/>
      <c r="BP18" s="304">
        <f t="shared" si="129"/>
        <v>0</v>
      </c>
      <c r="BQ18" s="304"/>
      <c r="BR18" s="304">
        <f t="shared" si="129"/>
        <v>0.14285714285714285</v>
      </c>
      <c r="BS18" s="304"/>
      <c r="BT18" s="304">
        <f t="shared" si="129"/>
        <v>0.16666666666666666</v>
      </c>
      <c r="BU18" s="304"/>
      <c r="BV18" s="304">
        <f t="shared" si="129"/>
        <v>0.2</v>
      </c>
      <c r="BW18" s="304"/>
      <c r="BX18" s="304">
        <f t="shared" si="129"/>
        <v>0.25</v>
      </c>
      <c r="BY18" s="304"/>
      <c r="BZ18" s="304">
        <f t="shared" si="129"/>
        <v>0</v>
      </c>
      <c r="CA18" s="304"/>
      <c r="CB18" s="304">
        <f t="shared" si="129"/>
        <v>0.33333333333333331</v>
      </c>
      <c r="CC18" s="304"/>
      <c r="CD18" s="304">
        <f t="shared" si="129"/>
        <v>0</v>
      </c>
      <c r="CE18" s="304"/>
      <c r="CF18" s="304">
        <f t="shared" si="129"/>
        <v>0</v>
      </c>
      <c r="CG18" s="304"/>
      <c r="CH18" s="304">
        <f t="shared" si="129"/>
        <v>0</v>
      </c>
      <c r="CI18" s="304"/>
      <c r="CJ18" s="304">
        <f t="shared" si="129"/>
        <v>0</v>
      </c>
      <c r="CK18" s="304"/>
      <c r="CL18" s="304">
        <f t="shared" ref="CL18:EF18" si="130">CL16/CL14</f>
        <v>0</v>
      </c>
      <c r="CM18" s="304"/>
      <c r="CN18" s="304">
        <f t="shared" si="130"/>
        <v>0</v>
      </c>
      <c r="CO18" s="304"/>
      <c r="CP18" s="304">
        <f t="shared" si="130"/>
        <v>0</v>
      </c>
      <c r="CQ18" s="304"/>
      <c r="CR18" s="304">
        <f t="shared" si="130"/>
        <v>0</v>
      </c>
      <c r="CS18" s="304"/>
      <c r="CT18" s="304">
        <f t="shared" si="130"/>
        <v>0</v>
      </c>
      <c r="CU18" s="304"/>
      <c r="CV18" s="304">
        <f t="shared" si="130"/>
        <v>0</v>
      </c>
      <c r="CW18" s="304"/>
      <c r="CX18" s="304">
        <f t="shared" si="130"/>
        <v>0</v>
      </c>
      <c r="CY18" s="304"/>
      <c r="CZ18" s="304">
        <f t="shared" si="130"/>
        <v>0</v>
      </c>
      <c r="DA18" s="304"/>
      <c r="DB18" s="304">
        <f t="shared" si="130"/>
        <v>0</v>
      </c>
      <c r="DC18" s="304"/>
      <c r="DD18" s="304">
        <f t="shared" si="130"/>
        <v>0</v>
      </c>
      <c r="DE18" s="304"/>
      <c r="DF18" s="304">
        <f t="shared" si="130"/>
        <v>0</v>
      </c>
      <c r="DG18" s="304"/>
      <c r="DH18" s="304">
        <f t="shared" si="130"/>
        <v>0</v>
      </c>
      <c r="DI18" s="304"/>
      <c r="DJ18" s="304">
        <f t="shared" si="130"/>
        <v>0</v>
      </c>
      <c r="DK18" s="304"/>
      <c r="DL18" s="304">
        <f t="shared" si="130"/>
        <v>0</v>
      </c>
      <c r="DM18" s="304"/>
      <c r="DN18" s="304">
        <f t="shared" si="130"/>
        <v>0.5</v>
      </c>
      <c r="DO18" s="304"/>
      <c r="DP18" s="304">
        <f t="shared" si="130"/>
        <v>0</v>
      </c>
      <c r="DQ18" s="304"/>
      <c r="DR18" s="304">
        <f t="shared" si="130"/>
        <v>0</v>
      </c>
      <c r="DS18" s="304"/>
      <c r="DT18" s="304">
        <f t="shared" si="130"/>
        <v>0</v>
      </c>
      <c r="DU18" s="304"/>
      <c r="DV18" s="304">
        <f t="shared" si="130"/>
        <v>0</v>
      </c>
      <c r="DW18" s="304"/>
      <c r="DX18" s="304">
        <f t="shared" si="130"/>
        <v>0</v>
      </c>
      <c r="DY18" s="304"/>
      <c r="DZ18" s="304">
        <f t="shared" si="130"/>
        <v>0</v>
      </c>
      <c r="EA18" s="304"/>
      <c r="EB18" s="304">
        <f t="shared" si="130"/>
        <v>0</v>
      </c>
      <c r="EC18" s="304"/>
      <c r="ED18" s="304">
        <f t="shared" si="130"/>
        <v>0</v>
      </c>
      <c r="EE18" s="304"/>
      <c r="EF18" s="304">
        <f t="shared" si="130"/>
        <v>1</v>
      </c>
      <c r="EG18" s="304"/>
      <c r="EH18" s="304">
        <v>0</v>
      </c>
      <c r="EI18" s="304"/>
      <c r="EJ18" s="304">
        <v>0</v>
      </c>
      <c r="EK18" s="304"/>
      <c r="EL18" s="304">
        <v>0</v>
      </c>
      <c r="EM18" s="304"/>
      <c r="EN18" s="304">
        <v>0</v>
      </c>
      <c r="EO18" s="304"/>
      <c r="EP18" s="304">
        <v>0</v>
      </c>
      <c r="EQ18" s="304"/>
      <c r="ER18" s="304">
        <v>0</v>
      </c>
      <c r="ES18" s="304"/>
      <c r="ET18" s="304">
        <v>0</v>
      </c>
      <c r="EU18" s="304"/>
      <c r="EV18" s="304">
        <v>0</v>
      </c>
      <c r="EW18" s="304"/>
      <c r="EX18" s="304">
        <v>0</v>
      </c>
      <c r="EY18" s="304"/>
      <c r="EZ18" s="304">
        <v>0</v>
      </c>
      <c r="FA18" s="304"/>
      <c r="FB18" s="304">
        <v>0</v>
      </c>
      <c r="FC18" s="304"/>
      <c r="FD18" s="304">
        <v>0</v>
      </c>
      <c r="FE18" s="304"/>
      <c r="FF18" s="304">
        <v>0</v>
      </c>
      <c r="FG18" s="304"/>
      <c r="FH18" s="304">
        <v>0</v>
      </c>
      <c r="FI18" s="304"/>
      <c r="FJ18" s="304">
        <v>0</v>
      </c>
      <c r="FK18" s="304"/>
      <c r="FL18" s="304">
        <v>0</v>
      </c>
      <c r="FM18" s="304"/>
      <c r="FN18" s="304">
        <v>0</v>
      </c>
      <c r="FO18" s="304"/>
      <c r="FP18" s="304">
        <v>0</v>
      </c>
      <c r="FQ18" s="304"/>
      <c r="FR18" s="304">
        <v>0</v>
      </c>
      <c r="FS18" s="304"/>
      <c r="FT18" s="304">
        <v>0</v>
      </c>
      <c r="FU18" s="304"/>
      <c r="FV18" s="304">
        <v>0</v>
      </c>
      <c r="FW18" s="304"/>
      <c r="FX18" s="304">
        <v>0</v>
      </c>
      <c r="FY18" s="304"/>
      <c r="FZ18" s="304">
        <v>0</v>
      </c>
      <c r="GA18" s="304"/>
      <c r="GB18" s="86"/>
      <c r="GD18" s="304"/>
      <c r="GE18" s="304"/>
    </row>
    <row r="19" spans="1:197" ht="15" thickBot="1">
      <c r="A19" s="77" t="s">
        <v>53</v>
      </c>
      <c r="B19" s="304">
        <f>(B17+D17)/2</f>
        <v>1</v>
      </c>
      <c r="C19" s="304"/>
      <c r="D19" s="304">
        <f>(D17+F17)/2</f>
        <v>1</v>
      </c>
      <c r="E19" s="304"/>
      <c r="F19" s="304">
        <f t="shared" ref="F19" si="131">(F17+H17)/2</f>
        <v>1</v>
      </c>
      <c r="G19" s="304"/>
      <c r="H19" s="304">
        <f t="shared" ref="H19" si="132">(H17+J17)/2</f>
        <v>1</v>
      </c>
      <c r="I19" s="304"/>
      <c r="J19" s="304">
        <f t="shared" ref="J19" si="133">(J17+L17)/2</f>
        <v>1</v>
      </c>
      <c r="K19" s="304"/>
      <c r="L19" s="304">
        <f t="shared" ref="L19" si="134">(L17+N17)/2</f>
        <v>1</v>
      </c>
      <c r="M19" s="304"/>
      <c r="N19" s="304">
        <f t="shared" ref="N19" si="135">(N17+P17)/2</f>
        <v>1</v>
      </c>
      <c r="O19" s="304"/>
      <c r="P19" s="304">
        <f t="shared" ref="P19" si="136">(P17+R17)/2</f>
        <v>1</v>
      </c>
      <c r="Q19" s="304"/>
      <c r="R19" s="304">
        <f t="shared" ref="R19" si="137">(R17+T17)/2</f>
        <v>1</v>
      </c>
      <c r="S19" s="304"/>
      <c r="T19" s="304">
        <f t="shared" ref="T19" si="138">(T17+V17)/2</f>
        <v>1</v>
      </c>
      <c r="U19" s="304"/>
      <c r="V19" s="304">
        <f t="shared" ref="V19" si="139">(V17+X17)/2</f>
        <v>1</v>
      </c>
      <c r="W19" s="304"/>
      <c r="X19" s="304">
        <f>(X17+Z17)/2</f>
        <v>1</v>
      </c>
      <c r="Y19" s="304"/>
      <c r="Z19" s="304">
        <f t="shared" ref="Z19" si="140">(Z17+AB17)/2</f>
        <v>1</v>
      </c>
      <c r="AA19" s="304"/>
      <c r="AB19" s="304">
        <f t="shared" ref="AB19" si="141">(AB17+AD17)/2</f>
        <v>1</v>
      </c>
      <c r="AC19" s="304"/>
      <c r="AD19" s="304">
        <f t="shared" ref="AD19" si="142">(AD17+AF17)/2</f>
        <v>1</v>
      </c>
      <c r="AE19" s="304"/>
      <c r="AF19" s="304">
        <f t="shared" ref="AF19" si="143">(AF17+AH17)/2</f>
        <v>1</v>
      </c>
      <c r="AG19" s="304"/>
      <c r="AH19" s="304">
        <f t="shared" ref="AH19" si="144">(AH17+AJ17)/2</f>
        <v>1</v>
      </c>
      <c r="AI19" s="304"/>
      <c r="AJ19" s="304">
        <f t="shared" ref="AJ19" si="145">(AJ17+AL17)/2</f>
        <v>1</v>
      </c>
      <c r="AK19" s="304"/>
      <c r="AL19" s="304">
        <f t="shared" ref="AL19" si="146">(AL17+AN17)/2</f>
        <v>1</v>
      </c>
      <c r="AM19" s="304"/>
      <c r="AN19" s="304">
        <f t="shared" ref="AN19" si="147">(AN17+AP17)/2</f>
        <v>1</v>
      </c>
      <c r="AO19" s="304"/>
      <c r="AP19" s="304">
        <f t="shared" ref="AP19" si="148">(AP17+AR17)/2</f>
        <v>1</v>
      </c>
      <c r="AQ19" s="304"/>
      <c r="AR19" s="304">
        <f t="shared" ref="AR19" si="149">(AR17+AT17)/2</f>
        <v>1</v>
      </c>
      <c r="AS19" s="304"/>
      <c r="AT19" s="304">
        <f t="shared" ref="AT19" si="150">(AT17+AV17)/2</f>
        <v>1</v>
      </c>
      <c r="AU19" s="304"/>
      <c r="AV19" s="304">
        <f t="shared" ref="AV19" si="151">(AV17+AX17)/2</f>
        <v>1</v>
      </c>
      <c r="AW19" s="304"/>
      <c r="AX19" s="304">
        <f t="shared" ref="AX19" si="152">(AX17+AZ17)/2</f>
        <v>1</v>
      </c>
      <c r="AY19" s="304"/>
      <c r="AZ19" s="304">
        <f t="shared" ref="AZ19" si="153">(AZ17+BB17)/2</f>
        <v>1</v>
      </c>
      <c r="BA19" s="304"/>
      <c r="BB19" s="304">
        <f t="shared" ref="BB19" si="154">(BB17+BD17)/2</f>
        <v>0.88888888888888884</v>
      </c>
      <c r="BC19" s="304"/>
      <c r="BD19" s="304">
        <f t="shared" ref="BD19" si="155">(BD17+BF17)/2</f>
        <v>0.77777777777777779</v>
      </c>
      <c r="BE19" s="304"/>
      <c r="BF19" s="304">
        <f t="shared" ref="BF19" si="156">(BF17+BH17)/2</f>
        <v>0.77777777777777779</v>
      </c>
      <c r="BG19" s="304"/>
      <c r="BH19" s="304">
        <f t="shared" ref="BH19" si="157">(BH17+BJ17)/2</f>
        <v>0.77777777777777779</v>
      </c>
      <c r="BI19" s="304"/>
      <c r="BJ19" s="304">
        <f t="shared" ref="BJ19" si="158">(BJ17+BL17)/2</f>
        <v>0.77777777777777779</v>
      </c>
      <c r="BK19" s="304"/>
      <c r="BL19" s="304">
        <f t="shared" ref="BL19" si="159">(BL17+BN17)/2</f>
        <v>0.77777777777777779</v>
      </c>
      <c r="BM19" s="304"/>
      <c r="BN19" s="304">
        <f t="shared" ref="BN19" si="160">(BN17+BP17)/2</f>
        <v>0.77777777777777779</v>
      </c>
      <c r="BO19" s="304"/>
      <c r="BP19" s="304">
        <f t="shared" ref="BP19" si="161">(BP17+BR17)/2</f>
        <v>0.77777777777777779</v>
      </c>
      <c r="BQ19" s="304"/>
      <c r="BR19" s="304">
        <f t="shared" ref="BR19" si="162">(BR17+BT17)/2</f>
        <v>0.72222222222222221</v>
      </c>
      <c r="BS19" s="304"/>
      <c r="BT19" s="304">
        <f t="shared" ref="BT19" si="163">(BT17+BV17)/2</f>
        <v>0.61111111111111116</v>
      </c>
      <c r="BU19" s="304"/>
      <c r="BV19" s="304">
        <f t="shared" ref="BV19" si="164">(BV17+BX17)/2</f>
        <v>0.5</v>
      </c>
      <c r="BW19" s="304"/>
      <c r="BX19" s="304">
        <f t="shared" ref="BX19" si="165">(BX17+BZ17)/2</f>
        <v>0.38888888888888884</v>
      </c>
      <c r="BY19" s="304"/>
      <c r="BZ19" s="304">
        <f t="shared" ref="BZ19" si="166">(BZ17+CB17)/2</f>
        <v>0.33333333333333331</v>
      </c>
      <c r="CA19" s="304"/>
      <c r="CB19" s="304">
        <f t="shared" ref="CB19" si="167">(CB17+CD17)/2</f>
        <v>0.27777777777777779</v>
      </c>
      <c r="CC19" s="304"/>
      <c r="CD19" s="304">
        <f t="shared" ref="CD19" si="168">(CD17+CF17)/2</f>
        <v>0.22222222222222221</v>
      </c>
      <c r="CE19" s="304"/>
      <c r="CF19" s="304">
        <f t="shared" ref="CF19" si="169">(CF17+CH17)/2</f>
        <v>0.22222222222222221</v>
      </c>
      <c r="CG19" s="304"/>
      <c r="CH19" s="304">
        <f t="shared" ref="CH19" si="170">(CH17+CJ17)/2</f>
        <v>0.22222222222222221</v>
      </c>
      <c r="CI19" s="304"/>
      <c r="CJ19" s="304">
        <f t="shared" ref="CJ19" si="171">(CJ17+CL17)/2</f>
        <v>0.22222222222222221</v>
      </c>
      <c r="CK19" s="304"/>
      <c r="CL19" s="304">
        <f t="shared" ref="CL19" si="172">(CL17+CN17)/2</f>
        <v>0.22222222222222221</v>
      </c>
      <c r="CM19" s="304"/>
      <c r="CN19" s="304">
        <f t="shared" ref="CN19" si="173">(CN17+CP17)/2</f>
        <v>0.22222222222222221</v>
      </c>
      <c r="CO19" s="304"/>
      <c r="CP19" s="304">
        <f t="shared" ref="CP19" si="174">(CP17+CR17)/2</f>
        <v>0.22222222222222221</v>
      </c>
      <c r="CQ19" s="304"/>
      <c r="CR19" s="304">
        <f t="shared" ref="CR19" si="175">(CR17+CT17)/2</f>
        <v>0.22222222222222221</v>
      </c>
      <c r="CS19" s="304"/>
      <c r="CT19" s="304">
        <f t="shared" ref="CT19" si="176">(CT17+CV17)/2</f>
        <v>0.22222222222222221</v>
      </c>
      <c r="CU19" s="304"/>
      <c r="CV19" s="304">
        <f t="shared" ref="CV19" si="177">(CV17+CX17)/2</f>
        <v>0.22222222222222221</v>
      </c>
      <c r="CW19" s="304"/>
      <c r="CX19" s="304">
        <f t="shared" ref="CX19" si="178">(CX17+CZ17)/2</f>
        <v>0.22222222222222221</v>
      </c>
      <c r="CY19" s="304"/>
      <c r="CZ19" s="304">
        <f t="shared" ref="CZ19" si="179">(CZ17+DB17)/2</f>
        <v>0.22222222222222221</v>
      </c>
      <c r="DA19" s="304"/>
      <c r="DB19" s="304">
        <f t="shared" ref="DB19" si="180">(DB17+DD17)/2</f>
        <v>0.22222222222222221</v>
      </c>
      <c r="DC19" s="304"/>
      <c r="DD19" s="304">
        <f t="shared" ref="DD19" si="181">(DD17+DF17)/2</f>
        <v>0.22222222222222221</v>
      </c>
      <c r="DE19" s="304"/>
      <c r="DF19" s="304">
        <f t="shared" ref="DF19" si="182">(DF17+DH17)/2</f>
        <v>0.22222222222222221</v>
      </c>
      <c r="DG19" s="304"/>
      <c r="DH19" s="304">
        <f t="shared" ref="DH19" si="183">(DH17+DJ17)/2</f>
        <v>0.22222222222222221</v>
      </c>
      <c r="DI19" s="304"/>
      <c r="DJ19" s="304">
        <f t="shared" ref="DJ19" si="184">(DJ17+DL17)/2</f>
        <v>0.22222222222222221</v>
      </c>
      <c r="DK19" s="304"/>
      <c r="DL19" s="304">
        <f t="shared" ref="DL19" si="185">(DL17+DN17)/2</f>
        <v>0.22222222222222221</v>
      </c>
      <c r="DM19" s="304"/>
      <c r="DN19" s="304">
        <f t="shared" ref="DN19" si="186">(DN17+DP17)/2</f>
        <v>0.16666666666666666</v>
      </c>
      <c r="DO19" s="304"/>
      <c r="DP19" s="304">
        <f t="shared" ref="DP19" si="187">(DP17+DR17)/2</f>
        <v>0.1111111111111111</v>
      </c>
      <c r="DQ19" s="304"/>
      <c r="DR19" s="304">
        <f t="shared" ref="DR19" si="188">(DR17+DT17)/2</f>
        <v>0.1111111111111111</v>
      </c>
      <c r="DS19" s="304"/>
      <c r="DT19" s="304">
        <f t="shared" ref="DT19" si="189">(DT17+DV17)/2</f>
        <v>0.1111111111111111</v>
      </c>
      <c r="DU19" s="304"/>
      <c r="DV19" s="304">
        <f t="shared" ref="DV19" si="190">(DV17+DX17)/2</f>
        <v>0.1111111111111111</v>
      </c>
      <c r="DW19" s="304"/>
      <c r="DX19" s="304">
        <f t="shared" ref="DX19" si="191">(DX17+DZ17)/2</f>
        <v>0.1111111111111111</v>
      </c>
      <c r="DY19" s="304"/>
      <c r="DZ19" s="304">
        <f t="shared" ref="DZ19" si="192">(DZ17+EB17)/2</f>
        <v>0.1111111111111111</v>
      </c>
      <c r="EA19" s="304"/>
      <c r="EB19" s="304">
        <f t="shared" ref="EB19" si="193">(EB17+ED17)/2</f>
        <v>0.1111111111111111</v>
      </c>
      <c r="EC19" s="304"/>
      <c r="ED19" s="304">
        <f t="shared" ref="ED19" si="194">(ED17+EF17)/2</f>
        <v>0.1111111111111111</v>
      </c>
      <c r="EE19" s="304"/>
      <c r="EF19" s="304">
        <f t="shared" ref="EF19" si="195">(EF17+EH17)/2</f>
        <v>5.5555555555555552E-2</v>
      </c>
      <c r="EG19" s="304"/>
      <c r="EH19" s="304">
        <f t="shared" ref="EH19" si="196">(EH17+EJ17)/2</f>
        <v>0</v>
      </c>
      <c r="EI19" s="304"/>
      <c r="EJ19" s="304">
        <f t="shared" ref="EJ19" si="197">(EJ17+EL17)/2</f>
        <v>0</v>
      </c>
      <c r="EK19" s="304"/>
      <c r="EL19" s="304">
        <f t="shared" ref="EL19" si="198">(EL17+EN17)/2</f>
        <v>0</v>
      </c>
      <c r="EM19" s="304"/>
      <c r="EN19" s="304">
        <f t="shared" ref="EN19" si="199">(EN17+EP17)/2</f>
        <v>0</v>
      </c>
      <c r="EO19" s="304"/>
      <c r="EP19" s="304">
        <f t="shared" ref="EP19" si="200">(EP17+ER17)/2</f>
        <v>0</v>
      </c>
      <c r="EQ19" s="304"/>
      <c r="ER19" s="304">
        <f t="shared" ref="ER19" si="201">(ER17+ET17)/2</f>
        <v>0</v>
      </c>
      <c r="ES19" s="304"/>
      <c r="ET19" s="304">
        <f t="shared" ref="ET19" si="202">(ET17+EV17)/2</f>
        <v>0</v>
      </c>
      <c r="EU19" s="304"/>
      <c r="EV19" s="304">
        <f t="shared" ref="EV19" si="203">(EV17+EX17)/2</f>
        <v>0</v>
      </c>
      <c r="EW19" s="304"/>
      <c r="EX19" s="304">
        <f t="shared" ref="EX19" si="204">(EX17+EZ17)/2</f>
        <v>0</v>
      </c>
      <c r="EY19" s="304"/>
      <c r="EZ19" s="304">
        <f t="shared" ref="EZ19" si="205">(EZ17+FB17)/2</f>
        <v>0</v>
      </c>
      <c r="FA19" s="304"/>
      <c r="FB19" s="304">
        <f t="shared" ref="FB19" si="206">(FB17+FD17)/2</f>
        <v>0</v>
      </c>
      <c r="FC19" s="304"/>
      <c r="FD19" s="304">
        <f t="shared" ref="FD19" si="207">(FD17+FF17)/2</f>
        <v>0</v>
      </c>
      <c r="FE19" s="304"/>
      <c r="FF19" s="304">
        <f t="shared" ref="FF19" si="208">(FF17+FH17)/2</f>
        <v>0</v>
      </c>
      <c r="FG19" s="304"/>
      <c r="FH19" s="304">
        <f t="shared" ref="FH19" si="209">(FH17+FJ17)/2</f>
        <v>0</v>
      </c>
      <c r="FI19" s="304"/>
      <c r="FJ19" s="304">
        <f t="shared" ref="FJ19" si="210">(FJ17+FL17)/2</f>
        <v>0</v>
      </c>
      <c r="FK19" s="304"/>
      <c r="FL19" s="304">
        <f t="shared" ref="FL19" si="211">(FL17+FN17)/2</f>
        <v>0</v>
      </c>
      <c r="FM19" s="304"/>
      <c r="FN19" s="304">
        <f t="shared" ref="FN19" si="212">(FN17+FP17)/2</f>
        <v>0</v>
      </c>
      <c r="FO19" s="304"/>
      <c r="FP19" s="304">
        <f t="shared" ref="FP19" si="213">(FP17+FR17)/2</f>
        <v>0</v>
      </c>
      <c r="FQ19" s="304"/>
      <c r="FR19" s="304">
        <f t="shared" ref="FR19" si="214">(FR17+FT17)/2</f>
        <v>0</v>
      </c>
      <c r="FS19" s="304"/>
      <c r="FT19" s="304">
        <f t="shared" ref="FT19" si="215">(FT17+FV17)/2</f>
        <v>0</v>
      </c>
      <c r="FU19" s="304"/>
      <c r="FV19" s="304">
        <f t="shared" ref="FV19" si="216">(FV17+FX17)/2</f>
        <v>0</v>
      </c>
      <c r="FW19" s="304"/>
      <c r="FX19" s="304">
        <f t="shared" ref="FX19" si="217">(FX17+FZ17)/2</f>
        <v>0</v>
      </c>
      <c r="FY19" s="304"/>
      <c r="FZ19" s="304">
        <f t="shared" ref="FZ19" si="218">(FZ17+GB17)/2</f>
        <v>0</v>
      </c>
      <c r="GA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8</v>
      </c>
      <c r="S20" s="304"/>
      <c r="T20" s="304">
        <f>SUM($B19:U$19)-R19</f>
        <v>9</v>
      </c>
      <c r="U20" s="304"/>
      <c r="V20" s="304">
        <f>SUM($B19:W$19)-T19</f>
        <v>10</v>
      </c>
      <c r="W20" s="304"/>
      <c r="X20" s="304">
        <f>SUM($B19:Y$19)-V19</f>
        <v>11</v>
      </c>
      <c r="Y20" s="304"/>
      <c r="Z20" s="304">
        <f>SUM($B19:AA$19)-X19</f>
        <v>12</v>
      </c>
      <c r="AA20" s="304"/>
      <c r="AB20" s="304">
        <f>SUM($B19:AC$19)-Z19</f>
        <v>13</v>
      </c>
      <c r="AC20" s="304"/>
      <c r="AD20" s="304">
        <f>SUM($B19:AE$19)-AB19</f>
        <v>14</v>
      </c>
      <c r="AE20" s="304"/>
      <c r="AF20" s="304">
        <f>SUM($B19:AG$19)-AD19</f>
        <v>15</v>
      </c>
      <c r="AG20" s="304"/>
      <c r="AH20" s="304">
        <f>SUM($B19:AI$19)-AF19</f>
        <v>16</v>
      </c>
      <c r="AI20" s="304"/>
      <c r="AJ20" s="304">
        <f>SUM($B19:AK$19)-AH19</f>
        <v>17</v>
      </c>
      <c r="AK20" s="304"/>
      <c r="AL20" s="304">
        <f>SUM($B19:AM$19)-AJ19</f>
        <v>18</v>
      </c>
      <c r="AM20" s="304"/>
      <c r="AN20" s="304">
        <f>SUM($B19:AO$19)-AL19</f>
        <v>19</v>
      </c>
      <c r="AO20" s="304"/>
      <c r="AP20" s="304">
        <f>SUM($B19:AQ$19)-AN19</f>
        <v>20</v>
      </c>
      <c r="AQ20" s="304"/>
      <c r="AR20" s="304">
        <f>SUM($B19:AS$19)-AP19</f>
        <v>21</v>
      </c>
      <c r="AS20" s="304"/>
      <c r="AT20" s="304">
        <f>SUM($B19:AU$19)-AR19</f>
        <v>22</v>
      </c>
      <c r="AU20" s="304"/>
      <c r="AV20" s="304">
        <f>SUM($B19:AW$19)-AT19</f>
        <v>23</v>
      </c>
      <c r="AW20" s="304"/>
      <c r="AX20" s="304">
        <f>SUM($B19:AY$19)-AV19</f>
        <v>24</v>
      </c>
      <c r="AY20" s="304"/>
      <c r="AZ20" s="304">
        <f>SUM($B19:BA$19)-AX19</f>
        <v>25</v>
      </c>
      <c r="BA20" s="304"/>
      <c r="BB20" s="304">
        <f>SUM($B19:BC$19)-AZ19</f>
        <v>25.888888888888889</v>
      </c>
      <c r="BC20" s="304"/>
      <c r="BD20" s="304">
        <f>SUM($B19:BE$19)-BB19</f>
        <v>26.777777777777779</v>
      </c>
      <c r="BE20" s="304"/>
      <c r="BF20" s="304">
        <f>SUM($B19:BG$19)-BD19</f>
        <v>27.666666666666668</v>
      </c>
      <c r="BG20" s="304"/>
      <c r="BH20" s="304">
        <f>SUM($B19:BI$19)-BF19</f>
        <v>28.444444444444446</v>
      </c>
      <c r="BI20" s="304"/>
      <c r="BJ20" s="304">
        <f>SUM($B19:BK$19)-BH19</f>
        <v>29.222222222222225</v>
      </c>
      <c r="BK20" s="304"/>
      <c r="BL20" s="304">
        <f>SUM($B19:BM$19)-BJ19</f>
        <v>30.000000000000004</v>
      </c>
      <c r="BM20" s="304"/>
      <c r="BN20" s="304">
        <f>SUM($B19:BO$19)-BL19</f>
        <v>30.777777777777782</v>
      </c>
      <c r="BO20" s="304"/>
      <c r="BP20" s="304">
        <f>SUM($B19:BQ$19)-BN19</f>
        <v>31.555555555555557</v>
      </c>
      <c r="BQ20" s="304"/>
      <c r="BR20" s="304">
        <f>SUM($B19:BS$19)-BP19</f>
        <v>32.277777777777779</v>
      </c>
      <c r="BS20" s="304"/>
      <c r="BT20" s="304">
        <f>SUM($B19:BU$19)-BR19</f>
        <v>32.94444444444445</v>
      </c>
      <c r="BU20" s="304"/>
      <c r="BV20" s="304">
        <f>SUM($B19:BW$19)-BT19</f>
        <v>33.555555555555557</v>
      </c>
      <c r="BW20" s="304"/>
      <c r="BX20" s="304">
        <f>SUM($B19:BY$19)-BV19</f>
        <v>34.055555555555557</v>
      </c>
      <c r="BY20" s="304"/>
      <c r="BZ20" s="304">
        <f>SUM($B19:CA$19)-BX19</f>
        <v>34.500000000000007</v>
      </c>
      <c r="CA20" s="304"/>
      <c r="CB20" s="304">
        <f>SUM($B19:CC$19)-BZ19</f>
        <v>34.833333333333336</v>
      </c>
      <c r="CC20" s="304"/>
      <c r="CD20" s="304">
        <f>SUM($B19:CE$19)-CB19</f>
        <v>35.111111111111114</v>
      </c>
      <c r="CE20" s="304"/>
      <c r="CF20" s="304">
        <f>SUM($B19:CG$19)-CD19</f>
        <v>35.388888888888893</v>
      </c>
      <c r="CG20" s="304"/>
      <c r="CH20" s="304">
        <f>SUM($B19:CI$19)-CF19</f>
        <v>35.611111111111114</v>
      </c>
      <c r="CI20" s="304"/>
      <c r="CJ20" s="304">
        <f>SUM($B19:CK$19)-CH19</f>
        <v>35.833333333333336</v>
      </c>
      <c r="CK20" s="304"/>
      <c r="CL20" s="304">
        <f>SUM($B19:CM$19)-CJ19</f>
        <v>36.055555555555557</v>
      </c>
      <c r="CM20" s="304"/>
      <c r="CN20" s="304">
        <f>SUM($B19:CO$19)-CL19</f>
        <v>36.277777777777779</v>
      </c>
      <c r="CO20" s="304"/>
      <c r="CP20" s="304">
        <f>SUM($B19:CQ$19)-CN19</f>
        <v>36.5</v>
      </c>
      <c r="CQ20" s="304"/>
      <c r="CR20" s="304">
        <f>SUM($B19:CS$19)-CP19</f>
        <v>36.722222222222221</v>
      </c>
      <c r="CS20" s="304"/>
      <c r="CT20" s="304">
        <f>SUM($B19:CU$19)-CR19</f>
        <v>36.944444444444443</v>
      </c>
      <c r="CU20" s="304"/>
      <c r="CV20" s="304">
        <f>SUM($B19:CW$19)-CT19</f>
        <v>37.166666666666664</v>
      </c>
      <c r="CW20" s="304"/>
      <c r="CX20" s="304">
        <f>SUM($B19:CY$19)-CV19</f>
        <v>37.388888888888886</v>
      </c>
      <c r="CY20" s="304"/>
      <c r="CZ20" s="304">
        <f>SUM($B19:DA$19)-CX19</f>
        <v>37.611111111111107</v>
      </c>
      <c r="DA20" s="304"/>
      <c r="DB20" s="304">
        <f>SUM($B19:DC$19)-CZ19</f>
        <v>37.833333333333329</v>
      </c>
      <c r="DC20" s="304"/>
      <c r="DD20" s="304">
        <f>SUM($B19:DE$19)-DB19</f>
        <v>38.05555555555555</v>
      </c>
      <c r="DE20" s="304"/>
      <c r="DF20" s="304">
        <f>SUM($B19:DG$19)-DD19</f>
        <v>38.277777777777771</v>
      </c>
      <c r="DG20" s="304"/>
      <c r="DH20" s="304">
        <f>SUM($B19:DI$19)-DF19</f>
        <v>38.499999999999993</v>
      </c>
      <c r="DI20" s="304"/>
      <c r="DJ20" s="304">
        <f>SUM($B19:DK$19)-DH19</f>
        <v>38.722222222222214</v>
      </c>
      <c r="DK20" s="304"/>
      <c r="DL20" s="304">
        <f>SUM($B19:DM$19)-DJ19</f>
        <v>38.944444444444436</v>
      </c>
      <c r="DM20" s="304"/>
      <c r="DN20" s="304">
        <f>SUM($B19:DO$19)-DL19</f>
        <v>39.1111111111111</v>
      </c>
      <c r="DO20" s="304"/>
      <c r="DP20" s="304">
        <f>SUM($B19:DQ$19)-DN19</f>
        <v>39.277777777777771</v>
      </c>
      <c r="DQ20" s="304"/>
      <c r="DR20" s="304">
        <f>SUM($B19:DS$19)-DP19</f>
        <v>39.444444444444436</v>
      </c>
      <c r="DS20" s="304"/>
      <c r="DT20" s="304">
        <f>SUM($B19:DU$19)-DR19</f>
        <v>39.55555555555555</v>
      </c>
      <c r="DU20" s="304"/>
      <c r="DV20" s="304">
        <f>SUM($B19:DW$19)-DT19</f>
        <v>39.666666666666664</v>
      </c>
      <c r="DW20" s="304"/>
      <c r="DX20" s="304">
        <f>SUM($B19:DY$19)-DV19</f>
        <v>39.777777777777779</v>
      </c>
      <c r="DY20" s="304"/>
      <c r="DZ20" s="304">
        <f>SUM($B19:EA$19)-DX19</f>
        <v>39.888888888888893</v>
      </c>
      <c r="EA20" s="304"/>
      <c r="EB20" s="304">
        <f>SUM($B19:EC$19)-DZ19</f>
        <v>40.000000000000007</v>
      </c>
      <c r="EC20" s="304"/>
      <c r="ED20" s="304">
        <f>SUM($B19:EE$19)-EB19</f>
        <v>40.111111111111121</v>
      </c>
      <c r="EE20" s="304"/>
      <c r="EF20" s="304">
        <f>SUM($B19:EG$19)-ED19</f>
        <v>40.166666666666679</v>
      </c>
      <c r="EG20" s="304"/>
      <c r="EH20" s="304">
        <f>SUM($B19:EI$19)-EF19</f>
        <v>40.222222222222236</v>
      </c>
      <c r="EI20" s="304"/>
      <c r="EJ20" s="304">
        <f>SUM($B19:EK$19)-EH19</f>
        <v>40.277777777777793</v>
      </c>
      <c r="EK20" s="304"/>
      <c r="EL20" s="304">
        <f>SUM($B19:EM$19)-EJ19</f>
        <v>40.277777777777793</v>
      </c>
      <c r="EM20" s="304"/>
      <c r="EN20" s="304">
        <f>SUM($B19:EO$19)-EL19</f>
        <v>40.277777777777793</v>
      </c>
      <c r="EO20" s="304"/>
      <c r="EP20" s="304">
        <f>SUM($B19:EQ$19)-EN19</f>
        <v>40.277777777777793</v>
      </c>
      <c r="EQ20" s="304"/>
      <c r="ER20" s="304">
        <f>SUM($B19:ES$19)-EP19</f>
        <v>40.277777777777793</v>
      </c>
      <c r="ES20" s="304"/>
      <c r="ET20" s="304">
        <f>SUM($B19:EU$19)-ER19</f>
        <v>40.277777777777793</v>
      </c>
      <c r="EU20" s="304"/>
      <c r="EV20" s="304">
        <f>SUM($B19:EW$19)-ET19</f>
        <v>40.277777777777793</v>
      </c>
      <c r="EW20" s="304"/>
      <c r="EX20" s="304">
        <f>SUM($B19:EY$19)-EV19</f>
        <v>40.277777777777793</v>
      </c>
      <c r="EY20" s="304"/>
      <c r="EZ20" s="304">
        <f>SUM($B19:FA$19)-EX19</f>
        <v>40.277777777777793</v>
      </c>
      <c r="FA20" s="304"/>
      <c r="FB20" s="304">
        <f>SUM($B19:FC$19)-EZ19</f>
        <v>40.277777777777793</v>
      </c>
      <c r="FC20" s="304"/>
      <c r="FD20" s="304">
        <f>SUM($B19:FE$19)-FB19</f>
        <v>40.277777777777793</v>
      </c>
      <c r="FE20" s="304"/>
      <c r="FF20" s="304">
        <f>SUM($B19:FG$19)-FD19</f>
        <v>40.277777777777793</v>
      </c>
      <c r="FG20" s="304"/>
      <c r="FH20" s="304">
        <f>SUM($B19:FI$19)-FF19</f>
        <v>40.277777777777793</v>
      </c>
      <c r="FI20" s="304"/>
      <c r="FJ20" s="304">
        <f>SUM($B19:FK$19)-FH19</f>
        <v>40.277777777777793</v>
      </c>
      <c r="FK20" s="304"/>
      <c r="FL20" s="304">
        <f>SUM($B19:FM$19)-FJ19</f>
        <v>40.277777777777793</v>
      </c>
      <c r="FM20" s="304"/>
      <c r="FN20" s="304">
        <f>SUM($B19:FO$19)-FL19</f>
        <v>40.277777777777793</v>
      </c>
      <c r="FO20" s="304"/>
      <c r="FP20" s="304">
        <f>SUM($B19:FQ$19)-FN19</f>
        <v>40.277777777777793</v>
      </c>
      <c r="FQ20" s="304"/>
      <c r="FR20" s="304">
        <f>SUM($B19:FS$19)-FP19</f>
        <v>40.277777777777793</v>
      </c>
      <c r="FS20" s="304"/>
      <c r="FT20" s="304">
        <f>SUM($B19:FU$19)-FR19</f>
        <v>40.277777777777793</v>
      </c>
      <c r="FU20" s="304"/>
      <c r="FV20" s="304">
        <f>SUM($B19:FW$19)-FT19</f>
        <v>40.277777777777793</v>
      </c>
      <c r="FW20" s="304"/>
      <c r="FX20" s="304">
        <f>SUM($B19:FY$19)-FV19</f>
        <v>40.277777777777793</v>
      </c>
      <c r="FY20" s="304"/>
      <c r="FZ20" s="304">
        <f>SUM($B19:GA$19)-FX19</f>
        <v>40.277777777777793</v>
      </c>
      <c r="GA20" s="304"/>
    </row>
    <row r="21" spans="1:197" ht="15.6" customHeight="1" thickBot="1">
      <c r="A21" s="77" t="s">
        <v>55</v>
      </c>
      <c r="B21" s="304">
        <f>B20/B19</f>
        <v>1</v>
      </c>
      <c r="C21" s="304"/>
      <c r="D21" s="304">
        <f>D20/D19</f>
        <v>1</v>
      </c>
      <c r="E21" s="304"/>
      <c r="F21" s="304">
        <f t="shared" ref="F21" si="219">F20/F19</f>
        <v>2</v>
      </c>
      <c r="G21" s="304"/>
      <c r="H21" s="304">
        <f t="shared" ref="H21" si="220">H20/H19</f>
        <v>3</v>
      </c>
      <c r="I21" s="304"/>
      <c r="J21" s="304">
        <f t="shared" ref="J21" si="221">J20/J19</f>
        <v>4</v>
      </c>
      <c r="K21" s="304"/>
      <c r="L21" s="304">
        <f t="shared" ref="L21" si="222">L20/L19</f>
        <v>5</v>
      </c>
      <c r="M21" s="304"/>
      <c r="N21" s="304">
        <f t="shared" ref="N21" si="223">N20/N19</f>
        <v>6</v>
      </c>
      <c r="O21" s="304"/>
      <c r="P21" s="304">
        <f t="shared" ref="P21" si="224">P20/P19</f>
        <v>7</v>
      </c>
      <c r="Q21" s="304"/>
      <c r="R21" s="304">
        <f t="shared" ref="R21" si="225">R20/R19</f>
        <v>8</v>
      </c>
      <c r="S21" s="304"/>
      <c r="T21" s="304">
        <f>T20/T19</f>
        <v>9</v>
      </c>
      <c r="U21" s="304"/>
      <c r="V21" s="304">
        <f t="shared" ref="V21" si="226">V20/V19</f>
        <v>10</v>
      </c>
      <c r="W21" s="304"/>
      <c r="X21" s="304">
        <f t="shared" ref="X21" si="227">X20/X19</f>
        <v>11</v>
      </c>
      <c r="Y21" s="304"/>
      <c r="Z21" s="304">
        <f t="shared" ref="Z21:CJ21" si="228">Z20/Z19</f>
        <v>12</v>
      </c>
      <c r="AA21" s="304"/>
      <c r="AB21" s="304">
        <f t="shared" si="228"/>
        <v>13</v>
      </c>
      <c r="AC21" s="304"/>
      <c r="AD21" s="304">
        <f t="shared" si="228"/>
        <v>14</v>
      </c>
      <c r="AE21" s="304"/>
      <c r="AF21" s="304">
        <f t="shared" si="228"/>
        <v>15</v>
      </c>
      <c r="AG21" s="304"/>
      <c r="AH21" s="304">
        <f t="shared" si="228"/>
        <v>16</v>
      </c>
      <c r="AI21" s="304"/>
      <c r="AJ21" s="304">
        <f t="shared" si="228"/>
        <v>17</v>
      </c>
      <c r="AK21" s="304"/>
      <c r="AL21" s="304">
        <f t="shared" si="228"/>
        <v>18</v>
      </c>
      <c r="AM21" s="304"/>
      <c r="AN21" s="304">
        <f t="shared" si="228"/>
        <v>19</v>
      </c>
      <c r="AO21" s="304"/>
      <c r="AP21" s="304">
        <f t="shared" si="228"/>
        <v>20</v>
      </c>
      <c r="AQ21" s="304"/>
      <c r="AR21" s="304">
        <f t="shared" si="228"/>
        <v>21</v>
      </c>
      <c r="AS21" s="304"/>
      <c r="AT21" s="304">
        <f t="shared" si="228"/>
        <v>22</v>
      </c>
      <c r="AU21" s="304"/>
      <c r="AV21" s="304">
        <f t="shared" si="228"/>
        <v>23</v>
      </c>
      <c r="AW21" s="304"/>
      <c r="AX21" s="304">
        <f t="shared" si="228"/>
        <v>24</v>
      </c>
      <c r="AY21" s="304"/>
      <c r="AZ21" s="304">
        <f t="shared" si="228"/>
        <v>25</v>
      </c>
      <c r="BA21" s="304"/>
      <c r="BB21" s="304">
        <f t="shared" si="228"/>
        <v>29.125000000000004</v>
      </c>
      <c r="BC21" s="304"/>
      <c r="BD21" s="304">
        <f t="shared" si="228"/>
        <v>34.428571428571431</v>
      </c>
      <c r="BE21" s="304"/>
      <c r="BF21" s="304">
        <f t="shared" si="228"/>
        <v>35.571428571428569</v>
      </c>
      <c r="BG21" s="304"/>
      <c r="BH21" s="304">
        <f t="shared" si="228"/>
        <v>36.571428571428577</v>
      </c>
      <c r="BI21" s="304"/>
      <c r="BJ21" s="304">
        <f t="shared" si="228"/>
        <v>37.571428571428577</v>
      </c>
      <c r="BK21" s="304"/>
      <c r="BL21" s="304">
        <f t="shared" si="228"/>
        <v>38.571428571428577</v>
      </c>
      <c r="BM21" s="304"/>
      <c r="BN21" s="304">
        <f t="shared" si="228"/>
        <v>39.571428571428577</v>
      </c>
      <c r="BO21" s="304"/>
      <c r="BP21" s="304">
        <f t="shared" si="228"/>
        <v>40.571428571428569</v>
      </c>
      <c r="BQ21" s="304"/>
      <c r="BR21" s="304">
        <f t="shared" si="228"/>
        <v>44.692307692307693</v>
      </c>
      <c r="BS21" s="304"/>
      <c r="BT21" s="304">
        <f t="shared" si="228"/>
        <v>53.909090909090914</v>
      </c>
      <c r="BU21" s="304"/>
      <c r="BV21" s="304">
        <f t="shared" si="228"/>
        <v>67.111111111111114</v>
      </c>
      <c r="BW21" s="304"/>
      <c r="BX21" s="304">
        <f t="shared" si="228"/>
        <v>87.571428571428584</v>
      </c>
      <c r="BY21" s="304"/>
      <c r="BZ21" s="304">
        <f t="shared" si="228"/>
        <v>103.50000000000003</v>
      </c>
      <c r="CA21" s="304"/>
      <c r="CB21" s="304">
        <f t="shared" si="228"/>
        <v>125.4</v>
      </c>
      <c r="CC21" s="304"/>
      <c r="CD21" s="304">
        <f t="shared" si="228"/>
        <v>158.00000000000003</v>
      </c>
      <c r="CE21" s="304"/>
      <c r="CF21" s="304">
        <f t="shared" si="228"/>
        <v>159.25000000000003</v>
      </c>
      <c r="CG21" s="304"/>
      <c r="CH21" s="304">
        <f t="shared" si="228"/>
        <v>160.25000000000003</v>
      </c>
      <c r="CI21" s="304"/>
      <c r="CJ21" s="304">
        <f t="shared" si="228"/>
        <v>161.25000000000003</v>
      </c>
      <c r="CK21" s="304"/>
      <c r="CL21" s="304">
        <f t="shared" ref="CL21:EF21" si="229">CL20/CL19</f>
        <v>162.25000000000003</v>
      </c>
      <c r="CM21" s="304"/>
      <c r="CN21" s="304">
        <f t="shared" si="229"/>
        <v>163.25</v>
      </c>
      <c r="CO21" s="304"/>
      <c r="CP21" s="304">
        <f t="shared" si="229"/>
        <v>164.25</v>
      </c>
      <c r="CQ21" s="304"/>
      <c r="CR21" s="304">
        <f t="shared" si="229"/>
        <v>165.25</v>
      </c>
      <c r="CS21" s="304"/>
      <c r="CT21" s="304">
        <f t="shared" si="229"/>
        <v>166.25</v>
      </c>
      <c r="CU21" s="304"/>
      <c r="CV21" s="304">
        <f t="shared" si="229"/>
        <v>167.25</v>
      </c>
      <c r="CW21" s="304"/>
      <c r="CX21" s="304">
        <f t="shared" si="229"/>
        <v>168.25</v>
      </c>
      <c r="CY21" s="304"/>
      <c r="CZ21" s="304">
        <f t="shared" si="229"/>
        <v>169.25</v>
      </c>
      <c r="DA21" s="304"/>
      <c r="DB21" s="304">
        <f t="shared" si="229"/>
        <v>170.25</v>
      </c>
      <c r="DC21" s="304"/>
      <c r="DD21" s="304">
        <f t="shared" si="229"/>
        <v>171.24999999999997</v>
      </c>
      <c r="DE21" s="304"/>
      <c r="DF21" s="304">
        <f t="shared" si="229"/>
        <v>172.24999999999997</v>
      </c>
      <c r="DG21" s="304"/>
      <c r="DH21" s="304">
        <f t="shared" si="229"/>
        <v>173.24999999999997</v>
      </c>
      <c r="DI21" s="304"/>
      <c r="DJ21" s="304">
        <f t="shared" si="229"/>
        <v>174.24999999999997</v>
      </c>
      <c r="DK21" s="304"/>
      <c r="DL21" s="304">
        <f t="shared" si="229"/>
        <v>175.24999999999997</v>
      </c>
      <c r="DM21" s="304"/>
      <c r="DN21" s="304">
        <f t="shared" si="229"/>
        <v>234.6666666666666</v>
      </c>
      <c r="DO21" s="304"/>
      <c r="DP21" s="304">
        <f t="shared" si="229"/>
        <v>353.49999999999994</v>
      </c>
      <c r="DQ21" s="304"/>
      <c r="DR21" s="304">
        <f t="shared" si="229"/>
        <v>354.99999999999994</v>
      </c>
      <c r="DS21" s="304"/>
      <c r="DT21" s="304">
        <f t="shared" si="229"/>
        <v>355.99999999999994</v>
      </c>
      <c r="DU21" s="304"/>
      <c r="DV21" s="304">
        <f t="shared" si="229"/>
        <v>357</v>
      </c>
      <c r="DW21" s="304"/>
      <c r="DX21" s="304">
        <f t="shared" si="229"/>
        <v>358</v>
      </c>
      <c r="DY21" s="304"/>
      <c r="DZ21" s="304">
        <f t="shared" si="229"/>
        <v>359.00000000000006</v>
      </c>
      <c r="EA21" s="304"/>
      <c r="EB21" s="304">
        <f t="shared" si="229"/>
        <v>360.00000000000006</v>
      </c>
      <c r="EC21" s="304"/>
      <c r="ED21" s="304">
        <f t="shared" si="229"/>
        <v>361.00000000000011</v>
      </c>
      <c r="EE21" s="304"/>
      <c r="EF21" s="304">
        <f t="shared" si="229"/>
        <v>723.00000000000023</v>
      </c>
      <c r="EG21" s="304"/>
      <c r="EH21" s="304">
        <v>0</v>
      </c>
      <c r="EI21" s="304"/>
      <c r="EJ21" s="304">
        <v>0</v>
      </c>
      <c r="EK21" s="304"/>
      <c r="EL21" s="304">
        <v>0</v>
      </c>
      <c r="EM21" s="304"/>
      <c r="EN21" s="304">
        <v>0</v>
      </c>
      <c r="EO21" s="304"/>
      <c r="EP21" s="304">
        <v>0</v>
      </c>
      <c r="EQ21" s="304"/>
      <c r="ER21" s="304">
        <v>0</v>
      </c>
      <c r="ES21" s="304"/>
      <c r="ET21" s="304">
        <v>0</v>
      </c>
      <c r="EU21" s="304"/>
      <c r="EV21" s="304">
        <v>0</v>
      </c>
      <c r="EW21" s="304"/>
      <c r="EX21" s="304">
        <v>0</v>
      </c>
      <c r="EY21" s="304"/>
      <c r="EZ21" s="304">
        <v>0</v>
      </c>
      <c r="FA21" s="304"/>
      <c r="FB21" s="304">
        <v>0</v>
      </c>
      <c r="FC21" s="304"/>
      <c r="FD21" s="304">
        <v>0</v>
      </c>
      <c r="FE21" s="304"/>
      <c r="FF21" s="304">
        <v>0</v>
      </c>
      <c r="FG21" s="304"/>
      <c r="FH21" s="304">
        <v>0</v>
      </c>
      <c r="FI21" s="304"/>
      <c r="FJ21" s="304">
        <v>0</v>
      </c>
      <c r="FK21" s="304"/>
      <c r="FL21" s="304">
        <v>0</v>
      </c>
      <c r="FM21" s="304"/>
      <c r="FN21" s="304">
        <v>0</v>
      </c>
      <c r="FO21" s="304"/>
      <c r="FP21" s="304">
        <v>0</v>
      </c>
      <c r="FQ21" s="304"/>
      <c r="FR21" s="304">
        <v>0</v>
      </c>
      <c r="FS21" s="304"/>
      <c r="FT21" s="304">
        <v>0</v>
      </c>
      <c r="FU21" s="304"/>
      <c r="FV21" s="304">
        <v>0</v>
      </c>
      <c r="FW21" s="304"/>
      <c r="FX21" s="304">
        <v>0</v>
      </c>
      <c r="FY21" s="304"/>
      <c r="FZ21" s="304">
        <v>0</v>
      </c>
      <c r="GA21" s="304"/>
    </row>
    <row r="22" spans="1:197" ht="15" thickBot="1">
      <c r="A22" s="77" t="s">
        <v>56</v>
      </c>
      <c r="B22" s="304">
        <f>C13/B14</f>
        <v>0</v>
      </c>
      <c r="C22" s="304"/>
      <c r="D22" s="304">
        <f>E13/D14</f>
        <v>0</v>
      </c>
      <c r="E22" s="304"/>
      <c r="F22" s="304">
        <f t="shared" ref="F22" si="230">G13/F14</f>
        <v>0</v>
      </c>
      <c r="G22" s="304"/>
      <c r="H22" s="304">
        <f t="shared" ref="H22" si="231">I13/H14</f>
        <v>0</v>
      </c>
      <c r="I22" s="304"/>
      <c r="J22" s="304">
        <f t="shared" ref="J22" si="232">K13/J14</f>
        <v>0</v>
      </c>
      <c r="K22" s="304"/>
      <c r="L22" s="304">
        <f t="shared" ref="L22" si="233">M13/L14</f>
        <v>0</v>
      </c>
      <c r="M22" s="304"/>
      <c r="N22" s="304">
        <f t="shared" ref="N22" si="234">O13/N14</f>
        <v>0</v>
      </c>
      <c r="O22" s="304"/>
      <c r="P22" s="304">
        <f t="shared" ref="P22" si="235">Q13/P14</f>
        <v>0</v>
      </c>
      <c r="Q22" s="304"/>
      <c r="R22" s="304">
        <f t="shared" ref="R22" si="236">S13/R14</f>
        <v>0</v>
      </c>
      <c r="S22" s="304"/>
      <c r="T22" s="304">
        <f>U13/T14</f>
        <v>0</v>
      </c>
      <c r="U22" s="304"/>
      <c r="V22" s="304">
        <f t="shared" ref="V22" si="237">W13/V14</f>
        <v>0</v>
      </c>
      <c r="W22" s="304"/>
      <c r="X22" s="304">
        <f t="shared" ref="X22" si="238">Y13/X14</f>
        <v>0.1111111111111111</v>
      </c>
      <c r="Y22" s="304"/>
      <c r="Z22" s="304">
        <f t="shared" ref="Z22" si="239">AA13/Z14</f>
        <v>0</v>
      </c>
      <c r="AA22" s="304"/>
      <c r="AB22" s="304">
        <f t="shared" ref="AB22" si="240">AC13/AB14</f>
        <v>0.33333333333333331</v>
      </c>
      <c r="AC22" s="304"/>
      <c r="AD22" s="304">
        <f t="shared" ref="AD22" si="241">AE13/AD14</f>
        <v>0</v>
      </c>
      <c r="AE22" s="304"/>
      <c r="AF22" s="304">
        <f t="shared" ref="AF22" si="242">AG13/AF14</f>
        <v>0.1111111111111111</v>
      </c>
      <c r="AG22" s="304"/>
      <c r="AH22" s="304">
        <f t="shared" ref="AH22" si="243">AI13/AH14</f>
        <v>0</v>
      </c>
      <c r="AI22" s="304"/>
      <c r="AJ22" s="304">
        <f t="shared" ref="AJ22" si="244">AK13/AJ14</f>
        <v>0</v>
      </c>
      <c r="AK22" s="304"/>
      <c r="AL22" s="304">
        <f t="shared" ref="AL22" si="245">AM13/AL14</f>
        <v>0.1111111111111111</v>
      </c>
      <c r="AM22" s="304"/>
      <c r="AN22" s="304">
        <f t="shared" ref="AN22" si="246">AO13/AN14</f>
        <v>0.1111111111111111</v>
      </c>
      <c r="AO22" s="304"/>
      <c r="AP22" s="304">
        <f t="shared" ref="AP22" si="247">AQ13/AP14</f>
        <v>0</v>
      </c>
      <c r="AQ22" s="304"/>
      <c r="AR22" s="304">
        <f t="shared" ref="AR22" si="248">AS13/AR14</f>
        <v>0.1111111111111111</v>
      </c>
      <c r="AS22" s="304"/>
      <c r="AT22" s="304">
        <f t="shared" ref="AT22" si="249">AU13/AT14</f>
        <v>0.1111111111111111</v>
      </c>
      <c r="AU22" s="304"/>
      <c r="AV22" s="304">
        <f t="shared" ref="AV22" si="250">AW13/AV14</f>
        <v>0.1111111111111111</v>
      </c>
      <c r="AW22" s="304"/>
      <c r="AX22" s="304">
        <f t="shared" ref="AX22" si="251">AY13/AX14</f>
        <v>0</v>
      </c>
      <c r="AY22" s="304"/>
      <c r="AZ22" s="304">
        <f t="shared" ref="AZ22" si="252">BA13/AZ14</f>
        <v>0</v>
      </c>
      <c r="BA22" s="304"/>
      <c r="BB22" s="304">
        <f t="shared" ref="BB22" si="253">BC13/BB14</f>
        <v>0</v>
      </c>
      <c r="BC22" s="304"/>
      <c r="BD22" s="304">
        <f t="shared" ref="BD22" si="254">BE13/BD14</f>
        <v>0</v>
      </c>
      <c r="BE22" s="304"/>
      <c r="BF22" s="304">
        <f t="shared" ref="BF22" si="255">BG13/BF14</f>
        <v>0</v>
      </c>
      <c r="BG22" s="304"/>
      <c r="BH22" s="304">
        <f t="shared" ref="BH22" si="256">BI13/BH14</f>
        <v>0</v>
      </c>
      <c r="BI22" s="304"/>
      <c r="BJ22" s="304">
        <f t="shared" ref="BJ22" si="257">BK13/BJ14</f>
        <v>0</v>
      </c>
      <c r="BK22" s="304"/>
      <c r="BL22" s="304">
        <f t="shared" ref="BL22" si="258">BM13/BL14</f>
        <v>0</v>
      </c>
      <c r="BM22" s="304"/>
      <c r="BN22" s="304">
        <f t="shared" ref="BN22" si="259">BO13/BN14</f>
        <v>0</v>
      </c>
      <c r="BO22" s="304"/>
      <c r="BP22" s="304">
        <f t="shared" ref="BP22" si="260">BQ13/BP14</f>
        <v>0</v>
      </c>
      <c r="BQ22" s="304"/>
      <c r="BR22" s="304">
        <f t="shared" ref="BR22" si="261">BS13/BR14</f>
        <v>0</v>
      </c>
      <c r="BS22" s="304"/>
      <c r="BT22" s="304">
        <f t="shared" ref="BT22" si="262">BU13/BT14</f>
        <v>0</v>
      </c>
      <c r="BU22" s="304"/>
      <c r="BV22" s="304">
        <f t="shared" ref="BV22" si="263">BW13/BV14</f>
        <v>0</v>
      </c>
      <c r="BW22" s="304"/>
      <c r="BX22" s="304">
        <f t="shared" ref="BX22" si="264">BY13/BX14</f>
        <v>0</v>
      </c>
      <c r="BY22" s="304"/>
      <c r="BZ22" s="304">
        <f t="shared" ref="BZ22" si="265">CA13/BZ14</f>
        <v>0</v>
      </c>
      <c r="CA22" s="304"/>
      <c r="CB22" s="304">
        <f t="shared" ref="CB22" si="266">CC13/CB14</f>
        <v>0</v>
      </c>
      <c r="CC22" s="304"/>
      <c r="CD22" s="304">
        <f t="shared" ref="CD22" si="267">CE13/CD14</f>
        <v>0</v>
      </c>
      <c r="CE22" s="304"/>
      <c r="CF22" s="304">
        <f t="shared" ref="CF22" si="268">CG13/CF14</f>
        <v>0</v>
      </c>
      <c r="CG22" s="304"/>
      <c r="CH22" s="304">
        <f t="shared" ref="CH22" si="269">CI13/CH14</f>
        <v>0</v>
      </c>
      <c r="CI22" s="304"/>
      <c r="CJ22" s="304">
        <f t="shared" ref="CJ22" si="270">CK13/CJ14</f>
        <v>0</v>
      </c>
      <c r="CK22" s="304"/>
      <c r="CL22" s="304">
        <f t="shared" ref="CL22" si="271">CM13/CL14</f>
        <v>0.5</v>
      </c>
      <c r="CM22" s="304"/>
      <c r="CN22" s="304">
        <f t="shared" ref="CN22" si="272">CO13/CN14</f>
        <v>0.5</v>
      </c>
      <c r="CO22" s="304"/>
      <c r="CP22" s="304">
        <f t="shared" ref="CP22" si="273">CQ13/CP14</f>
        <v>0.5</v>
      </c>
      <c r="CQ22" s="304"/>
      <c r="CR22" s="304">
        <f t="shared" ref="CR22" si="274">CS13/CR14</f>
        <v>0.5</v>
      </c>
      <c r="CS22" s="304"/>
      <c r="CT22" s="304">
        <f t="shared" ref="CT22" si="275">CU13/CT14</f>
        <v>0.5</v>
      </c>
      <c r="CU22" s="304"/>
      <c r="CV22" s="304">
        <f t="shared" ref="CV22" si="276">CW13/CV14</f>
        <v>0.5</v>
      </c>
      <c r="CW22" s="304"/>
      <c r="CX22" s="304">
        <f t="shared" ref="CX22" si="277">CY13/CX14</f>
        <v>0</v>
      </c>
      <c r="CY22" s="304"/>
      <c r="CZ22" s="304">
        <f t="shared" ref="CZ22" si="278">DA13/CZ14</f>
        <v>0.5</v>
      </c>
      <c r="DA22" s="304"/>
      <c r="DB22" s="304">
        <f t="shared" ref="DB22" si="279">DC13/DB14</f>
        <v>0.5</v>
      </c>
      <c r="DC22" s="304"/>
      <c r="DD22" s="304">
        <f t="shared" ref="DD22" si="280">DE13/DD14</f>
        <v>0</v>
      </c>
      <c r="DE22" s="304"/>
      <c r="DF22" s="304">
        <f t="shared" ref="DF22" si="281">DG13/DF14</f>
        <v>0.5</v>
      </c>
      <c r="DG22" s="304"/>
      <c r="DH22" s="304">
        <f t="shared" ref="DH22" si="282">DI13/DH14</f>
        <v>0</v>
      </c>
      <c r="DI22" s="304"/>
      <c r="DJ22" s="304">
        <f t="shared" ref="DJ22" si="283">DK13/DJ14</f>
        <v>0</v>
      </c>
      <c r="DK22" s="304"/>
      <c r="DL22" s="304">
        <f t="shared" ref="DL22" si="284">DM13/DL14</f>
        <v>0.5</v>
      </c>
      <c r="DM22" s="304"/>
      <c r="DN22" s="304">
        <f t="shared" ref="DN22" si="285">DO13/DN14</f>
        <v>0.5</v>
      </c>
      <c r="DO22" s="304"/>
      <c r="DP22" s="304">
        <f t="shared" ref="DP22" si="286">DQ13/DP14</f>
        <v>0</v>
      </c>
      <c r="DQ22" s="304"/>
      <c r="DR22" s="304">
        <f t="shared" ref="DR22" si="287">DS13/DR14</f>
        <v>0</v>
      </c>
      <c r="DS22" s="304"/>
      <c r="DT22" s="304">
        <f t="shared" ref="DT22" si="288">DU13/DT14</f>
        <v>0</v>
      </c>
      <c r="DU22" s="304"/>
      <c r="DV22" s="304">
        <f t="shared" ref="DV22" si="289">DW13/DV14</f>
        <v>0</v>
      </c>
      <c r="DW22" s="304"/>
      <c r="DX22" s="304">
        <f t="shared" ref="DX22" si="290">DY13/DX14</f>
        <v>1</v>
      </c>
      <c r="DY22" s="304"/>
      <c r="DZ22" s="304">
        <f t="shared" ref="DZ22" si="291">EA13/DZ14</f>
        <v>0</v>
      </c>
      <c r="EA22" s="304"/>
      <c r="EB22" s="304">
        <f t="shared" ref="EB22" si="292">EC13/EB14</f>
        <v>0</v>
      </c>
      <c r="EC22" s="304"/>
      <c r="ED22" s="304">
        <f t="shared" ref="ED22" si="293">EE13/ED14</f>
        <v>1</v>
      </c>
      <c r="EE22" s="304"/>
      <c r="EF22" s="304">
        <f t="shared" ref="EF22" si="294">EG13/EF14</f>
        <v>0</v>
      </c>
      <c r="EG22" s="304"/>
      <c r="EH22" s="304">
        <v>0</v>
      </c>
      <c r="EI22" s="304"/>
      <c r="EJ22" s="304">
        <v>0</v>
      </c>
      <c r="EK22" s="304"/>
      <c r="EL22" s="304">
        <v>0</v>
      </c>
      <c r="EM22" s="304"/>
      <c r="EN22" s="304">
        <v>0</v>
      </c>
      <c r="EO22" s="304"/>
      <c r="EP22" s="304">
        <v>0</v>
      </c>
      <c r="EQ22" s="304"/>
      <c r="ER22" s="304">
        <v>0</v>
      </c>
      <c r="ES22" s="304"/>
      <c r="ET22" s="304">
        <v>0</v>
      </c>
      <c r="EU22" s="304"/>
      <c r="EV22" s="304">
        <v>0</v>
      </c>
      <c r="EW22" s="304"/>
      <c r="EX22" s="304">
        <v>0</v>
      </c>
      <c r="EY22" s="304"/>
      <c r="EZ22" s="304">
        <v>0</v>
      </c>
      <c r="FA22" s="304"/>
      <c r="FB22" s="304">
        <v>0</v>
      </c>
      <c r="FC22" s="304"/>
      <c r="FD22" s="304">
        <v>0</v>
      </c>
      <c r="FE22" s="304"/>
      <c r="FF22" s="304">
        <v>0</v>
      </c>
      <c r="FG22" s="304"/>
      <c r="FH22" s="304">
        <v>0</v>
      </c>
      <c r="FI22" s="304"/>
      <c r="FJ22" s="304">
        <v>0</v>
      </c>
      <c r="FK22" s="304"/>
      <c r="FL22" s="304">
        <v>0</v>
      </c>
      <c r="FM22" s="304"/>
      <c r="FN22" s="304">
        <v>0</v>
      </c>
      <c r="FO22" s="304"/>
      <c r="FP22" s="304">
        <v>0</v>
      </c>
      <c r="FQ22" s="304"/>
      <c r="FR22" s="304">
        <v>0</v>
      </c>
      <c r="FS22" s="304"/>
      <c r="FT22" s="304">
        <v>0</v>
      </c>
      <c r="FU22" s="304"/>
      <c r="FV22" s="304">
        <v>0</v>
      </c>
      <c r="FW22" s="304"/>
      <c r="FX22" s="304">
        <v>0</v>
      </c>
      <c r="FY22" s="304"/>
      <c r="FZ22" s="304">
        <v>0</v>
      </c>
      <c r="GA22" s="304"/>
    </row>
    <row r="23" spans="1:197" ht="15" thickBot="1">
      <c r="A23" s="77" t="s">
        <v>57</v>
      </c>
      <c r="B23" s="304">
        <f>B17*B22</f>
        <v>0</v>
      </c>
      <c r="C23" s="304"/>
      <c r="D23" s="304">
        <f>D17*D22</f>
        <v>0</v>
      </c>
      <c r="E23" s="304"/>
      <c r="F23" s="304">
        <f t="shared" ref="F23" si="295">F17*F22</f>
        <v>0</v>
      </c>
      <c r="G23" s="304"/>
      <c r="H23" s="304">
        <f t="shared" ref="H23" si="296">H17*H22</f>
        <v>0</v>
      </c>
      <c r="I23" s="304"/>
      <c r="J23" s="304">
        <f t="shared" ref="J23" si="297">J17*J22</f>
        <v>0</v>
      </c>
      <c r="K23" s="304"/>
      <c r="L23" s="304">
        <f t="shared" ref="L23" si="298">L17*L22</f>
        <v>0</v>
      </c>
      <c r="M23" s="304"/>
      <c r="N23" s="304">
        <f t="shared" ref="N23" si="299">N17*N22</f>
        <v>0</v>
      </c>
      <c r="O23" s="304"/>
      <c r="P23" s="304">
        <f t="shared" ref="P23" si="300">P17*P22</f>
        <v>0</v>
      </c>
      <c r="Q23" s="304"/>
      <c r="R23" s="304">
        <f t="shared" ref="R23" si="301">R17*R22</f>
        <v>0</v>
      </c>
      <c r="S23" s="304"/>
      <c r="T23" s="304">
        <f>T17*T22</f>
        <v>0</v>
      </c>
      <c r="U23" s="304"/>
      <c r="V23" s="304">
        <f t="shared" ref="V23" si="302">V17*V22</f>
        <v>0</v>
      </c>
      <c r="W23" s="304"/>
      <c r="X23" s="304">
        <f t="shared" ref="X23" si="303">X17*X22</f>
        <v>0.1111111111111111</v>
      </c>
      <c r="Y23" s="304"/>
      <c r="Z23" s="304">
        <f t="shared" ref="Z23:CJ23" si="304">Z17*Z22</f>
        <v>0</v>
      </c>
      <c r="AA23" s="304"/>
      <c r="AB23" s="304">
        <f t="shared" si="304"/>
        <v>0.33333333333333331</v>
      </c>
      <c r="AC23" s="304"/>
      <c r="AD23" s="304">
        <f t="shared" si="304"/>
        <v>0</v>
      </c>
      <c r="AE23" s="304"/>
      <c r="AF23" s="304">
        <f t="shared" si="304"/>
        <v>0.1111111111111111</v>
      </c>
      <c r="AG23" s="304"/>
      <c r="AH23" s="304">
        <f t="shared" si="304"/>
        <v>0</v>
      </c>
      <c r="AI23" s="304"/>
      <c r="AJ23" s="304">
        <f t="shared" si="304"/>
        <v>0</v>
      </c>
      <c r="AK23" s="304"/>
      <c r="AL23" s="304">
        <f t="shared" si="304"/>
        <v>0.1111111111111111</v>
      </c>
      <c r="AM23" s="304"/>
      <c r="AN23" s="304">
        <f t="shared" si="304"/>
        <v>0.1111111111111111</v>
      </c>
      <c r="AO23" s="304"/>
      <c r="AP23" s="304">
        <f t="shared" si="304"/>
        <v>0</v>
      </c>
      <c r="AQ23" s="304"/>
      <c r="AR23" s="304">
        <f t="shared" si="304"/>
        <v>0.1111111111111111</v>
      </c>
      <c r="AS23" s="304"/>
      <c r="AT23" s="304">
        <f t="shared" si="304"/>
        <v>0.1111111111111111</v>
      </c>
      <c r="AU23" s="304"/>
      <c r="AV23" s="304">
        <f t="shared" si="304"/>
        <v>0.1111111111111111</v>
      </c>
      <c r="AW23" s="304"/>
      <c r="AX23" s="304">
        <f t="shared" si="304"/>
        <v>0</v>
      </c>
      <c r="AY23" s="304"/>
      <c r="AZ23" s="304">
        <f t="shared" si="304"/>
        <v>0</v>
      </c>
      <c r="BA23" s="304"/>
      <c r="BB23" s="304">
        <f t="shared" si="304"/>
        <v>0</v>
      </c>
      <c r="BC23" s="304"/>
      <c r="BD23" s="304">
        <f t="shared" si="304"/>
        <v>0</v>
      </c>
      <c r="BE23" s="304"/>
      <c r="BF23" s="304">
        <f t="shared" si="304"/>
        <v>0</v>
      </c>
      <c r="BG23" s="304"/>
      <c r="BH23" s="304">
        <f t="shared" si="304"/>
        <v>0</v>
      </c>
      <c r="BI23" s="304"/>
      <c r="BJ23" s="304">
        <f t="shared" si="304"/>
        <v>0</v>
      </c>
      <c r="BK23" s="304"/>
      <c r="BL23" s="304">
        <f t="shared" si="304"/>
        <v>0</v>
      </c>
      <c r="BM23" s="304"/>
      <c r="BN23" s="304">
        <f t="shared" si="304"/>
        <v>0</v>
      </c>
      <c r="BO23" s="304"/>
      <c r="BP23" s="304">
        <f t="shared" si="304"/>
        <v>0</v>
      </c>
      <c r="BQ23" s="304"/>
      <c r="BR23" s="304">
        <f t="shared" si="304"/>
        <v>0</v>
      </c>
      <c r="BS23" s="304"/>
      <c r="BT23" s="304">
        <f t="shared" si="304"/>
        <v>0</v>
      </c>
      <c r="BU23" s="304"/>
      <c r="BV23" s="304">
        <f t="shared" si="304"/>
        <v>0</v>
      </c>
      <c r="BW23" s="304"/>
      <c r="BX23" s="304">
        <f t="shared" si="304"/>
        <v>0</v>
      </c>
      <c r="BY23" s="304"/>
      <c r="BZ23" s="304">
        <f t="shared" si="304"/>
        <v>0</v>
      </c>
      <c r="CA23" s="304"/>
      <c r="CB23" s="304">
        <f t="shared" si="304"/>
        <v>0</v>
      </c>
      <c r="CC23" s="304"/>
      <c r="CD23" s="304">
        <f t="shared" si="304"/>
        <v>0</v>
      </c>
      <c r="CE23" s="304"/>
      <c r="CF23" s="304">
        <f t="shared" si="304"/>
        <v>0</v>
      </c>
      <c r="CG23" s="304"/>
      <c r="CH23" s="304">
        <f t="shared" si="304"/>
        <v>0</v>
      </c>
      <c r="CI23" s="304"/>
      <c r="CJ23" s="304">
        <f t="shared" si="304"/>
        <v>0</v>
      </c>
      <c r="CK23" s="304"/>
      <c r="CL23" s="304">
        <f t="shared" ref="CL23:EH23" si="305">CL17*CL22</f>
        <v>0.1111111111111111</v>
      </c>
      <c r="CM23" s="304"/>
      <c r="CN23" s="304">
        <f t="shared" si="305"/>
        <v>0.1111111111111111</v>
      </c>
      <c r="CO23" s="304"/>
      <c r="CP23" s="304">
        <f t="shared" si="305"/>
        <v>0.1111111111111111</v>
      </c>
      <c r="CQ23" s="304"/>
      <c r="CR23" s="304">
        <f t="shared" si="305"/>
        <v>0.1111111111111111</v>
      </c>
      <c r="CS23" s="304"/>
      <c r="CT23" s="304">
        <f t="shared" si="305"/>
        <v>0.1111111111111111</v>
      </c>
      <c r="CU23" s="304"/>
      <c r="CV23" s="304">
        <f t="shared" si="305"/>
        <v>0.1111111111111111</v>
      </c>
      <c r="CW23" s="304"/>
      <c r="CX23" s="304">
        <f t="shared" si="305"/>
        <v>0</v>
      </c>
      <c r="CY23" s="304"/>
      <c r="CZ23" s="304">
        <f t="shared" si="305"/>
        <v>0.1111111111111111</v>
      </c>
      <c r="DA23" s="304"/>
      <c r="DB23" s="304">
        <f t="shared" si="305"/>
        <v>0.1111111111111111</v>
      </c>
      <c r="DC23" s="304"/>
      <c r="DD23" s="304">
        <f t="shared" si="305"/>
        <v>0</v>
      </c>
      <c r="DE23" s="304"/>
      <c r="DF23" s="304">
        <f t="shared" si="305"/>
        <v>0.1111111111111111</v>
      </c>
      <c r="DG23" s="304"/>
      <c r="DH23" s="304">
        <f t="shared" si="305"/>
        <v>0</v>
      </c>
      <c r="DI23" s="304"/>
      <c r="DJ23" s="304">
        <f t="shared" si="305"/>
        <v>0</v>
      </c>
      <c r="DK23" s="304"/>
      <c r="DL23" s="304">
        <f t="shared" si="305"/>
        <v>0.1111111111111111</v>
      </c>
      <c r="DM23" s="304"/>
      <c r="DN23" s="304">
        <f t="shared" si="305"/>
        <v>0.1111111111111111</v>
      </c>
      <c r="DO23" s="304"/>
      <c r="DP23" s="304">
        <f t="shared" si="305"/>
        <v>0</v>
      </c>
      <c r="DQ23" s="304"/>
      <c r="DR23" s="304">
        <f t="shared" si="305"/>
        <v>0</v>
      </c>
      <c r="DS23" s="304"/>
      <c r="DT23" s="304">
        <f t="shared" si="305"/>
        <v>0</v>
      </c>
      <c r="DU23" s="304"/>
      <c r="DV23" s="304">
        <f t="shared" si="305"/>
        <v>0</v>
      </c>
      <c r="DW23" s="304"/>
      <c r="DX23" s="304">
        <f t="shared" si="305"/>
        <v>0.1111111111111111</v>
      </c>
      <c r="DY23" s="304"/>
      <c r="DZ23" s="304">
        <f t="shared" si="305"/>
        <v>0</v>
      </c>
      <c r="EA23" s="304"/>
      <c r="EB23" s="304">
        <f t="shared" si="305"/>
        <v>0</v>
      </c>
      <c r="EC23" s="304"/>
      <c r="ED23" s="304">
        <f t="shared" si="305"/>
        <v>0.1111111111111111</v>
      </c>
      <c r="EE23" s="304"/>
      <c r="EF23" s="304">
        <f t="shared" si="305"/>
        <v>0</v>
      </c>
      <c r="EG23" s="304"/>
      <c r="EH23" s="304">
        <f t="shared" si="305"/>
        <v>0</v>
      </c>
      <c r="EI23" s="304"/>
      <c r="EJ23" s="304">
        <f t="shared" ref="EJ23" si="306">EJ17*EJ22</f>
        <v>0</v>
      </c>
      <c r="EK23" s="304"/>
      <c r="EL23" s="304">
        <f t="shared" ref="EL23" si="307">EL17*EL22</f>
        <v>0</v>
      </c>
      <c r="EM23" s="304"/>
      <c r="EN23" s="304">
        <f t="shared" ref="EN23" si="308">EN17*EN22</f>
        <v>0</v>
      </c>
      <c r="EO23" s="304"/>
      <c r="EP23" s="304">
        <f t="shared" ref="EP23" si="309">EP17*EP22</f>
        <v>0</v>
      </c>
      <c r="EQ23" s="304"/>
      <c r="ER23" s="304">
        <f t="shared" ref="ER23" si="310">ER17*ER22</f>
        <v>0</v>
      </c>
      <c r="ES23" s="304"/>
      <c r="ET23" s="304">
        <f t="shared" ref="ET23" si="311">ET17*ET22</f>
        <v>0</v>
      </c>
      <c r="EU23" s="304"/>
      <c r="EV23" s="304">
        <f t="shared" ref="EV23" si="312">EV17*EV22</f>
        <v>0</v>
      </c>
      <c r="EW23" s="304"/>
      <c r="EX23" s="304">
        <f t="shared" ref="EX23" si="313">EX17*EX22</f>
        <v>0</v>
      </c>
      <c r="EY23" s="304"/>
      <c r="EZ23" s="304">
        <f t="shared" ref="EZ23" si="314">EZ17*EZ22</f>
        <v>0</v>
      </c>
      <c r="FA23" s="304"/>
      <c r="FB23" s="304">
        <f t="shared" ref="FB23" si="315">FB17*FB22</f>
        <v>0</v>
      </c>
      <c r="FC23" s="304"/>
      <c r="FD23" s="304">
        <f t="shared" ref="FD23" si="316">FD17*FD22</f>
        <v>0</v>
      </c>
      <c r="FE23" s="304"/>
      <c r="FF23" s="304">
        <f t="shared" ref="FF23" si="317">FF17*FF22</f>
        <v>0</v>
      </c>
      <c r="FG23" s="304"/>
      <c r="FH23" s="304">
        <f t="shared" ref="FH23" si="318">FH17*FH22</f>
        <v>0</v>
      </c>
      <c r="FI23" s="304"/>
      <c r="FJ23" s="304">
        <f t="shared" ref="FJ23" si="319">FJ17*FJ22</f>
        <v>0</v>
      </c>
      <c r="FK23" s="304"/>
      <c r="FL23" s="304">
        <f t="shared" ref="FL23" si="320">FL17*FL22</f>
        <v>0</v>
      </c>
      <c r="FM23" s="304"/>
      <c r="FN23" s="304">
        <f t="shared" ref="FN23" si="321">FN17*FN22</f>
        <v>0</v>
      </c>
      <c r="FO23" s="304"/>
      <c r="FP23" s="304">
        <f t="shared" ref="FP23" si="322">FP17*FP22</f>
        <v>0</v>
      </c>
      <c r="FQ23" s="304"/>
      <c r="FR23" s="304">
        <f t="shared" ref="FR23" si="323">FR17*FR22</f>
        <v>0</v>
      </c>
      <c r="FS23" s="304"/>
      <c r="FT23" s="304">
        <f t="shared" ref="FT23" si="324">FT17*FT22</f>
        <v>0</v>
      </c>
      <c r="FU23" s="304"/>
      <c r="FV23" s="304">
        <f t="shared" ref="FV23" si="325">FV17*FV22</f>
        <v>0</v>
      </c>
      <c r="FW23" s="304"/>
      <c r="FX23" s="304">
        <f t="shared" ref="FX23" si="326">FX17*FX22</f>
        <v>0</v>
      </c>
      <c r="FY23" s="304"/>
      <c r="FZ23" s="304">
        <f t="shared" ref="FZ23" si="327">FZ17*FZ22</f>
        <v>0</v>
      </c>
      <c r="GA23" s="304"/>
    </row>
    <row r="24" spans="1:197" ht="15" thickBot="1">
      <c r="A24" s="77" t="s">
        <v>58</v>
      </c>
      <c r="B24" s="304">
        <f>SUM(B23)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</v>
      </c>
      <c r="U24" s="304"/>
      <c r="V24" s="304">
        <f>SUM($B23:W$23)</f>
        <v>0</v>
      </c>
      <c r="W24" s="304"/>
      <c r="X24" s="304">
        <f>SUM($B23:Y$23)</f>
        <v>0.1111111111111111</v>
      </c>
      <c r="Y24" s="304"/>
      <c r="Z24" s="304">
        <f>SUM($B23:AA$23)</f>
        <v>0.1111111111111111</v>
      </c>
      <c r="AA24" s="304"/>
      <c r="AB24" s="304">
        <f>SUM($B23:AC$23)</f>
        <v>0.44444444444444442</v>
      </c>
      <c r="AC24" s="304"/>
      <c r="AD24" s="304">
        <f>SUM($B23:AE$23)</f>
        <v>0.44444444444444442</v>
      </c>
      <c r="AE24" s="304"/>
      <c r="AF24" s="304">
        <f>SUM($B23:AG$23)</f>
        <v>0.55555555555555558</v>
      </c>
      <c r="AG24" s="304"/>
      <c r="AH24" s="304">
        <f>SUM($B23:AI$23)</f>
        <v>0.55555555555555558</v>
      </c>
      <c r="AI24" s="304"/>
      <c r="AJ24" s="304">
        <f>SUM($B23:AK$23)</f>
        <v>0.55555555555555558</v>
      </c>
      <c r="AK24" s="304"/>
      <c r="AL24" s="304">
        <f>SUM($B23:AM$23)</f>
        <v>0.66666666666666674</v>
      </c>
      <c r="AM24" s="304"/>
      <c r="AN24" s="304">
        <f>SUM($B23:AO$23)</f>
        <v>0.7777777777777779</v>
      </c>
      <c r="AO24" s="304"/>
      <c r="AP24" s="304">
        <f>SUM($B23:AQ$23)</f>
        <v>0.7777777777777779</v>
      </c>
      <c r="AQ24" s="304"/>
      <c r="AR24" s="304">
        <f>SUM($B23:AS$23)</f>
        <v>0.88888888888888906</v>
      </c>
      <c r="AS24" s="304"/>
      <c r="AT24" s="304">
        <f>SUM($B23:AU$23)</f>
        <v>1.0000000000000002</v>
      </c>
      <c r="AU24" s="304"/>
      <c r="AV24" s="304">
        <f>SUM($B23:AW$23)</f>
        <v>1.1111111111111114</v>
      </c>
      <c r="AW24" s="304"/>
      <c r="AX24" s="304">
        <f>SUM($B23:AY$23)</f>
        <v>1.1111111111111114</v>
      </c>
      <c r="AY24" s="304"/>
      <c r="AZ24" s="304">
        <f>SUM($B23:BA$23)</f>
        <v>1.1111111111111114</v>
      </c>
      <c r="BA24" s="304"/>
      <c r="BB24" s="304">
        <f>SUM($B23:BC$23)</f>
        <v>1.1111111111111114</v>
      </c>
      <c r="BC24" s="304"/>
      <c r="BD24" s="304">
        <f>SUM($B23:BE$23)</f>
        <v>1.1111111111111114</v>
      </c>
      <c r="BE24" s="304"/>
      <c r="BF24" s="304">
        <f>SUM($B23:BG$23)</f>
        <v>1.1111111111111114</v>
      </c>
      <c r="BG24" s="304"/>
      <c r="BH24" s="304">
        <f>SUM($B23:BI$23)</f>
        <v>1.1111111111111114</v>
      </c>
      <c r="BI24" s="304"/>
      <c r="BJ24" s="304">
        <f>SUM($B23:BK$23)</f>
        <v>1.1111111111111114</v>
      </c>
      <c r="BK24" s="304"/>
      <c r="BL24" s="304">
        <f>SUM($B23:BM$23)</f>
        <v>1.1111111111111114</v>
      </c>
      <c r="BM24" s="304"/>
      <c r="BN24" s="304">
        <f>SUM($B23:BO$23)</f>
        <v>1.1111111111111114</v>
      </c>
      <c r="BO24" s="304"/>
      <c r="BP24" s="304">
        <f>SUM($B23:BQ$23)</f>
        <v>1.1111111111111114</v>
      </c>
      <c r="BQ24" s="304"/>
      <c r="BR24" s="304">
        <f>SUM($B23:BS$23)</f>
        <v>1.1111111111111114</v>
      </c>
      <c r="BS24" s="304"/>
      <c r="BT24" s="304">
        <f>SUM($B23:BU$23)</f>
        <v>1.1111111111111114</v>
      </c>
      <c r="BU24" s="304"/>
      <c r="BV24" s="304">
        <f>SUM($B23:BW$23)</f>
        <v>1.1111111111111114</v>
      </c>
      <c r="BW24" s="304"/>
      <c r="BX24" s="304">
        <f>SUM($B23:BY$23)</f>
        <v>1.1111111111111114</v>
      </c>
      <c r="BY24" s="304"/>
      <c r="BZ24" s="304">
        <f>SUM($B23:CA$23)</f>
        <v>1.1111111111111114</v>
      </c>
      <c r="CA24" s="304"/>
      <c r="CB24" s="304">
        <f>SUM($B23:CC$23)</f>
        <v>1.1111111111111114</v>
      </c>
      <c r="CC24" s="304"/>
      <c r="CD24" s="304">
        <f>SUM($B23:CE$23)</f>
        <v>1.1111111111111114</v>
      </c>
      <c r="CE24" s="304"/>
      <c r="CF24" s="304">
        <f>SUM($B23:CG$23)</f>
        <v>1.1111111111111114</v>
      </c>
      <c r="CG24" s="304"/>
      <c r="CH24" s="304">
        <f>SUM($B23:CI$23)</f>
        <v>1.1111111111111114</v>
      </c>
      <c r="CI24" s="304"/>
      <c r="CJ24" s="304">
        <f>SUM($B23:CK$23)</f>
        <v>1.1111111111111114</v>
      </c>
      <c r="CK24" s="304"/>
      <c r="CL24" s="304">
        <f>SUM($B23:CM$23)</f>
        <v>1.2222222222222225</v>
      </c>
      <c r="CM24" s="304"/>
      <c r="CN24" s="304">
        <f>SUM($B23:CO$23)</f>
        <v>1.3333333333333337</v>
      </c>
      <c r="CO24" s="304"/>
      <c r="CP24" s="304">
        <f>SUM($B23:CQ$23)</f>
        <v>1.4444444444444449</v>
      </c>
      <c r="CQ24" s="304"/>
      <c r="CR24" s="304">
        <f>SUM($B23:CS$23)</f>
        <v>1.555555555555556</v>
      </c>
      <c r="CS24" s="304"/>
      <c r="CT24" s="304">
        <f>SUM($B23:CU$23)</f>
        <v>1.6666666666666672</v>
      </c>
      <c r="CU24" s="304"/>
      <c r="CV24" s="304">
        <f>SUM($B23:CW$23)</f>
        <v>1.7777777777777783</v>
      </c>
      <c r="CW24" s="304"/>
      <c r="CX24" s="304">
        <f>SUM($B23:CY$23)</f>
        <v>1.7777777777777783</v>
      </c>
      <c r="CY24" s="304"/>
      <c r="CZ24" s="304">
        <f>SUM($B23:DA$23)</f>
        <v>1.8888888888888895</v>
      </c>
      <c r="DA24" s="304"/>
      <c r="DB24" s="304">
        <f>SUM($B23:DC$23)</f>
        <v>2.0000000000000004</v>
      </c>
      <c r="DC24" s="304"/>
      <c r="DD24" s="304">
        <f>SUM($B23:DE$23)</f>
        <v>2.0000000000000004</v>
      </c>
      <c r="DE24" s="304"/>
      <c r="DF24" s="304">
        <f>SUM($B23:DG$23)</f>
        <v>2.1111111111111116</v>
      </c>
      <c r="DG24" s="304"/>
      <c r="DH24" s="304">
        <f>SUM($B23:DI$23)</f>
        <v>2.1111111111111116</v>
      </c>
      <c r="DI24" s="304"/>
      <c r="DJ24" s="304">
        <f>SUM($B23:DK$23)</f>
        <v>2.1111111111111116</v>
      </c>
      <c r="DK24" s="304"/>
      <c r="DL24" s="304">
        <f>SUM($B23:DM$23)</f>
        <v>2.2222222222222228</v>
      </c>
      <c r="DM24" s="304"/>
      <c r="DN24" s="304">
        <f>SUM($B23:DO$23)</f>
        <v>2.3333333333333339</v>
      </c>
      <c r="DO24" s="304"/>
      <c r="DP24" s="304">
        <f>SUM($B23:DQ$23)</f>
        <v>2.3333333333333339</v>
      </c>
      <c r="DQ24" s="304"/>
      <c r="DR24" s="304">
        <f>SUM($B23:DS$23)</f>
        <v>2.3333333333333339</v>
      </c>
      <c r="DS24" s="304"/>
      <c r="DT24" s="304">
        <f>SUM($B23:DU$23)</f>
        <v>2.3333333333333339</v>
      </c>
      <c r="DU24" s="304"/>
      <c r="DV24" s="304">
        <f>SUM($B23:DW$23)</f>
        <v>2.3333333333333339</v>
      </c>
      <c r="DW24" s="304"/>
      <c r="DX24" s="304">
        <f>SUM($B23:DY$23)</f>
        <v>2.4444444444444451</v>
      </c>
      <c r="DY24" s="304"/>
      <c r="DZ24" s="304">
        <f>SUM($B23:EA$23)</f>
        <v>2.4444444444444451</v>
      </c>
      <c r="EA24" s="304"/>
      <c r="EB24" s="304">
        <f>SUM($B23:EC$23)</f>
        <v>2.4444444444444451</v>
      </c>
      <c r="EC24" s="304"/>
      <c r="ED24" s="304">
        <f>SUM($B23:EE$23)</f>
        <v>2.5555555555555562</v>
      </c>
      <c r="EE24" s="304"/>
      <c r="EF24" s="304">
        <f>SUM($B23:EG$23)</f>
        <v>2.5555555555555562</v>
      </c>
      <c r="EG24" s="304"/>
      <c r="EH24" s="304">
        <f>SUM($B23:EI$23)</f>
        <v>2.5555555555555562</v>
      </c>
      <c r="EI24" s="304"/>
      <c r="EJ24" s="304">
        <f>SUM($B23:EK$23)</f>
        <v>2.5555555555555562</v>
      </c>
      <c r="EK24" s="304"/>
      <c r="EL24" s="304">
        <f>SUM($B23:EM$23)</f>
        <v>2.5555555555555562</v>
      </c>
      <c r="EM24" s="304"/>
      <c r="EN24" s="304">
        <f>SUM($B23:EO$23)</f>
        <v>2.5555555555555562</v>
      </c>
      <c r="EO24" s="304"/>
      <c r="EP24" s="304">
        <f>SUM($B23:EQ$23)</f>
        <v>2.5555555555555562</v>
      </c>
      <c r="EQ24" s="304"/>
      <c r="ER24" s="304">
        <f>SUM($B23:ES$23)</f>
        <v>2.5555555555555562</v>
      </c>
      <c r="ES24" s="304"/>
      <c r="ET24" s="304">
        <f>SUM($B23:EU$23)</f>
        <v>2.5555555555555562</v>
      </c>
      <c r="EU24" s="304"/>
      <c r="EV24" s="304">
        <f>SUM($B23:EW$23)</f>
        <v>2.5555555555555562</v>
      </c>
      <c r="EW24" s="304"/>
      <c r="EX24" s="304">
        <f>SUM($B23:EY$23)</f>
        <v>2.5555555555555562</v>
      </c>
      <c r="EY24" s="304"/>
      <c r="EZ24" s="304">
        <f>SUM($B23:FA$23)</f>
        <v>2.5555555555555562</v>
      </c>
      <c r="FA24" s="304"/>
      <c r="FB24" s="304">
        <f>SUM($B23:FC$23)</f>
        <v>2.5555555555555562</v>
      </c>
      <c r="FC24" s="304"/>
      <c r="FD24" s="304">
        <f>SUM($B23:FE$23)</f>
        <v>2.5555555555555562</v>
      </c>
      <c r="FE24" s="304"/>
      <c r="FF24" s="304">
        <f>SUM($B23:FG$23)</f>
        <v>2.5555555555555562</v>
      </c>
      <c r="FG24" s="304"/>
      <c r="FH24" s="304">
        <f>SUM($B23:FI$23)</f>
        <v>2.5555555555555562</v>
      </c>
      <c r="FI24" s="304"/>
      <c r="FJ24" s="304">
        <f>SUM($B23:FK$23)</f>
        <v>2.5555555555555562</v>
      </c>
      <c r="FK24" s="304"/>
      <c r="FL24" s="304">
        <f>SUM($B23:FM$23)</f>
        <v>2.5555555555555562</v>
      </c>
      <c r="FM24" s="304"/>
      <c r="FN24" s="304">
        <f>SUM($B23:FO$23)</f>
        <v>2.5555555555555562</v>
      </c>
      <c r="FO24" s="304"/>
      <c r="FP24" s="304">
        <f>SUM($B23:FQ$23)</f>
        <v>2.5555555555555562</v>
      </c>
      <c r="FQ24" s="304"/>
      <c r="FR24" s="304">
        <f>SUM($B23:FS$23)</f>
        <v>2.5555555555555562</v>
      </c>
      <c r="FS24" s="304"/>
      <c r="FT24" s="304">
        <f>SUM($B23:FU$23)</f>
        <v>2.5555555555555562</v>
      </c>
      <c r="FU24" s="304"/>
      <c r="FV24" s="304">
        <f>SUM($B23:FW$23)</f>
        <v>2.5555555555555562</v>
      </c>
      <c r="FW24" s="304"/>
      <c r="FX24" s="304">
        <f>SUM($B23:FY$23)</f>
        <v>2.5555555555555562</v>
      </c>
      <c r="FY24" s="304"/>
      <c r="FZ24" s="304">
        <f>SUM($B23:GA$23)</f>
        <v>2.5555555555555562</v>
      </c>
      <c r="GA24" s="304"/>
    </row>
    <row r="25" spans="1:197" ht="15" thickBot="1">
      <c r="A25" s="77" t="s">
        <v>59</v>
      </c>
      <c r="B25" s="304">
        <f>B24/$B$14</f>
        <v>0</v>
      </c>
      <c r="C25" s="304"/>
      <c r="D25" s="304">
        <f t="shared" ref="D25" si="328">D24/$B$14</f>
        <v>0</v>
      </c>
      <c r="E25" s="304"/>
      <c r="F25" s="304">
        <f t="shared" ref="F25" si="329">F24/$B$14</f>
        <v>0</v>
      </c>
      <c r="G25" s="304"/>
      <c r="H25" s="304">
        <f t="shared" ref="H25" si="330">H24/$B$14</f>
        <v>0</v>
      </c>
      <c r="I25" s="304"/>
      <c r="J25" s="304">
        <f t="shared" ref="J25" si="331">J24/$B$14</f>
        <v>0</v>
      </c>
      <c r="K25" s="304"/>
      <c r="L25" s="304">
        <f t="shared" ref="L25" si="332">L24/$B$14</f>
        <v>0</v>
      </c>
      <c r="M25" s="304"/>
      <c r="N25" s="304">
        <f t="shared" ref="N25" si="333">N24/$B$14</f>
        <v>0</v>
      </c>
      <c r="O25" s="304"/>
      <c r="P25" s="304">
        <f t="shared" ref="P25" si="334">P24/$B$14</f>
        <v>0</v>
      </c>
      <c r="Q25" s="304"/>
      <c r="R25" s="304">
        <f t="shared" ref="R25" si="335">R24/$B$14</f>
        <v>0</v>
      </c>
      <c r="S25" s="304"/>
      <c r="T25" s="304">
        <f t="shared" ref="T25" si="336">T24/$B$14</f>
        <v>0</v>
      </c>
      <c r="U25" s="304"/>
      <c r="V25" s="304">
        <f t="shared" ref="V25" si="337">V24/$B$14</f>
        <v>0</v>
      </c>
      <c r="W25" s="304"/>
      <c r="X25" s="304">
        <f t="shared" ref="X25" si="338">X24/$B$14</f>
        <v>1.2345679012345678E-2</v>
      </c>
      <c r="Y25" s="304"/>
      <c r="Z25" s="304">
        <f t="shared" ref="Z25" si="339">Z24/$B$14</f>
        <v>1.2345679012345678E-2</v>
      </c>
      <c r="AA25" s="304"/>
      <c r="AB25" s="304">
        <f t="shared" ref="AB25" si="340">AB24/$B$14</f>
        <v>4.9382716049382713E-2</v>
      </c>
      <c r="AC25" s="304"/>
      <c r="AD25" s="304">
        <f t="shared" ref="AD25" si="341">AD24/$B$14</f>
        <v>4.9382716049382713E-2</v>
      </c>
      <c r="AE25" s="304"/>
      <c r="AF25" s="304">
        <f t="shared" ref="AF25" si="342">AF24/$B$14</f>
        <v>6.1728395061728399E-2</v>
      </c>
      <c r="AG25" s="304"/>
      <c r="AH25" s="304">
        <f t="shared" ref="AH25" si="343">AH24/$B$14</f>
        <v>6.1728395061728399E-2</v>
      </c>
      <c r="AI25" s="304"/>
      <c r="AJ25" s="304">
        <f t="shared" ref="AJ25" si="344">AJ24/$B$14</f>
        <v>6.1728395061728399E-2</v>
      </c>
      <c r="AK25" s="304"/>
      <c r="AL25" s="304">
        <f t="shared" ref="AL25" si="345">AL24/$B$14</f>
        <v>7.4074074074074084E-2</v>
      </c>
      <c r="AM25" s="304"/>
      <c r="AN25" s="304">
        <f t="shared" ref="AN25" si="346">AN24/$B$14</f>
        <v>8.6419753086419762E-2</v>
      </c>
      <c r="AO25" s="304"/>
      <c r="AP25" s="304">
        <f t="shared" ref="AP25" si="347">AP24/$B$14</f>
        <v>8.6419753086419762E-2</v>
      </c>
      <c r="AQ25" s="304"/>
      <c r="AR25" s="304">
        <f t="shared" ref="AR25" si="348">AR24/$B$14</f>
        <v>9.8765432098765454E-2</v>
      </c>
      <c r="AS25" s="304"/>
      <c r="AT25" s="304">
        <f t="shared" ref="AT25" si="349">AT24/$B$14</f>
        <v>0.11111111111111113</v>
      </c>
      <c r="AU25" s="304"/>
      <c r="AV25" s="304">
        <f t="shared" ref="AV25" si="350">AV24/$B$14</f>
        <v>0.12345679012345682</v>
      </c>
      <c r="AW25" s="304"/>
      <c r="AX25" s="304">
        <f t="shared" ref="AX25" si="351">AX24/$B$14</f>
        <v>0.12345679012345682</v>
      </c>
      <c r="AY25" s="304"/>
      <c r="AZ25" s="304">
        <f t="shared" ref="AZ25" si="352">AZ24/$B$14</f>
        <v>0.12345679012345682</v>
      </c>
      <c r="BA25" s="304"/>
      <c r="BB25" s="304">
        <f t="shared" ref="BB25" si="353">BB24/$B$14</f>
        <v>0.12345679012345682</v>
      </c>
      <c r="BC25" s="304"/>
      <c r="BD25" s="304">
        <f t="shared" ref="BD25" si="354">BD24/$B$14</f>
        <v>0.12345679012345682</v>
      </c>
      <c r="BE25" s="304"/>
      <c r="BF25" s="304">
        <f t="shared" ref="BF25" si="355">BF24/$B$14</f>
        <v>0.12345679012345682</v>
      </c>
      <c r="BG25" s="304"/>
      <c r="BH25" s="304">
        <f t="shared" ref="BH25" si="356">BH24/$B$14</f>
        <v>0.12345679012345682</v>
      </c>
      <c r="BI25" s="304"/>
      <c r="BJ25" s="304">
        <f t="shared" ref="BJ25" si="357">BJ24/$B$14</f>
        <v>0.12345679012345682</v>
      </c>
      <c r="BK25" s="304"/>
      <c r="BL25" s="304">
        <f t="shared" ref="BL25" si="358">BL24/$B$14</f>
        <v>0.12345679012345682</v>
      </c>
      <c r="BM25" s="304"/>
      <c r="BN25" s="304">
        <f t="shared" ref="BN25" si="359">BN24/$B$14</f>
        <v>0.12345679012345682</v>
      </c>
      <c r="BO25" s="304"/>
      <c r="BP25" s="304">
        <f t="shared" ref="BP25" si="360">BP24/$B$14</f>
        <v>0.12345679012345682</v>
      </c>
      <c r="BQ25" s="304"/>
      <c r="BR25" s="304">
        <f t="shared" ref="BR25" si="361">BR24/$B$14</f>
        <v>0.12345679012345682</v>
      </c>
      <c r="BS25" s="304"/>
      <c r="BT25" s="304">
        <f t="shared" ref="BT25" si="362">BT24/$B$14</f>
        <v>0.12345679012345682</v>
      </c>
      <c r="BU25" s="304"/>
      <c r="BV25" s="304">
        <f t="shared" ref="BV25" si="363">BV24/$B$14</f>
        <v>0.12345679012345682</v>
      </c>
      <c r="BW25" s="304"/>
      <c r="BX25" s="304">
        <f t="shared" ref="BX25" si="364">BX24/$B$14</f>
        <v>0.12345679012345682</v>
      </c>
      <c r="BY25" s="304"/>
      <c r="BZ25" s="304">
        <f t="shared" ref="BZ25" si="365">BZ24/$B$14</f>
        <v>0.12345679012345682</v>
      </c>
      <c r="CA25" s="304"/>
      <c r="CB25" s="304">
        <f t="shared" ref="CB25" si="366">CB24/$B$14</f>
        <v>0.12345679012345682</v>
      </c>
      <c r="CC25" s="304"/>
      <c r="CD25" s="304">
        <f t="shared" ref="CD25" si="367">CD24/$B$14</f>
        <v>0.12345679012345682</v>
      </c>
      <c r="CE25" s="304"/>
      <c r="CF25" s="304">
        <f t="shared" ref="CF25" si="368">CF24/$B$14</f>
        <v>0.12345679012345682</v>
      </c>
      <c r="CG25" s="304"/>
      <c r="CH25" s="304">
        <f t="shared" ref="CH25" si="369">CH24/$B$14</f>
        <v>0.12345679012345682</v>
      </c>
      <c r="CI25" s="304"/>
      <c r="CJ25" s="304">
        <f t="shared" ref="CJ25" si="370">CJ24/$B$14</f>
        <v>0.12345679012345682</v>
      </c>
      <c r="CK25" s="304"/>
      <c r="CL25" s="304">
        <f t="shared" ref="CL25" si="371">CL24/$B$14</f>
        <v>0.13580246913580252</v>
      </c>
      <c r="CM25" s="304"/>
      <c r="CN25" s="304">
        <f t="shared" ref="CN25" si="372">CN24/$B$14</f>
        <v>0.1481481481481482</v>
      </c>
      <c r="CO25" s="304"/>
      <c r="CP25" s="304">
        <f t="shared" ref="CP25" si="373">CP24/$B$14</f>
        <v>0.16049382716049387</v>
      </c>
      <c r="CQ25" s="304"/>
      <c r="CR25" s="304">
        <f t="shared" ref="CR25" si="374">CR24/$B$14</f>
        <v>0.17283950617283955</v>
      </c>
      <c r="CS25" s="304"/>
      <c r="CT25" s="304">
        <f t="shared" ref="CT25" si="375">CT24/$B$14</f>
        <v>0.18518518518518523</v>
      </c>
      <c r="CU25" s="304"/>
      <c r="CV25" s="304">
        <f t="shared" ref="CV25" si="376">CV24/$B$14</f>
        <v>0.19753086419753094</v>
      </c>
      <c r="CW25" s="304"/>
      <c r="CX25" s="304">
        <f t="shared" ref="CX25" si="377">CX24/$B$14</f>
        <v>0.19753086419753094</v>
      </c>
      <c r="CY25" s="304"/>
      <c r="CZ25" s="304">
        <f t="shared" ref="CZ25" si="378">CZ24/$B$14</f>
        <v>0.20987654320987661</v>
      </c>
      <c r="DA25" s="304"/>
      <c r="DB25" s="304">
        <f t="shared" ref="DB25" si="379">DB24/$B$14</f>
        <v>0.22222222222222227</v>
      </c>
      <c r="DC25" s="304"/>
      <c r="DD25" s="304">
        <f t="shared" ref="DD25" si="380">DD24/$B$14</f>
        <v>0.22222222222222227</v>
      </c>
      <c r="DE25" s="304"/>
      <c r="DF25" s="304">
        <f t="shared" ref="DF25" si="381">DF24/$B$14</f>
        <v>0.23456790123456794</v>
      </c>
      <c r="DG25" s="304"/>
      <c r="DH25" s="304">
        <f t="shared" ref="DH25" si="382">DH24/$B$14</f>
        <v>0.23456790123456794</v>
      </c>
      <c r="DI25" s="304"/>
      <c r="DJ25" s="304">
        <f t="shared" ref="DJ25" si="383">DJ24/$B$14</f>
        <v>0.23456790123456794</v>
      </c>
      <c r="DK25" s="304"/>
      <c r="DL25" s="304">
        <f t="shared" ref="DL25" si="384">DL24/$B$14</f>
        <v>0.24691358024691365</v>
      </c>
      <c r="DM25" s="304"/>
      <c r="DN25" s="304">
        <f t="shared" ref="DN25" si="385">DN24/$B$14</f>
        <v>0.2592592592592593</v>
      </c>
      <c r="DO25" s="304"/>
      <c r="DP25" s="304">
        <f t="shared" ref="DP25" si="386">DP24/$B$14</f>
        <v>0.2592592592592593</v>
      </c>
      <c r="DQ25" s="304"/>
      <c r="DR25" s="304">
        <f t="shared" ref="DR25" si="387">DR24/$B$14</f>
        <v>0.2592592592592593</v>
      </c>
      <c r="DS25" s="304"/>
      <c r="DT25" s="304">
        <f t="shared" ref="DT25" si="388">DT24/$B$14</f>
        <v>0.2592592592592593</v>
      </c>
      <c r="DU25" s="304"/>
      <c r="DV25" s="304">
        <f t="shared" ref="DV25" si="389">DV24/$B$14</f>
        <v>0.2592592592592593</v>
      </c>
      <c r="DW25" s="304"/>
      <c r="DX25" s="304">
        <f t="shared" ref="DX25" si="390">DX24/$B$14</f>
        <v>0.27160493827160503</v>
      </c>
      <c r="DY25" s="304"/>
      <c r="DZ25" s="304">
        <f t="shared" ref="DZ25" si="391">DZ24/$B$14</f>
        <v>0.27160493827160503</v>
      </c>
      <c r="EA25" s="304"/>
      <c r="EB25" s="304">
        <f t="shared" ref="EB25" si="392">EB24/$B$14</f>
        <v>0.27160493827160503</v>
      </c>
      <c r="EC25" s="304"/>
      <c r="ED25" s="304">
        <f t="shared" ref="ED25" si="393">ED24/$B$14</f>
        <v>0.28395061728395071</v>
      </c>
      <c r="EE25" s="304"/>
      <c r="EF25" s="304">
        <f t="shared" ref="EF25" si="394">EF24/$B$14</f>
        <v>0.28395061728395071</v>
      </c>
      <c r="EG25" s="304"/>
      <c r="EH25" s="304">
        <f t="shared" ref="EH25" si="395">EH24/$B$14</f>
        <v>0.28395061728395071</v>
      </c>
      <c r="EI25" s="304"/>
      <c r="EJ25" s="304">
        <f t="shared" ref="EJ25" si="396">EJ24/$B$14</f>
        <v>0.28395061728395071</v>
      </c>
      <c r="EK25" s="304"/>
      <c r="EL25" s="304">
        <f t="shared" ref="EL25" si="397">EL24/$B$14</f>
        <v>0.28395061728395071</v>
      </c>
      <c r="EM25" s="304"/>
      <c r="EN25" s="304">
        <f t="shared" ref="EN25" si="398">EN24/$B$14</f>
        <v>0.28395061728395071</v>
      </c>
      <c r="EO25" s="304"/>
      <c r="EP25" s="304">
        <f t="shared" ref="EP25" si="399">EP24/$B$14</f>
        <v>0.28395061728395071</v>
      </c>
      <c r="EQ25" s="304"/>
      <c r="ER25" s="304">
        <f t="shared" ref="ER25" si="400">ER24/$B$14</f>
        <v>0.28395061728395071</v>
      </c>
      <c r="ES25" s="304"/>
      <c r="ET25" s="304">
        <f t="shared" ref="ET25" si="401">ET24/$B$14</f>
        <v>0.28395061728395071</v>
      </c>
      <c r="EU25" s="304"/>
      <c r="EV25" s="304">
        <f t="shared" ref="EV25" si="402">EV24/$B$14</f>
        <v>0.28395061728395071</v>
      </c>
      <c r="EW25" s="304"/>
      <c r="EX25" s="304">
        <f t="shared" ref="EX25" si="403">EX24/$B$14</f>
        <v>0.28395061728395071</v>
      </c>
      <c r="EY25" s="304"/>
      <c r="EZ25" s="304">
        <f t="shared" ref="EZ25" si="404">EZ24/$B$14</f>
        <v>0.28395061728395071</v>
      </c>
      <c r="FA25" s="304"/>
      <c r="FB25" s="304">
        <f t="shared" ref="FB25" si="405">FB24/$B$14</f>
        <v>0.28395061728395071</v>
      </c>
      <c r="FC25" s="304"/>
      <c r="FD25" s="304">
        <f t="shared" ref="FD25" si="406">FD24/$B$14</f>
        <v>0.28395061728395071</v>
      </c>
      <c r="FE25" s="304"/>
      <c r="FF25" s="304">
        <f t="shared" ref="FF25" si="407">FF24/$B$14</f>
        <v>0.28395061728395071</v>
      </c>
      <c r="FG25" s="304"/>
      <c r="FH25" s="304">
        <f t="shared" ref="FH25" si="408">FH24/$B$14</f>
        <v>0.28395061728395071</v>
      </c>
      <c r="FI25" s="304"/>
      <c r="FJ25" s="304">
        <f t="shared" ref="FJ25" si="409">FJ24/$B$14</f>
        <v>0.28395061728395071</v>
      </c>
      <c r="FK25" s="304"/>
      <c r="FL25" s="304">
        <f t="shared" ref="FL25" si="410">FL24/$B$14</f>
        <v>0.28395061728395071</v>
      </c>
      <c r="FM25" s="304"/>
      <c r="FN25" s="304">
        <f t="shared" ref="FN25" si="411">FN24/$B$14</f>
        <v>0.28395061728395071</v>
      </c>
      <c r="FO25" s="304"/>
      <c r="FP25" s="304">
        <f t="shared" ref="FP25" si="412">FP24/$B$14</f>
        <v>0.28395061728395071</v>
      </c>
      <c r="FQ25" s="304"/>
      <c r="FR25" s="304">
        <f t="shared" ref="FR25" si="413">FR24/$B$14</f>
        <v>0.28395061728395071</v>
      </c>
      <c r="FS25" s="304"/>
      <c r="FT25" s="304">
        <f t="shared" ref="FT25" si="414">FT24/$B$14</f>
        <v>0.28395061728395071</v>
      </c>
      <c r="FU25" s="304"/>
      <c r="FV25" s="304">
        <f t="shared" ref="FV25" si="415">FV24/$B$14</f>
        <v>0.28395061728395071</v>
      </c>
      <c r="FW25" s="304"/>
      <c r="FX25" s="304">
        <f t="shared" ref="FX25" si="416">FX24/$B$14</f>
        <v>0.28395061728395071</v>
      </c>
      <c r="FY25" s="304"/>
      <c r="FZ25" s="304">
        <f t="shared" ref="FZ25" si="417">FZ24/$B$14</f>
        <v>0.28395061728395071</v>
      </c>
      <c r="GA25" s="304"/>
    </row>
    <row r="26" spans="1:197" ht="15" thickBot="1">
      <c r="A26" s="77" t="s">
        <v>60</v>
      </c>
      <c r="B26" s="304">
        <f>$D$1*B17*B22</f>
        <v>0</v>
      </c>
      <c r="C26" s="304"/>
      <c r="D26" s="304">
        <f>$D$1*D17*D22</f>
        <v>0</v>
      </c>
      <c r="E26" s="304"/>
      <c r="F26" s="304">
        <f>F1*F17*F22</f>
        <v>0</v>
      </c>
      <c r="G26" s="304"/>
      <c r="H26" s="304">
        <f>H1*H17*H22</f>
        <v>0</v>
      </c>
      <c r="I26" s="304"/>
      <c r="J26" s="304">
        <f t="shared" ref="J26" si="418">J1*J17*J22</f>
        <v>0</v>
      </c>
      <c r="K26" s="304"/>
      <c r="L26" s="304">
        <f t="shared" ref="L26" si="419">L1*L17*L22</f>
        <v>0</v>
      </c>
      <c r="M26" s="304"/>
      <c r="N26" s="304">
        <f t="shared" ref="N26" si="420">N1*N17*N22</f>
        <v>0</v>
      </c>
      <c r="O26" s="304"/>
      <c r="P26" s="304">
        <f t="shared" ref="P26:R26" si="421">P1*P17*P22</f>
        <v>0</v>
      </c>
      <c r="Q26" s="304"/>
      <c r="R26" s="304">
        <f t="shared" si="421"/>
        <v>0</v>
      </c>
      <c r="S26" s="304"/>
      <c r="T26" s="304">
        <f>T1*T17*T22</f>
        <v>0</v>
      </c>
      <c r="U26" s="304"/>
      <c r="V26" s="304">
        <f t="shared" ref="V26" si="422">V1*V17*V22</f>
        <v>0</v>
      </c>
      <c r="W26" s="304"/>
      <c r="X26" s="304">
        <f t="shared" ref="X26" si="423">X1*X17*X22</f>
        <v>1.3333333333333333</v>
      </c>
      <c r="Y26" s="304"/>
      <c r="Z26" s="304">
        <f t="shared" ref="Z26:CJ26" si="424">Z1*Z17*Z22</f>
        <v>0</v>
      </c>
      <c r="AA26" s="304"/>
      <c r="AB26" s="304">
        <f t="shared" si="424"/>
        <v>4.6666666666666661</v>
      </c>
      <c r="AC26" s="304"/>
      <c r="AD26" s="304">
        <f t="shared" si="424"/>
        <v>0</v>
      </c>
      <c r="AE26" s="304"/>
      <c r="AF26" s="304">
        <f t="shared" si="424"/>
        <v>1.7777777777777777</v>
      </c>
      <c r="AG26" s="304"/>
      <c r="AH26" s="304">
        <f t="shared" si="424"/>
        <v>0</v>
      </c>
      <c r="AI26" s="304"/>
      <c r="AJ26" s="304">
        <f t="shared" si="424"/>
        <v>0</v>
      </c>
      <c r="AK26" s="304"/>
      <c r="AL26" s="304">
        <f t="shared" si="424"/>
        <v>2.1111111111111112</v>
      </c>
      <c r="AM26" s="304"/>
      <c r="AN26" s="304">
        <f t="shared" si="424"/>
        <v>2.2222222222222223</v>
      </c>
      <c r="AO26" s="304"/>
      <c r="AP26" s="304">
        <f t="shared" si="424"/>
        <v>0</v>
      </c>
      <c r="AQ26" s="304"/>
      <c r="AR26" s="304">
        <f t="shared" si="424"/>
        <v>2.4444444444444442</v>
      </c>
      <c r="AS26" s="304"/>
      <c r="AT26" s="304">
        <f t="shared" si="424"/>
        <v>2.5555555555555554</v>
      </c>
      <c r="AU26" s="304"/>
      <c r="AV26" s="304">
        <f t="shared" si="424"/>
        <v>2.6666666666666665</v>
      </c>
      <c r="AW26" s="304"/>
      <c r="AX26" s="304">
        <f t="shared" si="424"/>
        <v>0</v>
      </c>
      <c r="AY26" s="304"/>
      <c r="AZ26" s="304">
        <f t="shared" si="424"/>
        <v>0</v>
      </c>
      <c r="BA26" s="304"/>
      <c r="BB26" s="304">
        <f t="shared" si="424"/>
        <v>0</v>
      </c>
      <c r="BC26" s="304"/>
      <c r="BD26" s="304">
        <f t="shared" si="424"/>
        <v>0</v>
      </c>
      <c r="BE26" s="304"/>
      <c r="BF26" s="304">
        <f t="shared" si="424"/>
        <v>0</v>
      </c>
      <c r="BG26" s="304"/>
      <c r="BH26" s="304">
        <f t="shared" si="424"/>
        <v>0</v>
      </c>
      <c r="BI26" s="304"/>
      <c r="BJ26" s="304">
        <f t="shared" si="424"/>
        <v>0</v>
      </c>
      <c r="BK26" s="304"/>
      <c r="BL26" s="304">
        <f t="shared" si="424"/>
        <v>0</v>
      </c>
      <c r="BM26" s="304"/>
      <c r="BN26" s="304">
        <f t="shared" si="424"/>
        <v>0</v>
      </c>
      <c r="BO26" s="304"/>
      <c r="BP26" s="304">
        <f t="shared" si="424"/>
        <v>0</v>
      </c>
      <c r="BQ26" s="304"/>
      <c r="BR26" s="304">
        <f t="shared" si="424"/>
        <v>0</v>
      </c>
      <c r="BS26" s="304"/>
      <c r="BT26" s="304">
        <f t="shared" si="424"/>
        <v>0</v>
      </c>
      <c r="BU26" s="304"/>
      <c r="BV26" s="304">
        <f t="shared" si="424"/>
        <v>0</v>
      </c>
      <c r="BW26" s="304"/>
      <c r="BX26" s="304">
        <f t="shared" si="424"/>
        <v>0</v>
      </c>
      <c r="BY26" s="304"/>
      <c r="BZ26" s="304">
        <f t="shared" si="424"/>
        <v>0</v>
      </c>
      <c r="CA26" s="304"/>
      <c r="CB26" s="304">
        <f t="shared" si="424"/>
        <v>0</v>
      </c>
      <c r="CC26" s="304"/>
      <c r="CD26" s="304">
        <f t="shared" si="424"/>
        <v>0</v>
      </c>
      <c r="CE26" s="304"/>
      <c r="CF26" s="304">
        <f t="shared" si="424"/>
        <v>0</v>
      </c>
      <c r="CG26" s="304"/>
      <c r="CH26" s="304">
        <f t="shared" si="424"/>
        <v>0</v>
      </c>
      <c r="CI26" s="304"/>
      <c r="CJ26" s="304">
        <f t="shared" si="424"/>
        <v>0</v>
      </c>
      <c r="CK26" s="304"/>
      <c r="CL26" s="304">
        <f t="shared" ref="CL26:EH26" si="425">CL1*CL17*CL22</f>
        <v>5</v>
      </c>
      <c r="CM26" s="304"/>
      <c r="CN26" s="304">
        <f t="shared" si="425"/>
        <v>5.1111111111111107</v>
      </c>
      <c r="CO26" s="304"/>
      <c r="CP26" s="304">
        <f t="shared" si="425"/>
        <v>5.2222222222222223</v>
      </c>
      <c r="CQ26" s="304"/>
      <c r="CR26" s="304">
        <f t="shared" si="425"/>
        <v>5.333333333333333</v>
      </c>
      <c r="CS26" s="304"/>
      <c r="CT26" s="304">
        <f t="shared" si="425"/>
        <v>5.4444444444444438</v>
      </c>
      <c r="CU26" s="304"/>
      <c r="CV26" s="304">
        <f t="shared" si="425"/>
        <v>5.5555555555555554</v>
      </c>
      <c r="CW26" s="304"/>
      <c r="CX26" s="304">
        <f t="shared" si="425"/>
        <v>0</v>
      </c>
      <c r="CY26" s="304"/>
      <c r="CZ26" s="304">
        <f t="shared" si="425"/>
        <v>5.7777777777777777</v>
      </c>
      <c r="DA26" s="304"/>
      <c r="DB26" s="304">
        <f t="shared" si="425"/>
        <v>5.8888888888888884</v>
      </c>
      <c r="DC26" s="304"/>
      <c r="DD26" s="304">
        <f t="shared" si="425"/>
        <v>0</v>
      </c>
      <c r="DE26" s="304"/>
      <c r="DF26" s="304">
        <f t="shared" si="425"/>
        <v>6.1111111111111107</v>
      </c>
      <c r="DG26" s="304"/>
      <c r="DH26" s="304">
        <f t="shared" si="425"/>
        <v>0</v>
      </c>
      <c r="DI26" s="304"/>
      <c r="DJ26" s="304">
        <f t="shared" si="425"/>
        <v>0</v>
      </c>
      <c r="DK26" s="304"/>
      <c r="DL26" s="304">
        <f t="shared" si="425"/>
        <v>6.4444444444444438</v>
      </c>
      <c r="DM26" s="304"/>
      <c r="DN26" s="304">
        <f t="shared" si="425"/>
        <v>6.5555555555555554</v>
      </c>
      <c r="DO26" s="304"/>
      <c r="DP26" s="304">
        <f t="shared" si="425"/>
        <v>0</v>
      </c>
      <c r="DQ26" s="304"/>
      <c r="DR26" s="304">
        <f t="shared" si="425"/>
        <v>0</v>
      </c>
      <c r="DS26" s="304"/>
      <c r="DT26" s="304">
        <f t="shared" si="425"/>
        <v>0</v>
      </c>
      <c r="DU26" s="304"/>
      <c r="DV26" s="304">
        <f t="shared" si="425"/>
        <v>0</v>
      </c>
      <c r="DW26" s="304"/>
      <c r="DX26" s="304">
        <f t="shared" si="425"/>
        <v>7.1111111111111107</v>
      </c>
      <c r="DY26" s="304"/>
      <c r="DZ26" s="304">
        <f t="shared" si="425"/>
        <v>0</v>
      </c>
      <c r="EA26" s="304"/>
      <c r="EB26" s="304">
        <f t="shared" si="425"/>
        <v>0</v>
      </c>
      <c r="EC26" s="304"/>
      <c r="ED26" s="304">
        <f t="shared" si="425"/>
        <v>7.4444444444444438</v>
      </c>
      <c r="EE26" s="304"/>
      <c r="EF26" s="304">
        <f t="shared" si="425"/>
        <v>0</v>
      </c>
      <c r="EG26" s="304"/>
      <c r="EH26" s="304">
        <f t="shared" si="425"/>
        <v>0</v>
      </c>
      <c r="EI26" s="304"/>
      <c r="EJ26" s="304">
        <f t="shared" ref="EJ26" si="426">EJ1*EJ17*EJ22</f>
        <v>0</v>
      </c>
      <c r="EK26" s="304"/>
      <c r="EL26" s="304">
        <f t="shared" ref="EL26" si="427">EL1*EL17*EL22</f>
        <v>0</v>
      </c>
      <c r="EM26" s="304"/>
      <c r="EN26" s="304">
        <f t="shared" ref="EN26" si="428">EN1*EN17*EN22</f>
        <v>0</v>
      </c>
      <c r="EO26" s="304"/>
      <c r="EP26" s="304">
        <f t="shared" ref="EP26" si="429">EP1*EP17*EP22</f>
        <v>0</v>
      </c>
      <c r="EQ26" s="304"/>
      <c r="ER26" s="304">
        <f t="shared" ref="ER26" si="430">ER1*ER17*ER22</f>
        <v>0</v>
      </c>
      <c r="ES26" s="304"/>
      <c r="ET26" s="304">
        <f t="shared" ref="ET26" si="431">ET1*ET17*ET22</f>
        <v>0</v>
      </c>
      <c r="EU26" s="304"/>
      <c r="EV26" s="304">
        <f t="shared" ref="EV26" si="432">EV1*EV17*EV22</f>
        <v>0</v>
      </c>
      <c r="EW26" s="304"/>
      <c r="EX26" s="304">
        <f t="shared" ref="EX26" si="433">EX1*EX17*EX22</f>
        <v>0</v>
      </c>
      <c r="EY26" s="304"/>
      <c r="EZ26" s="304">
        <f t="shared" ref="EZ26" si="434">EZ1*EZ17*EZ22</f>
        <v>0</v>
      </c>
      <c r="FA26" s="304"/>
      <c r="FB26" s="304">
        <f t="shared" ref="FB26" si="435">FB1*FB17*FB22</f>
        <v>0</v>
      </c>
      <c r="FC26" s="304"/>
      <c r="FD26" s="304">
        <f t="shared" ref="FD26" si="436">FD1*FD17*FD22</f>
        <v>0</v>
      </c>
      <c r="FE26" s="304"/>
      <c r="FF26" s="304">
        <f t="shared" ref="FF26" si="437">FF1*FF17*FF22</f>
        <v>0</v>
      </c>
      <c r="FG26" s="304"/>
      <c r="FH26" s="304">
        <f t="shared" ref="FH26" si="438">FH1*FH17*FH22</f>
        <v>0</v>
      </c>
      <c r="FI26" s="304"/>
      <c r="FJ26" s="304">
        <f t="shared" ref="FJ26" si="439">FJ1*FJ17*FJ22</f>
        <v>0</v>
      </c>
      <c r="FK26" s="304"/>
      <c r="FL26" s="304">
        <f t="shared" ref="FL26" si="440">FL1*FL17*FL22</f>
        <v>0</v>
      </c>
      <c r="FM26" s="304"/>
      <c r="FN26" s="304">
        <f t="shared" ref="FN26" si="441">FN1*FN17*FN22</f>
        <v>0</v>
      </c>
      <c r="FO26" s="304"/>
      <c r="FP26" s="304">
        <f t="shared" ref="FP26" si="442">FP1*FP17*FP22</f>
        <v>0</v>
      </c>
      <c r="FQ26" s="304"/>
      <c r="FR26" s="304">
        <f t="shared" ref="FR26" si="443">FR1*FR17*FR22</f>
        <v>0</v>
      </c>
      <c r="FS26" s="304"/>
      <c r="FT26" s="304">
        <f t="shared" ref="FT26" si="444">FT1*FT17*FT22</f>
        <v>0</v>
      </c>
      <c r="FU26" s="304"/>
      <c r="FV26" s="304">
        <f t="shared" ref="FV26" si="445">FV1*FV17*FV22</f>
        <v>0</v>
      </c>
      <c r="FW26" s="304"/>
      <c r="FX26" s="304">
        <f t="shared" ref="FX26" si="446">FX1*FX17*FX22</f>
        <v>0</v>
      </c>
      <c r="FY26" s="304"/>
      <c r="FZ26" s="304">
        <f t="shared" ref="FZ26" si="447">FZ1*FZ17*FZ22</f>
        <v>0</v>
      </c>
      <c r="GA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v>0</v>
      </c>
      <c r="U27" s="304"/>
      <c r="V27" s="304">
        <v>0</v>
      </c>
      <c r="W27" s="304"/>
      <c r="X27" s="304">
        <f>SUM($B26:Y$26)/X25</f>
        <v>108</v>
      </c>
      <c r="Y27" s="304"/>
      <c r="Z27" s="304">
        <f>SUM($B26:AA$26)/Z25</f>
        <v>108</v>
      </c>
      <c r="AA27" s="304"/>
      <c r="AB27" s="304">
        <f>SUM($B26:AC$26)/AB25</f>
        <v>121.49999999999999</v>
      </c>
      <c r="AC27" s="304"/>
      <c r="AD27" s="304">
        <f>SUM($B26:AE$26)/AD25</f>
        <v>121.49999999999999</v>
      </c>
      <c r="AE27" s="304"/>
      <c r="AF27" s="304">
        <f>SUM($B26:AG$26)/AF25</f>
        <v>125.99999999999997</v>
      </c>
      <c r="AG27" s="304"/>
      <c r="AH27" s="304">
        <f>SUM($B26:AI$26)/AH25</f>
        <v>125.99999999999997</v>
      </c>
      <c r="AI27" s="304"/>
      <c r="AJ27" s="304">
        <f>SUM($B26:AK$26)/AJ25</f>
        <v>125.99999999999997</v>
      </c>
      <c r="AK27" s="304"/>
      <c r="AL27" s="304">
        <f>SUM($B26:AM$26)/AL25</f>
        <v>133.49999999999997</v>
      </c>
      <c r="AM27" s="304"/>
      <c r="AN27" s="304">
        <f>SUM($B26:AO$26)/AN25</f>
        <v>140.14285714285711</v>
      </c>
      <c r="AO27" s="304"/>
      <c r="AP27" s="304">
        <f>SUM($B26:AQ$26)/AP25</f>
        <v>140.14285714285711</v>
      </c>
      <c r="AQ27" s="304"/>
      <c r="AR27" s="304">
        <f>SUM($B26:AS$26)/AR25</f>
        <v>147.37499999999997</v>
      </c>
      <c r="AS27" s="304"/>
      <c r="AT27" s="304">
        <f>SUM($B26:AU$26)/AT25</f>
        <v>153.99999999999997</v>
      </c>
      <c r="AU27" s="304"/>
      <c r="AV27" s="304">
        <f>SUM($B26:AW$26)/AV25</f>
        <v>160.19999999999996</v>
      </c>
      <c r="AW27" s="304"/>
      <c r="AX27" s="304">
        <f>SUM($B26:AY$26)/AX25</f>
        <v>160.19999999999996</v>
      </c>
      <c r="AY27" s="304"/>
      <c r="AZ27" s="304">
        <f>SUM($B26:BA$26)/AZ25</f>
        <v>160.19999999999996</v>
      </c>
      <c r="BA27" s="304"/>
      <c r="BB27" s="304">
        <f>SUM($B26:BC$26)/BB25</f>
        <v>160.19999999999996</v>
      </c>
      <c r="BC27" s="304"/>
      <c r="BD27" s="304">
        <f>SUM($B26:BE$26)/BD25</f>
        <v>160.19999999999996</v>
      </c>
      <c r="BE27" s="304"/>
      <c r="BF27" s="304">
        <f>SUM($B26:BG$26)/BF25</f>
        <v>160.19999999999996</v>
      </c>
      <c r="BG27" s="304"/>
      <c r="BH27" s="304">
        <f>SUM($B26:BI$26)/BH25</f>
        <v>160.19999999999996</v>
      </c>
      <c r="BI27" s="304"/>
      <c r="BJ27" s="304">
        <f>SUM($B26:BK$26)/BJ25</f>
        <v>160.19999999999996</v>
      </c>
      <c r="BK27" s="304"/>
      <c r="BL27" s="304">
        <f>SUM($B26:BM$26)/BL25</f>
        <v>160.19999999999996</v>
      </c>
      <c r="BM27" s="304"/>
      <c r="BN27" s="304">
        <f>SUM($B26:BO$26)/BN25</f>
        <v>160.19999999999996</v>
      </c>
      <c r="BO27" s="304"/>
      <c r="BP27" s="304">
        <f>SUM($B26:BQ$26)/BP25</f>
        <v>160.19999999999996</v>
      </c>
      <c r="BQ27" s="304"/>
      <c r="BR27" s="304">
        <f>SUM($B26:BS$26)/BR25</f>
        <v>160.19999999999996</v>
      </c>
      <c r="BS27" s="304"/>
      <c r="BT27" s="304">
        <f>SUM($B26:BU$26)/BT25</f>
        <v>160.19999999999996</v>
      </c>
      <c r="BU27" s="304"/>
      <c r="BV27" s="304">
        <f>SUM($B26:BW$26)/BV25</f>
        <v>160.19999999999996</v>
      </c>
      <c r="BW27" s="304"/>
      <c r="BX27" s="304">
        <f>SUM($B26:BY$26)/BX25</f>
        <v>160.19999999999996</v>
      </c>
      <c r="BY27" s="304"/>
      <c r="BZ27" s="304">
        <f>SUM($B26:CA$26)/BZ25</f>
        <v>160.19999999999996</v>
      </c>
      <c r="CA27" s="304"/>
      <c r="CB27" s="304">
        <f>SUM($B26:CC$26)/CB25</f>
        <v>160.19999999999996</v>
      </c>
      <c r="CC27" s="304"/>
      <c r="CD27" s="304">
        <f>SUM($B26:CE$26)/CD25</f>
        <v>160.19999999999996</v>
      </c>
      <c r="CE27" s="304"/>
      <c r="CF27" s="304">
        <f>SUM($B26:CG$26)/CF25</f>
        <v>160.19999999999996</v>
      </c>
      <c r="CG27" s="304"/>
      <c r="CH27" s="304">
        <f>SUM($B26:CI$26)/CH25</f>
        <v>160.19999999999996</v>
      </c>
      <c r="CI27" s="304"/>
      <c r="CJ27" s="304">
        <f>SUM($B26:CK$26)/CJ25</f>
        <v>160.19999999999996</v>
      </c>
      <c r="CK27" s="304"/>
      <c r="CL27" s="304">
        <f>SUM($B26:CM$26)/CL25</f>
        <v>182.45454545454538</v>
      </c>
      <c r="CM27" s="304"/>
      <c r="CN27" s="304">
        <f>SUM($B26:CO$26)/CN25</f>
        <v>201.74999999999994</v>
      </c>
      <c r="CO27" s="304"/>
      <c r="CP27" s="304">
        <f>SUM($B26:CQ$26)/CP25</f>
        <v>218.76923076923072</v>
      </c>
      <c r="CQ27" s="304"/>
      <c r="CR27" s="304">
        <f>SUM($B26:CS$26)/CR25</f>
        <v>233.99999999999997</v>
      </c>
      <c r="CS27" s="304"/>
      <c r="CT27" s="304">
        <f>SUM($B26:CU$26)/CT25</f>
        <v>247.79999999999995</v>
      </c>
      <c r="CU27" s="304"/>
      <c r="CV27" s="304">
        <f>SUM($B26:CW$26)/CV25</f>
        <v>260.43749999999994</v>
      </c>
      <c r="CW27" s="304"/>
      <c r="CX27" s="304">
        <f>SUM($B26:CY$26)/CX25</f>
        <v>260.43749999999994</v>
      </c>
      <c r="CY27" s="304"/>
      <c r="CZ27" s="304">
        <f>SUM($B26:DA$26)/CZ25</f>
        <v>272.64705882352933</v>
      </c>
      <c r="DA27" s="304"/>
      <c r="DB27" s="304">
        <f>SUM($B26:DC$26)/DB25</f>
        <v>283.99999999999994</v>
      </c>
      <c r="DC27" s="304"/>
      <c r="DD27" s="304">
        <f>SUM($B26:DE$26)/DD25</f>
        <v>283.99999999999994</v>
      </c>
      <c r="DE27" s="304"/>
      <c r="DF27" s="304">
        <f>SUM($B26:DG$26)/DF25</f>
        <v>295.10526315789468</v>
      </c>
      <c r="DG27" s="304"/>
      <c r="DH27" s="304">
        <f>SUM($B26:DI$26)/DH25</f>
        <v>295.10526315789468</v>
      </c>
      <c r="DI27" s="304"/>
      <c r="DJ27" s="304">
        <f>SUM($B26:DK$26)/DJ25</f>
        <v>295.10526315789468</v>
      </c>
      <c r="DK27" s="304"/>
      <c r="DL27" s="304">
        <f>SUM($B26:DM$26)/DL25</f>
        <v>306.44999999999993</v>
      </c>
      <c r="DM27" s="304"/>
      <c r="DN27" s="304">
        <f>SUM($B26:DO$26)/DN25</f>
        <v>317.14285714285711</v>
      </c>
      <c r="DO27" s="304"/>
      <c r="DP27" s="304">
        <f>SUM($B26:DQ$26)/DP25</f>
        <v>317.14285714285711</v>
      </c>
      <c r="DQ27" s="304"/>
      <c r="DR27" s="304">
        <f>SUM($B26:DS$26)/DR25</f>
        <v>317.14285714285711</v>
      </c>
      <c r="DS27" s="304"/>
      <c r="DT27" s="304">
        <f>SUM($B26:DU$26)/DT25</f>
        <v>317.14285714285711</v>
      </c>
      <c r="DU27" s="304"/>
      <c r="DV27" s="304">
        <f>SUM($B26:DW$26)/DV25</f>
        <v>317.14285714285711</v>
      </c>
      <c r="DW27" s="304"/>
      <c r="DX27" s="304">
        <f>SUM($B26:DY$26)/DX25</f>
        <v>328.90909090909082</v>
      </c>
      <c r="DY27" s="304"/>
      <c r="DZ27" s="304">
        <f>SUM($B26:EA$26)/DZ25</f>
        <v>328.90909090909082</v>
      </c>
      <c r="EA27" s="304"/>
      <c r="EB27" s="304">
        <f>SUM($B26:EC$26)/EB25</f>
        <v>328.90909090909082</v>
      </c>
      <c r="EC27" s="304"/>
      <c r="ED27" s="304">
        <f>SUM($B26:EE$26)/ED25</f>
        <v>340.82608695652164</v>
      </c>
      <c r="EE27" s="304"/>
      <c r="EF27" s="304">
        <f>SUM($B26:EG$26)/EF25</f>
        <v>340.82608695652164</v>
      </c>
      <c r="EG27" s="304"/>
      <c r="EH27" s="304">
        <f>SUM($B26:EI$26)/EH25</f>
        <v>340.82608695652164</v>
      </c>
      <c r="EI27" s="304"/>
      <c r="EJ27" s="304">
        <f>SUM($B26:EK$26)/EJ25</f>
        <v>340.82608695652164</v>
      </c>
      <c r="EK27" s="304"/>
      <c r="EL27" s="304">
        <f>SUM($B26:EM$26)/EL25</f>
        <v>340.82608695652164</v>
      </c>
      <c r="EM27" s="304"/>
      <c r="EN27" s="304">
        <f>SUM($B26:EO$26)/EN25</f>
        <v>340.82608695652164</v>
      </c>
      <c r="EO27" s="304"/>
      <c r="EP27" s="304">
        <f>SUM($B26:EQ$26)/EP25</f>
        <v>340.82608695652164</v>
      </c>
      <c r="EQ27" s="304"/>
      <c r="ER27" s="304">
        <f>SUM($B26:ES$26)/ER25</f>
        <v>340.82608695652164</v>
      </c>
      <c r="ES27" s="304"/>
      <c r="ET27" s="304">
        <f>SUM($B26:EU$26)/ET25</f>
        <v>340.82608695652164</v>
      </c>
      <c r="EU27" s="304"/>
      <c r="EV27" s="304">
        <f>SUM($B26:EW$26)/EV25</f>
        <v>340.82608695652164</v>
      </c>
      <c r="EW27" s="304"/>
      <c r="EX27" s="304">
        <f>SUM($B26:EY$26)/EX25</f>
        <v>340.82608695652164</v>
      </c>
      <c r="EY27" s="304"/>
      <c r="EZ27" s="304">
        <f>SUM($B26:FA$26)/EZ25</f>
        <v>340.82608695652164</v>
      </c>
      <c r="FA27" s="304"/>
      <c r="FB27" s="304">
        <f>SUM($B26:FC$26)/FB25</f>
        <v>340.82608695652164</v>
      </c>
      <c r="FC27" s="304"/>
      <c r="FD27" s="304">
        <f>SUM($B26:FE$26)/FD25</f>
        <v>340.82608695652164</v>
      </c>
      <c r="FE27" s="304"/>
      <c r="FF27" s="304">
        <f>SUM($B26:FG$26)/FF25</f>
        <v>340.82608695652164</v>
      </c>
      <c r="FG27" s="304"/>
      <c r="FH27" s="304">
        <f>SUM($B26:FI$26)/FH25</f>
        <v>340.82608695652164</v>
      </c>
      <c r="FI27" s="304"/>
      <c r="FJ27" s="304">
        <f>SUM($B26:FK$26)/FJ25</f>
        <v>340.82608695652164</v>
      </c>
      <c r="FK27" s="304"/>
      <c r="FL27" s="304">
        <f>SUM($B26:FM$26)/FL25</f>
        <v>340.82608695652164</v>
      </c>
      <c r="FM27" s="304"/>
      <c r="FN27" s="304">
        <f>SUM($B26:FO$26)/FN25</f>
        <v>340.82608695652164</v>
      </c>
      <c r="FO27" s="304"/>
      <c r="FP27" s="304">
        <f>SUM($B26:FQ$26)/FP25</f>
        <v>340.82608695652164</v>
      </c>
      <c r="FQ27" s="304"/>
      <c r="FR27" s="304">
        <f>SUM($B26:FS$26)/FR25</f>
        <v>340.82608695652164</v>
      </c>
      <c r="FS27" s="304"/>
      <c r="FT27" s="304">
        <f>SUM($B26:FU$26)/FT25</f>
        <v>340.82608695652164</v>
      </c>
      <c r="FU27" s="304"/>
      <c r="FV27" s="304">
        <f>SUM($B26:FW$26)/FV25</f>
        <v>340.82608695652164</v>
      </c>
      <c r="FW27" s="304"/>
      <c r="FX27" s="304">
        <f>SUM($B26:FY$26)/FX25</f>
        <v>340.82608695652164</v>
      </c>
      <c r="FY27" s="304"/>
      <c r="FZ27" s="304">
        <f>SUM($B26:GA$26)/FZ25</f>
        <v>340.82608695652164</v>
      </c>
      <c r="GA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v>0</v>
      </c>
      <c r="U28" s="304"/>
      <c r="V28" s="304">
        <v>0</v>
      </c>
      <c r="W28" s="304"/>
      <c r="X28" s="304">
        <f>LN(X25)/X27</f>
        <v>-4.0689344024744806E-2</v>
      </c>
      <c r="Y28" s="304"/>
      <c r="Z28" s="304">
        <f t="shared" ref="Z28:CJ28" si="448">LN(Z25)/Z27</f>
        <v>-4.0689344024744806E-2</v>
      </c>
      <c r="AA28" s="304"/>
      <c r="AB28" s="304">
        <f t="shared" si="448"/>
        <v>-2.4758475667099166E-2</v>
      </c>
      <c r="AC28" s="304"/>
      <c r="AD28" s="304">
        <f t="shared" si="448"/>
        <v>-2.4758475667099166E-2</v>
      </c>
      <c r="AE28" s="304"/>
      <c r="AF28" s="304">
        <f t="shared" si="448"/>
        <v>-2.2103263827288402E-2</v>
      </c>
      <c r="AG28" s="304"/>
      <c r="AH28" s="304">
        <f t="shared" si="448"/>
        <v>-2.2103263827288402E-2</v>
      </c>
      <c r="AI28" s="304"/>
      <c r="AJ28" s="304">
        <f t="shared" si="448"/>
        <v>-2.2103263827288402E-2</v>
      </c>
      <c r="AK28" s="304"/>
      <c r="AL28" s="304">
        <f t="shared" si="448"/>
        <v>-1.9495802887223853E-2</v>
      </c>
      <c r="AM28" s="304"/>
      <c r="AN28" s="304">
        <f t="shared" si="448"/>
        <v>-1.7471736023771538E-2</v>
      </c>
      <c r="AO28" s="304"/>
      <c r="AP28" s="304">
        <f t="shared" si="448"/>
        <v>-1.7471736023771538E-2</v>
      </c>
      <c r="AQ28" s="304"/>
      <c r="AR28" s="304">
        <f t="shared" si="448"/>
        <v>-1.5708278968567281E-2</v>
      </c>
      <c r="AS28" s="304"/>
      <c r="AT28" s="304">
        <f t="shared" si="448"/>
        <v>-1.4267692060624802E-2</v>
      </c>
      <c r="AU28" s="304"/>
      <c r="AV28" s="304">
        <f t="shared" si="448"/>
        <v>-1.3057828100364502E-2</v>
      </c>
      <c r="AW28" s="304"/>
      <c r="AX28" s="304">
        <f t="shared" si="448"/>
        <v>-1.3057828100364502E-2</v>
      </c>
      <c r="AY28" s="304"/>
      <c r="AZ28" s="304">
        <f t="shared" si="448"/>
        <v>-1.3057828100364502E-2</v>
      </c>
      <c r="BA28" s="304"/>
      <c r="BB28" s="304">
        <f t="shared" si="448"/>
        <v>-1.3057828100364502E-2</v>
      </c>
      <c r="BC28" s="304"/>
      <c r="BD28" s="304">
        <f t="shared" si="448"/>
        <v>-1.3057828100364502E-2</v>
      </c>
      <c r="BE28" s="304"/>
      <c r="BF28" s="304">
        <f t="shared" si="448"/>
        <v>-1.3057828100364502E-2</v>
      </c>
      <c r="BG28" s="304"/>
      <c r="BH28" s="304">
        <f t="shared" si="448"/>
        <v>-1.3057828100364502E-2</v>
      </c>
      <c r="BI28" s="304"/>
      <c r="BJ28" s="304">
        <f t="shared" si="448"/>
        <v>-1.3057828100364502E-2</v>
      </c>
      <c r="BK28" s="304"/>
      <c r="BL28" s="304">
        <f t="shared" si="448"/>
        <v>-1.3057828100364502E-2</v>
      </c>
      <c r="BM28" s="304"/>
      <c r="BN28" s="304">
        <f t="shared" si="448"/>
        <v>-1.3057828100364502E-2</v>
      </c>
      <c r="BO28" s="304"/>
      <c r="BP28" s="304">
        <f t="shared" si="448"/>
        <v>-1.3057828100364502E-2</v>
      </c>
      <c r="BQ28" s="304"/>
      <c r="BR28" s="304">
        <f t="shared" si="448"/>
        <v>-1.3057828100364502E-2</v>
      </c>
      <c r="BS28" s="304"/>
      <c r="BT28" s="304">
        <f t="shared" si="448"/>
        <v>-1.3057828100364502E-2</v>
      </c>
      <c r="BU28" s="304"/>
      <c r="BV28" s="304">
        <f t="shared" si="448"/>
        <v>-1.3057828100364502E-2</v>
      </c>
      <c r="BW28" s="304"/>
      <c r="BX28" s="304">
        <f t="shared" si="448"/>
        <v>-1.3057828100364502E-2</v>
      </c>
      <c r="BY28" s="304"/>
      <c r="BZ28" s="304">
        <f t="shared" si="448"/>
        <v>-1.3057828100364502E-2</v>
      </c>
      <c r="CA28" s="304"/>
      <c r="CB28" s="304">
        <f t="shared" si="448"/>
        <v>-1.3057828100364502E-2</v>
      </c>
      <c r="CC28" s="304"/>
      <c r="CD28" s="304">
        <f t="shared" si="448"/>
        <v>-1.3057828100364502E-2</v>
      </c>
      <c r="CE28" s="304"/>
      <c r="CF28" s="304">
        <f t="shared" si="448"/>
        <v>-1.3057828100364502E-2</v>
      </c>
      <c r="CG28" s="304"/>
      <c r="CH28" s="304">
        <f t="shared" si="448"/>
        <v>-1.3057828100364502E-2</v>
      </c>
      <c r="CI28" s="304"/>
      <c r="CJ28" s="304">
        <f t="shared" si="448"/>
        <v>-1.3057828100364502E-2</v>
      </c>
      <c r="CK28" s="304"/>
      <c r="CL28" s="304">
        <f t="shared" ref="CL28:EH28" si="449">LN(CL25)/CL27</f>
        <v>-1.0942746736728827E-2</v>
      </c>
      <c r="CM28" s="304"/>
      <c r="CN28" s="304">
        <f t="shared" si="449"/>
        <v>-9.4648946958336491E-3</v>
      </c>
      <c r="CO28" s="304"/>
      <c r="CP28" s="304">
        <f t="shared" si="449"/>
        <v>-8.3626924626377386E-3</v>
      </c>
      <c r="CQ28" s="304"/>
      <c r="CR28" s="304">
        <f t="shared" si="449"/>
        <v>-7.5016744660563253E-3</v>
      </c>
      <c r="CS28" s="304"/>
      <c r="CT28" s="304">
        <f t="shared" si="449"/>
        <v>-6.8054840741332877E-3</v>
      </c>
      <c r="CU28" s="304"/>
      <c r="CV28" s="304">
        <f t="shared" si="449"/>
        <v>-6.2274458648722145E-3</v>
      </c>
      <c r="CW28" s="304"/>
      <c r="CX28" s="304">
        <f t="shared" si="449"/>
        <v>-6.2274458648722145E-3</v>
      </c>
      <c r="CY28" s="304"/>
      <c r="CZ28" s="304">
        <f t="shared" si="449"/>
        <v>-5.7262154866182923E-3</v>
      </c>
      <c r="DA28" s="304"/>
      <c r="DB28" s="304">
        <f t="shared" si="449"/>
        <v>-5.2960471717474443E-3</v>
      </c>
      <c r="DC28" s="304"/>
      <c r="DD28" s="304">
        <f t="shared" si="449"/>
        <v>-5.2960471717474443E-3</v>
      </c>
      <c r="DE28" s="304"/>
      <c r="DF28" s="304">
        <f t="shared" si="449"/>
        <v>-4.9135354618537489E-3</v>
      </c>
      <c r="DG28" s="304"/>
      <c r="DH28" s="304">
        <f t="shared" si="449"/>
        <v>-4.9135354618537489E-3</v>
      </c>
      <c r="DI28" s="304"/>
      <c r="DJ28" s="304">
        <f t="shared" si="449"/>
        <v>-4.9135354618537489E-3</v>
      </c>
      <c r="DK28" s="304"/>
      <c r="DL28" s="304">
        <f t="shared" si="449"/>
        <v>-4.5642580555341743E-3</v>
      </c>
      <c r="DM28" s="304"/>
      <c r="DN28" s="304">
        <f t="shared" si="449"/>
        <v>-4.2565256840734729E-3</v>
      </c>
      <c r="DO28" s="304"/>
      <c r="DP28" s="304">
        <f t="shared" si="449"/>
        <v>-4.2565256840734729E-3</v>
      </c>
      <c r="DQ28" s="304"/>
      <c r="DR28" s="304">
        <f t="shared" si="449"/>
        <v>-4.2565256840734729E-3</v>
      </c>
      <c r="DS28" s="304"/>
      <c r="DT28" s="304">
        <f t="shared" si="449"/>
        <v>-4.2565256840734729E-3</v>
      </c>
      <c r="DU28" s="304"/>
      <c r="DV28" s="304">
        <f t="shared" si="449"/>
        <v>-4.2565256840734729E-3</v>
      </c>
      <c r="DW28" s="304"/>
      <c r="DX28" s="304">
        <f t="shared" si="449"/>
        <v>-3.9628174998494617E-3</v>
      </c>
      <c r="DY28" s="304"/>
      <c r="DZ28" s="304">
        <f t="shared" si="449"/>
        <v>-3.9628174998494617E-3</v>
      </c>
      <c r="EA28" s="304"/>
      <c r="EB28" s="304">
        <f t="shared" si="449"/>
        <v>-3.9628174998494617E-3</v>
      </c>
      <c r="EC28" s="304"/>
      <c r="ED28" s="304">
        <f t="shared" si="449"/>
        <v>-3.6938338552233259E-3</v>
      </c>
      <c r="EE28" s="304"/>
      <c r="EF28" s="304">
        <f t="shared" si="449"/>
        <v>-3.6938338552233259E-3</v>
      </c>
      <c r="EG28" s="304"/>
      <c r="EH28" s="304">
        <f t="shared" si="449"/>
        <v>-3.6938338552233259E-3</v>
      </c>
      <c r="EI28" s="304"/>
      <c r="EJ28" s="304">
        <f t="shared" ref="EJ28" si="450">LN(EJ25)/EJ27</f>
        <v>-3.6938338552233259E-3</v>
      </c>
      <c r="EK28" s="304"/>
      <c r="EL28" s="304">
        <f t="shared" ref="EL28" si="451">LN(EL25)/EL27</f>
        <v>-3.6938338552233259E-3</v>
      </c>
      <c r="EM28" s="304"/>
      <c r="EN28" s="304">
        <f t="shared" ref="EN28" si="452">LN(EN25)/EN27</f>
        <v>-3.6938338552233259E-3</v>
      </c>
      <c r="EO28" s="304"/>
      <c r="EP28" s="304">
        <f t="shared" ref="EP28" si="453">LN(EP25)/EP27</f>
        <v>-3.6938338552233259E-3</v>
      </c>
      <c r="EQ28" s="304"/>
      <c r="ER28" s="304">
        <f t="shared" ref="ER28" si="454">LN(ER25)/ER27</f>
        <v>-3.6938338552233259E-3</v>
      </c>
      <c r="ES28" s="304"/>
      <c r="ET28" s="304">
        <f t="shared" ref="ET28" si="455">LN(ET25)/ET27</f>
        <v>-3.6938338552233259E-3</v>
      </c>
      <c r="EU28" s="304"/>
      <c r="EV28" s="304">
        <f t="shared" ref="EV28" si="456">LN(EV25)/EV27</f>
        <v>-3.6938338552233259E-3</v>
      </c>
      <c r="EW28" s="304"/>
      <c r="EX28" s="304">
        <f t="shared" ref="EX28" si="457">LN(EX25)/EX27</f>
        <v>-3.6938338552233259E-3</v>
      </c>
      <c r="EY28" s="304"/>
      <c r="EZ28" s="304">
        <f t="shared" ref="EZ28" si="458">LN(EZ25)/EZ27</f>
        <v>-3.6938338552233259E-3</v>
      </c>
      <c r="FA28" s="304"/>
      <c r="FB28" s="304">
        <f t="shared" ref="FB28" si="459">LN(FB25)/FB27</f>
        <v>-3.6938338552233259E-3</v>
      </c>
      <c r="FC28" s="304"/>
      <c r="FD28" s="304">
        <f t="shared" ref="FD28" si="460">LN(FD25)/FD27</f>
        <v>-3.6938338552233259E-3</v>
      </c>
      <c r="FE28" s="304"/>
      <c r="FF28" s="304">
        <f t="shared" ref="FF28" si="461">LN(FF25)/FF27</f>
        <v>-3.6938338552233259E-3</v>
      </c>
      <c r="FG28" s="304"/>
      <c r="FH28" s="304">
        <f t="shared" ref="FH28" si="462">LN(FH25)/FH27</f>
        <v>-3.6938338552233259E-3</v>
      </c>
      <c r="FI28" s="304"/>
      <c r="FJ28" s="304">
        <f t="shared" ref="FJ28" si="463">LN(FJ25)/FJ27</f>
        <v>-3.6938338552233259E-3</v>
      </c>
      <c r="FK28" s="304"/>
      <c r="FL28" s="304">
        <f t="shared" ref="FL28" si="464">LN(FL25)/FL27</f>
        <v>-3.6938338552233259E-3</v>
      </c>
      <c r="FM28" s="304"/>
      <c r="FN28" s="304">
        <f t="shared" ref="FN28" si="465">LN(FN25)/FN27</f>
        <v>-3.6938338552233259E-3</v>
      </c>
      <c r="FO28" s="304"/>
      <c r="FP28" s="304">
        <f t="shared" ref="FP28" si="466">LN(FP25)/FP27</f>
        <v>-3.6938338552233259E-3</v>
      </c>
      <c r="FQ28" s="304"/>
      <c r="FR28" s="304">
        <f t="shared" ref="FR28" si="467">LN(FR25)/FR27</f>
        <v>-3.6938338552233259E-3</v>
      </c>
      <c r="FS28" s="304"/>
      <c r="FT28" s="304">
        <f t="shared" ref="FT28" si="468">LN(FT25)/FT27</f>
        <v>-3.6938338552233259E-3</v>
      </c>
      <c r="FU28" s="304"/>
      <c r="FV28" s="304">
        <f t="shared" ref="FV28" si="469">LN(FV25)/FV27</f>
        <v>-3.6938338552233259E-3</v>
      </c>
      <c r="FW28" s="304"/>
      <c r="FX28" s="304">
        <f t="shared" ref="FX28" si="470">LN(FX25)/FX27</f>
        <v>-3.6938338552233259E-3</v>
      </c>
      <c r="FY28" s="304"/>
      <c r="FZ28" s="304">
        <f t="shared" ref="FZ28" si="471">LN(FZ25)/FZ27</f>
        <v>-3.6938338552233259E-3</v>
      </c>
      <c r="GA28" s="304"/>
    </row>
    <row r="29" spans="1:197" ht="15" thickBot="1">
      <c r="A29" s="77" t="s">
        <v>63</v>
      </c>
      <c r="B29" s="304">
        <f t="shared" ref="B29" si="472">LOG10(B14)-LOG10(D14)</f>
        <v>0</v>
      </c>
      <c r="C29" s="304"/>
      <c r="D29" s="304">
        <f t="shared" ref="D29" si="473">LOG10(D14)-LOG10(F14)</f>
        <v>0</v>
      </c>
      <c r="E29" s="304"/>
      <c r="F29" s="304">
        <f t="shared" ref="F29" si="474">LOG10(F14)-LOG10(H14)</f>
        <v>0</v>
      </c>
      <c r="G29" s="304"/>
      <c r="H29" s="304">
        <f t="shared" ref="H29" si="475">LOG10(H14)-LOG10(J14)</f>
        <v>0</v>
      </c>
      <c r="I29" s="304"/>
      <c r="J29" s="304">
        <f t="shared" ref="J29" si="476">LOG10(J14)-LOG10(L14)</f>
        <v>0</v>
      </c>
      <c r="K29" s="304"/>
      <c r="L29" s="304">
        <f t="shared" ref="L29" si="477">LOG10(L14)-LOG10(N14)</f>
        <v>0</v>
      </c>
      <c r="M29" s="304"/>
      <c r="N29" s="304">
        <f t="shared" ref="N29" si="478">LOG10(N14)-LOG10(P14)</f>
        <v>0</v>
      </c>
      <c r="O29" s="304"/>
      <c r="P29" s="304">
        <f t="shared" ref="P29" si="479">LOG10(P14)-LOG10(R14)</f>
        <v>0</v>
      </c>
      <c r="Q29" s="304"/>
      <c r="R29" s="304">
        <f t="shared" ref="R29" si="480">LOG10(R14)-LOG10(T14)</f>
        <v>0</v>
      </c>
      <c r="S29" s="304"/>
      <c r="T29" s="304">
        <f t="shared" ref="T29" si="481">LOG10(T14)-LOG10(V14)</f>
        <v>0</v>
      </c>
      <c r="U29" s="304"/>
      <c r="V29" s="304">
        <f t="shared" ref="V29" si="482">LOG10(V14)-LOG10(X14)</f>
        <v>0</v>
      </c>
      <c r="W29" s="304"/>
      <c r="X29" s="304">
        <f t="shared" ref="X29" si="483">LOG10(X14)-LOG10(Z14)</f>
        <v>0</v>
      </c>
      <c r="Y29" s="304"/>
      <c r="Z29" s="304">
        <f t="shared" ref="Z29" si="484">LOG10(Z14)-LOG10(AB14)</f>
        <v>0</v>
      </c>
      <c r="AA29" s="304"/>
      <c r="AB29" s="304">
        <f t="shared" ref="AB29" si="485">LOG10(AB14)-LOG10(AD14)</f>
        <v>0</v>
      </c>
      <c r="AC29" s="304"/>
      <c r="AD29" s="304">
        <f t="shared" ref="AD29" si="486">LOG10(AD14)-LOG10(AF14)</f>
        <v>0</v>
      </c>
      <c r="AE29" s="304"/>
      <c r="AF29" s="304">
        <f t="shared" ref="AF29" si="487">LOG10(AF14)-LOG10(AH14)</f>
        <v>0</v>
      </c>
      <c r="AG29" s="304"/>
      <c r="AH29" s="304">
        <f t="shared" ref="AH29" si="488">LOG10(AH14)-LOG10(AJ14)</f>
        <v>0</v>
      </c>
      <c r="AI29" s="304"/>
      <c r="AJ29" s="304">
        <f t="shared" ref="AJ29" si="489">LOG10(AJ14)-LOG10(AL14)</f>
        <v>0</v>
      </c>
      <c r="AK29" s="304"/>
      <c r="AL29" s="304">
        <f t="shared" ref="AL29" si="490">LOG10(AL14)-LOG10(AN14)</f>
        <v>0</v>
      </c>
      <c r="AM29" s="304"/>
      <c r="AN29" s="304">
        <f t="shared" ref="AN29" si="491">LOG10(AN14)-LOG10(AP14)</f>
        <v>0</v>
      </c>
      <c r="AO29" s="304"/>
      <c r="AP29" s="304">
        <f t="shared" ref="AP29" si="492">LOG10(AP14)-LOG10(AR14)</f>
        <v>0</v>
      </c>
      <c r="AQ29" s="304"/>
      <c r="AR29" s="304">
        <f t="shared" ref="AR29" si="493">LOG10(AR14)-LOG10(AT14)</f>
        <v>0</v>
      </c>
      <c r="AS29" s="304"/>
      <c r="AT29" s="304">
        <f t="shared" ref="AT29" si="494">LOG10(AT14)-LOG10(AV14)</f>
        <v>0</v>
      </c>
      <c r="AU29" s="304"/>
      <c r="AV29" s="304">
        <f t="shared" ref="AV29" si="495">LOG10(AV14)-LOG10(AX14)</f>
        <v>0</v>
      </c>
      <c r="AW29" s="304"/>
      <c r="AX29" s="304">
        <f t="shared" ref="AX29" si="496">LOG10(AX14)-LOG10(AZ14)</f>
        <v>0</v>
      </c>
      <c r="AY29" s="304"/>
      <c r="AZ29" s="304">
        <f t="shared" ref="AZ29" si="497">LOG10(AZ14)-LOG10(BB14)</f>
        <v>0</v>
      </c>
      <c r="BA29" s="304"/>
      <c r="BB29" s="304">
        <f t="shared" ref="BB29" si="498">LOG10(BB14)-LOG10(BD14)</f>
        <v>0.10914446942506806</v>
      </c>
      <c r="BC29" s="304"/>
      <c r="BD29" s="304">
        <f t="shared" ref="BD29" si="499">LOG10(BD14)-LOG10(BF14)</f>
        <v>0</v>
      </c>
      <c r="BE29" s="304"/>
      <c r="BF29" s="304">
        <f t="shared" ref="BF29" si="500">LOG10(BF14)-LOG10(BH14)</f>
        <v>0</v>
      </c>
      <c r="BG29" s="304"/>
      <c r="BH29" s="304">
        <f t="shared" ref="BH29" si="501">LOG10(BH14)-LOG10(BJ14)</f>
        <v>0</v>
      </c>
      <c r="BI29" s="304"/>
      <c r="BJ29" s="304">
        <f t="shared" ref="BJ29" si="502">LOG10(BJ14)-LOG10(BL14)</f>
        <v>0</v>
      </c>
      <c r="BK29" s="304"/>
      <c r="BL29" s="304">
        <f t="shared" ref="BL29" si="503">LOG10(BL14)-LOG10(BN14)</f>
        <v>0</v>
      </c>
      <c r="BM29" s="304"/>
      <c r="BN29" s="304">
        <f t="shared" ref="BN29" si="504">LOG10(BN14)-LOG10(BP14)</f>
        <v>0</v>
      </c>
      <c r="BO29" s="304"/>
      <c r="BP29" s="304">
        <f t="shared" ref="BP29" si="505">LOG10(BP14)-LOG10(BR14)</f>
        <v>0</v>
      </c>
      <c r="BQ29" s="304"/>
      <c r="BR29" s="304">
        <f t="shared" ref="BR29" si="506">LOG10(BR14)-LOG10(BT14)</f>
        <v>6.6946789630613179E-2</v>
      </c>
      <c r="BS29" s="304"/>
      <c r="BT29" s="304">
        <f t="shared" ref="BT29" si="507">LOG10(BT14)-LOG10(BV14)</f>
        <v>7.9181246047624776E-2</v>
      </c>
      <c r="BU29" s="304"/>
      <c r="BV29" s="304">
        <f t="shared" ref="BV29" si="508">LOG10(BV14)-LOG10(BX14)</f>
        <v>9.6910013008056461E-2</v>
      </c>
      <c r="BW29" s="304"/>
      <c r="BX29" s="304">
        <f t="shared" ref="BX29" si="509">LOG10(BX14)-LOG10(BZ14)</f>
        <v>0.12493873660829996</v>
      </c>
      <c r="BY29" s="304"/>
      <c r="BZ29" s="304">
        <f t="shared" ref="BZ29" si="510">LOG10(BZ14)-LOG10(CB14)</f>
        <v>0</v>
      </c>
      <c r="CA29" s="304"/>
      <c r="CB29" s="304">
        <f t="shared" ref="CB29" si="511">LOG10(CB14)-LOG10(CD14)</f>
        <v>0.17609125905568124</v>
      </c>
      <c r="CC29" s="304"/>
      <c r="CD29" s="304">
        <f t="shared" ref="CD29" si="512">LOG10(CD14)-LOG10(CF14)</f>
        <v>0</v>
      </c>
      <c r="CE29" s="304"/>
      <c r="CF29" s="304">
        <f t="shared" ref="CF29" si="513">LOG10(CF14)-LOG10(CH14)</f>
        <v>0</v>
      </c>
      <c r="CG29" s="304"/>
      <c r="CH29" s="304">
        <f t="shared" ref="CH29" si="514">LOG10(CH14)-LOG10(CJ14)</f>
        <v>0</v>
      </c>
      <c r="CI29" s="304"/>
      <c r="CJ29" s="304">
        <f t="shared" ref="CJ29" si="515">LOG10(CJ14)-LOG10(CL14)</f>
        <v>0</v>
      </c>
      <c r="CK29" s="304"/>
      <c r="CL29" s="304">
        <f t="shared" ref="CL29" si="516">LOG10(CL14)-LOG10(CN14)</f>
        <v>0</v>
      </c>
      <c r="CM29" s="304"/>
      <c r="CN29" s="304">
        <f t="shared" ref="CN29" si="517">LOG10(CN14)-LOG10(CP14)</f>
        <v>0</v>
      </c>
      <c r="CO29" s="304"/>
      <c r="CP29" s="304">
        <f t="shared" ref="CP29" si="518">LOG10(CP14)-LOG10(CR14)</f>
        <v>0</v>
      </c>
      <c r="CQ29" s="304"/>
      <c r="CR29" s="304">
        <f t="shared" ref="CR29" si="519">LOG10(CR14)-LOG10(CT14)</f>
        <v>0</v>
      </c>
      <c r="CS29" s="304"/>
      <c r="CT29" s="304">
        <f t="shared" ref="CT29" si="520">LOG10(CT14)-LOG10(CV14)</f>
        <v>0</v>
      </c>
      <c r="CU29" s="304"/>
      <c r="CV29" s="304">
        <f t="shared" ref="CV29" si="521">LOG10(CV14)-LOG10(CX14)</f>
        <v>0</v>
      </c>
      <c r="CW29" s="304"/>
      <c r="CX29" s="304">
        <f t="shared" ref="CX29" si="522">LOG10(CX14)-LOG10(CZ14)</f>
        <v>0</v>
      </c>
      <c r="CY29" s="304"/>
      <c r="CZ29" s="304">
        <f t="shared" ref="CZ29" si="523">LOG10(CZ14)-LOG10(DB14)</f>
        <v>0</v>
      </c>
      <c r="DA29" s="304"/>
      <c r="DB29" s="304">
        <f t="shared" ref="DB29" si="524">LOG10(DB14)-LOG10(DD14)</f>
        <v>0</v>
      </c>
      <c r="DC29" s="304"/>
      <c r="DD29" s="304">
        <f t="shared" ref="DD29" si="525">LOG10(DD14)-LOG10(DF14)</f>
        <v>0</v>
      </c>
      <c r="DE29" s="304"/>
      <c r="DF29" s="304">
        <f t="shared" ref="DF29" si="526">LOG10(DF14)-LOG10(DH14)</f>
        <v>0</v>
      </c>
      <c r="DG29" s="304"/>
      <c r="DH29" s="304">
        <f t="shared" ref="DH29" si="527">LOG10(DH14)-LOG10(DJ14)</f>
        <v>0</v>
      </c>
      <c r="DI29" s="304"/>
      <c r="DJ29" s="304">
        <f t="shared" ref="DJ29" si="528">LOG10(DJ14)-LOG10(DL14)</f>
        <v>0</v>
      </c>
      <c r="DK29" s="304"/>
      <c r="DL29" s="304">
        <f t="shared" ref="DL29" si="529">LOG10(DL14)-LOG10(DN14)</f>
        <v>0</v>
      </c>
      <c r="DM29" s="304"/>
      <c r="DN29" s="304">
        <f t="shared" ref="DN29" si="530">LOG10(DN14)-LOG10(DP14)</f>
        <v>0.3010299956639812</v>
      </c>
      <c r="DO29" s="304"/>
      <c r="DP29" s="304">
        <f t="shared" ref="DP29" si="531">LOG10(DP14)-LOG10(DR14)</f>
        <v>0</v>
      </c>
      <c r="DQ29" s="304"/>
      <c r="DR29" s="304">
        <f t="shared" ref="DR29" si="532">LOG10(DR14)-LOG10(DT14)</f>
        <v>0</v>
      </c>
      <c r="DS29" s="304"/>
      <c r="DT29" s="304">
        <f t="shared" ref="DT29" si="533">LOG10(DT14)-LOG10(DV14)</f>
        <v>0</v>
      </c>
      <c r="DU29" s="304"/>
      <c r="DV29" s="304">
        <f t="shared" ref="DV29" si="534">LOG10(DV14)-LOG10(DX14)</f>
        <v>0</v>
      </c>
      <c r="DW29" s="304"/>
      <c r="DX29" s="304">
        <f t="shared" ref="DX29" si="535">LOG10(DX14)-LOG10(DZ14)</f>
        <v>0</v>
      </c>
      <c r="DY29" s="304"/>
      <c r="DZ29" s="304">
        <f t="shared" ref="DZ29" si="536">LOG10(DZ14)-LOG10(EB14)</f>
        <v>0</v>
      </c>
      <c r="EA29" s="304"/>
      <c r="EB29" s="304">
        <f t="shared" ref="EB29" si="537">LOG10(EB14)-LOG10(ED14)</f>
        <v>0</v>
      </c>
      <c r="EC29" s="304"/>
      <c r="ED29" s="304">
        <f t="shared" ref="ED29" si="538">LOG10(ED14)-LOG10(EF14)</f>
        <v>0</v>
      </c>
      <c r="EE29" s="304"/>
      <c r="EF29" s="304">
        <f>LOG10(EF14)</f>
        <v>0</v>
      </c>
      <c r="EG29" s="304"/>
      <c r="EH29" s="304">
        <v>0</v>
      </c>
      <c r="EI29" s="304"/>
      <c r="EJ29" s="304">
        <v>0</v>
      </c>
      <c r="EK29" s="304"/>
      <c r="EL29" s="304">
        <v>0</v>
      </c>
      <c r="EM29" s="304"/>
      <c r="EN29" s="304">
        <v>0</v>
      </c>
      <c r="EO29" s="304"/>
      <c r="EP29" s="304">
        <v>0</v>
      </c>
      <c r="EQ29" s="304"/>
      <c r="ER29" s="304">
        <v>0</v>
      </c>
      <c r="ES29" s="304"/>
      <c r="ET29" s="304">
        <v>0</v>
      </c>
      <c r="EU29" s="304"/>
      <c r="EV29" s="304">
        <v>0</v>
      </c>
      <c r="EW29" s="304"/>
      <c r="EX29" s="304">
        <v>0</v>
      </c>
      <c r="EY29" s="304"/>
      <c r="EZ29" s="304">
        <v>0</v>
      </c>
      <c r="FA29" s="304"/>
      <c r="FB29" s="304">
        <v>0</v>
      </c>
      <c r="FC29" s="304"/>
      <c r="FD29" s="304">
        <v>0</v>
      </c>
      <c r="FE29" s="304"/>
      <c r="FF29" s="304">
        <v>0</v>
      </c>
      <c r="FG29" s="304"/>
      <c r="FH29" s="304">
        <v>0</v>
      </c>
      <c r="FI29" s="304"/>
      <c r="FJ29" s="304">
        <v>0</v>
      </c>
      <c r="FK29" s="304"/>
      <c r="FL29" s="304">
        <v>0</v>
      </c>
      <c r="FM29" s="304"/>
      <c r="FN29" s="304">
        <v>0</v>
      </c>
      <c r="FO29" s="304"/>
      <c r="FP29" s="304">
        <v>0</v>
      </c>
      <c r="FQ29" s="304"/>
      <c r="FR29" s="304">
        <v>0</v>
      </c>
      <c r="FS29" s="304"/>
      <c r="FT29" s="304">
        <v>0</v>
      </c>
      <c r="FU29" s="304"/>
      <c r="FV29" s="304">
        <v>0</v>
      </c>
      <c r="FW29" s="304"/>
      <c r="FX29" s="304">
        <v>0</v>
      </c>
      <c r="FY29" s="304"/>
      <c r="FZ29" s="304">
        <v>0</v>
      </c>
      <c r="GA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 ht="15" thickBot="1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1</v>
      </c>
      <c r="O31" s="44">
        <v>0</v>
      </c>
      <c r="P31" s="16">
        <v>0</v>
      </c>
      <c r="Q31" s="44">
        <v>0</v>
      </c>
      <c r="R31" s="16">
        <v>0</v>
      </c>
      <c r="S31" s="44">
        <v>0</v>
      </c>
      <c r="T31" s="16">
        <v>0</v>
      </c>
      <c r="U31" s="44">
        <v>1</v>
      </c>
      <c r="V31" s="16">
        <v>2</v>
      </c>
      <c r="W31" s="44">
        <v>0</v>
      </c>
      <c r="X31" s="16">
        <v>0</v>
      </c>
      <c r="Y31" s="44">
        <v>0</v>
      </c>
      <c r="Z31" s="16">
        <v>0</v>
      </c>
      <c r="AA31" s="44">
        <v>0</v>
      </c>
      <c r="AB31" s="16">
        <v>0</v>
      </c>
      <c r="AC31" s="44">
        <v>0</v>
      </c>
      <c r="AD31" s="16">
        <v>0</v>
      </c>
      <c r="AE31" s="44">
        <v>0</v>
      </c>
      <c r="AF31" s="16">
        <v>0</v>
      </c>
      <c r="AG31" s="44">
        <v>1</v>
      </c>
      <c r="AH31" s="16">
        <v>0</v>
      </c>
      <c r="AI31" s="44">
        <v>0</v>
      </c>
      <c r="AJ31" s="16">
        <v>0</v>
      </c>
      <c r="AK31" s="44">
        <v>0</v>
      </c>
      <c r="AL31" s="16">
        <v>2</v>
      </c>
      <c r="AM31" s="44">
        <v>1</v>
      </c>
      <c r="AN31" s="16">
        <v>0</v>
      </c>
      <c r="AO31" s="44">
        <v>0</v>
      </c>
      <c r="AP31" s="16">
        <v>0</v>
      </c>
      <c r="AQ31" s="44">
        <v>0</v>
      </c>
      <c r="AR31" s="16">
        <v>0</v>
      </c>
      <c r="AS31" s="44">
        <v>1</v>
      </c>
      <c r="AT31" s="16">
        <v>0</v>
      </c>
      <c r="AU31" s="44">
        <v>0</v>
      </c>
      <c r="AV31" s="82" t="s">
        <v>44</v>
      </c>
      <c r="AW31" s="44">
        <v>0</v>
      </c>
      <c r="AX31" s="82" t="s">
        <v>44</v>
      </c>
      <c r="AY31" s="44">
        <v>0</v>
      </c>
      <c r="AZ31" s="82" t="s">
        <v>44</v>
      </c>
      <c r="BA31" s="44">
        <v>0</v>
      </c>
      <c r="BB31" s="82" t="s">
        <v>44</v>
      </c>
      <c r="BC31" s="44">
        <v>0</v>
      </c>
      <c r="BD31" s="82" t="s">
        <v>44</v>
      </c>
      <c r="BE31" s="44">
        <v>0</v>
      </c>
      <c r="BF31" s="82" t="s">
        <v>44</v>
      </c>
      <c r="BG31" s="44">
        <v>0</v>
      </c>
      <c r="BH31" s="82" t="s">
        <v>44</v>
      </c>
      <c r="BI31" s="44">
        <v>0</v>
      </c>
      <c r="BJ31" s="82" t="s">
        <v>44</v>
      </c>
      <c r="BK31" s="44">
        <v>0</v>
      </c>
      <c r="BL31" s="82" t="s">
        <v>44</v>
      </c>
      <c r="BM31" s="44">
        <v>0</v>
      </c>
      <c r="BN31" s="82" t="s">
        <v>44</v>
      </c>
      <c r="BO31" s="44">
        <v>0</v>
      </c>
      <c r="BP31" s="82" t="s">
        <v>44</v>
      </c>
      <c r="BQ31" s="44">
        <v>0</v>
      </c>
      <c r="BR31" s="82" t="s">
        <v>44</v>
      </c>
      <c r="BS31" s="44">
        <v>0</v>
      </c>
      <c r="BT31" s="82" t="s">
        <v>44</v>
      </c>
      <c r="BU31" s="44">
        <v>0</v>
      </c>
      <c r="BV31" s="82" t="s">
        <v>44</v>
      </c>
      <c r="BW31" s="44">
        <v>0</v>
      </c>
      <c r="BX31" s="82" t="s">
        <v>44</v>
      </c>
      <c r="BY31" s="44">
        <v>0</v>
      </c>
      <c r="BZ31" s="82" t="s">
        <v>44</v>
      </c>
      <c r="CA31" s="44"/>
      <c r="CB31" s="82" t="s">
        <v>44</v>
      </c>
      <c r="CC31" s="44"/>
      <c r="CD31" s="82" t="s">
        <v>44</v>
      </c>
      <c r="CE31" s="44"/>
      <c r="CF31" s="82" t="s">
        <v>44</v>
      </c>
      <c r="CG31" s="44">
        <v>0</v>
      </c>
      <c r="CH31" s="82" t="s">
        <v>44</v>
      </c>
      <c r="CI31" s="44">
        <v>0</v>
      </c>
      <c r="CJ31" s="82" t="s">
        <v>44</v>
      </c>
      <c r="CK31" s="44">
        <v>0</v>
      </c>
      <c r="CL31" s="82" t="s">
        <v>44</v>
      </c>
      <c r="CM31" s="44">
        <v>0</v>
      </c>
      <c r="CN31" s="82" t="s">
        <v>44</v>
      </c>
      <c r="CO31" s="44">
        <v>0</v>
      </c>
      <c r="CP31" s="82" t="s">
        <v>44</v>
      </c>
      <c r="CQ31" s="44">
        <v>0</v>
      </c>
      <c r="CR31" s="82" t="s">
        <v>44</v>
      </c>
      <c r="CS31" s="44">
        <v>0</v>
      </c>
      <c r="CT31" s="82" t="s">
        <v>44</v>
      </c>
      <c r="CU31" s="44">
        <v>1</v>
      </c>
      <c r="CV31" s="82" t="s">
        <v>44</v>
      </c>
      <c r="CW31" s="44">
        <v>0</v>
      </c>
      <c r="CX31" s="82" t="s">
        <v>44</v>
      </c>
      <c r="CY31" s="44">
        <v>0</v>
      </c>
      <c r="CZ31" s="82" t="s">
        <v>44</v>
      </c>
      <c r="DA31" s="44">
        <v>0</v>
      </c>
      <c r="DB31" s="82" t="s">
        <v>44</v>
      </c>
      <c r="DC31" s="44">
        <v>0</v>
      </c>
      <c r="DD31" s="82" t="s">
        <v>44</v>
      </c>
      <c r="DE31" s="44">
        <v>0</v>
      </c>
      <c r="DF31" s="82" t="s">
        <v>44</v>
      </c>
      <c r="DG31" s="44">
        <v>0</v>
      </c>
      <c r="DH31" s="82" t="s">
        <v>44</v>
      </c>
      <c r="DI31" s="44">
        <v>0</v>
      </c>
      <c r="DJ31" s="82" t="s">
        <v>44</v>
      </c>
      <c r="DK31" s="44">
        <v>0</v>
      </c>
      <c r="DL31" s="82" t="s">
        <v>44</v>
      </c>
      <c r="DM31" s="44">
        <v>0</v>
      </c>
      <c r="DN31" s="82" t="s">
        <v>44</v>
      </c>
      <c r="DO31" s="44">
        <v>0</v>
      </c>
      <c r="DP31" s="82" t="s">
        <v>44</v>
      </c>
      <c r="DQ31" s="44">
        <v>0</v>
      </c>
      <c r="DR31" s="82" t="s">
        <v>44</v>
      </c>
      <c r="DS31" s="44">
        <v>0</v>
      </c>
      <c r="DT31" s="82" t="s">
        <v>44</v>
      </c>
      <c r="DU31" s="44">
        <v>0</v>
      </c>
      <c r="DV31" s="82" t="s">
        <v>44</v>
      </c>
      <c r="DW31" s="44">
        <v>0</v>
      </c>
      <c r="DX31" s="82" t="s">
        <v>44</v>
      </c>
      <c r="DY31" s="44">
        <v>0</v>
      </c>
      <c r="DZ31" s="82" t="s">
        <v>44</v>
      </c>
      <c r="EA31" s="44">
        <v>0</v>
      </c>
      <c r="EB31" s="82" t="s">
        <v>44</v>
      </c>
      <c r="EC31" s="44">
        <v>0</v>
      </c>
      <c r="ED31" s="82" t="s">
        <v>44</v>
      </c>
      <c r="EE31" s="44">
        <v>0</v>
      </c>
      <c r="EF31" s="82" t="s">
        <v>44</v>
      </c>
      <c r="EG31" s="44">
        <v>0</v>
      </c>
      <c r="EH31" s="82" t="s">
        <v>44</v>
      </c>
      <c r="EI31" s="44">
        <v>0</v>
      </c>
      <c r="EJ31" s="82" t="s">
        <v>44</v>
      </c>
      <c r="EK31" s="44">
        <v>0</v>
      </c>
      <c r="EL31" s="82" t="s">
        <v>44</v>
      </c>
      <c r="EM31" s="44">
        <v>0</v>
      </c>
      <c r="EN31" s="82" t="s">
        <v>44</v>
      </c>
      <c r="EO31" s="44">
        <v>0</v>
      </c>
      <c r="EP31" s="82" t="s">
        <v>44</v>
      </c>
      <c r="EQ31" s="44">
        <v>0</v>
      </c>
      <c r="ER31" s="82" t="s">
        <v>44</v>
      </c>
      <c r="ES31" s="44">
        <v>0</v>
      </c>
      <c r="ET31" s="82" t="s">
        <v>44</v>
      </c>
      <c r="EU31" s="44">
        <v>0</v>
      </c>
      <c r="EV31" s="82" t="s">
        <v>44</v>
      </c>
      <c r="EW31" s="44">
        <v>0</v>
      </c>
      <c r="EX31" s="82" t="s">
        <v>44</v>
      </c>
      <c r="EY31" s="44">
        <v>0</v>
      </c>
      <c r="EZ31" s="82" t="s">
        <v>44</v>
      </c>
      <c r="FA31" s="44">
        <v>0</v>
      </c>
      <c r="FB31" s="82" t="s">
        <v>44</v>
      </c>
      <c r="FC31" s="44">
        <v>0</v>
      </c>
      <c r="FD31" s="82" t="s">
        <v>44</v>
      </c>
      <c r="FE31" s="44">
        <v>0</v>
      </c>
      <c r="FF31" s="82" t="s">
        <v>44</v>
      </c>
      <c r="FG31" s="44">
        <v>0</v>
      </c>
      <c r="FH31" s="82" t="s">
        <v>44</v>
      </c>
      <c r="FI31" s="44">
        <v>0</v>
      </c>
      <c r="FJ31" s="82" t="s">
        <v>44</v>
      </c>
      <c r="FK31" s="44">
        <v>0</v>
      </c>
      <c r="FL31" s="82" t="s">
        <v>44</v>
      </c>
      <c r="FM31" s="44">
        <v>0</v>
      </c>
      <c r="FN31" s="82" t="s">
        <v>44</v>
      </c>
      <c r="FO31" s="44"/>
      <c r="FP31" s="82" t="s">
        <v>44</v>
      </c>
      <c r="FQ31" s="44"/>
      <c r="FR31" s="82" t="s">
        <v>44</v>
      </c>
      <c r="FS31" s="44"/>
      <c r="FT31" s="82" t="s">
        <v>44</v>
      </c>
      <c r="FU31" s="44"/>
      <c r="FV31" s="82" t="s">
        <v>44</v>
      </c>
      <c r="FW31" s="44"/>
      <c r="FX31" s="82" t="s">
        <v>44</v>
      </c>
      <c r="FY31" s="44"/>
      <c r="FZ31" s="82" t="s">
        <v>44</v>
      </c>
      <c r="GA31" s="44"/>
      <c r="GB31">
        <f t="shared" si="0"/>
        <v>5</v>
      </c>
      <c r="GC31">
        <f t="shared" si="1"/>
        <v>5</v>
      </c>
      <c r="GD31" s="1">
        <v>24</v>
      </c>
    </row>
    <row r="32" spans="1:197" ht="15" thickBot="1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0</v>
      </c>
      <c r="O32" s="45">
        <v>0</v>
      </c>
      <c r="P32" s="19">
        <v>0</v>
      </c>
      <c r="Q32" s="45">
        <v>0</v>
      </c>
      <c r="R32" s="19">
        <v>0</v>
      </c>
      <c r="S32" s="45">
        <v>0</v>
      </c>
      <c r="T32" s="19">
        <v>0</v>
      </c>
      <c r="U32" s="45">
        <v>0</v>
      </c>
      <c r="V32" s="19">
        <v>0</v>
      </c>
      <c r="W32" s="45">
        <v>0</v>
      </c>
      <c r="X32" s="19">
        <v>0</v>
      </c>
      <c r="Y32" s="45">
        <v>1</v>
      </c>
      <c r="Z32" s="19">
        <v>0</v>
      </c>
      <c r="AA32" s="45">
        <v>0</v>
      </c>
      <c r="AB32" s="19">
        <v>0</v>
      </c>
      <c r="AC32" s="45">
        <v>0</v>
      </c>
      <c r="AD32" s="19">
        <v>0</v>
      </c>
      <c r="AE32" s="45">
        <v>0</v>
      </c>
      <c r="AF32" s="19">
        <v>0</v>
      </c>
      <c r="AG32" s="45">
        <v>0</v>
      </c>
      <c r="AH32" s="19">
        <v>0</v>
      </c>
      <c r="AI32" s="45">
        <v>0</v>
      </c>
      <c r="AJ32" s="19">
        <v>0</v>
      </c>
      <c r="AK32" s="45">
        <v>0</v>
      </c>
      <c r="AL32" s="19">
        <v>1</v>
      </c>
      <c r="AM32" s="45">
        <v>0</v>
      </c>
      <c r="AN32" s="19">
        <v>0</v>
      </c>
      <c r="AO32" s="45">
        <v>0</v>
      </c>
      <c r="AP32" s="19">
        <v>0</v>
      </c>
      <c r="AQ32" s="45">
        <v>0</v>
      </c>
      <c r="AR32" s="19">
        <v>2</v>
      </c>
      <c r="AS32" s="45">
        <v>0</v>
      </c>
      <c r="AT32" s="19">
        <v>1</v>
      </c>
      <c r="AU32" s="45">
        <v>0</v>
      </c>
      <c r="AV32" s="19">
        <v>0</v>
      </c>
      <c r="AW32" s="45">
        <v>0</v>
      </c>
      <c r="AX32" s="19">
        <v>0</v>
      </c>
      <c r="AY32" s="45">
        <v>0</v>
      </c>
      <c r="AZ32" s="19">
        <v>0</v>
      </c>
      <c r="BA32" s="45">
        <v>0</v>
      </c>
      <c r="BB32" s="19">
        <v>0</v>
      </c>
      <c r="BC32" s="45">
        <v>0</v>
      </c>
      <c r="BD32" s="19">
        <v>0</v>
      </c>
      <c r="BE32" s="45">
        <v>0</v>
      </c>
      <c r="BF32" s="5">
        <v>0</v>
      </c>
      <c r="BG32" s="45">
        <v>0</v>
      </c>
      <c r="BH32" s="19">
        <v>0</v>
      </c>
      <c r="BI32" s="45">
        <v>0</v>
      </c>
      <c r="BJ32" s="19">
        <v>0</v>
      </c>
      <c r="BK32" s="45">
        <v>0</v>
      </c>
      <c r="BL32" s="19">
        <v>1</v>
      </c>
      <c r="BM32" s="45">
        <v>0</v>
      </c>
      <c r="BN32" s="19">
        <v>0</v>
      </c>
      <c r="BO32" s="45">
        <v>0</v>
      </c>
      <c r="BP32" s="19">
        <v>0</v>
      </c>
      <c r="BQ32" s="45">
        <v>0</v>
      </c>
      <c r="BR32" s="19">
        <v>0</v>
      </c>
      <c r="BS32" s="45">
        <v>1</v>
      </c>
      <c r="BT32" s="19">
        <v>0</v>
      </c>
      <c r="BU32" s="45">
        <v>0</v>
      </c>
      <c r="BV32" s="19">
        <v>0</v>
      </c>
      <c r="BW32" s="45">
        <v>0</v>
      </c>
      <c r="BX32" s="19">
        <v>0</v>
      </c>
      <c r="BY32" s="45">
        <v>0</v>
      </c>
      <c r="BZ32" s="19">
        <v>0</v>
      </c>
      <c r="CA32" s="45">
        <v>0</v>
      </c>
      <c r="CB32" s="19">
        <v>0</v>
      </c>
      <c r="CC32" s="45">
        <v>0</v>
      </c>
      <c r="CD32" s="19">
        <v>0</v>
      </c>
      <c r="CE32" s="45">
        <v>0</v>
      </c>
      <c r="CF32" s="19">
        <v>0</v>
      </c>
      <c r="CG32" s="45">
        <v>0</v>
      </c>
      <c r="CH32" s="19">
        <v>2</v>
      </c>
      <c r="CI32" s="45">
        <v>0</v>
      </c>
      <c r="CJ32" s="19">
        <v>1</v>
      </c>
      <c r="CK32" s="45">
        <v>0</v>
      </c>
      <c r="CL32" s="19">
        <v>0</v>
      </c>
      <c r="CM32" s="45">
        <v>0</v>
      </c>
      <c r="CN32" s="19">
        <v>0</v>
      </c>
      <c r="CO32" s="45">
        <v>1</v>
      </c>
      <c r="CP32" s="19">
        <v>0</v>
      </c>
      <c r="CQ32" s="45">
        <v>0</v>
      </c>
      <c r="CR32" s="19">
        <v>0</v>
      </c>
      <c r="CS32" s="45">
        <v>1</v>
      </c>
      <c r="CT32" s="19">
        <v>0</v>
      </c>
      <c r="CU32" s="45">
        <v>0</v>
      </c>
      <c r="CV32" s="19">
        <v>0</v>
      </c>
      <c r="CW32" s="45">
        <v>0</v>
      </c>
      <c r="CX32" s="19">
        <v>2</v>
      </c>
      <c r="CY32" s="45">
        <v>0</v>
      </c>
      <c r="CZ32" s="19">
        <v>0</v>
      </c>
      <c r="DA32" s="45">
        <v>1</v>
      </c>
      <c r="DB32" s="19">
        <v>0</v>
      </c>
      <c r="DC32" s="45">
        <v>0</v>
      </c>
      <c r="DD32" s="19">
        <v>0</v>
      </c>
      <c r="DE32" s="45">
        <v>2</v>
      </c>
      <c r="DF32" s="19">
        <v>2</v>
      </c>
      <c r="DG32" s="45">
        <v>0</v>
      </c>
      <c r="DH32" s="19">
        <v>0</v>
      </c>
      <c r="DI32" s="45">
        <v>0</v>
      </c>
      <c r="DJ32" s="19">
        <v>0</v>
      </c>
      <c r="DK32" s="45">
        <v>0</v>
      </c>
      <c r="DL32" s="19">
        <v>0</v>
      </c>
      <c r="DM32" s="45">
        <v>1</v>
      </c>
      <c r="DN32" s="19">
        <v>0</v>
      </c>
      <c r="DO32" s="45">
        <v>0</v>
      </c>
      <c r="DP32" s="19">
        <v>1</v>
      </c>
      <c r="DQ32" s="45">
        <v>0</v>
      </c>
      <c r="DR32" s="19">
        <v>0</v>
      </c>
      <c r="DS32" s="45">
        <v>0</v>
      </c>
      <c r="DT32" s="19">
        <v>0</v>
      </c>
      <c r="DU32" s="45">
        <v>0</v>
      </c>
      <c r="DV32" s="19">
        <v>0</v>
      </c>
      <c r="DW32" s="45">
        <v>1</v>
      </c>
      <c r="DX32" s="19">
        <v>0</v>
      </c>
      <c r="DY32" s="45">
        <v>0</v>
      </c>
      <c r="DZ32" s="19">
        <v>0</v>
      </c>
      <c r="EA32" s="45">
        <v>1</v>
      </c>
      <c r="EB32" s="19">
        <v>0</v>
      </c>
      <c r="EC32" s="45">
        <v>0</v>
      </c>
      <c r="ED32" s="19">
        <v>1</v>
      </c>
      <c r="EE32" s="45">
        <v>0</v>
      </c>
      <c r="EF32" s="19">
        <v>0</v>
      </c>
      <c r="EG32" s="45">
        <v>0</v>
      </c>
      <c r="EH32" s="19">
        <v>0</v>
      </c>
      <c r="EI32" s="45">
        <v>0</v>
      </c>
      <c r="EJ32" s="19">
        <v>0</v>
      </c>
      <c r="EK32" s="45">
        <v>0</v>
      </c>
      <c r="EL32" s="19">
        <v>0</v>
      </c>
      <c r="EM32" s="45">
        <v>0</v>
      </c>
      <c r="EN32" s="19">
        <v>0</v>
      </c>
      <c r="EO32" s="45">
        <v>1</v>
      </c>
      <c r="EP32" s="19">
        <v>0</v>
      </c>
      <c r="EQ32" s="45">
        <v>0</v>
      </c>
      <c r="ER32" s="19">
        <v>0</v>
      </c>
      <c r="ES32" s="45">
        <v>0</v>
      </c>
      <c r="ET32" s="19">
        <v>0</v>
      </c>
      <c r="EU32" s="45">
        <v>0</v>
      </c>
      <c r="EV32" s="19">
        <v>0</v>
      </c>
      <c r="EW32" s="45">
        <v>0</v>
      </c>
      <c r="EX32" s="19">
        <v>0</v>
      </c>
      <c r="EY32" s="45">
        <v>0</v>
      </c>
      <c r="EZ32" s="19">
        <v>0</v>
      </c>
      <c r="FA32" s="45">
        <v>0</v>
      </c>
      <c r="FB32" s="19">
        <v>0</v>
      </c>
      <c r="FC32" s="45">
        <v>0</v>
      </c>
      <c r="FD32" s="82" t="s">
        <v>44</v>
      </c>
      <c r="FE32" s="45">
        <v>0</v>
      </c>
      <c r="FF32" s="82" t="s">
        <v>44</v>
      </c>
      <c r="FG32" s="45">
        <v>0</v>
      </c>
      <c r="FH32" s="82" t="s">
        <v>44</v>
      </c>
      <c r="FI32" s="45">
        <v>0</v>
      </c>
      <c r="FJ32" s="82" t="s">
        <v>44</v>
      </c>
      <c r="FK32" s="45">
        <v>0</v>
      </c>
      <c r="FL32" s="82" t="s">
        <v>44</v>
      </c>
      <c r="FM32" s="45">
        <v>0</v>
      </c>
      <c r="FN32" s="5" t="s">
        <v>44</v>
      </c>
      <c r="FO32" s="45"/>
      <c r="FP32" s="5" t="s">
        <v>44</v>
      </c>
      <c r="FQ32" s="45"/>
      <c r="FR32" s="5" t="s">
        <v>44</v>
      </c>
      <c r="FS32" s="45"/>
      <c r="FT32" s="5" t="s">
        <v>44</v>
      </c>
      <c r="FU32" s="45"/>
      <c r="FV32" s="5" t="s">
        <v>44</v>
      </c>
      <c r="FW32" s="45"/>
      <c r="FX32" s="5" t="s">
        <v>44</v>
      </c>
      <c r="FY32" s="45"/>
      <c r="FZ32" s="5" t="s">
        <v>44</v>
      </c>
      <c r="GA32" s="45"/>
      <c r="GB32">
        <f t="shared" si="0"/>
        <v>14</v>
      </c>
      <c r="GC32">
        <f t="shared" si="1"/>
        <v>11</v>
      </c>
      <c r="GD32">
        <v>80</v>
      </c>
    </row>
    <row r="33" spans="1:193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0</v>
      </c>
      <c r="Q33" s="45">
        <v>0</v>
      </c>
      <c r="R33" s="19">
        <v>0</v>
      </c>
      <c r="S33" s="45">
        <v>0</v>
      </c>
      <c r="T33" s="19">
        <v>0</v>
      </c>
      <c r="U33" s="45">
        <v>0</v>
      </c>
      <c r="V33" s="19">
        <v>0</v>
      </c>
      <c r="W33" s="45">
        <v>0</v>
      </c>
      <c r="X33" s="19">
        <v>0</v>
      </c>
      <c r="Y33" s="45">
        <v>0</v>
      </c>
      <c r="Z33" s="19">
        <v>2</v>
      </c>
      <c r="AA33" s="45">
        <v>0</v>
      </c>
      <c r="AB33" s="19">
        <v>0</v>
      </c>
      <c r="AC33" s="45">
        <v>0</v>
      </c>
      <c r="AD33" s="19">
        <v>0</v>
      </c>
      <c r="AE33" s="45">
        <v>0</v>
      </c>
      <c r="AF33" s="19">
        <v>0</v>
      </c>
      <c r="AG33" s="45">
        <v>0</v>
      </c>
      <c r="AH33" s="19">
        <v>1</v>
      </c>
      <c r="AI33" s="45">
        <v>0</v>
      </c>
      <c r="AJ33" s="19">
        <v>0</v>
      </c>
      <c r="AK33" s="45">
        <v>0</v>
      </c>
      <c r="AL33" s="19">
        <v>0</v>
      </c>
      <c r="AM33" s="45">
        <v>0</v>
      </c>
      <c r="AN33" s="19">
        <v>0</v>
      </c>
      <c r="AO33" s="45">
        <v>0</v>
      </c>
      <c r="AP33" s="19">
        <v>0</v>
      </c>
      <c r="AQ33" s="45">
        <v>0</v>
      </c>
      <c r="AR33" s="19">
        <v>0</v>
      </c>
      <c r="AS33" s="45">
        <v>0</v>
      </c>
      <c r="AT33" s="19">
        <v>2</v>
      </c>
      <c r="AU33" s="45">
        <v>0</v>
      </c>
      <c r="AV33" s="19">
        <v>0</v>
      </c>
      <c r="AW33" s="45">
        <v>0</v>
      </c>
      <c r="AX33" s="19">
        <v>0</v>
      </c>
      <c r="AY33" s="45">
        <v>0</v>
      </c>
      <c r="AZ33" s="19">
        <v>0</v>
      </c>
      <c r="BA33" s="45">
        <v>1</v>
      </c>
      <c r="BB33" s="19">
        <v>0</v>
      </c>
      <c r="BC33" s="45">
        <v>1</v>
      </c>
      <c r="BD33" s="19">
        <v>0</v>
      </c>
      <c r="BE33" s="45">
        <v>0</v>
      </c>
      <c r="BF33" s="19">
        <v>0</v>
      </c>
      <c r="BG33" s="45">
        <v>1</v>
      </c>
      <c r="BH33" s="19">
        <v>1</v>
      </c>
      <c r="BI33" s="45">
        <v>0</v>
      </c>
      <c r="BJ33" s="19">
        <v>0</v>
      </c>
      <c r="BK33" s="45">
        <v>0</v>
      </c>
      <c r="BL33" s="19">
        <v>2</v>
      </c>
      <c r="BM33" s="45">
        <v>0</v>
      </c>
      <c r="BN33" s="19">
        <v>0</v>
      </c>
      <c r="BO33" s="45">
        <v>0</v>
      </c>
      <c r="BP33" s="19">
        <v>0</v>
      </c>
      <c r="BQ33" s="45">
        <v>0</v>
      </c>
      <c r="BR33" s="19">
        <v>0</v>
      </c>
      <c r="BS33" s="45">
        <v>0</v>
      </c>
      <c r="BT33" s="19">
        <v>0</v>
      </c>
      <c r="BU33" s="45">
        <v>1</v>
      </c>
      <c r="BV33" s="19">
        <v>0</v>
      </c>
      <c r="BW33" s="45">
        <v>0</v>
      </c>
      <c r="BX33" s="5" t="s">
        <v>44</v>
      </c>
      <c r="BY33" s="45">
        <v>0</v>
      </c>
      <c r="BZ33" s="5" t="s">
        <v>44</v>
      </c>
      <c r="CA33" s="45">
        <v>0</v>
      </c>
      <c r="CB33" s="5" t="s">
        <v>44</v>
      </c>
      <c r="CC33" s="45">
        <v>0</v>
      </c>
      <c r="CD33" s="5" t="s">
        <v>44</v>
      </c>
      <c r="CE33" s="45">
        <v>0</v>
      </c>
      <c r="CF33" s="5" t="s">
        <v>44</v>
      </c>
      <c r="CG33" s="45">
        <v>0</v>
      </c>
      <c r="CH33" s="5" t="s">
        <v>44</v>
      </c>
      <c r="CI33" s="45">
        <v>0</v>
      </c>
      <c r="CJ33" s="5" t="s">
        <v>44</v>
      </c>
      <c r="CK33" s="45">
        <v>0</v>
      </c>
      <c r="CL33" s="5" t="s">
        <v>44</v>
      </c>
      <c r="CM33" s="45">
        <v>0</v>
      </c>
      <c r="CN33" s="5" t="s">
        <v>44</v>
      </c>
      <c r="CO33" s="45">
        <v>0</v>
      </c>
      <c r="CP33" s="5" t="s">
        <v>44</v>
      </c>
      <c r="CQ33" s="45">
        <v>0</v>
      </c>
      <c r="CR33" s="5" t="s">
        <v>44</v>
      </c>
      <c r="CS33" s="45">
        <v>0</v>
      </c>
      <c r="CT33" s="5" t="s">
        <v>44</v>
      </c>
      <c r="CU33" s="45">
        <v>0</v>
      </c>
      <c r="CV33" s="5" t="s">
        <v>44</v>
      </c>
      <c r="CW33" s="45">
        <v>0</v>
      </c>
      <c r="CX33" s="5" t="s">
        <v>44</v>
      </c>
      <c r="CY33" s="45">
        <v>0</v>
      </c>
      <c r="CZ33" s="5" t="s">
        <v>44</v>
      </c>
      <c r="DA33" s="45">
        <v>0</v>
      </c>
      <c r="DB33" s="5" t="s">
        <v>44</v>
      </c>
      <c r="DC33" s="45">
        <v>0</v>
      </c>
      <c r="DD33" s="5" t="s">
        <v>44</v>
      </c>
      <c r="DE33" s="45">
        <v>0</v>
      </c>
      <c r="DF33" s="5" t="s">
        <v>44</v>
      </c>
      <c r="DG33" s="45">
        <v>0</v>
      </c>
      <c r="DH33" s="5" t="s">
        <v>44</v>
      </c>
      <c r="DI33" s="45">
        <v>0</v>
      </c>
      <c r="DJ33" s="5" t="s">
        <v>44</v>
      </c>
      <c r="DK33" s="45">
        <v>0</v>
      </c>
      <c r="DL33" s="5" t="s">
        <v>44</v>
      </c>
      <c r="DM33" s="45">
        <v>0</v>
      </c>
      <c r="DN33" s="5" t="s">
        <v>44</v>
      </c>
      <c r="DO33" s="45">
        <v>0</v>
      </c>
      <c r="DP33" s="5" t="s">
        <v>44</v>
      </c>
      <c r="DQ33" s="45">
        <v>0</v>
      </c>
      <c r="DR33" s="5" t="s">
        <v>44</v>
      </c>
      <c r="DS33" s="45">
        <v>0</v>
      </c>
      <c r="DT33" s="5" t="s">
        <v>44</v>
      </c>
      <c r="DU33" s="45">
        <v>0</v>
      </c>
      <c r="DV33" s="5" t="s">
        <v>44</v>
      </c>
      <c r="DW33" s="45">
        <v>0</v>
      </c>
      <c r="DX33" s="5" t="s">
        <v>44</v>
      </c>
      <c r="DY33" s="45">
        <v>0</v>
      </c>
      <c r="DZ33" s="5" t="s">
        <v>44</v>
      </c>
      <c r="EA33" s="45">
        <v>0</v>
      </c>
      <c r="EB33" s="5" t="s">
        <v>44</v>
      </c>
      <c r="EC33" s="45">
        <v>0</v>
      </c>
      <c r="ED33" s="5" t="s">
        <v>44</v>
      </c>
      <c r="EE33" s="45">
        <v>0</v>
      </c>
      <c r="EF33" s="5" t="s">
        <v>44</v>
      </c>
      <c r="EG33" s="45">
        <v>0</v>
      </c>
      <c r="EH33" s="5" t="s">
        <v>44</v>
      </c>
      <c r="EI33" s="45">
        <v>0</v>
      </c>
      <c r="EJ33" s="5" t="s">
        <v>44</v>
      </c>
      <c r="EK33" s="45">
        <v>0</v>
      </c>
      <c r="EL33" s="5" t="s">
        <v>44</v>
      </c>
      <c r="EM33" s="45">
        <v>0</v>
      </c>
      <c r="EN33" s="5" t="s">
        <v>44</v>
      </c>
      <c r="EO33" s="45">
        <v>0</v>
      </c>
      <c r="EP33" s="5" t="s">
        <v>44</v>
      </c>
      <c r="EQ33" s="45">
        <v>0</v>
      </c>
      <c r="ER33" s="5" t="s">
        <v>44</v>
      </c>
      <c r="ES33" s="45">
        <v>0</v>
      </c>
      <c r="ET33" s="5" t="s">
        <v>44</v>
      </c>
      <c r="EU33" s="45">
        <v>0</v>
      </c>
      <c r="EV33" s="5" t="s">
        <v>44</v>
      </c>
      <c r="EW33" s="45">
        <v>0</v>
      </c>
      <c r="EX33" s="5" t="s">
        <v>44</v>
      </c>
      <c r="EY33" s="45">
        <v>0</v>
      </c>
      <c r="EZ33" s="5" t="s">
        <v>44</v>
      </c>
      <c r="FA33" s="45">
        <v>0</v>
      </c>
      <c r="FB33" s="5" t="s">
        <v>44</v>
      </c>
      <c r="FC33" s="45">
        <v>0</v>
      </c>
      <c r="FD33" s="5" t="s">
        <v>44</v>
      </c>
      <c r="FE33" s="45">
        <v>0</v>
      </c>
      <c r="FF33" s="5" t="s">
        <v>44</v>
      </c>
      <c r="FG33" s="45">
        <v>0</v>
      </c>
      <c r="FH33" s="82" t="s">
        <v>44</v>
      </c>
      <c r="FI33" s="45">
        <v>0</v>
      </c>
      <c r="FJ33" s="82" t="s">
        <v>44</v>
      </c>
      <c r="FK33" s="45">
        <v>0</v>
      </c>
      <c r="FL33" s="82" t="s">
        <v>44</v>
      </c>
      <c r="FM33" s="45">
        <v>0</v>
      </c>
      <c r="FN33" s="5" t="s">
        <v>44</v>
      </c>
      <c r="FO33" s="45"/>
      <c r="FP33" s="5" t="s">
        <v>44</v>
      </c>
      <c r="FQ33" s="45"/>
      <c r="FR33" s="5" t="s">
        <v>44</v>
      </c>
      <c r="FS33" s="45"/>
      <c r="FT33" s="5" t="s">
        <v>44</v>
      </c>
      <c r="FU33" s="45"/>
      <c r="FV33" s="5" t="s">
        <v>44</v>
      </c>
      <c r="FW33" s="45"/>
      <c r="FX33" s="5" t="s">
        <v>44</v>
      </c>
      <c r="FY33" s="45"/>
      <c r="FZ33" s="5" t="s">
        <v>44</v>
      </c>
      <c r="GA33" s="45"/>
      <c r="GB33">
        <f t="shared" si="0"/>
        <v>8</v>
      </c>
      <c r="GC33">
        <f t="shared" si="1"/>
        <v>4</v>
      </c>
      <c r="GD33">
        <v>38</v>
      </c>
    </row>
    <row r="34" spans="1:193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0</v>
      </c>
      <c r="Q34" s="45">
        <v>0</v>
      </c>
      <c r="R34" s="19">
        <v>0</v>
      </c>
      <c r="S34" s="45">
        <v>0</v>
      </c>
      <c r="T34" s="19">
        <v>0</v>
      </c>
      <c r="U34" s="45">
        <v>0</v>
      </c>
      <c r="V34" s="19">
        <v>0</v>
      </c>
      <c r="W34" s="45">
        <v>0</v>
      </c>
      <c r="X34" s="19">
        <v>0</v>
      </c>
      <c r="Y34" s="45">
        <v>1</v>
      </c>
      <c r="Z34" s="19">
        <v>0</v>
      </c>
      <c r="AA34" s="45">
        <v>0</v>
      </c>
      <c r="AB34" s="19">
        <v>0</v>
      </c>
      <c r="AC34" s="45">
        <v>1</v>
      </c>
      <c r="AD34" s="19">
        <v>0</v>
      </c>
      <c r="AE34" s="45">
        <v>0</v>
      </c>
      <c r="AF34" s="19">
        <v>0</v>
      </c>
      <c r="AG34" s="45">
        <v>1</v>
      </c>
      <c r="AH34" s="19">
        <v>0</v>
      </c>
      <c r="AI34" s="45">
        <v>0</v>
      </c>
      <c r="AJ34" s="19">
        <v>0</v>
      </c>
      <c r="AK34" s="45">
        <v>0</v>
      </c>
      <c r="AL34" s="19">
        <v>0</v>
      </c>
      <c r="AM34" s="45">
        <v>0</v>
      </c>
      <c r="AN34" s="19">
        <v>0</v>
      </c>
      <c r="AO34" s="45">
        <v>0</v>
      </c>
      <c r="AP34" s="19">
        <v>0</v>
      </c>
      <c r="AQ34" s="45">
        <v>0</v>
      </c>
      <c r="AR34" s="19">
        <v>2</v>
      </c>
      <c r="AS34" s="45">
        <v>0</v>
      </c>
      <c r="AT34" s="19">
        <v>1</v>
      </c>
      <c r="AU34" s="45">
        <v>0</v>
      </c>
      <c r="AV34" s="19">
        <v>0</v>
      </c>
      <c r="AW34" s="45">
        <v>0</v>
      </c>
      <c r="AX34" s="19">
        <v>0</v>
      </c>
      <c r="AY34" s="45">
        <v>0</v>
      </c>
      <c r="AZ34" s="19">
        <v>0</v>
      </c>
      <c r="BA34" s="45">
        <v>0</v>
      </c>
      <c r="BB34" s="19">
        <v>0</v>
      </c>
      <c r="BC34" s="45">
        <v>0</v>
      </c>
      <c r="BD34" s="19">
        <v>0</v>
      </c>
      <c r="BE34" s="45">
        <v>0</v>
      </c>
      <c r="BF34" s="19">
        <v>0</v>
      </c>
      <c r="BG34" s="45">
        <v>0</v>
      </c>
      <c r="BH34" s="19">
        <v>0</v>
      </c>
      <c r="BI34" s="45">
        <v>0</v>
      </c>
      <c r="BJ34" s="19">
        <v>0</v>
      </c>
      <c r="BK34" s="45">
        <v>0</v>
      </c>
      <c r="BL34" s="19">
        <v>0</v>
      </c>
      <c r="BM34" s="45">
        <v>0</v>
      </c>
      <c r="BN34" s="19">
        <v>0</v>
      </c>
      <c r="BO34" s="45">
        <v>0</v>
      </c>
      <c r="BP34" s="19">
        <v>0</v>
      </c>
      <c r="BQ34" s="45">
        <v>1</v>
      </c>
      <c r="BR34" s="19">
        <v>0</v>
      </c>
      <c r="BS34" s="45">
        <v>0</v>
      </c>
      <c r="BT34" s="19">
        <v>0</v>
      </c>
      <c r="BU34" s="45">
        <v>0</v>
      </c>
      <c r="BV34" s="19">
        <v>0</v>
      </c>
      <c r="BW34" s="45">
        <v>0</v>
      </c>
      <c r="BX34" s="19">
        <v>0</v>
      </c>
      <c r="BY34" s="45">
        <v>0</v>
      </c>
      <c r="BZ34" s="19">
        <v>1</v>
      </c>
      <c r="CA34" s="45">
        <v>0</v>
      </c>
      <c r="CB34" s="19">
        <v>0</v>
      </c>
      <c r="CC34" s="45">
        <v>0</v>
      </c>
      <c r="CD34" s="19">
        <v>0</v>
      </c>
      <c r="CE34" s="45">
        <v>0</v>
      </c>
      <c r="CF34" s="19">
        <v>0</v>
      </c>
      <c r="CG34" s="45">
        <v>0</v>
      </c>
      <c r="CH34" s="19">
        <v>0</v>
      </c>
      <c r="CI34" s="45">
        <v>0</v>
      </c>
      <c r="CJ34" s="19">
        <v>0</v>
      </c>
      <c r="CK34" s="45">
        <v>0</v>
      </c>
      <c r="CL34" s="19">
        <v>2</v>
      </c>
      <c r="CM34" s="45">
        <v>0</v>
      </c>
      <c r="CN34" s="19">
        <v>0</v>
      </c>
      <c r="CO34" s="45">
        <v>0</v>
      </c>
      <c r="CP34" s="19">
        <v>0</v>
      </c>
      <c r="CQ34" s="45">
        <v>0</v>
      </c>
      <c r="CR34" s="19">
        <v>1</v>
      </c>
      <c r="CS34" s="45">
        <v>2</v>
      </c>
      <c r="CT34" s="19">
        <v>0</v>
      </c>
      <c r="CU34" s="45">
        <v>0</v>
      </c>
      <c r="CV34" s="19">
        <v>0</v>
      </c>
      <c r="CW34" s="45">
        <v>0</v>
      </c>
      <c r="CX34" s="19">
        <v>0</v>
      </c>
      <c r="CY34" s="45">
        <v>0</v>
      </c>
      <c r="CZ34" s="19">
        <v>0</v>
      </c>
      <c r="DA34" s="45">
        <v>0</v>
      </c>
      <c r="DB34" s="19">
        <v>1</v>
      </c>
      <c r="DC34" s="45">
        <v>0</v>
      </c>
      <c r="DD34" s="19">
        <v>0</v>
      </c>
      <c r="DE34" s="45">
        <v>0</v>
      </c>
      <c r="DF34" s="19">
        <v>0</v>
      </c>
      <c r="DG34" s="45">
        <v>0</v>
      </c>
      <c r="DH34" s="19">
        <v>0</v>
      </c>
      <c r="DI34" s="45">
        <v>0</v>
      </c>
      <c r="DJ34" s="19">
        <v>0</v>
      </c>
      <c r="DK34" s="45">
        <v>0</v>
      </c>
      <c r="DL34" s="19">
        <v>0</v>
      </c>
      <c r="DM34" s="45">
        <v>0</v>
      </c>
      <c r="DN34" s="19">
        <v>0</v>
      </c>
      <c r="DO34" s="45">
        <v>0</v>
      </c>
      <c r="DP34" s="19">
        <v>1</v>
      </c>
      <c r="DQ34" s="45">
        <v>0</v>
      </c>
      <c r="DR34" s="19">
        <v>0</v>
      </c>
      <c r="DS34" s="45">
        <v>0</v>
      </c>
      <c r="DT34" s="5" t="s">
        <v>44</v>
      </c>
      <c r="DU34" s="45">
        <v>0</v>
      </c>
      <c r="DV34" s="5" t="s">
        <v>44</v>
      </c>
      <c r="DW34" s="45">
        <v>0</v>
      </c>
      <c r="DX34" s="5" t="s">
        <v>44</v>
      </c>
      <c r="DY34" s="45">
        <v>0</v>
      </c>
      <c r="DZ34" s="5" t="s">
        <v>44</v>
      </c>
      <c r="EA34" s="45">
        <v>0</v>
      </c>
      <c r="EB34" s="5" t="s">
        <v>44</v>
      </c>
      <c r="EC34" s="45">
        <v>0</v>
      </c>
      <c r="ED34" s="5" t="s">
        <v>44</v>
      </c>
      <c r="EE34" s="45">
        <v>0</v>
      </c>
      <c r="EF34" s="5" t="s">
        <v>44</v>
      </c>
      <c r="EG34" s="45">
        <v>0</v>
      </c>
      <c r="EH34" s="5" t="s">
        <v>44</v>
      </c>
      <c r="EI34" s="45">
        <v>0</v>
      </c>
      <c r="EJ34" s="5" t="s">
        <v>44</v>
      </c>
      <c r="EK34" s="45">
        <v>0</v>
      </c>
      <c r="EL34" s="5" t="s">
        <v>44</v>
      </c>
      <c r="EM34" s="45">
        <v>0</v>
      </c>
      <c r="EN34" s="5" t="s">
        <v>44</v>
      </c>
      <c r="EO34" s="45">
        <v>0</v>
      </c>
      <c r="EP34" s="5" t="s">
        <v>44</v>
      </c>
      <c r="EQ34" s="45">
        <v>0</v>
      </c>
      <c r="ER34" s="5" t="s">
        <v>44</v>
      </c>
      <c r="ES34" s="45">
        <v>0</v>
      </c>
      <c r="ET34" s="5" t="s">
        <v>44</v>
      </c>
      <c r="EU34" s="45">
        <v>0</v>
      </c>
      <c r="EV34" s="5" t="s">
        <v>44</v>
      </c>
      <c r="EW34" s="45">
        <v>0</v>
      </c>
      <c r="EX34" s="5" t="s">
        <v>44</v>
      </c>
      <c r="EY34" s="45">
        <v>0</v>
      </c>
      <c r="EZ34" s="5" t="s">
        <v>44</v>
      </c>
      <c r="FA34" s="45">
        <v>0</v>
      </c>
      <c r="FB34" s="5" t="s">
        <v>44</v>
      </c>
      <c r="FC34" s="45">
        <v>0</v>
      </c>
      <c r="FD34" s="5" t="s">
        <v>44</v>
      </c>
      <c r="FE34" s="45">
        <v>0</v>
      </c>
      <c r="FF34" s="5" t="s">
        <v>44</v>
      </c>
      <c r="FG34" s="45">
        <v>0</v>
      </c>
      <c r="FH34" s="5" t="s">
        <v>44</v>
      </c>
      <c r="FI34" s="45">
        <v>0</v>
      </c>
      <c r="FJ34" s="5" t="s">
        <v>44</v>
      </c>
      <c r="FK34" s="45">
        <v>0</v>
      </c>
      <c r="FL34" s="5" t="s">
        <v>44</v>
      </c>
      <c r="FM34" s="45">
        <v>0</v>
      </c>
      <c r="FN34" s="5" t="s">
        <v>44</v>
      </c>
      <c r="FO34" s="45"/>
      <c r="FP34" s="5" t="s">
        <v>44</v>
      </c>
      <c r="FQ34" s="45"/>
      <c r="FR34" s="5" t="s">
        <v>44</v>
      </c>
      <c r="FS34" s="45"/>
      <c r="FT34" s="5" t="s">
        <v>44</v>
      </c>
      <c r="FU34" s="45"/>
      <c r="FV34" s="5" t="s">
        <v>44</v>
      </c>
      <c r="FW34" s="45"/>
      <c r="FX34" s="5" t="s">
        <v>44</v>
      </c>
      <c r="FY34" s="45"/>
      <c r="FZ34" s="5" t="s">
        <v>44</v>
      </c>
      <c r="GA34" s="45"/>
      <c r="GB34">
        <f t="shared" si="0"/>
        <v>9</v>
      </c>
      <c r="GC34">
        <f t="shared" si="1"/>
        <v>6</v>
      </c>
      <c r="GD34">
        <v>62</v>
      </c>
      <c r="GE34" s="87">
        <f>STDEV(GD31:GD39)</f>
        <v>21.539369638976076</v>
      </c>
    </row>
    <row r="35" spans="1:193" ht="14.45" customHeight="1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0</v>
      </c>
      <c r="O35" s="45">
        <v>0</v>
      </c>
      <c r="P35" s="19">
        <v>0</v>
      </c>
      <c r="Q35" s="45">
        <v>0</v>
      </c>
      <c r="R35" s="19">
        <v>0</v>
      </c>
      <c r="S35" s="45">
        <v>0</v>
      </c>
      <c r="T35" s="19">
        <v>0</v>
      </c>
      <c r="U35" s="45">
        <v>0</v>
      </c>
      <c r="V35" s="19">
        <v>1</v>
      </c>
      <c r="W35" s="45">
        <v>0</v>
      </c>
      <c r="X35" s="19">
        <v>0</v>
      </c>
      <c r="Y35" s="45">
        <v>0</v>
      </c>
      <c r="Z35" s="19">
        <v>0</v>
      </c>
      <c r="AA35" s="45">
        <v>0</v>
      </c>
      <c r="AB35" s="19">
        <v>1</v>
      </c>
      <c r="AC35" s="45">
        <v>0</v>
      </c>
      <c r="AD35" s="19">
        <v>1</v>
      </c>
      <c r="AE35" s="45">
        <v>0</v>
      </c>
      <c r="AF35" s="19">
        <v>0</v>
      </c>
      <c r="AG35" s="45">
        <v>0</v>
      </c>
      <c r="AH35" s="19">
        <v>0</v>
      </c>
      <c r="AI35" s="45">
        <v>0</v>
      </c>
      <c r="AJ35" s="19">
        <v>0</v>
      </c>
      <c r="AK35" s="45">
        <v>0</v>
      </c>
      <c r="AL35" s="19">
        <v>0</v>
      </c>
      <c r="AM35" s="45">
        <v>1</v>
      </c>
      <c r="AN35" s="19">
        <v>1</v>
      </c>
      <c r="AO35" s="45">
        <v>0</v>
      </c>
      <c r="AP35" s="19">
        <v>0</v>
      </c>
      <c r="AQ35" s="45">
        <v>0</v>
      </c>
      <c r="AR35" s="19">
        <v>0</v>
      </c>
      <c r="AS35" s="45">
        <v>0</v>
      </c>
      <c r="AT35" s="19">
        <v>1</v>
      </c>
      <c r="AU35" s="45">
        <v>1</v>
      </c>
      <c r="AV35" s="19">
        <v>0</v>
      </c>
      <c r="AW35" s="45">
        <v>0</v>
      </c>
      <c r="AX35" s="19">
        <v>0</v>
      </c>
      <c r="AY35" s="45">
        <v>0</v>
      </c>
      <c r="AZ35" s="19">
        <v>0</v>
      </c>
      <c r="BA35" s="45">
        <v>0</v>
      </c>
      <c r="BB35" s="19">
        <v>0</v>
      </c>
      <c r="BC35" s="45">
        <v>0</v>
      </c>
      <c r="BD35" s="19">
        <v>0</v>
      </c>
      <c r="BE35" s="45">
        <v>0</v>
      </c>
      <c r="BF35" s="19">
        <v>0</v>
      </c>
      <c r="BG35" s="45">
        <v>0</v>
      </c>
      <c r="BH35" s="19">
        <v>0</v>
      </c>
      <c r="BI35" s="45">
        <v>0</v>
      </c>
      <c r="BJ35" s="19">
        <v>0</v>
      </c>
      <c r="BK35" s="45">
        <v>0</v>
      </c>
      <c r="BL35" s="19">
        <v>0</v>
      </c>
      <c r="BM35" s="45">
        <v>0</v>
      </c>
      <c r="BN35" s="19">
        <v>0</v>
      </c>
      <c r="BO35" s="45">
        <v>0</v>
      </c>
      <c r="BP35" s="19">
        <v>0</v>
      </c>
      <c r="BQ35" s="45">
        <v>0</v>
      </c>
      <c r="BR35" s="19">
        <v>0</v>
      </c>
      <c r="BS35" s="45">
        <v>0</v>
      </c>
      <c r="BT35" s="19">
        <v>0</v>
      </c>
      <c r="BU35" s="45">
        <v>0</v>
      </c>
      <c r="BV35" s="5" t="s">
        <v>44</v>
      </c>
      <c r="BW35" s="45">
        <v>0</v>
      </c>
      <c r="BX35" s="5" t="s">
        <v>44</v>
      </c>
      <c r="BY35" s="45">
        <v>0</v>
      </c>
      <c r="BZ35" s="5" t="s">
        <v>44</v>
      </c>
      <c r="CA35" s="45">
        <v>0</v>
      </c>
      <c r="CB35" s="5" t="s">
        <v>44</v>
      </c>
      <c r="CC35" s="45">
        <v>0</v>
      </c>
      <c r="CD35" s="5" t="s">
        <v>44</v>
      </c>
      <c r="CE35" s="45">
        <v>0</v>
      </c>
      <c r="CF35" s="5" t="s">
        <v>44</v>
      </c>
      <c r="CG35" s="45">
        <v>0</v>
      </c>
      <c r="CH35" s="5" t="s">
        <v>44</v>
      </c>
      <c r="CI35" s="45">
        <v>0</v>
      </c>
      <c r="CJ35" s="5" t="s">
        <v>44</v>
      </c>
      <c r="CK35" s="45">
        <v>0</v>
      </c>
      <c r="CL35" s="5" t="s">
        <v>44</v>
      </c>
      <c r="CM35" s="45">
        <v>0</v>
      </c>
      <c r="CN35" s="5" t="s">
        <v>44</v>
      </c>
      <c r="CO35" s="45">
        <v>0</v>
      </c>
      <c r="CP35" s="5" t="s">
        <v>44</v>
      </c>
      <c r="CQ35" s="45">
        <v>0</v>
      </c>
      <c r="CR35" s="5" t="s">
        <v>44</v>
      </c>
      <c r="CS35" s="45">
        <v>0</v>
      </c>
      <c r="CT35" s="5" t="s">
        <v>44</v>
      </c>
      <c r="CU35" s="45">
        <v>0</v>
      </c>
      <c r="CV35" s="5" t="s">
        <v>44</v>
      </c>
      <c r="CW35" s="45">
        <v>0</v>
      </c>
      <c r="CX35" s="5" t="s">
        <v>44</v>
      </c>
      <c r="CY35" s="45">
        <v>0</v>
      </c>
      <c r="CZ35" s="5" t="s">
        <v>44</v>
      </c>
      <c r="DA35" s="45">
        <v>0</v>
      </c>
      <c r="DB35" s="5" t="s">
        <v>44</v>
      </c>
      <c r="DC35" s="45">
        <v>0</v>
      </c>
      <c r="DD35" s="5" t="s">
        <v>44</v>
      </c>
      <c r="DE35" s="45">
        <v>0</v>
      </c>
      <c r="DF35" s="5" t="s">
        <v>44</v>
      </c>
      <c r="DG35" s="45">
        <v>0</v>
      </c>
      <c r="DH35" s="5" t="s">
        <v>44</v>
      </c>
      <c r="DI35" s="45">
        <v>0</v>
      </c>
      <c r="DJ35" s="5" t="s">
        <v>44</v>
      </c>
      <c r="DK35" s="45">
        <v>0</v>
      </c>
      <c r="DL35" s="5" t="s">
        <v>44</v>
      </c>
      <c r="DM35" s="45">
        <v>0</v>
      </c>
      <c r="DN35" s="5" t="s">
        <v>44</v>
      </c>
      <c r="DO35" s="45">
        <v>0</v>
      </c>
      <c r="DP35" s="5" t="s">
        <v>44</v>
      </c>
      <c r="DQ35" s="45">
        <v>0</v>
      </c>
      <c r="DR35" s="5" t="s">
        <v>44</v>
      </c>
      <c r="DS35" s="45">
        <v>0</v>
      </c>
      <c r="DT35" s="5" t="s">
        <v>44</v>
      </c>
      <c r="DU35" s="45">
        <v>0</v>
      </c>
      <c r="DV35" s="5" t="s">
        <v>44</v>
      </c>
      <c r="DW35" s="45">
        <v>0</v>
      </c>
      <c r="DX35" s="5" t="s">
        <v>44</v>
      </c>
      <c r="DY35" s="45">
        <v>0</v>
      </c>
      <c r="DZ35" s="5" t="s">
        <v>44</v>
      </c>
      <c r="EA35" s="45">
        <v>0</v>
      </c>
      <c r="EB35" s="5" t="s">
        <v>44</v>
      </c>
      <c r="EC35" s="45">
        <v>0</v>
      </c>
      <c r="ED35" s="5" t="s">
        <v>44</v>
      </c>
      <c r="EE35" s="45">
        <v>0</v>
      </c>
      <c r="EF35" s="5" t="s">
        <v>44</v>
      </c>
      <c r="EG35" s="45">
        <v>0</v>
      </c>
      <c r="EH35" s="5" t="s">
        <v>44</v>
      </c>
      <c r="EI35" s="45">
        <v>0</v>
      </c>
      <c r="EJ35" s="5" t="s">
        <v>44</v>
      </c>
      <c r="EK35" s="45">
        <v>0</v>
      </c>
      <c r="EL35" s="5" t="s">
        <v>44</v>
      </c>
      <c r="EM35" s="45">
        <v>0</v>
      </c>
      <c r="EN35" s="5" t="s">
        <v>44</v>
      </c>
      <c r="EO35" s="45">
        <v>0</v>
      </c>
      <c r="EP35" s="5" t="s">
        <v>44</v>
      </c>
      <c r="EQ35" s="45">
        <v>0</v>
      </c>
      <c r="ER35" s="5" t="s">
        <v>44</v>
      </c>
      <c r="ES35" s="45">
        <v>0</v>
      </c>
      <c r="ET35" s="5" t="s">
        <v>44</v>
      </c>
      <c r="EU35" s="45">
        <v>0</v>
      </c>
      <c r="EV35" s="5" t="s">
        <v>44</v>
      </c>
      <c r="EW35" s="45">
        <v>0</v>
      </c>
      <c r="EX35" s="5" t="s">
        <v>44</v>
      </c>
      <c r="EY35" s="45">
        <v>0</v>
      </c>
      <c r="EZ35" s="5" t="s">
        <v>44</v>
      </c>
      <c r="FA35" s="45">
        <v>0</v>
      </c>
      <c r="FB35" s="5" t="s">
        <v>44</v>
      </c>
      <c r="FC35" s="45">
        <v>0</v>
      </c>
      <c r="FD35" s="5" t="s">
        <v>44</v>
      </c>
      <c r="FE35" s="45">
        <v>0</v>
      </c>
      <c r="FF35" s="5" t="s">
        <v>44</v>
      </c>
      <c r="FG35" s="45">
        <v>0</v>
      </c>
      <c r="FH35" s="5" t="s">
        <v>44</v>
      </c>
      <c r="FI35" s="45">
        <v>0</v>
      </c>
      <c r="FJ35" s="5" t="s">
        <v>44</v>
      </c>
      <c r="FK35" s="45">
        <v>0</v>
      </c>
      <c r="FL35" s="5" t="s">
        <v>44</v>
      </c>
      <c r="FM35" s="45">
        <v>0</v>
      </c>
      <c r="FN35" s="5" t="s">
        <v>44</v>
      </c>
      <c r="FO35" s="45"/>
      <c r="FP35" s="5" t="s">
        <v>44</v>
      </c>
      <c r="FQ35" s="45"/>
      <c r="FR35" s="5" t="s">
        <v>44</v>
      </c>
      <c r="FS35" s="45"/>
      <c r="FT35" s="5" t="s">
        <v>44</v>
      </c>
      <c r="FU35" s="45"/>
      <c r="FV35" s="5" t="s">
        <v>44</v>
      </c>
      <c r="FW35" s="45"/>
      <c r="FX35" s="5" t="s">
        <v>44</v>
      </c>
      <c r="FY35" s="45"/>
      <c r="FZ35" s="5" t="s">
        <v>44</v>
      </c>
      <c r="GA35" s="45"/>
      <c r="GB35">
        <f t="shared" si="0"/>
        <v>5</v>
      </c>
      <c r="GC35">
        <f t="shared" si="1"/>
        <v>2</v>
      </c>
      <c r="GD35">
        <v>37</v>
      </c>
    </row>
    <row r="36" spans="1:193" ht="14.45" customHeight="1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0</v>
      </c>
      <c r="Q36" s="45">
        <v>0</v>
      </c>
      <c r="R36" s="19">
        <v>0</v>
      </c>
      <c r="S36" s="45">
        <v>0</v>
      </c>
      <c r="T36" s="19">
        <v>0</v>
      </c>
      <c r="U36" s="45">
        <v>0</v>
      </c>
      <c r="V36" s="19">
        <v>0</v>
      </c>
      <c r="W36" s="45">
        <v>0</v>
      </c>
      <c r="X36" s="19">
        <v>0</v>
      </c>
      <c r="Y36" s="45">
        <v>0</v>
      </c>
      <c r="Z36" s="19">
        <v>0</v>
      </c>
      <c r="AA36" s="45">
        <v>0</v>
      </c>
      <c r="AB36" s="19">
        <v>1</v>
      </c>
      <c r="AC36" s="45">
        <v>0</v>
      </c>
      <c r="AD36" s="19">
        <v>0</v>
      </c>
      <c r="AE36" s="45">
        <v>0</v>
      </c>
      <c r="AF36" s="19">
        <v>0</v>
      </c>
      <c r="AG36" s="45">
        <v>1</v>
      </c>
      <c r="AH36" s="19">
        <v>0</v>
      </c>
      <c r="AI36" s="45">
        <v>0</v>
      </c>
      <c r="AJ36" s="19">
        <v>0</v>
      </c>
      <c r="AK36" s="45">
        <v>0</v>
      </c>
      <c r="AL36" s="19">
        <v>0</v>
      </c>
      <c r="AM36" s="45">
        <v>0</v>
      </c>
      <c r="AN36" s="19">
        <v>0</v>
      </c>
      <c r="AO36" s="45">
        <v>0</v>
      </c>
      <c r="AP36" s="19">
        <v>0</v>
      </c>
      <c r="AQ36" s="45">
        <v>0</v>
      </c>
      <c r="AR36" s="19">
        <v>2</v>
      </c>
      <c r="AS36" s="45">
        <v>0</v>
      </c>
      <c r="AT36" s="19">
        <v>0</v>
      </c>
      <c r="AU36" s="45">
        <v>0</v>
      </c>
      <c r="AV36" s="19">
        <v>0</v>
      </c>
      <c r="AW36" s="45">
        <v>0</v>
      </c>
      <c r="AX36" s="19">
        <v>0</v>
      </c>
      <c r="AY36" s="45">
        <v>0</v>
      </c>
      <c r="AZ36" s="19">
        <v>0</v>
      </c>
      <c r="BA36" s="45">
        <v>0</v>
      </c>
      <c r="BB36" s="19">
        <v>0</v>
      </c>
      <c r="BC36" s="45">
        <v>0</v>
      </c>
      <c r="BD36" s="19">
        <v>0</v>
      </c>
      <c r="BE36" s="45">
        <v>0</v>
      </c>
      <c r="BF36" s="19">
        <v>2</v>
      </c>
      <c r="BG36" s="45">
        <v>0</v>
      </c>
      <c r="BH36" s="19">
        <v>0</v>
      </c>
      <c r="BI36" s="45">
        <v>0</v>
      </c>
      <c r="BJ36" s="19">
        <v>0</v>
      </c>
      <c r="BK36" s="45">
        <v>0</v>
      </c>
      <c r="BL36" s="19">
        <v>0</v>
      </c>
      <c r="BM36" s="45">
        <v>0</v>
      </c>
      <c r="BN36" s="19">
        <v>0</v>
      </c>
      <c r="BO36" s="45">
        <v>0</v>
      </c>
      <c r="BP36" s="19">
        <v>0</v>
      </c>
      <c r="BQ36" s="45">
        <v>1</v>
      </c>
      <c r="BR36" s="19">
        <v>0</v>
      </c>
      <c r="BS36" s="45">
        <v>0</v>
      </c>
      <c r="BT36" s="19">
        <v>0</v>
      </c>
      <c r="BU36" s="45">
        <v>0</v>
      </c>
      <c r="BV36" s="19">
        <v>0</v>
      </c>
      <c r="BW36" s="45">
        <v>0</v>
      </c>
      <c r="BX36" s="19">
        <v>0</v>
      </c>
      <c r="BY36" s="45">
        <v>0</v>
      </c>
      <c r="BZ36" s="19">
        <v>0</v>
      </c>
      <c r="CA36" s="45">
        <v>0</v>
      </c>
      <c r="CB36" s="19">
        <v>0</v>
      </c>
      <c r="CC36" s="45">
        <v>0</v>
      </c>
      <c r="CD36" s="19">
        <v>0</v>
      </c>
      <c r="CE36" s="45">
        <v>0</v>
      </c>
      <c r="CF36" s="19">
        <v>0</v>
      </c>
      <c r="CG36" s="45">
        <v>0</v>
      </c>
      <c r="CH36" s="19">
        <v>0</v>
      </c>
      <c r="CI36" s="45">
        <v>0</v>
      </c>
      <c r="CJ36" s="19">
        <v>2</v>
      </c>
      <c r="CK36" s="45">
        <v>0</v>
      </c>
      <c r="CL36" s="19">
        <v>0</v>
      </c>
      <c r="CM36" s="45">
        <v>0</v>
      </c>
      <c r="CN36" s="19">
        <v>0</v>
      </c>
      <c r="CO36" s="45">
        <v>0</v>
      </c>
      <c r="CP36" s="19">
        <v>0</v>
      </c>
      <c r="CQ36" s="45">
        <v>2</v>
      </c>
      <c r="CR36" s="19">
        <v>0</v>
      </c>
      <c r="CS36" s="45">
        <v>0</v>
      </c>
      <c r="CT36" s="19">
        <v>0</v>
      </c>
      <c r="CU36" s="45">
        <v>0</v>
      </c>
      <c r="CV36" s="5" t="s">
        <v>44</v>
      </c>
      <c r="CW36" s="45">
        <v>0</v>
      </c>
      <c r="CX36" s="5" t="s">
        <v>44</v>
      </c>
      <c r="CY36" s="45">
        <v>0</v>
      </c>
      <c r="CZ36" s="5" t="s">
        <v>44</v>
      </c>
      <c r="DA36" s="45">
        <v>0</v>
      </c>
      <c r="DB36" s="5" t="s">
        <v>44</v>
      </c>
      <c r="DC36" s="45">
        <v>0</v>
      </c>
      <c r="DD36" s="5" t="s">
        <v>44</v>
      </c>
      <c r="DE36" s="45">
        <v>0</v>
      </c>
      <c r="DF36" s="5" t="s">
        <v>44</v>
      </c>
      <c r="DG36" s="45">
        <v>0</v>
      </c>
      <c r="DH36" s="5" t="s">
        <v>44</v>
      </c>
      <c r="DI36" s="45">
        <v>0</v>
      </c>
      <c r="DJ36" s="5" t="s">
        <v>44</v>
      </c>
      <c r="DK36" s="45">
        <v>0</v>
      </c>
      <c r="DL36" s="5" t="s">
        <v>44</v>
      </c>
      <c r="DM36" s="45">
        <v>0</v>
      </c>
      <c r="DN36" s="5" t="s">
        <v>44</v>
      </c>
      <c r="DO36" s="45">
        <v>0</v>
      </c>
      <c r="DP36" s="5" t="s">
        <v>44</v>
      </c>
      <c r="DQ36" s="45">
        <v>0</v>
      </c>
      <c r="DR36" s="5" t="s">
        <v>44</v>
      </c>
      <c r="DS36" s="45">
        <v>0</v>
      </c>
      <c r="DT36" s="5" t="s">
        <v>44</v>
      </c>
      <c r="DU36" s="45">
        <v>0</v>
      </c>
      <c r="DV36" s="5" t="s">
        <v>44</v>
      </c>
      <c r="DW36" s="45">
        <v>0</v>
      </c>
      <c r="DX36" s="5" t="s">
        <v>44</v>
      </c>
      <c r="DY36" s="45">
        <v>0</v>
      </c>
      <c r="DZ36" s="5" t="s">
        <v>44</v>
      </c>
      <c r="EA36" s="45">
        <v>0</v>
      </c>
      <c r="EB36" s="5" t="s">
        <v>44</v>
      </c>
      <c r="EC36" s="45">
        <v>0</v>
      </c>
      <c r="ED36" s="5" t="s">
        <v>44</v>
      </c>
      <c r="EE36" s="45">
        <v>0</v>
      </c>
      <c r="EF36" s="5" t="s">
        <v>44</v>
      </c>
      <c r="EG36" s="45">
        <v>0</v>
      </c>
      <c r="EH36" s="5" t="s">
        <v>44</v>
      </c>
      <c r="EI36" s="45">
        <v>0</v>
      </c>
      <c r="EJ36" s="5" t="s">
        <v>44</v>
      </c>
      <c r="EK36" s="45">
        <v>0</v>
      </c>
      <c r="EL36" s="5" t="s">
        <v>44</v>
      </c>
      <c r="EM36" s="45">
        <v>0</v>
      </c>
      <c r="EN36" s="5" t="s">
        <v>44</v>
      </c>
      <c r="EO36" s="45">
        <v>0</v>
      </c>
      <c r="EP36" s="5" t="s">
        <v>44</v>
      </c>
      <c r="EQ36" s="45">
        <v>0</v>
      </c>
      <c r="ER36" s="5" t="s">
        <v>44</v>
      </c>
      <c r="ES36" s="45">
        <v>0</v>
      </c>
      <c r="ET36" s="5" t="s">
        <v>44</v>
      </c>
      <c r="EU36" s="45">
        <v>0</v>
      </c>
      <c r="EV36" s="5" t="s">
        <v>44</v>
      </c>
      <c r="EW36" s="45">
        <v>0</v>
      </c>
      <c r="EX36" s="5" t="s">
        <v>44</v>
      </c>
      <c r="EY36" s="45">
        <v>0</v>
      </c>
      <c r="EZ36" s="5" t="s">
        <v>44</v>
      </c>
      <c r="FA36" s="45">
        <v>0</v>
      </c>
      <c r="FB36" s="5" t="s">
        <v>44</v>
      </c>
      <c r="FC36" s="45">
        <v>0</v>
      </c>
      <c r="FD36" s="5" t="s">
        <v>44</v>
      </c>
      <c r="FE36" s="45">
        <v>0</v>
      </c>
      <c r="FF36" s="5" t="s">
        <v>44</v>
      </c>
      <c r="FG36" s="45">
        <v>0</v>
      </c>
      <c r="FH36" s="5" t="s">
        <v>44</v>
      </c>
      <c r="FI36" s="45">
        <v>0</v>
      </c>
      <c r="FJ36" s="5" t="s">
        <v>44</v>
      </c>
      <c r="FK36" s="45">
        <v>0</v>
      </c>
      <c r="FL36" s="5" t="s">
        <v>44</v>
      </c>
      <c r="FM36" s="45">
        <v>0</v>
      </c>
      <c r="FN36" s="5" t="s">
        <v>44</v>
      </c>
      <c r="FO36" s="45"/>
      <c r="FP36" s="5" t="s">
        <v>44</v>
      </c>
      <c r="FQ36" s="45"/>
      <c r="FR36" s="5" t="s">
        <v>44</v>
      </c>
      <c r="FS36" s="45"/>
      <c r="FT36" s="5" t="s">
        <v>44</v>
      </c>
      <c r="FU36" s="45"/>
      <c r="FV36" s="5" t="s">
        <v>44</v>
      </c>
      <c r="FW36" s="45"/>
      <c r="FX36" s="5" t="s">
        <v>44</v>
      </c>
      <c r="FY36" s="45"/>
      <c r="FZ36" s="5" t="s">
        <v>44</v>
      </c>
      <c r="GA36" s="45"/>
      <c r="GB36">
        <f t="shared" si="0"/>
        <v>7</v>
      </c>
      <c r="GC36">
        <f t="shared" si="1"/>
        <v>4</v>
      </c>
      <c r="GD36">
        <v>50</v>
      </c>
    </row>
    <row r="37" spans="1:193" ht="14.45" customHeight="1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0</v>
      </c>
      <c r="O37" s="45">
        <v>0</v>
      </c>
      <c r="P37" s="19">
        <v>0</v>
      </c>
      <c r="Q37" s="45">
        <v>0</v>
      </c>
      <c r="R37" s="19">
        <v>0</v>
      </c>
      <c r="S37" s="45">
        <v>0</v>
      </c>
      <c r="T37" s="19">
        <v>0</v>
      </c>
      <c r="U37" s="45">
        <v>0</v>
      </c>
      <c r="V37" s="19">
        <v>1</v>
      </c>
      <c r="W37" s="45">
        <v>0</v>
      </c>
      <c r="X37" s="19">
        <v>0</v>
      </c>
      <c r="Y37" s="45">
        <v>0</v>
      </c>
      <c r="Z37" s="19">
        <v>0</v>
      </c>
      <c r="AA37" s="45">
        <v>0</v>
      </c>
      <c r="AB37" s="19">
        <v>0</v>
      </c>
      <c r="AC37" s="45">
        <v>0</v>
      </c>
      <c r="AD37" s="19">
        <v>0</v>
      </c>
      <c r="AE37" s="45">
        <v>0</v>
      </c>
      <c r="AF37" s="19">
        <v>0</v>
      </c>
      <c r="AG37" s="45">
        <v>0</v>
      </c>
      <c r="AH37" s="19">
        <v>0</v>
      </c>
      <c r="AI37" s="45">
        <v>0</v>
      </c>
      <c r="AJ37" s="19">
        <v>0</v>
      </c>
      <c r="AK37" s="45">
        <v>0</v>
      </c>
      <c r="AL37" s="19">
        <v>0</v>
      </c>
      <c r="AM37" s="45">
        <v>0</v>
      </c>
      <c r="AN37" s="19">
        <v>0</v>
      </c>
      <c r="AO37" s="45">
        <v>0</v>
      </c>
      <c r="AP37" s="19">
        <v>0</v>
      </c>
      <c r="AQ37" s="45">
        <v>0</v>
      </c>
      <c r="AR37" s="19">
        <v>0</v>
      </c>
      <c r="AS37" s="45">
        <v>0</v>
      </c>
      <c r="AT37" s="19">
        <v>0</v>
      </c>
      <c r="AU37" s="45">
        <v>0</v>
      </c>
      <c r="AV37" s="19">
        <v>0</v>
      </c>
      <c r="AW37" s="45">
        <v>0</v>
      </c>
      <c r="AX37" s="19">
        <v>0</v>
      </c>
      <c r="AY37" s="45">
        <v>0</v>
      </c>
      <c r="AZ37" s="19">
        <v>0</v>
      </c>
      <c r="BA37" s="45">
        <v>0</v>
      </c>
      <c r="BB37" s="5" t="s">
        <v>44</v>
      </c>
      <c r="BC37" s="45">
        <v>0</v>
      </c>
      <c r="BD37" s="5" t="s">
        <v>44</v>
      </c>
      <c r="BE37" s="45">
        <v>0</v>
      </c>
      <c r="BF37" s="5" t="s">
        <v>44</v>
      </c>
      <c r="BG37" s="45">
        <v>0</v>
      </c>
      <c r="BH37" s="5" t="s">
        <v>44</v>
      </c>
      <c r="BI37" s="45">
        <v>0</v>
      </c>
      <c r="BJ37" s="5" t="s">
        <v>44</v>
      </c>
      <c r="BK37" s="45">
        <v>0</v>
      </c>
      <c r="BL37" s="5" t="s">
        <v>44</v>
      </c>
      <c r="BM37" s="45">
        <v>0</v>
      </c>
      <c r="BN37" s="5" t="s">
        <v>44</v>
      </c>
      <c r="BO37" s="45">
        <v>0</v>
      </c>
      <c r="BP37" s="5" t="s">
        <v>44</v>
      </c>
      <c r="BQ37" s="45">
        <v>0</v>
      </c>
      <c r="BR37" s="5" t="s">
        <v>44</v>
      </c>
      <c r="BS37" s="45">
        <v>0</v>
      </c>
      <c r="BT37" s="5" t="s">
        <v>44</v>
      </c>
      <c r="BU37" s="45">
        <v>0</v>
      </c>
      <c r="BV37" s="5" t="s">
        <v>44</v>
      </c>
      <c r="BW37" s="45">
        <v>0</v>
      </c>
      <c r="BX37" s="5" t="s">
        <v>44</v>
      </c>
      <c r="BY37" s="45">
        <v>0</v>
      </c>
      <c r="BZ37" s="5" t="s">
        <v>44</v>
      </c>
      <c r="CA37" s="45">
        <v>0</v>
      </c>
      <c r="CB37" s="5" t="s">
        <v>44</v>
      </c>
      <c r="CC37" s="45">
        <v>0</v>
      </c>
      <c r="CD37" s="5" t="s">
        <v>44</v>
      </c>
      <c r="CE37" s="45">
        <v>0</v>
      </c>
      <c r="CF37" s="5" t="s">
        <v>44</v>
      </c>
      <c r="CG37" s="45">
        <v>0</v>
      </c>
      <c r="CH37" s="5" t="s">
        <v>44</v>
      </c>
      <c r="CI37" s="45">
        <v>0</v>
      </c>
      <c r="CJ37" s="5" t="s">
        <v>44</v>
      </c>
      <c r="CK37" s="45">
        <v>0</v>
      </c>
      <c r="CL37" s="5" t="s">
        <v>44</v>
      </c>
      <c r="CM37" s="45">
        <v>0</v>
      </c>
      <c r="CN37" s="5" t="s">
        <v>44</v>
      </c>
      <c r="CO37" s="45">
        <v>0</v>
      </c>
      <c r="CP37" s="5" t="s">
        <v>44</v>
      </c>
      <c r="CQ37" s="45">
        <v>0</v>
      </c>
      <c r="CR37" s="5" t="s">
        <v>44</v>
      </c>
      <c r="CS37" s="45">
        <v>0</v>
      </c>
      <c r="CT37" s="5" t="s">
        <v>44</v>
      </c>
      <c r="CU37" s="45">
        <v>0</v>
      </c>
      <c r="CV37" s="5" t="s">
        <v>44</v>
      </c>
      <c r="CW37" s="45">
        <v>0</v>
      </c>
      <c r="CX37" s="5" t="s">
        <v>44</v>
      </c>
      <c r="CY37" s="45">
        <v>0</v>
      </c>
      <c r="CZ37" s="5" t="s">
        <v>44</v>
      </c>
      <c r="DA37" s="45">
        <v>0</v>
      </c>
      <c r="DB37" s="5" t="s">
        <v>44</v>
      </c>
      <c r="DC37" s="45">
        <v>0</v>
      </c>
      <c r="DD37" s="5" t="s">
        <v>44</v>
      </c>
      <c r="DE37" s="45">
        <v>0</v>
      </c>
      <c r="DF37" s="5" t="s">
        <v>44</v>
      </c>
      <c r="DG37" s="45">
        <v>0</v>
      </c>
      <c r="DH37" s="5" t="s">
        <v>44</v>
      </c>
      <c r="DI37" s="45">
        <v>0</v>
      </c>
      <c r="DJ37" s="5" t="s">
        <v>44</v>
      </c>
      <c r="DK37" s="45">
        <v>0</v>
      </c>
      <c r="DL37" s="5" t="s">
        <v>44</v>
      </c>
      <c r="DM37" s="45">
        <v>0</v>
      </c>
      <c r="DN37" s="5" t="s">
        <v>44</v>
      </c>
      <c r="DO37" s="45">
        <v>0</v>
      </c>
      <c r="DP37" s="5" t="s">
        <v>44</v>
      </c>
      <c r="DQ37" s="45">
        <v>0</v>
      </c>
      <c r="DR37" s="5" t="s">
        <v>44</v>
      </c>
      <c r="DS37" s="45">
        <v>0</v>
      </c>
      <c r="DT37" s="5" t="s">
        <v>44</v>
      </c>
      <c r="DU37" s="45">
        <v>0</v>
      </c>
      <c r="DV37" s="5" t="s">
        <v>44</v>
      </c>
      <c r="DW37" s="45">
        <v>0</v>
      </c>
      <c r="DX37" s="5" t="s">
        <v>44</v>
      </c>
      <c r="DY37" s="45">
        <v>0</v>
      </c>
      <c r="DZ37" s="5" t="s">
        <v>44</v>
      </c>
      <c r="EA37" s="45">
        <v>0</v>
      </c>
      <c r="EB37" s="5" t="s">
        <v>44</v>
      </c>
      <c r="EC37" s="45">
        <v>0</v>
      </c>
      <c r="ED37" s="5" t="s">
        <v>44</v>
      </c>
      <c r="EE37" s="45">
        <v>0</v>
      </c>
      <c r="EF37" s="5" t="s">
        <v>44</v>
      </c>
      <c r="EG37" s="45">
        <v>0</v>
      </c>
      <c r="EH37" s="5" t="s">
        <v>44</v>
      </c>
      <c r="EI37" s="45">
        <v>0</v>
      </c>
      <c r="EJ37" s="5" t="s">
        <v>44</v>
      </c>
      <c r="EK37" s="45">
        <v>0</v>
      </c>
      <c r="EL37" s="5" t="s">
        <v>44</v>
      </c>
      <c r="EM37" s="45">
        <v>0</v>
      </c>
      <c r="EN37" s="5" t="s">
        <v>44</v>
      </c>
      <c r="EO37" s="45">
        <v>0</v>
      </c>
      <c r="EP37" s="5" t="s">
        <v>44</v>
      </c>
      <c r="EQ37" s="45">
        <v>0</v>
      </c>
      <c r="ER37" s="5" t="s">
        <v>44</v>
      </c>
      <c r="ES37" s="45">
        <v>0</v>
      </c>
      <c r="ET37" s="5" t="s">
        <v>44</v>
      </c>
      <c r="EU37" s="45">
        <v>0</v>
      </c>
      <c r="EV37" s="5" t="s">
        <v>44</v>
      </c>
      <c r="EW37" s="45">
        <v>0</v>
      </c>
      <c r="EX37" s="5" t="s">
        <v>44</v>
      </c>
      <c r="EY37" s="45">
        <v>0</v>
      </c>
      <c r="EZ37" s="5" t="s">
        <v>44</v>
      </c>
      <c r="FA37" s="45">
        <v>0</v>
      </c>
      <c r="FB37" s="5" t="s">
        <v>44</v>
      </c>
      <c r="FC37" s="45">
        <v>0</v>
      </c>
      <c r="FD37" s="5" t="s">
        <v>44</v>
      </c>
      <c r="FE37" s="45">
        <v>0</v>
      </c>
      <c r="FF37" s="5" t="s">
        <v>44</v>
      </c>
      <c r="FG37" s="45">
        <v>0</v>
      </c>
      <c r="FH37" s="5" t="s">
        <v>44</v>
      </c>
      <c r="FI37" s="45">
        <v>0</v>
      </c>
      <c r="FJ37" s="5" t="s">
        <v>44</v>
      </c>
      <c r="FK37" s="45">
        <v>0</v>
      </c>
      <c r="FL37" s="5" t="s">
        <v>44</v>
      </c>
      <c r="FM37" s="45">
        <v>0</v>
      </c>
      <c r="FN37" s="5" t="s">
        <v>44</v>
      </c>
      <c r="FO37" s="45"/>
      <c r="FP37" s="5" t="s">
        <v>44</v>
      </c>
      <c r="FQ37" s="45"/>
      <c r="FR37" s="5" t="s">
        <v>44</v>
      </c>
      <c r="FS37" s="45"/>
      <c r="FT37" s="5" t="s">
        <v>44</v>
      </c>
      <c r="FU37" s="45"/>
      <c r="FV37" s="5" t="s">
        <v>44</v>
      </c>
      <c r="FW37" s="45"/>
      <c r="FX37" s="5" t="s">
        <v>44</v>
      </c>
      <c r="FY37" s="45"/>
      <c r="FZ37" s="5" t="s">
        <v>44</v>
      </c>
      <c r="GA37" s="45"/>
      <c r="GB37">
        <f t="shared" si="0"/>
        <v>1</v>
      </c>
      <c r="GC37">
        <f t="shared" si="1"/>
        <v>0</v>
      </c>
      <c r="GD37">
        <v>27</v>
      </c>
    </row>
    <row r="38" spans="1:193" ht="14.45" customHeight="1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0</v>
      </c>
      <c r="O38" s="45">
        <v>0</v>
      </c>
      <c r="P38" s="19">
        <v>0</v>
      </c>
      <c r="Q38" s="45">
        <v>0</v>
      </c>
      <c r="R38" s="19">
        <v>0</v>
      </c>
      <c r="S38" s="45">
        <v>0</v>
      </c>
      <c r="T38" s="19">
        <v>0</v>
      </c>
      <c r="U38" s="45">
        <v>0</v>
      </c>
      <c r="V38" s="19">
        <v>0</v>
      </c>
      <c r="W38" s="45">
        <v>0</v>
      </c>
      <c r="X38" s="19">
        <v>1</v>
      </c>
      <c r="Y38" s="45">
        <v>0</v>
      </c>
      <c r="Z38" s="19">
        <v>0</v>
      </c>
      <c r="AA38" s="45">
        <v>0</v>
      </c>
      <c r="AB38" s="19">
        <v>0</v>
      </c>
      <c r="AC38" s="45">
        <v>0</v>
      </c>
      <c r="AD38" s="19">
        <v>0</v>
      </c>
      <c r="AE38" s="45">
        <v>0</v>
      </c>
      <c r="AF38" s="19">
        <v>0</v>
      </c>
      <c r="AG38" s="45">
        <v>0</v>
      </c>
      <c r="AH38" s="19">
        <v>0</v>
      </c>
      <c r="AI38" s="45">
        <v>0</v>
      </c>
      <c r="AJ38" s="19">
        <v>0</v>
      </c>
      <c r="AK38" s="45">
        <v>0</v>
      </c>
      <c r="AL38" s="19">
        <v>0</v>
      </c>
      <c r="AM38" s="45">
        <v>0</v>
      </c>
      <c r="AN38" s="19">
        <v>0</v>
      </c>
      <c r="AO38" s="45">
        <v>0</v>
      </c>
      <c r="AP38" s="19">
        <v>0</v>
      </c>
      <c r="AQ38" s="45">
        <v>0</v>
      </c>
      <c r="AR38" s="19">
        <v>0</v>
      </c>
      <c r="AS38" s="45">
        <v>0</v>
      </c>
      <c r="AT38" s="19">
        <v>1</v>
      </c>
      <c r="AU38" s="45">
        <v>0</v>
      </c>
      <c r="AV38" s="19">
        <v>0</v>
      </c>
      <c r="AW38" s="45">
        <v>0</v>
      </c>
      <c r="AX38" s="19">
        <v>0</v>
      </c>
      <c r="AY38" s="45">
        <v>0</v>
      </c>
      <c r="AZ38" s="19">
        <v>0</v>
      </c>
      <c r="BA38" s="45">
        <v>2</v>
      </c>
      <c r="BB38" s="19">
        <v>1</v>
      </c>
      <c r="BC38" s="45">
        <v>0</v>
      </c>
      <c r="BD38" s="19">
        <v>0</v>
      </c>
      <c r="BE38" s="45">
        <v>1</v>
      </c>
      <c r="BF38" s="19">
        <v>0</v>
      </c>
      <c r="BG38" s="45">
        <v>0</v>
      </c>
      <c r="BH38" s="19">
        <v>0</v>
      </c>
      <c r="BI38" s="45">
        <v>0</v>
      </c>
      <c r="BJ38" s="19">
        <v>0</v>
      </c>
      <c r="BK38" s="45">
        <v>0</v>
      </c>
      <c r="BL38" s="19">
        <v>0</v>
      </c>
      <c r="BM38" s="45">
        <v>0</v>
      </c>
      <c r="BN38" s="19">
        <v>0</v>
      </c>
      <c r="BO38" s="45">
        <v>0</v>
      </c>
      <c r="BP38" s="19">
        <v>0</v>
      </c>
      <c r="BQ38" s="45">
        <v>0</v>
      </c>
      <c r="BR38" s="19">
        <v>0</v>
      </c>
      <c r="BS38" s="45">
        <v>0</v>
      </c>
      <c r="BT38" s="19">
        <v>0</v>
      </c>
      <c r="BU38" s="45">
        <v>0</v>
      </c>
      <c r="BV38" s="19">
        <v>0</v>
      </c>
      <c r="BW38" s="45">
        <v>0</v>
      </c>
      <c r="BX38" s="19">
        <v>1</v>
      </c>
      <c r="BY38" s="45">
        <v>0</v>
      </c>
      <c r="BZ38" s="19">
        <v>0</v>
      </c>
      <c r="CA38" s="45">
        <v>0</v>
      </c>
      <c r="CB38" s="19">
        <v>0</v>
      </c>
      <c r="CC38" s="45">
        <v>0</v>
      </c>
      <c r="CD38" s="19">
        <v>0</v>
      </c>
      <c r="CE38" s="45">
        <v>1</v>
      </c>
      <c r="CF38" s="19">
        <v>0</v>
      </c>
      <c r="CG38" s="45">
        <v>0</v>
      </c>
      <c r="CH38" s="19">
        <v>0</v>
      </c>
      <c r="CI38" s="45">
        <v>0</v>
      </c>
      <c r="CJ38" s="19">
        <v>3</v>
      </c>
      <c r="CK38" s="45">
        <v>1</v>
      </c>
      <c r="CL38" s="19">
        <v>0</v>
      </c>
      <c r="CM38" s="45">
        <v>2</v>
      </c>
      <c r="CN38" s="19">
        <v>0</v>
      </c>
      <c r="CO38" s="45">
        <v>0</v>
      </c>
      <c r="CP38" s="19">
        <v>0</v>
      </c>
      <c r="CQ38" s="45">
        <v>3</v>
      </c>
      <c r="CR38" s="19">
        <v>1</v>
      </c>
      <c r="CS38" s="45">
        <v>0</v>
      </c>
      <c r="CT38" s="19">
        <v>0</v>
      </c>
      <c r="CU38" s="45">
        <v>0</v>
      </c>
      <c r="CV38" s="19">
        <v>1</v>
      </c>
      <c r="CW38" s="45">
        <v>0</v>
      </c>
      <c r="CX38" s="19">
        <v>1</v>
      </c>
      <c r="CY38" s="45">
        <v>0</v>
      </c>
      <c r="CZ38" s="19">
        <v>0</v>
      </c>
      <c r="DA38" s="45">
        <v>1</v>
      </c>
      <c r="DB38" s="19">
        <v>1</v>
      </c>
      <c r="DC38" s="45">
        <v>0</v>
      </c>
      <c r="DD38" s="19">
        <v>0</v>
      </c>
      <c r="DE38" s="45">
        <v>1</v>
      </c>
      <c r="DF38" s="19">
        <v>0</v>
      </c>
      <c r="DG38" s="45">
        <v>0</v>
      </c>
      <c r="DH38" s="19">
        <v>0</v>
      </c>
      <c r="DI38" s="45">
        <v>1</v>
      </c>
      <c r="DJ38" s="19">
        <v>0</v>
      </c>
      <c r="DK38" s="45">
        <v>0</v>
      </c>
      <c r="DL38" s="19">
        <v>0</v>
      </c>
      <c r="DM38" s="45">
        <v>0</v>
      </c>
      <c r="DN38" s="19">
        <v>3</v>
      </c>
      <c r="DO38" s="45">
        <v>0</v>
      </c>
      <c r="DP38" s="19">
        <v>0</v>
      </c>
      <c r="DQ38" s="45">
        <v>1</v>
      </c>
      <c r="DR38" s="19">
        <v>0</v>
      </c>
      <c r="DS38" s="45">
        <v>0</v>
      </c>
      <c r="DT38" s="19">
        <v>0</v>
      </c>
      <c r="DU38" s="45">
        <v>0</v>
      </c>
      <c r="DV38" s="19">
        <v>0</v>
      </c>
      <c r="DW38" s="45">
        <v>1</v>
      </c>
      <c r="DX38" s="19">
        <v>0</v>
      </c>
      <c r="DY38" s="45">
        <v>0</v>
      </c>
      <c r="DZ38" s="5" t="s">
        <v>44</v>
      </c>
      <c r="EA38" s="45">
        <v>0</v>
      </c>
      <c r="EB38" s="5" t="s">
        <v>44</v>
      </c>
      <c r="EC38" s="45">
        <v>0</v>
      </c>
      <c r="ED38" s="5" t="s">
        <v>44</v>
      </c>
      <c r="EE38" s="45">
        <v>0</v>
      </c>
      <c r="EF38" s="5" t="s">
        <v>44</v>
      </c>
      <c r="EG38" s="45">
        <v>0</v>
      </c>
      <c r="EH38" s="5" t="s">
        <v>44</v>
      </c>
      <c r="EI38" s="45">
        <v>0</v>
      </c>
      <c r="EJ38" s="5" t="s">
        <v>44</v>
      </c>
      <c r="EK38" s="45">
        <v>0</v>
      </c>
      <c r="EL38" s="5" t="s">
        <v>44</v>
      </c>
      <c r="EM38" s="45">
        <v>0</v>
      </c>
      <c r="EN38" s="5" t="s">
        <v>44</v>
      </c>
      <c r="EO38" s="45">
        <v>0</v>
      </c>
      <c r="EP38" s="5" t="s">
        <v>44</v>
      </c>
      <c r="EQ38" s="45">
        <v>0</v>
      </c>
      <c r="ER38" s="5" t="s">
        <v>44</v>
      </c>
      <c r="ES38" s="45">
        <v>0</v>
      </c>
      <c r="ET38" s="5" t="s">
        <v>44</v>
      </c>
      <c r="EU38" s="45">
        <v>0</v>
      </c>
      <c r="EV38" s="5" t="s">
        <v>44</v>
      </c>
      <c r="EW38" s="45">
        <v>0</v>
      </c>
      <c r="EX38" s="5" t="s">
        <v>44</v>
      </c>
      <c r="EY38" s="45">
        <v>0</v>
      </c>
      <c r="EZ38" s="5" t="s">
        <v>44</v>
      </c>
      <c r="FA38" s="45">
        <v>0</v>
      </c>
      <c r="FB38" s="5" t="s">
        <v>44</v>
      </c>
      <c r="FC38" s="45">
        <v>0</v>
      </c>
      <c r="FD38" s="5" t="s">
        <v>44</v>
      </c>
      <c r="FE38" s="45">
        <v>0</v>
      </c>
      <c r="FF38" s="5" t="s">
        <v>44</v>
      </c>
      <c r="FG38" s="45">
        <v>0</v>
      </c>
      <c r="FH38" s="5" t="s">
        <v>44</v>
      </c>
      <c r="FI38" s="45">
        <v>0</v>
      </c>
      <c r="FJ38" s="5" t="s">
        <v>44</v>
      </c>
      <c r="FK38" s="45">
        <v>0</v>
      </c>
      <c r="FL38" s="5" t="s">
        <v>44</v>
      </c>
      <c r="FM38" s="45">
        <v>0</v>
      </c>
      <c r="FN38" s="5" t="s">
        <v>44</v>
      </c>
      <c r="FO38" s="45"/>
      <c r="FP38" s="5" t="s">
        <v>44</v>
      </c>
      <c r="FQ38" s="45"/>
      <c r="FR38" s="5" t="s">
        <v>44</v>
      </c>
      <c r="FS38" s="45"/>
      <c r="FT38" s="5" t="s">
        <v>44</v>
      </c>
      <c r="FU38" s="45"/>
      <c r="FV38" s="5" t="s">
        <v>44</v>
      </c>
      <c r="FW38" s="45"/>
      <c r="FX38" s="5" t="s">
        <v>44</v>
      </c>
      <c r="FY38" s="45"/>
      <c r="FZ38" s="5" t="s">
        <v>44</v>
      </c>
      <c r="GA38" s="45"/>
      <c r="GB38">
        <f t="shared" si="0"/>
        <v>14</v>
      </c>
      <c r="GC38">
        <f t="shared" si="1"/>
        <v>15</v>
      </c>
      <c r="GD38">
        <v>65</v>
      </c>
    </row>
    <row r="39" spans="1:193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0</v>
      </c>
      <c r="O39" s="46">
        <v>0</v>
      </c>
      <c r="P39" s="23">
        <v>0</v>
      </c>
      <c r="Q39" s="46">
        <v>0</v>
      </c>
      <c r="R39" s="23">
        <v>0</v>
      </c>
      <c r="S39" s="46">
        <v>0</v>
      </c>
      <c r="T39" s="23">
        <v>0</v>
      </c>
      <c r="U39" s="46">
        <v>0</v>
      </c>
      <c r="V39" s="23">
        <v>0</v>
      </c>
      <c r="W39" s="46">
        <v>0</v>
      </c>
      <c r="X39" s="23">
        <v>0</v>
      </c>
      <c r="Y39" s="46">
        <v>0</v>
      </c>
      <c r="Z39" s="23">
        <v>2</v>
      </c>
      <c r="AA39" s="46">
        <v>0</v>
      </c>
      <c r="AB39" s="23">
        <v>0</v>
      </c>
      <c r="AC39" s="46">
        <v>1</v>
      </c>
      <c r="AD39" s="26" t="s">
        <v>44</v>
      </c>
      <c r="AE39" s="46">
        <v>0</v>
      </c>
      <c r="AF39" s="26" t="s">
        <v>44</v>
      </c>
      <c r="AG39" s="46">
        <v>0</v>
      </c>
      <c r="AH39" s="26" t="s">
        <v>44</v>
      </c>
      <c r="AI39" s="46">
        <v>0</v>
      </c>
      <c r="AJ39" s="26" t="s">
        <v>44</v>
      </c>
      <c r="AK39" s="46">
        <v>0</v>
      </c>
      <c r="AL39" s="26" t="s">
        <v>44</v>
      </c>
      <c r="AM39" s="46">
        <v>0</v>
      </c>
      <c r="AN39" s="26" t="s">
        <v>44</v>
      </c>
      <c r="AO39" s="46">
        <v>0</v>
      </c>
      <c r="AP39" s="26" t="s">
        <v>44</v>
      </c>
      <c r="AQ39" s="46">
        <v>0</v>
      </c>
      <c r="AR39" s="26" t="s">
        <v>44</v>
      </c>
      <c r="AS39" s="46">
        <v>0</v>
      </c>
      <c r="AT39" s="26" t="s">
        <v>44</v>
      </c>
      <c r="AU39" s="46">
        <v>0</v>
      </c>
      <c r="AV39" s="26" t="s">
        <v>44</v>
      </c>
      <c r="AW39" s="46">
        <v>0</v>
      </c>
      <c r="AX39" s="26" t="s">
        <v>44</v>
      </c>
      <c r="AY39" s="46">
        <v>0</v>
      </c>
      <c r="AZ39" s="26" t="s">
        <v>44</v>
      </c>
      <c r="BA39" s="46">
        <v>0</v>
      </c>
      <c r="BB39" s="26" t="s">
        <v>44</v>
      </c>
      <c r="BC39" s="46">
        <v>0</v>
      </c>
      <c r="BD39" s="26" t="s">
        <v>44</v>
      </c>
      <c r="BE39" s="46">
        <v>0</v>
      </c>
      <c r="BF39" s="26" t="s">
        <v>44</v>
      </c>
      <c r="BG39" s="46">
        <v>0</v>
      </c>
      <c r="BH39" s="26" t="s">
        <v>44</v>
      </c>
      <c r="BI39" s="46">
        <v>0</v>
      </c>
      <c r="BJ39" s="26" t="s">
        <v>44</v>
      </c>
      <c r="BK39" s="46">
        <v>0</v>
      </c>
      <c r="BL39" s="26" t="s">
        <v>44</v>
      </c>
      <c r="BM39" s="46">
        <v>0</v>
      </c>
      <c r="BN39" s="26" t="s">
        <v>44</v>
      </c>
      <c r="BO39" s="46">
        <v>0</v>
      </c>
      <c r="BP39" s="26" t="s">
        <v>44</v>
      </c>
      <c r="BQ39" s="46">
        <v>0</v>
      </c>
      <c r="BR39" s="26" t="s">
        <v>44</v>
      </c>
      <c r="BS39" s="46">
        <v>0</v>
      </c>
      <c r="BT39" s="26" t="s">
        <v>44</v>
      </c>
      <c r="BU39" s="46">
        <v>0</v>
      </c>
      <c r="BV39" s="26" t="s">
        <v>44</v>
      </c>
      <c r="BW39" s="46">
        <v>0</v>
      </c>
      <c r="BX39" s="26" t="s">
        <v>44</v>
      </c>
      <c r="BY39" s="46">
        <v>0</v>
      </c>
      <c r="BZ39" s="26" t="s">
        <v>44</v>
      </c>
      <c r="CA39" s="46">
        <v>0</v>
      </c>
      <c r="CB39" s="26" t="s">
        <v>44</v>
      </c>
      <c r="CC39" s="46">
        <v>0</v>
      </c>
      <c r="CD39" s="26" t="s">
        <v>44</v>
      </c>
      <c r="CE39" s="46">
        <v>0</v>
      </c>
      <c r="CF39" s="26" t="s">
        <v>44</v>
      </c>
      <c r="CG39" s="46">
        <v>0</v>
      </c>
      <c r="CH39" s="26" t="s">
        <v>44</v>
      </c>
      <c r="CI39" s="46">
        <v>0</v>
      </c>
      <c r="CJ39" s="26" t="s">
        <v>44</v>
      </c>
      <c r="CK39" s="46">
        <v>0</v>
      </c>
      <c r="CL39" s="26" t="s">
        <v>44</v>
      </c>
      <c r="CM39" s="46">
        <v>0</v>
      </c>
      <c r="CN39" s="26" t="s">
        <v>44</v>
      </c>
      <c r="CO39" s="46">
        <v>0</v>
      </c>
      <c r="CP39" s="26" t="s">
        <v>44</v>
      </c>
      <c r="CQ39" s="46">
        <v>0</v>
      </c>
      <c r="CR39" s="26" t="s">
        <v>44</v>
      </c>
      <c r="CS39" s="46">
        <v>0</v>
      </c>
      <c r="CT39" s="26" t="s">
        <v>44</v>
      </c>
      <c r="CU39" s="46">
        <v>0</v>
      </c>
      <c r="CV39" s="26" t="s">
        <v>44</v>
      </c>
      <c r="CW39" s="46">
        <v>0</v>
      </c>
      <c r="CX39" s="26" t="s">
        <v>44</v>
      </c>
      <c r="CY39" s="46">
        <v>0</v>
      </c>
      <c r="CZ39" s="26" t="s">
        <v>44</v>
      </c>
      <c r="DA39" s="46">
        <v>0</v>
      </c>
      <c r="DB39" s="26" t="s">
        <v>44</v>
      </c>
      <c r="DC39" s="46">
        <v>0</v>
      </c>
      <c r="DD39" s="26" t="s">
        <v>44</v>
      </c>
      <c r="DE39" s="46">
        <v>0</v>
      </c>
      <c r="DF39" s="26" t="s">
        <v>44</v>
      </c>
      <c r="DG39" s="46">
        <v>0</v>
      </c>
      <c r="DH39" s="26" t="s">
        <v>44</v>
      </c>
      <c r="DI39" s="46">
        <v>0</v>
      </c>
      <c r="DJ39" s="26" t="s">
        <v>44</v>
      </c>
      <c r="DK39" s="46">
        <v>0</v>
      </c>
      <c r="DL39" s="26" t="s">
        <v>44</v>
      </c>
      <c r="DM39" s="46">
        <v>0</v>
      </c>
      <c r="DN39" s="26" t="s">
        <v>44</v>
      </c>
      <c r="DO39" s="46">
        <v>0</v>
      </c>
      <c r="DP39" s="26" t="s">
        <v>44</v>
      </c>
      <c r="DQ39" s="46">
        <v>0</v>
      </c>
      <c r="DR39" s="26" t="s">
        <v>44</v>
      </c>
      <c r="DS39" s="46">
        <v>0</v>
      </c>
      <c r="DT39" s="26" t="s">
        <v>44</v>
      </c>
      <c r="DU39" s="46">
        <v>0</v>
      </c>
      <c r="DV39" s="26" t="s">
        <v>44</v>
      </c>
      <c r="DW39" s="46">
        <v>0</v>
      </c>
      <c r="DX39" s="26" t="s">
        <v>44</v>
      </c>
      <c r="DY39" s="46">
        <v>0</v>
      </c>
      <c r="DZ39" s="26" t="s">
        <v>44</v>
      </c>
      <c r="EA39" s="46">
        <v>0</v>
      </c>
      <c r="EB39" s="26" t="s">
        <v>44</v>
      </c>
      <c r="EC39" s="46">
        <v>0</v>
      </c>
      <c r="ED39" s="26" t="s">
        <v>44</v>
      </c>
      <c r="EE39" s="46">
        <v>0</v>
      </c>
      <c r="EF39" s="26" t="s">
        <v>44</v>
      </c>
      <c r="EG39" s="46">
        <v>0</v>
      </c>
      <c r="EH39" s="26" t="s">
        <v>44</v>
      </c>
      <c r="EI39" s="46">
        <v>0</v>
      </c>
      <c r="EJ39" s="26" t="s">
        <v>44</v>
      </c>
      <c r="EK39" s="46">
        <v>0</v>
      </c>
      <c r="EL39" s="26" t="s">
        <v>44</v>
      </c>
      <c r="EM39" s="46">
        <v>0</v>
      </c>
      <c r="EN39" s="26" t="s">
        <v>44</v>
      </c>
      <c r="EO39" s="46">
        <v>0</v>
      </c>
      <c r="EP39" s="26" t="s">
        <v>44</v>
      </c>
      <c r="EQ39" s="46">
        <v>0</v>
      </c>
      <c r="ER39" s="26" t="s">
        <v>44</v>
      </c>
      <c r="ES39" s="46">
        <v>0</v>
      </c>
      <c r="ET39" s="26" t="s">
        <v>44</v>
      </c>
      <c r="EU39" s="46">
        <v>0</v>
      </c>
      <c r="EV39" s="26" t="s">
        <v>44</v>
      </c>
      <c r="EW39" s="46">
        <v>0</v>
      </c>
      <c r="EX39" s="26" t="s">
        <v>44</v>
      </c>
      <c r="EY39" s="46">
        <v>0</v>
      </c>
      <c r="EZ39" s="26" t="s">
        <v>44</v>
      </c>
      <c r="FA39" s="46">
        <v>0</v>
      </c>
      <c r="FB39" s="26" t="s">
        <v>44</v>
      </c>
      <c r="FC39" s="46">
        <v>0</v>
      </c>
      <c r="FD39" s="26" t="s">
        <v>44</v>
      </c>
      <c r="FE39" s="46">
        <v>0</v>
      </c>
      <c r="FF39" s="26" t="s">
        <v>44</v>
      </c>
      <c r="FG39" s="46">
        <v>0</v>
      </c>
      <c r="FH39" s="26" t="s">
        <v>44</v>
      </c>
      <c r="FI39" s="46">
        <v>0</v>
      </c>
      <c r="FJ39" s="26" t="s">
        <v>44</v>
      </c>
      <c r="FK39" s="46">
        <v>0</v>
      </c>
      <c r="FL39" s="26" t="s">
        <v>44</v>
      </c>
      <c r="FM39" s="46">
        <v>0</v>
      </c>
      <c r="FN39" s="26" t="s">
        <v>44</v>
      </c>
      <c r="FO39" s="46"/>
      <c r="FP39" s="26" t="s">
        <v>44</v>
      </c>
      <c r="FQ39" s="46"/>
      <c r="FR39" s="26" t="s">
        <v>44</v>
      </c>
      <c r="FS39" s="46"/>
      <c r="FT39" s="26" t="s">
        <v>44</v>
      </c>
      <c r="FU39" s="46"/>
      <c r="FV39" s="26" t="s">
        <v>44</v>
      </c>
      <c r="FW39" s="46"/>
      <c r="FX39" s="26" t="s">
        <v>44</v>
      </c>
      <c r="FY39" s="46"/>
      <c r="FZ39" s="26" t="s">
        <v>44</v>
      </c>
      <c r="GA39" s="46"/>
      <c r="GB39">
        <f t="shared" si="0"/>
        <v>2</v>
      </c>
      <c r="GC39">
        <f t="shared" si="1"/>
        <v>1</v>
      </c>
      <c r="GD39" s="2">
        <v>15</v>
      </c>
    </row>
    <row r="40" spans="1:193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539">SUM(D31:D39)</f>
        <v>0</v>
      </c>
      <c r="E40" s="85">
        <f t="shared" si="539"/>
        <v>0</v>
      </c>
      <c r="F40" s="85">
        <f t="shared" si="539"/>
        <v>0</v>
      </c>
      <c r="G40" s="85">
        <f t="shared" si="539"/>
        <v>0</v>
      </c>
      <c r="H40" s="85">
        <f t="shared" si="539"/>
        <v>0</v>
      </c>
      <c r="I40" s="85">
        <f t="shared" si="539"/>
        <v>0</v>
      </c>
      <c r="J40" s="85">
        <f t="shared" si="539"/>
        <v>0</v>
      </c>
      <c r="K40" s="85">
        <f t="shared" si="539"/>
        <v>0</v>
      </c>
      <c r="L40" s="85">
        <f t="shared" si="539"/>
        <v>0</v>
      </c>
      <c r="M40" s="85">
        <f t="shared" si="539"/>
        <v>0</v>
      </c>
      <c r="N40" s="85">
        <f t="shared" si="539"/>
        <v>1</v>
      </c>
      <c r="O40" s="85">
        <f t="shared" si="539"/>
        <v>0</v>
      </c>
      <c r="P40" s="85">
        <f t="shared" si="539"/>
        <v>0</v>
      </c>
      <c r="Q40" s="85">
        <f t="shared" si="539"/>
        <v>0</v>
      </c>
      <c r="R40" s="85">
        <f t="shared" si="539"/>
        <v>0</v>
      </c>
      <c r="S40" s="85">
        <f t="shared" si="539"/>
        <v>0</v>
      </c>
      <c r="T40" s="85">
        <f t="shared" si="539"/>
        <v>0</v>
      </c>
      <c r="U40" s="85">
        <f t="shared" si="539"/>
        <v>1</v>
      </c>
      <c r="V40" s="85">
        <f t="shared" si="539"/>
        <v>4</v>
      </c>
      <c r="W40" s="85">
        <f t="shared" si="539"/>
        <v>0</v>
      </c>
      <c r="X40" s="85">
        <f t="shared" si="539"/>
        <v>1</v>
      </c>
      <c r="Y40" s="85">
        <f t="shared" si="539"/>
        <v>2</v>
      </c>
      <c r="Z40" s="85">
        <f t="shared" si="539"/>
        <v>4</v>
      </c>
      <c r="AA40" s="85">
        <f t="shared" si="539"/>
        <v>0</v>
      </c>
      <c r="AB40" s="85">
        <f t="shared" si="539"/>
        <v>2</v>
      </c>
      <c r="AC40" s="85">
        <f t="shared" si="539"/>
        <v>2</v>
      </c>
      <c r="AD40" s="85">
        <f t="shared" si="539"/>
        <v>1</v>
      </c>
      <c r="AE40" s="85">
        <f t="shared" si="539"/>
        <v>0</v>
      </c>
      <c r="AF40" s="85">
        <f t="shared" si="539"/>
        <v>0</v>
      </c>
      <c r="AG40" s="85">
        <f t="shared" si="539"/>
        <v>3</v>
      </c>
      <c r="AH40" s="85">
        <f t="shared" si="539"/>
        <v>1</v>
      </c>
      <c r="AI40" s="85">
        <f t="shared" si="539"/>
        <v>0</v>
      </c>
      <c r="AJ40" s="85">
        <f t="shared" si="539"/>
        <v>0</v>
      </c>
      <c r="AK40" s="85">
        <f t="shared" si="539"/>
        <v>0</v>
      </c>
      <c r="AL40" s="85">
        <f t="shared" si="539"/>
        <v>3</v>
      </c>
      <c r="AM40" s="85">
        <f t="shared" si="539"/>
        <v>2</v>
      </c>
      <c r="AN40" s="85">
        <f t="shared" si="539"/>
        <v>1</v>
      </c>
      <c r="AO40" s="85">
        <f t="shared" si="539"/>
        <v>0</v>
      </c>
      <c r="AP40" s="85">
        <f t="shared" si="539"/>
        <v>0</v>
      </c>
      <c r="AQ40" s="85">
        <f t="shared" si="539"/>
        <v>0</v>
      </c>
      <c r="AR40" s="85">
        <f t="shared" si="539"/>
        <v>6</v>
      </c>
      <c r="AS40" s="85">
        <f t="shared" si="539"/>
        <v>1</v>
      </c>
      <c r="AT40" s="85">
        <f t="shared" si="539"/>
        <v>6</v>
      </c>
      <c r="AU40" s="85">
        <f t="shared" si="539"/>
        <v>1</v>
      </c>
      <c r="AV40" s="85">
        <f t="shared" si="539"/>
        <v>0</v>
      </c>
      <c r="AW40" s="85">
        <f t="shared" si="539"/>
        <v>0</v>
      </c>
      <c r="AX40" s="85">
        <f t="shared" si="539"/>
        <v>0</v>
      </c>
      <c r="AY40" s="85">
        <f t="shared" si="539"/>
        <v>0</v>
      </c>
      <c r="AZ40" s="85">
        <f t="shared" si="539"/>
        <v>0</v>
      </c>
      <c r="BA40" s="85">
        <f t="shared" si="539"/>
        <v>3</v>
      </c>
      <c r="BB40" s="85">
        <f t="shared" si="539"/>
        <v>1</v>
      </c>
      <c r="BC40" s="85">
        <f t="shared" si="539"/>
        <v>1</v>
      </c>
      <c r="BD40" s="85">
        <f t="shared" si="539"/>
        <v>0</v>
      </c>
      <c r="BE40" s="85">
        <f t="shared" si="539"/>
        <v>1</v>
      </c>
      <c r="BF40" s="85">
        <f t="shared" si="539"/>
        <v>2</v>
      </c>
      <c r="BG40" s="85">
        <f t="shared" si="539"/>
        <v>1</v>
      </c>
      <c r="BH40" s="85">
        <f t="shared" si="539"/>
        <v>1</v>
      </c>
      <c r="BI40" s="85">
        <f t="shared" si="539"/>
        <v>0</v>
      </c>
      <c r="BJ40" s="85">
        <f t="shared" si="539"/>
        <v>0</v>
      </c>
      <c r="BK40" s="85">
        <f t="shared" si="539"/>
        <v>0</v>
      </c>
      <c r="BL40" s="85">
        <f t="shared" si="539"/>
        <v>3</v>
      </c>
      <c r="BM40" s="85">
        <f t="shared" si="539"/>
        <v>0</v>
      </c>
      <c r="BN40" s="85">
        <f t="shared" si="539"/>
        <v>0</v>
      </c>
      <c r="BO40" s="85">
        <f t="shared" si="539"/>
        <v>0</v>
      </c>
      <c r="BP40" s="85">
        <f t="shared" ref="BP40:EA40" si="540">SUM(BP31:BP39)</f>
        <v>0</v>
      </c>
      <c r="BQ40" s="85">
        <f t="shared" si="540"/>
        <v>2</v>
      </c>
      <c r="BR40" s="85">
        <f t="shared" si="540"/>
        <v>0</v>
      </c>
      <c r="BS40" s="85">
        <f t="shared" si="540"/>
        <v>1</v>
      </c>
      <c r="BT40" s="85">
        <f t="shared" si="540"/>
        <v>0</v>
      </c>
      <c r="BU40" s="85">
        <f t="shared" si="540"/>
        <v>1</v>
      </c>
      <c r="BV40" s="85">
        <f t="shared" si="540"/>
        <v>0</v>
      </c>
      <c r="BW40" s="85">
        <f t="shared" si="540"/>
        <v>0</v>
      </c>
      <c r="BX40" s="85">
        <f t="shared" si="540"/>
        <v>1</v>
      </c>
      <c r="BY40" s="85">
        <f t="shared" si="540"/>
        <v>0</v>
      </c>
      <c r="BZ40" s="85">
        <f t="shared" si="540"/>
        <v>1</v>
      </c>
      <c r="CA40" s="85">
        <f t="shared" si="540"/>
        <v>0</v>
      </c>
      <c r="CB40" s="85">
        <f t="shared" si="540"/>
        <v>0</v>
      </c>
      <c r="CC40" s="85">
        <f t="shared" si="540"/>
        <v>0</v>
      </c>
      <c r="CD40" s="85">
        <f t="shared" si="540"/>
        <v>0</v>
      </c>
      <c r="CE40" s="85">
        <f t="shared" si="540"/>
        <v>1</v>
      </c>
      <c r="CF40" s="85">
        <f t="shared" si="540"/>
        <v>0</v>
      </c>
      <c r="CG40" s="85">
        <f t="shared" si="540"/>
        <v>0</v>
      </c>
      <c r="CH40" s="85">
        <f t="shared" si="540"/>
        <v>2</v>
      </c>
      <c r="CI40" s="85">
        <f t="shared" si="540"/>
        <v>0</v>
      </c>
      <c r="CJ40" s="85">
        <f t="shared" si="540"/>
        <v>6</v>
      </c>
      <c r="CK40" s="85">
        <f t="shared" si="540"/>
        <v>1</v>
      </c>
      <c r="CL40" s="85">
        <f t="shared" si="540"/>
        <v>2</v>
      </c>
      <c r="CM40" s="85">
        <f t="shared" si="540"/>
        <v>2</v>
      </c>
      <c r="CN40" s="85">
        <f t="shared" si="540"/>
        <v>0</v>
      </c>
      <c r="CO40" s="85">
        <f t="shared" si="540"/>
        <v>1</v>
      </c>
      <c r="CP40" s="85">
        <f t="shared" si="540"/>
        <v>0</v>
      </c>
      <c r="CQ40" s="85">
        <f t="shared" si="540"/>
        <v>5</v>
      </c>
      <c r="CR40" s="85">
        <f t="shared" si="540"/>
        <v>2</v>
      </c>
      <c r="CS40" s="85">
        <f t="shared" si="540"/>
        <v>3</v>
      </c>
      <c r="CT40" s="85">
        <f t="shared" si="540"/>
        <v>0</v>
      </c>
      <c r="CU40" s="85">
        <f t="shared" si="540"/>
        <v>1</v>
      </c>
      <c r="CV40" s="85">
        <f t="shared" si="540"/>
        <v>1</v>
      </c>
      <c r="CW40" s="85">
        <f t="shared" si="540"/>
        <v>0</v>
      </c>
      <c r="CX40" s="85">
        <f t="shared" si="540"/>
        <v>3</v>
      </c>
      <c r="CY40" s="85">
        <f t="shared" si="540"/>
        <v>0</v>
      </c>
      <c r="CZ40" s="85">
        <f t="shared" si="540"/>
        <v>0</v>
      </c>
      <c r="DA40" s="85">
        <f t="shared" si="540"/>
        <v>2</v>
      </c>
      <c r="DB40" s="85">
        <f t="shared" si="540"/>
        <v>2</v>
      </c>
      <c r="DC40" s="85">
        <f t="shared" si="540"/>
        <v>0</v>
      </c>
      <c r="DD40" s="85">
        <f t="shared" si="540"/>
        <v>0</v>
      </c>
      <c r="DE40" s="85">
        <f t="shared" si="540"/>
        <v>3</v>
      </c>
      <c r="DF40" s="85">
        <f t="shared" si="540"/>
        <v>2</v>
      </c>
      <c r="DG40" s="85">
        <f t="shared" si="540"/>
        <v>0</v>
      </c>
      <c r="DH40" s="85">
        <f t="shared" si="540"/>
        <v>0</v>
      </c>
      <c r="DI40" s="85">
        <f t="shared" si="540"/>
        <v>1</v>
      </c>
      <c r="DJ40" s="85">
        <f t="shared" si="540"/>
        <v>0</v>
      </c>
      <c r="DK40" s="85">
        <f t="shared" si="540"/>
        <v>0</v>
      </c>
      <c r="DL40" s="85">
        <f t="shared" si="540"/>
        <v>0</v>
      </c>
      <c r="DM40" s="85">
        <f t="shared" si="540"/>
        <v>1</v>
      </c>
      <c r="DN40" s="85">
        <f t="shared" si="540"/>
        <v>3</v>
      </c>
      <c r="DO40" s="85">
        <f t="shared" si="540"/>
        <v>0</v>
      </c>
      <c r="DP40" s="85">
        <f t="shared" si="540"/>
        <v>2</v>
      </c>
      <c r="DQ40" s="85">
        <f t="shared" si="540"/>
        <v>1</v>
      </c>
      <c r="DR40" s="85">
        <f t="shared" si="540"/>
        <v>0</v>
      </c>
      <c r="DS40" s="85">
        <f t="shared" si="540"/>
        <v>0</v>
      </c>
      <c r="DT40" s="85">
        <f t="shared" si="540"/>
        <v>0</v>
      </c>
      <c r="DU40" s="85">
        <f t="shared" si="540"/>
        <v>0</v>
      </c>
      <c r="DV40" s="85">
        <f t="shared" si="540"/>
        <v>0</v>
      </c>
      <c r="DW40" s="85">
        <f t="shared" si="540"/>
        <v>2</v>
      </c>
      <c r="DX40" s="85">
        <f t="shared" si="540"/>
        <v>0</v>
      </c>
      <c r="DY40" s="85">
        <f t="shared" si="540"/>
        <v>0</v>
      </c>
      <c r="DZ40" s="85">
        <f t="shared" si="540"/>
        <v>0</v>
      </c>
      <c r="EA40" s="85">
        <f t="shared" si="540"/>
        <v>1</v>
      </c>
      <c r="EB40" s="85">
        <f t="shared" ref="EB40:GA40" si="541">SUM(EB31:EB39)</f>
        <v>0</v>
      </c>
      <c r="EC40" s="85">
        <f t="shared" si="541"/>
        <v>0</v>
      </c>
      <c r="ED40" s="85">
        <f t="shared" si="541"/>
        <v>1</v>
      </c>
      <c r="EE40" s="85">
        <f t="shared" si="541"/>
        <v>0</v>
      </c>
      <c r="EF40" s="85">
        <f t="shared" si="541"/>
        <v>0</v>
      </c>
      <c r="EG40" s="85">
        <f t="shared" si="541"/>
        <v>0</v>
      </c>
      <c r="EH40" s="85">
        <f t="shared" si="541"/>
        <v>0</v>
      </c>
      <c r="EI40" s="85">
        <f t="shared" si="541"/>
        <v>0</v>
      </c>
      <c r="EJ40" s="85">
        <f t="shared" si="541"/>
        <v>0</v>
      </c>
      <c r="EK40" s="85">
        <f t="shared" si="541"/>
        <v>0</v>
      </c>
      <c r="EL40" s="85">
        <f t="shared" si="541"/>
        <v>0</v>
      </c>
      <c r="EM40" s="85">
        <f t="shared" si="541"/>
        <v>0</v>
      </c>
      <c r="EN40" s="85">
        <f t="shared" si="541"/>
        <v>0</v>
      </c>
      <c r="EO40" s="85">
        <f t="shared" si="541"/>
        <v>1</v>
      </c>
      <c r="EP40" s="85">
        <f t="shared" si="541"/>
        <v>0</v>
      </c>
      <c r="EQ40" s="85">
        <f t="shared" si="541"/>
        <v>0</v>
      </c>
      <c r="ER40" s="85">
        <f t="shared" si="541"/>
        <v>0</v>
      </c>
      <c r="ES40" s="85">
        <f t="shared" si="541"/>
        <v>0</v>
      </c>
      <c r="ET40" s="85">
        <f t="shared" si="541"/>
        <v>0</v>
      </c>
      <c r="EU40" s="85">
        <f t="shared" si="541"/>
        <v>0</v>
      </c>
      <c r="EV40" s="85">
        <f t="shared" si="541"/>
        <v>0</v>
      </c>
      <c r="EW40" s="85">
        <f t="shared" si="541"/>
        <v>0</v>
      </c>
      <c r="EX40" s="85">
        <f t="shared" si="541"/>
        <v>0</v>
      </c>
      <c r="EY40" s="85">
        <f t="shared" si="541"/>
        <v>0</v>
      </c>
      <c r="EZ40" s="85">
        <f t="shared" si="541"/>
        <v>0</v>
      </c>
      <c r="FA40" s="85">
        <f t="shared" si="541"/>
        <v>0</v>
      </c>
      <c r="FB40" s="85">
        <f t="shared" si="541"/>
        <v>0</v>
      </c>
      <c r="FC40" s="85">
        <f t="shared" si="541"/>
        <v>0</v>
      </c>
      <c r="FD40" s="85">
        <f t="shared" si="541"/>
        <v>0</v>
      </c>
      <c r="FE40" s="85">
        <f t="shared" si="541"/>
        <v>0</v>
      </c>
      <c r="FF40" s="85">
        <f t="shared" si="541"/>
        <v>0</v>
      </c>
      <c r="FG40" s="85">
        <f t="shared" si="541"/>
        <v>0</v>
      </c>
      <c r="FH40" s="85">
        <f t="shared" si="541"/>
        <v>0</v>
      </c>
      <c r="FI40" s="85">
        <f t="shared" si="541"/>
        <v>0</v>
      </c>
      <c r="FJ40" s="85">
        <f t="shared" si="541"/>
        <v>0</v>
      </c>
      <c r="FK40" s="85">
        <f t="shared" si="541"/>
        <v>0</v>
      </c>
      <c r="FL40" s="85">
        <f t="shared" si="541"/>
        <v>0</v>
      </c>
      <c r="FM40" s="85">
        <f t="shared" si="541"/>
        <v>0</v>
      </c>
      <c r="FN40" s="85">
        <f t="shared" si="541"/>
        <v>0</v>
      </c>
      <c r="FO40" s="85">
        <f t="shared" si="541"/>
        <v>0</v>
      </c>
      <c r="FP40" s="85">
        <f t="shared" si="541"/>
        <v>0</v>
      </c>
      <c r="FQ40" s="85">
        <f t="shared" si="541"/>
        <v>0</v>
      </c>
      <c r="FR40" s="85">
        <f t="shared" si="541"/>
        <v>0</v>
      </c>
      <c r="FS40" s="85">
        <f t="shared" si="541"/>
        <v>0</v>
      </c>
      <c r="FT40" s="85">
        <f t="shared" si="541"/>
        <v>0</v>
      </c>
      <c r="FU40" s="85">
        <f t="shared" si="541"/>
        <v>0</v>
      </c>
      <c r="FV40" s="85">
        <f t="shared" si="541"/>
        <v>0</v>
      </c>
      <c r="FW40" s="85">
        <f t="shared" si="541"/>
        <v>0</v>
      </c>
      <c r="FX40" s="85">
        <f t="shared" si="541"/>
        <v>0</v>
      </c>
      <c r="FY40" s="85">
        <f t="shared" si="541"/>
        <v>0</v>
      </c>
      <c r="FZ40" s="85">
        <f t="shared" si="541"/>
        <v>0</v>
      </c>
      <c r="GA40" s="85">
        <f t="shared" si="541"/>
        <v>0</v>
      </c>
      <c r="GB40" s="97" t="s">
        <v>41</v>
      </c>
      <c r="GC40" s="97" t="s">
        <v>42</v>
      </c>
      <c r="GD40" s="85">
        <f>AVERAGE(GD31:GD39)</f>
        <v>44.222222222222221</v>
      </c>
      <c r="GE40" s="85"/>
      <c r="GF40" s="85"/>
      <c r="GG40" s="85"/>
    </row>
    <row r="41" spans="1:193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9</v>
      </c>
      <c r="AK41" s="304"/>
      <c r="AL41" s="304">
        <v>9</v>
      </c>
      <c r="AM41" s="304"/>
      <c r="AN41" s="304">
        <v>9</v>
      </c>
      <c r="AO41" s="304"/>
      <c r="AP41" s="304">
        <v>9</v>
      </c>
      <c r="AQ41" s="304"/>
      <c r="AR41" s="304">
        <v>9</v>
      </c>
      <c r="AS41" s="304"/>
      <c r="AT41" s="304">
        <v>9</v>
      </c>
      <c r="AU41" s="304"/>
      <c r="AV41" s="304">
        <v>9</v>
      </c>
      <c r="AW41" s="304"/>
      <c r="AX41" s="304">
        <v>8</v>
      </c>
      <c r="AY41" s="304"/>
      <c r="AZ41" s="304">
        <v>8</v>
      </c>
      <c r="BA41" s="304"/>
      <c r="BB41" s="304">
        <v>8</v>
      </c>
      <c r="BC41" s="304"/>
      <c r="BD41" s="304">
        <v>8</v>
      </c>
      <c r="BE41" s="304"/>
      <c r="BF41" s="304">
        <v>8</v>
      </c>
      <c r="BG41" s="304"/>
      <c r="BH41" s="304">
        <v>8</v>
      </c>
      <c r="BI41" s="304"/>
      <c r="BJ41" s="304">
        <v>8</v>
      </c>
      <c r="BK41" s="304"/>
      <c r="BL41" s="304">
        <v>8</v>
      </c>
      <c r="BM41" s="304"/>
      <c r="BN41" s="304">
        <v>8</v>
      </c>
      <c r="BO41" s="304"/>
      <c r="BP41" s="304">
        <v>8</v>
      </c>
      <c r="BQ41" s="304"/>
      <c r="BR41" s="304">
        <v>8</v>
      </c>
      <c r="BS41" s="304"/>
      <c r="BT41" s="304">
        <v>8</v>
      </c>
      <c r="BU41" s="304"/>
      <c r="BV41" s="304">
        <v>8</v>
      </c>
      <c r="BW41" s="304"/>
      <c r="BX41" s="304">
        <v>8</v>
      </c>
      <c r="BY41" s="304"/>
      <c r="BZ41" s="304">
        <v>8</v>
      </c>
      <c r="CA41" s="304"/>
      <c r="CB41" s="304">
        <v>8</v>
      </c>
      <c r="CC41" s="304"/>
      <c r="CD41" s="304">
        <v>8</v>
      </c>
      <c r="CE41" s="304"/>
      <c r="CF41" s="304">
        <v>8</v>
      </c>
      <c r="CG41" s="304"/>
      <c r="CH41" s="304">
        <v>7</v>
      </c>
      <c r="CI41" s="304"/>
      <c r="CJ41" s="304">
        <v>6</v>
      </c>
      <c r="CK41" s="304"/>
      <c r="CL41" s="304">
        <v>6</v>
      </c>
      <c r="CM41" s="304"/>
      <c r="CN41" s="304">
        <v>6</v>
      </c>
      <c r="CO41" s="304"/>
      <c r="CP41" s="304">
        <v>5</v>
      </c>
      <c r="CQ41" s="304"/>
      <c r="CR41" s="304">
        <v>4</v>
      </c>
      <c r="CS41" s="304"/>
      <c r="CT41" s="304">
        <v>3</v>
      </c>
      <c r="CU41" s="304"/>
      <c r="CV41" s="304">
        <v>3</v>
      </c>
      <c r="CW41" s="304"/>
      <c r="CX41" s="304">
        <v>3</v>
      </c>
      <c r="CY41" s="304"/>
      <c r="CZ41" s="304">
        <v>3</v>
      </c>
      <c r="DA41" s="304"/>
      <c r="DB41" s="304">
        <v>3</v>
      </c>
      <c r="DC41" s="304"/>
      <c r="DD41" s="304">
        <v>3</v>
      </c>
      <c r="DE41" s="304"/>
      <c r="DF41" s="304">
        <v>3</v>
      </c>
      <c r="DG41" s="304"/>
      <c r="DH41" s="304">
        <v>3</v>
      </c>
      <c r="DI41" s="304"/>
      <c r="DJ41" s="304">
        <v>3</v>
      </c>
      <c r="DK41" s="304"/>
      <c r="DL41" s="304">
        <v>3</v>
      </c>
      <c r="DM41" s="304"/>
      <c r="DN41" s="304">
        <v>3</v>
      </c>
      <c r="DO41" s="304"/>
      <c r="DP41" s="304">
        <v>3</v>
      </c>
      <c r="DQ41" s="304"/>
      <c r="DR41" s="304">
        <v>3</v>
      </c>
      <c r="DS41" s="304"/>
      <c r="DT41" s="304">
        <v>3</v>
      </c>
      <c r="DU41" s="304"/>
      <c r="DV41" s="304">
        <v>3</v>
      </c>
      <c r="DW41" s="304"/>
      <c r="DX41" s="304">
        <v>2</v>
      </c>
      <c r="DY41" s="304"/>
      <c r="DZ41" s="304">
        <v>2</v>
      </c>
      <c r="EA41" s="304"/>
      <c r="EB41" s="304">
        <v>2</v>
      </c>
      <c r="EC41" s="304"/>
      <c r="ED41" s="304">
        <v>2</v>
      </c>
      <c r="EE41" s="304"/>
      <c r="EF41" s="304">
        <v>1</v>
      </c>
      <c r="EG41" s="304"/>
      <c r="EH41" s="304">
        <v>1</v>
      </c>
      <c r="EI41" s="304"/>
      <c r="EJ41" s="304">
        <v>1</v>
      </c>
      <c r="EK41" s="304"/>
      <c r="EL41" s="304">
        <v>1</v>
      </c>
      <c r="EM41" s="304"/>
      <c r="EN41" s="304">
        <v>1</v>
      </c>
      <c r="EO41" s="304"/>
      <c r="EP41" s="304">
        <v>1</v>
      </c>
      <c r="EQ41" s="304"/>
      <c r="ER41" s="304">
        <v>1</v>
      </c>
      <c r="ES41" s="304"/>
      <c r="ET41" s="304">
        <v>1</v>
      </c>
      <c r="EU41" s="304"/>
      <c r="EV41" s="304">
        <v>1</v>
      </c>
      <c r="EW41" s="304"/>
      <c r="EX41" s="304">
        <v>1</v>
      </c>
      <c r="EY41" s="304"/>
      <c r="EZ41" s="304">
        <v>1</v>
      </c>
      <c r="FA41" s="304"/>
      <c r="FB41" s="304">
        <v>1</v>
      </c>
      <c r="FC41" s="304"/>
      <c r="FD41" s="304">
        <v>0</v>
      </c>
      <c r="FE41" s="304"/>
      <c r="FF41" s="304">
        <v>0</v>
      </c>
      <c r="FG41" s="304"/>
      <c r="FH41" s="304">
        <v>0</v>
      </c>
      <c r="FI41" s="304"/>
      <c r="FJ41" s="304">
        <v>0</v>
      </c>
      <c r="FK41" s="304"/>
      <c r="FL41" s="304">
        <v>0</v>
      </c>
      <c r="FM41" s="304"/>
      <c r="FN41" s="304">
        <v>0</v>
      </c>
      <c r="FO41" s="304"/>
      <c r="FP41" s="304">
        <v>0</v>
      </c>
      <c r="FQ41" s="304"/>
      <c r="FR41" s="304">
        <v>0</v>
      </c>
      <c r="FS41" s="304"/>
      <c r="FT41" s="304">
        <v>0</v>
      </c>
      <c r="FU41" s="304"/>
      <c r="FV41" s="304">
        <v>0</v>
      </c>
      <c r="FW41" s="304"/>
      <c r="FX41" s="304">
        <v>0</v>
      </c>
      <c r="FY41" s="304"/>
      <c r="FZ41" s="304">
        <v>0</v>
      </c>
      <c r="GA41" s="304"/>
      <c r="GB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,DJ40,DL40,DN40,DP40,DR40,DT40,DV40,DX40,DZ40,EB40,ED40,EF40,EH40,EJ40,EL40,EN40,EP40,ER40,ET40,EV40,EX40,EZ40,FB40,FD40,FF40,FH40,FJ40,FL40,FN40,FP40,FR40,FT40,FV40,FX40,FZ40)</f>
        <v>65</v>
      </c>
      <c r="GC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,DK40,DM40,DO40,DQ40,DS40,DU40,DW40,DY40,EA40,EC40,EE40,EG40,EI40,EK40,EM40,EO40,EQ40,ES40,EU40,EW40,EY40,FA40,FC40,FE40,FG40,FI40,FK40,FM40,FO40,FQ40,FS40,FU40,FW40,FY40,GA40)</f>
        <v>48</v>
      </c>
      <c r="GD41" s="304">
        <f>STDEV(GD31:GD39)</f>
        <v>21.539369638976076</v>
      </c>
      <c r="GE41" s="304"/>
    </row>
    <row r="42" spans="1:193">
      <c r="GB42" s="86" t="s">
        <v>49</v>
      </c>
      <c r="GC42" s="87">
        <f>GC41/GB41*100</f>
        <v>73.846153846153854</v>
      </c>
      <c r="GD42">
        <f>GD40-GD41</f>
        <v>22.682852583246145</v>
      </c>
      <c r="GE42">
        <f>GD40+GD41</f>
        <v>65.761591861198298</v>
      </c>
    </row>
    <row r="43" spans="1:193" ht="15" thickBot="1">
      <c r="A43" s="77" t="s">
        <v>50</v>
      </c>
      <c r="B43" s="304">
        <f>ABS(B41-D41)</f>
        <v>0</v>
      </c>
      <c r="C43" s="304"/>
      <c r="D43" s="304">
        <f>ABS(D41-F41)</f>
        <v>0</v>
      </c>
      <c r="E43" s="304"/>
      <c r="F43" s="304">
        <f t="shared" ref="F43" si="542">ABS(F41-H41)</f>
        <v>0</v>
      </c>
      <c r="G43" s="304"/>
      <c r="H43" s="304">
        <f t="shared" ref="H43" si="543">ABS(H41-J41)</f>
        <v>0</v>
      </c>
      <c r="I43" s="304"/>
      <c r="J43" s="304">
        <f t="shared" ref="J43" si="544">ABS(J41-L41)</f>
        <v>0</v>
      </c>
      <c r="K43" s="304"/>
      <c r="L43" s="304">
        <f t="shared" ref="L43" si="545">ABS(L41-N41)</f>
        <v>0</v>
      </c>
      <c r="M43" s="304"/>
      <c r="N43" s="304">
        <f t="shared" ref="N43" si="546">ABS(N41-P41)</f>
        <v>0</v>
      </c>
      <c r="O43" s="304"/>
      <c r="P43" s="304">
        <f t="shared" ref="P43" si="547">ABS(P41-R41)</f>
        <v>0</v>
      </c>
      <c r="Q43" s="304"/>
      <c r="R43" s="304">
        <f t="shared" ref="R43" si="548">ABS(R41-T41)</f>
        <v>0</v>
      </c>
      <c r="S43" s="304"/>
      <c r="T43" s="304">
        <f t="shared" ref="T43" si="549">ABS(T41-V41)</f>
        <v>0</v>
      </c>
      <c r="U43" s="304"/>
      <c r="V43" s="304">
        <f t="shared" ref="V43" si="550">ABS(V41-X41)</f>
        <v>0</v>
      </c>
      <c r="W43" s="304"/>
      <c r="X43" s="304">
        <f>ABS(X41-Z41)</f>
        <v>0</v>
      </c>
      <c r="Y43" s="304"/>
      <c r="Z43" s="304">
        <f t="shared" ref="Z43" si="551">ABS(Z41-AB41)</f>
        <v>0</v>
      </c>
      <c r="AA43" s="304"/>
      <c r="AB43" s="304">
        <f t="shared" ref="AB43" si="552">ABS(AB41-AD41)</f>
        <v>0</v>
      </c>
      <c r="AC43" s="304"/>
      <c r="AD43" s="304">
        <f t="shared" ref="AD43" si="553">ABS(AD41-AF41)</f>
        <v>0</v>
      </c>
      <c r="AE43" s="304"/>
      <c r="AF43" s="304">
        <f t="shared" ref="AF43" si="554">ABS(AF41-AH41)</f>
        <v>0</v>
      </c>
      <c r="AG43" s="304"/>
      <c r="AH43" s="304">
        <f t="shared" ref="AH43" si="555">ABS(AH41-AJ41)</f>
        <v>0</v>
      </c>
      <c r="AI43" s="304"/>
      <c r="AJ43" s="304">
        <f t="shared" ref="AJ43" si="556">ABS(AJ41-AL41)</f>
        <v>0</v>
      </c>
      <c r="AK43" s="304"/>
      <c r="AL43" s="304">
        <f t="shared" ref="AL43" si="557">ABS(AL41-AN41)</f>
        <v>0</v>
      </c>
      <c r="AM43" s="304"/>
      <c r="AN43" s="304">
        <f t="shared" ref="AN43" si="558">ABS(AN41-AP41)</f>
        <v>0</v>
      </c>
      <c r="AO43" s="304"/>
      <c r="AP43" s="304">
        <f t="shared" ref="AP43" si="559">ABS(AP41-AR41)</f>
        <v>0</v>
      </c>
      <c r="AQ43" s="304"/>
      <c r="AR43" s="304">
        <f t="shared" ref="AR43" si="560">ABS(AR41-AT41)</f>
        <v>0</v>
      </c>
      <c r="AS43" s="304"/>
      <c r="AT43" s="304">
        <f t="shared" ref="AT43" si="561">ABS(AT41-AV41)</f>
        <v>0</v>
      </c>
      <c r="AU43" s="304"/>
      <c r="AV43" s="304">
        <f t="shared" ref="AV43" si="562">ABS(AV41-AX41)</f>
        <v>1</v>
      </c>
      <c r="AW43" s="304"/>
      <c r="AX43" s="304">
        <f t="shared" ref="AX43" si="563">ABS(AX41-AZ41)</f>
        <v>0</v>
      </c>
      <c r="AY43" s="304"/>
      <c r="AZ43" s="304">
        <f t="shared" ref="AZ43" si="564">ABS(AZ41-BB41)</f>
        <v>0</v>
      </c>
      <c r="BA43" s="304"/>
      <c r="BB43" s="304">
        <f t="shared" ref="BB43" si="565">ABS(BB41-BD41)</f>
        <v>0</v>
      </c>
      <c r="BC43" s="304"/>
      <c r="BD43" s="304">
        <f t="shared" ref="BD43" si="566">ABS(BD41-BF41)</f>
        <v>0</v>
      </c>
      <c r="BE43" s="304"/>
      <c r="BF43" s="304">
        <f t="shared" ref="BF43" si="567">ABS(BF41-BH41)</f>
        <v>0</v>
      </c>
      <c r="BG43" s="304"/>
      <c r="BH43" s="304">
        <f t="shared" ref="BH43" si="568">ABS(BH41-BJ41)</f>
        <v>0</v>
      </c>
      <c r="BI43" s="304"/>
      <c r="BJ43" s="304">
        <f t="shared" ref="BJ43" si="569">ABS(BJ41-BL41)</f>
        <v>0</v>
      </c>
      <c r="BK43" s="304"/>
      <c r="BL43" s="304">
        <f t="shared" ref="BL43" si="570">ABS(BL41-BN41)</f>
        <v>0</v>
      </c>
      <c r="BM43" s="304"/>
      <c r="BN43" s="304">
        <f t="shared" ref="BN43" si="571">ABS(BN41-BP41)</f>
        <v>0</v>
      </c>
      <c r="BO43" s="304"/>
      <c r="BP43" s="304">
        <f t="shared" ref="BP43" si="572">ABS(BP41-BR41)</f>
        <v>0</v>
      </c>
      <c r="BQ43" s="304"/>
      <c r="BR43" s="304">
        <f t="shared" ref="BR43" si="573">ABS(BR41-BT41)</f>
        <v>0</v>
      </c>
      <c r="BS43" s="304"/>
      <c r="BT43" s="304">
        <f t="shared" ref="BT43" si="574">ABS(BT41-BV41)</f>
        <v>0</v>
      </c>
      <c r="BU43" s="304"/>
      <c r="BV43" s="304">
        <f t="shared" ref="BV43" si="575">ABS(BV41-BX41)</f>
        <v>0</v>
      </c>
      <c r="BW43" s="304"/>
      <c r="BX43" s="304">
        <f t="shared" ref="BX43" si="576">ABS(BX41-BZ41)</f>
        <v>0</v>
      </c>
      <c r="BY43" s="304"/>
      <c r="BZ43" s="304">
        <f t="shared" ref="BZ43" si="577">ABS(BZ41-CB41)</f>
        <v>0</v>
      </c>
      <c r="CA43" s="304"/>
      <c r="CB43" s="304">
        <f t="shared" ref="CB43" si="578">ABS(CB41-CD41)</f>
        <v>0</v>
      </c>
      <c r="CC43" s="304"/>
      <c r="CD43" s="304">
        <f t="shared" ref="CD43" si="579">ABS(CD41-CF41)</f>
        <v>0</v>
      </c>
      <c r="CE43" s="304"/>
      <c r="CF43" s="304">
        <f t="shared" ref="CF43" si="580">ABS(CF41-CH41)</f>
        <v>1</v>
      </c>
      <c r="CG43" s="304"/>
      <c r="CH43" s="304">
        <f t="shared" ref="CH43" si="581">ABS(CH41-CJ41)</f>
        <v>1</v>
      </c>
      <c r="CI43" s="304"/>
      <c r="CJ43" s="304">
        <f t="shared" ref="CJ43" si="582">ABS(CJ41-CL41)</f>
        <v>0</v>
      </c>
      <c r="CK43" s="304"/>
      <c r="CL43" s="304">
        <f t="shared" ref="CL43" si="583">ABS(CL41-CN41)</f>
        <v>0</v>
      </c>
      <c r="CM43" s="304"/>
      <c r="CN43" s="304">
        <f t="shared" ref="CN43" si="584">ABS(CN41-CP41)</f>
        <v>1</v>
      </c>
      <c r="CO43" s="304"/>
      <c r="CP43" s="304">
        <f t="shared" ref="CP43" si="585">ABS(CP41-CR41)</f>
        <v>1</v>
      </c>
      <c r="CQ43" s="304"/>
      <c r="CR43" s="304">
        <f t="shared" ref="CR43" si="586">ABS(CR41-CT41)</f>
        <v>1</v>
      </c>
      <c r="CS43" s="304"/>
      <c r="CT43" s="304">
        <f t="shared" ref="CT43" si="587">ABS(CT41-CV41)</f>
        <v>0</v>
      </c>
      <c r="CU43" s="304"/>
      <c r="CV43" s="304">
        <f t="shared" ref="CV43" si="588">ABS(CV41-CX41)</f>
        <v>0</v>
      </c>
      <c r="CW43" s="304"/>
      <c r="CX43" s="304">
        <f t="shared" ref="CX43" si="589">ABS(CX41-CZ41)</f>
        <v>0</v>
      </c>
      <c r="CY43" s="304"/>
      <c r="CZ43" s="304">
        <f t="shared" ref="CZ43" si="590">ABS(CZ41-DB41)</f>
        <v>0</v>
      </c>
      <c r="DA43" s="304"/>
      <c r="DB43" s="304">
        <f t="shared" ref="DB43" si="591">ABS(DB41-DD41)</f>
        <v>0</v>
      </c>
      <c r="DC43" s="304"/>
      <c r="DD43" s="304">
        <f t="shared" ref="DD43" si="592">ABS(DD41-DF41)</f>
        <v>0</v>
      </c>
      <c r="DE43" s="304"/>
      <c r="DF43" s="304">
        <f t="shared" ref="DF43" si="593">ABS(DF41-DH41)</f>
        <v>0</v>
      </c>
      <c r="DG43" s="304"/>
      <c r="DH43" s="304">
        <f t="shared" ref="DH43" si="594">ABS(DH41-DJ41)</f>
        <v>0</v>
      </c>
      <c r="DI43" s="304"/>
      <c r="DJ43" s="304">
        <f t="shared" ref="DJ43" si="595">ABS(DJ41-DL41)</f>
        <v>0</v>
      </c>
      <c r="DK43" s="304"/>
      <c r="DL43" s="304">
        <f t="shared" ref="DL43" si="596">ABS(DL41-DN41)</f>
        <v>0</v>
      </c>
      <c r="DM43" s="304"/>
      <c r="DN43" s="304">
        <f t="shared" ref="DN43" si="597">ABS(DN41-DP41)</f>
        <v>0</v>
      </c>
      <c r="DO43" s="304"/>
      <c r="DP43" s="304">
        <f t="shared" ref="DP43" si="598">ABS(DP41-DR41)</f>
        <v>0</v>
      </c>
      <c r="DQ43" s="304"/>
      <c r="DR43" s="304">
        <f t="shared" ref="DR43" si="599">ABS(DR41-DT41)</f>
        <v>0</v>
      </c>
      <c r="DS43" s="304"/>
      <c r="DT43" s="304">
        <f t="shared" ref="DT43" si="600">ABS(DT41-DV41)</f>
        <v>0</v>
      </c>
      <c r="DU43" s="304"/>
      <c r="DV43" s="304">
        <f t="shared" ref="DV43" si="601">ABS(DV41-DX41)</f>
        <v>1</v>
      </c>
      <c r="DW43" s="304"/>
      <c r="DX43" s="304">
        <f t="shared" ref="DX43" si="602">ABS(DX41-DZ41)</f>
        <v>0</v>
      </c>
      <c r="DY43" s="304"/>
      <c r="DZ43" s="304">
        <f t="shared" ref="DZ43" si="603">ABS(DZ41-EB41)</f>
        <v>0</v>
      </c>
      <c r="EA43" s="304"/>
      <c r="EB43" s="304">
        <f t="shared" ref="EB43" si="604">ABS(EB41-ED41)</f>
        <v>0</v>
      </c>
      <c r="EC43" s="304"/>
      <c r="ED43" s="304">
        <f t="shared" ref="ED43" si="605">ABS(ED41-EF41)</f>
        <v>1</v>
      </c>
      <c r="EE43" s="304"/>
      <c r="EF43" s="304">
        <f t="shared" ref="EF43" si="606">ABS(EF41-EH41)</f>
        <v>0</v>
      </c>
      <c r="EG43" s="304"/>
      <c r="EH43" s="304">
        <f t="shared" ref="EH43" si="607">ABS(EH41-EJ41)</f>
        <v>0</v>
      </c>
      <c r="EI43" s="304"/>
      <c r="EJ43" s="304">
        <f t="shared" ref="EJ43" si="608">ABS(EJ41-EL41)</f>
        <v>0</v>
      </c>
      <c r="EK43" s="304"/>
      <c r="EL43" s="304">
        <f t="shared" ref="EL43" si="609">ABS(EL41-EN41)</f>
        <v>0</v>
      </c>
      <c r="EM43" s="304"/>
      <c r="EN43" s="304">
        <f t="shared" ref="EN43" si="610">ABS(EN41-EP41)</f>
        <v>0</v>
      </c>
      <c r="EO43" s="304"/>
      <c r="EP43" s="304">
        <f t="shared" ref="EP43" si="611">ABS(EP41-ER41)</f>
        <v>0</v>
      </c>
      <c r="EQ43" s="304"/>
      <c r="ER43" s="304">
        <f t="shared" ref="ER43" si="612">ABS(ER41-ET41)</f>
        <v>0</v>
      </c>
      <c r="ES43" s="304"/>
      <c r="ET43" s="304">
        <f t="shared" ref="ET43" si="613">ABS(ET41-EV41)</f>
        <v>0</v>
      </c>
      <c r="EU43" s="304"/>
      <c r="EV43" s="304">
        <f t="shared" ref="EV43" si="614">ABS(EV41-EX41)</f>
        <v>0</v>
      </c>
      <c r="EW43" s="304"/>
      <c r="EX43" s="304">
        <f t="shared" ref="EX43" si="615">ABS(EX41-EZ41)</f>
        <v>0</v>
      </c>
      <c r="EY43" s="304"/>
      <c r="EZ43" s="304">
        <f t="shared" ref="EZ43" si="616">ABS(EZ41-FB41)</f>
        <v>0</v>
      </c>
      <c r="FA43" s="304"/>
      <c r="FB43" s="304">
        <f t="shared" ref="FB43" si="617">ABS(FB41-FD41)</f>
        <v>1</v>
      </c>
      <c r="FC43" s="304"/>
      <c r="FD43" s="304">
        <f t="shared" ref="FD43" si="618">ABS(FD41-FF41)</f>
        <v>0</v>
      </c>
      <c r="FE43" s="304"/>
      <c r="FF43" s="304">
        <f t="shared" ref="FF43" si="619">ABS(FF41-FH41)</f>
        <v>0</v>
      </c>
      <c r="FG43" s="304"/>
      <c r="FH43" s="304">
        <f t="shared" ref="FH43" si="620">ABS(FH41-FJ41)</f>
        <v>0</v>
      </c>
      <c r="FI43" s="304"/>
      <c r="FJ43" s="304">
        <f t="shared" ref="FJ43" si="621">ABS(FJ41-FL41)</f>
        <v>0</v>
      </c>
      <c r="FK43" s="304"/>
      <c r="FL43" s="304">
        <f t="shared" ref="FL43" si="622">ABS(FL41-FN41)</f>
        <v>0</v>
      </c>
      <c r="FM43" s="304"/>
      <c r="FN43" s="304">
        <f t="shared" ref="FN43" si="623">ABS(FN41-FP41)</f>
        <v>0</v>
      </c>
      <c r="FO43" s="304"/>
      <c r="FP43" s="304">
        <f t="shared" ref="FP43" si="624">ABS(FP41-FR41)</f>
        <v>0</v>
      </c>
      <c r="FQ43" s="304"/>
      <c r="FR43" s="304">
        <f t="shared" ref="FR43" si="625">ABS(FR41-FT41)</f>
        <v>0</v>
      </c>
      <c r="FS43" s="304"/>
      <c r="FT43" s="304">
        <f t="shared" ref="FT43" si="626">ABS(FT41-FV41)</f>
        <v>0</v>
      </c>
      <c r="FU43" s="304"/>
      <c r="FV43" s="304">
        <f t="shared" ref="FV43" si="627">ABS(FV41-FX41)</f>
        <v>0</v>
      </c>
      <c r="FW43" s="304"/>
      <c r="FX43" s="304">
        <f t="shared" ref="FX43" si="628">ABS(FX41-FZ41)</f>
        <v>0</v>
      </c>
      <c r="FY43" s="304"/>
      <c r="FZ43" s="304">
        <f>ABS(FZ41)</f>
        <v>0</v>
      </c>
      <c r="GA43" s="304"/>
      <c r="GB43" s="86"/>
      <c r="GC43">
        <f>AVERAGE(GC31:GC39)</f>
        <v>5.333333333333333</v>
      </c>
      <c r="GD43" s="304"/>
      <c r="GE43" s="304"/>
    </row>
    <row r="44" spans="1:193" ht="15" thickBot="1">
      <c r="A44" s="77" t="s">
        <v>51</v>
      </c>
      <c r="B44" s="304">
        <f t="shared" ref="B44" si="629">B41/$B$41</f>
        <v>1</v>
      </c>
      <c r="C44" s="304"/>
      <c r="D44" s="304">
        <f t="shared" ref="D44" si="630">D41/$B$41</f>
        <v>1</v>
      </c>
      <c r="E44" s="304"/>
      <c r="F44" s="304">
        <f t="shared" ref="F44" si="631">F41/$B$41</f>
        <v>1</v>
      </c>
      <c r="G44" s="304"/>
      <c r="H44" s="304">
        <f>H41/$B$41</f>
        <v>1</v>
      </c>
      <c r="I44" s="304"/>
      <c r="J44" s="304">
        <f t="shared" ref="J44" si="632">J41/$B$41</f>
        <v>1</v>
      </c>
      <c r="K44" s="304"/>
      <c r="L44" s="304">
        <f t="shared" ref="L44" si="633">L41/$B$41</f>
        <v>1</v>
      </c>
      <c r="M44" s="304"/>
      <c r="N44" s="304">
        <f t="shared" ref="N44" si="634">N41/$B$41</f>
        <v>1</v>
      </c>
      <c r="O44" s="304"/>
      <c r="P44" s="304">
        <f t="shared" ref="P44" si="635">P41/$B$41</f>
        <v>1</v>
      </c>
      <c r="Q44" s="304"/>
      <c r="R44" s="304">
        <f t="shared" ref="R44" si="636">R41/$B$41</f>
        <v>1</v>
      </c>
      <c r="S44" s="304"/>
      <c r="T44" s="304">
        <f t="shared" ref="T44" si="637">T41/$B$41</f>
        <v>1</v>
      </c>
      <c r="U44" s="304"/>
      <c r="V44" s="304">
        <f t="shared" ref="V44" si="638">V41/$B$14</f>
        <v>1</v>
      </c>
      <c r="W44" s="304"/>
      <c r="X44" s="304">
        <f>X41/$B$14</f>
        <v>1</v>
      </c>
      <c r="Y44" s="304"/>
      <c r="Z44" s="304">
        <f t="shared" ref="Z44" si="639">Z41/$B$14</f>
        <v>1</v>
      </c>
      <c r="AA44" s="304"/>
      <c r="AB44" s="304">
        <f t="shared" ref="AB44" si="640">AB41/$B$14</f>
        <v>1</v>
      </c>
      <c r="AC44" s="304"/>
      <c r="AD44" s="304">
        <f t="shared" ref="AD44" si="641">AD41/$B$14</f>
        <v>1</v>
      </c>
      <c r="AE44" s="304"/>
      <c r="AF44" s="304">
        <f t="shared" ref="AF44" si="642">AF41/$B$14</f>
        <v>1</v>
      </c>
      <c r="AG44" s="304"/>
      <c r="AH44" s="304">
        <f t="shared" ref="AH44" si="643">AH41/$B$14</f>
        <v>1</v>
      </c>
      <c r="AI44" s="304"/>
      <c r="AJ44" s="304">
        <f t="shared" ref="AJ44" si="644">AJ41/$B$14</f>
        <v>1</v>
      </c>
      <c r="AK44" s="304"/>
      <c r="AL44" s="304">
        <f t="shared" ref="AL44" si="645">AL41/$B$14</f>
        <v>1</v>
      </c>
      <c r="AM44" s="304"/>
      <c r="AN44" s="304">
        <f t="shared" ref="AN44" si="646">AN41/$B$14</f>
        <v>1</v>
      </c>
      <c r="AO44" s="304"/>
      <c r="AP44" s="304">
        <f t="shared" ref="AP44" si="647">AP41/$B$14</f>
        <v>1</v>
      </c>
      <c r="AQ44" s="304"/>
      <c r="AR44" s="304">
        <f t="shared" ref="AR44" si="648">AR41/$B$14</f>
        <v>1</v>
      </c>
      <c r="AS44" s="304"/>
      <c r="AT44" s="304">
        <f t="shared" ref="AT44" si="649">AT41/$B$14</f>
        <v>1</v>
      </c>
      <c r="AU44" s="304"/>
      <c r="AV44" s="304">
        <f t="shared" ref="AV44" si="650">AV41/$B$14</f>
        <v>1</v>
      </c>
      <c r="AW44" s="304"/>
      <c r="AX44" s="304">
        <f t="shared" ref="AX44" si="651">AX41/$B$14</f>
        <v>0.88888888888888884</v>
      </c>
      <c r="AY44" s="304"/>
      <c r="AZ44" s="304">
        <f t="shared" ref="AZ44" si="652">AZ41/$B$14</f>
        <v>0.88888888888888884</v>
      </c>
      <c r="BA44" s="304"/>
      <c r="BB44" s="304">
        <f t="shared" ref="BB44" si="653">BB41/$B$14</f>
        <v>0.88888888888888884</v>
      </c>
      <c r="BC44" s="304"/>
      <c r="BD44" s="304">
        <f t="shared" ref="BD44" si="654">BD41/$B$14</f>
        <v>0.88888888888888884</v>
      </c>
      <c r="BE44" s="304"/>
      <c r="BF44" s="304">
        <f t="shared" ref="BF44:DP44" si="655">BF41/$B$14</f>
        <v>0.88888888888888884</v>
      </c>
      <c r="BG44" s="304"/>
      <c r="BH44" s="304">
        <f t="shared" si="655"/>
        <v>0.88888888888888884</v>
      </c>
      <c r="BI44" s="304"/>
      <c r="BJ44" s="304">
        <f t="shared" si="655"/>
        <v>0.88888888888888884</v>
      </c>
      <c r="BK44" s="304"/>
      <c r="BL44" s="304">
        <f t="shared" si="655"/>
        <v>0.88888888888888884</v>
      </c>
      <c r="BM44" s="304"/>
      <c r="BN44" s="304">
        <f t="shared" si="655"/>
        <v>0.88888888888888884</v>
      </c>
      <c r="BO44" s="304"/>
      <c r="BP44" s="304">
        <f t="shared" si="655"/>
        <v>0.88888888888888884</v>
      </c>
      <c r="BQ44" s="304"/>
      <c r="BR44" s="304">
        <f t="shared" si="655"/>
        <v>0.88888888888888884</v>
      </c>
      <c r="BS44" s="304"/>
      <c r="BT44" s="304">
        <f t="shared" si="655"/>
        <v>0.88888888888888884</v>
      </c>
      <c r="BU44" s="304"/>
      <c r="BV44" s="304">
        <f t="shared" si="655"/>
        <v>0.88888888888888884</v>
      </c>
      <c r="BW44" s="304"/>
      <c r="BX44" s="304">
        <f t="shared" si="655"/>
        <v>0.88888888888888884</v>
      </c>
      <c r="BY44" s="304"/>
      <c r="BZ44" s="304">
        <f t="shared" si="655"/>
        <v>0.88888888888888884</v>
      </c>
      <c r="CA44" s="304"/>
      <c r="CB44" s="304">
        <f t="shared" si="655"/>
        <v>0.88888888888888884</v>
      </c>
      <c r="CC44" s="304"/>
      <c r="CD44" s="304">
        <f t="shared" si="655"/>
        <v>0.88888888888888884</v>
      </c>
      <c r="CE44" s="304"/>
      <c r="CF44" s="304">
        <f t="shared" si="655"/>
        <v>0.88888888888888884</v>
      </c>
      <c r="CG44" s="304"/>
      <c r="CH44" s="304">
        <f t="shared" si="655"/>
        <v>0.77777777777777779</v>
      </c>
      <c r="CI44" s="304"/>
      <c r="CJ44" s="304">
        <f t="shared" si="655"/>
        <v>0.66666666666666663</v>
      </c>
      <c r="CK44" s="304"/>
      <c r="CL44" s="304">
        <f t="shared" si="655"/>
        <v>0.66666666666666663</v>
      </c>
      <c r="CM44" s="304"/>
      <c r="CN44" s="304">
        <f t="shared" si="655"/>
        <v>0.66666666666666663</v>
      </c>
      <c r="CO44" s="304"/>
      <c r="CP44" s="304">
        <f t="shared" si="655"/>
        <v>0.55555555555555558</v>
      </c>
      <c r="CQ44" s="304"/>
      <c r="CR44" s="304">
        <f t="shared" si="655"/>
        <v>0.44444444444444442</v>
      </c>
      <c r="CS44" s="304"/>
      <c r="CT44" s="304">
        <f t="shared" si="655"/>
        <v>0.33333333333333331</v>
      </c>
      <c r="CU44" s="304"/>
      <c r="CV44" s="304">
        <f t="shared" si="655"/>
        <v>0.33333333333333331</v>
      </c>
      <c r="CW44" s="304"/>
      <c r="CX44" s="304">
        <f t="shared" si="655"/>
        <v>0.33333333333333331</v>
      </c>
      <c r="CY44" s="304"/>
      <c r="CZ44" s="304">
        <f t="shared" si="655"/>
        <v>0.33333333333333331</v>
      </c>
      <c r="DA44" s="304"/>
      <c r="DB44" s="304">
        <f t="shared" si="655"/>
        <v>0.33333333333333331</v>
      </c>
      <c r="DC44" s="304"/>
      <c r="DD44" s="304">
        <f t="shared" si="655"/>
        <v>0.33333333333333331</v>
      </c>
      <c r="DE44" s="304"/>
      <c r="DF44" s="304">
        <f t="shared" si="655"/>
        <v>0.33333333333333331</v>
      </c>
      <c r="DG44" s="304"/>
      <c r="DH44" s="304">
        <f t="shared" si="655"/>
        <v>0.33333333333333331</v>
      </c>
      <c r="DI44" s="304"/>
      <c r="DJ44" s="304">
        <f t="shared" si="655"/>
        <v>0.33333333333333331</v>
      </c>
      <c r="DK44" s="304"/>
      <c r="DL44" s="304">
        <f t="shared" si="655"/>
        <v>0.33333333333333331</v>
      </c>
      <c r="DM44" s="304"/>
      <c r="DN44" s="304">
        <f t="shared" si="655"/>
        <v>0.33333333333333331</v>
      </c>
      <c r="DO44" s="304"/>
      <c r="DP44" s="304">
        <f t="shared" si="655"/>
        <v>0.33333333333333331</v>
      </c>
      <c r="DQ44" s="304"/>
      <c r="DR44" s="304">
        <f t="shared" ref="DR44:FD44" si="656">DR41/$B$14</f>
        <v>0.33333333333333331</v>
      </c>
      <c r="DS44" s="304"/>
      <c r="DT44" s="304">
        <f t="shared" si="656"/>
        <v>0.33333333333333331</v>
      </c>
      <c r="DU44" s="304"/>
      <c r="DV44" s="304">
        <f t="shared" si="656"/>
        <v>0.33333333333333331</v>
      </c>
      <c r="DW44" s="304"/>
      <c r="DX44" s="304">
        <f t="shared" si="656"/>
        <v>0.22222222222222221</v>
      </c>
      <c r="DY44" s="304"/>
      <c r="DZ44" s="304">
        <f t="shared" si="656"/>
        <v>0.22222222222222221</v>
      </c>
      <c r="EA44" s="304"/>
      <c r="EB44" s="304">
        <f t="shared" si="656"/>
        <v>0.22222222222222221</v>
      </c>
      <c r="EC44" s="304"/>
      <c r="ED44" s="304">
        <f t="shared" si="656"/>
        <v>0.22222222222222221</v>
      </c>
      <c r="EE44" s="304"/>
      <c r="EF44" s="304">
        <f t="shared" si="656"/>
        <v>0.1111111111111111</v>
      </c>
      <c r="EG44" s="304"/>
      <c r="EH44" s="304">
        <f t="shared" si="656"/>
        <v>0.1111111111111111</v>
      </c>
      <c r="EI44" s="304"/>
      <c r="EJ44" s="304">
        <f t="shared" si="656"/>
        <v>0.1111111111111111</v>
      </c>
      <c r="EK44" s="304"/>
      <c r="EL44" s="304">
        <f t="shared" si="656"/>
        <v>0.1111111111111111</v>
      </c>
      <c r="EM44" s="304"/>
      <c r="EN44" s="304">
        <f t="shared" si="656"/>
        <v>0.1111111111111111</v>
      </c>
      <c r="EO44" s="304"/>
      <c r="EP44" s="304">
        <f t="shared" si="656"/>
        <v>0.1111111111111111</v>
      </c>
      <c r="EQ44" s="304"/>
      <c r="ER44" s="304">
        <f t="shared" si="656"/>
        <v>0.1111111111111111</v>
      </c>
      <c r="ES44" s="304"/>
      <c r="ET44" s="304">
        <f t="shared" si="656"/>
        <v>0.1111111111111111</v>
      </c>
      <c r="EU44" s="304"/>
      <c r="EV44" s="304">
        <f t="shared" si="656"/>
        <v>0.1111111111111111</v>
      </c>
      <c r="EW44" s="304"/>
      <c r="EX44" s="304">
        <f t="shared" si="656"/>
        <v>0.1111111111111111</v>
      </c>
      <c r="EY44" s="304"/>
      <c r="EZ44" s="304">
        <f t="shared" si="656"/>
        <v>0.1111111111111111</v>
      </c>
      <c r="FA44" s="304"/>
      <c r="FB44" s="304">
        <f t="shared" si="656"/>
        <v>0.1111111111111111</v>
      </c>
      <c r="FC44" s="304"/>
      <c r="FD44" s="304">
        <f t="shared" si="656"/>
        <v>0</v>
      </c>
      <c r="FE44" s="304"/>
      <c r="FF44" s="304">
        <f t="shared" ref="FF44" si="657">FF41/$B$14</f>
        <v>0</v>
      </c>
      <c r="FG44" s="304"/>
      <c r="FH44" s="304">
        <f t="shared" ref="FH44" si="658">FH41/$B$14</f>
        <v>0</v>
      </c>
      <c r="FI44" s="304"/>
      <c r="FJ44" s="304">
        <f t="shared" ref="FJ44" si="659">FJ41/$B$14</f>
        <v>0</v>
      </c>
      <c r="FK44" s="304"/>
      <c r="FL44" s="304">
        <f t="shared" ref="FL44" si="660">FL41/$B$14</f>
        <v>0</v>
      </c>
      <c r="FM44" s="304"/>
      <c r="FN44" s="304">
        <f t="shared" ref="FN44" si="661">FN41/$B$14</f>
        <v>0</v>
      </c>
      <c r="FO44" s="304"/>
      <c r="FP44" s="304">
        <f t="shared" ref="FP44" si="662">FP41/$B$14</f>
        <v>0</v>
      </c>
      <c r="FQ44" s="304"/>
      <c r="FR44" s="304">
        <f t="shared" ref="FR44" si="663">FR41/$B$14</f>
        <v>0</v>
      </c>
      <c r="FS44" s="304"/>
      <c r="FT44" s="304">
        <f t="shared" ref="FT44" si="664">FT41/$B$14</f>
        <v>0</v>
      </c>
      <c r="FU44" s="304"/>
      <c r="FV44" s="304">
        <f t="shared" ref="FV44" si="665">FV41/$B$14</f>
        <v>0</v>
      </c>
      <c r="FW44" s="304"/>
      <c r="FX44" s="304">
        <f t="shared" ref="FX44" si="666">FX41/$B$14</f>
        <v>0</v>
      </c>
      <c r="FY44" s="304"/>
      <c r="FZ44" s="304">
        <f t="shared" ref="FZ44" si="667">FZ41/$B$14</f>
        <v>0</v>
      </c>
      <c r="GA44" s="304"/>
      <c r="GB44" s="86"/>
      <c r="GC44">
        <f>STDEV(GC31:GC39)</f>
        <v>4.8476798574163293</v>
      </c>
      <c r="GD44" s="304"/>
      <c r="GE44" s="304"/>
    </row>
    <row r="45" spans="1:193" ht="15" thickBot="1">
      <c r="A45" s="77" t="s">
        <v>52</v>
      </c>
      <c r="B45" s="304">
        <f>B43/B41</f>
        <v>0</v>
      </c>
      <c r="C45" s="304"/>
      <c r="D45" s="304">
        <f>D43/D41</f>
        <v>0</v>
      </c>
      <c r="E45" s="304"/>
      <c r="F45" s="304">
        <f t="shared" ref="F45" si="668">F43/F41</f>
        <v>0</v>
      </c>
      <c r="G45" s="304"/>
      <c r="H45" s="304">
        <f t="shared" ref="H45" si="669">H43/H41</f>
        <v>0</v>
      </c>
      <c r="I45" s="304"/>
      <c r="J45" s="304">
        <f t="shared" ref="J45" si="670">J43/J41</f>
        <v>0</v>
      </c>
      <c r="K45" s="304"/>
      <c r="L45" s="304">
        <f t="shared" ref="L45" si="671">L43/L41</f>
        <v>0</v>
      </c>
      <c r="M45" s="304"/>
      <c r="N45" s="304">
        <f t="shared" ref="N45" si="672">N43/N41</f>
        <v>0</v>
      </c>
      <c r="O45" s="304"/>
      <c r="P45" s="304">
        <f t="shared" ref="P45" si="673">P43/P41</f>
        <v>0</v>
      </c>
      <c r="Q45" s="304"/>
      <c r="R45" s="304">
        <f t="shared" ref="R45" si="674">R43/R41</f>
        <v>0</v>
      </c>
      <c r="S45" s="304"/>
      <c r="T45" s="304">
        <f t="shared" ref="T45" si="675">T43/T41</f>
        <v>0</v>
      </c>
      <c r="U45" s="304"/>
      <c r="V45" s="304">
        <f t="shared" ref="V45" si="676">V43/V41</f>
        <v>0</v>
      </c>
      <c r="W45" s="304"/>
      <c r="X45" s="304">
        <f>X43/X41</f>
        <v>0</v>
      </c>
      <c r="Y45" s="304"/>
      <c r="Z45" s="304">
        <f t="shared" ref="Z45" si="677">Z43/Z41</f>
        <v>0</v>
      </c>
      <c r="AA45" s="304"/>
      <c r="AB45" s="304">
        <f t="shared" ref="AB45" si="678">AB43/AB41</f>
        <v>0</v>
      </c>
      <c r="AC45" s="304"/>
      <c r="AD45" s="304">
        <f t="shared" ref="AD45" si="679">AD43/AD41</f>
        <v>0</v>
      </c>
      <c r="AE45" s="304"/>
      <c r="AF45" s="304">
        <f t="shared" ref="AF45" si="680">AF43/AF41</f>
        <v>0</v>
      </c>
      <c r="AG45" s="304"/>
      <c r="AH45" s="304">
        <f t="shared" ref="AH45" si="681">AH43/AH41</f>
        <v>0</v>
      </c>
      <c r="AI45" s="304"/>
      <c r="AJ45" s="304">
        <f t="shared" ref="AJ45" si="682">AJ43/AJ41</f>
        <v>0</v>
      </c>
      <c r="AK45" s="304"/>
      <c r="AL45" s="304">
        <f t="shared" ref="AL45" si="683">AL43/AL41</f>
        <v>0</v>
      </c>
      <c r="AM45" s="304"/>
      <c r="AN45" s="304">
        <f t="shared" ref="AN45" si="684">AN43/AN41</f>
        <v>0</v>
      </c>
      <c r="AO45" s="304"/>
      <c r="AP45" s="304">
        <f t="shared" ref="AP45" si="685">AP43/AP41</f>
        <v>0</v>
      </c>
      <c r="AQ45" s="304"/>
      <c r="AR45" s="304">
        <f t="shared" ref="AR45" si="686">AR43/AR41</f>
        <v>0</v>
      </c>
      <c r="AS45" s="304"/>
      <c r="AT45" s="304">
        <f t="shared" ref="AT45" si="687">AT43/AT41</f>
        <v>0</v>
      </c>
      <c r="AU45" s="304"/>
      <c r="AV45" s="304">
        <f t="shared" ref="AV45" si="688">AV43/AV41</f>
        <v>0.1111111111111111</v>
      </c>
      <c r="AW45" s="304"/>
      <c r="AX45" s="304">
        <f t="shared" ref="AX45" si="689">AX43/AX41</f>
        <v>0</v>
      </c>
      <c r="AY45" s="304"/>
      <c r="AZ45" s="304">
        <f t="shared" ref="AZ45" si="690">AZ43/AZ41</f>
        <v>0</v>
      </c>
      <c r="BA45" s="304"/>
      <c r="BB45" s="304">
        <f t="shared" ref="BB45" si="691">BB43/BB41</f>
        <v>0</v>
      </c>
      <c r="BC45" s="304"/>
      <c r="BD45" s="304">
        <f t="shared" ref="BD45" si="692">BD43/BD41</f>
        <v>0</v>
      </c>
      <c r="BE45" s="304"/>
      <c r="BF45" s="304">
        <f t="shared" ref="BF45:DP45" si="693">BF43/BF41</f>
        <v>0</v>
      </c>
      <c r="BG45" s="304"/>
      <c r="BH45" s="304">
        <f t="shared" si="693"/>
        <v>0</v>
      </c>
      <c r="BI45" s="304"/>
      <c r="BJ45" s="304">
        <f t="shared" si="693"/>
        <v>0</v>
      </c>
      <c r="BK45" s="304"/>
      <c r="BL45" s="304">
        <f t="shared" si="693"/>
        <v>0</v>
      </c>
      <c r="BM45" s="304"/>
      <c r="BN45" s="304">
        <f t="shared" si="693"/>
        <v>0</v>
      </c>
      <c r="BO45" s="304"/>
      <c r="BP45" s="304">
        <f t="shared" si="693"/>
        <v>0</v>
      </c>
      <c r="BQ45" s="304"/>
      <c r="BR45" s="304">
        <f t="shared" si="693"/>
        <v>0</v>
      </c>
      <c r="BS45" s="304"/>
      <c r="BT45" s="304">
        <f t="shared" si="693"/>
        <v>0</v>
      </c>
      <c r="BU45" s="304"/>
      <c r="BV45" s="304">
        <f t="shared" si="693"/>
        <v>0</v>
      </c>
      <c r="BW45" s="304"/>
      <c r="BX45" s="304">
        <f t="shared" si="693"/>
        <v>0</v>
      </c>
      <c r="BY45" s="304"/>
      <c r="BZ45" s="304">
        <f t="shared" si="693"/>
        <v>0</v>
      </c>
      <c r="CA45" s="304"/>
      <c r="CB45" s="304">
        <f t="shared" si="693"/>
        <v>0</v>
      </c>
      <c r="CC45" s="304"/>
      <c r="CD45" s="304">
        <f t="shared" si="693"/>
        <v>0</v>
      </c>
      <c r="CE45" s="304"/>
      <c r="CF45" s="304">
        <f t="shared" si="693"/>
        <v>0.125</v>
      </c>
      <c r="CG45" s="304"/>
      <c r="CH45" s="304">
        <f t="shared" si="693"/>
        <v>0.14285714285714285</v>
      </c>
      <c r="CI45" s="304"/>
      <c r="CJ45" s="304">
        <f t="shared" si="693"/>
        <v>0</v>
      </c>
      <c r="CK45" s="304"/>
      <c r="CL45" s="304">
        <f t="shared" si="693"/>
        <v>0</v>
      </c>
      <c r="CM45" s="304"/>
      <c r="CN45" s="304">
        <f t="shared" si="693"/>
        <v>0.16666666666666666</v>
      </c>
      <c r="CO45" s="304"/>
      <c r="CP45" s="304">
        <f t="shared" si="693"/>
        <v>0.2</v>
      </c>
      <c r="CQ45" s="304"/>
      <c r="CR45" s="304">
        <f t="shared" si="693"/>
        <v>0.25</v>
      </c>
      <c r="CS45" s="304"/>
      <c r="CT45" s="304">
        <f t="shared" si="693"/>
        <v>0</v>
      </c>
      <c r="CU45" s="304"/>
      <c r="CV45" s="304">
        <f t="shared" si="693"/>
        <v>0</v>
      </c>
      <c r="CW45" s="304"/>
      <c r="CX45" s="304">
        <f t="shared" si="693"/>
        <v>0</v>
      </c>
      <c r="CY45" s="304"/>
      <c r="CZ45" s="304">
        <f t="shared" si="693"/>
        <v>0</v>
      </c>
      <c r="DA45" s="304"/>
      <c r="DB45" s="304">
        <f t="shared" si="693"/>
        <v>0</v>
      </c>
      <c r="DC45" s="304"/>
      <c r="DD45" s="304">
        <f t="shared" si="693"/>
        <v>0</v>
      </c>
      <c r="DE45" s="304"/>
      <c r="DF45" s="304">
        <f t="shared" si="693"/>
        <v>0</v>
      </c>
      <c r="DG45" s="304"/>
      <c r="DH45" s="304">
        <f t="shared" si="693"/>
        <v>0</v>
      </c>
      <c r="DI45" s="304"/>
      <c r="DJ45" s="304">
        <f t="shared" si="693"/>
        <v>0</v>
      </c>
      <c r="DK45" s="304"/>
      <c r="DL45" s="304">
        <f t="shared" si="693"/>
        <v>0</v>
      </c>
      <c r="DM45" s="304"/>
      <c r="DN45" s="304">
        <f t="shared" si="693"/>
        <v>0</v>
      </c>
      <c r="DO45" s="304"/>
      <c r="DP45" s="304">
        <f t="shared" si="693"/>
        <v>0</v>
      </c>
      <c r="DQ45" s="304"/>
      <c r="DR45" s="304">
        <f t="shared" ref="DR45:FB45" si="694">DR43/DR41</f>
        <v>0</v>
      </c>
      <c r="DS45" s="304"/>
      <c r="DT45" s="304">
        <f t="shared" si="694"/>
        <v>0</v>
      </c>
      <c r="DU45" s="304"/>
      <c r="DV45" s="304">
        <f t="shared" si="694"/>
        <v>0.33333333333333331</v>
      </c>
      <c r="DW45" s="304"/>
      <c r="DX45" s="304">
        <f t="shared" si="694"/>
        <v>0</v>
      </c>
      <c r="DY45" s="304"/>
      <c r="DZ45" s="304">
        <f t="shared" si="694"/>
        <v>0</v>
      </c>
      <c r="EA45" s="304"/>
      <c r="EB45" s="304">
        <f t="shared" si="694"/>
        <v>0</v>
      </c>
      <c r="EC45" s="304"/>
      <c r="ED45" s="304">
        <f t="shared" si="694"/>
        <v>0.5</v>
      </c>
      <c r="EE45" s="304"/>
      <c r="EF45" s="304">
        <f t="shared" si="694"/>
        <v>0</v>
      </c>
      <c r="EG45" s="304"/>
      <c r="EH45" s="304">
        <f t="shared" si="694"/>
        <v>0</v>
      </c>
      <c r="EI45" s="304"/>
      <c r="EJ45" s="304">
        <f t="shared" si="694"/>
        <v>0</v>
      </c>
      <c r="EK45" s="304"/>
      <c r="EL45" s="304">
        <f t="shared" si="694"/>
        <v>0</v>
      </c>
      <c r="EM45" s="304"/>
      <c r="EN45" s="304">
        <f t="shared" si="694"/>
        <v>0</v>
      </c>
      <c r="EO45" s="304"/>
      <c r="EP45" s="304">
        <f t="shared" si="694"/>
        <v>0</v>
      </c>
      <c r="EQ45" s="304"/>
      <c r="ER45" s="304">
        <f t="shared" si="694"/>
        <v>0</v>
      </c>
      <c r="ES45" s="304"/>
      <c r="ET45" s="304">
        <f t="shared" si="694"/>
        <v>0</v>
      </c>
      <c r="EU45" s="304"/>
      <c r="EV45" s="304">
        <f t="shared" si="694"/>
        <v>0</v>
      </c>
      <c r="EW45" s="304"/>
      <c r="EX45" s="304">
        <f t="shared" si="694"/>
        <v>0</v>
      </c>
      <c r="EY45" s="304"/>
      <c r="EZ45" s="304">
        <f t="shared" si="694"/>
        <v>0</v>
      </c>
      <c r="FA45" s="304"/>
      <c r="FB45" s="304">
        <f t="shared" si="694"/>
        <v>1</v>
      </c>
      <c r="FC45" s="304"/>
      <c r="FD45" s="304">
        <v>0</v>
      </c>
      <c r="FE45" s="304"/>
      <c r="FF45" s="304">
        <v>0</v>
      </c>
      <c r="FG45" s="304"/>
      <c r="FH45" s="304">
        <v>0</v>
      </c>
      <c r="FI45" s="304"/>
      <c r="FJ45" s="304">
        <v>0</v>
      </c>
      <c r="FK45" s="304"/>
      <c r="FL45" s="304">
        <v>0</v>
      </c>
      <c r="FM45" s="304"/>
      <c r="FN45" s="304">
        <v>0</v>
      </c>
      <c r="FO45" s="304"/>
      <c r="FP45" s="304">
        <v>0</v>
      </c>
      <c r="FQ45" s="304"/>
      <c r="FR45" s="304">
        <v>0</v>
      </c>
      <c r="FS45" s="304"/>
      <c r="FT45" s="304">
        <v>0</v>
      </c>
      <c r="FU45" s="304"/>
      <c r="FV45" s="304">
        <v>0</v>
      </c>
      <c r="FW45" s="304"/>
      <c r="FX45" s="304">
        <v>0</v>
      </c>
      <c r="FY45" s="304"/>
      <c r="FZ45" s="304">
        <v>0</v>
      </c>
      <c r="GA45" s="304"/>
      <c r="GH45" s="86"/>
      <c r="GJ45" s="304"/>
      <c r="GK45" s="304"/>
    </row>
    <row r="46" spans="1:193" ht="15" thickBot="1">
      <c r="A46" s="77" t="s">
        <v>53</v>
      </c>
      <c r="B46" s="304">
        <f>(B44+D44)/2</f>
        <v>1</v>
      </c>
      <c r="C46" s="304"/>
      <c r="D46" s="304">
        <f>(D44+F44)/2</f>
        <v>1</v>
      </c>
      <c r="E46" s="304"/>
      <c r="F46" s="304">
        <f t="shared" ref="F46" si="695">(F44+H44)/2</f>
        <v>1</v>
      </c>
      <c r="G46" s="304"/>
      <c r="H46" s="304">
        <f t="shared" ref="H46" si="696">(H44+J44)/2</f>
        <v>1</v>
      </c>
      <c r="I46" s="304"/>
      <c r="J46" s="304">
        <f t="shared" ref="J46" si="697">(J44+L44)/2</f>
        <v>1</v>
      </c>
      <c r="K46" s="304"/>
      <c r="L46" s="304">
        <f t="shared" ref="L46" si="698">(L44+N44)/2</f>
        <v>1</v>
      </c>
      <c r="M46" s="304"/>
      <c r="N46" s="304">
        <f t="shared" ref="N46" si="699">(N44+P44)/2</f>
        <v>1</v>
      </c>
      <c r="O46" s="304"/>
      <c r="P46" s="304">
        <f t="shared" ref="P46" si="700">(P44+R44)/2</f>
        <v>1</v>
      </c>
      <c r="Q46" s="304"/>
      <c r="R46" s="304">
        <f t="shared" ref="R46" si="701">(R44+T44)/2</f>
        <v>1</v>
      </c>
      <c r="S46" s="304"/>
      <c r="T46" s="304">
        <f t="shared" ref="T46" si="702">(T44+V44)/2</f>
        <v>1</v>
      </c>
      <c r="U46" s="304"/>
      <c r="V46" s="304">
        <f t="shared" ref="V46" si="703">(V44+X44)/2</f>
        <v>1</v>
      </c>
      <c r="W46" s="304"/>
      <c r="X46" s="304">
        <f>(X44+Z44)/2</f>
        <v>1</v>
      </c>
      <c r="Y46" s="304"/>
      <c r="Z46" s="304">
        <f t="shared" ref="Z46" si="704">(Z44+AB44)/2</f>
        <v>1</v>
      </c>
      <c r="AA46" s="304"/>
      <c r="AB46" s="304">
        <f t="shared" ref="AB46" si="705">(AB44+AD44)/2</f>
        <v>1</v>
      </c>
      <c r="AC46" s="304"/>
      <c r="AD46" s="304">
        <f t="shared" ref="AD46" si="706">(AD44+AF44)/2</f>
        <v>1</v>
      </c>
      <c r="AE46" s="304"/>
      <c r="AF46" s="304">
        <f t="shared" ref="AF46" si="707">(AF44+AH44)/2</f>
        <v>1</v>
      </c>
      <c r="AG46" s="304"/>
      <c r="AH46" s="304">
        <f t="shared" ref="AH46" si="708">(AH44+AJ44)/2</f>
        <v>1</v>
      </c>
      <c r="AI46" s="304"/>
      <c r="AJ46" s="304">
        <f t="shared" ref="AJ46" si="709">(AJ44+AL44)/2</f>
        <v>1</v>
      </c>
      <c r="AK46" s="304"/>
      <c r="AL46" s="304">
        <f t="shared" ref="AL46" si="710">(AL44+AN44)/2</f>
        <v>1</v>
      </c>
      <c r="AM46" s="304"/>
      <c r="AN46" s="304">
        <f t="shared" ref="AN46" si="711">(AN44+AP44)/2</f>
        <v>1</v>
      </c>
      <c r="AO46" s="304"/>
      <c r="AP46" s="304">
        <f t="shared" ref="AP46" si="712">(AP44+AR44)/2</f>
        <v>1</v>
      </c>
      <c r="AQ46" s="304"/>
      <c r="AR46" s="304">
        <f t="shared" ref="AR46" si="713">(AR44+AT44)/2</f>
        <v>1</v>
      </c>
      <c r="AS46" s="304"/>
      <c r="AT46" s="304">
        <f t="shared" ref="AT46" si="714">(AT44+AV44)/2</f>
        <v>1</v>
      </c>
      <c r="AU46" s="304"/>
      <c r="AV46" s="304">
        <f t="shared" ref="AV46" si="715">(AV44+AX44)/2</f>
        <v>0.94444444444444442</v>
      </c>
      <c r="AW46" s="304"/>
      <c r="AX46" s="304">
        <f t="shared" ref="AX46" si="716">(AX44+AZ44)/2</f>
        <v>0.88888888888888884</v>
      </c>
      <c r="AY46" s="304"/>
      <c r="AZ46" s="304">
        <f t="shared" ref="AZ46" si="717">(AZ44+BB44)/2</f>
        <v>0.88888888888888884</v>
      </c>
      <c r="BA46" s="304"/>
      <c r="BB46" s="304">
        <f t="shared" ref="BB46" si="718">(BB44+BD44)/2</f>
        <v>0.88888888888888884</v>
      </c>
      <c r="BC46" s="304"/>
      <c r="BD46" s="304">
        <f t="shared" ref="BD46" si="719">(BD44+BF44)/2</f>
        <v>0.88888888888888884</v>
      </c>
      <c r="BE46" s="304"/>
      <c r="BF46" s="304">
        <f t="shared" ref="BF46" si="720">(BF44+BH44)/2</f>
        <v>0.88888888888888884</v>
      </c>
      <c r="BG46" s="304"/>
      <c r="BH46" s="304">
        <f t="shared" ref="BH46" si="721">(BH44+BJ44)/2</f>
        <v>0.88888888888888884</v>
      </c>
      <c r="BI46" s="304"/>
      <c r="BJ46" s="304">
        <f t="shared" ref="BJ46" si="722">(BJ44+BL44)/2</f>
        <v>0.88888888888888884</v>
      </c>
      <c r="BK46" s="304"/>
      <c r="BL46" s="304">
        <f t="shared" ref="BL46" si="723">(BL44+BN44)/2</f>
        <v>0.88888888888888884</v>
      </c>
      <c r="BM46" s="304"/>
      <c r="BN46" s="304">
        <f t="shared" ref="BN46" si="724">(BN44+BP44)/2</f>
        <v>0.88888888888888884</v>
      </c>
      <c r="BO46" s="304"/>
      <c r="BP46" s="304">
        <f t="shared" ref="BP46" si="725">(BP44+BR44)/2</f>
        <v>0.88888888888888884</v>
      </c>
      <c r="BQ46" s="304"/>
      <c r="BR46" s="304">
        <f t="shared" ref="BR46" si="726">(BR44+BT44)/2</f>
        <v>0.88888888888888884</v>
      </c>
      <c r="BS46" s="304"/>
      <c r="BT46" s="304">
        <f t="shared" ref="BT46" si="727">(BT44+BV44)/2</f>
        <v>0.88888888888888884</v>
      </c>
      <c r="BU46" s="304"/>
      <c r="BV46" s="304">
        <f t="shared" ref="BV46" si="728">(BV44+BX44)/2</f>
        <v>0.88888888888888884</v>
      </c>
      <c r="BW46" s="304"/>
      <c r="BX46" s="304">
        <f t="shared" ref="BX46" si="729">(BX44+BZ44)/2</f>
        <v>0.88888888888888884</v>
      </c>
      <c r="BY46" s="304"/>
      <c r="BZ46" s="304">
        <f t="shared" ref="BZ46" si="730">(BZ44+CB44)/2</f>
        <v>0.88888888888888884</v>
      </c>
      <c r="CA46" s="304"/>
      <c r="CB46" s="304">
        <f t="shared" ref="CB46" si="731">(CB44+CD44)/2</f>
        <v>0.88888888888888884</v>
      </c>
      <c r="CC46" s="304"/>
      <c r="CD46" s="304">
        <f t="shared" ref="CD46" si="732">(CD44+CF44)/2</f>
        <v>0.88888888888888884</v>
      </c>
      <c r="CE46" s="304"/>
      <c r="CF46" s="304">
        <f t="shared" ref="CF46" si="733">(CF44+CH44)/2</f>
        <v>0.83333333333333326</v>
      </c>
      <c r="CG46" s="304"/>
      <c r="CH46" s="304">
        <f t="shared" ref="CH46" si="734">(CH44+CJ44)/2</f>
        <v>0.72222222222222221</v>
      </c>
      <c r="CI46" s="304"/>
      <c r="CJ46" s="304">
        <f t="shared" ref="CJ46" si="735">(CJ44+CL44)/2</f>
        <v>0.66666666666666663</v>
      </c>
      <c r="CK46" s="304"/>
      <c r="CL46" s="304">
        <f t="shared" ref="CL46" si="736">(CL44+CN44)/2</f>
        <v>0.66666666666666663</v>
      </c>
      <c r="CM46" s="304"/>
      <c r="CN46" s="304">
        <f t="shared" ref="CN46" si="737">(CN44+CP44)/2</f>
        <v>0.61111111111111116</v>
      </c>
      <c r="CO46" s="304"/>
      <c r="CP46" s="304">
        <f t="shared" ref="CP46" si="738">(CP44+CR44)/2</f>
        <v>0.5</v>
      </c>
      <c r="CQ46" s="304"/>
      <c r="CR46" s="304">
        <f t="shared" ref="CR46" si="739">(CR44+CT44)/2</f>
        <v>0.38888888888888884</v>
      </c>
      <c r="CS46" s="304"/>
      <c r="CT46" s="304">
        <f t="shared" ref="CT46" si="740">(CT44+CV44)/2</f>
        <v>0.33333333333333331</v>
      </c>
      <c r="CU46" s="304"/>
      <c r="CV46" s="304">
        <f t="shared" ref="CV46" si="741">(CV44+CX44)/2</f>
        <v>0.33333333333333331</v>
      </c>
      <c r="CW46" s="304"/>
      <c r="CX46" s="304">
        <f t="shared" ref="CX46" si="742">(CX44+CZ44)/2</f>
        <v>0.33333333333333331</v>
      </c>
      <c r="CY46" s="304"/>
      <c r="CZ46" s="304">
        <f t="shared" ref="CZ46" si="743">(CZ44+DB44)/2</f>
        <v>0.33333333333333331</v>
      </c>
      <c r="DA46" s="304"/>
      <c r="DB46" s="304">
        <f t="shared" ref="DB46" si="744">(DB44+DD44)/2</f>
        <v>0.33333333333333331</v>
      </c>
      <c r="DC46" s="304"/>
      <c r="DD46" s="304">
        <f t="shared" ref="DD46" si="745">(DD44+DF44)/2</f>
        <v>0.33333333333333331</v>
      </c>
      <c r="DE46" s="304"/>
      <c r="DF46" s="304">
        <f t="shared" ref="DF46" si="746">(DF44+DH44)/2</f>
        <v>0.33333333333333331</v>
      </c>
      <c r="DG46" s="304"/>
      <c r="DH46" s="304">
        <f t="shared" ref="DH46" si="747">(DH44+DJ44)/2</f>
        <v>0.33333333333333331</v>
      </c>
      <c r="DI46" s="304"/>
      <c r="DJ46" s="304">
        <f t="shared" ref="DJ46" si="748">(DJ44+DL44)/2</f>
        <v>0.33333333333333331</v>
      </c>
      <c r="DK46" s="304"/>
      <c r="DL46" s="304">
        <f t="shared" ref="DL46" si="749">(DL44+DN44)/2</f>
        <v>0.33333333333333331</v>
      </c>
      <c r="DM46" s="304"/>
      <c r="DN46" s="304">
        <f t="shared" ref="DN46" si="750">(DN44+DP44)/2</f>
        <v>0.33333333333333331</v>
      </c>
      <c r="DO46" s="304"/>
      <c r="DP46" s="304">
        <f t="shared" ref="DP46" si="751">(DP44+DR44)/2</f>
        <v>0.33333333333333331</v>
      </c>
      <c r="DQ46" s="304"/>
      <c r="DR46" s="304">
        <f t="shared" ref="DR46" si="752">(DR44+DT44)/2</f>
        <v>0.33333333333333331</v>
      </c>
      <c r="DS46" s="304"/>
      <c r="DT46" s="304">
        <f t="shared" ref="DT46" si="753">(DT44+DV44)/2</f>
        <v>0.33333333333333331</v>
      </c>
      <c r="DU46" s="304"/>
      <c r="DV46" s="304">
        <f t="shared" ref="DV46" si="754">(DV44+DX44)/2</f>
        <v>0.27777777777777779</v>
      </c>
      <c r="DW46" s="304"/>
      <c r="DX46" s="304">
        <f t="shared" ref="DX46" si="755">(DX44+DZ44)/2</f>
        <v>0.22222222222222221</v>
      </c>
      <c r="DY46" s="304"/>
      <c r="DZ46" s="304">
        <f t="shared" ref="DZ46" si="756">(DZ44+EB44)/2</f>
        <v>0.22222222222222221</v>
      </c>
      <c r="EA46" s="304"/>
      <c r="EB46" s="304">
        <f t="shared" ref="EB46" si="757">(EB44+ED44)/2</f>
        <v>0.22222222222222221</v>
      </c>
      <c r="EC46" s="304"/>
      <c r="ED46" s="304">
        <f t="shared" ref="ED46" si="758">(ED44+EF44)/2</f>
        <v>0.16666666666666666</v>
      </c>
      <c r="EE46" s="304"/>
      <c r="EF46" s="304">
        <f t="shared" ref="EF46" si="759">(EF44+EH44)/2</f>
        <v>0.1111111111111111</v>
      </c>
      <c r="EG46" s="304"/>
      <c r="EH46" s="304">
        <f t="shared" ref="EH46" si="760">(EH44+EJ44)/2</f>
        <v>0.1111111111111111</v>
      </c>
      <c r="EI46" s="304"/>
      <c r="EJ46" s="304">
        <f t="shared" ref="EJ46" si="761">(EJ44+EL44)/2</f>
        <v>0.1111111111111111</v>
      </c>
      <c r="EK46" s="304"/>
      <c r="EL46" s="304">
        <f t="shared" ref="EL46" si="762">(EL44+EN44)/2</f>
        <v>0.1111111111111111</v>
      </c>
      <c r="EM46" s="304"/>
      <c r="EN46" s="304">
        <f t="shared" ref="EN46" si="763">(EN44+EP44)/2</f>
        <v>0.1111111111111111</v>
      </c>
      <c r="EO46" s="304"/>
      <c r="EP46" s="304">
        <f t="shared" ref="EP46" si="764">(EP44+ER44)/2</f>
        <v>0.1111111111111111</v>
      </c>
      <c r="EQ46" s="304"/>
      <c r="ER46" s="304">
        <f t="shared" ref="ER46" si="765">(ER44+ET44)/2</f>
        <v>0.1111111111111111</v>
      </c>
      <c r="ES46" s="304"/>
      <c r="ET46" s="304">
        <f t="shared" ref="ET46" si="766">(ET44+EV44)/2</f>
        <v>0.1111111111111111</v>
      </c>
      <c r="EU46" s="304"/>
      <c r="EV46" s="304">
        <f t="shared" ref="EV46" si="767">(EV44+EX44)/2</f>
        <v>0.1111111111111111</v>
      </c>
      <c r="EW46" s="304"/>
      <c r="EX46" s="304">
        <f t="shared" ref="EX46" si="768">(EX44+EZ44)/2</f>
        <v>0.1111111111111111</v>
      </c>
      <c r="EY46" s="304"/>
      <c r="EZ46" s="304">
        <f t="shared" ref="EZ46" si="769">(EZ44+FB44)/2</f>
        <v>0.1111111111111111</v>
      </c>
      <c r="FA46" s="304"/>
      <c r="FB46" s="304">
        <f t="shared" ref="FB46" si="770">(FB44+FD44)/2</f>
        <v>5.5555555555555552E-2</v>
      </c>
      <c r="FC46" s="304"/>
      <c r="FD46" s="304">
        <f t="shared" ref="FD46" si="771">(FD44+FF44)/2</f>
        <v>0</v>
      </c>
      <c r="FE46" s="304"/>
      <c r="FF46" s="304">
        <f t="shared" ref="FF46" si="772">(FF44+FH44)/2</f>
        <v>0</v>
      </c>
      <c r="FG46" s="304"/>
      <c r="FH46" s="304">
        <f t="shared" ref="FH46" si="773">(FH44+FJ44)/2</f>
        <v>0</v>
      </c>
      <c r="FI46" s="304"/>
      <c r="FJ46" s="304">
        <f t="shared" ref="FJ46" si="774">(FJ44+FL44)/2</f>
        <v>0</v>
      </c>
      <c r="FK46" s="304"/>
      <c r="FL46" s="304">
        <f t="shared" ref="FL46" si="775">(FL44+FN44)/2</f>
        <v>0</v>
      </c>
      <c r="FM46" s="304"/>
      <c r="FN46" s="304">
        <f t="shared" ref="FN46" si="776">(FN44+FP44)/2</f>
        <v>0</v>
      </c>
      <c r="FO46" s="304"/>
      <c r="FP46" s="304">
        <f t="shared" ref="FP46" si="777">(FP44+FR44)/2</f>
        <v>0</v>
      </c>
      <c r="FQ46" s="304"/>
      <c r="FR46" s="304">
        <f t="shared" ref="FR46" si="778">(FR44+FT44)/2</f>
        <v>0</v>
      </c>
      <c r="FS46" s="304"/>
      <c r="FT46" s="304">
        <f t="shared" ref="FT46" si="779">(FT44+FV44)/2</f>
        <v>0</v>
      </c>
      <c r="FU46" s="304"/>
      <c r="FV46" s="304">
        <f t="shared" ref="FV46" si="780">(FV44+FX44)/2</f>
        <v>0</v>
      </c>
      <c r="FW46" s="304"/>
      <c r="FX46" s="304">
        <f t="shared" ref="FX46" si="781">(FX44+FZ44)/2</f>
        <v>0</v>
      </c>
      <c r="FY46" s="304"/>
      <c r="FZ46" s="304">
        <f t="shared" ref="FZ46" si="782">(FZ44+GB44)/2</f>
        <v>0</v>
      </c>
      <c r="GA46" s="304"/>
    </row>
    <row r="47" spans="1:193" ht="16.149999999999999" customHeight="1">
      <c r="A47" s="108" t="s">
        <v>54</v>
      </c>
      <c r="B47" s="304">
        <f>SUM($B$46:C46)</f>
        <v>1</v>
      </c>
      <c r="C47" s="304"/>
      <c r="D47" s="304">
        <f>SUM($B$46:E46)</f>
        <v>2</v>
      </c>
      <c r="E47" s="304"/>
      <c r="F47" s="304">
        <f>SUM($B$46:G46)</f>
        <v>3</v>
      </c>
      <c r="G47" s="304"/>
      <c r="H47" s="304">
        <f>SUM($B$46:I46)</f>
        <v>4</v>
      </c>
      <c r="I47" s="304"/>
      <c r="J47" s="304">
        <f>SUM($B$46:K46)</f>
        <v>5</v>
      </c>
      <c r="K47" s="304"/>
      <c r="L47" s="304">
        <f>SUM($B$46:M46)</f>
        <v>6</v>
      </c>
      <c r="M47" s="304"/>
      <c r="N47" s="304">
        <f>SUM($B$46:O46)</f>
        <v>7</v>
      </c>
      <c r="O47" s="304"/>
      <c r="P47" s="304">
        <f>SUM($B$46:Q46)</f>
        <v>8</v>
      </c>
      <c r="Q47" s="304"/>
      <c r="R47" s="304">
        <f>SUM($B$46:S46)</f>
        <v>9</v>
      </c>
      <c r="S47" s="304"/>
      <c r="T47" s="304">
        <f>SUM($B$46:U46)</f>
        <v>10</v>
      </c>
      <c r="U47" s="304"/>
      <c r="V47" s="304">
        <f>SUM($B$46:W46)</f>
        <v>11</v>
      </c>
      <c r="W47" s="304"/>
      <c r="X47" s="304">
        <f>SUM($B$46:Y46)</f>
        <v>12</v>
      </c>
      <c r="Y47" s="304"/>
      <c r="Z47" s="304">
        <f>SUM($B$46:AA46)</f>
        <v>13</v>
      </c>
      <c r="AA47" s="304"/>
      <c r="AB47" s="304">
        <f>SUM($B$46:AC46)</f>
        <v>14</v>
      </c>
      <c r="AC47" s="304"/>
      <c r="AD47" s="304">
        <f>SUM($B$46:AE46)</f>
        <v>15</v>
      </c>
      <c r="AE47" s="304"/>
      <c r="AF47" s="304">
        <f>SUM($B$46:AG46)</f>
        <v>16</v>
      </c>
      <c r="AG47" s="304"/>
      <c r="AH47" s="304">
        <f>SUM($B$46:AI46)</f>
        <v>17</v>
      </c>
      <c r="AI47" s="304"/>
      <c r="AJ47" s="304">
        <f>SUM($B$46:AK46)</f>
        <v>18</v>
      </c>
      <c r="AK47" s="304"/>
      <c r="AL47" s="304">
        <f>SUM($B$46:AM46)</f>
        <v>19</v>
      </c>
      <c r="AM47" s="304"/>
      <c r="AN47" s="304">
        <f>SUM($B$46:AO46)</f>
        <v>20</v>
      </c>
      <c r="AO47" s="304"/>
      <c r="AP47" s="304">
        <f>SUM($B$46:AQ46)</f>
        <v>21</v>
      </c>
      <c r="AQ47" s="304"/>
      <c r="AR47" s="304">
        <f>SUM($B$46:AS46)</f>
        <v>22</v>
      </c>
      <c r="AS47" s="304"/>
      <c r="AT47" s="304">
        <f>SUM($B$46:AU46)</f>
        <v>23</v>
      </c>
      <c r="AU47" s="304"/>
      <c r="AV47" s="304">
        <f>SUM($B$46:AW46)</f>
        <v>23.944444444444443</v>
      </c>
      <c r="AW47" s="304"/>
      <c r="AX47" s="304">
        <f>SUM($B$46:AY46)</f>
        <v>24.833333333333332</v>
      </c>
      <c r="AY47" s="304"/>
      <c r="AZ47" s="304">
        <f>SUM($B$46:BA46)</f>
        <v>25.722222222222221</v>
      </c>
      <c r="BA47" s="304"/>
      <c r="BB47" s="304">
        <f>SUM($B$46:BC46)</f>
        <v>26.611111111111111</v>
      </c>
      <c r="BC47" s="304"/>
      <c r="BD47" s="304">
        <f>SUM($B$46:BE46)</f>
        <v>27.5</v>
      </c>
      <c r="BE47" s="304"/>
      <c r="BF47" s="304">
        <f>SUM($B$46:BG46)</f>
        <v>28.388888888888889</v>
      </c>
      <c r="BG47" s="304"/>
      <c r="BH47" s="304">
        <f>SUM($B$46:BI46)</f>
        <v>29.277777777777779</v>
      </c>
      <c r="BI47" s="304"/>
      <c r="BJ47" s="304">
        <f>SUM($B$46:BK46)</f>
        <v>30.166666666666668</v>
      </c>
      <c r="BK47" s="304"/>
      <c r="BL47" s="304">
        <f>SUM($B$46:BM46)</f>
        <v>31.055555555555557</v>
      </c>
      <c r="BM47" s="304"/>
      <c r="BN47" s="304">
        <f>SUM($B$46:BO46)</f>
        <v>31.944444444444446</v>
      </c>
      <c r="BO47" s="304"/>
      <c r="BP47" s="304">
        <f>SUM($B$46:BQ46)</f>
        <v>32.833333333333336</v>
      </c>
      <c r="BQ47" s="304"/>
      <c r="BR47" s="304">
        <f>SUM($B$46:BS46)</f>
        <v>33.722222222222221</v>
      </c>
      <c r="BS47" s="304"/>
      <c r="BT47" s="304">
        <f>SUM($B$46:BU46)</f>
        <v>34.611111111111107</v>
      </c>
      <c r="BU47" s="304"/>
      <c r="BV47" s="304">
        <f>SUM($B$46:BW46)</f>
        <v>35.499999999999993</v>
      </c>
      <c r="BW47" s="304"/>
      <c r="BX47" s="304">
        <f>SUM($B$46:BY46)</f>
        <v>36.388888888888879</v>
      </c>
      <c r="BY47" s="304"/>
      <c r="BZ47" s="304">
        <f>SUM($B$46:CA46)</f>
        <v>37.277777777777764</v>
      </c>
      <c r="CA47" s="304"/>
      <c r="CB47" s="304">
        <f>SUM($B$46:CC46)</f>
        <v>38.16666666666665</v>
      </c>
      <c r="CC47" s="304"/>
      <c r="CD47" s="304">
        <f>SUM($B$46:CE46)</f>
        <v>39.055555555555536</v>
      </c>
      <c r="CE47" s="304"/>
      <c r="CF47" s="304">
        <f>SUM($B$46:CG46)</f>
        <v>39.888888888888872</v>
      </c>
      <c r="CG47" s="304"/>
      <c r="CH47" s="304">
        <f>SUM($B$46:CI46)</f>
        <v>40.611111111111093</v>
      </c>
      <c r="CI47" s="304"/>
      <c r="CJ47" s="304">
        <f>SUM($B$46:CK46)</f>
        <v>41.277777777777757</v>
      </c>
      <c r="CK47" s="304"/>
      <c r="CL47" s="304">
        <f>SUM($B$46:CM46)</f>
        <v>41.944444444444422</v>
      </c>
      <c r="CM47" s="304"/>
      <c r="CN47" s="304">
        <f>SUM($B$46:CO46)</f>
        <v>42.555555555555536</v>
      </c>
      <c r="CO47" s="304"/>
      <c r="CP47" s="304">
        <f>SUM($B$46:CQ46)</f>
        <v>43.055555555555536</v>
      </c>
      <c r="CQ47" s="304"/>
      <c r="CR47" s="304">
        <f>SUM($B$46:CS46)</f>
        <v>43.444444444444422</v>
      </c>
      <c r="CS47" s="304"/>
      <c r="CT47" s="304">
        <f>SUM($B$46:CU46)</f>
        <v>43.777777777777757</v>
      </c>
      <c r="CU47" s="304"/>
      <c r="CV47" s="304">
        <f>SUM($B$46:CW46)</f>
        <v>44.111111111111093</v>
      </c>
      <c r="CW47" s="304"/>
      <c r="CX47" s="304">
        <f>SUM($B$46:CY46)</f>
        <v>44.444444444444429</v>
      </c>
      <c r="CY47" s="304"/>
      <c r="CZ47" s="304">
        <f>SUM($B$46:DA46)</f>
        <v>44.777777777777764</v>
      </c>
      <c r="DA47" s="304"/>
      <c r="DB47" s="304">
        <f>SUM($B$46:DC46)</f>
        <v>45.1111111111111</v>
      </c>
      <c r="DC47" s="304"/>
      <c r="DD47" s="304">
        <f>SUM($B$46:DE46)</f>
        <v>45.444444444444436</v>
      </c>
      <c r="DE47" s="304"/>
      <c r="DF47" s="304">
        <f>SUM($B$46:DG46)</f>
        <v>45.777777777777771</v>
      </c>
      <c r="DG47" s="304"/>
      <c r="DH47" s="304">
        <f>SUM($B$46:DI46)</f>
        <v>46.111111111111107</v>
      </c>
      <c r="DI47" s="304"/>
      <c r="DJ47" s="304">
        <f>SUM($B$46:DK46)</f>
        <v>46.444444444444443</v>
      </c>
      <c r="DK47" s="304"/>
      <c r="DL47" s="304">
        <f>SUM($B$46:DM46)</f>
        <v>46.777777777777779</v>
      </c>
      <c r="DM47" s="304"/>
      <c r="DN47" s="304">
        <f>SUM($B$46:DO46)</f>
        <v>47.111111111111114</v>
      </c>
      <c r="DO47" s="304"/>
      <c r="DP47" s="304">
        <f>SUM($B$46:DQ46)</f>
        <v>47.44444444444445</v>
      </c>
      <c r="DQ47" s="304"/>
      <c r="DR47" s="304">
        <f>SUM($B$46:DS46)</f>
        <v>47.777777777777786</v>
      </c>
      <c r="DS47" s="304"/>
      <c r="DT47" s="304">
        <f>SUM($B$46:DU46)</f>
        <v>48.111111111111121</v>
      </c>
      <c r="DU47" s="304"/>
      <c r="DV47" s="304">
        <f>SUM($B$46:DW46)</f>
        <v>48.3888888888889</v>
      </c>
      <c r="DW47" s="304"/>
      <c r="DX47" s="304">
        <f>SUM($B$46:DY46)</f>
        <v>48.611111111111121</v>
      </c>
      <c r="DY47" s="304"/>
      <c r="DZ47" s="304">
        <f>SUM($B$46:EA46)</f>
        <v>48.833333333333343</v>
      </c>
      <c r="EA47" s="304"/>
      <c r="EB47" s="304">
        <f>SUM($B$46:EC46)</f>
        <v>49.055555555555564</v>
      </c>
      <c r="EC47" s="304"/>
      <c r="ED47" s="304">
        <f>SUM($B$46:EE46)</f>
        <v>49.222222222222229</v>
      </c>
      <c r="EE47" s="304"/>
      <c r="EF47" s="304">
        <f>SUM($B$46:EG46)</f>
        <v>49.333333333333343</v>
      </c>
      <c r="EG47" s="304"/>
      <c r="EH47" s="304">
        <f>SUM($B$46:EI46)</f>
        <v>49.444444444444457</v>
      </c>
      <c r="EI47" s="304"/>
      <c r="EJ47" s="304">
        <f>SUM($B$46:EK46)</f>
        <v>49.555555555555571</v>
      </c>
      <c r="EK47" s="304"/>
      <c r="EL47" s="304">
        <f>SUM($B$46:EM46)</f>
        <v>49.666666666666686</v>
      </c>
      <c r="EM47" s="304"/>
      <c r="EN47" s="304">
        <f>SUM($B$46:EO46)</f>
        <v>49.7777777777778</v>
      </c>
      <c r="EO47" s="304"/>
      <c r="EP47" s="304">
        <f>SUM($B$46:EQ46)</f>
        <v>49.888888888888914</v>
      </c>
      <c r="EQ47" s="304"/>
      <c r="ER47" s="304">
        <f>SUM($B$46:ES46)</f>
        <v>50.000000000000028</v>
      </c>
      <c r="ES47" s="304"/>
      <c r="ET47" s="304">
        <f>SUM($B$46:EU46)</f>
        <v>50.111111111111143</v>
      </c>
      <c r="EU47" s="304"/>
      <c r="EV47" s="304">
        <f>SUM($B$46:EW46)</f>
        <v>50.222222222222257</v>
      </c>
      <c r="EW47" s="304"/>
      <c r="EX47" s="304">
        <f>SUM($B$46:EY46)</f>
        <v>50.333333333333371</v>
      </c>
      <c r="EY47" s="304"/>
      <c r="EZ47" s="304">
        <f>SUM($B$46:FA46)</f>
        <v>50.444444444444485</v>
      </c>
      <c r="FA47" s="304"/>
      <c r="FB47" s="304">
        <f>SUM($B$46:FC46)</f>
        <v>50.500000000000043</v>
      </c>
      <c r="FC47" s="304"/>
      <c r="FD47" s="304">
        <f>SUM($B$46:FE46)</f>
        <v>50.500000000000043</v>
      </c>
      <c r="FE47" s="304"/>
      <c r="FF47" s="304">
        <f>SUM($B$46:FG46)</f>
        <v>50.500000000000043</v>
      </c>
      <c r="FG47" s="304"/>
      <c r="FH47" s="304">
        <f>SUM($B$46:FI46)</f>
        <v>50.500000000000043</v>
      </c>
      <c r="FI47" s="304"/>
      <c r="FJ47" s="304">
        <f>SUM($B$46:FK46)</f>
        <v>50.500000000000043</v>
      </c>
      <c r="FK47" s="304"/>
      <c r="FL47" s="304">
        <f>SUM($B$46:FM46)</f>
        <v>50.500000000000043</v>
      </c>
      <c r="FM47" s="304"/>
      <c r="FN47" s="304">
        <f>SUM($B$46:FO46)</f>
        <v>50.500000000000043</v>
      </c>
      <c r="FO47" s="304"/>
      <c r="FP47" s="304">
        <f>SUM($B$46:FQ46)</f>
        <v>50.500000000000043</v>
      </c>
      <c r="FQ47" s="304"/>
      <c r="FR47" s="304">
        <f>SUM($B$46:FS46)</f>
        <v>50.500000000000043</v>
      </c>
      <c r="FS47" s="304"/>
      <c r="FT47" s="304">
        <f>SUM($B$46:FU46)</f>
        <v>50.500000000000043</v>
      </c>
      <c r="FU47" s="304"/>
      <c r="FV47" s="304">
        <f>SUM($B$46:FW46)</f>
        <v>50.500000000000043</v>
      </c>
      <c r="FW47" s="304"/>
      <c r="FX47" s="304">
        <f>SUM($B$46:FY46)</f>
        <v>50.500000000000043</v>
      </c>
      <c r="FY47" s="304"/>
      <c r="FZ47" s="304">
        <f>SUM($B$46:GA46)</f>
        <v>50.500000000000043</v>
      </c>
      <c r="GA47" s="304"/>
    </row>
    <row r="48" spans="1:193" ht="15.6" customHeight="1" thickBot="1">
      <c r="A48" s="77" t="s">
        <v>55</v>
      </c>
      <c r="B48" s="304">
        <f>B47/B46</f>
        <v>1</v>
      </c>
      <c r="C48" s="304"/>
      <c r="D48" s="304">
        <f>D47/D46</f>
        <v>2</v>
      </c>
      <c r="E48" s="304"/>
      <c r="F48" s="304">
        <f t="shared" ref="F48" si="783">F47/F46</f>
        <v>3</v>
      </c>
      <c r="G48" s="304"/>
      <c r="H48" s="304">
        <f t="shared" ref="H48" si="784">H47/H46</f>
        <v>4</v>
      </c>
      <c r="I48" s="304"/>
      <c r="J48" s="304">
        <f t="shared" ref="J48" si="785">J47/J46</f>
        <v>5</v>
      </c>
      <c r="K48" s="304"/>
      <c r="L48" s="304">
        <f t="shared" ref="L48" si="786">L47/L46</f>
        <v>6</v>
      </c>
      <c r="M48" s="304"/>
      <c r="N48" s="304">
        <f t="shared" ref="N48" si="787">N47/N46</f>
        <v>7</v>
      </c>
      <c r="O48" s="304"/>
      <c r="P48" s="304">
        <f t="shared" ref="P48" si="788">P47/P46</f>
        <v>8</v>
      </c>
      <c r="Q48" s="304"/>
      <c r="R48" s="304">
        <f t="shared" ref="R48" si="789">R47/R46</f>
        <v>9</v>
      </c>
      <c r="S48" s="304"/>
      <c r="T48" s="304">
        <f t="shared" ref="T48" si="790">T47/T46</f>
        <v>10</v>
      </c>
      <c r="U48" s="304"/>
      <c r="V48" s="304">
        <f t="shared" ref="V48" si="791">V47/V46</f>
        <v>11</v>
      </c>
      <c r="W48" s="304"/>
      <c r="X48" s="304">
        <f>X47/X46</f>
        <v>12</v>
      </c>
      <c r="Y48" s="304"/>
      <c r="Z48" s="304">
        <f t="shared" ref="Z48" si="792">Z47/Z46</f>
        <v>13</v>
      </c>
      <c r="AA48" s="304"/>
      <c r="AB48" s="304">
        <f t="shared" ref="AB48" si="793">AB47/AB46</f>
        <v>14</v>
      </c>
      <c r="AC48" s="304"/>
      <c r="AD48" s="304">
        <f t="shared" ref="AD48" si="794">AD47/AD46</f>
        <v>15</v>
      </c>
      <c r="AE48" s="304"/>
      <c r="AF48" s="304">
        <f t="shared" ref="AF48" si="795">AF47/AF46</f>
        <v>16</v>
      </c>
      <c r="AG48" s="304"/>
      <c r="AH48" s="304">
        <f t="shared" ref="AH48" si="796">AH47/AH46</f>
        <v>17</v>
      </c>
      <c r="AI48" s="304"/>
      <c r="AJ48" s="304">
        <f t="shared" ref="AJ48" si="797">AJ47/AJ46</f>
        <v>18</v>
      </c>
      <c r="AK48" s="304"/>
      <c r="AL48" s="304">
        <f t="shared" ref="AL48" si="798">AL47/AL46</f>
        <v>19</v>
      </c>
      <c r="AM48" s="304"/>
      <c r="AN48" s="304">
        <f t="shared" ref="AN48" si="799">AN47/AN46</f>
        <v>20</v>
      </c>
      <c r="AO48" s="304"/>
      <c r="AP48" s="304">
        <f t="shared" ref="AP48" si="800">AP47/AP46</f>
        <v>21</v>
      </c>
      <c r="AQ48" s="304"/>
      <c r="AR48" s="304">
        <f t="shared" ref="AR48" si="801">AR47/AR46</f>
        <v>22</v>
      </c>
      <c r="AS48" s="304"/>
      <c r="AT48" s="304">
        <f t="shared" ref="AT48" si="802">AT47/AT46</f>
        <v>23</v>
      </c>
      <c r="AU48" s="304"/>
      <c r="AV48" s="304">
        <f t="shared" ref="AV48" si="803">AV47/AV46</f>
        <v>25.352941176470587</v>
      </c>
      <c r="AW48" s="304"/>
      <c r="AX48" s="304">
        <f t="shared" ref="AX48" si="804">AX47/AX46</f>
        <v>27.9375</v>
      </c>
      <c r="AY48" s="304"/>
      <c r="AZ48" s="304">
        <f t="shared" ref="AZ48" si="805">AZ47/AZ46</f>
        <v>28.9375</v>
      </c>
      <c r="BA48" s="304"/>
      <c r="BB48" s="304">
        <f t="shared" ref="BB48" si="806">BB47/BB46</f>
        <v>29.9375</v>
      </c>
      <c r="BC48" s="304"/>
      <c r="BD48" s="304">
        <f t="shared" ref="BD48" si="807">BD47/BD46</f>
        <v>30.9375</v>
      </c>
      <c r="BE48" s="304"/>
      <c r="BF48" s="304">
        <f t="shared" ref="BF48:DP48" si="808">BF47/BF46</f>
        <v>31.937500000000004</v>
      </c>
      <c r="BG48" s="304"/>
      <c r="BH48" s="304">
        <f t="shared" si="808"/>
        <v>32.9375</v>
      </c>
      <c r="BI48" s="304"/>
      <c r="BJ48" s="304">
        <f t="shared" si="808"/>
        <v>33.9375</v>
      </c>
      <c r="BK48" s="304"/>
      <c r="BL48" s="304">
        <f t="shared" si="808"/>
        <v>34.937500000000007</v>
      </c>
      <c r="BM48" s="304"/>
      <c r="BN48" s="304">
        <f t="shared" si="808"/>
        <v>35.937500000000007</v>
      </c>
      <c r="BO48" s="304"/>
      <c r="BP48" s="304">
        <f t="shared" si="808"/>
        <v>36.937500000000007</v>
      </c>
      <c r="BQ48" s="304"/>
      <c r="BR48" s="304">
        <f t="shared" si="808"/>
        <v>37.9375</v>
      </c>
      <c r="BS48" s="304"/>
      <c r="BT48" s="304">
        <f t="shared" si="808"/>
        <v>38.9375</v>
      </c>
      <c r="BU48" s="304"/>
      <c r="BV48" s="304">
        <f t="shared" si="808"/>
        <v>39.937499999999993</v>
      </c>
      <c r="BW48" s="304"/>
      <c r="BX48" s="304">
        <f t="shared" si="808"/>
        <v>40.937499999999993</v>
      </c>
      <c r="BY48" s="304"/>
      <c r="BZ48" s="304">
        <f t="shared" si="808"/>
        <v>41.937499999999986</v>
      </c>
      <c r="CA48" s="304"/>
      <c r="CB48" s="304">
        <f t="shared" si="808"/>
        <v>42.937499999999986</v>
      </c>
      <c r="CC48" s="304"/>
      <c r="CD48" s="304">
        <f t="shared" si="808"/>
        <v>43.937499999999979</v>
      </c>
      <c r="CE48" s="304"/>
      <c r="CF48" s="304">
        <f t="shared" si="808"/>
        <v>47.866666666666653</v>
      </c>
      <c r="CG48" s="304"/>
      <c r="CH48" s="304">
        <f t="shared" si="808"/>
        <v>56.230769230769205</v>
      </c>
      <c r="CI48" s="304"/>
      <c r="CJ48" s="304">
        <f t="shared" si="808"/>
        <v>61.916666666666636</v>
      </c>
      <c r="CK48" s="304"/>
      <c r="CL48" s="304">
        <f t="shared" si="808"/>
        <v>62.916666666666636</v>
      </c>
      <c r="CM48" s="304"/>
      <c r="CN48" s="304">
        <f t="shared" si="808"/>
        <v>69.636363636363598</v>
      </c>
      <c r="CO48" s="304"/>
      <c r="CP48" s="304">
        <f t="shared" si="808"/>
        <v>86.111111111111072</v>
      </c>
      <c r="CQ48" s="304"/>
      <c r="CR48" s="304">
        <f t="shared" si="808"/>
        <v>111.71428571428567</v>
      </c>
      <c r="CS48" s="304"/>
      <c r="CT48" s="304">
        <f t="shared" si="808"/>
        <v>131.33333333333329</v>
      </c>
      <c r="CU48" s="304"/>
      <c r="CV48" s="304">
        <f t="shared" si="808"/>
        <v>132.33333333333329</v>
      </c>
      <c r="CW48" s="304"/>
      <c r="CX48" s="304">
        <f t="shared" si="808"/>
        <v>133.33333333333329</v>
      </c>
      <c r="CY48" s="304"/>
      <c r="CZ48" s="304">
        <f t="shared" si="808"/>
        <v>134.33333333333331</v>
      </c>
      <c r="DA48" s="304"/>
      <c r="DB48" s="304">
        <f t="shared" si="808"/>
        <v>135.33333333333331</v>
      </c>
      <c r="DC48" s="304"/>
      <c r="DD48" s="304">
        <f t="shared" si="808"/>
        <v>136.33333333333331</v>
      </c>
      <c r="DE48" s="304"/>
      <c r="DF48" s="304">
        <f t="shared" si="808"/>
        <v>137.33333333333331</v>
      </c>
      <c r="DG48" s="304"/>
      <c r="DH48" s="304">
        <f t="shared" si="808"/>
        <v>138.33333333333334</v>
      </c>
      <c r="DI48" s="304"/>
      <c r="DJ48" s="304">
        <f t="shared" si="808"/>
        <v>139.33333333333334</v>
      </c>
      <c r="DK48" s="304"/>
      <c r="DL48" s="304">
        <f t="shared" si="808"/>
        <v>140.33333333333334</v>
      </c>
      <c r="DM48" s="304"/>
      <c r="DN48" s="304">
        <f t="shared" si="808"/>
        <v>141.33333333333334</v>
      </c>
      <c r="DO48" s="304"/>
      <c r="DP48" s="304">
        <f t="shared" si="808"/>
        <v>142.33333333333337</v>
      </c>
      <c r="DQ48" s="304"/>
      <c r="DR48" s="304">
        <f t="shared" ref="DR48:FB48" si="809">DR47/DR46</f>
        <v>143.33333333333337</v>
      </c>
      <c r="DS48" s="304"/>
      <c r="DT48" s="304">
        <f t="shared" si="809"/>
        <v>144.33333333333337</v>
      </c>
      <c r="DU48" s="304"/>
      <c r="DV48" s="304">
        <f t="shared" si="809"/>
        <v>174.20000000000005</v>
      </c>
      <c r="DW48" s="304"/>
      <c r="DX48" s="304">
        <f t="shared" si="809"/>
        <v>218.75000000000006</v>
      </c>
      <c r="DY48" s="304"/>
      <c r="DZ48" s="304">
        <f t="shared" si="809"/>
        <v>219.75000000000006</v>
      </c>
      <c r="EA48" s="304"/>
      <c r="EB48" s="304">
        <f t="shared" si="809"/>
        <v>220.75000000000006</v>
      </c>
      <c r="EC48" s="304"/>
      <c r="ED48" s="304">
        <f t="shared" si="809"/>
        <v>295.33333333333337</v>
      </c>
      <c r="EE48" s="304"/>
      <c r="EF48" s="304">
        <f t="shared" si="809"/>
        <v>444.00000000000011</v>
      </c>
      <c r="EG48" s="304"/>
      <c r="EH48" s="304">
        <f t="shared" si="809"/>
        <v>445.00000000000011</v>
      </c>
      <c r="EI48" s="304"/>
      <c r="EJ48" s="304">
        <f t="shared" si="809"/>
        <v>446.00000000000017</v>
      </c>
      <c r="EK48" s="304"/>
      <c r="EL48" s="304">
        <f t="shared" si="809"/>
        <v>447.00000000000017</v>
      </c>
      <c r="EM48" s="304"/>
      <c r="EN48" s="304">
        <f t="shared" si="809"/>
        <v>448.00000000000023</v>
      </c>
      <c r="EO48" s="304"/>
      <c r="EP48" s="304">
        <f t="shared" si="809"/>
        <v>449.00000000000023</v>
      </c>
      <c r="EQ48" s="304"/>
      <c r="ER48" s="304">
        <f t="shared" si="809"/>
        <v>450.00000000000028</v>
      </c>
      <c r="ES48" s="304"/>
      <c r="ET48" s="304">
        <f t="shared" si="809"/>
        <v>451.00000000000028</v>
      </c>
      <c r="EU48" s="304"/>
      <c r="EV48" s="304">
        <f t="shared" si="809"/>
        <v>452.00000000000034</v>
      </c>
      <c r="EW48" s="304"/>
      <c r="EX48" s="304">
        <f t="shared" si="809"/>
        <v>453.00000000000034</v>
      </c>
      <c r="EY48" s="304"/>
      <c r="EZ48" s="304">
        <f t="shared" si="809"/>
        <v>454.0000000000004</v>
      </c>
      <c r="FA48" s="304"/>
      <c r="FB48" s="304">
        <f t="shared" si="809"/>
        <v>909.0000000000008</v>
      </c>
      <c r="FC48" s="304"/>
      <c r="FD48" s="304">
        <v>0</v>
      </c>
      <c r="FE48" s="304"/>
      <c r="FF48" s="304">
        <v>0</v>
      </c>
      <c r="FG48" s="304"/>
      <c r="FH48" s="304">
        <v>0</v>
      </c>
      <c r="FI48" s="304"/>
      <c r="FJ48" s="304">
        <v>0</v>
      </c>
      <c r="FK48" s="304"/>
      <c r="FL48" s="304">
        <v>0</v>
      </c>
      <c r="FM48" s="304"/>
      <c r="FN48" s="304">
        <v>0</v>
      </c>
      <c r="FO48" s="304"/>
      <c r="FP48" s="304">
        <v>0</v>
      </c>
      <c r="FQ48" s="304"/>
      <c r="FR48" s="304">
        <v>0</v>
      </c>
      <c r="FS48" s="304"/>
      <c r="FT48" s="304">
        <v>0</v>
      </c>
      <c r="FU48" s="304"/>
      <c r="FV48" s="304">
        <v>0</v>
      </c>
      <c r="FW48" s="304"/>
      <c r="FX48" s="304">
        <v>0</v>
      </c>
      <c r="FY48" s="304"/>
      <c r="FZ48" s="304">
        <v>0</v>
      </c>
      <c r="GA48" s="304"/>
    </row>
    <row r="49" spans="1:197" ht="15" thickBot="1">
      <c r="A49" s="77" t="s">
        <v>56</v>
      </c>
      <c r="B49" s="304">
        <f>C40/B41</f>
        <v>0</v>
      </c>
      <c r="C49" s="304"/>
      <c r="D49" s="304">
        <f>E40/D41</f>
        <v>0</v>
      </c>
      <c r="E49" s="304"/>
      <c r="F49" s="304">
        <f t="shared" ref="F49" si="810">G40/F41</f>
        <v>0</v>
      </c>
      <c r="G49" s="304"/>
      <c r="H49" s="304">
        <f t="shared" ref="H49" si="811">I40/H41</f>
        <v>0</v>
      </c>
      <c r="I49" s="304"/>
      <c r="J49" s="304">
        <f t="shared" ref="J49" si="812">K40/J41</f>
        <v>0</v>
      </c>
      <c r="K49" s="304"/>
      <c r="L49" s="304">
        <f t="shared" ref="L49" si="813">M40/L41</f>
        <v>0</v>
      </c>
      <c r="M49" s="304"/>
      <c r="N49" s="304">
        <f t="shared" ref="N49" si="814">O40/N41</f>
        <v>0</v>
      </c>
      <c r="O49" s="304"/>
      <c r="P49" s="304">
        <f t="shared" ref="P49" si="815">Q40/P41</f>
        <v>0</v>
      </c>
      <c r="Q49" s="304"/>
      <c r="R49" s="304">
        <f t="shared" ref="R49" si="816">S40/R41</f>
        <v>0</v>
      </c>
      <c r="S49" s="304"/>
      <c r="T49" s="304">
        <f t="shared" ref="T49" si="817">U40/T41</f>
        <v>0.1111111111111111</v>
      </c>
      <c r="U49" s="304"/>
      <c r="V49" s="304">
        <f t="shared" ref="V49" si="818">W40/V41</f>
        <v>0</v>
      </c>
      <c r="W49" s="304"/>
      <c r="X49" s="304">
        <f>Y40/X41</f>
        <v>0.22222222222222221</v>
      </c>
      <c r="Y49" s="304"/>
      <c r="Z49" s="304">
        <f t="shared" ref="Z49" si="819">AA40/Z41</f>
        <v>0</v>
      </c>
      <c r="AA49" s="304"/>
      <c r="AB49" s="304">
        <f t="shared" ref="AB49" si="820">AC40/AB41</f>
        <v>0.22222222222222221</v>
      </c>
      <c r="AC49" s="304"/>
      <c r="AD49" s="304">
        <f t="shared" ref="AD49" si="821">AE40/AD41</f>
        <v>0</v>
      </c>
      <c r="AE49" s="304"/>
      <c r="AF49" s="304">
        <f t="shared" ref="AF49" si="822">AG40/AF41</f>
        <v>0.33333333333333331</v>
      </c>
      <c r="AG49" s="304"/>
      <c r="AH49" s="304">
        <f t="shared" ref="AH49" si="823">AI40/AH41</f>
        <v>0</v>
      </c>
      <c r="AI49" s="304"/>
      <c r="AJ49" s="304">
        <f t="shared" ref="AJ49" si="824">AK40/AJ41</f>
        <v>0</v>
      </c>
      <c r="AK49" s="304"/>
      <c r="AL49" s="304">
        <f t="shared" ref="AL49" si="825">AM40/AL41</f>
        <v>0.22222222222222221</v>
      </c>
      <c r="AM49" s="304"/>
      <c r="AN49" s="304">
        <f t="shared" ref="AN49" si="826">AO40/AN41</f>
        <v>0</v>
      </c>
      <c r="AO49" s="304"/>
      <c r="AP49" s="304">
        <f t="shared" ref="AP49" si="827">AQ40/AP41</f>
        <v>0</v>
      </c>
      <c r="AQ49" s="304"/>
      <c r="AR49" s="304">
        <f t="shared" ref="AR49" si="828">AS40/AR41</f>
        <v>0.1111111111111111</v>
      </c>
      <c r="AS49" s="304"/>
      <c r="AT49" s="304">
        <f t="shared" ref="AT49" si="829">AU40/AT41</f>
        <v>0.1111111111111111</v>
      </c>
      <c r="AU49" s="304"/>
      <c r="AV49" s="304">
        <f t="shared" ref="AV49" si="830">AW40/AV41</f>
        <v>0</v>
      </c>
      <c r="AW49" s="304"/>
      <c r="AX49" s="304">
        <f t="shared" ref="AX49" si="831">AY40/AX41</f>
        <v>0</v>
      </c>
      <c r="AY49" s="304"/>
      <c r="AZ49" s="304">
        <f t="shared" ref="AZ49" si="832">BA40/AZ41</f>
        <v>0.375</v>
      </c>
      <c r="BA49" s="304"/>
      <c r="BB49" s="304">
        <f t="shared" ref="BB49" si="833">BC40/BB41</f>
        <v>0.125</v>
      </c>
      <c r="BC49" s="304"/>
      <c r="BD49" s="304">
        <f t="shared" ref="BD49" si="834">BE40/BD41</f>
        <v>0.125</v>
      </c>
      <c r="BE49" s="304"/>
      <c r="BF49" s="304">
        <f t="shared" ref="BF49" si="835">BG40/BF41</f>
        <v>0.125</v>
      </c>
      <c r="BG49" s="304"/>
      <c r="BH49" s="304">
        <f t="shared" ref="BH49" si="836">BI40/BH41</f>
        <v>0</v>
      </c>
      <c r="BI49" s="304"/>
      <c r="BJ49" s="304">
        <f t="shared" ref="BJ49" si="837">BK40/BJ41</f>
        <v>0</v>
      </c>
      <c r="BK49" s="304"/>
      <c r="BL49" s="304">
        <f t="shared" ref="BL49" si="838">BM40/BL41</f>
        <v>0</v>
      </c>
      <c r="BM49" s="304"/>
      <c r="BN49" s="304">
        <f t="shared" ref="BN49" si="839">BO40/BN41</f>
        <v>0</v>
      </c>
      <c r="BO49" s="304"/>
      <c r="BP49" s="304">
        <f t="shared" ref="BP49" si="840">BQ40/BP41</f>
        <v>0.25</v>
      </c>
      <c r="BQ49" s="304"/>
      <c r="BR49" s="304">
        <f t="shared" ref="BR49" si="841">BS40/BR41</f>
        <v>0.125</v>
      </c>
      <c r="BS49" s="304"/>
      <c r="BT49" s="304">
        <f t="shared" ref="BT49" si="842">BU40/BT41</f>
        <v>0.125</v>
      </c>
      <c r="BU49" s="304"/>
      <c r="BV49" s="304">
        <f t="shared" ref="BV49" si="843">BW40/BV41</f>
        <v>0</v>
      </c>
      <c r="BW49" s="304"/>
      <c r="BX49" s="304">
        <f t="shared" ref="BX49" si="844">BY40/BX41</f>
        <v>0</v>
      </c>
      <c r="BY49" s="304"/>
      <c r="BZ49" s="304">
        <f t="shared" ref="BZ49" si="845">CA40/BZ41</f>
        <v>0</v>
      </c>
      <c r="CA49" s="304"/>
      <c r="CB49" s="304">
        <f t="shared" ref="CB49" si="846">CC40/CB41</f>
        <v>0</v>
      </c>
      <c r="CC49" s="304"/>
      <c r="CD49" s="304">
        <f t="shared" ref="CD49" si="847">CE40/CD41</f>
        <v>0.125</v>
      </c>
      <c r="CE49" s="304"/>
      <c r="CF49" s="304">
        <f t="shared" ref="CF49" si="848">CG40/CF41</f>
        <v>0</v>
      </c>
      <c r="CG49" s="304"/>
      <c r="CH49" s="304">
        <f t="shared" ref="CH49" si="849">CI40/CH41</f>
        <v>0</v>
      </c>
      <c r="CI49" s="304"/>
      <c r="CJ49" s="304">
        <f t="shared" ref="CJ49" si="850">CK40/CJ41</f>
        <v>0.16666666666666666</v>
      </c>
      <c r="CK49" s="304"/>
      <c r="CL49" s="304">
        <f t="shared" ref="CL49" si="851">CM40/CL41</f>
        <v>0.33333333333333331</v>
      </c>
      <c r="CM49" s="304"/>
      <c r="CN49" s="304">
        <f t="shared" ref="CN49" si="852">CO40/CN41</f>
        <v>0.16666666666666666</v>
      </c>
      <c r="CO49" s="304"/>
      <c r="CP49" s="304">
        <f t="shared" ref="CP49" si="853">CQ40/CP41</f>
        <v>1</v>
      </c>
      <c r="CQ49" s="304"/>
      <c r="CR49" s="304">
        <f t="shared" ref="CR49" si="854">CS40/CR41</f>
        <v>0.75</v>
      </c>
      <c r="CS49" s="304"/>
      <c r="CT49" s="304">
        <f t="shared" ref="CT49" si="855">CU40/CT41</f>
        <v>0.33333333333333331</v>
      </c>
      <c r="CU49" s="304"/>
      <c r="CV49" s="304">
        <f t="shared" ref="CV49" si="856">CW40/CV41</f>
        <v>0</v>
      </c>
      <c r="CW49" s="304"/>
      <c r="CX49" s="304">
        <f t="shared" ref="CX49" si="857">CY40/CX41</f>
        <v>0</v>
      </c>
      <c r="CY49" s="304"/>
      <c r="CZ49" s="304">
        <f t="shared" ref="CZ49" si="858">DA40/CZ41</f>
        <v>0.66666666666666663</v>
      </c>
      <c r="DA49" s="304"/>
      <c r="DB49" s="304">
        <f t="shared" ref="DB49" si="859">DC40/DB41</f>
        <v>0</v>
      </c>
      <c r="DC49" s="304"/>
      <c r="DD49" s="304">
        <f t="shared" ref="DD49" si="860">DE40/DD41</f>
        <v>1</v>
      </c>
      <c r="DE49" s="304"/>
      <c r="DF49" s="304">
        <f t="shared" ref="DF49" si="861">DG40/DF41</f>
        <v>0</v>
      </c>
      <c r="DG49" s="304"/>
      <c r="DH49" s="304">
        <f t="shared" ref="DH49" si="862">DI40/DH41</f>
        <v>0.33333333333333331</v>
      </c>
      <c r="DI49" s="304"/>
      <c r="DJ49" s="304">
        <f t="shared" ref="DJ49" si="863">DK40/DJ41</f>
        <v>0</v>
      </c>
      <c r="DK49" s="304"/>
      <c r="DL49" s="304">
        <f t="shared" ref="DL49" si="864">DM40/DL41</f>
        <v>0.33333333333333331</v>
      </c>
      <c r="DM49" s="304"/>
      <c r="DN49" s="304">
        <f t="shared" ref="DN49" si="865">DO40/DN41</f>
        <v>0</v>
      </c>
      <c r="DO49" s="304"/>
      <c r="DP49" s="304">
        <f t="shared" ref="DP49" si="866">DQ40/DP41</f>
        <v>0.33333333333333331</v>
      </c>
      <c r="DQ49" s="304"/>
      <c r="DR49" s="304">
        <f t="shared" ref="DR49" si="867">DS40/DR41</f>
        <v>0</v>
      </c>
      <c r="DS49" s="304"/>
      <c r="DT49" s="304">
        <f t="shared" ref="DT49" si="868">DU40/DT41</f>
        <v>0</v>
      </c>
      <c r="DU49" s="304"/>
      <c r="DV49" s="304">
        <f t="shared" ref="DV49" si="869">DW40/DV41</f>
        <v>0.66666666666666663</v>
      </c>
      <c r="DW49" s="304"/>
      <c r="DX49" s="304">
        <f t="shared" ref="DX49" si="870">DY40/DX41</f>
        <v>0</v>
      </c>
      <c r="DY49" s="304"/>
      <c r="DZ49" s="304">
        <f t="shared" ref="DZ49" si="871">EA40/DZ41</f>
        <v>0.5</v>
      </c>
      <c r="EA49" s="304"/>
      <c r="EB49" s="304">
        <f t="shared" ref="EB49" si="872">EC40/EB41</f>
        <v>0</v>
      </c>
      <c r="EC49" s="304"/>
      <c r="ED49" s="304">
        <f t="shared" ref="ED49" si="873">EE40/ED41</f>
        <v>0</v>
      </c>
      <c r="EE49" s="304"/>
      <c r="EF49" s="304">
        <f t="shared" ref="EF49" si="874">EG40/EF41</f>
        <v>0</v>
      </c>
      <c r="EG49" s="304"/>
      <c r="EH49" s="304">
        <f t="shared" ref="EH49" si="875">EI40/EH41</f>
        <v>0</v>
      </c>
      <c r="EI49" s="304"/>
      <c r="EJ49" s="304">
        <f t="shared" ref="EJ49" si="876">EK40/EJ41</f>
        <v>0</v>
      </c>
      <c r="EK49" s="304"/>
      <c r="EL49" s="304">
        <f t="shared" ref="EL49" si="877">EM40/EL41</f>
        <v>0</v>
      </c>
      <c r="EM49" s="304"/>
      <c r="EN49" s="304">
        <f t="shared" ref="EN49" si="878">EO40/EN41</f>
        <v>1</v>
      </c>
      <c r="EO49" s="304"/>
      <c r="EP49" s="304">
        <f t="shared" ref="EP49" si="879">EQ40/EP41</f>
        <v>0</v>
      </c>
      <c r="EQ49" s="304"/>
      <c r="ER49" s="304">
        <f t="shared" ref="ER49" si="880">ES40/ER41</f>
        <v>0</v>
      </c>
      <c r="ES49" s="304"/>
      <c r="ET49" s="304">
        <f t="shared" ref="ET49" si="881">EU40/ET41</f>
        <v>0</v>
      </c>
      <c r="EU49" s="304"/>
      <c r="EV49" s="304">
        <f t="shared" ref="EV49" si="882">EW40/EV41</f>
        <v>0</v>
      </c>
      <c r="EW49" s="304"/>
      <c r="EX49" s="304">
        <f t="shared" ref="EX49" si="883">EY40/EX41</f>
        <v>0</v>
      </c>
      <c r="EY49" s="304"/>
      <c r="EZ49" s="304">
        <f t="shared" ref="EZ49" si="884">FA40/EZ41</f>
        <v>0</v>
      </c>
      <c r="FA49" s="304"/>
      <c r="FB49" s="304">
        <f t="shared" ref="FB49" si="885">FC40/FB41</f>
        <v>0</v>
      </c>
      <c r="FC49" s="304"/>
      <c r="FD49" s="304">
        <v>0</v>
      </c>
      <c r="FE49" s="304"/>
      <c r="FF49" s="304">
        <v>0</v>
      </c>
      <c r="FG49" s="304"/>
      <c r="FH49" s="304">
        <v>0</v>
      </c>
      <c r="FI49" s="304"/>
      <c r="FJ49" s="304">
        <v>0</v>
      </c>
      <c r="FK49" s="304"/>
      <c r="FL49" s="304">
        <v>0</v>
      </c>
      <c r="FM49" s="304"/>
      <c r="FN49" s="304">
        <v>0</v>
      </c>
      <c r="FO49" s="304"/>
      <c r="FP49" s="304">
        <v>0</v>
      </c>
      <c r="FQ49" s="304"/>
      <c r="FR49" s="304">
        <v>0</v>
      </c>
      <c r="FS49" s="304"/>
      <c r="FT49" s="304">
        <v>0</v>
      </c>
      <c r="FU49" s="304"/>
      <c r="FV49" s="304">
        <v>0</v>
      </c>
      <c r="FW49" s="304"/>
      <c r="FX49" s="304">
        <v>0</v>
      </c>
      <c r="FY49" s="304"/>
      <c r="FZ49" s="304">
        <v>0</v>
      </c>
      <c r="GA49" s="304"/>
    </row>
    <row r="50" spans="1:197" ht="15" thickBot="1">
      <c r="A50" s="77" t="s">
        <v>57</v>
      </c>
      <c r="B50" s="304">
        <f t="shared" ref="B50" si="886">B44*B49</f>
        <v>0</v>
      </c>
      <c r="C50" s="304"/>
      <c r="D50" s="304">
        <f t="shared" ref="D50" si="887">D44*D49</f>
        <v>0</v>
      </c>
      <c r="E50" s="304"/>
      <c r="F50" s="304">
        <f t="shared" ref="F50" si="888">F44*F49</f>
        <v>0</v>
      </c>
      <c r="G50" s="304"/>
      <c r="H50" s="304">
        <f t="shared" ref="H50" si="889">H44*H49</f>
        <v>0</v>
      </c>
      <c r="I50" s="304"/>
      <c r="J50" s="304">
        <f t="shared" ref="J50" si="890">J44*J49</f>
        <v>0</v>
      </c>
      <c r="K50" s="304"/>
      <c r="L50" s="304">
        <f t="shared" ref="L50" si="891">L44*L49</f>
        <v>0</v>
      </c>
      <c r="M50" s="304"/>
      <c r="N50" s="304">
        <f t="shared" ref="N50" si="892">N44*N49</f>
        <v>0</v>
      </c>
      <c r="O50" s="304"/>
      <c r="P50" s="304">
        <f t="shared" ref="P50" si="893">P44*P49</f>
        <v>0</v>
      </c>
      <c r="Q50" s="304"/>
      <c r="R50" s="304">
        <f t="shared" ref="R50" si="894">R44*R49</f>
        <v>0</v>
      </c>
      <c r="S50" s="304"/>
      <c r="T50" s="304">
        <f t="shared" ref="T50" si="895">T44*T49</f>
        <v>0.1111111111111111</v>
      </c>
      <c r="U50" s="304"/>
      <c r="V50" s="304">
        <f t="shared" ref="V50" si="896">V44*V49</f>
        <v>0</v>
      </c>
      <c r="W50" s="304"/>
      <c r="X50" s="304">
        <f>X44*X49</f>
        <v>0.22222222222222221</v>
      </c>
      <c r="Y50" s="304"/>
      <c r="Z50" s="304">
        <f t="shared" ref="Z50" si="897">Z44*Z49</f>
        <v>0</v>
      </c>
      <c r="AA50" s="304"/>
      <c r="AB50" s="304">
        <f t="shared" ref="AB50" si="898">AB44*AB49</f>
        <v>0.22222222222222221</v>
      </c>
      <c r="AC50" s="304"/>
      <c r="AD50" s="304">
        <f t="shared" ref="AD50" si="899">AD44*AD49</f>
        <v>0</v>
      </c>
      <c r="AE50" s="304"/>
      <c r="AF50" s="304">
        <f t="shared" ref="AF50" si="900">AF44*AF49</f>
        <v>0.33333333333333331</v>
      </c>
      <c r="AG50" s="304"/>
      <c r="AH50" s="304">
        <f t="shared" ref="AH50" si="901">AH44*AH49</f>
        <v>0</v>
      </c>
      <c r="AI50" s="304"/>
      <c r="AJ50" s="304">
        <f t="shared" ref="AJ50" si="902">AJ44*AJ49</f>
        <v>0</v>
      </c>
      <c r="AK50" s="304"/>
      <c r="AL50" s="304">
        <f t="shared" ref="AL50" si="903">AL44*AL49</f>
        <v>0.22222222222222221</v>
      </c>
      <c r="AM50" s="304"/>
      <c r="AN50" s="304">
        <f t="shared" ref="AN50" si="904">AN44*AN49</f>
        <v>0</v>
      </c>
      <c r="AO50" s="304"/>
      <c r="AP50" s="304">
        <f t="shared" ref="AP50" si="905">AP44*AP49</f>
        <v>0</v>
      </c>
      <c r="AQ50" s="304"/>
      <c r="AR50" s="304">
        <f t="shared" ref="AR50" si="906">AR44*AR49</f>
        <v>0.1111111111111111</v>
      </c>
      <c r="AS50" s="304"/>
      <c r="AT50" s="304">
        <f t="shared" ref="AT50" si="907">AT44*AT49</f>
        <v>0.1111111111111111</v>
      </c>
      <c r="AU50" s="304"/>
      <c r="AV50" s="304">
        <f t="shared" ref="AV50" si="908">AV44*AV49</f>
        <v>0</v>
      </c>
      <c r="AW50" s="304"/>
      <c r="AX50" s="304">
        <f t="shared" ref="AX50" si="909">AX44*AX49</f>
        <v>0</v>
      </c>
      <c r="AY50" s="304"/>
      <c r="AZ50" s="304">
        <f t="shared" ref="AZ50" si="910">AZ44*AZ49</f>
        <v>0.33333333333333331</v>
      </c>
      <c r="BA50" s="304"/>
      <c r="BB50" s="304">
        <f t="shared" ref="BB50" si="911">BB44*BB49</f>
        <v>0.1111111111111111</v>
      </c>
      <c r="BC50" s="304"/>
      <c r="BD50" s="304">
        <f t="shared" ref="BD50" si="912">BD44*BD49</f>
        <v>0.1111111111111111</v>
      </c>
      <c r="BE50" s="304"/>
      <c r="BF50" s="304">
        <f t="shared" ref="BF50:DP50" si="913">BF44*BF49</f>
        <v>0.1111111111111111</v>
      </c>
      <c r="BG50" s="304"/>
      <c r="BH50" s="304">
        <f t="shared" si="913"/>
        <v>0</v>
      </c>
      <c r="BI50" s="304"/>
      <c r="BJ50" s="304">
        <f t="shared" si="913"/>
        <v>0</v>
      </c>
      <c r="BK50" s="304"/>
      <c r="BL50" s="304">
        <f t="shared" si="913"/>
        <v>0</v>
      </c>
      <c r="BM50" s="304"/>
      <c r="BN50" s="304">
        <f t="shared" si="913"/>
        <v>0</v>
      </c>
      <c r="BO50" s="304"/>
      <c r="BP50" s="304">
        <f t="shared" si="913"/>
        <v>0.22222222222222221</v>
      </c>
      <c r="BQ50" s="304"/>
      <c r="BR50" s="304">
        <f t="shared" si="913"/>
        <v>0.1111111111111111</v>
      </c>
      <c r="BS50" s="304"/>
      <c r="BT50" s="304">
        <f t="shared" si="913"/>
        <v>0.1111111111111111</v>
      </c>
      <c r="BU50" s="304"/>
      <c r="BV50" s="304">
        <f t="shared" si="913"/>
        <v>0</v>
      </c>
      <c r="BW50" s="304"/>
      <c r="BX50" s="304">
        <f t="shared" si="913"/>
        <v>0</v>
      </c>
      <c r="BY50" s="304"/>
      <c r="BZ50" s="304">
        <f t="shared" si="913"/>
        <v>0</v>
      </c>
      <c r="CA50" s="304"/>
      <c r="CB50" s="304">
        <f t="shared" si="913"/>
        <v>0</v>
      </c>
      <c r="CC50" s="304"/>
      <c r="CD50" s="304">
        <f t="shared" si="913"/>
        <v>0.1111111111111111</v>
      </c>
      <c r="CE50" s="304"/>
      <c r="CF50" s="304">
        <f t="shared" si="913"/>
        <v>0</v>
      </c>
      <c r="CG50" s="304"/>
      <c r="CH50" s="304">
        <f t="shared" si="913"/>
        <v>0</v>
      </c>
      <c r="CI50" s="304"/>
      <c r="CJ50" s="304">
        <f t="shared" si="913"/>
        <v>0.1111111111111111</v>
      </c>
      <c r="CK50" s="304"/>
      <c r="CL50" s="304">
        <f t="shared" si="913"/>
        <v>0.22222222222222221</v>
      </c>
      <c r="CM50" s="304"/>
      <c r="CN50" s="304">
        <f t="shared" si="913"/>
        <v>0.1111111111111111</v>
      </c>
      <c r="CO50" s="304"/>
      <c r="CP50" s="304">
        <f t="shared" si="913"/>
        <v>0.55555555555555558</v>
      </c>
      <c r="CQ50" s="304"/>
      <c r="CR50" s="304">
        <f t="shared" si="913"/>
        <v>0.33333333333333331</v>
      </c>
      <c r="CS50" s="304"/>
      <c r="CT50" s="304">
        <f t="shared" si="913"/>
        <v>0.1111111111111111</v>
      </c>
      <c r="CU50" s="304"/>
      <c r="CV50" s="304">
        <f t="shared" si="913"/>
        <v>0</v>
      </c>
      <c r="CW50" s="304"/>
      <c r="CX50" s="304">
        <f t="shared" si="913"/>
        <v>0</v>
      </c>
      <c r="CY50" s="304"/>
      <c r="CZ50" s="304">
        <f t="shared" si="913"/>
        <v>0.22222222222222221</v>
      </c>
      <c r="DA50" s="304"/>
      <c r="DB50" s="304">
        <f t="shared" si="913"/>
        <v>0</v>
      </c>
      <c r="DC50" s="304"/>
      <c r="DD50" s="304">
        <f t="shared" si="913"/>
        <v>0.33333333333333331</v>
      </c>
      <c r="DE50" s="304"/>
      <c r="DF50" s="304">
        <f t="shared" si="913"/>
        <v>0</v>
      </c>
      <c r="DG50" s="304"/>
      <c r="DH50" s="304">
        <f t="shared" si="913"/>
        <v>0.1111111111111111</v>
      </c>
      <c r="DI50" s="304"/>
      <c r="DJ50" s="304">
        <f t="shared" si="913"/>
        <v>0</v>
      </c>
      <c r="DK50" s="304"/>
      <c r="DL50" s="304">
        <f t="shared" si="913"/>
        <v>0.1111111111111111</v>
      </c>
      <c r="DM50" s="304"/>
      <c r="DN50" s="304">
        <f t="shared" si="913"/>
        <v>0</v>
      </c>
      <c r="DO50" s="304"/>
      <c r="DP50" s="304">
        <f t="shared" si="913"/>
        <v>0.1111111111111111</v>
      </c>
      <c r="DQ50" s="304"/>
      <c r="DR50" s="304">
        <f t="shared" ref="DR50:FD50" si="914">DR44*DR49</f>
        <v>0</v>
      </c>
      <c r="DS50" s="304"/>
      <c r="DT50" s="304">
        <f t="shared" si="914"/>
        <v>0</v>
      </c>
      <c r="DU50" s="304"/>
      <c r="DV50" s="304">
        <f t="shared" si="914"/>
        <v>0.22222222222222221</v>
      </c>
      <c r="DW50" s="304"/>
      <c r="DX50" s="304">
        <f t="shared" si="914"/>
        <v>0</v>
      </c>
      <c r="DY50" s="304"/>
      <c r="DZ50" s="304">
        <f t="shared" si="914"/>
        <v>0.1111111111111111</v>
      </c>
      <c r="EA50" s="304"/>
      <c r="EB50" s="304">
        <f t="shared" si="914"/>
        <v>0</v>
      </c>
      <c r="EC50" s="304"/>
      <c r="ED50" s="304">
        <f t="shared" si="914"/>
        <v>0</v>
      </c>
      <c r="EE50" s="304"/>
      <c r="EF50" s="304">
        <f t="shared" si="914"/>
        <v>0</v>
      </c>
      <c r="EG50" s="304"/>
      <c r="EH50" s="304">
        <f t="shared" si="914"/>
        <v>0</v>
      </c>
      <c r="EI50" s="304"/>
      <c r="EJ50" s="304">
        <f t="shared" si="914"/>
        <v>0</v>
      </c>
      <c r="EK50" s="304"/>
      <c r="EL50" s="304">
        <f t="shared" si="914"/>
        <v>0</v>
      </c>
      <c r="EM50" s="304"/>
      <c r="EN50" s="304">
        <f t="shared" si="914"/>
        <v>0.1111111111111111</v>
      </c>
      <c r="EO50" s="304"/>
      <c r="EP50" s="304">
        <f t="shared" si="914"/>
        <v>0</v>
      </c>
      <c r="EQ50" s="304"/>
      <c r="ER50" s="304">
        <f t="shared" si="914"/>
        <v>0</v>
      </c>
      <c r="ES50" s="304"/>
      <c r="ET50" s="304">
        <f t="shared" si="914"/>
        <v>0</v>
      </c>
      <c r="EU50" s="304"/>
      <c r="EV50" s="304">
        <f t="shared" si="914"/>
        <v>0</v>
      </c>
      <c r="EW50" s="304"/>
      <c r="EX50" s="304">
        <f t="shared" si="914"/>
        <v>0</v>
      </c>
      <c r="EY50" s="304"/>
      <c r="EZ50" s="304">
        <f t="shared" si="914"/>
        <v>0</v>
      </c>
      <c r="FA50" s="304"/>
      <c r="FB50" s="304">
        <f t="shared" si="914"/>
        <v>0</v>
      </c>
      <c r="FC50" s="304"/>
      <c r="FD50" s="304">
        <f t="shared" si="914"/>
        <v>0</v>
      </c>
      <c r="FE50" s="304"/>
      <c r="FF50" s="304">
        <f t="shared" ref="FF50" si="915">FF44*FF49</f>
        <v>0</v>
      </c>
      <c r="FG50" s="304"/>
      <c r="FH50" s="304">
        <f t="shared" ref="FH50" si="916">FH44*FH49</f>
        <v>0</v>
      </c>
      <c r="FI50" s="304"/>
      <c r="FJ50" s="304">
        <f t="shared" ref="FJ50" si="917">FJ44*FJ49</f>
        <v>0</v>
      </c>
      <c r="FK50" s="304"/>
      <c r="FL50" s="304">
        <f t="shared" ref="FL50" si="918">FL44*FL49</f>
        <v>0</v>
      </c>
      <c r="FM50" s="304"/>
      <c r="FN50" s="304">
        <f t="shared" ref="FN50" si="919">FN44*FN49</f>
        <v>0</v>
      </c>
      <c r="FO50" s="304"/>
      <c r="FP50" s="304">
        <f t="shared" ref="FP50" si="920">FP44*FP49</f>
        <v>0</v>
      </c>
      <c r="FQ50" s="304"/>
      <c r="FR50" s="304">
        <f t="shared" ref="FR50" si="921">FR44*FR49</f>
        <v>0</v>
      </c>
      <c r="FS50" s="304"/>
      <c r="FT50" s="304">
        <f t="shared" ref="FT50" si="922">FT44*FT49</f>
        <v>0</v>
      </c>
      <c r="FU50" s="304"/>
      <c r="FV50" s="304">
        <f t="shared" ref="FV50" si="923">FV44*FV49</f>
        <v>0</v>
      </c>
      <c r="FW50" s="304"/>
      <c r="FX50" s="304">
        <f t="shared" ref="FX50" si="924">FX44*FX49</f>
        <v>0</v>
      </c>
      <c r="FY50" s="304"/>
      <c r="FZ50" s="304">
        <f t="shared" ref="FZ50" si="925">FZ44*FZ49</f>
        <v>0</v>
      </c>
      <c r="GA50" s="304"/>
      <c r="GB50" s="304"/>
      <c r="GC50" s="304"/>
      <c r="GD50" s="304"/>
      <c r="GE50" s="304"/>
      <c r="GF50" s="304"/>
      <c r="GG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0.1111111111111111</v>
      </c>
      <c r="U51" s="304"/>
      <c r="V51" s="304">
        <f>SUM($B$50:W50)</f>
        <v>0.1111111111111111</v>
      </c>
      <c r="W51" s="304"/>
      <c r="X51" s="304">
        <f>SUM($B$50:Y50)</f>
        <v>0.33333333333333331</v>
      </c>
      <c r="Y51" s="304"/>
      <c r="Z51" s="304">
        <f>SUM($B$50:AA50)</f>
        <v>0.33333333333333331</v>
      </c>
      <c r="AA51" s="304"/>
      <c r="AB51" s="304">
        <f>SUM($B$50:AC50)</f>
        <v>0.55555555555555558</v>
      </c>
      <c r="AC51" s="304"/>
      <c r="AD51" s="304">
        <f>SUM($B$50:AE50)</f>
        <v>0.55555555555555558</v>
      </c>
      <c r="AE51" s="304"/>
      <c r="AF51" s="304">
        <f>SUM($B$50:AG50)</f>
        <v>0.88888888888888884</v>
      </c>
      <c r="AG51" s="304"/>
      <c r="AH51" s="304">
        <f>SUM($B$50:AI50)</f>
        <v>0.88888888888888884</v>
      </c>
      <c r="AI51" s="304"/>
      <c r="AJ51" s="304">
        <f>SUM($B$50:AK50)</f>
        <v>0.88888888888888884</v>
      </c>
      <c r="AK51" s="304"/>
      <c r="AL51" s="304">
        <f>SUM($B$50:AM50)</f>
        <v>1.1111111111111112</v>
      </c>
      <c r="AM51" s="304"/>
      <c r="AN51" s="304">
        <f>SUM($B$50:AO50)</f>
        <v>1.1111111111111112</v>
      </c>
      <c r="AO51" s="304"/>
      <c r="AP51" s="304">
        <f>SUM($B$50:AQ50)</f>
        <v>1.1111111111111112</v>
      </c>
      <c r="AQ51" s="304"/>
      <c r="AR51" s="304">
        <f>SUM($B$50:AS50)</f>
        <v>1.2222222222222223</v>
      </c>
      <c r="AS51" s="304"/>
      <c r="AT51" s="304">
        <f>SUM($B$50:AU50)</f>
        <v>1.3333333333333335</v>
      </c>
      <c r="AU51" s="304"/>
      <c r="AV51" s="304">
        <f>SUM($B$50:AW50)</f>
        <v>1.3333333333333335</v>
      </c>
      <c r="AW51" s="304"/>
      <c r="AX51" s="304">
        <f>SUM($B$50:AY50)</f>
        <v>1.3333333333333335</v>
      </c>
      <c r="AY51" s="304"/>
      <c r="AZ51" s="304">
        <f>SUM($B$50:BA50)</f>
        <v>1.6666666666666667</v>
      </c>
      <c r="BA51" s="304"/>
      <c r="BB51" s="304">
        <f>SUM($B$50:BC50)</f>
        <v>1.7777777777777779</v>
      </c>
      <c r="BC51" s="304"/>
      <c r="BD51" s="304">
        <f>SUM($B$50:BE50)</f>
        <v>1.8888888888888891</v>
      </c>
      <c r="BE51" s="304"/>
      <c r="BF51" s="304">
        <f>SUM($B$50:BG50)</f>
        <v>2</v>
      </c>
      <c r="BG51" s="304"/>
      <c r="BH51" s="304">
        <f>SUM($B$50:BI50)</f>
        <v>2</v>
      </c>
      <c r="BI51" s="304"/>
      <c r="BJ51" s="304">
        <f>SUM($B$50:BK50)</f>
        <v>2</v>
      </c>
      <c r="BK51" s="304"/>
      <c r="BL51" s="304">
        <f>SUM($B$50:BM50)</f>
        <v>2</v>
      </c>
      <c r="BM51" s="304"/>
      <c r="BN51" s="304">
        <f>SUM($B$50:BO50)</f>
        <v>2</v>
      </c>
      <c r="BO51" s="304"/>
      <c r="BP51" s="304">
        <f>SUM($B$50:BQ50)</f>
        <v>2.2222222222222223</v>
      </c>
      <c r="BQ51" s="304"/>
      <c r="BR51" s="304">
        <f>SUM($B$50:BS50)</f>
        <v>2.3333333333333335</v>
      </c>
      <c r="BS51" s="304"/>
      <c r="BT51" s="304">
        <f>SUM($B$50:BU50)</f>
        <v>2.4444444444444446</v>
      </c>
      <c r="BU51" s="304"/>
      <c r="BV51" s="304">
        <f>SUM($B$50:BW50)</f>
        <v>2.4444444444444446</v>
      </c>
      <c r="BW51" s="304"/>
      <c r="BX51" s="304">
        <f>SUM($B$50:BY50)</f>
        <v>2.4444444444444446</v>
      </c>
      <c r="BY51" s="304"/>
      <c r="BZ51" s="304">
        <f>SUM($B$50:CA50)</f>
        <v>2.4444444444444446</v>
      </c>
      <c r="CA51" s="304"/>
      <c r="CB51" s="304">
        <f>SUM($B$50:CC50)</f>
        <v>2.4444444444444446</v>
      </c>
      <c r="CC51" s="304"/>
      <c r="CD51" s="304">
        <f>SUM($B$50:CE50)</f>
        <v>2.5555555555555558</v>
      </c>
      <c r="CE51" s="304"/>
      <c r="CF51" s="304">
        <f>SUM($B$50:CG50)</f>
        <v>2.5555555555555558</v>
      </c>
      <c r="CG51" s="304"/>
      <c r="CH51" s="304">
        <f>SUM($B$50:CI50)</f>
        <v>2.5555555555555558</v>
      </c>
      <c r="CI51" s="304"/>
      <c r="CJ51" s="304">
        <f>SUM($B$50:CK50)</f>
        <v>2.666666666666667</v>
      </c>
      <c r="CK51" s="304"/>
      <c r="CL51" s="304">
        <f>SUM($B$50:CM50)</f>
        <v>2.8888888888888893</v>
      </c>
      <c r="CM51" s="304"/>
      <c r="CN51" s="304">
        <f>SUM($B$50:CO50)</f>
        <v>3.0000000000000004</v>
      </c>
      <c r="CO51" s="304"/>
      <c r="CP51" s="304">
        <f>SUM($B$50:CQ50)</f>
        <v>3.5555555555555562</v>
      </c>
      <c r="CQ51" s="304"/>
      <c r="CR51" s="304">
        <f>SUM($B$50:CS50)</f>
        <v>3.8888888888888897</v>
      </c>
      <c r="CS51" s="304"/>
      <c r="CT51" s="304">
        <f>SUM($B$50:CU50)</f>
        <v>4.0000000000000009</v>
      </c>
      <c r="CU51" s="304"/>
      <c r="CV51" s="304">
        <f>SUM($B$50:CW50)</f>
        <v>4.0000000000000009</v>
      </c>
      <c r="CW51" s="304"/>
      <c r="CX51" s="304">
        <f>SUM($B$50:CY50)</f>
        <v>4.0000000000000009</v>
      </c>
      <c r="CY51" s="304"/>
      <c r="CZ51" s="304">
        <f>SUM($B$50:DA50)</f>
        <v>4.2222222222222232</v>
      </c>
      <c r="DA51" s="304"/>
      <c r="DB51" s="304">
        <f>SUM($B$50:DC50)</f>
        <v>4.2222222222222232</v>
      </c>
      <c r="DC51" s="304"/>
      <c r="DD51" s="304">
        <f>SUM($B$50:DE50)</f>
        <v>4.5555555555555562</v>
      </c>
      <c r="DE51" s="304"/>
      <c r="DF51" s="304">
        <f>SUM($B$50:DG50)</f>
        <v>4.5555555555555562</v>
      </c>
      <c r="DG51" s="304"/>
      <c r="DH51" s="304">
        <f>SUM($B$50:DI50)</f>
        <v>4.666666666666667</v>
      </c>
      <c r="DI51" s="304"/>
      <c r="DJ51" s="304">
        <f>SUM($B$50:DK50)</f>
        <v>4.666666666666667</v>
      </c>
      <c r="DK51" s="304"/>
      <c r="DL51" s="304">
        <f>SUM($B$50:DM50)</f>
        <v>4.7777777777777777</v>
      </c>
      <c r="DM51" s="304"/>
      <c r="DN51" s="304">
        <f>SUM($B$50:DO50)</f>
        <v>4.7777777777777777</v>
      </c>
      <c r="DO51" s="304"/>
      <c r="DP51" s="304">
        <f>SUM($B$50:DQ50)</f>
        <v>4.8888888888888884</v>
      </c>
      <c r="DQ51" s="304"/>
      <c r="DR51" s="304">
        <f>SUM($B$50:DS50)</f>
        <v>4.8888888888888884</v>
      </c>
      <c r="DS51" s="304"/>
      <c r="DT51" s="304">
        <f>SUM($B$50:DU50)</f>
        <v>4.8888888888888884</v>
      </c>
      <c r="DU51" s="304"/>
      <c r="DV51" s="304">
        <f>SUM($B$50:DW50)</f>
        <v>5.1111111111111107</v>
      </c>
      <c r="DW51" s="304"/>
      <c r="DX51" s="304">
        <f>SUM($B$50:DY50)</f>
        <v>5.1111111111111107</v>
      </c>
      <c r="DY51" s="304"/>
      <c r="DZ51" s="304">
        <f>SUM($B$50:EA50)</f>
        <v>5.2222222222222214</v>
      </c>
      <c r="EA51" s="304"/>
      <c r="EB51" s="304">
        <f>SUM($B$50:EC50)</f>
        <v>5.2222222222222214</v>
      </c>
      <c r="EC51" s="304"/>
      <c r="ED51" s="304">
        <f>SUM($B$50:EE50)</f>
        <v>5.2222222222222214</v>
      </c>
      <c r="EE51" s="304"/>
      <c r="EF51" s="304">
        <f>SUM($B$50:EG50)</f>
        <v>5.2222222222222214</v>
      </c>
      <c r="EG51" s="304"/>
      <c r="EH51" s="304">
        <f>SUM($B$50:EI50)</f>
        <v>5.2222222222222214</v>
      </c>
      <c r="EI51" s="304"/>
      <c r="EJ51" s="304">
        <f>SUM($B$50:EK50)</f>
        <v>5.2222222222222214</v>
      </c>
      <c r="EK51" s="304"/>
      <c r="EL51" s="304">
        <f>SUM($B$50:EM50)</f>
        <v>5.2222222222222214</v>
      </c>
      <c r="EM51" s="304"/>
      <c r="EN51" s="304">
        <f>SUM($B$50:EO50)</f>
        <v>5.3333333333333321</v>
      </c>
      <c r="EO51" s="304"/>
      <c r="EP51" s="304">
        <f>SUM($B$50:EQ50)</f>
        <v>5.3333333333333321</v>
      </c>
      <c r="EQ51" s="304"/>
      <c r="ER51" s="304">
        <f>SUM($B$50:ES50)</f>
        <v>5.3333333333333321</v>
      </c>
      <c r="ES51" s="304"/>
      <c r="ET51" s="304">
        <f>SUM($B$50:EU50)</f>
        <v>5.3333333333333321</v>
      </c>
      <c r="EU51" s="304"/>
      <c r="EV51" s="304">
        <f>SUM($B$50:EW50)</f>
        <v>5.3333333333333321</v>
      </c>
      <c r="EW51" s="304"/>
      <c r="EX51" s="304">
        <f>SUM($B$50:EY50)</f>
        <v>5.3333333333333321</v>
      </c>
      <c r="EY51" s="304"/>
      <c r="EZ51" s="304">
        <f>SUM($B$50:FA50)</f>
        <v>5.3333333333333321</v>
      </c>
      <c r="FA51" s="304"/>
      <c r="FB51" s="304">
        <f>SUM($B$50:FC50)</f>
        <v>5.3333333333333321</v>
      </c>
      <c r="FC51" s="304"/>
      <c r="FD51" s="304">
        <f>SUM($B$50:FE50)</f>
        <v>5.3333333333333321</v>
      </c>
      <c r="FE51" s="304"/>
      <c r="FF51" s="304">
        <f>SUM($B$50:FG50)</f>
        <v>5.3333333333333321</v>
      </c>
      <c r="FG51" s="304"/>
      <c r="FH51" s="304">
        <f>SUM($B$50:FI50)</f>
        <v>5.3333333333333321</v>
      </c>
      <c r="FI51" s="304"/>
      <c r="FJ51" s="304">
        <f>SUM($B$50:FK50)</f>
        <v>5.3333333333333321</v>
      </c>
      <c r="FK51" s="304"/>
      <c r="FL51" s="304">
        <f>SUM($B$50:FM50)</f>
        <v>5.3333333333333321</v>
      </c>
      <c r="FM51" s="304"/>
      <c r="FN51" s="304">
        <f>SUM($B$50:FO50)</f>
        <v>5.3333333333333321</v>
      </c>
      <c r="FO51" s="304"/>
      <c r="FP51" s="304">
        <f>SUM($B$50:FQ50)</f>
        <v>5.3333333333333321</v>
      </c>
      <c r="FQ51" s="304"/>
      <c r="FR51" s="304">
        <f>SUM($B$50:FS50)</f>
        <v>5.3333333333333321</v>
      </c>
      <c r="FS51" s="304"/>
      <c r="FT51" s="304">
        <f>SUM($B$50:FU50)</f>
        <v>5.3333333333333321</v>
      </c>
      <c r="FU51" s="304"/>
      <c r="FV51" s="304">
        <f>SUM($B$50:FW50)</f>
        <v>5.3333333333333321</v>
      </c>
      <c r="FW51" s="304"/>
      <c r="FX51" s="304">
        <f>SUM($B$50:FY50)</f>
        <v>5.3333333333333321</v>
      </c>
      <c r="FY51" s="304"/>
      <c r="FZ51" s="304">
        <f>SUM($B$50:GA50)</f>
        <v>5.3333333333333321</v>
      </c>
      <c r="GA51" s="304"/>
      <c r="GB51" s="304"/>
      <c r="GC51" s="304"/>
      <c r="GD51" s="304"/>
      <c r="GE51" s="304"/>
      <c r="GF51" s="304"/>
      <c r="GG51" s="304"/>
    </row>
    <row r="52" spans="1:197" ht="15" thickBot="1">
      <c r="A52" s="77" t="s">
        <v>59</v>
      </c>
      <c r="B52" s="304">
        <f>B51/$B$41</f>
        <v>0</v>
      </c>
      <c r="C52" s="304"/>
      <c r="D52" s="304">
        <f t="shared" ref="D52" si="926">D51/$B$41</f>
        <v>0</v>
      </c>
      <c r="E52" s="304"/>
      <c r="F52" s="304">
        <f t="shared" ref="F52" si="927">F51/$B$41</f>
        <v>0</v>
      </c>
      <c r="G52" s="304"/>
      <c r="H52" s="304">
        <f t="shared" ref="H52" si="928">H51/$B$41</f>
        <v>0</v>
      </c>
      <c r="I52" s="304"/>
      <c r="J52" s="304">
        <f t="shared" ref="J52" si="929">J51/$B$41</f>
        <v>0</v>
      </c>
      <c r="K52" s="304"/>
      <c r="L52" s="304">
        <f t="shared" ref="L52" si="930">L51/$B$41</f>
        <v>0</v>
      </c>
      <c r="M52" s="304"/>
      <c r="N52" s="304">
        <f t="shared" ref="N52" si="931">N51/$B$41</f>
        <v>0</v>
      </c>
      <c r="O52" s="304"/>
      <c r="P52" s="304">
        <f t="shared" ref="P52" si="932">P51/$B$41</f>
        <v>0</v>
      </c>
      <c r="Q52" s="304"/>
      <c r="R52" s="304">
        <f t="shared" ref="R52" si="933">R51/$B$41</f>
        <v>0</v>
      </c>
      <c r="S52" s="304"/>
      <c r="T52" s="304">
        <f t="shared" ref="T52" si="934">T51/$B$41</f>
        <v>1.2345679012345678E-2</v>
      </c>
      <c r="U52" s="304"/>
      <c r="V52" s="304">
        <f t="shared" ref="V52" si="935">V51/$B$41</f>
        <v>1.2345679012345678E-2</v>
      </c>
      <c r="W52" s="304"/>
      <c r="X52" s="304">
        <f t="shared" ref="X52" si="936">X51/$B$41</f>
        <v>3.7037037037037035E-2</v>
      </c>
      <c r="Y52" s="304"/>
      <c r="Z52" s="304">
        <f t="shared" ref="Z52" si="937">Z51/$B$41</f>
        <v>3.7037037037037035E-2</v>
      </c>
      <c r="AA52" s="304"/>
      <c r="AB52" s="304">
        <f t="shared" ref="AB52" si="938">AB51/$B$41</f>
        <v>6.1728395061728399E-2</v>
      </c>
      <c r="AC52" s="304"/>
      <c r="AD52" s="304">
        <f t="shared" ref="AD52" si="939">AD51/$B$41</f>
        <v>6.1728395061728399E-2</v>
      </c>
      <c r="AE52" s="304"/>
      <c r="AF52" s="304">
        <f t="shared" ref="AF52" si="940">AF51/$B$41</f>
        <v>9.8765432098765427E-2</v>
      </c>
      <c r="AG52" s="304"/>
      <c r="AH52" s="304">
        <f t="shared" ref="AH52" si="941">AH51/$B$41</f>
        <v>9.8765432098765427E-2</v>
      </c>
      <c r="AI52" s="304"/>
      <c r="AJ52" s="304">
        <f t="shared" ref="AJ52" si="942">AJ51/$B$41</f>
        <v>9.8765432098765427E-2</v>
      </c>
      <c r="AK52" s="304"/>
      <c r="AL52" s="304">
        <f t="shared" ref="AL52" si="943">AL51/$B$41</f>
        <v>0.1234567901234568</v>
      </c>
      <c r="AM52" s="304"/>
      <c r="AN52" s="304">
        <f t="shared" ref="AN52" si="944">AN51/$B$41</f>
        <v>0.1234567901234568</v>
      </c>
      <c r="AO52" s="304"/>
      <c r="AP52" s="304">
        <f t="shared" ref="AP52" si="945">AP51/$B$41</f>
        <v>0.1234567901234568</v>
      </c>
      <c r="AQ52" s="304"/>
      <c r="AR52" s="304">
        <f t="shared" ref="AR52" si="946">AR51/$B$41</f>
        <v>0.13580246913580249</v>
      </c>
      <c r="AS52" s="304"/>
      <c r="AT52" s="304">
        <f t="shared" ref="AT52" si="947">AT51/$B$41</f>
        <v>0.14814814814814817</v>
      </c>
      <c r="AU52" s="304"/>
      <c r="AV52" s="304">
        <f t="shared" ref="AV52" si="948">AV51/$B$41</f>
        <v>0.14814814814814817</v>
      </c>
      <c r="AW52" s="304"/>
      <c r="AX52" s="304">
        <f t="shared" ref="AX52" si="949">AX51/$B$41</f>
        <v>0.14814814814814817</v>
      </c>
      <c r="AY52" s="304"/>
      <c r="AZ52" s="304">
        <f t="shared" ref="AZ52" si="950">AZ51/$B$41</f>
        <v>0.1851851851851852</v>
      </c>
      <c r="BA52" s="304"/>
      <c r="BB52" s="304">
        <f t="shared" ref="BB52" si="951">BB51/$B$41</f>
        <v>0.19753086419753088</v>
      </c>
      <c r="BC52" s="304"/>
      <c r="BD52" s="304">
        <f t="shared" ref="BD52" si="952">BD51/$B$41</f>
        <v>0.20987654320987656</v>
      </c>
      <c r="BE52" s="304"/>
      <c r="BF52" s="304">
        <f t="shared" ref="BF52" si="953">BF51/$B$41</f>
        <v>0.22222222222222221</v>
      </c>
      <c r="BG52" s="304"/>
      <c r="BH52" s="304">
        <f t="shared" ref="BH52" si="954">BH51/$B$41</f>
        <v>0.22222222222222221</v>
      </c>
      <c r="BI52" s="304"/>
      <c r="BJ52" s="304">
        <f t="shared" ref="BJ52" si="955">BJ51/$B$41</f>
        <v>0.22222222222222221</v>
      </c>
      <c r="BK52" s="304"/>
      <c r="BL52" s="304">
        <f t="shared" ref="BL52" si="956">BL51/$B$41</f>
        <v>0.22222222222222221</v>
      </c>
      <c r="BM52" s="304"/>
      <c r="BN52" s="304">
        <f t="shared" ref="BN52" si="957">BN51/$B$41</f>
        <v>0.22222222222222221</v>
      </c>
      <c r="BO52" s="304"/>
      <c r="BP52" s="304">
        <f t="shared" ref="BP52" si="958">BP51/$B$41</f>
        <v>0.24691358024691359</v>
      </c>
      <c r="BQ52" s="304"/>
      <c r="BR52" s="304">
        <f t="shared" ref="BR52" si="959">BR51/$B$41</f>
        <v>0.2592592592592593</v>
      </c>
      <c r="BS52" s="304"/>
      <c r="BT52" s="304">
        <f t="shared" ref="BT52" si="960">BT51/$B$41</f>
        <v>0.27160493827160498</v>
      </c>
      <c r="BU52" s="304"/>
      <c r="BV52" s="304">
        <f t="shared" ref="BV52" si="961">BV51/$B$41</f>
        <v>0.27160493827160498</v>
      </c>
      <c r="BW52" s="304"/>
      <c r="BX52" s="304">
        <f t="shared" ref="BX52" si="962">BX51/$B$41</f>
        <v>0.27160493827160498</v>
      </c>
      <c r="BY52" s="304"/>
      <c r="BZ52" s="304">
        <f t="shared" ref="BZ52" si="963">BZ51/$B$41</f>
        <v>0.27160493827160498</v>
      </c>
      <c r="CA52" s="304"/>
      <c r="CB52" s="304">
        <f t="shared" ref="CB52" si="964">CB51/$B$41</f>
        <v>0.27160493827160498</v>
      </c>
      <c r="CC52" s="304"/>
      <c r="CD52" s="304">
        <f t="shared" ref="CD52" si="965">CD51/$B$41</f>
        <v>0.28395061728395066</v>
      </c>
      <c r="CE52" s="304"/>
      <c r="CF52" s="304">
        <f t="shared" ref="CF52" si="966">CF51/$B$41</f>
        <v>0.28395061728395066</v>
      </c>
      <c r="CG52" s="304"/>
      <c r="CH52" s="304">
        <f t="shared" ref="CH52" si="967">CH51/$B$41</f>
        <v>0.28395061728395066</v>
      </c>
      <c r="CI52" s="304"/>
      <c r="CJ52" s="304">
        <f t="shared" ref="CJ52" si="968">CJ51/$B$41</f>
        <v>0.29629629629629634</v>
      </c>
      <c r="CK52" s="304"/>
      <c r="CL52" s="304">
        <f t="shared" ref="CL52" si="969">CL51/$B$41</f>
        <v>0.32098765432098769</v>
      </c>
      <c r="CM52" s="304"/>
      <c r="CN52" s="304">
        <f t="shared" ref="CN52" si="970">CN51/$B$41</f>
        <v>0.33333333333333337</v>
      </c>
      <c r="CO52" s="304"/>
      <c r="CP52" s="304">
        <f t="shared" ref="CP52" si="971">CP51/$B$41</f>
        <v>0.39506172839506182</v>
      </c>
      <c r="CQ52" s="304"/>
      <c r="CR52" s="304">
        <f t="shared" ref="CR52" si="972">CR51/$B$41</f>
        <v>0.43209876543209885</v>
      </c>
      <c r="CS52" s="304"/>
      <c r="CT52" s="304">
        <f t="shared" ref="CT52" si="973">CT51/$B$41</f>
        <v>0.44444444444444453</v>
      </c>
      <c r="CU52" s="304"/>
      <c r="CV52" s="304">
        <f t="shared" ref="CV52" si="974">CV51/$B$41</f>
        <v>0.44444444444444453</v>
      </c>
      <c r="CW52" s="304"/>
      <c r="CX52" s="304">
        <f t="shared" ref="CX52" si="975">CX51/$B$41</f>
        <v>0.44444444444444453</v>
      </c>
      <c r="CY52" s="304"/>
      <c r="CZ52" s="304">
        <f t="shared" ref="CZ52" si="976">CZ51/$B$41</f>
        <v>0.46913580246913589</v>
      </c>
      <c r="DA52" s="304"/>
      <c r="DB52" s="304">
        <f t="shared" ref="DB52" si="977">DB51/$B$41</f>
        <v>0.46913580246913589</v>
      </c>
      <c r="DC52" s="304"/>
      <c r="DD52" s="304">
        <f t="shared" ref="DD52" si="978">DD51/$B$41</f>
        <v>0.50617283950617287</v>
      </c>
      <c r="DE52" s="304"/>
      <c r="DF52" s="304">
        <f t="shared" ref="DF52" si="979">DF51/$B$41</f>
        <v>0.50617283950617287</v>
      </c>
      <c r="DG52" s="304"/>
      <c r="DH52" s="304">
        <f t="shared" ref="DH52" si="980">DH51/$B$41</f>
        <v>0.5185185185185186</v>
      </c>
      <c r="DI52" s="304"/>
      <c r="DJ52" s="304">
        <f t="shared" ref="DJ52" si="981">DJ51/$B$41</f>
        <v>0.5185185185185186</v>
      </c>
      <c r="DK52" s="304"/>
      <c r="DL52" s="304">
        <f t="shared" ref="DL52" si="982">DL51/$B$41</f>
        <v>0.53086419753086422</v>
      </c>
      <c r="DM52" s="304"/>
      <c r="DN52" s="304">
        <f t="shared" ref="DN52" si="983">DN51/$B$41</f>
        <v>0.53086419753086422</v>
      </c>
      <c r="DO52" s="304"/>
      <c r="DP52" s="304">
        <f t="shared" ref="DP52" si="984">DP51/$B$41</f>
        <v>0.54320987654320985</v>
      </c>
      <c r="DQ52" s="304"/>
      <c r="DR52" s="304">
        <f t="shared" ref="DR52" si="985">DR51/$B$41</f>
        <v>0.54320987654320985</v>
      </c>
      <c r="DS52" s="304"/>
      <c r="DT52" s="304">
        <f t="shared" ref="DT52" si="986">DT51/$B$41</f>
        <v>0.54320987654320985</v>
      </c>
      <c r="DU52" s="304"/>
      <c r="DV52" s="304">
        <f t="shared" ref="DV52" si="987">DV51/$B$41</f>
        <v>0.5679012345679012</v>
      </c>
      <c r="DW52" s="304"/>
      <c r="DX52" s="304">
        <f t="shared" ref="DX52" si="988">DX51/$B$41</f>
        <v>0.5679012345679012</v>
      </c>
      <c r="DY52" s="304"/>
      <c r="DZ52" s="304">
        <f t="shared" ref="DZ52" si="989">DZ51/$B$41</f>
        <v>0.58024691358024683</v>
      </c>
      <c r="EA52" s="304"/>
      <c r="EB52" s="304">
        <f t="shared" ref="EB52" si="990">EB51/$B$41</f>
        <v>0.58024691358024683</v>
      </c>
      <c r="EC52" s="304"/>
      <c r="ED52" s="304">
        <f t="shared" ref="ED52" si="991">ED51/$B$41</f>
        <v>0.58024691358024683</v>
      </c>
      <c r="EE52" s="304"/>
      <c r="EF52" s="304">
        <f t="shared" ref="EF52" si="992">EF51/$B$41</f>
        <v>0.58024691358024683</v>
      </c>
      <c r="EG52" s="304"/>
      <c r="EH52" s="304">
        <f t="shared" ref="EH52" si="993">EH51/$B$41</f>
        <v>0.58024691358024683</v>
      </c>
      <c r="EI52" s="304"/>
      <c r="EJ52" s="304">
        <f t="shared" ref="EJ52" si="994">EJ51/$B$41</f>
        <v>0.58024691358024683</v>
      </c>
      <c r="EK52" s="304"/>
      <c r="EL52" s="304">
        <f t="shared" ref="EL52" si="995">EL51/$B$41</f>
        <v>0.58024691358024683</v>
      </c>
      <c r="EM52" s="304"/>
      <c r="EN52" s="304">
        <f t="shared" ref="EN52" si="996">EN51/$B$41</f>
        <v>0.59259259259259245</v>
      </c>
      <c r="EO52" s="304"/>
      <c r="EP52" s="304">
        <f t="shared" ref="EP52" si="997">EP51/$B$41</f>
        <v>0.59259259259259245</v>
      </c>
      <c r="EQ52" s="304"/>
      <c r="ER52" s="304">
        <f t="shared" ref="ER52" si="998">ER51/$B$41</f>
        <v>0.59259259259259245</v>
      </c>
      <c r="ES52" s="304"/>
      <c r="ET52" s="304">
        <f t="shared" ref="ET52" si="999">ET51/$B$41</f>
        <v>0.59259259259259245</v>
      </c>
      <c r="EU52" s="304"/>
      <c r="EV52" s="304">
        <f t="shared" ref="EV52" si="1000">EV51/$B$41</f>
        <v>0.59259259259259245</v>
      </c>
      <c r="EW52" s="304"/>
      <c r="EX52" s="304">
        <f t="shared" ref="EX52" si="1001">EX51/$B$41</f>
        <v>0.59259259259259245</v>
      </c>
      <c r="EY52" s="304"/>
      <c r="EZ52" s="304">
        <f t="shared" ref="EZ52" si="1002">EZ51/$B$41</f>
        <v>0.59259259259259245</v>
      </c>
      <c r="FA52" s="304"/>
      <c r="FB52" s="304">
        <f t="shared" ref="FB52" si="1003">FB51/$B$41</f>
        <v>0.59259259259259245</v>
      </c>
      <c r="FC52" s="304"/>
      <c r="FD52" s="304">
        <f t="shared" ref="FD52" si="1004">FD51/$B$41</f>
        <v>0.59259259259259245</v>
      </c>
      <c r="FE52" s="304"/>
      <c r="FF52" s="304">
        <f t="shared" ref="FF52" si="1005">FF51/$B$41</f>
        <v>0.59259259259259245</v>
      </c>
      <c r="FG52" s="304"/>
      <c r="FH52" s="304">
        <f t="shared" ref="FH52" si="1006">FH51/$B$41</f>
        <v>0.59259259259259245</v>
      </c>
      <c r="FI52" s="304"/>
      <c r="FJ52" s="304">
        <f t="shared" ref="FJ52" si="1007">FJ51/$B$41</f>
        <v>0.59259259259259245</v>
      </c>
      <c r="FK52" s="304"/>
      <c r="FL52" s="304">
        <f t="shared" ref="FL52" si="1008">FL51/$B$41</f>
        <v>0.59259259259259245</v>
      </c>
      <c r="FM52" s="304"/>
      <c r="FN52" s="304">
        <f t="shared" ref="FN52" si="1009">FN51/$B$41</f>
        <v>0.59259259259259245</v>
      </c>
      <c r="FO52" s="304"/>
      <c r="FP52" s="304">
        <f t="shared" ref="FP52" si="1010">FP51/$B$41</f>
        <v>0.59259259259259245</v>
      </c>
      <c r="FQ52" s="304"/>
      <c r="FR52" s="304">
        <f t="shared" ref="FR52" si="1011">FR51/$B$41</f>
        <v>0.59259259259259245</v>
      </c>
      <c r="FS52" s="304"/>
      <c r="FT52" s="304">
        <f t="shared" ref="FT52" si="1012">FT51/$B$41</f>
        <v>0.59259259259259245</v>
      </c>
      <c r="FU52" s="304"/>
      <c r="FV52" s="304">
        <f t="shared" ref="FV52" si="1013">FV51/$B$41</f>
        <v>0.59259259259259245</v>
      </c>
      <c r="FW52" s="304"/>
      <c r="FX52" s="304">
        <f t="shared" ref="FX52" si="1014">FX51/$B$41</f>
        <v>0.59259259259259245</v>
      </c>
      <c r="FY52" s="304"/>
      <c r="FZ52" s="304">
        <f t="shared" ref="FZ52" si="1015">FZ51/$B$41</f>
        <v>0.59259259259259245</v>
      </c>
      <c r="GA52" s="304"/>
      <c r="GB52" s="304"/>
      <c r="GC52" s="304"/>
      <c r="GD52" s="304"/>
      <c r="GE52" s="304"/>
      <c r="GF52" s="304"/>
      <c r="GG52" s="304"/>
    </row>
    <row r="53" spans="1:197" ht="15" thickBot="1">
      <c r="A53" s="77" t="s">
        <v>60</v>
      </c>
      <c r="B53" s="304">
        <f t="shared" ref="B53:V53" si="1016">B1*B44*B49</f>
        <v>0</v>
      </c>
      <c r="C53" s="304"/>
      <c r="D53" s="304">
        <f t="shared" si="1016"/>
        <v>0</v>
      </c>
      <c r="E53" s="304"/>
      <c r="F53" s="304">
        <f t="shared" si="1016"/>
        <v>0</v>
      </c>
      <c r="G53" s="304"/>
      <c r="H53" s="304">
        <f t="shared" si="1016"/>
        <v>0</v>
      </c>
      <c r="I53" s="304"/>
      <c r="J53" s="304">
        <f t="shared" si="1016"/>
        <v>0</v>
      </c>
      <c r="K53" s="304"/>
      <c r="L53" s="304">
        <f t="shared" si="1016"/>
        <v>0</v>
      </c>
      <c r="M53" s="304"/>
      <c r="N53" s="304">
        <f t="shared" si="1016"/>
        <v>0</v>
      </c>
      <c r="O53" s="304"/>
      <c r="P53" s="304">
        <f t="shared" si="1016"/>
        <v>0</v>
      </c>
      <c r="Q53" s="304"/>
      <c r="R53" s="304">
        <f t="shared" si="1016"/>
        <v>0</v>
      </c>
      <c r="S53" s="304"/>
      <c r="T53" s="304">
        <f t="shared" si="1016"/>
        <v>1.1111111111111112</v>
      </c>
      <c r="U53" s="304"/>
      <c r="V53" s="304">
        <f t="shared" si="1016"/>
        <v>0</v>
      </c>
      <c r="W53" s="304"/>
      <c r="X53" s="304">
        <f>X1*X44*X49</f>
        <v>2.6666666666666665</v>
      </c>
      <c r="Y53" s="304"/>
      <c r="Z53" s="304">
        <f t="shared" ref="Z53" si="1017">Z1*Z44*Z49</f>
        <v>0</v>
      </c>
      <c r="AA53" s="304"/>
      <c r="AB53" s="304">
        <f t="shared" ref="AB53" si="1018">AB1*AB44*AB49</f>
        <v>3.1111111111111107</v>
      </c>
      <c r="AC53" s="304"/>
      <c r="AD53" s="304">
        <f t="shared" ref="AD53" si="1019">AD1*AD44*AD49</f>
        <v>0</v>
      </c>
      <c r="AE53" s="304"/>
      <c r="AF53" s="304">
        <f t="shared" ref="AF53" si="1020">AF1*AF44*AF49</f>
        <v>5.333333333333333</v>
      </c>
      <c r="AG53" s="304"/>
      <c r="AH53" s="304">
        <f t="shared" ref="AH53" si="1021">AH1*AH44*AH49</f>
        <v>0</v>
      </c>
      <c r="AI53" s="304"/>
      <c r="AJ53" s="304">
        <f t="shared" ref="AJ53" si="1022">AJ1*AJ44*AJ49</f>
        <v>0</v>
      </c>
      <c r="AK53" s="304"/>
      <c r="AL53" s="304">
        <f t="shared" ref="AL53" si="1023">AL1*AL44*AL49</f>
        <v>4.2222222222222223</v>
      </c>
      <c r="AM53" s="304"/>
      <c r="AN53" s="304">
        <f t="shared" ref="AN53" si="1024">AN1*AN44*AN49</f>
        <v>0</v>
      </c>
      <c r="AO53" s="304"/>
      <c r="AP53" s="304">
        <f t="shared" ref="AP53" si="1025">AP1*AP44*AP49</f>
        <v>0</v>
      </c>
      <c r="AQ53" s="304"/>
      <c r="AR53" s="304">
        <f t="shared" ref="AR53" si="1026">AR1*AR44*AR49</f>
        <v>2.4444444444444442</v>
      </c>
      <c r="AS53" s="304"/>
      <c r="AT53" s="304">
        <f t="shared" ref="AT53" si="1027">AT1*AT44*AT49</f>
        <v>2.5555555555555554</v>
      </c>
      <c r="AU53" s="304"/>
      <c r="AV53" s="304">
        <f t="shared" ref="AV53" si="1028">AV1*AV44*AV49</f>
        <v>0</v>
      </c>
      <c r="AW53" s="304"/>
      <c r="AX53" s="304">
        <f t="shared" ref="AX53" si="1029">AX1*AX44*AX49</f>
        <v>0</v>
      </c>
      <c r="AY53" s="304"/>
      <c r="AZ53" s="304">
        <f t="shared" ref="AZ53" si="1030">AZ1*AZ44*AZ49</f>
        <v>8.6666666666666661</v>
      </c>
      <c r="BA53" s="304"/>
      <c r="BB53" s="304">
        <f t="shared" ref="BB53" si="1031">BB1*BB44*BB49</f>
        <v>3</v>
      </c>
      <c r="BC53" s="304"/>
      <c r="BD53" s="304">
        <f t="shared" ref="BD53" si="1032">BD1*BD44*BD49</f>
        <v>3.1111111111111107</v>
      </c>
      <c r="BE53" s="304"/>
      <c r="BF53" s="304">
        <f t="shared" ref="BF53:DP53" si="1033">BF1*BF44*BF49</f>
        <v>3.2222222222222219</v>
      </c>
      <c r="BG53" s="304"/>
      <c r="BH53" s="304">
        <f t="shared" si="1033"/>
        <v>0</v>
      </c>
      <c r="BI53" s="304"/>
      <c r="BJ53" s="304">
        <f t="shared" si="1033"/>
        <v>0</v>
      </c>
      <c r="BK53" s="304"/>
      <c r="BL53" s="304">
        <f t="shared" si="1033"/>
        <v>0</v>
      </c>
      <c r="BM53" s="304"/>
      <c r="BN53" s="304">
        <f t="shared" si="1033"/>
        <v>0</v>
      </c>
      <c r="BO53" s="304"/>
      <c r="BP53" s="304">
        <f t="shared" si="1033"/>
        <v>7.5555555555555554</v>
      </c>
      <c r="BQ53" s="304"/>
      <c r="BR53" s="304">
        <f t="shared" si="1033"/>
        <v>3.8888888888888888</v>
      </c>
      <c r="BS53" s="304"/>
      <c r="BT53" s="304">
        <f t="shared" si="1033"/>
        <v>4</v>
      </c>
      <c r="BU53" s="304"/>
      <c r="BV53" s="304">
        <f t="shared" si="1033"/>
        <v>0</v>
      </c>
      <c r="BW53" s="304"/>
      <c r="BX53" s="304">
        <f t="shared" si="1033"/>
        <v>0</v>
      </c>
      <c r="BY53" s="304"/>
      <c r="BZ53" s="304">
        <f t="shared" si="1033"/>
        <v>0</v>
      </c>
      <c r="CA53" s="304"/>
      <c r="CB53" s="304">
        <f t="shared" si="1033"/>
        <v>0</v>
      </c>
      <c r="CC53" s="304"/>
      <c r="CD53" s="304">
        <f t="shared" si="1033"/>
        <v>4.5555555555555554</v>
      </c>
      <c r="CE53" s="304"/>
      <c r="CF53" s="304">
        <f t="shared" si="1033"/>
        <v>0</v>
      </c>
      <c r="CG53" s="304"/>
      <c r="CH53" s="304">
        <f t="shared" si="1033"/>
        <v>0</v>
      </c>
      <c r="CI53" s="304"/>
      <c r="CJ53" s="304">
        <f t="shared" si="1033"/>
        <v>4.8888888888888884</v>
      </c>
      <c r="CK53" s="304"/>
      <c r="CL53" s="304">
        <f t="shared" si="1033"/>
        <v>10</v>
      </c>
      <c r="CM53" s="304"/>
      <c r="CN53" s="304">
        <f t="shared" si="1033"/>
        <v>5.1111111111111107</v>
      </c>
      <c r="CO53" s="304"/>
      <c r="CP53" s="304">
        <f t="shared" si="1033"/>
        <v>26.111111111111111</v>
      </c>
      <c r="CQ53" s="304"/>
      <c r="CR53" s="304">
        <f t="shared" si="1033"/>
        <v>16</v>
      </c>
      <c r="CS53" s="304"/>
      <c r="CT53" s="304">
        <f t="shared" si="1033"/>
        <v>5.4444444444444438</v>
      </c>
      <c r="CU53" s="304"/>
      <c r="CV53" s="304">
        <f t="shared" si="1033"/>
        <v>0</v>
      </c>
      <c r="CW53" s="304"/>
      <c r="CX53" s="304">
        <f t="shared" si="1033"/>
        <v>0</v>
      </c>
      <c r="CY53" s="304"/>
      <c r="CZ53" s="304">
        <f t="shared" si="1033"/>
        <v>11.555555555555554</v>
      </c>
      <c r="DA53" s="304"/>
      <c r="DB53" s="304">
        <f t="shared" si="1033"/>
        <v>0</v>
      </c>
      <c r="DC53" s="304"/>
      <c r="DD53" s="304">
        <f t="shared" si="1033"/>
        <v>18</v>
      </c>
      <c r="DE53" s="304"/>
      <c r="DF53" s="304">
        <f t="shared" si="1033"/>
        <v>0</v>
      </c>
      <c r="DG53" s="304"/>
      <c r="DH53" s="304">
        <f t="shared" si="1033"/>
        <v>6.2222222222222214</v>
      </c>
      <c r="DI53" s="304"/>
      <c r="DJ53" s="304">
        <f t="shared" si="1033"/>
        <v>0</v>
      </c>
      <c r="DK53" s="304"/>
      <c r="DL53" s="304">
        <f t="shared" si="1033"/>
        <v>6.4444444444444438</v>
      </c>
      <c r="DM53" s="304"/>
      <c r="DN53" s="304">
        <f t="shared" si="1033"/>
        <v>0</v>
      </c>
      <c r="DO53" s="304"/>
      <c r="DP53" s="304">
        <f t="shared" si="1033"/>
        <v>6.6666666666666661</v>
      </c>
      <c r="DQ53" s="304"/>
      <c r="DR53" s="304">
        <f t="shared" ref="DR53:FD53" si="1034">DR1*DR44*DR49</f>
        <v>0</v>
      </c>
      <c r="DS53" s="304"/>
      <c r="DT53" s="304">
        <f t="shared" si="1034"/>
        <v>0</v>
      </c>
      <c r="DU53" s="304"/>
      <c r="DV53" s="304">
        <f t="shared" si="1034"/>
        <v>14</v>
      </c>
      <c r="DW53" s="304"/>
      <c r="DX53" s="304">
        <f t="shared" si="1034"/>
        <v>0</v>
      </c>
      <c r="DY53" s="304"/>
      <c r="DZ53" s="304">
        <f t="shared" si="1034"/>
        <v>7.2222222222222214</v>
      </c>
      <c r="EA53" s="304"/>
      <c r="EB53" s="304">
        <f t="shared" si="1034"/>
        <v>0</v>
      </c>
      <c r="EC53" s="304"/>
      <c r="ED53" s="304">
        <f t="shared" si="1034"/>
        <v>0</v>
      </c>
      <c r="EE53" s="304"/>
      <c r="EF53" s="304">
        <f t="shared" si="1034"/>
        <v>0</v>
      </c>
      <c r="EG53" s="304"/>
      <c r="EH53" s="304">
        <f t="shared" si="1034"/>
        <v>0</v>
      </c>
      <c r="EI53" s="304"/>
      <c r="EJ53" s="304">
        <f t="shared" si="1034"/>
        <v>0</v>
      </c>
      <c r="EK53" s="304"/>
      <c r="EL53" s="304">
        <f t="shared" si="1034"/>
        <v>0</v>
      </c>
      <c r="EM53" s="304"/>
      <c r="EN53" s="304">
        <f t="shared" si="1034"/>
        <v>8</v>
      </c>
      <c r="EO53" s="304"/>
      <c r="EP53" s="304">
        <f t="shared" si="1034"/>
        <v>0</v>
      </c>
      <c r="EQ53" s="304"/>
      <c r="ER53" s="304">
        <f t="shared" si="1034"/>
        <v>0</v>
      </c>
      <c r="ES53" s="304"/>
      <c r="ET53" s="304">
        <f t="shared" si="1034"/>
        <v>0</v>
      </c>
      <c r="EU53" s="304"/>
      <c r="EV53" s="304">
        <f t="shared" si="1034"/>
        <v>0</v>
      </c>
      <c r="EW53" s="304"/>
      <c r="EX53" s="304">
        <f t="shared" si="1034"/>
        <v>0</v>
      </c>
      <c r="EY53" s="304"/>
      <c r="EZ53" s="304">
        <f t="shared" si="1034"/>
        <v>0</v>
      </c>
      <c r="FA53" s="304"/>
      <c r="FB53" s="304">
        <f t="shared" si="1034"/>
        <v>0</v>
      </c>
      <c r="FC53" s="304"/>
      <c r="FD53" s="304">
        <f t="shared" si="1034"/>
        <v>0</v>
      </c>
      <c r="FE53" s="304"/>
      <c r="FF53" s="304">
        <f t="shared" ref="FF53" si="1035">FF1*FF44*FF49</f>
        <v>0</v>
      </c>
      <c r="FG53" s="304"/>
      <c r="FH53" s="304">
        <f t="shared" ref="FH53" si="1036">FH1*FH44*FH49</f>
        <v>0</v>
      </c>
      <c r="FI53" s="304"/>
      <c r="FJ53" s="304">
        <f t="shared" ref="FJ53" si="1037">FJ1*FJ44*FJ49</f>
        <v>0</v>
      </c>
      <c r="FK53" s="304"/>
      <c r="FL53" s="304">
        <f t="shared" ref="FL53" si="1038">FL1*FL44*FL49</f>
        <v>0</v>
      </c>
      <c r="FM53" s="304"/>
      <c r="FN53" s="304">
        <f t="shared" ref="FN53" si="1039">FN1*FN44*FN49</f>
        <v>0</v>
      </c>
      <c r="FO53" s="304"/>
      <c r="FP53" s="304">
        <f t="shared" ref="FP53" si="1040">FP1*FP44*FP49</f>
        <v>0</v>
      </c>
      <c r="FQ53" s="304"/>
      <c r="FR53" s="304">
        <f t="shared" ref="FR53" si="1041">FR1*FR44*FR49</f>
        <v>0</v>
      </c>
      <c r="FS53" s="304"/>
      <c r="FT53" s="304">
        <f t="shared" ref="FT53" si="1042">FT1*FT44*FT49</f>
        <v>0</v>
      </c>
      <c r="FU53" s="304"/>
      <c r="FV53" s="304">
        <f t="shared" ref="FV53" si="1043">FV1*FV44*FV49</f>
        <v>0</v>
      </c>
      <c r="FW53" s="304"/>
      <c r="FX53" s="304">
        <f t="shared" ref="FX53" si="1044">FX1*FX44*FX49</f>
        <v>0</v>
      </c>
      <c r="FY53" s="304"/>
      <c r="FZ53" s="304">
        <f t="shared" ref="FZ53" si="1045">FZ1*FZ44*FZ49</f>
        <v>0</v>
      </c>
      <c r="GA53" s="304"/>
      <c r="GB53" s="304"/>
      <c r="GC53" s="304"/>
      <c r="GD53" s="304"/>
      <c r="GE53" s="304"/>
      <c r="GF53" s="304"/>
      <c r="GG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f>SUM($B$53:U53)/T52</f>
        <v>90.000000000000014</v>
      </c>
      <c r="U54" s="304"/>
      <c r="V54" s="304">
        <f>SUM($B$53:W53)/V52</f>
        <v>90.000000000000014</v>
      </c>
      <c r="W54" s="304"/>
      <c r="X54" s="304">
        <f>SUM($B$53:Y53)/X52</f>
        <v>102</v>
      </c>
      <c r="Y54" s="304"/>
      <c r="Z54" s="304">
        <f>SUM($B$53:AA53)/Z52</f>
        <v>102</v>
      </c>
      <c r="AA54" s="304"/>
      <c r="AB54" s="304">
        <f>SUM($B$53:AC53)/AB52</f>
        <v>111.59999999999998</v>
      </c>
      <c r="AC54" s="304"/>
      <c r="AD54" s="304">
        <f>SUM($B$53:AE53)/AD52</f>
        <v>111.59999999999998</v>
      </c>
      <c r="AE54" s="304"/>
      <c r="AF54" s="304">
        <f>SUM($B$53:AG53)/AF52</f>
        <v>123.75</v>
      </c>
      <c r="AG54" s="304"/>
      <c r="AH54" s="304">
        <f>SUM($B$53:AI53)/AH52</f>
        <v>123.75</v>
      </c>
      <c r="AI54" s="304"/>
      <c r="AJ54" s="304">
        <f>SUM($B$53:AK53)/AJ52</f>
        <v>123.75</v>
      </c>
      <c r="AK54" s="304"/>
      <c r="AL54" s="304">
        <f>SUM($B$53:AM53)/AL52</f>
        <v>133.19999999999999</v>
      </c>
      <c r="AM54" s="304"/>
      <c r="AN54" s="304">
        <f>SUM($B$53:AO53)/AN52</f>
        <v>133.19999999999999</v>
      </c>
      <c r="AO54" s="304"/>
      <c r="AP54" s="304">
        <f>SUM($B$53:AQ53)/AP52</f>
        <v>133.19999999999999</v>
      </c>
      <c r="AQ54" s="304"/>
      <c r="AR54" s="304">
        <f>SUM($B$53:AS53)/AR52</f>
        <v>139.09090909090904</v>
      </c>
      <c r="AS54" s="304"/>
      <c r="AT54" s="304">
        <f>SUM($B$53:AU53)/AT52</f>
        <v>144.74999999999997</v>
      </c>
      <c r="AU54" s="304"/>
      <c r="AV54" s="304">
        <f>SUM($B$53:AW53)/AV52</f>
        <v>144.74999999999997</v>
      </c>
      <c r="AW54" s="304"/>
      <c r="AX54" s="304">
        <f>SUM($B$53:AY53)/AX52</f>
        <v>144.74999999999997</v>
      </c>
      <c r="AY54" s="304"/>
      <c r="AZ54" s="304">
        <f>SUM($B$53:BA53)/AZ52</f>
        <v>162.59999999999997</v>
      </c>
      <c r="BA54" s="304"/>
      <c r="BB54" s="304">
        <f>SUM($B$53:BC53)/BB52</f>
        <v>167.62499999999997</v>
      </c>
      <c r="BC54" s="304"/>
      <c r="BD54" s="304">
        <f>SUM($B$53:BE53)/BD52</f>
        <v>172.5882352941176</v>
      </c>
      <c r="BE54" s="304"/>
      <c r="BF54" s="304">
        <f>SUM($B$53:BG53)/BF52</f>
        <v>177.49999999999997</v>
      </c>
      <c r="BG54" s="304"/>
      <c r="BH54" s="304">
        <f>SUM($B$53:BI53)/BH52</f>
        <v>177.49999999999997</v>
      </c>
      <c r="BI54" s="304"/>
      <c r="BJ54" s="304">
        <f>SUM($B$53:BK53)/BJ52</f>
        <v>177.49999999999997</v>
      </c>
      <c r="BK54" s="304"/>
      <c r="BL54" s="304">
        <f>SUM($B$53:BM53)/BL52</f>
        <v>177.49999999999997</v>
      </c>
      <c r="BM54" s="304"/>
      <c r="BN54" s="304">
        <f>SUM($B$53:BO53)/BN52</f>
        <v>177.49999999999997</v>
      </c>
      <c r="BO54" s="304"/>
      <c r="BP54" s="304">
        <f>SUM($B$53:BQ53)/BP52</f>
        <v>190.34999999999997</v>
      </c>
      <c r="BQ54" s="304"/>
      <c r="BR54" s="304">
        <f>SUM($B$53:BS53)/BR52</f>
        <v>196.28571428571422</v>
      </c>
      <c r="BS54" s="304"/>
      <c r="BT54" s="304">
        <f>SUM($B$53:BU53)/BT52</f>
        <v>202.09090909090904</v>
      </c>
      <c r="BU54" s="304"/>
      <c r="BV54" s="304">
        <f>SUM($B$53:BW53)/BV52</f>
        <v>202.09090909090904</v>
      </c>
      <c r="BW54" s="304"/>
      <c r="BX54" s="304">
        <f>SUM($B$53:BY53)/BX52</f>
        <v>202.09090909090904</v>
      </c>
      <c r="BY54" s="304"/>
      <c r="BZ54" s="304">
        <f>SUM($B$53:CA53)/BZ52</f>
        <v>202.09090909090904</v>
      </c>
      <c r="CA54" s="304"/>
      <c r="CB54" s="304">
        <f>SUM($B$53:CC53)/CB52</f>
        <v>202.09090909090904</v>
      </c>
      <c r="CC54" s="304"/>
      <c r="CD54" s="304">
        <f>SUM($B$53:CE53)/CD52</f>
        <v>209.34782608695647</v>
      </c>
      <c r="CE54" s="304"/>
      <c r="CF54" s="304">
        <f>SUM($B$53:CG53)/CF52</f>
        <v>209.34782608695647</v>
      </c>
      <c r="CG54" s="304"/>
      <c r="CH54" s="304">
        <f>SUM($B$53:CI53)/CH52</f>
        <v>209.34782608695647</v>
      </c>
      <c r="CI54" s="304"/>
      <c r="CJ54" s="304">
        <f>SUM($B$53:CK53)/CJ52</f>
        <v>217.12499999999994</v>
      </c>
      <c r="CK54" s="304"/>
      <c r="CL54" s="304">
        <f>SUM($B$53:CM53)/CL52</f>
        <v>231.57692307692304</v>
      </c>
      <c r="CM54" s="304"/>
      <c r="CN54" s="304">
        <f>SUM($B$53:CO53)/CN52</f>
        <v>238.33333333333331</v>
      </c>
      <c r="CO54" s="304"/>
      <c r="CP54" s="304">
        <f>SUM($B$53:CQ53)/CP52</f>
        <v>267.18749999999994</v>
      </c>
      <c r="CQ54" s="304"/>
      <c r="CR54" s="304">
        <f>SUM($B$53:CS53)/CR52</f>
        <v>281.31428571428569</v>
      </c>
      <c r="CS54" s="304"/>
      <c r="CT54" s="304">
        <f>SUM($B$53:CU53)/CT52</f>
        <v>285.74999999999994</v>
      </c>
      <c r="CU54" s="304"/>
      <c r="CV54" s="304">
        <f>SUM($B$53:CW53)/CV52</f>
        <v>285.74999999999994</v>
      </c>
      <c r="CW54" s="304"/>
      <c r="CX54" s="304">
        <f>SUM($B$53:CY53)/CX52</f>
        <v>285.74999999999994</v>
      </c>
      <c r="CY54" s="304"/>
      <c r="CZ54" s="304">
        <f>SUM($B$53:DA53)/CZ52</f>
        <v>295.3421052631578</v>
      </c>
      <c r="DA54" s="304"/>
      <c r="DB54" s="304">
        <f>SUM($B$53:DC53)/DB52</f>
        <v>295.3421052631578</v>
      </c>
      <c r="DC54" s="304"/>
      <c r="DD54" s="304">
        <f>SUM($B$53:DE53)/DD52</f>
        <v>309.29268292682923</v>
      </c>
      <c r="DE54" s="304"/>
      <c r="DF54" s="304">
        <f>SUM($B$53:DG53)/DF52</f>
        <v>309.29268292682923</v>
      </c>
      <c r="DG54" s="304"/>
      <c r="DH54" s="304">
        <f>SUM($B$53:DI53)/DH52</f>
        <v>313.92857142857139</v>
      </c>
      <c r="DI54" s="304"/>
      <c r="DJ54" s="304">
        <f>SUM($B$53:DK53)/DJ52</f>
        <v>313.92857142857139</v>
      </c>
      <c r="DK54" s="304"/>
      <c r="DL54" s="304">
        <f>SUM($B$53:DM53)/DL52</f>
        <v>318.76744186046511</v>
      </c>
      <c r="DM54" s="304"/>
      <c r="DN54" s="304">
        <f>SUM($B$53:DO53)/DN52</f>
        <v>318.76744186046511</v>
      </c>
      <c r="DO54" s="304"/>
      <c r="DP54" s="304">
        <f>SUM($B$53:DQ53)/DP52</f>
        <v>323.79545454545456</v>
      </c>
      <c r="DQ54" s="304"/>
      <c r="DR54" s="304">
        <f>SUM($B$53:DS53)/DR52</f>
        <v>323.79545454545456</v>
      </c>
      <c r="DS54" s="304"/>
      <c r="DT54" s="304">
        <f>SUM($B$53:DU53)/DT52</f>
        <v>323.79545454545456</v>
      </c>
      <c r="DU54" s="304"/>
      <c r="DV54" s="304">
        <f>SUM($B$53:DW53)/DV52</f>
        <v>334.36956521739131</v>
      </c>
      <c r="DW54" s="304"/>
      <c r="DX54" s="304">
        <f>SUM($B$53:DY53)/DX52</f>
        <v>334.36956521739131</v>
      </c>
      <c r="DY54" s="304"/>
      <c r="DZ54" s="304">
        <f>SUM($B$53:EA53)/DZ52</f>
        <v>339.7021276595745</v>
      </c>
      <c r="EA54" s="304"/>
      <c r="EB54" s="304">
        <f>SUM($B$53:EC53)/EB52</f>
        <v>339.7021276595745</v>
      </c>
      <c r="EC54" s="304"/>
      <c r="ED54" s="304">
        <f>SUM($B$53:EE53)/ED52</f>
        <v>339.7021276595745</v>
      </c>
      <c r="EE54" s="304"/>
      <c r="EF54" s="304">
        <f>SUM($B$53:EG53)/EF52</f>
        <v>339.7021276595745</v>
      </c>
      <c r="EG54" s="304"/>
      <c r="EH54" s="304">
        <f>SUM($B$53:EI53)/EH52</f>
        <v>339.7021276595745</v>
      </c>
      <c r="EI54" s="304"/>
      <c r="EJ54" s="304">
        <f>SUM($B$53:EK53)/EJ52</f>
        <v>339.7021276595745</v>
      </c>
      <c r="EK54" s="304"/>
      <c r="EL54" s="304">
        <f>SUM($B$53:EM53)/EL52</f>
        <v>339.7021276595745</v>
      </c>
      <c r="EM54" s="304"/>
      <c r="EN54" s="304">
        <f>SUM($B$53:EO53)/EN52</f>
        <v>346.12500000000011</v>
      </c>
      <c r="EO54" s="304"/>
      <c r="EP54" s="304">
        <f>SUM($B$53:EQ53)/EP52</f>
        <v>346.12500000000011</v>
      </c>
      <c r="EQ54" s="304"/>
      <c r="ER54" s="304">
        <f>SUM($B$53:ES53)/ER52</f>
        <v>346.12500000000011</v>
      </c>
      <c r="ES54" s="304"/>
      <c r="ET54" s="304">
        <f>SUM($B$53:EU53)/ET52</f>
        <v>346.12500000000011</v>
      </c>
      <c r="EU54" s="304"/>
      <c r="EV54" s="304">
        <f>SUM($B$53:EW53)/EV52</f>
        <v>346.12500000000011</v>
      </c>
      <c r="EW54" s="304"/>
      <c r="EX54" s="304">
        <f>SUM($B$53:EY53)/EX52</f>
        <v>346.12500000000011</v>
      </c>
      <c r="EY54" s="304"/>
      <c r="EZ54" s="304">
        <f>SUM($B$53:FA53)/EZ52</f>
        <v>346.12500000000011</v>
      </c>
      <c r="FA54" s="304"/>
      <c r="FB54" s="304">
        <f>SUM($B$53:FC53)/FB52</f>
        <v>346.12500000000011</v>
      </c>
      <c r="FC54" s="304"/>
      <c r="FD54" s="304">
        <f>SUM($B$53:FE53)/FD52</f>
        <v>346.12500000000011</v>
      </c>
      <c r="FE54" s="304"/>
      <c r="FF54" s="304">
        <f>SUM($B$53:FG53)/FF52</f>
        <v>346.12500000000011</v>
      </c>
      <c r="FG54" s="304"/>
      <c r="FH54" s="304">
        <f>SUM($B$53:FI53)/FH52</f>
        <v>346.12500000000011</v>
      </c>
      <c r="FI54" s="304"/>
      <c r="FJ54" s="304">
        <f>SUM($B$53:FK53)/FJ52</f>
        <v>346.12500000000011</v>
      </c>
      <c r="FK54" s="304"/>
      <c r="FL54" s="304">
        <f>SUM($B$53:FM53)/FL52</f>
        <v>346.12500000000011</v>
      </c>
      <c r="FM54" s="304"/>
      <c r="FN54" s="304">
        <f>SUM($B$53:FO53)/FN52</f>
        <v>346.12500000000011</v>
      </c>
      <c r="FO54" s="304"/>
      <c r="FP54" s="304">
        <f>SUM($B$53:FQ53)/FP52</f>
        <v>346.12500000000011</v>
      </c>
      <c r="FQ54" s="304"/>
      <c r="FR54" s="304">
        <f>SUM($B$53:FS53)/FR52</f>
        <v>346.12500000000011</v>
      </c>
      <c r="FS54" s="304"/>
      <c r="FT54" s="304">
        <f>SUM($B$53:FU53)/FT52</f>
        <v>346.12500000000011</v>
      </c>
      <c r="FU54" s="304"/>
      <c r="FV54" s="304">
        <f>SUM($B$53:FW53)/FV52</f>
        <v>346.12500000000011</v>
      </c>
      <c r="FW54" s="304"/>
      <c r="FX54" s="304">
        <f>SUM($B$53:FY53)/FX52</f>
        <v>346.12500000000011</v>
      </c>
      <c r="FY54" s="304"/>
      <c r="FZ54" s="304">
        <f>SUM($B$53:GA53)/FZ52</f>
        <v>346.12500000000011</v>
      </c>
      <c r="GA54" s="304"/>
      <c r="GB54" s="304"/>
      <c r="GC54" s="304"/>
      <c r="GD54" s="304"/>
      <c r="GE54" s="304"/>
      <c r="GF54" s="304"/>
      <c r="GG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f t="shared" ref="T55" si="1046">LN(T52)/T54</f>
        <v>-4.882721282969376E-2</v>
      </c>
      <c r="U55" s="304"/>
      <c r="V55" s="304">
        <f t="shared" ref="V55" si="1047">LN(V52)/V54</f>
        <v>-4.882721282969376E-2</v>
      </c>
      <c r="W55" s="304"/>
      <c r="X55" s="304">
        <f>LN(X52)/X54</f>
        <v>-3.2312126137297344E-2</v>
      </c>
      <c r="Y55" s="304"/>
      <c r="Z55" s="304">
        <f t="shared" ref="Z55" si="1048">LN(Z52)/Z54</f>
        <v>-3.2312126137297344E-2</v>
      </c>
      <c r="AA55" s="304"/>
      <c r="AB55" s="304">
        <f t="shared" ref="AB55" si="1049">LN(AB52)/AB54</f>
        <v>-2.4955297869519163E-2</v>
      </c>
      <c r="AC55" s="304"/>
      <c r="AD55" s="304">
        <f t="shared" ref="AD55" si="1050">LN(AD52)/AD54</f>
        <v>-2.4955297869519163E-2</v>
      </c>
      <c r="AE55" s="304"/>
      <c r="AF55" s="304">
        <f t="shared" ref="AF55" si="1051">LN(AF52)/AF54</f>
        <v>-1.8707132226202853E-2</v>
      </c>
      <c r="AG55" s="304"/>
      <c r="AH55" s="304">
        <f t="shared" ref="AH55" si="1052">LN(AH52)/AH54</f>
        <v>-1.8707132226202853E-2</v>
      </c>
      <c r="AI55" s="304"/>
      <c r="AJ55" s="304">
        <f t="shared" ref="AJ55" si="1053">LN(AJ52)/AJ54</f>
        <v>-1.8707132226202853E-2</v>
      </c>
      <c r="AK55" s="304"/>
      <c r="AL55" s="304">
        <f t="shared" ref="AL55" si="1054">LN(AL52)/AL54</f>
        <v>-1.5704685147735688E-2</v>
      </c>
      <c r="AM55" s="304"/>
      <c r="AN55" s="304">
        <f t="shared" ref="AN55" si="1055">LN(AN52)/AN54</f>
        <v>-1.5704685147735688E-2</v>
      </c>
      <c r="AO55" s="304"/>
      <c r="AP55" s="304">
        <f t="shared" ref="AP55" si="1056">LN(AP52)/AP54</f>
        <v>-1.5704685147735688E-2</v>
      </c>
      <c r="AQ55" s="304"/>
      <c r="AR55" s="304">
        <f t="shared" ref="AR55" si="1057">LN(AR52)/AR54</f>
        <v>-1.4354308954650168E-2</v>
      </c>
      <c r="AS55" s="304"/>
      <c r="AT55" s="304">
        <f t="shared" ref="AT55" si="1058">LN(AT52)/AT54</f>
        <v>-1.3192003487975397E-2</v>
      </c>
      <c r="AU55" s="304"/>
      <c r="AV55" s="304">
        <f t="shared" ref="AV55" si="1059">LN(AV52)/AV54</f>
        <v>-1.3192003487975397E-2</v>
      </c>
      <c r="AW55" s="304"/>
      <c r="AX55" s="304">
        <f t="shared" ref="AX55" si="1060">LN(AX52)/AX54</f>
        <v>-1.3192003487975397E-2</v>
      </c>
      <c r="AY55" s="304"/>
      <c r="AZ55" s="304">
        <f t="shared" ref="AZ55" si="1061">LN(AZ52)/AZ54</f>
        <v>-1.0371457279029699E-2</v>
      </c>
      <c r="BA55" s="304"/>
      <c r="BB55" s="304">
        <f t="shared" ref="BB55" si="1062">LN(BB52)/BB54</f>
        <v>-9.6755283068316652E-3</v>
      </c>
      <c r="BC55" s="304"/>
      <c r="BD55" s="304">
        <f t="shared" ref="BD55" si="1063">LN(BD52)/BD54</f>
        <v>-9.0460152626025189E-3</v>
      </c>
      <c r="BE55" s="304"/>
      <c r="BF55" s="304">
        <f t="shared" ref="BF55:DP55" si="1064">LN(BF52)/BF54</f>
        <v>-8.4736754747959126E-3</v>
      </c>
      <c r="BG55" s="304"/>
      <c r="BH55" s="304">
        <f t="shared" si="1064"/>
        <v>-8.4736754747959126E-3</v>
      </c>
      <c r="BI55" s="304"/>
      <c r="BJ55" s="304">
        <f t="shared" si="1064"/>
        <v>-8.4736754747959126E-3</v>
      </c>
      <c r="BK55" s="304"/>
      <c r="BL55" s="304">
        <f t="shared" si="1064"/>
        <v>-8.4736754747959126E-3</v>
      </c>
      <c r="BM55" s="304"/>
      <c r="BN55" s="304">
        <f t="shared" si="1064"/>
        <v>-8.4736754747959126E-3</v>
      </c>
      <c r="BO55" s="304"/>
      <c r="BP55" s="304">
        <f t="shared" si="1064"/>
        <v>-7.3481317631649478E-3</v>
      </c>
      <c r="BQ55" s="304"/>
      <c r="BR55" s="304">
        <f t="shared" si="1064"/>
        <v>-6.8773559087650024E-3</v>
      </c>
      <c r="BS55" s="304"/>
      <c r="BT55" s="304">
        <f t="shared" si="1064"/>
        <v>-6.4496058094715945E-3</v>
      </c>
      <c r="BU55" s="304"/>
      <c r="BV55" s="304">
        <f t="shared" si="1064"/>
        <v>-6.4496058094715945E-3</v>
      </c>
      <c r="BW55" s="304"/>
      <c r="BX55" s="304">
        <f t="shared" si="1064"/>
        <v>-6.4496058094715945E-3</v>
      </c>
      <c r="BY55" s="304"/>
      <c r="BZ55" s="304">
        <f t="shared" si="1064"/>
        <v>-6.4496058094715945E-3</v>
      </c>
      <c r="CA55" s="304"/>
      <c r="CB55" s="304">
        <f t="shared" si="1064"/>
        <v>-6.4496058094715945E-3</v>
      </c>
      <c r="CC55" s="304"/>
      <c r="CD55" s="304">
        <f t="shared" si="1064"/>
        <v>-6.0136996035504995E-3</v>
      </c>
      <c r="CE55" s="304"/>
      <c r="CF55" s="304">
        <f t="shared" si="1064"/>
        <v>-6.0136996035504995E-3</v>
      </c>
      <c r="CG55" s="304"/>
      <c r="CH55" s="304">
        <f t="shared" si="1064"/>
        <v>-6.0136996035504995E-3</v>
      </c>
      <c r="CI55" s="304"/>
      <c r="CJ55" s="304">
        <f t="shared" si="1064"/>
        <v>-5.6022812864685934E-3</v>
      </c>
      <c r="CK55" s="304"/>
      <c r="CL55" s="304">
        <f t="shared" si="1064"/>
        <v>-4.9070201017978538E-3</v>
      </c>
      <c r="CM55" s="304"/>
      <c r="CN55" s="304">
        <f t="shared" si="1064"/>
        <v>-4.6095620503557051E-3</v>
      </c>
      <c r="CO55" s="304"/>
      <c r="CP55" s="304">
        <f t="shared" si="1064"/>
        <v>-3.475885854962198E-3</v>
      </c>
      <c r="CQ55" s="304"/>
      <c r="CR55" s="304">
        <f t="shared" si="1064"/>
        <v>-2.9827887732486159E-3</v>
      </c>
      <c r="CS55" s="304"/>
      <c r="CT55" s="304">
        <f t="shared" si="1064"/>
        <v>-2.8379010191297593E-3</v>
      </c>
      <c r="CU55" s="304"/>
      <c r="CV55" s="304">
        <f t="shared" si="1064"/>
        <v>-2.8379010191297593E-3</v>
      </c>
      <c r="CW55" s="304"/>
      <c r="CX55" s="304">
        <f t="shared" si="1064"/>
        <v>-2.8379010191297593E-3</v>
      </c>
      <c r="CY55" s="304"/>
      <c r="CZ55" s="304">
        <f t="shared" si="1064"/>
        <v>-2.5626654021161915E-3</v>
      </c>
      <c r="DA55" s="304"/>
      <c r="DB55" s="304">
        <f t="shared" si="1064"/>
        <v>-2.5626654021161915E-3</v>
      </c>
      <c r="DC55" s="304"/>
      <c r="DD55" s="304">
        <f t="shared" si="1064"/>
        <v>-2.2014005683063933E-3</v>
      </c>
      <c r="DE55" s="304"/>
      <c r="DF55" s="304">
        <f t="shared" si="1064"/>
        <v>-2.2014005683063933E-3</v>
      </c>
      <c r="DG55" s="304"/>
      <c r="DH55" s="304">
        <f t="shared" si="1064"/>
        <v>-2.0921304913417487E-3</v>
      </c>
      <c r="DI55" s="304"/>
      <c r="DJ55" s="304">
        <f t="shared" si="1064"/>
        <v>-2.0921304913417487E-3</v>
      </c>
      <c r="DK55" s="304"/>
      <c r="DL55" s="304">
        <f t="shared" si="1064"/>
        <v>-1.9865549482812926E-3</v>
      </c>
      <c r="DM55" s="304"/>
      <c r="DN55" s="304">
        <f t="shared" si="1064"/>
        <v>-1.9865549482812926E-3</v>
      </c>
      <c r="DO55" s="304"/>
      <c r="DP55" s="304">
        <f t="shared" si="1064"/>
        <v>-1.8847068795664922E-3</v>
      </c>
      <c r="DQ55" s="304"/>
      <c r="DR55" s="304">
        <f t="shared" ref="DR55:FD55" si="1065">LN(DR52)/DR54</f>
        <v>-1.8847068795664922E-3</v>
      </c>
      <c r="DS55" s="304"/>
      <c r="DT55" s="304">
        <f t="shared" si="1065"/>
        <v>-1.8847068795664922E-3</v>
      </c>
      <c r="DU55" s="304"/>
      <c r="DV55" s="304">
        <f t="shared" si="1065"/>
        <v>-1.6921628552391793E-3</v>
      </c>
      <c r="DW55" s="304"/>
      <c r="DX55" s="304">
        <f t="shared" si="1065"/>
        <v>-1.6921628552391793E-3</v>
      </c>
      <c r="DY55" s="304"/>
      <c r="DZ55" s="304">
        <f t="shared" si="1065"/>
        <v>-1.6022906795209741E-3</v>
      </c>
      <c r="EA55" s="304"/>
      <c r="EB55" s="304">
        <f t="shared" si="1065"/>
        <v>-1.6022906795209741E-3</v>
      </c>
      <c r="EC55" s="304"/>
      <c r="ED55" s="304">
        <f t="shared" si="1065"/>
        <v>-1.6022906795209741E-3</v>
      </c>
      <c r="EE55" s="304"/>
      <c r="EF55" s="304">
        <f t="shared" si="1065"/>
        <v>-1.6022906795209741E-3</v>
      </c>
      <c r="EG55" s="304"/>
      <c r="EH55" s="304">
        <f t="shared" si="1065"/>
        <v>-1.6022906795209741E-3</v>
      </c>
      <c r="EI55" s="304"/>
      <c r="EJ55" s="304">
        <f t="shared" si="1065"/>
        <v>-1.6022906795209741E-3</v>
      </c>
      <c r="EK55" s="304"/>
      <c r="EL55" s="304">
        <f t="shared" si="1065"/>
        <v>-1.6022906795209741E-3</v>
      </c>
      <c r="EM55" s="304"/>
      <c r="EN55" s="304">
        <f t="shared" si="1065"/>
        <v>-1.5117317262969966E-3</v>
      </c>
      <c r="EO55" s="304"/>
      <c r="EP55" s="304">
        <f t="shared" si="1065"/>
        <v>-1.5117317262969966E-3</v>
      </c>
      <c r="EQ55" s="304"/>
      <c r="ER55" s="304">
        <f t="shared" si="1065"/>
        <v>-1.5117317262969966E-3</v>
      </c>
      <c r="ES55" s="304"/>
      <c r="ET55" s="304">
        <f t="shared" si="1065"/>
        <v>-1.5117317262969966E-3</v>
      </c>
      <c r="EU55" s="304"/>
      <c r="EV55" s="304">
        <f t="shared" si="1065"/>
        <v>-1.5117317262969966E-3</v>
      </c>
      <c r="EW55" s="304"/>
      <c r="EX55" s="304">
        <f t="shared" si="1065"/>
        <v>-1.5117317262969966E-3</v>
      </c>
      <c r="EY55" s="304"/>
      <c r="EZ55" s="304">
        <f t="shared" si="1065"/>
        <v>-1.5117317262969966E-3</v>
      </c>
      <c r="FA55" s="304"/>
      <c r="FB55" s="304">
        <f t="shared" si="1065"/>
        <v>-1.5117317262969966E-3</v>
      </c>
      <c r="FC55" s="304"/>
      <c r="FD55" s="304">
        <f t="shared" si="1065"/>
        <v>-1.5117317262969966E-3</v>
      </c>
      <c r="FE55" s="304"/>
      <c r="FF55" s="304">
        <f t="shared" ref="FF55" si="1066">LN(FF52)/FF54</f>
        <v>-1.5117317262969966E-3</v>
      </c>
      <c r="FG55" s="304"/>
      <c r="FH55" s="304">
        <f t="shared" ref="FH55" si="1067">LN(FH52)/FH54</f>
        <v>-1.5117317262969966E-3</v>
      </c>
      <c r="FI55" s="304"/>
      <c r="FJ55" s="304">
        <f t="shared" ref="FJ55" si="1068">LN(FJ52)/FJ54</f>
        <v>-1.5117317262969966E-3</v>
      </c>
      <c r="FK55" s="304"/>
      <c r="FL55" s="304">
        <f t="shared" ref="FL55" si="1069">LN(FL52)/FL54</f>
        <v>-1.5117317262969966E-3</v>
      </c>
      <c r="FM55" s="304"/>
      <c r="FN55" s="304">
        <f t="shared" ref="FN55" si="1070">LN(FN52)/FN54</f>
        <v>-1.5117317262969966E-3</v>
      </c>
      <c r="FO55" s="304"/>
      <c r="FP55" s="304">
        <f t="shared" ref="FP55" si="1071">LN(FP52)/FP54</f>
        <v>-1.5117317262969966E-3</v>
      </c>
      <c r="FQ55" s="304"/>
      <c r="FR55" s="304">
        <f t="shared" ref="FR55" si="1072">LN(FR52)/FR54</f>
        <v>-1.5117317262969966E-3</v>
      </c>
      <c r="FS55" s="304"/>
      <c r="FT55" s="304">
        <f t="shared" ref="FT55" si="1073">LN(FT52)/FT54</f>
        <v>-1.5117317262969966E-3</v>
      </c>
      <c r="FU55" s="304"/>
      <c r="FV55" s="304">
        <f t="shared" ref="FV55" si="1074">LN(FV52)/FV54</f>
        <v>-1.5117317262969966E-3</v>
      </c>
      <c r="FW55" s="304"/>
      <c r="FX55" s="304">
        <f t="shared" ref="FX55" si="1075">LN(FX52)/FX54</f>
        <v>-1.5117317262969966E-3</v>
      </c>
      <c r="FY55" s="304"/>
      <c r="FZ55" s="304">
        <f t="shared" ref="FZ55" si="1076">LN(FZ52)/FZ54</f>
        <v>-1.5117317262969966E-3</v>
      </c>
      <c r="GA55" s="304"/>
      <c r="GB55" s="304"/>
      <c r="GC55" s="304"/>
      <c r="GD55" s="304"/>
      <c r="GE55" s="304"/>
      <c r="GF55" s="304"/>
      <c r="GG55" s="304"/>
    </row>
    <row r="56" spans="1:197" ht="15" thickBot="1">
      <c r="A56" s="77" t="s">
        <v>63</v>
      </c>
      <c r="B56" s="304">
        <f t="shared" ref="B56" si="1077">LOG10(B41)-LOG10(D41)</f>
        <v>0</v>
      </c>
      <c r="C56" s="304"/>
      <c r="D56" s="304">
        <f>LOG10(D41)-LOG10(F41)</f>
        <v>0</v>
      </c>
      <c r="E56" s="304"/>
      <c r="F56" s="304">
        <f t="shared" ref="F56" si="1078">LOG10(F41)-LOG10(H41)</f>
        <v>0</v>
      </c>
      <c r="G56" s="304"/>
      <c r="H56" s="304">
        <f t="shared" ref="H56" si="1079">LOG10(H41)-LOG10(J41)</f>
        <v>0</v>
      </c>
      <c r="I56" s="304"/>
      <c r="J56" s="304">
        <f t="shared" ref="J56" si="1080">LOG10(J41)-LOG10(L41)</f>
        <v>0</v>
      </c>
      <c r="K56" s="304"/>
      <c r="L56" s="304">
        <f t="shared" ref="L56" si="1081">LOG10(L41)-LOG10(N41)</f>
        <v>0</v>
      </c>
      <c r="M56" s="304"/>
      <c r="N56" s="304">
        <f t="shared" ref="N56" si="1082">LOG10(N41)-LOG10(P41)</f>
        <v>0</v>
      </c>
      <c r="O56" s="304"/>
      <c r="P56" s="304">
        <f t="shared" ref="P56" si="1083">LOG10(P41)-LOG10(R41)</f>
        <v>0</v>
      </c>
      <c r="Q56" s="304"/>
      <c r="R56" s="304">
        <f t="shared" ref="R56" si="1084">LOG10(R41)-LOG10(T41)</f>
        <v>0</v>
      </c>
      <c r="S56" s="304"/>
      <c r="T56" s="304">
        <f t="shared" ref="T56" si="1085">LOG10(T41)-LOG10(V41)</f>
        <v>0</v>
      </c>
      <c r="U56" s="304"/>
      <c r="V56" s="304">
        <f t="shared" ref="V56" si="1086">LOG10(V41)-LOG10(X41)</f>
        <v>0</v>
      </c>
      <c r="W56" s="304"/>
      <c r="X56" s="304">
        <f>LOG10(X41)-LOG10(Z41)</f>
        <v>0</v>
      </c>
      <c r="Y56" s="304"/>
      <c r="Z56" s="304">
        <f t="shared" ref="Z56" si="1087">LOG10(Z41)-LOG10(AB41)</f>
        <v>0</v>
      </c>
      <c r="AA56" s="304"/>
      <c r="AB56" s="304">
        <f t="shared" ref="AB56" si="1088">LOG10(AB41)-LOG10(AD41)</f>
        <v>0</v>
      </c>
      <c r="AC56" s="304"/>
      <c r="AD56" s="304">
        <f t="shared" ref="AD56" si="1089">LOG10(AD41)-LOG10(AF41)</f>
        <v>0</v>
      </c>
      <c r="AE56" s="304"/>
      <c r="AF56" s="304">
        <f t="shared" ref="AF56" si="1090">LOG10(AF41)-LOG10(AH41)</f>
        <v>0</v>
      </c>
      <c r="AG56" s="304"/>
      <c r="AH56" s="304">
        <f t="shared" ref="AH56" si="1091">LOG10(AH41)-LOG10(AJ41)</f>
        <v>0</v>
      </c>
      <c r="AI56" s="304"/>
      <c r="AJ56" s="304">
        <f t="shared" ref="AJ56" si="1092">LOG10(AJ41)-LOG10(AL41)</f>
        <v>0</v>
      </c>
      <c r="AK56" s="304"/>
      <c r="AL56" s="304">
        <f t="shared" ref="AL56" si="1093">LOG10(AL41)-LOG10(AN41)</f>
        <v>0</v>
      </c>
      <c r="AM56" s="304"/>
      <c r="AN56" s="304">
        <f t="shared" ref="AN56" si="1094">LOG10(AN41)-LOG10(AP41)</f>
        <v>0</v>
      </c>
      <c r="AO56" s="304"/>
      <c r="AP56" s="304">
        <f t="shared" ref="AP56" si="1095">LOG10(AP41)-LOG10(AR41)</f>
        <v>0</v>
      </c>
      <c r="AQ56" s="304"/>
      <c r="AR56" s="304">
        <f t="shared" ref="AR56" si="1096">LOG10(AR41)-LOG10(AT41)</f>
        <v>0</v>
      </c>
      <c r="AS56" s="304"/>
      <c r="AT56" s="304">
        <f t="shared" ref="AT56" si="1097">LOG10(AT41)-LOG10(AV41)</f>
        <v>0</v>
      </c>
      <c r="AU56" s="304"/>
      <c r="AV56" s="304">
        <f t="shared" ref="AV56" si="1098">LOG10(AV41)-LOG10(AX41)</f>
        <v>5.1152522447381332E-2</v>
      </c>
      <c r="AW56" s="304"/>
      <c r="AX56" s="304">
        <f t="shared" ref="AX56" si="1099">LOG10(AX41)-LOG10(AZ41)</f>
        <v>0</v>
      </c>
      <c r="AY56" s="304"/>
      <c r="AZ56" s="304">
        <f t="shared" ref="AZ56" si="1100">LOG10(AZ41)-LOG10(BB41)</f>
        <v>0</v>
      </c>
      <c r="BA56" s="304"/>
      <c r="BB56" s="304">
        <f t="shared" ref="BB56" si="1101">LOG10(BB41)-LOG10(BD41)</f>
        <v>0</v>
      </c>
      <c r="BC56" s="304"/>
      <c r="BD56" s="304">
        <f t="shared" ref="BD56" si="1102">LOG10(BD41)-LOG10(BF41)</f>
        <v>0</v>
      </c>
      <c r="BE56" s="304"/>
      <c r="BF56" s="304">
        <f t="shared" ref="BF56" si="1103">LOG10(BF41)-LOG10(BH41)</f>
        <v>0</v>
      </c>
      <c r="BG56" s="304"/>
      <c r="BH56" s="304">
        <f t="shared" ref="BH56" si="1104">LOG10(BH41)-LOG10(BJ41)</f>
        <v>0</v>
      </c>
      <c r="BI56" s="304"/>
      <c r="BJ56" s="304">
        <f t="shared" ref="BJ56" si="1105">LOG10(BJ41)-LOG10(BL41)</f>
        <v>0</v>
      </c>
      <c r="BK56" s="304"/>
      <c r="BL56" s="304">
        <f t="shared" ref="BL56" si="1106">LOG10(BL41)-LOG10(BN41)</f>
        <v>0</v>
      </c>
      <c r="BM56" s="304"/>
      <c r="BN56" s="304">
        <f t="shared" ref="BN56" si="1107">LOG10(BN41)-LOG10(BP41)</f>
        <v>0</v>
      </c>
      <c r="BO56" s="304"/>
      <c r="BP56" s="304">
        <f t="shared" ref="BP56" si="1108">LOG10(BP41)-LOG10(BR41)</f>
        <v>0</v>
      </c>
      <c r="BQ56" s="304"/>
      <c r="BR56" s="304">
        <f t="shared" ref="BR56" si="1109">LOG10(BR41)-LOG10(BT41)</f>
        <v>0</v>
      </c>
      <c r="BS56" s="304"/>
      <c r="BT56" s="304">
        <f t="shared" ref="BT56" si="1110">LOG10(BT41)-LOG10(BV41)</f>
        <v>0</v>
      </c>
      <c r="BU56" s="304"/>
      <c r="BV56" s="304">
        <f t="shared" ref="BV56" si="1111">LOG10(BV41)-LOG10(BX41)</f>
        <v>0</v>
      </c>
      <c r="BW56" s="304"/>
      <c r="BX56" s="304">
        <f t="shared" ref="BX56" si="1112">LOG10(BX41)-LOG10(BZ41)</f>
        <v>0</v>
      </c>
      <c r="BY56" s="304"/>
      <c r="BZ56" s="304">
        <f t="shared" ref="BZ56" si="1113">LOG10(BZ41)-LOG10(CB41)</f>
        <v>0</v>
      </c>
      <c r="CA56" s="304"/>
      <c r="CB56" s="304">
        <f t="shared" ref="CB56" si="1114">LOG10(CB41)-LOG10(CD41)</f>
        <v>0</v>
      </c>
      <c r="CC56" s="304"/>
      <c r="CD56" s="304">
        <f t="shared" ref="CD56" si="1115">LOG10(CD41)-LOG10(CF41)</f>
        <v>0</v>
      </c>
      <c r="CE56" s="304"/>
      <c r="CF56" s="304">
        <f t="shared" ref="CF56" si="1116">LOG10(CF41)-LOG10(CH41)</f>
        <v>5.7991946977686726E-2</v>
      </c>
      <c r="CG56" s="304"/>
      <c r="CH56" s="304">
        <f t="shared" ref="CH56" si="1117">LOG10(CH41)-LOG10(CJ41)</f>
        <v>6.6946789630613179E-2</v>
      </c>
      <c r="CI56" s="304"/>
      <c r="CJ56" s="304">
        <f t="shared" ref="CJ56" si="1118">LOG10(CJ41)-LOG10(CL41)</f>
        <v>0</v>
      </c>
      <c r="CK56" s="304"/>
      <c r="CL56" s="304">
        <f t="shared" ref="CL56" si="1119">LOG10(CL41)-LOG10(CN41)</f>
        <v>0</v>
      </c>
      <c r="CM56" s="304"/>
      <c r="CN56" s="304">
        <f t="shared" ref="CN56" si="1120">LOG10(CN41)-LOG10(CP41)</f>
        <v>7.9181246047624776E-2</v>
      </c>
      <c r="CO56" s="304"/>
      <c r="CP56" s="304">
        <f t="shared" ref="CP56" si="1121">LOG10(CP41)-LOG10(CR41)</f>
        <v>9.6910013008056461E-2</v>
      </c>
      <c r="CQ56" s="304"/>
      <c r="CR56" s="304">
        <f t="shared" ref="CR56" si="1122">LOG10(CR41)-LOG10(CT41)</f>
        <v>0.12493873660829996</v>
      </c>
      <c r="CS56" s="304"/>
      <c r="CT56" s="304">
        <f t="shared" ref="CT56" si="1123">LOG10(CT41)-LOG10(CV41)</f>
        <v>0</v>
      </c>
      <c r="CU56" s="304"/>
      <c r="CV56" s="304">
        <f t="shared" ref="CV56" si="1124">LOG10(CV41)-LOG10(CX41)</f>
        <v>0</v>
      </c>
      <c r="CW56" s="304"/>
      <c r="CX56" s="304">
        <f t="shared" ref="CX56" si="1125">LOG10(CX41)-LOG10(CZ41)</f>
        <v>0</v>
      </c>
      <c r="CY56" s="304"/>
      <c r="CZ56" s="304">
        <f t="shared" ref="CZ56" si="1126">LOG10(CZ41)-LOG10(DB41)</f>
        <v>0</v>
      </c>
      <c r="DA56" s="304"/>
      <c r="DB56" s="304">
        <f t="shared" ref="DB56" si="1127">LOG10(DB41)-LOG10(DD41)</f>
        <v>0</v>
      </c>
      <c r="DC56" s="304"/>
      <c r="DD56" s="304">
        <f t="shared" ref="DD56" si="1128">LOG10(DD41)-LOG10(DF41)</f>
        <v>0</v>
      </c>
      <c r="DE56" s="304"/>
      <c r="DF56" s="304">
        <f t="shared" ref="DF56" si="1129">LOG10(DF41)-LOG10(DH41)</f>
        <v>0</v>
      </c>
      <c r="DG56" s="304"/>
      <c r="DH56" s="304">
        <f t="shared" ref="DH56" si="1130">LOG10(DH41)-LOG10(DJ41)</f>
        <v>0</v>
      </c>
      <c r="DI56" s="304"/>
      <c r="DJ56" s="304">
        <f t="shared" ref="DJ56" si="1131">LOG10(DJ41)-LOG10(DL41)</f>
        <v>0</v>
      </c>
      <c r="DK56" s="304"/>
      <c r="DL56" s="304">
        <f t="shared" ref="DL56" si="1132">LOG10(DL41)-LOG10(DN41)</f>
        <v>0</v>
      </c>
      <c r="DM56" s="304"/>
      <c r="DN56" s="304">
        <f t="shared" ref="DN56" si="1133">LOG10(DN41)-LOG10(DP41)</f>
        <v>0</v>
      </c>
      <c r="DO56" s="304"/>
      <c r="DP56" s="304">
        <f t="shared" ref="DP56" si="1134">LOG10(DP41)-LOG10(DR41)</f>
        <v>0</v>
      </c>
      <c r="DQ56" s="304"/>
      <c r="DR56" s="304">
        <f t="shared" ref="DR56" si="1135">LOG10(DR41)-LOG10(DT41)</f>
        <v>0</v>
      </c>
      <c r="DS56" s="304"/>
      <c r="DT56" s="304">
        <f t="shared" ref="DT56" si="1136">LOG10(DT41)-LOG10(DV41)</f>
        <v>0</v>
      </c>
      <c r="DU56" s="304"/>
      <c r="DV56" s="304">
        <f t="shared" ref="DV56" si="1137">LOG10(DV41)-LOG10(DX41)</f>
        <v>0.17609125905568124</v>
      </c>
      <c r="DW56" s="304"/>
      <c r="DX56" s="304">
        <f t="shared" ref="DX56" si="1138">LOG10(DX41)-LOG10(DZ41)</f>
        <v>0</v>
      </c>
      <c r="DY56" s="304"/>
      <c r="DZ56" s="304">
        <f t="shared" ref="DZ56" si="1139">LOG10(DZ41)-LOG10(EB41)</f>
        <v>0</v>
      </c>
      <c r="EA56" s="304"/>
      <c r="EB56" s="304">
        <f t="shared" ref="EB56" si="1140">LOG10(EB41)-LOG10(ED41)</f>
        <v>0</v>
      </c>
      <c r="EC56" s="304"/>
      <c r="ED56" s="304">
        <f t="shared" ref="ED56" si="1141">LOG10(ED41)-LOG10(EF41)</f>
        <v>0.3010299956639812</v>
      </c>
      <c r="EE56" s="304"/>
      <c r="EF56" s="304">
        <f t="shared" ref="EF56" si="1142">LOG10(EF41)-LOG10(EH41)</f>
        <v>0</v>
      </c>
      <c r="EG56" s="304"/>
      <c r="EH56" s="304">
        <f t="shared" ref="EH56" si="1143">LOG10(EH41)-LOG10(EJ41)</f>
        <v>0</v>
      </c>
      <c r="EI56" s="304"/>
      <c r="EJ56" s="304">
        <f t="shared" ref="EJ56" si="1144">LOG10(EJ41)-LOG10(EL41)</f>
        <v>0</v>
      </c>
      <c r="EK56" s="304"/>
      <c r="EL56" s="304">
        <f t="shared" ref="EL56" si="1145">LOG10(EL41)-LOG10(EN41)</f>
        <v>0</v>
      </c>
      <c r="EM56" s="304"/>
      <c r="EN56" s="304">
        <f t="shared" ref="EN56" si="1146">LOG10(EN41)-LOG10(EP41)</f>
        <v>0</v>
      </c>
      <c r="EO56" s="304"/>
      <c r="EP56" s="304">
        <f t="shared" ref="EP56" si="1147">LOG10(EP41)-LOG10(ER41)</f>
        <v>0</v>
      </c>
      <c r="EQ56" s="304"/>
      <c r="ER56" s="304">
        <f t="shared" ref="ER56" si="1148">LOG10(ER41)-LOG10(ET41)</f>
        <v>0</v>
      </c>
      <c r="ES56" s="304"/>
      <c r="ET56" s="304">
        <f t="shared" ref="ET56" si="1149">LOG10(ET41)-LOG10(EV41)</f>
        <v>0</v>
      </c>
      <c r="EU56" s="304"/>
      <c r="EV56" s="304">
        <f t="shared" ref="EV56" si="1150">LOG10(EV41)-LOG10(EX41)</f>
        <v>0</v>
      </c>
      <c r="EW56" s="304"/>
      <c r="EX56" s="304">
        <f t="shared" ref="EX56" si="1151">LOG10(EX41)-LOG10(EZ41)</f>
        <v>0</v>
      </c>
      <c r="EY56" s="304"/>
      <c r="EZ56" s="304">
        <f t="shared" ref="EZ56" si="1152">LOG10(EZ41)-LOG10(FB41)</f>
        <v>0</v>
      </c>
      <c r="FA56" s="304"/>
      <c r="FB56" s="304">
        <f>LOG10(FB41)</f>
        <v>0</v>
      </c>
      <c r="FC56" s="304"/>
      <c r="FD56" s="304">
        <v>0</v>
      </c>
      <c r="FE56" s="304"/>
      <c r="FF56" s="304">
        <v>0</v>
      </c>
      <c r="FG56" s="304"/>
      <c r="FH56" s="304">
        <v>0</v>
      </c>
      <c r="FI56" s="304"/>
      <c r="FJ56" s="304">
        <v>0</v>
      </c>
      <c r="FK56" s="304"/>
      <c r="FL56" s="304">
        <v>0</v>
      </c>
      <c r="FM56" s="304"/>
      <c r="FN56" s="304">
        <v>0</v>
      </c>
      <c r="FO56" s="304"/>
      <c r="FP56" s="304">
        <v>0</v>
      </c>
      <c r="FQ56" s="304"/>
      <c r="FR56" s="304">
        <v>0</v>
      </c>
      <c r="FS56" s="304"/>
      <c r="FT56" s="304">
        <v>0</v>
      </c>
      <c r="FU56" s="304"/>
      <c r="FV56" s="304">
        <v>0</v>
      </c>
      <c r="FW56" s="304"/>
      <c r="FX56" s="304">
        <v>0</v>
      </c>
      <c r="FY56" s="304"/>
      <c r="FZ56" s="304">
        <v>0</v>
      </c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 ht="14.45" customHeight="1">
      <c r="A58" s="1">
        <v>1</v>
      </c>
      <c r="B58" s="11">
        <v>0</v>
      </c>
      <c r="C58" s="40">
        <v>0</v>
      </c>
      <c r="D58" s="11">
        <v>0</v>
      </c>
      <c r="E58" s="40">
        <v>0</v>
      </c>
      <c r="F58" s="11">
        <v>0</v>
      </c>
      <c r="G58" s="40">
        <v>0</v>
      </c>
      <c r="H58" s="11">
        <v>0</v>
      </c>
      <c r="I58" s="40">
        <v>0</v>
      </c>
      <c r="J58" s="11">
        <v>0</v>
      </c>
      <c r="K58" s="40">
        <v>0</v>
      </c>
      <c r="L58" s="11">
        <v>0</v>
      </c>
      <c r="M58" s="40">
        <v>0</v>
      </c>
      <c r="N58" s="11">
        <v>0</v>
      </c>
      <c r="O58" s="40">
        <v>0</v>
      </c>
      <c r="P58" s="11">
        <v>0</v>
      </c>
      <c r="Q58" s="40">
        <v>0</v>
      </c>
      <c r="R58" s="11">
        <v>0</v>
      </c>
      <c r="S58" s="40">
        <v>0</v>
      </c>
      <c r="T58" s="11">
        <v>0</v>
      </c>
      <c r="U58" s="40">
        <v>0</v>
      </c>
      <c r="V58" s="11">
        <v>1</v>
      </c>
      <c r="W58" s="40">
        <v>0</v>
      </c>
      <c r="X58" s="11">
        <v>0</v>
      </c>
      <c r="Y58" s="40">
        <v>0</v>
      </c>
      <c r="Z58" s="11">
        <v>0</v>
      </c>
      <c r="AA58" s="40">
        <v>1</v>
      </c>
      <c r="AB58" s="11">
        <v>0</v>
      </c>
      <c r="AC58" s="40">
        <v>0</v>
      </c>
      <c r="AD58" s="11">
        <v>0</v>
      </c>
      <c r="AE58" s="40">
        <v>0</v>
      </c>
      <c r="AF58" s="78" t="s">
        <v>44</v>
      </c>
      <c r="AG58" s="40">
        <v>0</v>
      </c>
      <c r="AH58" s="78" t="s">
        <v>44</v>
      </c>
      <c r="AI58" s="40">
        <v>0</v>
      </c>
      <c r="AJ58" s="78" t="s">
        <v>44</v>
      </c>
      <c r="AK58" s="40">
        <v>0</v>
      </c>
      <c r="AL58" s="78" t="s">
        <v>44</v>
      </c>
      <c r="AM58" s="40">
        <v>0</v>
      </c>
      <c r="AN58" s="78" t="s">
        <v>44</v>
      </c>
      <c r="AO58" s="40">
        <v>0</v>
      </c>
      <c r="AP58" s="78" t="s">
        <v>44</v>
      </c>
      <c r="AQ58" s="40">
        <v>0</v>
      </c>
      <c r="AR58" s="78" t="s">
        <v>44</v>
      </c>
      <c r="AS58" s="40">
        <v>0</v>
      </c>
      <c r="AT58" s="78" t="s">
        <v>44</v>
      </c>
      <c r="AU58" s="40">
        <v>0</v>
      </c>
      <c r="AV58" s="78" t="s">
        <v>44</v>
      </c>
      <c r="AW58" s="40">
        <v>0</v>
      </c>
      <c r="AX58" s="78" t="s">
        <v>44</v>
      </c>
      <c r="AY58" s="40">
        <v>0</v>
      </c>
      <c r="AZ58" s="78" t="s">
        <v>44</v>
      </c>
      <c r="BA58" s="40">
        <v>0</v>
      </c>
      <c r="BB58" s="78" t="s">
        <v>44</v>
      </c>
      <c r="BC58" s="40">
        <v>0</v>
      </c>
      <c r="BD58" s="78" t="s">
        <v>44</v>
      </c>
      <c r="BE58" s="40">
        <v>0</v>
      </c>
      <c r="BF58" s="78" t="s">
        <v>44</v>
      </c>
      <c r="BG58" s="40">
        <v>0</v>
      </c>
      <c r="BH58" s="78" t="s">
        <v>44</v>
      </c>
      <c r="BI58" s="40">
        <v>0</v>
      </c>
      <c r="BJ58" s="78" t="s">
        <v>44</v>
      </c>
      <c r="BK58" s="40">
        <v>0</v>
      </c>
      <c r="BL58" s="78" t="s">
        <v>44</v>
      </c>
      <c r="BM58" s="40">
        <v>0</v>
      </c>
      <c r="BN58" s="78" t="s">
        <v>44</v>
      </c>
      <c r="BO58" s="40">
        <v>0</v>
      </c>
      <c r="BP58" s="78" t="s">
        <v>44</v>
      </c>
      <c r="BQ58" s="40">
        <v>0</v>
      </c>
      <c r="BR58" s="78" t="s">
        <v>44</v>
      </c>
      <c r="BS58" s="40">
        <v>0</v>
      </c>
      <c r="BT58" s="78" t="s">
        <v>44</v>
      </c>
      <c r="BU58" s="40">
        <v>0</v>
      </c>
      <c r="BV58" s="78" t="s">
        <v>44</v>
      </c>
      <c r="BW58" s="40">
        <v>0</v>
      </c>
      <c r="BX58" s="78" t="s">
        <v>44</v>
      </c>
      <c r="BY58" s="40">
        <v>0</v>
      </c>
      <c r="BZ58" s="78" t="s">
        <v>44</v>
      </c>
      <c r="CA58" s="40">
        <v>0</v>
      </c>
      <c r="CB58" s="78" t="s">
        <v>44</v>
      </c>
      <c r="CC58" s="40">
        <v>0</v>
      </c>
      <c r="CD58" s="78" t="s">
        <v>44</v>
      </c>
      <c r="CE58" s="40">
        <v>0</v>
      </c>
      <c r="CF58" s="78" t="s">
        <v>44</v>
      </c>
      <c r="CG58" s="40">
        <v>0</v>
      </c>
      <c r="CH58" s="78" t="s">
        <v>44</v>
      </c>
      <c r="CI58" s="40">
        <v>0</v>
      </c>
      <c r="CJ58" s="78" t="s">
        <v>44</v>
      </c>
      <c r="CK58" s="40">
        <v>0</v>
      </c>
      <c r="CL58" s="78" t="s">
        <v>44</v>
      </c>
      <c r="CM58" s="40">
        <v>0</v>
      </c>
      <c r="CN58" s="78" t="s">
        <v>44</v>
      </c>
      <c r="CO58" s="40">
        <v>0</v>
      </c>
      <c r="CP58" s="78" t="s">
        <v>44</v>
      </c>
      <c r="CQ58" s="40">
        <v>0</v>
      </c>
      <c r="CR58" s="78" t="s">
        <v>44</v>
      </c>
      <c r="CS58" s="40">
        <v>0</v>
      </c>
      <c r="CT58" s="78" t="s">
        <v>44</v>
      </c>
      <c r="CU58" s="40">
        <v>0</v>
      </c>
      <c r="CV58" s="78" t="s">
        <v>44</v>
      </c>
      <c r="CW58" s="40">
        <v>0</v>
      </c>
      <c r="CX58" s="78" t="s">
        <v>44</v>
      </c>
      <c r="CY58" s="40">
        <v>0</v>
      </c>
      <c r="CZ58" s="78" t="s">
        <v>44</v>
      </c>
      <c r="DA58" s="40">
        <v>0</v>
      </c>
      <c r="DB58" s="78" t="s">
        <v>44</v>
      </c>
      <c r="DC58" s="40">
        <v>0</v>
      </c>
      <c r="DD58" s="78" t="s">
        <v>44</v>
      </c>
      <c r="DE58" s="40">
        <v>0</v>
      </c>
      <c r="DF58" s="78" t="s">
        <v>44</v>
      </c>
      <c r="DG58" s="40">
        <v>0</v>
      </c>
      <c r="DH58" s="78" t="s">
        <v>44</v>
      </c>
      <c r="DI58" s="40">
        <v>0</v>
      </c>
      <c r="DJ58" s="78" t="s">
        <v>44</v>
      </c>
      <c r="DK58" s="40">
        <v>0</v>
      </c>
      <c r="DL58" s="78" t="s">
        <v>44</v>
      </c>
      <c r="DM58" s="40">
        <v>0</v>
      </c>
      <c r="DN58" s="78" t="s">
        <v>44</v>
      </c>
      <c r="DO58" s="40">
        <v>0</v>
      </c>
      <c r="DP58" s="78" t="s">
        <v>44</v>
      </c>
      <c r="DQ58" s="40">
        <v>0</v>
      </c>
      <c r="DR58" s="78" t="s">
        <v>44</v>
      </c>
      <c r="DS58" s="40">
        <v>0</v>
      </c>
      <c r="DT58" s="78" t="s">
        <v>44</v>
      </c>
      <c r="DU58" s="40">
        <v>0</v>
      </c>
      <c r="DV58" s="78" t="s">
        <v>44</v>
      </c>
      <c r="DW58" s="40">
        <v>0</v>
      </c>
      <c r="DX58" s="78" t="s">
        <v>44</v>
      </c>
      <c r="DY58" s="40">
        <v>0</v>
      </c>
      <c r="DZ58" s="78" t="s">
        <v>44</v>
      </c>
      <c r="EA58" s="40">
        <v>0</v>
      </c>
      <c r="EB58" s="78" t="s">
        <v>44</v>
      </c>
      <c r="EC58" s="40">
        <v>0</v>
      </c>
      <c r="ED58" s="78" t="s">
        <v>44</v>
      </c>
      <c r="EE58" s="40">
        <v>0</v>
      </c>
      <c r="EF58" s="78" t="s">
        <v>44</v>
      </c>
      <c r="EG58" s="40">
        <v>0</v>
      </c>
      <c r="EH58" s="78" t="s">
        <v>44</v>
      </c>
      <c r="EI58" s="40">
        <v>0</v>
      </c>
      <c r="EJ58" s="78" t="s">
        <v>44</v>
      </c>
      <c r="EK58" s="40">
        <v>0</v>
      </c>
      <c r="EL58" s="78" t="s">
        <v>44</v>
      </c>
      <c r="EM58" s="40">
        <v>0</v>
      </c>
      <c r="EN58" s="78" t="s">
        <v>44</v>
      </c>
      <c r="EO58" s="40">
        <v>0</v>
      </c>
      <c r="EP58" s="78" t="s">
        <v>44</v>
      </c>
      <c r="EQ58" s="40">
        <v>0</v>
      </c>
      <c r="ER58" s="78" t="s">
        <v>44</v>
      </c>
      <c r="ES58" s="40">
        <v>0</v>
      </c>
      <c r="ET58" s="78" t="s">
        <v>44</v>
      </c>
      <c r="EU58" s="40">
        <v>0</v>
      </c>
      <c r="EV58" s="78" t="s">
        <v>44</v>
      </c>
      <c r="EW58" s="40">
        <v>0</v>
      </c>
      <c r="EX58" s="78" t="s">
        <v>44</v>
      </c>
      <c r="EY58" s="40">
        <v>0</v>
      </c>
      <c r="EZ58" s="78" t="s">
        <v>44</v>
      </c>
      <c r="FA58" s="40">
        <v>0</v>
      </c>
      <c r="FB58" s="78" t="s">
        <v>44</v>
      </c>
      <c r="FC58" s="40">
        <v>0</v>
      </c>
      <c r="FD58" s="78" t="s">
        <v>44</v>
      </c>
      <c r="FE58" s="40">
        <v>0</v>
      </c>
      <c r="FF58" s="78" t="s">
        <v>44</v>
      </c>
      <c r="FG58" s="40">
        <v>0</v>
      </c>
      <c r="FH58" s="78" t="s">
        <v>44</v>
      </c>
      <c r="FI58" s="40">
        <v>0</v>
      </c>
      <c r="FJ58" s="78" t="s">
        <v>44</v>
      </c>
      <c r="FK58" s="40">
        <v>0</v>
      </c>
      <c r="FL58" s="78" t="s">
        <v>44</v>
      </c>
      <c r="FM58" s="40">
        <v>0</v>
      </c>
      <c r="FN58" s="78" t="s">
        <v>44</v>
      </c>
      <c r="FO58" s="40"/>
      <c r="FP58" s="78" t="s">
        <v>44</v>
      </c>
      <c r="FQ58" s="40"/>
      <c r="FR58" s="78" t="s">
        <v>44</v>
      </c>
      <c r="FS58" s="40"/>
      <c r="FT58" s="78" t="s">
        <v>44</v>
      </c>
      <c r="FU58" s="40"/>
      <c r="FV58" s="78" t="s">
        <v>44</v>
      </c>
      <c r="FW58" s="40"/>
      <c r="FX58" s="78" t="s">
        <v>44</v>
      </c>
      <c r="FY58" s="40"/>
      <c r="FZ58" s="78" t="s">
        <v>44</v>
      </c>
      <c r="GA58" s="40"/>
      <c r="GB58">
        <f t="shared" si="0"/>
        <v>1</v>
      </c>
      <c r="GC58">
        <f t="shared" si="1"/>
        <v>1</v>
      </c>
      <c r="GD58" s="1">
        <v>16</v>
      </c>
    </row>
    <row r="59" spans="1:197" ht="14.45" customHeight="1">
      <c r="A59">
        <v>2</v>
      </c>
      <c r="B59" s="12">
        <v>0</v>
      </c>
      <c r="C59" s="41">
        <v>0</v>
      </c>
      <c r="D59" s="12">
        <v>0</v>
      </c>
      <c r="E59" s="41">
        <v>0</v>
      </c>
      <c r="F59" s="12">
        <v>0</v>
      </c>
      <c r="G59" s="41">
        <v>0</v>
      </c>
      <c r="H59" s="12">
        <v>0</v>
      </c>
      <c r="I59" s="41">
        <v>0</v>
      </c>
      <c r="J59" s="12">
        <v>0</v>
      </c>
      <c r="K59" s="41">
        <v>0</v>
      </c>
      <c r="L59" s="12">
        <v>0</v>
      </c>
      <c r="M59" s="41">
        <v>0</v>
      </c>
      <c r="N59" s="12">
        <v>0</v>
      </c>
      <c r="O59" s="41">
        <v>0</v>
      </c>
      <c r="P59" s="12">
        <v>0</v>
      </c>
      <c r="Q59" s="41">
        <v>0</v>
      </c>
      <c r="R59" s="12">
        <v>0</v>
      </c>
      <c r="S59" s="41">
        <v>0</v>
      </c>
      <c r="T59" s="12">
        <v>0</v>
      </c>
      <c r="U59" s="41">
        <v>0</v>
      </c>
      <c r="V59" s="12">
        <v>0</v>
      </c>
      <c r="W59" s="41">
        <v>0</v>
      </c>
      <c r="X59" s="12">
        <v>0</v>
      </c>
      <c r="Y59" s="41">
        <v>0</v>
      </c>
      <c r="Z59" s="12">
        <v>0</v>
      </c>
      <c r="AA59" s="41">
        <v>0</v>
      </c>
      <c r="AB59" s="12">
        <v>1</v>
      </c>
      <c r="AC59" s="41">
        <v>0</v>
      </c>
      <c r="AD59" s="12">
        <v>1</v>
      </c>
      <c r="AE59" s="41">
        <v>0</v>
      </c>
      <c r="AF59" s="12">
        <v>0</v>
      </c>
      <c r="AG59" s="41">
        <v>0</v>
      </c>
      <c r="AH59" s="12">
        <v>0</v>
      </c>
      <c r="AI59" s="41">
        <v>0</v>
      </c>
      <c r="AJ59" s="12">
        <v>0</v>
      </c>
      <c r="AK59" s="41">
        <v>0</v>
      </c>
      <c r="AL59" s="12">
        <v>0</v>
      </c>
      <c r="AM59" s="41">
        <v>0</v>
      </c>
      <c r="AN59" s="12">
        <v>0</v>
      </c>
      <c r="AO59" s="41">
        <v>0</v>
      </c>
      <c r="AP59" s="12">
        <v>0</v>
      </c>
      <c r="AQ59" s="41">
        <v>0</v>
      </c>
      <c r="AR59" s="12">
        <v>0</v>
      </c>
      <c r="AS59" s="41">
        <v>0</v>
      </c>
      <c r="AT59" s="12">
        <v>1</v>
      </c>
      <c r="AU59" s="41">
        <v>0</v>
      </c>
      <c r="AV59" s="12">
        <v>0</v>
      </c>
      <c r="AW59" s="41">
        <v>0</v>
      </c>
      <c r="AX59" s="12">
        <v>0</v>
      </c>
      <c r="AY59" s="41">
        <v>0</v>
      </c>
      <c r="AZ59" s="12">
        <v>0</v>
      </c>
      <c r="BA59" s="41">
        <v>0</v>
      </c>
      <c r="BB59" s="12">
        <v>1</v>
      </c>
      <c r="BC59" s="41">
        <v>0</v>
      </c>
      <c r="BD59" s="12">
        <v>0</v>
      </c>
      <c r="BE59" s="41">
        <v>0</v>
      </c>
      <c r="BF59" s="12">
        <v>0</v>
      </c>
      <c r="BG59" s="41">
        <v>0</v>
      </c>
      <c r="BH59" s="12">
        <v>0</v>
      </c>
      <c r="BI59" s="41">
        <v>0</v>
      </c>
      <c r="BJ59" s="12">
        <v>0</v>
      </c>
      <c r="BK59" s="41">
        <v>0</v>
      </c>
      <c r="BL59" s="12">
        <v>0</v>
      </c>
      <c r="BM59" s="41">
        <v>0</v>
      </c>
      <c r="BN59" s="12">
        <v>0</v>
      </c>
      <c r="BO59" s="41">
        <v>0</v>
      </c>
      <c r="BP59" s="12">
        <v>0</v>
      </c>
      <c r="BQ59" s="41">
        <v>0</v>
      </c>
      <c r="BR59" s="12">
        <v>0</v>
      </c>
      <c r="BS59" s="41">
        <v>0</v>
      </c>
      <c r="BT59" s="12">
        <v>1</v>
      </c>
      <c r="BU59" s="41">
        <v>0</v>
      </c>
      <c r="BV59" s="12">
        <v>0</v>
      </c>
      <c r="BW59" s="41">
        <v>0</v>
      </c>
      <c r="BX59" s="12">
        <v>0</v>
      </c>
      <c r="BY59" s="41">
        <v>0</v>
      </c>
      <c r="BZ59" s="6" t="s">
        <v>44</v>
      </c>
      <c r="CA59" s="41">
        <v>0</v>
      </c>
      <c r="CB59" s="6" t="s">
        <v>44</v>
      </c>
      <c r="CC59" s="41">
        <v>0</v>
      </c>
      <c r="CD59" s="6" t="s">
        <v>44</v>
      </c>
      <c r="CE59" s="41">
        <v>0</v>
      </c>
      <c r="CF59" s="6" t="s">
        <v>44</v>
      </c>
      <c r="CG59" s="41">
        <v>0</v>
      </c>
      <c r="CH59" s="6" t="s">
        <v>44</v>
      </c>
      <c r="CI59" s="41">
        <v>0</v>
      </c>
      <c r="CJ59" s="6" t="s">
        <v>44</v>
      </c>
      <c r="CK59" s="41">
        <v>0</v>
      </c>
      <c r="CL59" s="6" t="s">
        <v>44</v>
      </c>
      <c r="CM59" s="41">
        <v>0</v>
      </c>
      <c r="CN59" s="6" t="s">
        <v>44</v>
      </c>
      <c r="CO59" s="41">
        <v>0</v>
      </c>
      <c r="CP59" s="6" t="s">
        <v>44</v>
      </c>
      <c r="CQ59" s="41">
        <v>0</v>
      </c>
      <c r="CR59" s="6" t="s">
        <v>44</v>
      </c>
      <c r="CS59" s="41">
        <v>0</v>
      </c>
      <c r="CT59" s="6" t="s">
        <v>44</v>
      </c>
      <c r="CU59" s="41">
        <v>0</v>
      </c>
      <c r="CV59" s="6" t="s">
        <v>44</v>
      </c>
      <c r="CW59" s="41">
        <v>0</v>
      </c>
      <c r="CX59" s="6" t="s">
        <v>44</v>
      </c>
      <c r="CY59" s="41">
        <v>0</v>
      </c>
      <c r="CZ59" s="6" t="s">
        <v>44</v>
      </c>
      <c r="DA59" s="41">
        <v>0</v>
      </c>
      <c r="DB59" s="6" t="s">
        <v>44</v>
      </c>
      <c r="DC59" s="41">
        <v>0</v>
      </c>
      <c r="DD59" s="6" t="s">
        <v>44</v>
      </c>
      <c r="DE59" s="41">
        <v>0</v>
      </c>
      <c r="DF59" s="6" t="s">
        <v>44</v>
      </c>
      <c r="DG59" s="41">
        <v>0</v>
      </c>
      <c r="DH59" s="6" t="s">
        <v>44</v>
      </c>
      <c r="DI59" s="41">
        <v>0</v>
      </c>
      <c r="DJ59" s="6" t="s">
        <v>44</v>
      </c>
      <c r="DK59" s="41">
        <v>0</v>
      </c>
      <c r="DL59" s="6" t="s">
        <v>44</v>
      </c>
      <c r="DM59" s="41">
        <v>0</v>
      </c>
      <c r="DN59" s="6" t="s">
        <v>44</v>
      </c>
      <c r="DO59" s="41">
        <v>0</v>
      </c>
      <c r="DP59" s="6" t="s">
        <v>44</v>
      </c>
      <c r="DQ59" s="41">
        <v>0</v>
      </c>
      <c r="DR59" s="6" t="s">
        <v>44</v>
      </c>
      <c r="DS59" s="41">
        <v>0</v>
      </c>
      <c r="DT59" s="6" t="s">
        <v>44</v>
      </c>
      <c r="DU59" s="41">
        <v>0</v>
      </c>
      <c r="DV59" s="6" t="s">
        <v>44</v>
      </c>
      <c r="DW59" s="41">
        <v>0</v>
      </c>
      <c r="DX59" s="6" t="s">
        <v>44</v>
      </c>
      <c r="DY59" s="41">
        <v>0</v>
      </c>
      <c r="DZ59" s="6" t="s">
        <v>44</v>
      </c>
      <c r="EA59" s="41">
        <v>0</v>
      </c>
      <c r="EB59" s="6" t="s">
        <v>44</v>
      </c>
      <c r="EC59" s="41">
        <v>0</v>
      </c>
      <c r="ED59" s="6" t="s">
        <v>44</v>
      </c>
      <c r="EE59" s="41">
        <v>0</v>
      </c>
      <c r="EF59" s="6" t="s">
        <v>44</v>
      </c>
      <c r="EG59" s="41">
        <v>0</v>
      </c>
      <c r="EH59" s="6" t="s">
        <v>44</v>
      </c>
      <c r="EI59" s="41">
        <v>0</v>
      </c>
      <c r="EJ59" s="6" t="s">
        <v>44</v>
      </c>
      <c r="EK59" s="41">
        <v>0</v>
      </c>
      <c r="EL59" s="6" t="s">
        <v>44</v>
      </c>
      <c r="EM59" s="41">
        <v>0</v>
      </c>
      <c r="EN59" s="6" t="s">
        <v>44</v>
      </c>
      <c r="EO59" s="41">
        <v>0</v>
      </c>
      <c r="EP59" s="6" t="s">
        <v>44</v>
      </c>
      <c r="EQ59" s="41">
        <v>0</v>
      </c>
      <c r="ER59" s="6" t="s">
        <v>44</v>
      </c>
      <c r="ES59" s="41">
        <v>0</v>
      </c>
      <c r="ET59" s="6" t="s">
        <v>44</v>
      </c>
      <c r="EU59" s="41">
        <v>0</v>
      </c>
      <c r="EV59" s="6" t="s">
        <v>44</v>
      </c>
      <c r="EW59" s="41">
        <v>0</v>
      </c>
      <c r="EX59" s="6" t="s">
        <v>44</v>
      </c>
      <c r="EY59" s="41">
        <v>0</v>
      </c>
      <c r="EZ59" s="6" t="s">
        <v>44</v>
      </c>
      <c r="FA59" s="41">
        <v>0</v>
      </c>
      <c r="FB59" s="6" t="s">
        <v>44</v>
      </c>
      <c r="FC59" s="41">
        <v>0</v>
      </c>
      <c r="FD59" s="6" t="s">
        <v>44</v>
      </c>
      <c r="FE59" s="41">
        <v>0</v>
      </c>
      <c r="FF59" s="6" t="s">
        <v>44</v>
      </c>
      <c r="FG59" s="41">
        <v>0</v>
      </c>
      <c r="FH59" s="6" t="s">
        <v>44</v>
      </c>
      <c r="FI59" s="41">
        <v>0</v>
      </c>
      <c r="FJ59" s="6" t="s">
        <v>44</v>
      </c>
      <c r="FK59" s="41">
        <v>0</v>
      </c>
      <c r="FL59" s="6" t="s">
        <v>44</v>
      </c>
      <c r="FM59" s="41">
        <v>0</v>
      </c>
      <c r="FN59" s="6" t="s">
        <v>44</v>
      </c>
      <c r="FO59" s="41"/>
      <c r="FP59" s="6" t="s">
        <v>44</v>
      </c>
      <c r="FQ59" s="41"/>
      <c r="FR59" s="6" t="s">
        <v>44</v>
      </c>
      <c r="FS59" s="41"/>
      <c r="FT59" s="6" t="s">
        <v>44</v>
      </c>
      <c r="FU59" s="41"/>
      <c r="FV59" s="6" t="s">
        <v>44</v>
      </c>
      <c r="FW59" s="41"/>
      <c r="FX59" s="6" t="s">
        <v>44</v>
      </c>
      <c r="FY59" s="41"/>
      <c r="FZ59" s="6" t="s">
        <v>44</v>
      </c>
      <c r="GA59" s="41"/>
      <c r="GB59">
        <f t="shared" si="0"/>
        <v>5</v>
      </c>
      <c r="GC59">
        <f t="shared" si="1"/>
        <v>0</v>
      </c>
      <c r="GD59">
        <v>39</v>
      </c>
    </row>
    <row r="60" spans="1:197" ht="14.45" customHeight="1">
      <c r="A60">
        <v>3</v>
      </c>
      <c r="B60" s="12">
        <v>0</v>
      </c>
      <c r="C60" s="41">
        <v>0</v>
      </c>
      <c r="D60" s="12">
        <v>0</v>
      </c>
      <c r="E60" s="41">
        <v>0</v>
      </c>
      <c r="F60" s="12">
        <v>0</v>
      </c>
      <c r="G60" s="41">
        <v>0</v>
      </c>
      <c r="H60" s="12">
        <v>0</v>
      </c>
      <c r="I60" s="41">
        <v>0</v>
      </c>
      <c r="J60" s="12">
        <v>0</v>
      </c>
      <c r="K60" s="41">
        <v>0</v>
      </c>
      <c r="L60" s="12">
        <v>0</v>
      </c>
      <c r="M60" s="41">
        <v>0</v>
      </c>
      <c r="N60" s="12">
        <v>0</v>
      </c>
      <c r="O60" s="41">
        <v>0</v>
      </c>
      <c r="P60" s="12">
        <v>0</v>
      </c>
      <c r="Q60" s="41">
        <v>0</v>
      </c>
      <c r="R60" s="12">
        <v>1</v>
      </c>
      <c r="S60" s="41">
        <v>0</v>
      </c>
      <c r="T60" s="12">
        <v>0</v>
      </c>
      <c r="U60" s="41">
        <v>2</v>
      </c>
      <c r="V60" s="12">
        <v>0</v>
      </c>
      <c r="W60" s="41">
        <v>0</v>
      </c>
      <c r="X60" s="12">
        <v>1</v>
      </c>
      <c r="Y60" s="41">
        <v>0</v>
      </c>
      <c r="Z60" s="12">
        <v>0</v>
      </c>
      <c r="AA60" s="41">
        <v>1</v>
      </c>
      <c r="AB60" s="12">
        <v>0</v>
      </c>
      <c r="AC60" s="41">
        <v>0</v>
      </c>
      <c r="AD60" s="12">
        <v>0</v>
      </c>
      <c r="AE60" s="41">
        <v>1</v>
      </c>
      <c r="AF60" s="12">
        <v>0</v>
      </c>
      <c r="AG60" s="41">
        <v>0</v>
      </c>
      <c r="AH60" s="12">
        <v>0</v>
      </c>
      <c r="AI60" s="41">
        <v>0</v>
      </c>
      <c r="AJ60" s="12">
        <v>0</v>
      </c>
      <c r="AK60" s="41">
        <v>0</v>
      </c>
      <c r="AL60" s="12">
        <v>0</v>
      </c>
      <c r="AM60" s="41">
        <v>0</v>
      </c>
      <c r="AN60" s="12">
        <v>0</v>
      </c>
      <c r="AO60" s="41">
        <v>0</v>
      </c>
      <c r="AP60" s="12">
        <v>0</v>
      </c>
      <c r="AQ60" s="41">
        <v>0</v>
      </c>
      <c r="AR60" s="12">
        <v>0</v>
      </c>
      <c r="AS60" s="41">
        <v>0</v>
      </c>
      <c r="AT60" s="12">
        <v>0</v>
      </c>
      <c r="AU60" s="41">
        <v>0</v>
      </c>
      <c r="AV60" s="12">
        <v>1</v>
      </c>
      <c r="AW60" s="41">
        <v>0</v>
      </c>
      <c r="AX60" s="12">
        <v>0</v>
      </c>
      <c r="AY60" s="41">
        <v>0</v>
      </c>
      <c r="AZ60" s="12">
        <v>0</v>
      </c>
      <c r="BA60" s="41">
        <v>0</v>
      </c>
      <c r="BB60" s="12">
        <v>0</v>
      </c>
      <c r="BC60" s="41">
        <v>0</v>
      </c>
      <c r="BD60" s="12">
        <v>0</v>
      </c>
      <c r="BE60" s="41">
        <v>0</v>
      </c>
      <c r="BF60" s="12">
        <v>0</v>
      </c>
      <c r="BG60" s="41">
        <v>0</v>
      </c>
      <c r="BH60" s="12">
        <v>0</v>
      </c>
      <c r="BI60" s="41">
        <v>0</v>
      </c>
      <c r="BJ60" s="12">
        <v>0</v>
      </c>
      <c r="BK60" s="41">
        <v>0</v>
      </c>
      <c r="BL60" s="12">
        <v>0</v>
      </c>
      <c r="BM60" s="41">
        <v>0</v>
      </c>
      <c r="BN60" s="12">
        <v>0</v>
      </c>
      <c r="BO60" s="41">
        <v>0</v>
      </c>
      <c r="BP60" s="12">
        <v>0</v>
      </c>
      <c r="BQ60" s="41">
        <v>0</v>
      </c>
      <c r="BR60" s="12">
        <v>0</v>
      </c>
      <c r="BS60" s="41">
        <v>0</v>
      </c>
      <c r="BT60" s="12">
        <v>0</v>
      </c>
      <c r="BU60" s="41">
        <v>0</v>
      </c>
      <c r="BV60" s="12">
        <v>0</v>
      </c>
      <c r="BW60" s="41">
        <v>0</v>
      </c>
      <c r="BX60" s="12">
        <v>0</v>
      </c>
      <c r="BY60" s="41">
        <v>0</v>
      </c>
      <c r="BZ60" s="12">
        <v>0</v>
      </c>
      <c r="CA60" s="41">
        <v>0</v>
      </c>
      <c r="CB60" s="12">
        <v>0</v>
      </c>
      <c r="CC60" s="41">
        <v>0</v>
      </c>
      <c r="CD60" s="12">
        <v>0</v>
      </c>
      <c r="CE60" s="41">
        <v>0</v>
      </c>
      <c r="CF60" s="12">
        <v>0</v>
      </c>
      <c r="CG60" s="41">
        <v>0</v>
      </c>
      <c r="CH60" s="6" t="s">
        <v>44</v>
      </c>
      <c r="CI60" s="41">
        <v>0</v>
      </c>
      <c r="CJ60" s="6" t="s">
        <v>44</v>
      </c>
      <c r="CK60" s="41">
        <v>0</v>
      </c>
      <c r="CL60" s="6" t="s">
        <v>44</v>
      </c>
      <c r="CM60" s="41">
        <v>0</v>
      </c>
      <c r="CN60" s="6" t="s">
        <v>44</v>
      </c>
      <c r="CO60" s="41">
        <v>0</v>
      </c>
      <c r="CP60" s="6" t="s">
        <v>44</v>
      </c>
      <c r="CQ60" s="41">
        <v>0</v>
      </c>
      <c r="CR60" s="6" t="s">
        <v>44</v>
      </c>
      <c r="CS60" s="41">
        <v>0</v>
      </c>
      <c r="CT60" s="6" t="s">
        <v>44</v>
      </c>
      <c r="CU60" s="41">
        <v>0</v>
      </c>
      <c r="CV60" s="6" t="s">
        <v>44</v>
      </c>
      <c r="CW60" s="41">
        <v>0</v>
      </c>
      <c r="CX60" s="6" t="s">
        <v>44</v>
      </c>
      <c r="CY60" s="41">
        <v>0</v>
      </c>
      <c r="CZ60" s="6" t="s">
        <v>44</v>
      </c>
      <c r="DA60" s="41">
        <v>0</v>
      </c>
      <c r="DB60" s="6" t="s">
        <v>44</v>
      </c>
      <c r="DC60" s="41">
        <v>0</v>
      </c>
      <c r="DD60" s="6" t="s">
        <v>44</v>
      </c>
      <c r="DE60" s="41">
        <v>0</v>
      </c>
      <c r="DF60" s="6" t="s">
        <v>44</v>
      </c>
      <c r="DG60" s="41">
        <v>0</v>
      </c>
      <c r="DH60" s="6" t="s">
        <v>44</v>
      </c>
      <c r="DI60" s="41">
        <v>0</v>
      </c>
      <c r="DJ60" s="6" t="s">
        <v>44</v>
      </c>
      <c r="DK60" s="41">
        <v>0</v>
      </c>
      <c r="DL60" s="6" t="s">
        <v>44</v>
      </c>
      <c r="DM60" s="41">
        <v>0</v>
      </c>
      <c r="DN60" s="6" t="s">
        <v>44</v>
      </c>
      <c r="DO60" s="41">
        <v>0</v>
      </c>
      <c r="DP60" s="6" t="s">
        <v>44</v>
      </c>
      <c r="DQ60" s="41">
        <v>0</v>
      </c>
      <c r="DR60" s="6" t="s">
        <v>44</v>
      </c>
      <c r="DS60" s="41">
        <v>0</v>
      </c>
      <c r="DT60" s="6" t="s">
        <v>44</v>
      </c>
      <c r="DU60" s="41">
        <v>0</v>
      </c>
      <c r="DV60" s="6" t="s">
        <v>44</v>
      </c>
      <c r="DW60" s="41">
        <v>0</v>
      </c>
      <c r="DX60" s="6" t="s">
        <v>44</v>
      </c>
      <c r="DY60" s="41">
        <v>0</v>
      </c>
      <c r="DZ60" s="6" t="s">
        <v>44</v>
      </c>
      <c r="EA60" s="41">
        <v>0</v>
      </c>
      <c r="EB60" s="6" t="s">
        <v>44</v>
      </c>
      <c r="EC60" s="41">
        <v>0</v>
      </c>
      <c r="ED60" s="6" t="s">
        <v>44</v>
      </c>
      <c r="EE60" s="41">
        <v>0</v>
      </c>
      <c r="EF60" s="6" t="s">
        <v>44</v>
      </c>
      <c r="EG60" s="41">
        <v>0</v>
      </c>
      <c r="EH60" s="6" t="s">
        <v>44</v>
      </c>
      <c r="EI60" s="41">
        <v>0</v>
      </c>
      <c r="EJ60" s="6" t="s">
        <v>44</v>
      </c>
      <c r="EK60" s="41">
        <v>0</v>
      </c>
      <c r="EL60" s="6" t="s">
        <v>44</v>
      </c>
      <c r="EM60" s="41">
        <v>0</v>
      </c>
      <c r="EN60" s="6" t="s">
        <v>44</v>
      </c>
      <c r="EO60" s="41">
        <v>0</v>
      </c>
      <c r="EP60" s="6" t="s">
        <v>44</v>
      </c>
      <c r="EQ60" s="41">
        <v>0</v>
      </c>
      <c r="ER60" s="6" t="s">
        <v>44</v>
      </c>
      <c r="ES60" s="41">
        <v>0</v>
      </c>
      <c r="ET60" s="6" t="s">
        <v>44</v>
      </c>
      <c r="EU60" s="41">
        <v>0</v>
      </c>
      <c r="EV60" s="6" t="s">
        <v>44</v>
      </c>
      <c r="EW60" s="41">
        <v>0</v>
      </c>
      <c r="EX60" s="6" t="s">
        <v>44</v>
      </c>
      <c r="EY60" s="41">
        <v>0</v>
      </c>
      <c r="EZ60" s="6" t="s">
        <v>44</v>
      </c>
      <c r="FA60" s="41">
        <v>0</v>
      </c>
      <c r="FB60" s="6" t="s">
        <v>44</v>
      </c>
      <c r="FC60" s="41">
        <v>0</v>
      </c>
      <c r="FD60" s="6" t="s">
        <v>44</v>
      </c>
      <c r="FE60" s="41">
        <v>0</v>
      </c>
      <c r="FF60" s="6" t="s">
        <v>44</v>
      </c>
      <c r="FG60" s="41">
        <v>0</v>
      </c>
      <c r="FH60" s="6" t="s">
        <v>44</v>
      </c>
      <c r="FI60" s="41">
        <v>0</v>
      </c>
      <c r="FJ60" s="6" t="s">
        <v>44</v>
      </c>
      <c r="FK60" s="41">
        <v>0</v>
      </c>
      <c r="FL60" s="6" t="s">
        <v>44</v>
      </c>
      <c r="FM60" s="41">
        <v>0</v>
      </c>
      <c r="FN60" s="6" t="s">
        <v>44</v>
      </c>
      <c r="FO60" s="41"/>
      <c r="FP60" s="6" t="s">
        <v>44</v>
      </c>
      <c r="FQ60" s="41"/>
      <c r="FR60" s="6" t="s">
        <v>44</v>
      </c>
      <c r="FS60" s="41"/>
      <c r="FT60" s="6" t="s">
        <v>44</v>
      </c>
      <c r="FU60" s="41"/>
      <c r="FV60" s="6" t="s">
        <v>44</v>
      </c>
      <c r="FW60" s="41"/>
      <c r="FX60" s="6" t="s">
        <v>44</v>
      </c>
      <c r="FY60" s="41"/>
      <c r="FZ60" s="6" t="s">
        <v>44</v>
      </c>
      <c r="GA60" s="41"/>
      <c r="GB60">
        <f t="shared" si="0"/>
        <v>3</v>
      </c>
      <c r="GC60">
        <f t="shared" si="1"/>
        <v>4</v>
      </c>
      <c r="GD60">
        <v>43</v>
      </c>
    </row>
    <row r="61" spans="1:197">
      <c r="A61">
        <v>4</v>
      </c>
      <c r="B61" s="12">
        <v>0</v>
      </c>
      <c r="C61" s="41">
        <v>0</v>
      </c>
      <c r="D61" s="12">
        <v>0</v>
      </c>
      <c r="E61" s="41">
        <v>0</v>
      </c>
      <c r="F61" s="12">
        <v>0</v>
      </c>
      <c r="G61" s="41">
        <v>0</v>
      </c>
      <c r="H61" s="12">
        <v>0</v>
      </c>
      <c r="I61" s="41">
        <v>0</v>
      </c>
      <c r="J61" s="12">
        <v>0</v>
      </c>
      <c r="K61" s="41">
        <v>0</v>
      </c>
      <c r="L61" s="12">
        <v>0</v>
      </c>
      <c r="M61" s="41">
        <v>0</v>
      </c>
      <c r="N61" s="12">
        <v>0</v>
      </c>
      <c r="O61" s="41">
        <v>0</v>
      </c>
      <c r="P61" s="12">
        <v>0</v>
      </c>
      <c r="Q61" s="41">
        <v>0</v>
      </c>
      <c r="R61" s="12">
        <v>0</v>
      </c>
      <c r="S61" s="41">
        <v>0</v>
      </c>
      <c r="T61" s="12">
        <v>0</v>
      </c>
      <c r="U61" s="41">
        <v>0</v>
      </c>
      <c r="V61" s="12">
        <v>0</v>
      </c>
      <c r="W61" s="41">
        <v>0</v>
      </c>
      <c r="X61" s="12">
        <v>1</v>
      </c>
      <c r="Y61" s="41">
        <v>0</v>
      </c>
      <c r="Z61" s="12">
        <v>2</v>
      </c>
      <c r="AA61" s="41">
        <v>1</v>
      </c>
      <c r="AB61" s="12">
        <v>0</v>
      </c>
      <c r="AC61" s="41">
        <v>0</v>
      </c>
      <c r="AD61" s="12">
        <v>0</v>
      </c>
      <c r="AE61" s="41">
        <v>0</v>
      </c>
      <c r="AF61" s="12">
        <v>0</v>
      </c>
      <c r="AG61" s="41">
        <v>0</v>
      </c>
      <c r="AH61" s="12">
        <v>0</v>
      </c>
      <c r="AI61" s="41">
        <v>0</v>
      </c>
      <c r="AJ61" s="12">
        <v>0</v>
      </c>
      <c r="AK61" s="41">
        <v>0</v>
      </c>
      <c r="AL61" s="12">
        <v>0</v>
      </c>
      <c r="AM61" s="41">
        <v>0</v>
      </c>
      <c r="AN61" s="12">
        <v>0</v>
      </c>
      <c r="AO61" s="41">
        <v>0</v>
      </c>
      <c r="AP61" s="12">
        <v>0</v>
      </c>
      <c r="AQ61" s="41">
        <v>0</v>
      </c>
      <c r="AR61" s="12">
        <v>0</v>
      </c>
      <c r="AS61" s="41">
        <v>0</v>
      </c>
      <c r="AT61" s="12">
        <v>1</v>
      </c>
      <c r="AU61" s="41">
        <v>0</v>
      </c>
      <c r="AV61" s="12">
        <v>0</v>
      </c>
      <c r="AW61" s="41">
        <v>0</v>
      </c>
      <c r="AX61" s="12">
        <v>0</v>
      </c>
      <c r="AY61" s="41">
        <v>0</v>
      </c>
      <c r="AZ61" s="12">
        <v>0</v>
      </c>
      <c r="BA61" s="41">
        <v>0</v>
      </c>
      <c r="BB61" s="12">
        <v>0</v>
      </c>
      <c r="BC61" s="41">
        <v>0</v>
      </c>
      <c r="BD61" s="12">
        <v>0</v>
      </c>
      <c r="BE61" s="41">
        <v>0</v>
      </c>
      <c r="BF61" s="12">
        <v>0</v>
      </c>
      <c r="BG61" s="41">
        <v>0</v>
      </c>
      <c r="BH61" s="12">
        <v>0</v>
      </c>
      <c r="BI61" s="41">
        <v>0</v>
      </c>
      <c r="BJ61" s="12">
        <v>0</v>
      </c>
      <c r="BK61" s="41">
        <v>0</v>
      </c>
      <c r="BL61" s="12">
        <v>0</v>
      </c>
      <c r="BM61" s="41">
        <v>0</v>
      </c>
      <c r="BN61" s="12">
        <v>0</v>
      </c>
      <c r="BO61" s="41">
        <v>0</v>
      </c>
      <c r="BP61" s="12">
        <v>0</v>
      </c>
      <c r="BQ61" s="41">
        <v>0</v>
      </c>
      <c r="BR61" s="12">
        <v>0</v>
      </c>
      <c r="BS61" s="41">
        <v>0</v>
      </c>
      <c r="BT61" s="12">
        <v>0</v>
      </c>
      <c r="BU61" s="41">
        <v>0</v>
      </c>
      <c r="BV61" s="12">
        <v>0</v>
      </c>
      <c r="BW61" s="41">
        <v>0</v>
      </c>
      <c r="BX61" s="12">
        <v>0</v>
      </c>
      <c r="BY61" s="41">
        <v>0</v>
      </c>
      <c r="BZ61" s="12">
        <v>2</v>
      </c>
      <c r="CA61" s="41">
        <v>0</v>
      </c>
      <c r="CB61" s="12">
        <v>0</v>
      </c>
      <c r="CC61" s="41">
        <v>0</v>
      </c>
      <c r="CD61" s="12">
        <v>0</v>
      </c>
      <c r="CE61" s="41">
        <v>0</v>
      </c>
      <c r="CF61" s="12">
        <v>1</v>
      </c>
      <c r="CG61" s="41">
        <v>1</v>
      </c>
      <c r="CH61" s="12">
        <v>0</v>
      </c>
      <c r="CI61" s="41">
        <v>0</v>
      </c>
      <c r="CJ61" s="12">
        <v>1</v>
      </c>
      <c r="CK61" s="41">
        <v>0</v>
      </c>
      <c r="CL61" s="12">
        <v>1</v>
      </c>
      <c r="CM61" s="41">
        <v>1</v>
      </c>
      <c r="CN61" s="12">
        <v>0</v>
      </c>
      <c r="CO61" s="41">
        <v>0</v>
      </c>
      <c r="CP61" s="12">
        <v>1</v>
      </c>
      <c r="CQ61" s="41">
        <v>1</v>
      </c>
      <c r="CR61" s="12">
        <v>0</v>
      </c>
      <c r="CS61" s="41">
        <v>2</v>
      </c>
      <c r="CT61" s="12">
        <v>0</v>
      </c>
      <c r="CU61" s="41">
        <v>0</v>
      </c>
      <c r="CV61" s="12">
        <v>0</v>
      </c>
      <c r="CW61" s="41">
        <v>0</v>
      </c>
      <c r="CX61" s="12">
        <v>0</v>
      </c>
      <c r="CY61" s="41">
        <v>0</v>
      </c>
      <c r="CZ61" s="12">
        <v>2</v>
      </c>
      <c r="DA61" s="41">
        <v>0</v>
      </c>
      <c r="DB61" s="12">
        <v>0</v>
      </c>
      <c r="DC61" s="41">
        <v>0</v>
      </c>
      <c r="DD61" s="12">
        <v>1</v>
      </c>
      <c r="DE61" s="41">
        <v>1</v>
      </c>
      <c r="DF61" s="12">
        <v>0</v>
      </c>
      <c r="DG61" s="41">
        <v>1</v>
      </c>
      <c r="DH61" s="12">
        <v>0</v>
      </c>
      <c r="DI61" s="41">
        <v>0</v>
      </c>
      <c r="DJ61" s="12">
        <v>0</v>
      </c>
      <c r="DK61" s="41">
        <v>0</v>
      </c>
      <c r="DL61" s="12">
        <v>0</v>
      </c>
      <c r="DM61" s="41">
        <v>0</v>
      </c>
      <c r="DN61" s="12">
        <v>0</v>
      </c>
      <c r="DO61" s="41">
        <v>0</v>
      </c>
      <c r="DP61" s="12">
        <v>0</v>
      </c>
      <c r="DQ61" s="41">
        <v>0</v>
      </c>
      <c r="DR61" s="12">
        <v>0</v>
      </c>
      <c r="DS61" s="41">
        <v>0</v>
      </c>
      <c r="DT61" s="12">
        <v>0</v>
      </c>
      <c r="DU61" s="41">
        <v>0</v>
      </c>
      <c r="DV61" s="12">
        <v>2</v>
      </c>
      <c r="DW61" s="41">
        <v>0</v>
      </c>
      <c r="DX61" s="12">
        <v>0</v>
      </c>
      <c r="DY61" s="41">
        <v>0</v>
      </c>
      <c r="DZ61" s="12">
        <v>1</v>
      </c>
      <c r="EA61" s="41">
        <v>0</v>
      </c>
      <c r="EB61" s="12">
        <v>0</v>
      </c>
      <c r="EC61" s="41">
        <v>0</v>
      </c>
      <c r="ED61" s="12">
        <v>1</v>
      </c>
      <c r="EE61" s="41">
        <v>1</v>
      </c>
      <c r="EF61" s="12">
        <v>0</v>
      </c>
      <c r="EG61" s="41">
        <v>1</v>
      </c>
      <c r="EH61" s="12">
        <v>0</v>
      </c>
      <c r="EI61" s="41">
        <v>0</v>
      </c>
      <c r="EJ61" s="12">
        <v>0</v>
      </c>
      <c r="EK61" s="41">
        <v>0</v>
      </c>
      <c r="EL61" s="12">
        <v>0</v>
      </c>
      <c r="EM61" s="41">
        <v>0</v>
      </c>
      <c r="EN61" s="12">
        <v>0</v>
      </c>
      <c r="EO61" s="41">
        <v>0</v>
      </c>
      <c r="EP61" s="6" t="s">
        <v>44</v>
      </c>
      <c r="EQ61" s="41">
        <v>0</v>
      </c>
      <c r="ER61" s="6" t="s">
        <v>44</v>
      </c>
      <c r="ES61" s="41">
        <v>0</v>
      </c>
      <c r="ET61" s="6" t="s">
        <v>44</v>
      </c>
      <c r="EU61" s="41">
        <v>0</v>
      </c>
      <c r="EV61" s="6" t="s">
        <v>44</v>
      </c>
      <c r="EW61" s="41">
        <v>0</v>
      </c>
      <c r="EX61" s="6" t="s">
        <v>44</v>
      </c>
      <c r="EY61" s="41">
        <v>0</v>
      </c>
      <c r="EZ61" s="6" t="s">
        <v>44</v>
      </c>
      <c r="FA61" s="41">
        <v>0</v>
      </c>
      <c r="FB61" s="6" t="s">
        <v>44</v>
      </c>
      <c r="FC61" s="41">
        <v>0</v>
      </c>
      <c r="FD61" s="6" t="s">
        <v>44</v>
      </c>
      <c r="FE61" s="41">
        <v>0</v>
      </c>
      <c r="FF61" s="6" t="s">
        <v>44</v>
      </c>
      <c r="FG61" s="41">
        <v>0</v>
      </c>
      <c r="FH61" s="6" t="s">
        <v>44</v>
      </c>
      <c r="FI61" s="41">
        <v>0</v>
      </c>
      <c r="FJ61" s="6" t="s">
        <v>44</v>
      </c>
      <c r="FK61" s="41">
        <v>0</v>
      </c>
      <c r="FL61" s="6" t="s">
        <v>44</v>
      </c>
      <c r="FM61" s="41">
        <v>0</v>
      </c>
      <c r="FN61" s="6" t="s">
        <v>44</v>
      </c>
      <c r="FO61" s="41"/>
      <c r="FP61" s="6" t="s">
        <v>44</v>
      </c>
      <c r="FQ61" s="41"/>
      <c r="FR61" s="6" t="s">
        <v>44</v>
      </c>
      <c r="FS61" s="41"/>
      <c r="FT61" s="6" t="s">
        <v>44</v>
      </c>
      <c r="FU61" s="41"/>
      <c r="FV61" s="6" t="s">
        <v>44</v>
      </c>
      <c r="FW61" s="41"/>
      <c r="FX61" s="6" t="s">
        <v>44</v>
      </c>
      <c r="FY61" s="41"/>
      <c r="FZ61" s="6" t="s">
        <v>44</v>
      </c>
      <c r="GA61" s="41"/>
      <c r="GB61">
        <f t="shared" si="0"/>
        <v>17</v>
      </c>
      <c r="GC61">
        <f t="shared" si="1"/>
        <v>10</v>
      </c>
      <c r="GD61">
        <v>73</v>
      </c>
      <c r="GE61" s="87">
        <f>STDEV(GD58:GD66)</f>
        <v>24.222923027578648</v>
      </c>
    </row>
    <row r="62" spans="1:197" ht="14.45" customHeight="1">
      <c r="A62">
        <v>5</v>
      </c>
      <c r="B62" s="12">
        <v>0</v>
      </c>
      <c r="C62" s="41">
        <v>0</v>
      </c>
      <c r="D62" s="12">
        <v>0</v>
      </c>
      <c r="E62" s="41">
        <v>0</v>
      </c>
      <c r="F62" s="12">
        <v>0</v>
      </c>
      <c r="G62" s="41">
        <v>0</v>
      </c>
      <c r="H62" s="12">
        <v>0</v>
      </c>
      <c r="I62" s="41">
        <v>0</v>
      </c>
      <c r="J62" s="12">
        <v>0</v>
      </c>
      <c r="K62" s="41">
        <v>0</v>
      </c>
      <c r="L62" s="12">
        <v>0</v>
      </c>
      <c r="M62" s="41">
        <v>0</v>
      </c>
      <c r="N62" s="12">
        <v>0</v>
      </c>
      <c r="O62" s="41">
        <v>0</v>
      </c>
      <c r="P62" s="12">
        <v>0</v>
      </c>
      <c r="Q62" s="41">
        <v>0</v>
      </c>
      <c r="R62" s="12">
        <v>0</v>
      </c>
      <c r="S62" s="41">
        <v>0</v>
      </c>
      <c r="T62" s="12">
        <v>0</v>
      </c>
      <c r="U62" s="41">
        <v>0</v>
      </c>
      <c r="V62" s="12">
        <v>0</v>
      </c>
      <c r="W62" s="41">
        <v>0</v>
      </c>
      <c r="X62" s="12">
        <v>0</v>
      </c>
      <c r="Y62" s="41">
        <v>0</v>
      </c>
      <c r="Z62" s="12">
        <v>0</v>
      </c>
      <c r="AA62" s="41">
        <v>0</v>
      </c>
      <c r="AB62" s="12">
        <v>1</v>
      </c>
      <c r="AC62" s="41">
        <v>0</v>
      </c>
      <c r="AD62" s="12">
        <v>0</v>
      </c>
      <c r="AE62" s="41">
        <v>0</v>
      </c>
      <c r="AF62" s="12">
        <v>0</v>
      </c>
      <c r="AG62" s="41">
        <v>0</v>
      </c>
      <c r="AH62" s="12">
        <v>0</v>
      </c>
      <c r="AI62" s="41">
        <v>0</v>
      </c>
      <c r="AJ62" s="12">
        <v>0</v>
      </c>
      <c r="AK62" s="41">
        <v>0</v>
      </c>
      <c r="AL62" s="12">
        <v>0</v>
      </c>
      <c r="AM62" s="41">
        <v>0</v>
      </c>
      <c r="AN62" s="12">
        <v>0</v>
      </c>
      <c r="AO62" s="41">
        <v>0</v>
      </c>
      <c r="AP62" s="12">
        <v>1</v>
      </c>
      <c r="AQ62" s="41">
        <v>0</v>
      </c>
      <c r="AR62" s="12">
        <v>0</v>
      </c>
      <c r="AS62" s="41">
        <v>0</v>
      </c>
      <c r="AT62" s="12">
        <v>0</v>
      </c>
      <c r="AU62" s="41">
        <v>0</v>
      </c>
      <c r="AV62" s="12">
        <v>0</v>
      </c>
      <c r="AW62" s="41">
        <v>0</v>
      </c>
      <c r="AX62" s="12">
        <v>0</v>
      </c>
      <c r="AY62" s="41">
        <v>0</v>
      </c>
      <c r="AZ62" s="12">
        <v>0</v>
      </c>
      <c r="BA62" s="41">
        <v>0</v>
      </c>
      <c r="BB62" s="12">
        <v>0</v>
      </c>
      <c r="BC62" s="41">
        <v>0</v>
      </c>
      <c r="BD62" s="12">
        <v>0</v>
      </c>
      <c r="BE62" s="41">
        <v>0</v>
      </c>
      <c r="BF62" s="12">
        <v>0</v>
      </c>
      <c r="BG62" s="41">
        <v>0</v>
      </c>
      <c r="BH62" s="12">
        <v>0</v>
      </c>
      <c r="BI62" s="41">
        <v>0</v>
      </c>
      <c r="BJ62" s="12">
        <v>0</v>
      </c>
      <c r="BK62" s="41">
        <v>0</v>
      </c>
      <c r="BL62" s="12">
        <v>0</v>
      </c>
      <c r="BM62" s="41">
        <v>0</v>
      </c>
      <c r="BN62" s="12">
        <v>0</v>
      </c>
      <c r="BO62" s="41">
        <v>0</v>
      </c>
      <c r="BP62" s="12">
        <v>1</v>
      </c>
      <c r="BQ62" s="41">
        <v>0</v>
      </c>
      <c r="BR62" s="12">
        <v>0</v>
      </c>
      <c r="BS62" s="41">
        <v>0</v>
      </c>
      <c r="BT62" s="12">
        <v>0</v>
      </c>
      <c r="BU62" s="41">
        <v>0</v>
      </c>
      <c r="BV62" s="6" t="s">
        <v>44</v>
      </c>
      <c r="BW62" s="41">
        <v>0</v>
      </c>
      <c r="BX62" s="6" t="s">
        <v>44</v>
      </c>
      <c r="BY62" s="41">
        <v>0</v>
      </c>
      <c r="BZ62" s="6" t="s">
        <v>44</v>
      </c>
      <c r="CA62" s="41">
        <v>0</v>
      </c>
      <c r="CB62" s="6" t="s">
        <v>44</v>
      </c>
      <c r="CC62" s="41">
        <v>0</v>
      </c>
      <c r="CD62" s="6" t="s">
        <v>44</v>
      </c>
      <c r="CE62" s="41">
        <v>0</v>
      </c>
      <c r="CF62" s="6" t="s">
        <v>44</v>
      </c>
      <c r="CG62" s="41">
        <v>0</v>
      </c>
      <c r="CH62" s="6" t="s">
        <v>44</v>
      </c>
      <c r="CI62" s="41">
        <v>0</v>
      </c>
      <c r="CJ62" s="6" t="s">
        <v>44</v>
      </c>
      <c r="CK62" s="41">
        <v>0</v>
      </c>
      <c r="CL62" s="6" t="s">
        <v>44</v>
      </c>
      <c r="CM62" s="41">
        <v>0</v>
      </c>
      <c r="CN62" s="6" t="s">
        <v>44</v>
      </c>
      <c r="CO62" s="41">
        <v>0</v>
      </c>
      <c r="CP62" s="6" t="s">
        <v>44</v>
      </c>
      <c r="CQ62" s="41">
        <v>0</v>
      </c>
      <c r="CR62" s="6" t="s">
        <v>44</v>
      </c>
      <c r="CS62" s="41">
        <v>0</v>
      </c>
      <c r="CT62" s="6" t="s">
        <v>44</v>
      </c>
      <c r="CU62" s="41">
        <v>0</v>
      </c>
      <c r="CV62" s="6" t="s">
        <v>44</v>
      </c>
      <c r="CW62" s="41">
        <v>0</v>
      </c>
      <c r="CX62" s="6" t="s">
        <v>44</v>
      </c>
      <c r="CY62" s="41">
        <v>0</v>
      </c>
      <c r="CZ62" s="6" t="s">
        <v>44</v>
      </c>
      <c r="DA62" s="41">
        <v>0</v>
      </c>
      <c r="DB62" s="6" t="s">
        <v>44</v>
      </c>
      <c r="DC62" s="41">
        <v>0</v>
      </c>
      <c r="DD62" s="6" t="s">
        <v>44</v>
      </c>
      <c r="DE62" s="41">
        <v>0</v>
      </c>
      <c r="DF62" s="6" t="s">
        <v>44</v>
      </c>
      <c r="DG62" s="41">
        <v>0</v>
      </c>
      <c r="DH62" s="6" t="s">
        <v>44</v>
      </c>
      <c r="DI62" s="41">
        <v>0</v>
      </c>
      <c r="DJ62" s="6" t="s">
        <v>44</v>
      </c>
      <c r="DK62" s="41">
        <v>0</v>
      </c>
      <c r="DL62" s="6" t="s">
        <v>44</v>
      </c>
      <c r="DM62" s="41">
        <v>0</v>
      </c>
      <c r="DN62" s="6" t="s">
        <v>44</v>
      </c>
      <c r="DO62" s="41">
        <v>0</v>
      </c>
      <c r="DP62" s="6" t="s">
        <v>44</v>
      </c>
      <c r="DQ62" s="41">
        <v>0</v>
      </c>
      <c r="DR62" s="6" t="s">
        <v>44</v>
      </c>
      <c r="DS62" s="41">
        <v>0</v>
      </c>
      <c r="DT62" s="6" t="s">
        <v>44</v>
      </c>
      <c r="DU62" s="41">
        <v>0</v>
      </c>
      <c r="DV62" s="6" t="s">
        <v>44</v>
      </c>
      <c r="DW62" s="41">
        <v>0</v>
      </c>
      <c r="DX62" s="6" t="s">
        <v>44</v>
      </c>
      <c r="DY62" s="41">
        <v>0</v>
      </c>
      <c r="DZ62" s="6" t="s">
        <v>44</v>
      </c>
      <c r="EA62" s="41">
        <v>0</v>
      </c>
      <c r="EB62" s="6" t="s">
        <v>44</v>
      </c>
      <c r="EC62" s="41">
        <v>0</v>
      </c>
      <c r="ED62" s="6" t="s">
        <v>44</v>
      </c>
      <c r="EE62" s="41">
        <v>0</v>
      </c>
      <c r="EF62" s="6" t="s">
        <v>44</v>
      </c>
      <c r="EG62" s="41">
        <v>0</v>
      </c>
      <c r="EH62" s="6" t="s">
        <v>44</v>
      </c>
      <c r="EI62" s="41">
        <v>0</v>
      </c>
      <c r="EJ62" s="6" t="s">
        <v>44</v>
      </c>
      <c r="EK62" s="41">
        <v>0</v>
      </c>
      <c r="EL62" s="6" t="s">
        <v>44</v>
      </c>
      <c r="EM62" s="41">
        <v>0</v>
      </c>
      <c r="EN62" s="6" t="s">
        <v>44</v>
      </c>
      <c r="EO62" s="41">
        <v>0</v>
      </c>
      <c r="EP62" s="6" t="s">
        <v>44</v>
      </c>
      <c r="EQ62" s="41">
        <v>0</v>
      </c>
      <c r="ER62" s="6" t="s">
        <v>44</v>
      </c>
      <c r="ES62" s="41">
        <v>0</v>
      </c>
      <c r="ET62" s="6" t="s">
        <v>44</v>
      </c>
      <c r="EU62" s="41">
        <v>0</v>
      </c>
      <c r="EV62" s="6" t="s">
        <v>44</v>
      </c>
      <c r="EW62" s="41">
        <v>0</v>
      </c>
      <c r="EX62" s="6" t="s">
        <v>44</v>
      </c>
      <c r="EY62" s="41">
        <v>0</v>
      </c>
      <c r="EZ62" s="6" t="s">
        <v>44</v>
      </c>
      <c r="FA62" s="41">
        <v>0</v>
      </c>
      <c r="FB62" s="6" t="s">
        <v>44</v>
      </c>
      <c r="FC62" s="41">
        <v>0</v>
      </c>
      <c r="FD62" s="6" t="s">
        <v>44</v>
      </c>
      <c r="FE62" s="41">
        <v>0</v>
      </c>
      <c r="FF62" s="6" t="s">
        <v>44</v>
      </c>
      <c r="FG62" s="41">
        <v>0</v>
      </c>
      <c r="FH62" s="6" t="s">
        <v>44</v>
      </c>
      <c r="FI62" s="41">
        <v>0</v>
      </c>
      <c r="FJ62" s="6" t="s">
        <v>44</v>
      </c>
      <c r="FK62" s="41">
        <v>0</v>
      </c>
      <c r="FL62" s="6" t="s">
        <v>44</v>
      </c>
      <c r="FM62" s="41">
        <v>0</v>
      </c>
      <c r="FN62" s="6" t="s">
        <v>44</v>
      </c>
      <c r="FO62" s="41"/>
      <c r="FP62" s="6" t="s">
        <v>44</v>
      </c>
      <c r="FQ62" s="41"/>
      <c r="FR62" s="6" t="s">
        <v>44</v>
      </c>
      <c r="FS62" s="41"/>
      <c r="FT62" s="6" t="s">
        <v>44</v>
      </c>
      <c r="FU62" s="41"/>
      <c r="FV62" s="6" t="s">
        <v>44</v>
      </c>
      <c r="FW62" s="41"/>
      <c r="FX62" s="6" t="s">
        <v>44</v>
      </c>
      <c r="FY62" s="41"/>
      <c r="FZ62" s="6" t="s">
        <v>44</v>
      </c>
      <c r="GA62" s="41"/>
      <c r="GB62">
        <f t="shared" si="0"/>
        <v>3</v>
      </c>
      <c r="GC62">
        <f t="shared" si="1"/>
        <v>0</v>
      </c>
      <c r="GD62">
        <v>37</v>
      </c>
    </row>
    <row r="63" spans="1:197" ht="14.45" customHeight="1">
      <c r="A63">
        <v>6</v>
      </c>
      <c r="B63" s="12">
        <v>0</v>
      </c>
      <c r="C63" s="41">
        <v>0</v>
      </c>
      <c r="D63" s="12">
        <v>0</v>
      </c>
      <c r="E63" s="41">
        <v>0</v>
      </c>
      <c r="F63" s="12">
        <v>0</v>
      </c>
      <c r="G63" s="41">
        <v>0</v>
      </c>
      <c r="H63" s="12">
        <v>0</v>
      </c>
      <c r="I63" s="41">
        <v>0</v>
      </c>
      <c r="J63" s="12">
        <v>0</v>
      </c>
      <c r="K63" s="41">
        <v>0</v>
      </c>
      <c r="L63" s="12">
        <v>0</v>
      </c>
      <c r="M63" s="41">
        <v>0</v>
      </c>
      <c r="N63" s="12">
        <v>0</v>
      </c>
      <c r="O63" s="41">
        <v>0</v>
      </c>
      <c r="P63" s="12">
        <v>0</v>
      </c>
      <c r="Q63" s="41">
        <v>0</v>
      </c>
      <c r="R63" s="12">
        <v>0</v>
      </c>
      <c r="S63" s="41">
        <v>0</v>
      </c>
      <c r="T63" s="12">
        <v>0</v>
      </c>
      <c r="U63" s="41">
        <v>0</v>
      </c>
      <c r="V63" s="12">
        <v>0</v>
      </c>
      <c r="W63" s="41">
        <v>0</v>
      </c>
      <c r="X63" s="12">
        <v>0</v>
      </c>
      <c r="Y63" s="41">
        <v>0</v>
      </c>
      <c r="Z63" s="12">
        <v>1</v>
      </c>
      <c r="AA63" s="41">
        <v>0</v>
      </c>
      <c r="AB63" s="12">
        <v>0</v>
      </c>
      <c r="AC63" s="41">
        <v>0</v>
      </c>
      <c r="AD63" s="12">
        <v>0</v>
      </c>
      <c r="AE63" s="41">
        <v>0</v>
      </c>
      <c r="AF63" s="12">
        <v>0</v>
      </c>
      <c r="AG63" s="41">
        <v>0</v>
      </c>
      <c r="AH63" s="12">
        <v>0</v>
      </c>
      <c r="AI63" s="41">
        <v>0</v>
      </c>
      <c r="AJ63" s="12">
        <v>0</v>
      </c>
      <c r="AK63" s="41">
        <v>0</v>
      </c>
      <c r="AL63" s="12">
        <v>0</v>
      </c>
      <c r="AM63" s="41">
        <v>0</v>
      </c>
      <c r="AN63" s="12">
        <v>0</v>
      </c>
      <c r="AO63" s="41">
        <v>0</v>
      </c>
      <c r="AP63" s="12">
        <v>0</v>
      </c>
      <c r="AQ63" s="41">
        <v>0</v>
      </c>
      <c r="AR63" s="12">
        <v>0</v>
      </c>
      <c r="AS63" s="41">
        <v>0</v>
      </c>
      <c r="AT63" s="12">
        <v>0</v>
      </c>
      <c r="AU63" s="41">
        <v>0</v>
      </c>
      <c r="AV63" s="12">
        <v>0</v>
      </c>
      <c r="AW63" s="41">
        <v>0</v>
      </c>
      <c r="AX63" s="12">
        <v>0</v>
      </c>
      <c r="AY63" s="41">
        <v>0</v>
      </c>
      <c r="AZ63" s="12">
        <v>0</v>
      </c>
      <c r="BA63" s="41">
        <v>0</v>
      </c>
      <c r="BB63" s="12">
        <v>0</v>
      </c>
      <c r="BC63" s="41">
        <v>0</v>
      </c>
      <c r="BD63" s="12">
        <v>0</v>
      </c>
      <c r="BE63" s="41">
        <v>0</v>
      </c>
      <c r="BF63" s="12">
        <v>0</v>
      </c>
      <c r="BG63" s="41">
        <v>0</v>
      </c>
      <c r="BH63" s="12">
        <v>0</v>
      </c>
      <c r="BI63" s="41">
        <v>0</v>
      </c>
      <c r="BJ63" s="12">
        <v>0</v>
      </c>
      <c r="BK63" s="41">
        <v>0</v>
      </c>
      <c r="BL63" s="12">
        <v>0</v>
      </c>
      <c r="BM63" s="41">
        <v>0</v>
      </c>
      <c r="BN63" s="12">
        <v>0</v>
      </c>
      <c r="BO63" s="41">
        <v>0</v>
      </c>
      <c r="BP63" s="12">
        <v>0</v>
      </c>
      <c r="BQ63" s="41">
        <v>0</v>
      </c>
      <c r="BR63" s="12">
        <v>0</v>
      </c>
      <c r="BS63" s="41">
        <v>0</v>
      </c>
      <c r="BT63" s="12">
        <v>0</v>
      </c>
      <c r="BU63" s="41">
        <v>0</v>
      </c>
      <c r="BV63" s="12">
        <v>0</v>
      </c>
      <c r="BW63" s="41">
        <v>0</v>
      </c>
      <c r="BX63" s="12">
        <v>0</v>
      </c>
      <c r="BY63" s="41">
        <v>0</v>
      </c>
      <c r="BZ63" s="12">
        <v>0</v>
      </c>
      <c r="CA63" s="41">
        <v>0</v>
      </c>
      <c r="CB63" s="12">
        <v>0</v>
      </c>
      <c r="CC63" s="41">
        <v>0</v>
      </c>
      <c r="CD63" s="12">
        <v>0</v>
      </c>
      <c r="CE63" s="41">
        <v>0</v>
      </c>
      <c r="CF63" s="6" t="s">
        <v>44</v>
      </c>
      <c r="CG63" s="41">
        <v>0</v>
      </c>
      <c r="CH63" s="6" t="s">
        <v>44</v>
      </c>
      <c r="CI63" s="41">
        <v>0</v>
      </c>
      <c r="CJ63" s="6" t="s">
        <v>44</v>
      </c>
      <c r="CK63" s="41">
        <v>0</v>
      </c>
      <c r="CL63" s="6" t="s">
        <v>44</v>
      </c>
      <c r="CM63" s="41">
        <v>0</v>
      </c>
      <c r="CN63" s="6" t="s">
        <v>44</v>
      </c>
      <c r="CO63" s="41">
        <v>0</v>
      </c>
      <c r="CP63" s="6" t="s">
        <v>44</v>
      </c>
      <c r="CQ63" s="41">
        <v>0</v>
      </c>
      <c r="CR63" s="6" t="s">
        <v>44</v>
      </c>
      <c r="CS63" s="41">
        <v>0</v>
      </c>
      <c r="CT63" s="6" t="s">
        <v>44</v>
      </c>
      <c r="CU63" s="41">
        <v>0</v>
      </c>
      <c r="CV63" s="6" t="s">
        <v>44</v>
      </c>
      <c r="CW63" s="41">
        <v>0</v>
      </c>
      <c r="CX63" s="6" t="s">
        <v>44</v>
      </c>
      <c r="CY63" s="41">
        <v>0</v>
      </c>
      <c r="CZ63" s="6" t="s">
        <v>44</v>
      </c>
      <c r="DA63" s="41">
        <v>0</v>
      </c>
      <c r="DB63" s="6" t="s">
        <v>44</v>
      </c>
      <c r="DC63" s="41">
        <v>0</v>
      </c>
      <c r="DD63" s="6" t="s">
        <v>44</v>
      </c>
      <c r="DE63" s="41">
        <v>0</v>
      </c>
      <c r="DF63" s="6" t="s">
        <v>44</v>
      </c>
      <c r="DG63" s="41">
        <v>0</v>
      </c>
      <c r="DH63" s="6" t="s">
        <v>44</v>
      </c>
      <c r="DI63" s="41">
        <v>0</v>
      </c>
      <c r="DJ63" s="6" t="s">
        <v>44</v>
      </c>
      <c r="DK63" s="41">
        <v>0</v>
      </c>
      <c r="DL63" s="6" t="s">
        <v>44</v>
      </c>
      <c r="DM63" s="41">
        <v>0</v>
      </c>
      <c r="DN63" s="6" t="s">
        <v>44</v>
      </c>
      <c r="DO63" s="41">
        <v>0</v>
      </c>
      <c r="DP63" s="6" t="s">
        <v>44</v>
      </c>
      <c r="DQ63" s="41">
        <v>0</v>
      </c>
      <c r="DR63" s="6" t="s">
        <v>44</v>
      </c>
      <c r="DS63" s="41">
        <v>0</v>
      </c>
      <c r="DT63" s="6" t="s">
        <v>44</v>
      </c>
      <c r="DU63" s="41">
        <v>0</v>
      </c>
      <c r="DV63" s="6" t="s">
        <v>44</v>
      </c>
      <c r="DW63" s="41">
        <v>0</v>
      </c>
      <c r="DX63" s="6" t="s">
        <v>44</v>
      </c>
      <c r="DY63" s="41">
        <v>0</v>
      </c>
      <c r="DZ63" s="6" t="s">
        <v>44</v>
      </c>
      <c r="EA63" s="41">
        <v>0</v>
      </c>
      <c r="EB63" s="6" t="s">
        <v>44</v>
      </c>
      <c r="EC63" s="41">
        <v>0</v>
      </c>
      <c r="ED63" s="6" t="s">
        <v>44</v>
      </c>
      <c r="EE63" s="41">
        <v>0</v>
      </c>
      <c r="EF63" s="6" t="s">
        <v>44</v>
      </c>
      <c r="EG63" s="41">
        <v>0</v>
      </c>
      <c r="EH63" s="6" t="s">
        <v>44</v>
      </c>
      <c r="EI63" s="41">
        <v>0</v>
      </c>
      <c r="EJ63" s="6" t="s">
        <v>44</v>
      </c>
      <c r="EK63" s="41">
        <v>0</v>
      </c>
      <c r="EL63" s="6" t="s">
        <v>44</v>
      </c>
      <c r="EM63" s="41">
        <v>0</v>
      </c>
      <c r="EN63" s="6" t="s">
        <v>44</v>
      </c>
      <c r="EO63" s="41">
        <v>0</v>
      </c>
      <c r="EP63" s="6" t="s">
        <v>44</v>
      </c>
      <c r="EQ63" s="41">
        <v>0</v>
      </c>
      <c r="ER63" s="6" t="s">
        <v>44</v>
      </c>
      <c r="ES63" s="41">
        <v>0</v>
      </c>
      <c r="ET63" s="6" t="s">
        <v>44</v>
      </c>
      <c r="EU63" s="41">
        <v>0</v>
      </c>
      <c r="EV63" s="6" t="s">
        <v>44</v>
      </c>
      <c r="EW63" s="41">
        <v>0</v>
      </c>
      <c r="EX63" s="6" t="s">
        <v>44</v>
      </c>
      <c r="EY63" s="41">
        <v>0</v>
      </c>
      <c r="EZ63" s="6" t="s">
        <v>44</v>
      </c>
      <c r="FA63" s="41">
        <v>0</v>
      </c>
      <c r="FB63" s="6" t="s">
        <v>44</v>
      </c>
      <c r="FC63" s="41">
        <v>0</v>
      </c>
      <c r="FD63" s="6" t="s">
        <v>44</v>
      </c>
      <c r="FE63" s="41">
        <v>0</v>
      </c>
      <c r="FF63" s="6" t="s">
        <v>44</v>
      </c>
      <c r="FG63" s="41">
        <v>0</v>
      </c>
      <c r="FH63" s="6" t="s">
        <v>44</v>
      </c>
      <c r="FI63" s="41">
        <v>0</v>
      </c>
      <c r="FJ63" s="6" t="s">
        <v>44</v>
      </c>
      <c r="FK63" s="41">
        <v>0</v>
      </c>
      <c r="FL63" s="6" t="s">
        <v>44</v>
      </c>
      <c r="FM63" s="41">
        <v>0</v>
      </c>
      <c r="FN63" s="6" t="s">
        <v>44</v>
      </c>
      <c r="FO63" s="41"/>
      <c r="FP63" s="6" t="s">
        <v>44</v>
      </c>
      <c r="FQ63" s="41"/>
      <c r="FR63" s="6" t="s">
        <v>44</v>
      </c>
      <c r="FS63" s="41"/>
      <c r="FT63" s="6" t="s">
        <v>44</v>
      </c>
      <c r="FU63" s="41"/>
      <c r="FV63" s="6" t="s">
        <v>44</v>
      </c>
      <c r="FW63" s="41"/>
      <c r="FX63" s="6" t="s">
        <v>44</v>
      </c>
      <c r="FY63" s="41"/>
      <c r="FZ63" s="6" t="s">
        <v>44</v>
      </c>
      <c r="GA63" s="41"/>
      <c r="GB63">
        <f t="shared" si="0"/>
        <v>1</v>
      </c>
      <c r="GC63">
        <f t="shared" si="1"/>
        <v>0</v>
      </c>
      <c r="GD63">
        <v>42</v>
      </c>
    </row>
    <row r="64" spans="1:197" ht="14.45" customHeight="1">
      <c r="A64">
        <v>7</v>
      </c>
      <c r="B64" s="12">
        <v>0</v>
      </c>
      <c r="C64" s="41">
        <v>0</v>
      </c>
      <c r="D64" s="12">
        <v>0</v>
      </c>
      <c r="E64" s="41">
        <v>0</v>
      </c>
      <c r="F64" s="12">
        <v>0</v>
      </c>
      <c r="G64" s="41">
        <v>0</v>
      </c>
      <c r="H64" s="12">
        <v>0</v>
      </c>
      <c r="I64" s="41">
        <v>0</v>
      </c>
      <c r="J64" s="12">
        <v>0</v>
      </c>
      <c r="K64" s="41">
        <v>0</v>
      </c>
      <c r="L64" s="12">
        <v>0</v>
      </c>
      <c r="M64" s="41">
        <v>0</v>
      </c>
      <c r="N64" s="12">
        <v>0</v>
      </c>
      <c r="O64" s="41">
        <v>0</v>
      </c>
      <c r="P64" s="12">
        <v>0</v>
      </c>
      <c r="Q64" s="41">
        <v>0</v>
      </c>
      <c r="R64" s="12">
        <v>0</v>
      </c>
      <c r="S64" s="41">
        <v>0</v>
      </c>
      <c r="T64" s="12">
        <v>0</v>
      </c>
      <c r="U64" s="41">
        <v>0</v>
      </c>
      <c r="V64" s="12">
        <v>0</v>
      </c>
      <c r="W64" s="41">
        <v>0</v>
      </c>
      <c r="X64" s="12">
        <v>1</v>
      </c>
      <c r="Y64" s="41">
        <v>0</v>
      </c>
      <c r="Z64" s="12">
        <v>0</v>
      </c>
      <c r="AA64" s="41">
        <v>0</v>
      </c>
      <c r="AB64" s="12">
        <v>0</v>
      </c>
      <c r="AC64" s="41">
        <v>0</v>
      </c>
      <c r="AD64" s="12">
        <v>0</v>
      </c>
      <c r="AE64" s="41">
        <v>0</v>
      </c>
      <c r="AF64" s="12">
        <v>0</v>
      </c>
      <c r="AG64" s="41">
        <v>1</v>
      </c>
      <c r="AH64" s="12">
        <v>0</v>
      </c>
      <c r="AI64" s="41">
        <v>0</v>
      </c>
      <c r="AJ64" s="12">
        <v>0</v>
      </c>
      <c r="AK64" s="41">
        <v>0</v>
      </c>
      <c r="AL64" s="12">
        <v>0</v>
      </c>
      <c r="AM64" s="41">
        <v>0</v>
      </c>
      <c r="AN64" s="12">
        <v>0</v>
      </c>
      <c r="AO64" s="41">
        <v>0</v>
      </c>
      <c r="AP64" s="12">
        <v>0</v>
      </c>
      <c r="AQ64" s="41">
        <v>0</v>
      </c>
      <c r="AR64" s="12">
        <v>0</v>
      </c>
      <c r="AS64" s="41">
        <v>0</v>
      </c>
      <c r="AT64" s="12">
        <v>0</v>
      </c>
      <c r="AU64" s="41">
        <v>0</v>
      </c>
      <c r="AV64" s="12">
        <v>0</v>
      </c>
      <c r="AW64" s="41">
        <v>0</v>
      </c>
      <c r="AX64" s="12">
        <v>0</v>
      </c>
      <c r="AY64" s="41">
        <v>1</v>
      </c>
      <c r="AZ64" s="12">
        <v>0</v>
      </c>
      <c r="BA64" s="41">
        <v>0</v>
      </c>
      <c r="BB64" s="12">
        <v>0</v>
      </c>
      <c r="BC64" s="41">
        <v>0</v>
      </c>
      <c r="BD64" s="12">
        <v>0</v>
      </c>
      <c r="BE64" s="41">
        <v>0</v>
      </c>
      <c r="BF64" s="12">
        <v>0</v>
      </c>
      <c r="BG64" s="41">
        <v>0</v>
      </c>
      <c r="BH64" s="6" t="s">
        <v>44</v>
      </c>
      <c r="BI64" s="41">
        <v>0</v>
      </c>
      <c r="BJ64" s="6" t="s">
        <v>44</v>
      </c>
      <c r="BK64" s="41">
        <v>0</v>
      </c>
      <c r="BL64" s="6" t="s">
        <v>44</v>
      </c>
      <c r="BM64" s="41">
        <v>0</v>
      </c>
      <c r="BN64" s="6" t="s">
        <v>44</v>
      </c>
      <c r="BO64" s="41">
        <v>0</v>
      </c>
      <c r="BP64" s="6" t="s">
        <v>44</v>
      </c>
      <c r="BQ64" s="41">
        <v>0</v>
      </c>
      <c r="BR64" s="6" t="s">
        <v>44</v>
      </c>
      <c r="BS64" s="41">
        <v>0</v>
      </c>
      <c r="BT64" s="6" t="s">
        <v>44</v>
      </c>
      <c r="BU64" s="41">
        <v>0</v>
      </c>
      <c r="BV64" s="6" t="s">
        <v>44</v>
      </c>
      <c r="BW64" s="41">
        <v>0</v>
      </c>
      <c r="BX64" s="6" t="s">
        <v>44</v>
      </c>
      <c r="BY64" s="41">
        <v>0</v>
      </c>
      <c r="BZ64" s="6" t="s">
        <v>44</v>
      </c>
      <c r="CA64" s="41">
        <v>0</v>
      </c>
      <c r="CB64" s="6" t="s">
        <v>44</v>
      </c>
      <c r="CC64" s="41">
        <v>0</v>
      </c>
      <c r="CD64" s="6" t="s">
        <v>44</v>
      </c>
      <c r="CE64" s="41">
        <v>0</v>
      </c>
      <c r="CF64" s="6" t="s">
        <v>44</v>
      </c>
      <c r="CG64" s="41">
        <v>0</v>
      </c>
      <c r="CH64" s="6" t="s">
        <v>44</v>
      </c>
      <c r="CI64" s="41">
        <v>0</v>
      </c>
      <c r="CJ64" s="6" t="s">
        <v>44</v>
      </c>
      <c r="CK64" s="41">
        <v>0</v>
      </c>
      <c r="CL64" s="6" t="s">
        <v>44</v>
      </c>
      <c r="CM64" s="41">
        <v>0</v>
      </c>
      <c r="CN64" s="6" t="s">
        <v>44</v>
      </c>
      <c r="CO64" s="41">
        <v>0</v>
      </c>
      <c r="CP64" s="6" t="s">
        <v>44</v>
      </c>
      <c r="CQ64" s="41">
        <v>0</v>
      </c>
      <c r="CR64" s="6" t="s">
        <v>44</v>
      </c>
      <c r="CS64" s="41">
        <v>0</v>
      </c>
      <c r="CT64" s="6" t="s">
        <v>44</v>
      </c>
      <c r="CU64" s="41">
        <v>0</v>
      </c>
      <c r="CV64" s="6" t="s">
        <v>44</v>
      </c>
      <c r="CW64" s="41">
        <v>0</v>
      </c>
      <c r="CX64" s="6" t="s">
        <v>44</v>
      </c>
      <c r="CY64" s="41">
        <v>0</v>
      </c>
      <c r="CZ64" s="6" t="s">
        <v>44</v>
      </c>
      <c r="DA64" s="41">
        <v>0</v>
      </c>
      <c r="DB64" s="6" t="s">
        <v>44</v>
      </c>
      <c r="DC64" s="41">
        <v>0</v>
      </c>
      <c r="DD64" s="6" t="s">
        <v>44</v>
      </c>
      <c r="DE64" s="41">
        <v>0</v>
      </c>
      <c r="DF64" s="6" t="s">
        <v>44</v>
      </c>
      <c r="DG64" s="41">
        <v>0</v>
      </c>
      <c r="DH64" s="6" t="s">
        <v>44</v>
      </c>
      <c r="DI64" s="41">
        <v>0</v>
      </c>
      <c r="DJ64" s="6" t="s">
        <v>44</v>
      </c>
      <c r="DK64" s="41">
        <v>0</v>
      </c>
      <c r="DL64" s="6" t="s">
        <v>44</v>
      </c>
      <c r="DM64" s="41">
        <v>0</v>
      </c>
      <c r="DN64" s="6" t="s">
        <v>44</v>
      </c>
      <c r="DO64" s="41">
        <v>0</v>
      </c>
      <c r="DP64" s="6" t="s">
        <v>44</v>
      </c>
      <c r="DQ64" s="41">
        <v>0</v>
      </c>
      <c r="DR64" s="6" t="s">
        <v>44</v>
      </c>
      <c r="DS64" s="41">
        <v>0</v>
      </c>
      <c r="DT64" s="6" t="s">
        <v>44</v>
      </c>
      <c r="DU64" s="41">
        <v>0</v>
      </c>
      <c r="DV64" s="6" t="s">
        <v>44</v>
      </c>
      <c r="DW64" s="41">
        <v>0</v>
      </c>
      <c r="DX64" s="6" t="s">
        <v>44</v>
      </c>
      <c r="DY64" s="41">
        <v>0</v>
      </c>
      <c r="DZ64" s="6" t="s">
        <v>44</v>
      </c>
      <c r="EA64" s="41">
        <v>0</v>
      </c>
      <c r="EB64" s="6" t="s">
        <v>44</v>
      </c>
      <c r="EC64" s="41">
        <v>0</v>
      </c>
      <c r="ED64" s="6" t="s">
        <v>44</v>
      </c>
      <c r="EE64" s="41">
        <v>0</v>
      </c>
      <c r="EF64" s="6" t="s">
        <v>44</v>
      </c>
      <c r="EG64" s="41">
        <v>0</v>
      </c>
      <c r="EH64" s="6" t="s">
        <v>44</v>
      </c>
      <c r="EI64" s="41">
        <v>0</v>
      </c>
      <c r="EJ64" s="6" t="s">
        <v>44</v>
      </c>
      <c r="EK64" s="41">
        <v>0</v>
      </c>
      <c r="EL64" s="6" t="s">
        <v>44</v>
      </c>
      <c r="EM64" s="41">
        <v>0</v>
      </c>
      <c r="EN64" s="6" t="s">
        <v>44</v>
      </c>
      <c r="EO64" s="41">
        <v>0</v>
      </c>
      <c r="EP64" s="6" t="s">
        <v>44</v>
      </c>
      <c r="EQ64" s="41">
        <v>0</v>
      </c>
      <c r="ER64" s="6" t="s">
        <v>44</v>
      </c>
      <c r="ES64" s="41">
        <v>0</v>
      </c>
      <c r="ET64" s="6" t="s">
        <v>44</v>
      </c>
      <c r="EU64" s="41">
        <v>0</v>
      </c>
      <c r="EV64" s="6" t="s">
        <v>44</v>
      </c>
      <c r="EW64" s="41">
        <v>0</v>
      </c>
      <c r="EX64" s="6" t="s">
        <v>44</v>
      </c>
      <c r="EY64" s="41">
        <v>0</v>
      </c>
      <c r="EZ64" s="6" t="s">
        <v>44</v>
      </c>
      <c r="FA64" s="41">
        <v>0</v>
      </c>
      <c r="FB64" s="6" t="s">
        <v>44</v>
      </c>
      <c r="FC64" s="41">
        <v>0</v>
      </c>
      <c r="FD64" s="6" t="s">
        <v>44</v>
      </c>
      <c r="FE64" s="41">
        <v>0</v>
      </c>
      <c r="FF64" s="6" t="s">
        <v>44</v>
      </c>
      <c r="FG64" s="41">
        <v>0</v>
      </c>
      <c r="FH64" s="6" t="s">
        <v>44</v>
      </c>
      <c r="FI64" s="41">
        <v>0</v>
      </c>
      <c r="FJ64" s="6" t="s">
        <v>44</v>
      </c>
      <c r="FK64" s="41">
        <v>0</v>
      </c>
      <c r="FL64" s="6" t="s">
        <v>44</v>
      </c>
      <c r="FM64" s="41">
        <v>0</v>
      </c>
      <c r="FN64" s="6" t="s">
        <v>44</v>
      </c>
      <c r="FO64" s="41"/>
      <c r="FP64" s="6" t="s">
        <v>44</v>
      </c>
      <c r="FQ64" s="41"/>
      <c r="FR64" s="6" t="s">
        <v>44</v>
      </c>
      <c r="FS64" s="41"/>
      <c r="FT64" s="6" t="s">
        <v>44</v>
      </c>
      <c r="FU64" s="41"/>
      <c r="FV64" s="6" t="s">
        <v>44</v>
      </c>
      <c r="FW64" s="41"/>
      <c r="FX64" s="6" t="s">
        <v>44</v>
      </c>
      <c r="FY64" s="41"/>
      <c r="FZ64" s="6" t="s">
        <v>44</v>
      </c>
      <c r="GA64" s="41"/>
      <c r="GB64">
        <f t="shared" si="0"/>
        <v>1</v>
      </c>
      <c r="GC64">
        <f t="shared" si="1"/>
        <v>2</v>
      </c>
      <c r="GD64">
        <v>30</v>
      </c>
    </row>
    <row r="65" spans="1:187">
      <c r="A65">
        <v>8</v>
      </c>
      <c r="B65" s="12">
        <v>0</v>
      </c>
      <c r="C65" s="41">
        <v>0</v>
      </c>
      <c r="D65" s="12">
        <v>0</v>
      </c>
      <c r="E65" s="41">
        <v>0</v>
      </c>
      <c r="F65" s="12">
        <v>0</v>
      </c>
      <c r="G65" s="41">
        <v>0</v>
      </c>
      <c r="H65" s="12">
        <v>0</v>
      </c>
      <c r="I65" s="41">
        <v>0</v>
      </c>
      <c r="J65" s="12">
        <v>0</v>
      </c>
      <c r="K65" s="41">
        <v>0</v>
      </c>
      <c r="L65" s="12">
        <v>0</v>
      </c>
      <c r="M65" s="41">
        <v>0</v>
      </c>
      <c r="N65" s="12">
        <v>0</v>
      </c>
      <c r="O65" s="41">
        <v>0</v>
      </c>
      <c r="P65" s="12">
        <v>0</v>
      </c>
      <c r="Q65" s="41">
        <v>0</v>
      </c>
      <c r="R65" s="12">
        <v>0</v>
      </c>
      <c r="S65" s="41">
        <v>0</v>
      </c>
      <c r="T65" s="12">
        <v>0</v>
      </c>
      <c r="U65" s="41">
        <v>0</v>
      </c>
      <c r="V65" s="12">
        <v>0</v>
      </c>
      <c r="W65" s="41">
        <v>0</v>
      </c>
      <c r="X65" s="12">
        <v>1</v>
      </c>
      <c r="Y65" s="41">
        <v>0</v>
      </c>
      <c r="Z65" s="12">
        <v>0</v>
      </c>
      <c r="AA65" s="41">
        <v>0</v>
      </c>
      <c r="AB65" s="12">
        <v>0</v>
      </c>
      <c r="AC65" s="41">
        <v>0</v>
      </c>
      <c r="AD65" s="12">
        <v>0</v>
      </c>
      <c r="AE65" s="41">
        <v>0</v>
      </c>
      <c r="AF65" s="12">
        <v>0</v>
      </c>
      <c r="AG65" s="41">
        <v>0</v>
      </c>
      <c r="AH65" s="12">
        <v>0</v>
      </c>
      <c r="AI65" s="41">
        <v>0</v>
      </c>
      <c r="AJ65" s="12">
        <v>0</v>
      </c>
      <c r="AK65" s="41">
        <v>0</v>
      </c>
      <c r="AL65" s="12">
        <v>1</v>
      </c>
      <c r="AM65" s="41">
        <v>0</v>
      </c>
      <c r="AN65" s="12">
        <v>0</v>
      </c>
      <c r="AO65" s="41">
        <v>0</v>
      </c>
      <c r="AP65" s="12">
        <v>0</v>
      </c>
      <c r="AQ65" s="41">
        <v>0</v>
      </c>
      <c r="AR65" s="12">
        <v>0</v>
      </c>
      <c r="AS65" s="41">
        <v>0</v>
      </c>
      <c r="AT65" s="12">
        <v>0</v>
      </c>
      <c r="AU65" s="41">
        <v>0</v>
      </c>
      <c r="AV65" s="12">
        <v>0</v>
      </c>
      <c r="AW65" s="41">
        <v>1</v>
      </c>
      <c r="AX65" s="12">
        <v>0</v>
      </c>
      <c r="AY65" s="41">
        <v>0</v>
      </c>
      <c r="AZ65" s="12">
        <v>0</v>
      </c>
      <c r="BA65" s="41">
        <v>0</v>
      </c>
      <c r="BB65" s="12">
        <v>0</v>
      </c>
      <c r="BC65" s="41">
        <v>0</v>
      </c>
      <c r="BD65" s="12">
        <v>0</v>
      </c>
      <c r="BE65" s="41">
        <v>0</v>
      </c>
      <c r="BF65" s="12">
        <v>0</v>
      </c>
      <c r="BG65" s="41">
        <v>0</v>
      </c>
      <c r="BH65" s="12">
        <v>0</v>
      </c>
      <c r="BI65" s="41">
        <v>0</v>
      </c>
      <c r="BJ65" s="12">
        <v>0</v>
      </c>
      <c r="BK65" s="41">
        <v>0</v>
      </c>
      <c r="BL65" s="12">
        <v>0</v>
      </c>
      <c r="BM65" s="41">
        <v>0</v>
      </c>
      <c r="BN65" s="12">
        <v>0</v>
      </c>
      <c r="BO65" s="41">
        <v>0</v>
      </c>
      <c r="BP65" s="12">
        <v>0</v>
      </c>
      <c r="BQ65" s="41">
        <v>0</v>
      </c>
      <c r="BR65" s="12">
        <v>0</v>
      </c>
      <c r="BS65" s="41">
        <v>0</v>
      </c>
      <c r="BT65" s="12">
        <v>0</v>
      </c>
      <c r="BU65" s="41">
        <v>0</v>
      </c>
      <c r="BV65" s="12">
        <v>0</v>
      </c>
      <c r="BW65" s="41">
        <v>0</v>
      </c>
      <c r="BX65" s="12">
        <v>0</v>
      </c>
      <c r="BY65" s="41">
        <v>0</v>
      </c>
      <c r="BZ65" s="12">
        <v>0</v>
      </c>
      <c r="CA65" s="41">
        <v>0</v>
      </c>
      <c r="CB65" s="12">
        <v>0</v>
      </c>
      <c r="CC65" s="41">
        <v>0</v>
      </c>
      <c r="CD65" s="12">
        <v>0</v>
      </c>
      <c r="CE65" s="41">
        <v>0</v>
      </c>
      <c r="CF65" s="12">
        <v>0</v>
      </c>
      <c r="CG65" s="41">
        <v>0</v>
      </c>
      <c r="CH65" s="12">
        <v>0</v>
      </c>
      <c r="CI65" s="41">
        <v>0</v>
      </c>
      <c r="CJ65" s="12">
        <v>2</v>
      </c>
      <c r="CK65" s="41">
        <v>0</v>
      </c>
      <c r="CL65" s="12">
        <v>0</v>
      </c>
      <c r="CM65" s="41">
        <v>0</v>
      </c>
      <c r="CN65" s="12">
        <v>0</v>
      </c>
      <c r="CO65" s="41">
        <v>0</v>
      </c>
      <c r="CP65" s="12">
        <v>0</v>
      </c>
      <c r="CQ65" s="41">
        <v>1</v>
      </c>
      <c r="CR65" s="12">
        <v>0</v>
      </c>
      <c r="CS65" s="41">
        <v>0</v>
      </c>
      <c r="CT65" s="12">
        <v>0</v>
      </c>
      <c r="CU65" s="41">
        <v>0</v>
      </c>
      <c r="CV65" s="12">
        <v>0</v>
      </c>
      <c r="CW65" s="41">
        <v>1</v>
      </c>
      <c r="CX65" s="12">
        <v>1</v>
      </c>
      <c r="CY65" s="41">
        <v>1</v>
      </c>
      <c r="CZ65" s="12">
        <v>0</v>
      </c>
      <c r="DA65" s="41">
        <v>0</v>
      </c>
      <c r="DB65" s="12">
        <v>0</v>
      </c>
      <c r="DC65" s="41">
        <v>0</v>
      </c>
      <c r="DD65" s="12">
        <v>1</v>
      </c>
      <c r="DE65" s="41">
        <v>0</v>
      </c>
      <c r="DF65" s="12">
        <v>1</v>
      </c>
      <c r="DG65" s="41">
        <v>0</v>
      </c>
      <c r="DH65" s="12">
        <v>0</v>
      </c>
      <c r="DI65" s="41">
        <v>0</v>
      </c>
      <c r="DJ65" s="12">
        <v>0</v>
      </c>
      <c r="DK65" s="41">
        <v>0</v>
      </c>
      <c r="DL65" s="12">
        <v>0</v>
      </c>
      <c r="DM65" s="41">
        <v>0</v>
      </c>
      <c r="DN65" s="12">
        <v>2</v>
      </c>
      <c r="DO65" s="41">
        <v>0</v>
      </c>
      <c r="DP65" s="12">
        <v>0</v>
      </c>
      <c r="DQ65" s="41">
        <v>0</v>
      </c>
      <c r="DR65" s="12">
        <v>0</v>
      </c>
      <c r="DS65" s="41">
        <v>1</v>
      </c>
      <c r="DT65" s="12">
        <v>0</v>
      </c>
      <c r="DU65" s="41">
        <v>1</v>
      </c>
      <c r="DV65" s="12">
        <v>0</v>
      </c>
      <c r="DW65" s="41">
        <v>1</v>
      </c>
      <c r="DX65" s="12">
        <v>0</v>
      </c>
      <c r="DY65" s="41">
        <v>0</v>
      </c>
      <c r="DZ65" s="12">
        <v>0</v>
      </c>
      <c r="EA65" s="41">
        <v>0</v>
      </c>
      <c r="EB65" s="12">
        <v>0</v>
      </c>
      <c r="EC65" s="41">
        <v>0</v>
      </c>
      <c r="ED65" s="12">
        <v>1</v>
      </c>
      <c r="EE65" s="41">
        <v>1</v>
      </c>
      <c r="EF65" s="12">
        <v>0</v>
      </c>
      <c r="EG65" s="41">
        <v>0</v>
      </c>
      <c r="EH65" s="12">
        <v>0</v>
      </c>
      <c r="EI65" s="41">
        <v>0</v>
      </c>
      <c r="EJ65" s="12">
        <v>0</v>
      </c>
      <c r="EK65" s="41">
        <v>0</v>
      </c>
      <c r="EL65" s="12">
        <v>0</v>
      </c>
      <c r="EM65" s="41">
        <v>0</v>
      </c>
      <c r="EN65" s="12">
        <v>0</v>
      </c>
      <c r="EO65" s="41">
        <v>0</v>
      </c>
      <c r="EP65" s="6" t="s">
        <v>44</v>
      </c>
      <c r="EQ65" s="41">
        <v>1</v>
      </c>
      <c r="ER65" s="6" t="s">
        <v>44</v>
      </c>
      <c r="ES65" s="41">
        <v>0</v>
      </c>
      <c r="ET65" s="6" t="s">
        <v>44</v>
      </c>
      <c r="EU65" s="41">
        <v>0</v>
      </c>
      <c r="EV65" s="6" t="s">
        <v>44</v>
      </c>
      <c r="EW65" s="41">
        <v>0</v>
      </c>
      <c r="EX65" s="6" t="s">
        <v>44</v>
      </c>
      <c r="EY65" s="41">
        <v>0</v>
      </c>
      <c r="EZ65" s="6" t="s">
        <v>44</v>
      </c>
      <c r="FA65" s="41">
        <v>0</v>
      </c>
      <c r="FB65" s="6" t="s">
        <v>44</v>
      </c>
      <c r="FC65" s="41">
        <v>0</v>
      </c>
      <c r="FD65" s="6" t="s">
        <v>44</v>
      </c>
      <c r="FE65" s="41">
        <v>0</v>
      </c>
      <c r="FF65" s="6" t="s">
        <v>44</v>
      </c>
      <c r="FG65" s="41">
        <v>0</v>
      </c>
      <c r="FH65" s="6" t="s">
        <v>44</v>
      </c>
      <c r="FI65" s="41">
        <v>0</v>
      </c>
      <c r="FJ65" s="6" t="s">
        <v>44</v>
      </c>
      <c r="FK65" s="41">
        <v>0</v>
      </c>
      <c r="FL65" s="6" t="s">
        <v>44</v>
      </c>
      <c r="FM65" s="41">
        <v>0</v>
      </c>
      <c r="FN65" s="6" t="s">
        <v>44</v>
      </c>
      <c r="FO65" s="41"/>
      <c r="FP65" s="6" t="s">
        <v>44</v>
      </c>
      <c r="FQ65" s="41"/>
      <c r="FR65" s="6" t="s">
        <v>44</v>
      </c>
      <c r="FS65" s="41"/>
      <c r="FT65" s="6" t="s">
        <v>44</v>
      </c>
      <c r="FU65" s="41"/>
      <c r="FV65" s="6" t="s">
        <v>44</v>
      </c>
      <c r="FW65" s="41"/>
      <c r="FX65" s="6" t="s">
        <v>44</v>
      </c>
      <c r="FY65" s="41"/>
      <c r="FZ65" s="6" t="s">
        <v>44</v>
      </c>
      <c r="GA65" s="41"/>
      <c r="GB65">
        <f t="shared" si="0"/>
        <v>10</v>
      </c>
      <c r="GC65">
        <f t="shared" si="1"/>
        <v>9</v>
      </c>
      <c r="GD65">
        <v>73</v>
      </c>
    </row>
    <row r="66" spans="1:187" ht="15" thickBot="1">
      <c r="A66" s="2">
        <v>9</v>
      </c>
      <c r="B66" s="14">
        <v>0</v>
      </c>
      <c r="C66" s="42">
        <v>0</v>
      </c>
      <c r="D66" s="14">
        <v>0</v>
      </c>
      <c r="E66" s="42">
        <v>0</v>
      </c>
      <c r="F66" s="14">
        <v>0</v>
      </c>
      <c r="G66" s="42">
        <v>0</v>
      </c>
      <c r="H66" s="14">
        <v>0</v>
      </c>
      <c r="I66" s="42">
        <v>0</v>
      </c>
      <c r="J66" s="14">
        <v>0</v>
      </c>
      <c r="K66" s="42">
        <v>0</v>
      </c>
      <c r="L66" s="14">
        <v>0</v>
      </c>
      <c r="M66" s="42">
        <v>0</v>
      </c>
      <c r="N66" s="14">
        <v>0</v>
      </c>
      <c r="O66" s="42">
        <v>0</v>
      </c>
      <c r="P66" s="14">
        <v>0</v>
      </c>
      <c r="Q66" s="42">
        <v>0</v>
      </c>
      <c r="R66" s="14">
        <v>0</v>
      </c>
      <c r="S66" s="42">
        <v>0</v>
      </c>
      <c r="T66" s="14">
        <v>0</v>
      </c>
      <c r="U66" s="42">
        <v>0</v>
      </c>
      <c r="V66" s="14">
        <v>0</v>
      </c>
      <c r="W66" s="42">
        <v>0</v>
      </c>
      <c r="X66" s="14">
        <v>1</v>
      </c>
      <c r="Y66" s="42">
        <v>0</v>
      </c>
      <c r="Z66" s="14">
        <v>0</v>
      </c>
      <c r="AA66" s="42">
        <v>0</v>
      </c>
      <c r="AB66" s="14">
        <v>1</v>
      </c>
      <c r="AC66" s="42">
        <v>0</v>
      </c>
      <c r="AD66" s="14">
        <v>0</v>
      </c>
      <c r="AE66" s="42">
        <v>0</v>
      </c>
      <c r="AF66" s="14">
        <v>0</v>
      </c>
      <c r="AG66" s="42">
        <v>0</v>
      </c>
      <c r="AH66" s="14">
        <v>0</v>
      </c>
      <c r="AI66" s="42">
        <v>0</v>
      </c>
      <c r="AJ66" s="14">
        <v>0</v>
      </c>
      <c r="AK66" s="42">
        <v>0</v>
      </c>
      <c r="AL66" s="14">
        <v>0</v>
      </c>
      <c r="AM66" s="42">
        <v>0</v>
      </c>
      <c r="AN66" s="14">
        <v>0</v>
      </c>
      <c r="AO66" s="42">
        <v>0</v>
      </c>
      <c r="AP66" s="14">
        <v>0</v>
      </c>
      <c r="AQ66" s="42">
        <v>0</v>
      </c>
      <c r="AR66" s="14">
        <v>0</v>
      </c>
      <c r="AS66" s="42">
        <v>0</v>
      </c>
      <c r="AT66" s="14">
        <v>0</v>
      </c>
      <c r="AU66" s="42">
        <v>0</v>
      </c>
      <c r="AV66" s="14">
        <v>0</v>
      </c>
      <c r="AW66" s="42">
        <v>0</v>
      </c>
      <c r="AX66" s="14">
        <v>0</v>
      </c>
      <c r="AY66" s="42">
        <v>0</v>
      </c>
      <c r="AZ66" s="14">
        <v>1</v>
      </c>
      <c r="BA66" s="42">
        <v>0</v>
      </c>
      <c r="BB66" s="14">
        <v>0</v>
      </c>
      <c r="BC66" s="42">
        <v>0</v>
      </c>
      <c r="BD66" s="14">
        <v>0</v>
      </c>
      <c r="BE66" s="42">
        <v>0</v>
      </c>
      <c r="BF66" s="14">
        <v>0</v>
      </c>
      <c r="BG66" s="42">
        <v>1</v>
      </c>
      <c r="BH66" s="14">
        <v>0</v>
      </c>
      <c r="BI66" s="42">
        <v>0</v>
      </c>
      <c r="BJ66" s="14">
        <v>0</v>
      </c>
      <c r="BK66" s="42">
        <v>0</v>
      </c>
      <c r="BL66" s="14">
        <v>0</v>
      </c>
      <c r="BM66" s="42">
        <v>0</v>
      </c>
      <c r="BN66" s="14">
        <v>0</v>
      </c>
      <c r="BO66" s="42">
        <v>0</v>
      </c>
      <c r="BP66" s="14">
        <v>0</v>
      </c>
      <c r="BQ66" s="42">
        <v>0</v>
      </c>
      <c r="BR66" s="14">
        <v>0</v>
      </c>
      <c r="BS66" s="42">
        <v>0</v>
      </c>
      <c r="BT66" s="14">
        <v>0</v>
      </c>
      <c r="BU66" s="42">
        <v>0</v>
      </c>
      <c r="BV66" s="14">
        <v>0</v>
      </c>
      <c r="BW66" s="42">
        <v>0</v>
      </c>
      <c r="BX66" s="14">
        <v>0</v>
      </c>
      <c r="BY66" s="42">
        <v>0</v>
      </c>
      <c r="BZ66" s="14">
        <v>0</v>
      </c>
      <c r="CA66" s="42">
        <v>0</v>
      </c>
      <c r="CB66" s="14">
        <v>0</v>
      </c>
      <c r="CC66" s="42">
        <v>0</v>
      </c>
      <c r="CD66" s="14">
        <v>0</v>
      </c>
      <c r="CE66" s="42">
        <v>0</v>
      </c>
      <c r="CF66" s="14">
        <v>0</v>
      </c>
      <c r="CG66" s="42">
        <v>0</v>
      </c>
      <c r="CH66" s="14">
        <v>1</v>
      </c>
      <c r="CI66" s="42">
        <v>0</v>
      </c>
      <c r="CJ66" s="14">
        <v>1</v>
      </c>
      <c r="CK66" s="42">
        <v>0</v>
      </c>
      <c r="CL66" s="14">
        <v>0</v>
      </c>
      <c r="CM66" s="42">
        <v>0</v>
      </c>
      <c r="CN66" s="14">
        <v>0</v>
      </c>
      <c r="CO66" s="42">
        <v>0</v>
      </c>
      <c r="CP66" s="14">
        <v>2</v>
      </c>
      <c r="CQ66" s="42">
        <v>2</v>
      </c>
      <c r="CR66" s="14">
        <v>1</v>
      </c>
      <c r="CS66" s="42">
        <v>0</v>
      </c>
      <c r="CT66" s="14">
        <v>0</v>
      </c>
      <c r="CU66" s="42">
        <v>0</v>
      </c>
      <c r="CV66" s="14">
        <v>0</v>
      </c>
      <c r="CW66" s="42">
        <v>0</v>
      </c>
      <c r="CX66" s="14">
        <v>1</v>
      </c>
      <c r="CY66" s="42">
        <v>0</v>
      </c>
      <c r="CZ66" s="14">
        <v>0</v>
      </c>
      <c r="DA66" s="42">
        <v>3</v>
      </c>
      <c r="DB66" s="14">
        <v>1</v>
      </c>
      <c r="DC66" s="42">
        <v>0</v>
      </c>
      <c r="DD66" s="14">
        <v>1</v>
      </c>
      <c r="DE66" s="42">
        <v>1</v>
      </c>
      <c r="DF66" s="14">
        <v>1</v>
      </c>
      <c r="DG66" s="42">
        <v>0</v>
      </c>
      <c r="DH66" s="14">
        <v>0</v>
      </c>
      <c r="DI66" s="42">
        <v>0</v>
      </c>
      <c r="DJ66" s="14">
        <v>0</v>
      </c>
      <c r="DK66" s="42">
        <v>1</v>
      </c>
      <c r="DL66" s="14">
        <v>0</v>
      </c>
      <c r="DM66" s="42">
        <v>0</v>
      </c>
      <c r="DN66" s="14">
        <v>0</v>
      </c>
      <c r="DO66" s="42">
        <v>0</v>
      </c>
      <c r="DP66" s="14">
        <v>0</v>
      </c>
      <c r="DQ66" s="42">
        <v>1</v>
      </c>
      <c r="DR66" s="14">
        <v>1</v>
      </c>
      <c r="DS66" s="42">
        <v>0</v>
      </c>
      <c r="DT66" s="14">
        <v>0</v>
      </c>
      <c r="DU66" s="42">
        <v>0</v>
      </c>
      <c r="DV66" s="14">
        <v>1</v>
      </c>
      <c r="DW66" s="42">
        <v>1</v>
      </c>
      <c r="DX66" s="14">
        <v>0</v>
      </c>
      <c r="DY66" s="42">
        <v>1</v>
      </c>
      <c r="DZ66" s="14">
        <v>0</v>
      </c>
      <c r="EA66" s="42">
        <v>0</v>
      </c>
      <c r="EB66" s="14">
        <v>0</v>
      </c>
      <c r="EC66" s="42">
        <v>0</v>
      </c>
      <c r="ED66" s="14">
        <v>2</v>
      </c>
      <c r="EE66" s="42">
        <v>2</v>
      </c>
      <c r="EF66" s="14">
        <v>0</v>
      </c>
      <c r="EG66" s="42">
        <v>0</v>
      </c>
      <c r="EH66" s="14">
        <v>0</v>
      </c>
      <c r="EI66" s="42">
        <v>0</v>
      </c>
      <c r="EJ66" s="14">
        <v>0</v>
      </c>
      <c r="EK66" s="42">
        <v>0</v>
      </c>
      <c r="EL66" s="14">
        <v>0</v>
      </c>
      <c r="EM66" s="42">
        <v>0</v>
      </c>
      <c r="EN66" s="14">
        <v>0</v>
      </c>
      <c r="EO66" s="42">
        <v>0</v>
      </c>
      <c r="EP66" s="14">
        <v>0</v>
      </c>
      <c r="EQ66" s="42">
        <v>1</v>
      </c>
      <c r="ER66" s="14">
        <v>0</v>
      </c>
      <c r="ES66" s="42">
        <v>0</v>
      </c>
      <c r="ET66" s="14">
        <v>0</v>
      </c>
      <c r="EU66" s="42">
        <v>0</v>
      </c>
      <c r="EV66" s="14">
        <v>1</v>
      </c>
      <c r="EW66" s="42">
        <v>0</v>
      </c>
      <c r="EX66" s="14">
        <v>0</v>
      </c>
      <c r="EY66" s="42">
        <v>0</v>
      </c>
      <c r="EZ66" s="14">
        <v>0</v>
      </c>
      <c r="FA66" s="42">
        <v>0</v>
      </c>
      <c r="FB66" s="14">
        <v>0</v>
      </c>
      <c r="FC66" s="42">
        <v>0</v>
      </c>
      <c r="FD66" s="14">
        <v>0</v>
      </c>
      <c r="FE66" s="42">
        <v>0</v>
      </c>
      <c r="FF66" s="14">
        <v>0</v>
      </c>
      <c r="FG66" s="42">
        <v>0</v>
      </c>
      <c r="FH66" s="14">
        <v>0</v>
      </c>
      <c r="FI66" s="42">
        <v>0</v>
      </c>
      <c r="FJ66" s="14">
        <v>0</v>
      </c>
      <c r="FK66" s="42">
        <v>0</v>
      </c>
      <c r="FL66" s="14">
        <v>0</v>
      </c>
      <c r="FM66" s="42">
        <v>0</v>
      </c>
      <c r="FN66" s="14">
        <v>0</v>
      </c>
      <c r="FO66" s="42">
        <v>0</v>
      </c>
      <c r="FP66" s="14">
        <v>0</v>
      </c>
      <c r="FQ66" s="42">
        <v>0</v>
      </c>
      <c r="FR66" s="14">
        <v>0</v>
      </c>
      <c r="FS66" s="42">
        <v>0</v>
      </c>
      <c r="FT66" s="14">
        <v>0</v>
      </c>
      <c r="FU66" s="42">
        <v>0</v>
      </c>
      <c r="FV66" s="14">
        <v>0</v>
      </c>
      <c r="FW66" s="42">
        <v>0</v>
      </c>
      <c r="FX66" s="14">
        <v>0</v>
      </c>
      <c r="FY66" s="42">
        <v>0</v>
      </c>
      <c r="FZ66" s="6" t="s">
        <v>44</v>
      </c>
      <c r="GA66" s="42"/>
      <c r="GB66">
        <f t="shared" si="0"/>
        <v>17</v>
      </c>
      <c r="GC66">
        <f t="shared" si="1"/>
        <v>14</v>
      </c>
      <c r="GD66" s="2">
        <v>91</v>
      </c>
    </row>
    <row r="67" spans="1:187" ht="14.45" customHeight="1">
      <c r="A67" s="1" t="s">
        <v>47</v>
      </c>
      <c r="B67" s="85">
        <f>SUM(B58:B66)</f>
        <v>0</v>
      </c>
      <c r="C67" s="85">
        <f t="shared" ref="C67:BN67" si="1153">SUM(C58:C66)</f>
        <v>0</v>
      </c>
      <c r="D67" s="85">
        <f t="shared" si="1153"/>
        <v>0</v>
      </c>
      <c r="E67" s="85">
        <f t="shared" si="1153"/>
        <v>0</v>
      </c>
      <c r="F67" s="85">
        <f t="shared" si="1153"/>
        <v>0</v>
      </c>
      <c r="G67" s="85">
        <f t="shared" si="1153"/>
        <v>0</v>
      </c>
      <c r="H67" s="85">
        <f t="shared" si="1153"/>
        <v>0</v>
      </c>
      <c r="I67" s="85">
        <f t="shared" si="1153"/>
        <v>0</v>
      </c>
      <c r="J67" s="85">
        <f t="shared" si="1153"/>
        <v>0</v>
      </c>
      <c r="K67" s="85">
        <f t="shared" si="1153"/>
        <v>0</v>
      </c>
      <c r="L67" s="85">
        <f t="shared" si="1153"/>
        <v>0</v>
      </c>
      <c r="M67" s="85">
        <f t="shared" si="1153"/>
        <v>0</v>
      </c>
      <c r="N67" s="85">
        <f t="shared" si="1153"/>
        <v>0</v>
      </c>
      <c r="O67" s="85">
        <f t="shared" si="1153"/>
        <v>0</v>
      </c>
      <c r="P67" s="85">
        <f t="shared" si="1153"/>
        <v>0</v>
      </c>
      <c r="Q67" s="85">
        <f t="shared" si="1153"/>
        <v>0</v>
      </c>
      <c r="R67" s="85">
        <f t="shared" si="1153"/>
        <v>1</v>
      </c>
      <c r="S67" s="85">
        <f t="shared" si="1153"/>
        <v>0</v>
      </c>
      <c r="T67" s="85">
        <f t="shared" si="1153"/>
        <v>0</v>
      </c>
      <c r="U67" s="85">
        <f t="shared" si="1153"/>
        <v>2</v>
      </c>
      <c r="V67" s="85">
        <f t="shared" si="1153"/>
        <v>1</v>
      </c>
      <c r="W67" s="85">
        <f t="shared" si="1153"/>
        <v>0</v>
      </c>
      <c r="X67" s="85">
        <f t="shared" si="1153"/>
        <v>5</v>
      </c>
      <c r="Y67" s="85">
        <f t="shared" si="1153"/>
        <v>0</v>
      </c>
      <c r="Z67" s="85">
        <f t="shared" si="1153"/>
        <v>3</v>
      </c>
      <c r="AA67" s="85">
        <f t="shared" si="1153"/>
        <v>3</v>
      </c>
      <c r="AB67" s="85">
        <f t="shared" si="1153"/>
        <v>3</v>
      </c>
      <c r="AC67" s="85">
        <f t="shared" si="1153"/>
        <v>0</v>
      </c>
      <c r="AD67" s="85">
        <f t="shared" si="1153"/>
        <v>1</v>
      </c>
      <c r="AE67" s="85">
        <f t="shared" si="1153"/>
        <v>1</v>
      </c>
      <c r="AF67" s="85">
        <f t="shared" si="1153"/>
        <v>0</v>
      </c>
      <c r="AG67" s="85">
        <f t="shared" si="1153"/>
        <v>1</v>
      </c>
      <c r="AH67" s="85">
        <f t="shared" si="1153"/>
        <v>0</v>
      </c>
      <c r="AI67" s="85">
        <f t="shared" si="1153"/>
        <v>0</v>
      </c>
      <c r="AJ67" s="85">
        <f t="shared" si="1153"/>
        <v>0</v>
      </c>
      <c r="AK67" s="85">
        <f t="shared" si="1153"/>
        <v>0</v>
      </c>
      <c r="AL67" s="85">
        <f t="shared" si="1153"/>
        <v>1</v>
      </c>
      <c r="AM67" s="85">
        <f t="shared" si="1153"/>
        <v>0</v>
      </c>
      <c r="AN67" s="85">
        <f t="shared" si="1153"/>
        <v>0</v>
      </c>
      <c r="AO67" s="85">
        <f t="shared" si="1153"/>
        <v>0</v>
      </c>
      <c r="AP67" s="85">
        <f t="shared" si="1153"/>
        <v>1</v>
      </c>
      <c r="AQ67" s="85">
        <f t="shared" si="1153"/>
        <v>0</v>
      </c>
      <c r="AR67" s="85">
        <f t="shared" si="1153"/>
        <v>0</v>
      </c>
      <c r="AS67" s="85">
        <f t="shared" si="1153"/>
        <v>0</v>
      </c>
      <c r="AT67" s="85">
        <f t="shared" si="1153"/>
        <v>2</v>
      </c>
      <c r="AU67" s="85">
        <f t="shared" si="1153"/>
        <v>0</v>
      </c>
      <c r="AV67" s="85">
        <f t="shared" si="1153"/>
        <v>1</v>
      </c>
      <c r="AW67" s="85">
        <f t="shared" si="1153"/>
        <v>1</v>
      </c>
      <c r="AX67" s="85">
        <f t="shared" si="1153"/>
        <v>0</v>
      </c>
      <c r="AY67" s="85">
        <f t="shared" si="1153"/>
        <v>1</v>
      </c>
      <c r="AZ67" s="85">
        <f t="shared" si="1153"/>
        <v>1</v>
      </c>
      <c r="BA67" s="85">
        <f t="shared" si="1153"/>
        <v>0</v>
      </c>
      <c r="BB67" s="85">
        <f t="shared" si="1153"/>
        <v>1</v>
      </c>
      <c r="BC67" s="85">
        <f t="shared" si="1153"/>
        <v>0</v>
      </c>
      <c r="BD67" s="85">
        <f t="shared" si="1153"/>
        <v>0</v>
      </c>
      <c r="BE67" s="85">
        <f t="shared" si="1153"/>
        <v>0</v>
      </c>
      <c r="BF67" s="85">
        <f t="shared" si="1153"/>
        <v>0</v>
      </c>
      <c r="BG67" s="85">
        <f t="shared" si="1153"/>
        <v>1</v>
      </c>
      <c r="BH67" s="85">
        <f t="shared" si="1153"/>
        <v>0</v>
      </c>
      <c r="BI67" s="85">
        <f t="shared" si="1153"/>
        <v>0</v>
      </c>
      <c r="BJ67" s="85">
        <f t="shared" si="1153"/>
        <v>0</v>
      </c>
      <c r="BK67" s="85">
        <f t="shared" si="1153"/>
        <v>0</v>
      </c>
      <c r="BL67" s="85">
        <f t="shared" si="1153"/>
        <v>0</v>
      </c>
      <c r="BM67" s="85">
        <f t="shared" si="1153"/>
        <v>0</v>
      </c>
      <c r="BN67" s="85">
        <f t="shared" si="1153"/>
        <v>0</v>
      </c>
      <c r="BO67" s="85">
        <f t="shared" ref="BO67:DZ67" si="1154">SUM(BO58:BO66)</f>
        <v>0</v>
      </c>
      <c r="BP67" s="85">
        <f t="shared" si="1154"/>
        <v>1</v>
      </c>
      <c r="BQ67" s="85">
        <f t="shared" si="1154"/>
        <v>0</v>
      </c>
      <c r="BR67" s="85">
        <f t="shared" si="1154"/>
        <v>0</v>
      </c>
      <c r="BS67" s="85">
        <f t="shared" si="1154"/>
        <v>0</v>
      </c>
      <c r="BT67" s="85">
        <f t="shared" si="1154"/>
        <v>1</v>
      </c>
      <c r="BU67" s="85">
        <f t="shared" si="1154"/>
        <v>0</v>
      </c>
      <c r="BV67" s="85">
        <f t="shared" si="1154"/>
        <v>0</v>
      </c>
      <c r="BW67" s="85">
        <f t="shared" si="1154"/>
        <v>0</v>
      </c>
      <c r="BX67" s="85">
        <f t="shared" si="1154"/>
        <v>0</v>
      </c>
      <c r="BY67" s="85">
        <f t="shared" si="1154"/>
        <v>0</v>
      </c>
      <c r="BZ67" s="85">
        <f t="shared" si="1154"/>
        <v>2</v>
      </c>
      <c r="CA67" s="85">
        <f t="shared" si="1154"/>
        <v>0</v>
      </c>
      <c r="CB67" s="85">
        <f t="shared" si="1154"/>
        <v>0</v>
      </c>
      <c r="CC67" s="85">
        <f t="shared" si="1154"/>
        <v>0</v>
      </c>
      <c r="CD67" s="85">
        <f t="shared" si="1154"/>
        <v>0</v>
      </c>
      <c r="CE67" s="85">
        <f t="shared" si="1154"/>
        <v>0</v>
      </c>
      <c r="CF67" s="85">
        <f t="shared" si="1154"/>
        <v>1</v>
      </c>
      <c r="CG67" s="85">
        <f t="shared" si="1154"/>
        <v>1</v>
      </c>
      <c r="CH67" s="85">
        <f t="shared" si="1154"/>
        <v>1</v>
      </c>
      <c r="CI67" s="85">
        <f t="shared" si="1154"/>
        <v>0</v>
      </c>
      <c r="CJ67" s="85">
        <f t="shared" si="1154"/>
        <v>4</v>
      </c>
      <c r="CK67" s="85">
        <f t="shared" si="1154"/>
        <v>0</v>
      </c>
      <c r="CL67" s="85">
        <f t="shared" si="1154"/>
        <v>1</v>
      </c>
      <c r="CM67" s="85">
        <f t="shared" si="1154"/>
        <v>1</v>
      </c>
      <c r="CN67" s="85">
        <f t="shared" si="1154"/>
        <v>0</v>
      </c>
      <c r="CO67" s="85">
        <f t="shared" si="1154"/>
        <v>0</v>
      </c>
      <c r="CP67" s="85">
        <f t="shared" si="1154"/>
        <v>3</v>
      </c>
      <c r="CQ67" s="85">
        <f t="shared" si="1154"/>
        <v>4</v>
      </c>
      <c r="CR67" s="85">
        <f t="shared" si="1154"/>
        <v>1</v>
      </c>
      <c r="CS67" s="85">
        <f t="shared" si="1154"/>
        <v>2</v>
      </c>
      <c r="CT67" s="85">
        <f t="shared" si="1154"/>
        <v>0</v>
      </c>
      <c r="CU67" s="85">
        <f t="shared" si="1154"/>
        <v>0</v>
      </c>
      <c r="CV67" s="85">
        <f t="shared" si="1154"/>
        <v>0</v>
      </c>
      <c r="CW67" s="85">
        <f t="shared" si="1154"/>
        <v>1</v>
      </c>
      <c r="CX67" s="85">
        <f t="shared" si="1154"/>
        <v>2</v>
      </c>
      <c r="CY67" s="85">
        <f t="shared" si="1154"/>
        <v>1</v>
      </c>
      <c r="CZ67" s="85">
        <f t="shared" si="1154"/>
        <v>2</v>
      </c>
      <c r="DA67" s="85">
        <f t="shared" si="1154"/>
        <v>3</v>
      </c>
      <c r="DB67" s="85">
        <f t="shared" si="1154"/>
        <v>1</v>
      </c>
      <c r="DC67" s="85">
        <f t="shared" si="1154"/>
        <v>0</v>
      </c>
      <c r="DD67" s="85">
        <f t="shared" si="1154"/>
        <v>3</v>
      </c>
      <c r="DE67" s="85">
        <f t="shared" si="1154"/>
        <v>2</v>
      </c>
      <c r="DF67" s="85">
        <f t="shared" si="1154"/>
        <v>2</v>
      </c>
      <c r="DG67" s="85">
        <f t="shared" si="1154"/>
        <v>1</v>
      </c>
      <c r="DH67" s="85">
        <f t="shared" si="1154"/>
        <v>0</v>
      </c>
      <c r="DI67" s="85">
        <f t="shared" si="1154"/>
        <v>0</v>
      </c>
      <c r="DJ67" s="85">
        <f t="shared" si="1154"/>
        <v>0</v>
      </c>
      <c r="DK67" s="85">
        <f t="shared" si="1154"/>
        <v>1</v>
      </c>
      <c r="DL67" s="85">
        <f t="shared" si="1154"/>
        <v>0</v>
      </c>
      <c r="DM67" s="85">
        <f t="shared" si="1154"/>
        <v>0</v>
      </c>
      <c r="DN67" s="85">
        <f t="shared" si="1154"/>
        <v>2</v>
      </c>
      <c r="DO67" s="85">
        <f t="shared" si="1154"/>
        <v>0</v>
      </c>
      <c r="DP67" s="85">
        <f t="shared" si="1154"/>
        <v>0</v>
      </c>
      <c r="DQ67" s="85">
        <f t="shared" si="1154"/>
        <v>1</v>
      </c>
      <c r="DR67" s="85">
        <f t="shared" si="1154"/>
        <v>1</v>
      </c>
      <c r="DS67" s="85">
        <f t="shared" si="1154"/>
        <v>1</v>
      </c>
      <c r="DT67" s="85">
        <f t="shared" si="1154"/>
        <v>0</v>
      </c>
      <c r="DU67" s="85">
        <f t="shared" si="1154"/>
        <v>1</v>
      </c>
      <c r="DV67" s="85">
        <f t="shared" si="1154"/>
        <v>3</v>
      </c>
      <c r="DW67" s="85">
        <f t="shared" si="1154"/>
        <v>2</v>
      </c>
      <c r="DX67" s="85">
        <f t="shared" si="1154"/>
        <v>0</v>
      </c>
      <c r="DY67" s="85">
        <f t="shared" si="1154"/>
        <v>1</v>
      </c>
      <c r="DZ67" s="85">
        <f t="shared" si="1154"/>
        <v>1</v>
      </c>
      <c r="EA67" s="85">
        <f t="shared" ref="EA67:GA67" si="1155">SUM(EA58:EA66)</f>
        <v>0</v>
      </c>
      <c r="EB67" s="85">
        <f t="shared" si="1155"/>
        <v>0</v>
      </c>
      <c r="EC67" s="85">
        <f t="shared" si="1155"/>
        <v>0</v>
      </c>
      <c r="ED67" s="85">
        <f t="shared" si="1155"/>
        <v>4</v>
      </c>
      <c r="EE67" s="85">
        <f t="shared" si="1155"/>
        <v>4</v>
      </c>
      <c r="EF67" s="85">
        <f t="shared" si="1155"/>
        <v>0</v>
      </c>
      <c r="EG67" s="85">
        <f t="shared" si="1155"/>
        <v>1</v>
      </c>
      <c r="EH67" s="85">
        <f t="shared" si="1155"/>
        <v>0</v>
      </c>
      <c r="EI67" s="85">
        <f t="shared" si="1155"/>
        <v>0</v>
      </c>
      <c r="EJ67" s="85">
        <f t="shared" si="1155"/>
        <v>0</v>
      </c>
      <c r="EK67" s="85">
        <f t="shared" si="1155"/>
        <v>0</v>
      </c>
      <c r="EL67" s="85">
        <f t="shared" si="1155"/>
        <v>0</v>
      </c>
      <c r="EM67" s="85">
        <f t="shared" si="1155"/>
        <v>0</v>
      </c>
      <c r="EN67" s="85">
        <f t="shared" si="1155"/>
        <v>0</v>
      </c>
      <c r="EO67" s="85">
        <f t="shared" si="1155"/>
        <v>0</v>
      </c>
      <c r="EP67" s="85">
        <f t="shared" si="1155"/>
        <v>0</v>
      </c>
      <c r="EQ67" s="85">
        <f t="shared" si="1155"/>
        <v>2</v>
      </c>
      <c r="ER67" s="85">
        <f t="shared" si="1155"/>
        <v>0</v>
      </c>
      <c r="ES67" s="85">
        <f t="shared" si="1155"/>
        <v>0</v>
      </c>
      <c r="ET67" s="85">
        <f t="shared" si="1155"/>
        <v>0</v>
      </c>
      <c r="EU67" s="85">
        <f t="shared" si="1155"/>
        <v>0</v>
      </c>
      <c r="EV67" s="85">
        <f t="shared" si="1155"/>
        <v>1</v>
      </c>
      <c r="EW67" s="85">
        <f t="shared" si="1155"/>
        <v>0</v>
      </c>
      <c r="EX67" s="85">
        <f t="shared" si="1155"/>
        <v>0</v>
      </c>
      <c r="EY67" s="85">
        <f t="shared" si="1155"/>
        <v>0</v>
      </c>
      <c r="EZ67" s="85">
        <f t="shared" si="1155"/>
        <v>0</v>
      </c>
      <c r="FA67" s="85">
        <f t="shared" si="1155"/>
        <v>0</v>
      </c>
      <c r="FB67" s="85">
        <f t="shared" si="1155"/>
        <v>0</v>
      </c>
      <c r="FC67" s="85">
        <f t="shared" si="1155"/>
        <v>0</v>
      </c>
      <c r="FD67" s="85">
        <f t="shared" si="1155"/>
        <v>0</v>
      </c>
      <c r="FE67" s="85">
        <f t="shared" si="1155"/>
        <v>0</v>
      </c>
      <c r="FF67" s="85">
        <f t="shared" si="1155"/>
        <v>0</v>
      </c>
      <c r="FG67" s="85">
        <f t="shared" si="1155"/>
        <v>0</v>
      </c>
      <c r="FH67" s="85">
        <f t="shared" si="1155"/>
        <v>0</v>
      </c>
      <c r="FI67" s="85">
        <f t="shared" si="1155"/>
        <v>0</v>
      </c>
      <c r="FJ67" s="85">
        <f t="shared" si="1155"/>
        <v>0</v>
      </c>
      <c r="FK67" s="85">
        <f t="shared" si="1155"/>
        <v>0</v>
      </c>
      <c r="FL67" s="85">
        <f t="shared" si="1155"/>
        <v>0</v>
      </c>
      <c r="FM67" s="85">
        <f t="shared" si="1155"/>
        <v>0</v>
      </c>
      <c r="FN67" s="85">
        <f t="shared" si="1155"/>
        <v>0</v>
      </c>
      <c r="FO67" s="85">
        <f t="shared" si="1155"/>
        <v>0</v>
      </c>
      <c r="FP67" s="85">
        <f t="shared" si="1155"/>
        <v>0</v>
      </c>
      <c r="FQ67" s="85">
        <f t="shared" si="1155"/>
        <v>0</v>
      </c>
      <c r="FR67" s="85">
        <f t="shared" si="1155"/>
        <v>0</v>
      </c>
      <c r="FS67" s="85">
        <f t="shared" si="1155"/>
        <v>0</v>
      </c>
      <c r="FT67" s="85">
        <f t="shared" si="1155"/>
        <v>0</v>
      </c>
      <c r="FU67" s="85">
        <f t="shared" si="1155"/>
        <v>0</v>
      </c>
      <c r="FV67" s="85">
        <f t="shared" si="1155"/>
        <v>0</v>
      </c>
      <c r="FW67" s="85">
        <f t="shared" si="1155"/>
        <v>0</v>
      </c>
      <c r="FX67" s="85">
        <f t="shared" si="1155"/>
        <v>0</v>
      </c>
      <c r="FY67" s="85">
        <f t="shared" si="1155"/>
        <v>0</v>
      </c>
      <c r="FZ67" s="85">
        <f t="shared" si="1155"/>
        <v>0</v>
      </c>
      <c r="GA67" s="85">
        <f t="shared" si="1155"/>
        <v>0</v>
      </c>
      <c r="GB67" s="97" t="s">
        <v>41</v>
      </c>
      <c r="GC67" s="97" t="s">
        <v>42</v>
      </c>
      <c r="GD67" s="85">
        <f>AVERAGE(GD4:GD66)</f>
        <v>42.121212121212125</v>
      </c>
      <c r="GE67" s="85"/>
    </row>
    <row r="68" spans="1:187" ht="14.45" customHeight="1">
      <c r="A68" t="s">
        <v>78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9</v>
      </c>
      <c r="AC68" s="304"/>
      <c r="AD68" s="304">
        <v>9</v>
      </c>
      <c r="AE68" s="304"/>
      <c r="AF68" s="304">
        <v>8</v>
      </c>
      <c r="AG68" s="304"/>
      <c r="AH68" s="304">
        <v>8</v>
      </c>
      <c r="AI68" s="304"/>
      <c r="AJ68" s="304">
        <v>8</v>
      </c>
      <c r="AK68" s="304"/>
      <c r="AL68" s="304">
        <v>8</v>
      </c>
      <c r="AM68" s="304"/>
      <c r="AN68" s="304">
        <v>8</v>
      </c>
      <c r="AO68" s="304"/>
      <c r="AP68" s="304">
        <v>8</v>
      </c>
      <c r="AQ68" s="304"/>
      <c r="AR68" s="304">
        <v>8</v>
      </c>
      <c r="AS68" s="304"/>
      <c r="AT68" s="304">
        <v>8</v>
      </c>
      <c r="AU68" s="304"/>
      <c r="AV68" s="304">
        <v>8</v>
      </c>
      <c r="AW68" s="304"/>
      <c r="AX68" s="304">
        <v>8</v>
      </c>
      <c r="AY68" s="304"/>
      <c r="AZ68" s="304">
        <v>8</v>
      </c>
      <c r="BA68" s="304"/>
      <c r="BB68" s="304">
        <v>8</v>
      </c>
      <c r="BC68" s="304"/>
      <c r="BD68" s="304">
        <v>8</v>
      </c>
      <c r="BE68" s="304"/>
      <c r="BF68" s="304">
        <v>8</v>
      </c>
      <c r="BG68" s="304"/>
      <c r="BH68" s="304">
        <v>7</v>
      </c>
      <c r="BI68" s="304"/>
      <c r="BJ68" s="304">
        <v>7</v>
      </c>
      <c r="BK68" s="304"/>
      <c r="BL68" s="304">
        <v>7</v>
      </c>
      <c r="BM68" s="304"/>
      <c r="BN68" s="304">
        <v>7</v>
      </c>
      <c r="BO68" s="304"/>
      <c r="BP68" s="304">
        <v>7</v>
      </c>
      <c r="BQ68" s="304"/>
      <c r="BR68" s="304">
        <v>7</v>
      </c>
      <c r="BS68" s="304"/>
      <c r="BT68" s="304">
        <v>7</v>
      </c>
      <c r="BU68" s="304"/>
      <c r="BV68" s="304">
        <v>6</v>
      </c>
      <c r="BW68" s="304"/>
      <c r="BX68" s="304">
        <v>6</v>
      </c>
      <c r="BY68" s="304"/>
      <c r="BZ68" s="304">
        <v>5</v>
      </c>
      <c r="CA68" s="304"/>
      <c r="CB68" s="304">
        <v>5</v>
      </c>
      <c r="CC68" s="304"/>
      <c r="CD68" s="304">
        <v>5</v>
      </c>
      <c r="CE68" s="304"/>
      <c r="CF68" s="304">
        <v>4</v>
      </c>
      <c r="CG68" s="304"/>
      <c r="CH68" s="304">
        <v>3</v>
      </c>
      <c r="CI68" s="304"/>
      <c r="CJ68" s="304">
        <v>3</v>
      </c>
      <c r="CK68" s="304"/>
      <c r="CL68" s="304">
        <v>3</v>
      </c>
      <c r="CM68" s="304"/>
      <c r="CN68" s="304">
        <v>3</v>
      </c>
      <c r="CO68" s="304"/>
      <c r="CP68" s="304">
        <v>3</v>
      </c>
      <c r="CQ68" s="304"/>
      <c r="CR68" s="304">
        <v>3</v>
      </c>
      <c r="CS68" s="304"/>
      <c r="CT68" s="304">
        <v>3</v>
      </c>
      <c r="CU68" s="304"/>
      <c r="CV68" s="304">
        <v>3</v>
      </c>
      <c r="CW68" s="304"/>
      <c r="CX68" s="304">
        <v>3</v>
      </c>
      <c r="CY68" s="304"/>
      <c r="CZ68" s="304">
        <v>3</v>
      </c>
      <c r="DA68" s="304"/>
      <c r="DB68" s="304">
        <v>3</v>
      </c>
      <c r="DC68" s="304"/>
      <c r="DD68" s="304">
        <v>3</v>
      </c>
      <c r="DE68" s="304"/>
      <c r="DF68" s="304">
        <v>3</v>
      </c>
      <c r="DG68" s="304"/>
      <c r="DH68" s="304">
        <v>3</v>
      </c>
      <c r="DI68" s="304"/>
      <c r="DJ68" s="304">
        <v>3</v>
      </c>
      <c r="DK68" s="304"/>
      <c r="DL68" s="304">
        <v>3</v>
      </c>
      <c r="DM68" s="304"/>
      <c r="DN68" s="304">
        <v>3</v>
      </c>
      <c r="DO68" s="304"/>
      <c r="DP68" s="304">
        <v>3</v>
      </c>
      <c r="DQ68" s="304"/>
      <c r="DR68" s="304">
        <v>3</v>
      </c>
      <c r="DS68" s="304"/>
      <c r="DT68" s="304">
        <v>3</v>
      </c>
      <c r="DU68" s="304"/>
      <c r="DV68" s="304">
        <v>3</v>
      </c>
      <c r="DW68" s="304"/>
      <c r="DX68" s="304">
        <v>3</v>
      </c>
      <c r="DY68" s="304"/>
      <c r="DZ68" s="304">
        <v>3</v>
      </c>
      <c r="EA68" s="304"/>
      <c r="EB68" s="304">
        <v>3</v>
      </c>
      <c r="EC68" s="304"/>
      <c r="ED68" s="304">
        <v>3</v>
      </c>
      <c r="EE68" s="304"/>
      <c r="EF68" s="304">
        <v>3</v>
      </c>
      <c r="EG68" s="304"/>
      <c r="EH68" s="304">
        <v>3</v>
      </c>
      <c r="EI68" s="304"/>
      <c r="EJ68" s="304">
        <v>3</v>
      </c>
      <c r="EK68" s="304"/>
      <c r="EL68" s="304">
        <v>3</v>
      </c>
      <c r="EM68" s="304"/>
      <c r="EN68" s="304">
        <v>3</v>
      </c>
      <c r="EO68" s="304"/>
      <c r="EP68" s="304">
        <v>1</v>
      </c>
      <c r="EQ68" s="304"/>
      <c r="ER68" s="304">
        <v>1</v>
      </c>
      <c r="ES68" s="304"/>
      <c r="ET68" s="304">
        <v>1</v>
      </c>
      <c r="EU68" s="304"/>
      <c r="EV68" s="304">
        <v>1</v>
      </c>
      <c r="EW68" s="304"/>
      <c r="EX68" s="304">
        <v>1</v>
      </c>
      <c r="EY68" s="304"/>
      <c r="EZ68" s="304">
        <v>1</v>
      </c>
      <c r="FA68" s="304"/>
      <c r="FB68" s="304">
        <v>1</v>
      </c>
      <c r="FC68" s="304"/>
      <c r="FD68" s="304">
        <v>1</v>
      </c>
      <c r="FE68" s="304"/>
      <c r="FF68" s="304">
        <v>1</v>
      </c>
      <c r="FG68" s="304"/>
      <c r="FH68" s="304">
        <v>1</v>
      </c>
      <c r="FI68" s="304"/>
      <c r="FJ68" s="304">
        <v>1</v>
      </c>
      <c r="FK68" s="304"/>
      <c r="FL68" s="304">
        <v>1</v>
      </c>
      <c r="FM68" s="304"/>
      <c r="FN68" s="304">
        <v>1</v>
      </c>
      <c r="FO68" s="304"/>
      <c r="FP68" s="304">
        <v>1</v>
      </c>
      <c r="FQ68" s="304"/>
      <c r="FR68" s="304">
        <v>1</v>
      </c>
      <c r="FS68" s="304"/>
      <c r="FT68" s="304">
        <v>1</v>
      </c>
      <c r="FU68" s="304"/>
      <c r="FV68" s="304">
        <v>1</v>
      </c>
      <c r="FW68" s="304"/>
      <c r="FX68" s="304">
        <v>1</v>
      </c>
      <c r="FY68" s="304"/>
      <c r="FZ68" s="304">
        <v>0</v>
      </c>
      <c r="GA68" s="304"/>
      <c r="GB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,DH67,DJ67,DL67,DN67,DP67,DR67,DT67,DV67,DX67,DZ67,EB67,ED67,EF67,EH67,EJ67,EL67,EN67,EP67,ER67,ET67,EV67,EX67,EZ67,FB67,FD67,FF67,FH67,FJ67,FL67,FN67,FP67,FR67,FT67,FV67)</f>
        <v>58</v>
      </c>
      <c r="GC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,DI67,DK67,DM67,DO67,DQ67,DS67,DU67,DW67,DY67,EA67,EC67,EE67,EG67,EI67,EK67,EM67,EO67,EQ67,ES67,EU67,EW67,EY67,FA67,FC67,FE67,FG67,FI67,FK67,FM67,FO67,FQ67,FS67,FU67,FW67)</f>
        <v>40</v>
      </c>
      <c r="GD68" s="304">
        <f>STDEV((GD4:GD39))</f>
        <v>17.678278063525404</v>
      </c>
      <c r="GE68" s="304"/>
    </row>
    <row r="69" spans="1:187">
      <c r="GB69" s="86" t="s">
        <v>49</v>
      </c>
      <c r="GC69" s="87">
        <f>GC68/GB68*100</f>
        <v>68.965517241379317</v>
      </c>
      <c r="GD69">
        <f>GD67-GD68</f>
        <v>24.44293405768672</v>
      </c>
      <c r="GE69">
        <f>GD67+GD68</f>
        <v>59.799490184737529</v>
      </c>
    </row>
    <row r="70" spans="1:187" ht="15" thickBot="1">
      <c r="A70" s="77" t="s">
        <v>50</v>
      </c>
      <c r="B70" s="304">
        <f>ABS(B68-D68)</f>
        <v>0</v>
      </c>
      <c r="C70" s="304"/>
      <c r="D70" s="304">
        <f>ABS(D68-F68)</f>
        <v>0</v>
      </c>
      <c r="E70" s="304"/>
      <c r="F70" s="304">
        <f>ABS(F68-H68)</f>
        <v>0</v>
      </c>
      <c r="G70" s="304"/>
      <c r="H70" s="304">
        <f>ABS(H68-J68)</f>
        <v>0</v>
      </c>
      <c r="I70" s="304"/>
      <c r="J70" s="304">
        <f>ABS(J68-L68)</f>
        <v>0</v>
      </c>
      <c r="K70" s="304"/>
      <c r="L70" s="304">
        <f>ABS(L68-N68)</f>
        <v>0</v>
      </c>
      <c r="M70" s="304"/>
      <c r="N70" s="304">
        <f>ABS(N68-P68)</f>
        <v>0</v>
      </c>
      <c r="O70" s="304"/>
      <c r="P70" s="304">
        <f>ABS(P68-R68)</f>
        <v>0</v>
      </c>
      <c r="Q70" s="304"/>
      <c r="R70" s="304">
        <f>ABS(R68-T68)</f>
        <v>0</v>
      </c>
      <c r="S70" s="304"/>
      <c r="T70" s="304">
        <f>ABS(T68-V68)</f>
        <v>0</v>
      </c>
      <c r="U70" s="304"/>
      <c r="V70" s="304">
        <f>ABS(V68-X68)</f>
        <v>0</v>
      </c>
      <c r="W70" s="304"/>
      <c r="X70" s="304">
        <f>ABS(X68-Z68)</f>
        <v>0</v>
      </c>
      <c r="Y70" s="304"/>
      <c r="Z70" s="304">
        <f>ABS(Z68-AB68)</f>
        <v>0</v>
      </c>
      <c r="AA70" s="304"/>
      <c r="AB70" s="304">
        <f>ABS(AB68-AD68)</f>
        <v>0</v>
      </c>
      <c r="AC70" s="304"/>
      <c r="AD70" s="304">
        <f>ABS(AD68-AF68)</f>
        <v>1</v>
      </c>
      <c r="AE70" s="304"/>
      <c r="AF70" s="304">
        <f>ABS(AF68-AH68)</f>
        <v>0</v>
      </c>
      <c r="AG70" s="304"/>
      <c r="AH70" s="304">
        <f t="shared" ref="AH70" si="1156">ABS(AH68-AJ68)</f>
        <v>0</v>
      </c>
      <c r="AI70" s="304"/>
      <c r="AJ70" s="304">
        <f t="shared" ref="AJ70" si="1157">ABS(AJ68-AL68)</f>
        <v>0</v>
      </c>
      <c r="AK70" s="304"/>
      <c r="AL70" s="304">
        <f t="shared" ref="AL70" si="1158">ABS(AL68-AN68)</f>
        <v>0</v>
      </c>
      <c r="AM70" s="304"/>
      <c r="AN70" s="304">
        <f t="shared" ref="AN70" si="1159">ABS(AN68-AP68)</f>
        <v>0</v>
      </c>
      <c r="AO70" s="304"/>
      <c r="AP70" s="304">
        <f t="shared" ref="AP70" si="1160">ABS(AP68-AR68)</f>
        <v>0</v>
      </c>
      <c r="AQ70" s="304"/>
      <c r="AR70" s="304">
        <f t="shared" ref="AR70" si="1161">ABS(AR68-AT68)</f>
        <v>0</v>
      </c>
      <c r="AS70" s="304"/>
      <c r="AT70" s="304">
        <f t="shared" ref="AT70" si="1162">ABS(AT68-AV68)</f>
        <v>0</v>
      </c>
      <c r="AU70" s="304"/>
      <c r="AV70" s="304">
        <f t="shared" ref="AV70" si="1163">ABS(AV68-AX68)</f>
        <v>0</v>
      </c>
      <c r="AW70" s="304"/>
      <c r="AX70" s="304">
        <f t="shared" ref="AX70" si="1164">ABS(AX68-AZ68)</f>
        <v>0</v>
      </c>
      <c r="AY70" s="304"/>
      <c r="AZ70" s="304">
        <f t="shared" ref="AZ70" si="1165">ABS(AZ68-BB68)</f>
        <v>0</v>
      </c>
      <c r="BA70" s="304"/>
      <c r="BB70" s="304">
        <f t="shared" ref="BB70" si="1166">ABS(BB68-BD68)</f>
        <v>0</v>
      </c>
      <c r="BC70" s="304"/>
      <c r="BD70" s="304">
        <f t="shared" ref="BD70" si="1167">ABS(BD68-BF68)</f>
        <v>0</v>
      </c>
      <c r="BE70" s="304"/>
      <c r="BF70" s="304">
        <f t="shared" ref="BF70" si="1168">ABS(BF68-BH68)</f>
        <v>1</v>
      </c>
      <c r="BG70" s="304"/>
      <c r="BH70" s="304">
        <f t="shared" ref="BH70" si="1169">ABS(BH68-BJ68)</f>
        <v>0</v>
      </c>
      <c r="BI70" s="304"/>
      <c r="BJ70" s="304">
        <f t="shared" ref="BJ70" si="1170">ABS(BJ68-BL68)</f>
        <v>0</v>
      </c>
      <c r="BK70" s="304"/>
      <c r="BL70" s="304">
        <f t="shared" ref="BL70" si="1171">ABS(BL68-BN68)</f>
        <v>0</v>
      </c>
      <c r="BM70" s="304"/>
      <c r="BN70" s="304">
        <f t="shared" ref="BN70" si="1172">ABS(BN68-BP68)</f>
        <v>0</v>
      </c>
      <c r="BO70" s="304"/>
      <c r="BP70" s="304">
        <f t="shared" ref="BP70" si="1173">ABS(BP68-BR68)</f>
        <v>0</v>
      </c>
      <c r="BQ70" s="304"/>
      <c r="BR70" s="304">
        <f t="shared" ref="BR70" si="1174">ABS(BR68-BT68)</f>
        <v>0</v>
      </c>
      <c r="BS70" s="304"/>
      <c r="BT70" s="304">
        <f t="shared" ref="BT70" si="1175">ABS(BT68-BV68)</f>
        <v>1</v>
      </c>
      <c r="BU70" s="304"/>
      <c r="BV70" s="304">
        <f t="shared" ref="BV70" si="1176">ABS(BV68-BX68)</f>
        <v>0</v>
      </c>
      <c r="BW70" s="304"/>
      <c r="BX70" s="304">
        <f t="shared" ref="BX70" si="1177">ABS(BX68-BZ68)</f>
        <v>1</v>
      </c>
      <c r="BY70" s="304"/>
      <c r="BZ70" s="304">
        <f t="shared" ref="BZ70" si="1178">ABS(BZ68-CB68)</f>
        <v>0</v>
      </c>
      <c r="CA70" s="304"/>
      <c r="CB70" s="304">
        <f t="shared" ref="CB70" si="1179">ABS(CB68-CD68)</f>
        <v>0</v>
      </c>
      <c r="CC70" s="304"/>
      <c r="CD70" s="304">
        <f t="shared" ref="CD70" si="1180">ABS(CD68-CF68)</f>
        <v>1</v>
      </c>
      <c r="CE70" s="304"/>
      <c r="CF70" s="304">
        <f t="shared" ref="CF70" si="1181">ABS(CF68-CH68)</f>
        <v>1</v>
      </c>
      <c r="CG70" s="304"/>
      <c r="CH70" s="304">
        <f t="shared" ref="CH70" si="1182">ABS(CH68-CJ68)</f>
        <v>0</v>
      </c>
      <c r="CI70" s="304"/>
      <c r="CJ70" s="304">
        <f t="shared" ref="CJ70" si="1183">ABS(CJ68-CL68)</f>
        <v>0</v>
      </c>
      <c r="CK70" s="304"/>
      <c r="CL70" s="304">
        <f t="shared" ref="CL70" si="1184">ABS(CL68-CN68)</f>
        <v>0</v>
      </c>
      <c r="CM70" s="304"/>
      <c r="CN70" s="304">
        <f t="shared" ref="CN70" si="1185">ABS(CN68-CP68)</f>
        <v>0</v>
      </c>
      <c r="CO70" s="304"/>
      <c r="CP70" s="304">
        <f t="shared" ref="CP70" si="1186">ABS(CP68-CR68)</f>
        <v>0</v>
      </c>
      <c r="CQ70" s="304"/>
      <c r="CR70" s="304">
        <f t="shared" ref="CR70" si="1187">ABS(CR68-CT68)</f>
        <v>0</v>
      </c>
      <c r="CS70" s="304"/>
      <c r="CT70" s="304">
        <f t="shared" ref="CT70" si="1188">ABS(CT68-CV68)</f>
        <v>0</v>
      </c>
      <c r="CU70" s="304"/>
      <c r="CV70" s="304">
        <f t="shared" ref="CV70" si="1189">ABS(CV68-CX68)</f>
        <v>0</v>
      </c>
      <c r="CW70" s="304"/>
      <c r="CX70" s="304">
        <f t="shared" ref="CX70" si="1190">ABS(CX68-CZ68)</f>
        <v>0</v>
      </c>
      <c r="CY70" s="304"/>
      <c r="CZ70" s="304">
        <f t="shared" ref="CZ70" si="1191">ABS(CZ68-DB68)</f>
        <v>0</v>
      </c>
      <c r="DA70" s="304"/>
      <c r="DB70" s="304">
        <f t="shared" ref="DB70" si="1192">ABS(DB68-DD68)</f>
        <v>0</v>
      </c>
      <c r="DC70" s="304"/>
      <c r="DD70" s="304">
        <f t="shared" ref="DD70" si="1193">ABS(DD68-DF68)</f>
        <v>0</v>
      </c>
      <c r="DE70" s="304"/>
      <c r="DF70" s="304">
        <f t="shared" ref="DF70" si="1194">ABS(DF68-DH68)</f>
        <v>0</v>
      </c>
      <c r="DG70" s="304"/>
      <c r="DH70" s="304">
        <f t="shared" ref="DH70" si="1195">ABS(DH68-DJ68)</f>
        <v>0</v>
      </c>
      <c r="DI70" s="304"/>
      <c r="DJ70" s="304">
        <f t="shared" ref="DJ70" si="1196">ABS(DJ68-DL68)</f>
        <v>0</v>
      </c>
      <c r="DK70" s="304"/>
      <c r="DL70" s="304">
        <f t="shared" ref="DL70" si="1197">ABS(DL68-DN68)</f>
        <v>0</v>
      </c>
      <c r="DM70" s="304"/>
      <c r="DN70" s="304">
        <f t="shared" ref="DN70" si="1198">ABS(DN68-DP68)</f>
        <v>0</v>
      </c>
      <c r="DO70" s="304"/>
      <c r="DP70" s="304">
        <f t="shared" ref="DP70" si="1199">ABS(DP68-DR68)</f>
        <v>0</v>
      </c>
      <c r="DQ70" s="304"/>
      <c r="DR70" s="304">
        <f t="shared" ref="DR70" si="1200">ABS(DR68-DT68)</f>
        <v>0</v>
      </c>
      <c r="DS70" s="304"/>
      <c r="DT70" s="304">
        <f t="shared" ref="DT70" si="1201">ABS(DT68-DV68)</f>
        <v>0</v>
      </c>
      <c r="DU70" s="304"/>
      <c r="DV70" s="304">
        <f t="shared" ref="DV70" si="1202">ABS(DV68-DX68)</f>
        <v>0</v>
      </c>
      <c r="DW70" s="304"/>
      <c r="DX70" s="304">
        <f t="shared" ref="DX70" si="1203">ABS(DX68-DZ68)</f>
        <v>0</v>
      </c>
      <c r="DY70" s="304"/>
      <c r="DZ70" s="304">
        <f t="shared" ref="DZ70" si="1204">ABS(DZ68-EB68)</f>
        <v>0</v>
      </c>
      <c r="EA70" s="304"/>
      <c r="EB70" s="304">
        <f t="shared" ref="EB70" si="1205">ABS(EB68-ED68)</f>
        <v>0</v>
      </c>
      <c r="EC70" s="304"/>
      <c r="ED70" s="304">
        <f t="shared" ref="ED70" si="1206">ABS(ED68-EF68)</f>
        <v>0</v>
      </c>
      <c r="EE70" s="304"/>
      <c r="EF70" s="304">
        <f t="shared" ref="EF70" si="1207">ABS(EF68-EH68)</f>
        <v>0</v>
      </c>
      <c r="EG70" s="304"/>
      <c r="EH70" s="304">
        <f t="shared" ref="EH70" si="1208">ABS(EH68-EJ68)</f>
        <v>0</v>
      </c>
      <c r="EI70" s="304"/>
      <c r="EJ70" s="304">
        <f t="shared" ref="EJ70" si="1209">ABS(EJ68-EL68)</f>
        <v>0</v>
      </c>
      <c r="EK70" s="304"/>
      <c r="EL70" s="304">
        <f t="shared" ref="EL70" si="1210">ABS(EL68-EN68)</f>
        <v>0</v>
      </c>
      <c r="EM70" s="304"/>
      <c r="EN70" s="304">
        <f t="shared" ref="EN70" si="1211">ABS(EN68-EP68)</f>
        <v>2</v>
      </c>
      <c r="EO70" s="304"/>
      <c r="EP70" s="304">
        <f t="shared" ref="EP70" si="1212">ABS(EP68-ER68)</f>
        <v>0</v>
      </c>
      <c r="EQ70" s="304"/>
      <c r="ER70" s="304">
        <f t="shared" ref="ER70" si="1213">ABS(ER68-ET68)</f>
        <v>0</v>
      </c>
      <c r="ES70" s="304"/>
      <c r="ET70" s="304">
        <f t="shared" ref="ET70" si="1214">ABS(ET68-EV68)</f>
        <v>0</v>
      </c>
      <c r="EU70" s="304"/>
      <c r="EV70" s="304">
        <f t="shared" ref="EV70" si="1215">ABS(EV68-EX68)</f>
        <v>0</v>
      </c>
      <c r="EW70" s="304"/>
      <c r="EX70" s="304">
        <f t="shared" ref="EX70" si="1216">ABS(EX68-EZ68)</f>
        <v>0</v>
      </c>
      <c r="EY70" s="304"/>
      <c r="EZ70" s="304">
        <f t="shared" ref="EZ70" si="1217">ABS(EZ68-FB68)</f>
        <v>0</v>
      </c>
      <c r="FA70" s="304"/>
      <c r="FB70" s="304">
        <f t="shared" ref="FB70" si="1218">ABS(FB68-FD68)</f>
        <v>0</v>
      </c>
      <c r="FC70" s="304"/>
      <c r="FD70" s="304">
        <f t="shared" ref="FD70" si="1219">ABS(FD68-FF68)</f>
        <v>0</v>
      </c>
      <c r="FE70" s="304"/>
      <c r="FF70" s="304">
        <f t="shared" ref="FF70" si="1220">ABS(FF68-FH68)</f>
        <v>0</v>
      </c>
      <c r="FG70" s="304"/>
      <c r="FH70" s="304">
        <f t="shared" ref="FH70" si="1221">ABS(FH68-FJ68)</f>
        <v>0</v>
      </c>
      <c r="FI70" s="304"/>
      <c r="FJ70" s="304">
        <f t="shared" ref="FJ70" si="1222">ABS(FJ68-FL68)</f>
        <v>0</v>
      </c>
      <c r="FK70" s="304"/>
      <c r="FL70" s="304">
        <f t="shared" ref="FL70" si="1223">ABS(FL68-FN68)</f>
        <v>0</v>
      </c>
      <c r="FM70" s="304"/>
      <c r="FN70" s="304">
        <f t="shared" ref="FN70" si="1224">ABS(FN68-FP68)</f>
        <v>0</v>
      </c>
      <c r="FO70" s="304"/>
      <c r="FP70" s="304">
        <f t="shared" ref="FP70" si="1225">ABS(FP68-FR68)</f>
        <v>0</v>
      </c>
      <c r="FQ70" s="304"/>
      <c r="FR70" s="304">
        <f t="shared" ref="FR70" si="1226">ABS(FR68-FT68)</f>
        <v>0</v>
      </c>
      <c r="FS70" s="304"/>
      <c r="FT70" s="304">
        <f t="shared" ref="FT70" si="1227">ABS(FT68-FV68)</f>
        <v>0</v>
      </c>
      <c r="FU70" s="304"/>
      <c r="FV70" s="304">
        <f t="shared" ref="FV70" si="1228">ABS(FV68-FX68)</f>
        <v>0</v>
      </c>
      <c r="FW70" s="304"/>
      <c r="FX70" s="304">
        <f t="shared" ref="FX70" si="1229">ABS(FX68-FZ68)</f>
        <v>1</v>
      </c>
      <c r="FY70" s="304"/>
      <c r="FZ70" s="304">
        <f>ABS(FZ68)</f>
        <v>0</v>
      </c>
      <c r="GA70" s="304"/>
      <c r="GB70" s="86"/>
      <c r="GC70">
        <f>AVERAGE(GC4:GC39)</f>
        <v>7.6094778055771295</v>
      </c>
    </row>
    <row r="71" spans="1:187" ht="15" thickBot="1">
      <c r="A71" s="77" t="s">
        <v>79</v>
      </c>
      <c r="B71" s="304">
        <f>B68/$B$68</f>
        <v>1</v>
      </c>
      <c r="C71" s="304"/>
      <c r="D71" s="304">
        <f>D68/$B$68</f>
        <v>1</v>
      </c>
      <c r="E71" s="304"/>
      <c r="F71" s="304">
        <f>F68/$B$68</f>
        <v>1</v>
      </c>
      <c r="G71" s="304"/>
      <c r="H71" s="304">
        <f>H68/$B$68</f>
        <v>1</v>
      </c>
      <c r="I71" s="304"/>
      <c r="J71" s="304">
        <f>J68/$B$68</f>
        <v>1</v>
      </c>
      <c r="K71" s="304"/>
      <c r="L71" s="304">
        <f>L68/$B$68</f>
        <v>1</v>
      </c>
      <c r="M71" s="304"/>
      <c r="N71" s="304">
        <f>N68/$B$68</f>
        <v>1</v>
      </c>
      <c r="O71" s="304"/>
      <c r="P71" s="304">
        <f>P68/$B$68</f>
        <v>1</v>
      </c>
      <c r="Q71" s="304"/>
      <c r="R71" s="304">
        <f>R68/$B$68</f>
        <v>1</v>
      </c>
      <c r="S71" s="304"/>
      <c r="T71" s="304">
        <f>T68/$B$68</f>
        <v>1</v>
      </c>
      <c r="U71" s="304"/>
      <c r="V71" s="304">
        <f>V68/$B$68</f>
        <v>1</v>
      </c>
      <c r="W71" s="304"/>
      <c r="X71" s="304">
        <f>X68/$B$68</f>
        <v>1</v>
      </c>
      <c r="Y71" s="304"/>
      <c r="Z71" s="304">
        <f>Z68/$B$68</f>
        <v>1</v>
      </c>
      <c r="AA71" s="304"/>
      <c r="AB71" s="304">
        <f>AB68/$B$68</f>
        <v>1</v>
      </c>
      <c r="AC71" s="304"/>
      <c r="AD71" s="304">
        <f>AD68/$B$68</f>
        <v>1</v>
      </c>
      <c r="AE71" s="304"/>
      <c r="AF71" s="304">
        <f>AF68/$B$68</f>
        <v>0.88888888888888884</v>
      </c>
      <c r="AG71" s="304"/>
      <c r="AH71" s="304">
        <f t="shared" ref="AH71" si="1230">AH68/$B$68</f>
        <v>0.88888888888888884</v>
      </c>
      <c r="AI71" s="304"/>
      <c r="AJ71" s="304">
        <f t="shared" ref="AJ71" si="1231">AJ68/$B$68</f>
        <v>0.88888888888888884</v>
      </c>
      <c r="AK71" s="304"/>
      <c r="AL71" s="304">
        <f t="shared" ref="AL71" si="1232">AL68/$B$68</f>
        <v>0.88888888888888884</v>
      </c>
      <c r="AM71" s="304"/>
      <c r="AN71" s="304">
        <f t="shared" ref="AN71" si="1233">AN68/$B$68</f>
        <v>0.88888888888888884</v>
      </c>
      <c r="AO71" s="304"/>
      <c r="AP71" s="304">
        <f t="shared" ref="AP71" si="1234">AP68/$B$68</f>
        <v>0.88888888888888884</v>
      </c>
      <c r="AQ71" s="304"/>
      <c r="AR71" s="304">
        <f t="shared" ref="AR71" si="1235">AR68/$B$68</f>
        <v>0.88888888888888884</v>
      </c>
      <c r="AS71" s="304"/>
      <c r="AT71" s="304">
        <f t="shared" ref="AT71" si="1236">AT68/$B$68</f>
        <v>0.88888888888888884</v>
      </c>
      <c r="AU71" s="304"/>
      <c r="AV71" s="304">
        <f t="shared" ref="AV71" si="1237">AV68/$B$68</f>
        <v>0.88888888888888884</v>
      </c>
      <c r="AW71" s="304"/>
      <c r="AX71" s="304">
        <f t="shared" ref="AX71" si="1238">AX68/$B$68</f>
        <v>0.88888888888888884</v>
      </c>
      <c r="AY71" s="304"/>
      <c r="AZ71" s="304">
        <f t="shared" ref="AZ71" si="1239">AZ68/$B$68</f>
        <v>0.88888888888888884</v>
      </c>
      <c r="BA71" s="304"/>
      <c r="BB71" s="304">
        <f t="shared" ref="BB71" si="1240">BB68/$B$68</f>
        <v>0.88888888888888884</v>
      </c>
      <c r="BC71" s="304"/>
      <c r="BD71" s="304">
        <f t="shared" ref="BD71" si="1241">BD68/$B$68</f>
        <v>0.88888888888888884</v>
      </c>
      <c r="BE71" s="304"/>
      <c r="BF71" s="304">
        <f t="shared" ref="BF71" si="1242">BF68/$B$68</f>
        <v>0.88888888888888884</v>
      </c>
      <c r="BG71" s="304"/>
      <c r="BH71" s="304">
        <f t="shared" ref="BH71" si="1243">BH68/$B$68</f>
        <v>0.77777777777777779</v>
      </c>
      <c r="BI71" s="304"/>
      <c r="BJ71" s="304">
        <f t="shared" ref="BJ71" si="1244">BJ68/$B$68</f>
        <v>0.77777777777777779</v>
      </c>
      <c r="BK71" s="304"/>
      <c r="BL71" s="304">
        <f t="shared" ref="BL71" si="1245">BL68/$B$68</f>
        <v>0.77777777777777779</v>
      </c>
      <c r="BM71" s="304"/>
      <c r="BN71" s="304">
        <f t="shared" ref="BN71" si="1246">BN68/$B$68</f>
        <v>0.77777777777777779</v>
      </c>
      <c r="BO71" s="304"/>
      <c r="BP71" s="304">
        <f t="shared" ref="BP71" si="1247">BP68/$B$68</f>
        <v>0.77777777777777779</v>
      </c>
      <c r="BQ71" s="304"/>
      <c r="BR71" s="304">
        <f t="shared" ref="BR71" si="1248">BR68/$B$68</f>
        <v>0.77777777777777779</v>
      </c>
      <c r="BS71" s="304"/>
      <c r="BT71" s="304">
        <f t="shared" ref="BT71" si="1249">BT68/$B$68</f>
        <v>0.77777777777777779</v>
      </c>
      <c r="BU71" s="304"/>
      <c r="BV71" s="304">
        <f t="shared" ref="BV71" si="1250">BV68/$B$68</f>
        <v>0.66666666666666663</v>
      </c>
      <c r="BW71" s="304"/>
      <c r="BX71" s="304">
        <f t="shared" ref="BX71" si="1251">BX68/$B$68</f>
        <v>0.66666666666666663</v>
      </c>
      <c r="BY71" s="304"/>
      <c r="BZ71" s="304">
        <f t="shared" ref="BZ71" si="1252">BZ68/$B$68</f>
        <v>0.55555555555555558</v>
      </c>
      <c r="CA71" s="304"/>
      <c r="CB71" s="304">
        <f t="shared" ref="CB71" si="1253">CB68/$B$68</f>
        <v>0.55555555555555558</v>
      </c>
      <c r="CC71" s="304"/>
      <c r="CD71" s="304">
        <f t="shared" ref="CD71" si="1254">CD68/$B$68</f>
        <v>0.55555555555555558</v>
      </c>
      <c r="CE71" s="304"/>
      <c r="CF71" s="304">
        <f t="shared" ref="CF71" si="1255">CF68/$B$68</f>
        <v>0.44444444444444442</v>
      </c>
      <c r="CG71" s="304"/>
      <c r="CH71" s="304">
        <f t="shared" ref="CH71" si="1256">CH68/$B$68</f>
        <v>0.33333333333333331</v>
      </c>
      <c r="CI71" s="304"/>
      <c r="CJ71" s="304">
        <f t="shared" ref="CJ71" si="1257">CJ68/$B$68</f>
        <v>0.33333333333333331</v>
      </c>
      <c r="CK71" s="304"/>
      <c r="CL71" s="304">
        <f t="shared" ref="CL71" si="1258">CL68/$B$68</f>
        <v>0.33333333333333331</v>
      </c>
      <c r="CM71" s="304"/>
      <c r="CN71" s="304">
        <f t="shared" ref="CN71" si="1259">CN68/$B$68</f>
        <v>0.33333333333333331</v>
      </c>
      <c r="CO71" s="304"/>
      <c r="CP71" s="304">
        <f t="shared" ref="CP71" si="1260">CP68/$B$68</f>
        <v>0.33333333333333331</v>
      </c>
      <c r="CQ71" s="304"/>
      <c r="CR71" s="304">
        <f t="shared" ref="CR71" si="1261">CR68/$B$68</f>
        <v>0.33333333333333331</v>
      </c>
      <c r="CS71" s="304"/>
      <c r="CT71" s="304">
        <f t="shared" ref="CT71" si="1262">CT68/$B$68</f>
        <v>0.33333333333333331</v>
      </c>
      <c r="CU71" s="304"/>
      <c r="CV71" s="304">
        <f t="shared" ref="CV71" si="1263">CV68/$B$68</f>
        <v>0.33333333333333331</v>
      </c>
      <c r="CW71" s="304"/>
      <c r="CX71" s="304">
        <f t="shared" ref="CX71" si="1264">CX68/$B$68</f>
        <v>0.33333333333333331</v>
      </c>
      <c r="CY71" s="304"/>
      <c r="CZ71" s="304">
        <f t="shared" ref="CZ71" si="1265">CZ68/$B$68</f>
        <v>0.33333333333333331</v>
      </c>
      <c r="DA71" s="304"/>
      <c r="DB71" s="304">
        <f t="shared" ref="DB71" si="1266">DB68/$B$68</f>
        <v>0.33333333333333331</v>
      </c>
      <c r="DC71" s="304"/>
      <c r="DD71" s="304">
        <f t="shared" ref="DD71" si="1267">DD68/$B$68</f>
        <v>0.33333333333333331</v>
      </c>
      <c r="DE71" s="304"/>
      <c r="DF71" s="304">
        <f t="shared" ref="DF71" si="1268">DF68/$B$68</f>
        <v>0.33333333333333331</v>
      </c>
      <c r="DG71" s="304"/>
      <c r="DH71" s="304">
        <f t="shared" ref="DH71" si="1269">DH68/$B$68</f>
        <v>0.33333333333333331</v>
      </c>
      <c r="DI71" s="304"/>
      <c r="DJ71" s="304">
        <f t="shared" ref="DJ71" si="1270">DJ68/$B$68</f>
        <v>0.33333333333333331</v>
      </c>
      <c r="DK71" s="304"/>
      <c r="DL71" s="304">
        <f t="shared" ref="DL71" si="1271">DL68/$B$68</f>
        <v>0.33333333333333331</v>
      </c>
      <c r="DM71" s="304"/>
      <c r="DN71" s="304">
        <f t="shared" ref="DN71" si="1272">DN68/$B$68</f>
        <v>0.33333333333333331</v>
      </c>
      <c r="DO71" s="304"/>
      <c r="DP71" s="304">
        <f t="shared" ref="DP71" si="1273">DP68/$B$68</f>
        <v>0.33333333333333331</v>
      </c>
      <c r="DQ71" s="304"/>
      <c r="DR71" s="304">
        <f t="shared" ref="DR71" si="1274">DR68/$B$68</f>
        <v>0.33333333333333331</v>
      </c>
      <c r="DS71" s="304"/>
      <c r="DT71" s="304">
        <f t="shared" ref="DT71" si="1275">DT68/$B$68</f>
        <v>0.33333333333333331</v>
      </c>
      <c r="DU71" s="304"/>
      <c r="DV71" s="304">
        <f t="shared" ref="DV71" si="1276">DV68/$B$68</f>
        <v>0.33333333333333331</v>
      </c>
      <c r="DW71" s="304"/>
      <c r="DX71" s="304">
        <f t="shared" ref="DX71" si="1277">DX68/$B$68</f>
        <v>0.33333333333333331</v>
      </c>
      <c r="DY71" s="304"/>
      <c r="DZ71" s="304">
        <f t="shared" ref="DZ71" si="1278">DZ68/$B$68</f>
        <v>0.33333333333333331</v>
      </c>
      <c r="EA71" s="304"/>
      <c r="EB71" s="304">
        <f t="shared" ref="EB71" si="1279">EB68/$B$68</f>
        <v>0.33333333333333331</v>
      </c>
      <c r="EC71" s="304"/>
      <c r="ED71" s="304">
        <f t="shared" ref="ED71" si="1280">ED68/$B$68</f>
        <v>0.33333333333333331</v>
      </c>
      <c r="EE71" s="304"/>
      <c r="EF71" s="304">
        <f t="shared" ref="EF71" si="1281">EF68/$B$68</f>
        <v>0.33333333333333331</v>
      </c>
      <c r="EG71" s="304"/>
      <c r="EH71" s="304">
        <f t="shared" ref="EH71" si="1282">EH68/$B$68</f>
        <v>0.33333333333333331</v>
      </c>
      <c r="EI71" s="304"/>
      <c r="EJ71" s="304">
        <f t="shared" ref="EJ71" si="1283">EJ68/$B$68</f>
        <v>0.33333333333333331</v>
      </c>
      <c r="EK71" s="304"/>
      <c r="EL71" s="304">
        <f t="shared" ref="EL71" si="1284">EL68/$B$68</f>
        <v>0.33333333333333331</v>
      </c>
      <c r="EM71" s="304"/>
      <c r="EN71" s="304">
        <f t="shared" ref="EN71" si="1285">EN68/$B$68</f>
        <v>0.33333333333333331</v>
      </c>
      <c r="EO71" s="304"/>
      <c r="EP71" s="304">
        <f t="shared" ref="EP71" si="1286">EP68/$B$68</f>
        <v>0.1111111111111111</v>
      </c>
      <c r="EQ71" s="304"/>
      <c r="ER71" s="304">
        <f t="shared" ref="ER71" si="1287">ER68/$B$68</f>
        <v>0.1111111111111111</v>
      </c>
      <c r="ES71" s="304"/>
      <c r="ET71" s="304">
        <f t="shared" ref="ET71" si="1288">ET68/$B$68</f>
        <v>0.1111111111111111</v>
      </c>
      <c r="EU71" s="304"/>
      <c r="EV71" s="304">
        <f t="shared" ref="EV71" si="1289">EV68/$B$68</f>
        <v>0.1111111111111111</v>
      </c>
      <c r="EW71" s="304"/>
      <c r="EX71" s="304">
        <f t="shared" ref="EX71" si="1290">EX68/$B$68</f>
        <v>0.1111111111111111</v>
      </c>
      <c r="EY71" s="304"/>
      <c r="EZ71" s="304">
        <f t="shared" ref="EZ71" si="1291">EZ68/$B$68</f>
        <v>0.1111111111111111</v>
      </c>
      <c r="FA71" s="304"/>
      <c r="FB71" s="304">
        <f t="shared" ref="FB71" si="1292">FB68/$B$68</f>
        <v>0.1111111111111111</v>
      </c>
      <c r="FC71" s="304"/>
      <c r="FD71" s="304">
        <f t="shared" ref="FD71" si="1293">FD68/$B$68</f>
        <v>0.1111111111111111</v>
      </c>
      <c r="FE71" s="304"/>
      <c r="FF71" s="304">
        <f t="shared" ref="FF71" si="1294">FF68/$B$68</f>
        <v>0.1111111111111111</v>
      </c>
      <c r="FG71" s="304"/>
      <c r="FH71" s="304">
        <f t="shared" ref="FH71" si="1295">FH68/$B$68</f>
        <v>0.1111111111111111</v>
      </c>
      <c r="FI71" s="304"/>
      <c r="FJ71" s="304">
        <f t="shared" ref="FJ71" si="1296">FJ68/$B$68</f>
        <v>0.1111111111111111</v>
      </c>
      <c r="FK71" s="304"/>
      <c r="FL71" s="304">
        <f t="shared" ref="FL71" si="1297">FL68/$B$68</f>
        <v>0.1111111111111111</v>
      </c>
      <c r="FM71" s="304"/>
      <c r="FN71" s="304">
        <f t="shared" ref="FN71" si="1298">FN68/$B$68</f>
        <v>0.1111111111111111</v>
      </c>
      <c r="FO71" s="304"/>
      <c r="FP71" s="304">
        <f t="shared" ref="FP71" si="1299">FP68/$B$68</f>
        <v>0.1111111111111111</v>
      </c>
      <c r="FQ71" s="304"/>
      <c r="FR71" s="304">
        <f t="shared" ref="FR71" si="1300">FR68/$B$68</f>
        <v>0.1111111111111111</v>
      </c>
      <c r="FS71" s="304"/>
      <c r="FT71" s="304">
        <f t="shared" ref="FT71" si="1301">FT68/$B$68</f>
        <v>0.1111111111111111</v>
      </c>
      <c r="FU71" s="304"/>
      <c r="FV71" s="304">
        <f t="shared" ref="FV71" si="1302">FV68/$B$68</f>
        <v>0.1111111111111111</v>
      </c>
      <c r="FW71" s="304"/>
      <c r="FX71" s="304">
        <f t="shared" ref="FX71" si="1303">FX68/$B$68</f>
        <v>0.1111111111111111</v>
      </c>
      <c r="FY71" s="304"/>
      <c r="FZ71" s="304">
        <f>FZ68/$B$68</f>
        <v>0</v>
      </c>
      <c r="GA71" s="304"/>
      <c r="GB71" s="86"/>
      <c r="GC71">
        <f>STDEV(GC4:GC39)</f>
        <v>14.529185496508148</v>
      </c>
    </row>
    <row r="72" spans="1:187" ht="15" thickBot="1">
      <c r="A72" s="77" t="s">
        <v>80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0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0.1111111111111111</v>
      </c>
      <c r="AE72" s="304"/>
      <c r="AF72" s="304">
        <f>AF70/AF68</f>
        <v>0</v>
      </c>
      <c r="AG72" s="304"/>
      <c r="AH72" s="304">
        <f t="shared" ref="AH72" si="1304">AH70/AH68</f>
        <v>0</v>
      </c>
      <c r="AI72" s="304"/>
      <c r="AJ72" s="304">
        <f t="shared" ref="AJ72" si="1305">AJ70/AJ68</f>
        <v>0</v>
      </c>
      <c r="AK72" s="304"/>
      <c r="AL72" s="304">
        <f t="shared" ref="AL72" si="1306">AL70/AL68</f>
        <v>0</v>
      </c>
      <c r="AM72" s="304"/>
      <c r="AN72" s="304">
        <f t="shared" ref="AN72" si="1307">AN70/AN68</f>
        <v>0</v>
      </c>
      <c r="AO72" s="304"/>
      <c r="AP72" s="304">
        <f t="shared" ref="AP72" si="1308">AP70/AP68</f>
        <v>0</v>
      </c>
      <c r="AQ72" s="304"/>
      <c r="AR72" s="304">
        <f t="shared" ref="AR72" si="1309">AR70/AR68</f>
        <v>0</v>
      </c>
      <c r="AS72" s="304"/>
      <c r="AT72" s="304">
        <f t="shared" ref="AT72" si="1310">AT70/AT68</f>
        <v>0</v>
      </c>
      <c r="AU72" s="304"/>
      <c r="AV72" s="304">
        <f t="shared" ref="AV72" si="1311">AV70/AV68</f>
        <v>0</v>
      </c>
      <c r="AW72" s="304"/>
      <c r="AX72" s="304">
        <f t="shared" ref="AX72" si="1312">AX70/AX68</f>
        <v>0</v>
      </c>
      <c r="AY72" s="304"/>
      <c r="AZ72" s="304">
        <f t="shared" ref="AZ72" si="1313">AZ70/AZ68</f>
        <v>0</v>
      </c>
      <c r="BA72" s="304"/>
      <c r="BB72" s="304">
        <f t="shared" ref="BB72" si="1314">BB70/BB68</f>
        <v>0</v>
      </c>
      <c r="BC72" s="304"/>
      <c r="BD72" s="304">
        <f t="shared" ref="BD72" si="1315">BD70/BD68</f>
        <v>0</v>
      </c>
      <c r="BE72" s="304"/>
      <c r="BF72" s="304">
        <f t="shared" ref="BF72" si="1316">BF70/BF68</f>
        <v>0.125</v>
      </c>
      <c r="BG72" s="304"/>
      <c r="BH72" s="304">
        <f t="shared" ref="BH72" si="1317">BH70/BH68</f>
        <v>0</v>
      </c>
      <c r="BI72" s="304"/>
      <c r="BJ72" s="304">
        <f t="shared" ref="BJ72" si="1318">BJ70/BJ68</f>
        <v>0</v>
      </c>
      <c r="BK72" s="304"/>
      <c r="BL72" s="304">
        <f t="shared" ref="BL72" si="1319">BL70/BL68</f>
        <v>0</v>
      </c>
      <c r="BM72" s="304"/>
      <c r="BN72" s="304">
        <f t="shared" ref="BN72" si="1320">BN70/BN68</f>
        <v>0</v>
      </c>
      <c r="BO72" s="304"/>
      <c r="BP72" s="304">
        <f t="shared" ref="BP72" si="1321">BP70/BP68</f>
        <v>0</v>
      </c>
      <c r="BQ72" s="304"/>
      <c r="BR72" s="304">
        <f t="shared" ref="BR72" si="1322">BR70/BR68</f>
        <v>0</v>
      </c>
      <c r="BS72" s="304"/>
      <c r="BT72" s="304">
        <f t="shared" ref="BT72" si="1323">BT70/BT68</f>
        <v>0.14285714285714285</v>
      </c>
      <c r="BU72" s="304"/>
      <c r="BV72" s="304">
        <f t="shared" ref="BV72" si="1324">BV70/BV68</f>
        <v>0</v>
      </c>
      <c r="BW72" s="304"/>
      <c r="BX72" s="304">
        <f t="shared" ref="BX72" si="1325">BX70/BX68</f>
        <v>0.16666666666666666</v>
      </c>
      <c r="BY72" s="304"/>
      <c r="BZ72" s="304">
        <f t="shared" ref="BZ72" si="1326">BZ70/BZ68</f>
        <v>0</v>
      </c>
      <c r="CA72" s="304"/>
      <c r="CB72" s="304">
        <f t="shared" ref="CB72" si="1327">CB70/CB68</f>
        <v>0</v>
      </c>
      <c r="CC72" s="304"/>
      <c r="CD72" s="304">
        <f t="shared" ref="CD72" si="1328">CD70/CD68</f>
        <v>0.2</v>
      </c>
      <c r="CE72" s="304"/>
      <c r="CF72" s="304">
        <f t="shared" ref="CF72" si="1329">CF70/CF68</f>
        <v>0.25</v>
      </c>
      <c r="CG72" s="304"/>
      <c r="CH72" s="304">
        <f t="shared" ref="CH72" si="1330">CH70/CH68</f>
        <v>0</v>
      </c>
      <c r="CI72" s="304"/>
      <c r="CJ72" s="304">
        <f t="shared" ref="CJ72" si="1331">CJ70/CJ68</f>
        <v>0</v>
      </c>
      <c r="CK72" s="304"/>
      <c r="CL72" s="304">
        <f t="shared" ref="CL72" si="1332">CL70/CL68</f>
        <v>0</v>
      </c>
      <c r="CM72" s="304"/>
      <c r="CN72" s="304">
        <f t="shared" ref="CN72" si="1333">CN70/CN68</f>
        <v>0</v>
      </c>
      <c r="CO72" s="304"/>
      <c r="CP72" s="304">
        <f t="shared" ref="CP72" si="1334">CP70/CP68</f>
        <v>0</v>
      </c>
      <c r="CQ72" s="304"/>
      <c r="CR72" s="304">
        <f t="shared" ref="CR72" si="1335">CR70/CR68</f>
        <v>0</v>
      </c>
      <c r="CS72" s="304"/>
      <c r="CT72" s="304">
        <f t="shared" ref="CT72" si="1336">CT70/CT68</f>
        <v>0</v>
      </c>
      <c r="CU72" s="304"/>
      <c r="CV72" s="304">
        <f t="shared" ref="CV72" si="1337">CV70/CV68</f>
        <v>0</v>
      </c>
      <c r="CW72" s="304"/>
      <c r="CX72" s="304">
        <f t="shared" ref="CX72" si="1338">CX70/CX68</f>
        <v>0</v>
      </c>
      <c r="CY72" s="304"/>
      <c r="CZ72" s="304">
        <f t="shared" ref="CZ72" si="1339">CZ70/CZ68</f>
        <v>0</v>
      </c>
      <c r="DA72" s="304"/>
      <c r="DB72" s="304">
        <f t="shared" ref="DB72" si="1340">DB70/DB68</f>
        <v>0</v>
      </c>
      <c r="DC72" s="304"/>
      <c r="DD72" s="304">
        <f t="shared" ref="DD72" si="1341">DD70/DD68</f>
        <v>0</v>
      </c>
      <c r="DE72" s="304"/>
      <c r="DF72" s="304">
        <f t="shared" ref="DF72" si="1342">DF70/DF68</f>
        <v>0</v>
      </c>
      <c r="DG72" s="304"/>
      <c r="DH72" s="304">
        <f t="shared" ref="DH72" si="1343">DH70/DH68</f>
        <v>0</v>
      </c>
      <c r="DI72" s="304"/>
      <c r="DJ72" s="304">
        <f t="shared" ref="DJ72" si="1344">DJ70/DJ68</f>
        <v>0</v>
      </c>
      <c r="DK72" s="304"/>
      <c r="DL72" s="304">
        <f t="shared" ref="DL72" si="1345">DL70/DL68</f>
        <v>0</v>
      </c>
      <c r="DM72" s="304"/>
      <c r="DN72" s="304">
        <f t="shared" ref="DN72" si="1346">DN70/DN68</f>
        <v>0</v>
      </c>
      <c r="DO72" s="304"/>
      <c r="DP72" s="304">
        <f t="shared" ref="DP72" si="1347">DP70/DP68</f>
        <v>0</v>
      </c>
      <c r="DQ72" s="304"/>
      <c r="DR72" s="304">
        <f t="shared" ref="DR72" si="1348">DR70/DR68</f>
        <v>0</v>
      </c>
      <c r="DS72" s="304"/>
      <c r="DT72" s="304">
        <f t="shared" ref="DT72" si="1349">DT70/DT68</f>
        <v>0</v>
      </c>
      <c r="DU72" s="304"/>
      <c r="DV72" s="304">
        <f t="shared" ref="DV72" si="1350">DV70/DV68</f>
        <v>0</v>
      </c>
      <c r="DW72" s="304"/>
      <c r="DX72" s="304">
        <f t="shared" ref="DX72" si="1351">DX70/DX68</f>
        <v>0</v>
      </c>
      <c r="DY72" s="304"/>
      <c r="DZ72" s="304">
        <f t="shared" ref="DZ72" si="1352">DZ70/DZ68</f>
        <v>0</v>
      </c>
      <c r="EA72" s="304"/>
      <c r="EB72" s="304">
        <f t="shared" ref="EB72" si="1353">EB70/EB68</f>
        <v>0</v>
      </c>
      <c r="EC72" s="304"/>
      <c r="ED72" s="304">
        <f t="shared" ref="ED72" si="1354">ED70/ED68</f>
        <v>0</v>
      </c>
      <c r="EE72" s="304"/>
      <c r="EF72" s="304">
        <f t="shared" ref="EF72" si="1355">EF70/EF68</f>
        <v>0</v>
      </c>
      <c r="EG72" s="304"/>
      <c r="EH72" s="304">
        <f t="shared" ref="EH72" si="1356">EH70/EH68</f>
        <v>0</v>
      </c>
      <c r="EI72" s="304"/>
      <c r="EJ72" s="304">
        <f t="shared" ref="EJ72" si="1357">EJ70/EJ68</f>
        <v>0</v>
      </c>
      <c r="EK72" s="304"/>
      <c r="EL72" s="304">
        <f t="shared" ref="EL72" si="1358">EL70/EL68</f>
        <v>0</v>
      </c>
      <c r="EM72" s="304"/>
      <c r="EN72" s="304">
        <f t="shared" ref="EN72" si="1359">EN70/EN68</f>
        <v>0.66666666666666663</v>
      </c>
      <c r="EO72" s="304"/>
      <c r="EP72" s="304">
        <f t="shared" ref="EP72" si="1360">EP70/EP68</f>
        <v>0</v>
      </c>
      <c r="EQ72" s="304"/>
      <c r="ER72" s="304">
        <f t="shared" ref="ER72" si="1361">ER70/ER68</f>
        <v>0</v>
      </c>
      <c r="ES72" s="304"/>
      <c r="ET72" s="304">
        <f t="shared" ref="ET72" si="1362">ET70/ET68</f>
        <v>0</v>
      </c>
      <c r="EU72" s="304"/>
      <c r="EV72" s="304">
        <f t="shared" ref="EV72" si="1363">EV70/EV68</f>
        <v>0</v>
      </c>
      <c r="EW72" s="304"/>
      <c r="EX72" s="304">
        <f t="shared" ref="EX72" si="1364">EX70/EX68</f>
        <v>0</v>
      </c>
      <c r="EY72" s="304"/>
      <c r="EZ72" s="304">
        <f t="shared" ref="EZ72" si="1365">EZ70/EZ68</f>
        <v>0</v>
      </c>
      <c r="FA72" s="304"/>
      <c r="FB72" s="304">
        <f t="shared" ref="FB72" si="1366">FB70/FB68</f>
        <v>0</v>
      </c>
      <c r="FC72" s="304"/>
      <c r="FD72" s="304">
        <f t="shared" ref="FD72" si="1367">FD70/FD68</f>
        <v>0</v>
      </c>
      <c r="FE72" s="304"/>
      <c r="FF72" s="304">
        <f t="shared" ref="FF72" si="1368">FF70/FF68</f>
        <v>0</v>
      </c>
      <c r="FG72" s="304"/>
      <c r="FH72" s="304">
        <f t="shared" ref="FH72" si="1369">FH70/FH68</f>
        <v>0</v>
      </c>
      <c r="FI72" s="304"/>
      <c r="FJ72" s="304">
        <f t="shared" ref="FJ72" si="1370">FJ70/FJ68</f>
        <v>0</v>
      </c>
      <c r="FK72" s="304"/>
      <c r="FL72" s="304">
        <f t="shared" ref="FL72" si="1371">FL70/FL68</f>
        <v>0</v>
      </c>
      <c r="FM72" s="304"/>
      <c r="FN72" s="304">
        <f t="shared" ref="FN72" si="1372">FN70/FN68</f>
        <v>0</v>
      </c>
      <c r="FO72" s="304"/>
      <c r="FP72" s="304">
        <f t="shared" ref="FP72" si="1373">FP70/FP68</f>
        <v>0</v>
      </c>
      <c r="FQ72" s="304"/>
      <c r="FR72" s="304">
        <f t="shared" ref="FR72" si="1374">FR70/FR68</f>
        <v>0</v>
      </c>
      <c r="FS72" s="304"/>
      <c r="FT72" s="304">
        <f t="shared" ref="FT72" si="1375">FT70/FT68</f>
        <v>0</v>
      </c>
      <c r="FU72" s="304"/>
      <c r="FV72" s="304">
        <f t="shared" ref="FV72" si="1376">FV70/FV68</f>
        <v>0</v>
      </c>
      <c r="FW72" s="304"/>
      <c r="FX72" s="304">
        <f t="shared" ref="FX72" si="1377">FX70/FX68</f>
        <v>1</v>
      </c>
      <c r="FY72" s="304"/>
      <c r="FZ72" s="304">
        <v>0</v>
      </c>
      <c r="GA72" s="304"/>
      <c r="GB72" s="86"/>
    </row>
    <row r="73" spans="1:187" ht="15" thickBot="1">
      <c r="A73" s="77" t="s">
        <v>53</v>
      </c>
      <c r="B73" s="304">
        <f>(B71+D71)/2</f>
        <v>1</v>
      </c>
      <c r="C73" s="304"/>
      <c r="D73" s="304">
        <f>(D71+F71)/2</f>
        <v>1</v>
      </c>
      <c r="E73" s="304"/>
      <c r="F73" s="304">
        <f>(F71+H71)/2</f>
        <v>1</v>
      </c>
      <c r="G73" s="304"/>
      <c r="H73" s="304">
        <f>(H71+J71)/2</f>
        <v>1</v>
      </c>
      <c r="I73" s="304"/>
      <c r="J73" s="304">
        <f>(J71+L71)/2</f>
        <v>1</v>
      </c>
      <c r="K73" s="304"/>
      <c r="L73" s="304">
        <f>(L71+N71)/2</f>
        <v>1</v>
      </c>
      <c r="M73" s="304"/>
      <c r="N73" s="304">
        <f>(N71+P71)/2</f>
        <v>1</v>
      </c>
      <c r="O73" s="304"/>
      <c r="P73" s="304">
        <f>(P71+R71)/2</f>
        <v>1</v>
      </c>
      <c r="Q73" s="304"/>
      <c r="R73" s="304">
        <f>(R71+T71)/2</f>
        <v>1</v>
      </c>
      <c r="S73" s="304"/>
      <c r="T73" s="304">
        <f>(T71+V71)/2</f>
        <v>1</v>
      </c>
      <c r="U73" s="304"/>
      <c r="V73" s="304">
        <f>(V71+X71)/2</f>
        <v>1</v>
      </c>
      <c r="W73" s="304"/>
      <c r="X73" s="304">
        <f>(X71+Z71)/2</f>
        <v>1</v>
      </c>
      <c r="Y73" s="304"/>
      <c r="Z73" s="304">
        <f>(Z71+AB71)/2</f>
        <v>1</v>
      </c>
      <c r="AA73" s="304"/>
      <c r="AB73" s="304">
        <f>(AB71+AD71)/2</f>
        <v>1</v>
      </c>
      <c r="AC73" s="304"/>
      <c r="AD73" s="304">
        <f>(AD71+AF71)/2</f>
        <v>0.94444444444444442</v>
      </c>
      <c r="AE73" s="304"/>
      <c r="AF73" s="304">
        <f>(AF71+AH71)/2</f>
        <v>0.88888888888888884</v>
      </c>
      <c r="AG73" s="304"/>
      <c r="AH73" s="304">
        <f t="shared" ref="AH73" si="1378">(AH71+AJ71)/2</f>
        <v>0.88888888888888884</v>
      </c>
      <c r="AI73" s="304"/>
      <c r="AJ73" s="304">
        <f t="shared" ref="AJ73" si="1379">(AJ71+AL71)/2</f>
        <v>0.88888888888888884</v>
      </c>
      <c r="AK73" s="304"/>
      <c r="AL73" s="304">
        <f t="shared" ref="AL73" si="1380">(AL71+AN71)/2</f>
        <v>0.88888888888888884</v>
      </c>
      <c r="AM73" s="304"/>
      <c r="AN73" s="304">
        <f t="shared" ref="AN73" si="1381">(AN71+AP71)/2</f>
        <v>0.88888888888888884</v>
      </c>
      <c r="AO73" s="304"/>
      <c r="AP73" s="304">
        <f t="shared" ref="AP73" si="1382">(AP71+AR71)/2</f>
        <v>0.88888888888888884</v>
      </c>
      <c r="AQ73" s="304"/>
      <c r="AR73" s="304">
        <f t="shared" ref="AR73" si="1383">(AR71+AT71)/2</f>
        <v>0.88888888888888884</v>
      </c>
      <c r="AS73" s="304"/>
      <c r="AT73" s="304">
        <f t="shared" ref="AT73" si="1384">(AT71+AV71)/2</f>
        <v>0.88888888888888884</v>
      </c>
      <c r="AU73" s="304"/>
      <c r="AV73" s="304">
        <f t="shared" ref="AV73" si="1385">(AV71+AX71)/2</f>
        <v>0.88888888888888884</v>
      </c>
      <c r="AW73" s="304"/>
      <c r="AX73" s="304">
        <f t="shared" ref="AX73" si="1386">(AX71+AZ71)/2</f>
        <v>0.88888888888888884</v>
      </c>
      <c r="AY73" s="304"/>
      <c r="AZ73" s="304">
        <f t="shared" ref="AZ73" si="1387">(AZ71+BB71)/2</f>
        <v>0.88888888888888884</v>
      </c>
      <c r="BA73" s="304"/>
      <c r="BB73" s="304">
        <f t="shared" ref="BB73" si="1388">(BB71+BD71)/2</f>
        <v>0.88888888888888884</v>
      </c>
      <c r="BC73" s="304"/>
      <c r="BD73" s="304">
        <f t="shared" ref="BD73" si="1389">(BD71+BF71)/2</f>
        <v>0.88888888888888884</v>
      </c>
      <c r="BE73" s="304"/>
      <c r="BF73" s="304">
        <f t="shared" ref="BF73" si="1390">(BF71+BH71)/2</f>
        <v>0.83333333333333326</v>
      </c>
      <c r="BG73" s="304"/>
      <c r="BH73" s="304">
        <f t="shared" ref="BH73" si="1391">(BH71+BJ71)/2</f>
        <v>0.77777777777777779</v>
      </c>
      <c r="BI73" s="304"/>
      <c r="BJ73" s="304">
        <f t="shared" ref="BJ73" si="1392">(BJ71+BL71)/2</f>
        <v>0.77777777777777779</v>
      </c>
      <c r="BK73" s="304"/>
      <c r="BL73" s="304">
        <f t="shared" ref="BL73" si="1393">(BL71+BN71)/2</f>
        <v>0.77777777777777779</v>
      </c>
      <c r="BM73" s="304"/>
      <c r="BN73" s="304">
        <f t="shared" ref="BN73" si="1394">(BN71+BP71)/2</f>
        <v>0.77777777777777779</v>
      </c>
      <c r="BO73" s="304"/>
      <c r="BP73" s="304">
        <f t="shared" ref="BP73" si="1395">(BP71+BR71)/2</f>
        <v>0.77777777777777779</v>
      </c>
      <c r="BQ73" s="304"/>
      <c r="BR73" s="304">
        <f t="shared" ref="BR73" si="1396">(BR71+BT71)/2</f>
        <v>0.77777777777777779</v>
      </c>
      <c r="BS73" s="304"/>
      <c r="BT73" s="304">
        <f t="shared" ref="BT73" si="1397">(BT71+BV71)/2</f>
        <v>0.72222222222222221</v>
      </c>
      <c r="BU73" s="304"/>
      <c r="BV73" s="304">
        <f t="shared" ref="BV73" si="1398">(BV71+BX71)/2</f>
        <v>0.66666666666666663</v>
      </c>
      <c r="BW73" s="304"/>
      <c r="BX73" s="304">
        <f t="shared" ref="BX73" si="1399">(BX71+BZ71)/2</f>
        <v>0.61111111111111116</v>
      </c>
      <c r="BY73" s="304"/>
      <c r="BZ73" s="304">
        <f t="shared" ref="BZ73" si="1400">(BZ71+CB71)/2</f>
        <v>0.55555555555555558</v>
      </c>
      <c r="CA73" s="304"/>
      <c r="CB73" s="304">
        <f t="shared" ref="CB73" si="1401">(CB71+CD71)/2</f>
        <v>0.55555555555555558</v>
      </c>
      <c r="CC73" s="304"/>
      <c r="CD73" s="304">
        <f t="shared" ref="CD73" si="1402">(CD71+CF71)/2</f>
        <v>0.5</v>
      </c>
      <c r="CE73" s="304"/>
      <c r="CF73" s="304">
        <f t="shared" ref="CF73" si="1403">(CF71+CH71)/2</f>
        <v>0.38888888888888884</v>
      </c>
      <c r="CG73" s="304"/>
      <c r="CH73" s="304">
        <f t="shared" ref="CH73" si="1404">(CH71+CJ71)/2</f>
        <v>0.33333333333333331</v>
      </c>
      <c r="CI73" s="304"/>
      <c r="CJ73" s="304">
        <f t="shared" ref="CJ73" si="1405">(CJ71+CL71)/2</f>
        <v>0.33333333333333331</v>
      </c>
      <c r="CK73" s="304"/>
      <c r="CL73" s="304">
        <f t="shared" ref="CL73" si="1406">(CL71+CN71)/2</f>
        <v>0.33333333333333331</v>
      </c>
      <c r="CM73" s="304"/>
      <c r="CN73" s="304">
        <f t="shared" ref="CN73" si="1407">(CN71+CP71)/2</f>
        <v>0.33333333333333331</v>
      </c>
      <c r="CO73" s="304"/>
      <c r="CP73" s="304">
        <f t="shared" ref="CP73" si="1408">(CP71+CR71)/2</f>
        <v>0.33333333333333331</v>
      </c>
      <c r="CQ73" s="304"/>
      <c r="CR73" s="304">
        <f t="shared" ref="CR73" si="1409">(CR71+CT71)/2</f>
        <v>0.33333333333333331</v>
      </c>
      <c r="CS73" s="304"/>
      <c r="CT73" s="304">
        <f t="shared" ref="CT73" si="1410">(CT71+CV71)/2</f>
        <v>0.33333333333333331</v>
      </c>
      <c r="CU73" s="304"/>
      <c r="CV73" s="304">
        <f t="shared" ref="CV73" si="1411">(CV71+CX71)/2</f>
        <v>0.33333333333333331</v>
      </c>
      <c r="CW73" s="304"/>
      <c r="CX73" s="304">
        <f t="shared" ref="CX73" si="1412">(CX71+CZ71)/2</f>
        <v>0.33333333333333331</v>
      </c>
      <c r="CY73" s="304"/>
      <c r="CZ73" s="304">
        <f t="shared" ref="CZ73" si="1413">(CZ71+DB71)/2</f>
        <v>0.33333333333333331</v>
      </c>
      <c r="DA73" s="304"/>
      <c r="DB73" s="304">
        <f t="shared" ref="DB73" si="1414">(DB71+DD71)/2</f>
        <v>0.33333333333333331</v>
      </c>
      <c r="DC73" s="304"/>
      <c r="DD73" s="304">
        <f t="shared" ref="DD73" si="1415">(DD71+DF71)/2</f>
        <v>0.33333333333333331</v>
      </c>
      <c r="DE73" s="304"/>
      <c r="DF73" s="304">
        <f t="shared" ref="DF73" si="1416">(DF71+DH71)/2</f>
        <v>0.33333333333333331</v>
      </c>
      <c r="DG73" s="304"/>
      <c r="DH73" s="304">
        <f t="shared" ref="DH73" si="1417">(DH71+DJ71)/2</f>
        <v>0.33333333333333331</v>
      </c>
      <c r="DI73" s="304"/>
      <c r="DJ73" s="304">
        <f t="shared" ref="DJ73" si="1418">(DJ71+DL71)/2</f>
        <v>0.33333333333333331</v>
      </c>
      <c r="DK73" s="304"/>
      <c r="DL73" s="304">
        <f t="shared" ref="DL73" si="1419">(DL71+DN71)/2</f>
        <v>0.33333333333333331</v>
      </c>
      <c r="DM73" s="304"/>
      <c r="DN73" s="304">
        <f t="shared" ref="DN73" si="1420">(DN71+DP71)/2</f>
        <v>0.33333333333333331</v>
      </c>
      <c r="DO73" s="304"/>
      <c r="DP73" s="304">
        <f t="shared" ref="DP73" si="1421">(DP71+DR71)/2</f>
        <v>0.33333333333333331</v>
      </c>
      <c r="DQ73" s="304"/>
      <c r="DR73" s="304">
        <f t="shared" ref="DR73" si="1422">(DR71+DT71)/2</f>
        <v>0.33333333333333331</v>
      </c>
      <c r="DS73" s="304"/>
      <c r="DT73" s="304">
        <f t="shared" ref="DT73" si="1423">(DT71+DV71)/2</f>
        <v>0.33333333333333331</v>
      </c>
      <c r="DU73" s="304"/>
      <c r="DV73" s="304">
        <f t="shared" ref="DV73" si="1424">(DV71+DX71)/2</f>
        <v>0.33333333333333331</v>
      </c>
      <c r="DW73" s="304"/>
      <c r="DX73" s="304">
        <f t="shared" ref="DX73" si="1425">(DX71+DZ71)/2</f>
        <v>0.33333333333333331</v>
      </c>
      <c r="DY73" s="304"/>
      <c r="DZ73" s="304">
        <f t="shared" ref="DZ73" si="1426">(DZ71+EB71)/2</f>
        <v>0.33333333333333331</v>
      </c>
      <c r="EA73" s="304"/>
      <c r="EB73" s="304">
        <f t="shared" ref="EB73" si="1427">(EB71+ED71)/2</f>
        <v>0.33333333333333331</v>
      </c>
      <c r="EC73" s="304"/>
      <c r="ED73" s="304">
        <f t="shared" ref="ED73" si="1428">(ED71+EF71)/2</f>
        <v>0.33333333333333331</v>
      </c>
      <c r="EE73" s="304"/>
      <c r="EF73" s="304">
        <f t="shared" ref="EF73" si="1429">(EF71+EH71)/2</f>
        <v>0.33333333333333331</v>
      </c>
      <c r="EG73" s="304"/>
      <c r="EH73" s="304">
        <f t="shared" ref="EH73" si="1430">(EH71+EJ71)/2</f>
        <v>0.33333333333333331</v>
      </c>
      <c r="EI73" s="304"/>
      <c r="EJ73" s="304">
        <f t="shared" ref="EJ73" si="1431">(EJ71+EL71)/2</f>
        <v>0.33333333333333331</v>
      </c>
      <c r="EK73" s="304"/>
      <c r="EL73" s="304">
        <f t="shared" ref="EL73" si="1432">(EL71+EN71)/2</f>
        <v>0.33333333333333331</v>
      </c>
      <c r="EM73" s="304"/>
      <c r="EN73" s="304">
        <f t="shared" ref="EN73" si="1433">(EN71+EP71)/2</f>
        <v>0.22222222222222221</v>
      </c>
      <c r="EO73" s="304"/>
      <c r="EP73" s="304">
        <f t="shared" ref="EP73" si="1434">(EP71+ER71)/2</f>
        <v>0.1111111111111111</v>
      </c>
      <c r="EQ73" s="304"/>
      <c r="ER73" s="304">
        <f t="shared" ref="ER73" si="1435">(ER71+ET71)/2</f>
        <v>0.1111111111111111</v>
      </c>
      <c r="ES73" s="304"/>
      <c r="ET73" s="304">
        <f t="shared" ref="ET73" si="1436">(ET71+EV71)/2</f>
        <v>0.1111111111111111</v>
      </c>
      <c r="EU73" s="304"/>
      <c r="EV73" s="304">
        <f t="shared" ref="EV73" si="1437">(EV71+EX71)/2</f>
        <v>0.1111111111111111</v>
      </c>
      <c r="EW73" s="304"/>
      <c r="EX73" s="304">
        <f t="shared" ref="EX73" si="1438">(EX71+EZ71)/2</f>
        <v>0.1111111111111111</v>
      </c>
      <c r="EY73" s="304"/>
      <c r="EZ73" s="304">
        <f t="shared" ref="EZ73" si="1439">(EZ71+FB71)/2</f>
        <v>0.1111111111111111</v>
      </c>
      <c r="FA73" s="304"/>
      <c r="FB73" s="304">
        <f t="shared" ref="FB73" si="1440">(FB71+FD71)/2</f>
        <v>0.1111111111111111</v>
      </c>
      <c r="FC73" s="304"/>
      <c r="FD73" s="304">
        <f t="shared" ref="FD73" si="1441">(FD71+FF71)/2</f>
        <v>0.1111111111111111</v>
      </c>
      <c r="FE73" s="304"/>
      <c r="FF73" s="304">
        <f t="shared" ref="FF73" si="1442">(FF71+FH71)/2</f>
        <v>0.1111111111111111</v>
      </c>
      <c r="FG73" s="304"/>
      <c r="FH73" s="304">
        <f t="shared" ref="FH73" si="1443">(FH71+FJ71)/2</f>
        <v>0.1111111111111111</v>
      </c>
      <c r="FI73" s="304"/>
      <c r="FJ73" s="304">
        <f t="shared" ref="FJ73" si="1444">(FJ71+FL71)/2</f>
        <v>0.1111111111111111</v>
      </c>
      <c r="FK73" s="304"/>
      <c r="FL73" s="304">
        <f t="shared" ref="FL73" si="1445">(FL71+FN71)/2</f>
        <v>0.1111111111111111</v>
      </c>
      <c r="FM73" s="304"/>
      <c r="FN73" s="304">
        <f t="shared" ref="FN73" si="1446">(FN71+FP71)/2</f>
        <v>0.1111111111111111</v>
      </c>
      <c r="FO73" s="304"/>
      <c r="FP73" s="304">
        <f t="shared" ref="FP73" si="1447">(FP71+FR71)/2</f>
        <v>0.1111111111111111</v>
      </c>
      <c r="FQ73" s="304"/>
      <c r="FR73" s="304">
        <f t="shared" ref="FR73" si="1448">(FR71+FT71)/2</f>
        <v>0.1111111111111111</v>
      </c>
      <c r="FS73" s="304"/>
      <c r="FT73" s="304">
        <f t="shared" ref="FT73" si="1449">(FT71+FV71)/2</f>
        <v>0.1111111111111111</v>
      </c>
      <c r="FU73" s="304"/>
      <c r="FV73" s="304">
        <f t="shared" ref="FV73" si="1450">(FV71+FX71)/2</f>
        <v>0.1111111111111111</v>
      </c>
      <c r="FW73" s="304"/>
      <c r="FX73" s="304">
        <f t="shared" ref="FX73" si="1451">(FX71+FZ71)/2</f>
        <v>5.5555555555555552E-2</v>
      </c>
      <c r="FY73" s="304"/>
      <c r="FZ73" s="304">
        <f>(FZ71+GB71)/2</f>
        <v>0</v>
      </c>
      <c r="GA73" s="304"/>
      <c r="GB73" s="86"/>
    </row>
    <row r="74" spans="1:187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10</v>
      </c>
      <c r="W74" s="304"/>
      <c r="X74" s="304">
        <f>SUM($B$73:Y73)-V73</f>
        <v>11</v>
      </c>
      <c r="Y74" s="304"/>
      <c r="Z74" s="304">
        <f>SUM($B$73:AA73)-X73</f>
        <v>12</v>
      </c>
      <c r="AA74" s="304"/>
      <c r="AB74" s="304">
        <f>SUM($B$73:AC73)-Z73</f>
        <v>13</v>
      </c>
      <c r="AC74" s="304"/>
      <c r="AD74" s="304">
        <f>SUM($B$73:AE73)-AB73</f>
        <v>13.944444444444445</v>
      </c>
      <c r="AE74" s="304"/>
      <c r="AF74" s="304">
        <f>SUM($B$73:AG73)-AD73</f>
        <v>14.888888888888889</v>
      </c>
      <c r="AG74" s="304"/>
      <c r="AH74" s="304">
        <f>SUM($B$73:AI73)-AF73</f>
        <v>15.833333333333332</v>
      </c>
      <c r="AI74" s="304"/>
      <c r="AJ74" s="304">
        <f>SUM($B$73:AK73)-AH73</f>
        <v>16.722222222222221</v>
      </c>
      <c r="AK74" s="304"/>
      <c r="AL74" s="304">
        <f>SUM($B$73:AM73)-AJ73</f>
        <v>17.611111111111111</v>
      </c>
      <c r="AM74" s="304"/>
      <c r="AN74" s="304">
        <f>SUM($B$73:AO73)-AL73</f>
        <v>18.5</v>
      </c>
      <c r="AO74" s="304"/>
      <c r="AP74" s="304">
        <f>SUM($B$73:AQ73)-AN73</f>
        <v>19.388888888888889</v>
      </c>
      <c r="AQ74" s="304"/>
      <c r="AR74" s="304">
        <f>SUM($B$73:AS73)-AP73</f>
        <v>20.277777777777779</v>
      </c>
      <c r="AS74" s="304"/>
      <c r="AT74" s="304">
        <f>SUM($B$73:AU73)-AR73</f>
        <v>21.166666666666668</v>
      </c>
      <c r="AU74" s="304"/>
      <c r="AV74" s="304">
        <f>SUM($B$73:AW73)-AT73</f>
        <v>22.055555555555557</v>
      </c>
      <c r="AW74" s="304"/>
      <c r="AX74" s="304">
        <f>SUM($B$73:AY73)-AV73</f>
        <v>22.944444444444446</v>
      </c>
      <c r="AY74" s="304"/>
      <c r="AZ74" s="304">
        <f>SUM($B$73:BA73)-AX73</f>
        <v>23.833333333333336</v>
      </c>
      <c r="BA74" s="304"/>
      <c r="BB74" s="304">
        <f>SUM($B$73:BC73)-AZ73</f>
        <v>24.722222222222225</v>
      </c>
      <c r="BC74" s="304"/>
      <c r="BD74" s="304">
        <f>SUM($B$73:BE73)-BB73</f>
        <v>25.611111111111114</v>
      </c>
      <c r="BE74" s="304"/>
      <c r="BF74" s="304">
        <f>SUM($B$73:BG73)-BD73</f>
        <v>26.444444444444446</v>
      </c>
      <c r="BG74" s="304"/>
      <c r="BH74" s="304">
        <f>SUM($B$73:BI73)-BF73</f>
        <v>27.277777777777782</v>
      </c>
      <c r="BI74" s="304"/>
      <c r="BJ74" s="304">
        <f>SUM($B$73:BK73)-BH73</f>
        <v>28.111111111111114</v>
      </c>
      <c r="BK74" s="304"/>
      <c r="BL74" s="304">
        <f>SUM($B$73:BM73)-BJ73</f>
        <v>28.888888888888893</v>
      </c>
      <c r="BM74" s="304"/>
      <c r="BN74" s="304">
        <f>SUM($B$73:BO73)-BL73</f>
        <v>29.666666666666671</v>
      </c>
      <c r="BO74" s="304"/>
      <c r="BP74" s="304">
        <f>SUM($B$73:BQ73)-BN73</f>
        <v>30.44444444444445</v>
      </c>
      <c r="BQ74" s="304"/>
      <c r="BR74" s="304">
        <f>SUM($B$73:BS73)-BP73</f>
        <v>31.222222222222229</v>
      </c>
      <c r="BS74" s="304"/>
      <c r="BT74" s="304">
        <f>SUM($B$73:BU73)-BR73</f>
        <v>31.94444444444445</v>
      </c>
      <c r="BU74" s="304"/>
      <c r="BV74" s="304">
        <f>SUM($B$73:BW73)-BT73</f>
        <v>32.666666666666671</v>
      </c>
      <c r="BW74" s="304"/>
      <c r="BX74" s="304">
        <f>SUM($B$73:BY73)-BV73</f>
        <v>33.333333333333343</v>
      </c>
      <c r="BY74" s="304"/>
      <c r="BZ74" s="304">
        <f>SUM($B$73:CA73)-BX73</f>
        <v>33.94444444444445</v>
      </c>
      <c r="CA74" s="304"/>
      <c r="CB74" s="304">
        <f>SUM($B$73:CC73)-BZ73</f>
        <v>34.555555555555564</v>
      </c>
      <c r="CC74" s="304"/>
      <c r="CD74" s="304">
        <f>SUM($B$73:CE73)-CB73</f>
        <v>35.055555555555564</v>
      </c>
      <c r="CE74" s="304"/>
      <c r="CF74" s="304">
        <f>SUM($B$73:CG73)-CD73</f>
        <v>35.500000000000007</v>
      </c>
      <c r="CG74" s="304"/>
      <c r="CH74" s="304">
        <f>SUM($B$73:CI73)-CF73</f>
        <v>35.944444444444457</v>
      </c>
      <c r="CI74" s="304"/>
      <c r="CJ74" s="304">
        <f>SUM($B$73:CK73)-CH73</f>
        <v>36.333333333333343</v>
      </c>
      <c r="CK74" s="304"/>
      <c r="CL74" s="304">
        <f>SUM($B$73:CM73)-CJ73</f>
        <v>36.666666666666679</v>
      </c>
      <c r="CM74" s="304"/>
      <c r="CN74" s="304">
        <f>SUM($B$73:CO73)-CL73</f>
        <v>37.000000000000014</v>
      </c>
      <c r="CO74" s="304"/>
      <c r="CP74" s="304">
        <f>SUM($B$73:CQ73)-CN73</f>
        <v>37.33333333333335</v>
      </c>
      <c r="CQ74" s="304"/>
      <c r="CR74" s="304">
        <f>SUM($B$73:CS73)-CP73</f>
        <v>37.666666666666686</v>
      </c>
      <c r="CS74" s="304"/>
      <c r="CT74" s="304">
        <f>SUM($B$73:CU73)-CR73</f>
        <v>38.000000000000021</v>
      </c>
      <c r="CU74" s="304"/>
      <c r="CV74" s="304">
        <f>SUM($B$73:CW73)-CT73</f>
        <v>38.333333333333357</v>
      </c>
      <c r="CW74" s="304"/>
      <c r="CX74" s="304">
        <f>SUM($B$73:CY73)-CV73</f>
        <v>38.666666666666693</v>
      </c>
      <c r="CY74" s="304"/>
      <c r="CZ74" s="304">
        <f>SUM($B$73:DA73)-CX73</f>
        <v>39.000000000000028</v>
      </c>
      <c r="DA74" s="304"/>
      <c r="DB74" s="304">
        <f>SUM($B$73:DC73)-CZ73</f>
        <v>39.333333333333364</v>
      </c>
      <c r="DC74" s="304"/>
      <c r="DD74" s="304">
        <f>SUM($B$73:DE73)-DB73</f>
        <v>39.6666666666667</v>
      </c>
      <c r="DE74" s="304"/>
      <c r="DF74" s="304">
        <f>SUM($B$73:DG73)-DD73</f>
        <v>40.000000000000036</v>
      </c>
      <c r="DG74" s="304"/>
      <c r="DH74" s="304">
        <f>SUM($B$73:DI73)-DF73</f>
        <v>40.333333333333371</v>
      </c>
      <c r="DI74" s="304"/>
      <c r="DJ74" s="304">
        <f>SUM($B$73:DK73)-DH73</f>
        <v>40.666666666666707</v>
      </c>
      <c r="DK74" s="304"/>
      <c r="DL74" s="304">
        <f>SUM($B$73:DM73)-DJ73</f>
        <v>41.000000000000043</v>
      </c>
      <c r="DM74" s="304"/>
      <c r="DN74" s="304">
        <f>SUM($B$73:DO73)-DL73</f>
        <v>41.333333333333378</v>
      </c>
      <c r="DO74" s="304"/>
      <c r="DP74" s="304">
        <f>SUM($B$73:DQ73)-DN73</f>
        <v>41.666666666666714</v>
      </c>
      <c r="DQ74" s="304"/>
      <c r="DR74" s="304">
        <f>SUM($B$73:DS73)-DP73</f>
        <v>42.00000000000005</v>
      </c>
      <c r="DS74" s="304"/>
      <c r="DT74" s="304">
        <f>SUM($B$73:DU73)-DR73</f>
        <v>42.333333333333385</v>
      </c>
      <c r="DU74" s="304"/>
      <c r="DV74" s="304">
        <f>SUM($B$73:DW73)-DT73</f>
        <v>42.666666666666721</v>
      </c>
      <c r="DW74" s="304"/>
      <c r="DX74" s="304">
        <f>SUM($B$73:DY73)-DV73</f>
        <v>43.000000000000057</v>
      </c>
      <c r="DY74" s="304"/>
      <c r="DZ74" s="304">
        <f>SUM($B$73:EA73)-DX73</f>
        <v>43.333333333333393</v>
      </c>
      <c r="EA74" s="304"/>
      <c r="EB74" s="304">
        <f>SUM($B$73:EC73)-DZ73</f>
        <v>43.666666666666728</v>
      </c>
      <c r="EC74" s="304"/>
      <c r="ED74" s="304">
        <f>SUM($B$73:EE73)-EB73</f>
        <v>44.000000000000064</v>
      </c>
      <c r="EE74" s="304"/>
      <c r="EF74" s="304">
        <f>SUM($B$73:EG73)-ED73</f>
        <v>44.3333333333334</v>
      </c>
      <c r="EG74" s="304"/>
      <c r="EH74" s="304">
        <f>SUM($B$73:EI73)-EF73</f>
        <v>44.666666666666735</v>
      </c>
      <c r="EI74" s="304"/>
      <c r="EJ74" s="304">
        <f>SUM($B$73:EK73)-EH73</f>
        <v>45.000000000000071</v>
      </c>
      <c r="EK74" s="304"/>
      <c r="EL74" s="304">
        <f>SUM($B$73:EM73)-EJ73</f>
        <v>45.333333333333407</v>
      </c>
      <c r="EM74" s="304"/>
      <c r="EN74" s="304">
        <f>SUM($B$73:EO73)-EL73</f>
        <v>45.555555555555628</v>
      </c>
      <c r="EO74" s="304"/>
      <c r="EP74" s="304">
        <f>SUM($B$73:EQ73)-EN73</f>
        <v>45.777777777777857</v>
      </c>
      <c r="EQ74" s="304"/>
      <c r="ER74" s="304">
        <f>SUM($B$73:ES73)-EP73</f>
        <v>46.000000000000078</v>
      </c>
      <c r="ES74" s="304"/>
      <c r="ET74" s="304">
        <f>SUM($B$73:EU73)-ER73</f>
        <v>46.111111111111192</v>
      </c>
      <c r="EU74" s="304"/>
      <c r="EV74" s="304">
        <f>SUM($B$73:EW73)-ET73</f>
        <v>46.222222222222307</v>
      </c>
      <c r="EW74" s="304"/>
      <c r="EX74" s="304">
        <f>SUM($B$73:EY73)-EV73</f>
        <v>46.333333333333421</v>
      </c>
      <c r="EY74" s="304"/>
      <c r="EZ74" s="304">
        <f>SUM($B$73:FA73)-EX73</f>
        <v>46.444444444444535</v>
      </c>
      <c r="FA74" s="304"/>
      <c r="FB74" s="304">
        <f>SUM($B$73:FC73)-EZ73</f>
        <v>46.55555555555565</v>
      </c>
      <c r="FC74" s="304"/>
      <c r="FD74" s="304">
        <f>SUM($B$73:FE73)-FB73</f>
        <v>46.666666666666764</v>
      </c>
      <c r="FE74" s="304"/>
      <c r="FF74" s="304">
        <f>SUM($B$73:FG73)-FD73</f>
        <v>46.777777777777878</v>
      </c>
      <c r="FG74" s="304"/>
      <c r="FH74" s="304">
        <f>SUM($B$73:FI73)-FF73</f>
        <v>46.888888888888992</v>
      </c>
      <c r="FI74" s="304"/>
      <c r="FJ74" s="304">
        <f>SUM($B$73:FK73)-FH73</f>
        <v>47.000000000000107</v>
      </c>
      <c r="FK74" s="304"/>
      <c r="FL74" s="304">
        <f>SUM($B$73:FM73)-FJ73</f>
        <v>47.111111111111221</v>
      </c>
      <c r="FM74" s="304"/>
      <c r="FN74" s="304">
        <f>SUM($B$73:FO73)-FL73</f>
        <v>47.222222222222335</v>
      </c>
      <c r="FO74" s="304"/>
      <c r="FP74" s="304">
        <f>SUM($B$73:FQ73)-FN73</f>
        <v>47.333333333333449</v>
      </c>
      <c r="FQ74" s="304"/>
      <c r="FR74" s="304">
        <f>SUM($B$73:FS73)-FP73</f>
        <v>47.444444444444564</v>
      </c>
      <c r="FS74" s="304"/>
      <c r="FT74" s="304">
        <f>SUM($B$73:FU73)-FR73</f>
        <v>47.555555555555678</v>
      </c>
      <c r="FU74" s="304"/>
      <c r="FV74" s="304">
        <f>SUM($B$73:FW73)-FT73</f>
        <v>47.666666666666792</v>
      </c>
      <c r="FW74" s="304"/>
      <c r="FX74" s="304">
        <f>SUM($B$73:FY73)-FV73</f>
        <v>47.722222222222349</v>
      </c>
      <c r="FY74" s="304"/>
      <c r="FZ74" s="304">
        <f>SUM($B$73:GA73)-FX73</f>
        <v>47.777777777777906</v>
      </c>
      <c r="GA74" s="304"/>
      <c r="GB74" s="86"/>
    </row>
    <row r="75" spans="1:187" ht="15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>F74/F73</f>
        <v>2</v>
      </c>
      <c r="G75" s="304"/>
      <c r="H75" s="304">
        <f>H74/H73</f>
        <v>3</v>
      </c>
      <c r="I75" s="304"/>
      <c r="J75" s="304">
        <f>J74/J73</f>
        <v>4</v>
      </c>
      <c r="K75" s="304"/>
      <c r="L75" s="304">
        <f>L74/L73</f>
        <v>5</v>
      </c>
      <c r="M75" s="304"/>
      <c r="N75" s="304">
        <f>N74/N73</f>
        <v>6</v>
      </c>
      <c r="O75" s="304"/>
      <c r="P75" s="304">
        <f>P74/P73</f>
        <v>7</v>
      </c>
      <c r="Q75" s="304"/>
      <c r="R75" s="304">
        <f>R74/R73</f>
        <v>8</v>
      </c>
      <c r="S75" s="304"/>
      <c r="T75" s="304">
        <f>T74/T73</f>
        <v>9</v>
      </c>
      <c r="U75" s="304"/>
      <c r="V75" s="304">
        <f>V74/V73</f>
        <v>10</v>
      </c>
      <c r="W75" s="304"/>
      <c r="X75" s="304">
        <f>X74/X73</f>
        <v>11</v>
      </c>
      <c r="Y75" s="304"/>
      <c r="Z75" s="304">
        <f>Z74/Z73</f>
        <v>12</v>
      </c>
      <c r="AA75" s="304"/>
      <c r="AB75" s="304">
        <f>AB74/AB73</f>
        <v>13</v>
      </c>
      <c r="AC75" s="304"/>
      <c r="AD75" s="304">
        <f>AD74/AD73</f>
        <v>14.764705882352942</v>
      </c>
      <c r="AE75" s="304"/>
      <c r="AF75" s="304">
        <f>AF74/AF73</f>
        <v>16.75</v>
      </c>
      <c r="AG75" s="304"/>
      <c r="AH75" s="304">
        <f t="shared" ref="AH75" si="1452">AH74/AH73</f>
        <v>17.8125</v>
      </c>
      <c r="AI75" s="304"/>
      <c r="AJ75" s="304">
        <f t="shared" ref="AJ75" si="1453">AJ74/AJ73</f>
        <v>18.8125</v>
      </c>
      <c r="AK75" s="304"/>
      <c r="AL75" s="304">
        <f t="shared" ref="AL75" si="1454">AL74/AL73</f>
        <v>19.8125</v>
      </c>
      <c r="AM75" s="304"/>
      <c r="AN75" s="304">
        <f t="shared" ref="AN75" si="1455">AN74/AN73</f>
        <v>20.8125</v>
      </c>
      <c r="AO75" s="304"/>
      <c r="AP75" s="304">
        <f t="shared" ref="AP75" si="1456">AP74/AP73</f>
        <v>21.8125</v>
      </c>
      <c r="AQ75" s="304"/>
      <c r="AR75" s="304">
        <f t="shared" ref="AR75" si="1457">AR74/AR73</f>
        <v>22.812500000000004</v>
      </c>
      <c r="AS75" s="304"/>
      <c r="AT75" s="304">
        <f t="shared" ref="AT75" si="1458">AT74/AT73</f>
        <v>23.812500000000004</v>
      </c>
      <c r="AU75" s="304"/>
      <c r="AV75" s="304">
        <f t="shared" ref="AV75" si="1459">AV74/AV73</f>
        <v>24.812500000000004</v>
      </c>
      <c r="AW75" s="304"/>
      <c r="AX75" s="304">
        <f t="shared" ref="AX75" si="1460">AX74/AX73</f>
        <v>25.812500000000004</v>
      </c>
      <c r="AY75" s="304"/>
      <c r="AZ75" s="304">
        <f t="shared" ref="AZ75" si="1461">AZ74/AZ73</f>
        <v>26.812500000000004</v>
      </c>
      <c r="BA75" s="304"/>
      <c r="BB75" s="304">
        <f t="shared" ref="BB75" si="1462">BB74/BB73</f>
        <v>27.812500000000004</v>
      </c>
      <c r="BC75" s="304"/>
      <c r="BD75" s="304">
        <f t="shared" ref="BD75" si="1463">BD74/BD73</f>
        <v>28.812500000000004</v>
      </c>
      <c r="BE75" s="304"/>
      <c r="BF75" s="304">
        <f t="shared" ref="BF75" si="1464">BF74/BF73</f>
        <v>31.733333333333338</v>
      </c>
      <c r="BG75" s="304"/>
      <c r="BH75" s="304">
        <f t="shared" ref="BH75" si="1465">BH74/BH73</f>
        <v>35.071428571428577</v>
      </c>
      <c r="BI75" s="304"/>
      <c r="BJ75" s="304">
        <f t="shared" ref="BJ75" si="1466">BJ74/BJ73</f>
        <v>36.142857142857146</v>
      </c>
      <c r="BK75" s="304"/>
      <c r="BL75" s="304">
        <f t="shared" ref="BL75" si="1467">BL74/BL73</f>
        <v>37.142857142857146</v>
      </c>
      <c r="BM75" s="304"/>
      <c r="BN75" s="304">
        <f t="shared" ref="BN75" si="1468">BN74/BN73</f>
        <v>38.142857142857146</v>
      </c>
      <c r="BO75" s="304"/>
      <c r="BP75" s="304">
        <f t="shared" ref="BP75" si="1469">BP74/BP73</f>
        <v>39.142857142857146</v>
      </c>
      <c r="BQ75" s="304"/>
      <c r="BR75" s="304">
        <f t="shared" ref="BR75" si="1470">BR74/BR73</f>
        <v>40.142857142857153</v>
      </c>
      <c r="BS75" s="304"/>
      <c r="BT75" s="304">
        <f t="shared" ref="BT75" si="1471">BT74/BT73</f>
        <v>44.230769230769241</v>
      </c>
      <c r="BU75" s="304"/>
      <c r="BV75" s="304">
        <f t="shared" ref="BV75" si="1472">BV74/BV73</f>
        <v>49.000000000000007</v>
      </c>
      <c r="BW75" s="304"/>
      <c r="BX75" s="304">
        <f t="shared" ref="BX75" si="1473">BX74/BX73</f>
        <v>54.545454545454554</v>
      </c>
      <c r="BY75" s="304"/>
      <c r="BZ75" s="304">
        <f t="shared" ref="BZ75" si="1474">BZ74/BZ73</f>
        <v>61.100000000000009</v>
      </c>
      <c r="CA75" s="304"/>
      <c r="CB75" s="304">
        <f t="shared" ref="CB75" si="1475">CB74/CB73</f>
        <v>62.20000000000001</v>
      </c>
      <c r="CC75" s="304"/>
      <c r="CD75" s="304">
        <f t="shared" ref="CD75" si="1476">CD74/CD73</f>
        <v>70.111111111111128</v>
      </c>
      <c r="CE75" s="304"/>
      <c r="CF75" s="304">
        <f t="shared" ref="CF75" si="1477">CF74/CF73</f>
        <v>91.28571428571432</v>
      </c>
      <c r="CG75" s="304"/>
      <c r="CH75" s="304">
        <f t="shared" ref="CH75" si="1478">CH74/CH73</f>
        <v>107.83333333333337</v>
      </c>
      <c r="CI75" s="304"/>
      <c r="CJ75" s="304">
        <f t="shared" ref="CJ75" si="1479">CJ74/CJ73</f>
        <v>109.00000000000003</v>
      </c>
      <c r="CK75" s="304"/>
      <c r="CL75" s="304">
        <f t="shared" ref="CL75" si="1480">CL74/CL73</f>
        <v>110.00000000000004</v>
      </c>
      <c r="CM75" s="304"/>
      <c r="CN75" s="304">
        <f t="shared" ref="CN75" si="1481">CN74/CN73</f>
        <v>111.00000000000004</v>
      </c>
      <c r="CO75" s="304"/>
      <c r="CP75" s="304">
        <f t="shared" ref="CP75" si="1482">CP74/CP73</f>
        <v>112.00000000000006</v>
      </c>
      <c r="CQ75" s="304"/>
      <c r="CR75" s="304">
        <f t="shared" ref="CR75" si="1483">CR74/CR73</f>
        <v>113.00000000000006</v>
      </c>
      <c r="CS75" s="304"/>
      <c r="CT75" s="304">
        <f t="shared" ref="CT75" si="1484">CT74/CT73</f>
        <v>114.00000000000007</v>
      </c>
      <c r="CU75" s="304"/>
      <c r="CV75" s="304">
        <f t="shared" ref="CV75" si="1485">CV74/CV73</f>
        <v>115.00000000000007</v>
      </c>
      <c r="CW75" s="304"/>
      <c r="CX75" s="304">
        <f t="shared" ref="CX75" si="1486">CX74/CX73</f>
        <v>116.00000000000009</v>
      </c>
      <c r="CY75" s="304"/>
      <c r="CZ75" s="304">
        <f t="shared" ref="CZ75" si="1487">CZ74/CZ73</f>
        <v>117.00000000000009</v>
      </c>
      <c r="DA75" s="304"/>
      <c r="DB75" s="304">
        <f t="shared" ref="DB75" si="1488">DB74/DB73</f>
        <v>118.0000000000001</v>
      </c>
      <c r="DC75" s="304"/>
      <c r="DD75" s="304">
        <f t="shared" ref="DD75" si="1489">DD74/DD73</f>
        <v>119.0000000000001</v>
      </c>
      <c r="DE75" s="304"/>
      <c r="DF75" s="304">
        <f t="shared" ref="DF75" si="1490">DF74/DF73</f>
        <v>120.00000000000011</v>
      </c>
      <c r="DG75" s="304"/>
      <c r="DH75" s="304">
        <f t="shared" ref="DH75" si="1491">DH74/DH73</f>
        <v>121.00000000000011</v>
      </c>
      <c r="DI75" s="304"/>
      <c r="DJ75" s="304">
        <f t="shared" ref="DJ75" si="1492">DJ74/DJ73</f>
        <v>122.00000000000013</v>
      </c>
      <c r="DK75" s="304"/>
      <c r="DL75" s="304">
        <f t="shared" ref="DL75" si="1493">DL74/DL73</f>
        <v>123.00000000000013</v>
      </c>
      <c r="DM75" s="304"/>
      <c r="DN75" s="304">
        <f t="shared" ref="DN75" si="1494">DN74/DN73</f>
        <v>124.00000000000014</v>
      </c>
      <c r="DO75" s="304"/>
      <c r="DP75" s="304">
        <f t="shared" ref="DP75" si="1495">DP74/DP73</f>
        <v>125.00000000000014</v>
      </c>
      <c r="DQ75" s="304"/>
      <c r="DR75" s="304">
        <f t="shared" ref="DR75" si="1496">DR74/DR73</f>
        <v>126.00000000000016</v>
      </c>
      <c r="DS75" s="304"/>
      <c r="DT75" s="304">
        <f t="shared" ref="DT75" si="1497">DT74/DT73</f>
        <v>127.00000000000016</v>
      </c>
      <c r="DU75" s="304"/>
      <c r="DV75" s="304">
        <f t="shared" ref="DV75" si="1498">DV74/DV73</f>
        <v>128.00000000000017</v>
      </c>
      <c r="DW75" s="304"/>
      <c r="DX75" s="304">
        <f t="shared" ref="DX75" si="1499">DX74/DX73</f>
        <v>129.00000000000017</v>
      </c>
      <c r="DY75" s="304"/>
      <c r="DZ75" s="304">
        <f t="shared" ref="DZ75" si="1500">DZ74/DZ73</f>
        <v>130.0000000000002</v>
      </c>
      <c r="EA75" s="304"/>
      <c r="EB75" s="304">
        <f t="shared" ref="EB75" si="1501">EB74/EB73</f>
        <v>131.0000000000002</v>
      </c>
      <c r="EC75" s="304"/>
      <c r="ED75" s="304">
        <f t="shared" ref="ED75" si="1502">ED74/ED73</f>
        <v>132.0000000000002</v>
      </c>
      <c r="EE75" s="304"/>
      <c r="EF75" s="304">
        <f t="shared" ref="EF75" si="1503">EF74/EF73</f>
        <v>133.0000000000002</v>
      </c>
      <c r="EG75" s="304"/>
      <c r="EH75" s="304">
        <f t="shared" ref="EH75" si="1504">EH74/EH73</f>
        <v>134.00000000000023</v>
      </c>
      <c r="EI75" s="304"/>
      <c r="EJ75" s="304">
        <f t="shared" ref="EJ75" si="1505">EJ74/EJ73</f>
        <v>135.00000000000023</v>
      </c>
      <c r="EK75" s="304"/>
      <c r="EL75" s="304">
        <f t="shared" ref="EL75" si="1506">EL74/EL73</f>
        <v>136.00000000000023</v>
      </c>
      <c r="EM75" s="304"/>
      <c r="EN75" s="304">
        <f t="shared" ref="EN75" si="1507">EN74/EN73</f>
        <v>205.00000000000034</v>
      </c>
      <c r="EO75" s="304"/>
      <c r="EP75" s="304">
        <f t="shared" ref="EP75" si="1508">EP74/EP73</f>
        <v>412.00000000000074</v>
      </c>
      <c r="EQ75" s="304"/>
      <c r="ER75" s="304">
        <f t="shared" ref="ER75" si="1509">ER74/ER73</f>
        <v>414.00000000000074</v>
      </c>
      <c r="ES75" s="304"/>
      <c r="ET75" s="304">
        <f t="shared" ref="ET75" si="1510">ET74/ET73</f>
        <v>415.00000000000074</v>
      </c>
      <c r="EU75" s="304"/>
      <c r="EV75" s="304">
        <f t="shared" ref="EV75" si="1511">EV74/EV73</f>
        <v>416.0000000000008</v>
      </c>
      <c r="EW75" s="304"/>
      <c r="EX75" s="304">
        <f t="shared" ref="EX75" si="1512">EX74/EX73</f>
        <v>417.0000000000008</v>
      </c>
      <c r="EY75" s="304"/>
      <c r="EZ75" s="304">
        <f t="shared" ref="EZ75" si="1513">EZ74/EZ73</f>
        <v>418.00000000000085</v>
      </c>
      <c r="FA75" s="304"/>
      <c r="FB75" s="304">
        <f t="shared" ref="FB75" si="1514">FB74/FB73</f>
        <v>419.00000000000085</v>
      </c>
      <c r="FC75" s="304"/>
      <c r="FD75" s="304">
        <f t="shared" ref="FD75" si="1515">FD74/FD73</f>
        <v>420.00000000000091</v>
      </c>
      <c r="FE75" s="304"/>
      <c r="FF75" s="304">
        <f t="shared" ref="FF75" si="1516">FF74/FF73</f>
        <v>421.00000000000091</v>
      </c>
      <c r="FG75" s="304"/>
      <c r="FH75" s="304">
        <f t="shared" ref="FH75" si="1517">FH74/FH73</f>
        <v>422.00000000000097</v>
      </c>
      <c r="FI75" s="304"/>
      <c r="FJ75" s="304">
        <f t="shared" ref="FJ75" si="1518">FJ74/FJ73</f>
        <v>423.00000000000097</v>
      </c>
      <c r="FK75" s="304"/>
      <c r="FL75" s="304">
        <f t="shared" ref="FL75" si="1519">FL74/FL73</f>
        <v>424.00000000000102</v>
      </c>
      <c r="FM75" s="304"/>
      <c r="FN75" s="304">
        <f t="shared" ref="FN75" si="1520">FN74/FN73</f>
        <v>425.00000000000102</v>
      </c>
      <c r="FO75" s="304"/>
      <c r="FP75" s="304">
        <f t="shared" ref="FP75" si="1521">FP74/FP73</f>
        <v>426.00000000000108</v>
      </c>
      <c r="FQ75" s="304"/>
      <c r="FR75" s="304">
        <f t="shared" ref="FR75" si="1522">FR74/FR73</f>
        <v>427.00000000000108</v>
      </c>
      <c r="FS75" s="304"/>
      <c r="FT75" s="304">
        <f t="shared" ref="FT75" si="1523">FT74/FT73</f>
        <v>428.00000000000114</v>
      </c>
      <c r="FU75" s="304"/>
      <c r="FV75" s="304">
        <f t="shared" ref="FV75" si="1524">FV74/FV73</f>
        <v>429.00000000000114</v>
      </c>
      <c r="FW75" s="304"/>
      <c r="FX75" s="304">
        <f t="shared" ref="FX75" si="1525">FX74/FX73</f>
        <v>859.00000000000239</v>
      </c>
      <c r="FY75" s="304"/>
      <c r="FZ75" s="304">
        <v>0</v>
      </c>
      <c r="GA75" s="304"/>
      <c r="GB75" s="86"/>
    </row>
    <row r="76" spans="1:187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</v>
      </c>
      <c r="Q76" s="304"/>
      <c r="R76" s="304">
        <f>S67/R68</f>
        <v>0</v>
      </c>
      <c r="S76" s="304"/>
      <c r="T76" s="304">
        <f>U67/T68</f>
        <v>0.22222222222222221</v>
      </c>
      <c r="U76" s="304"/>
      <c r="V76" s="304">
        <f>W67/V68</f>
        <v>0</v>
      </c>
      <c r="W76" s="304"/>
      <c r="X76" s="304">
        <f>Y67/X68</f>
        <v>0</v>
      </c>
      <c r="Y76" s="304"/>
      <c r="Z76" s="304">
        <f>AA67/Z68</f>
        <v>0.33333333333333331</v>
      </c>
      <c r="AA76" s="304"/>
      <c r="AB76" s="304">
        <f>AC67/AB68</f>
        <v>0</v>
      </c>
      <c r="AC76" s="304"/>
      <c r="AD76" s="304">
        <f>AE67/AD68</f>
        <v>0.1111111111111111</v>
      </c>
      <c r="AE76" s="304"/>
      <c r="AF76" s="304">
        <f>AG67/AF68</f>
        <v>0.125</v>
      </c>
      <c r="AG76" s="304"/>
      <c r="AH76" s="304">
        <f t="shared" ref="AH76" si="1526">AI67/AH68</f>
        <v>0</v>
      </c>
      <c r="AI76" s="304"/>
      <c r="AJ76" s="304">
        <f t="shared" ref="AJ76" si="1527">AK67/AJ68</f>
        <v>0</v>
      </c>
      <c r="AK76" s="304"/>
      <c r="AL76" s="304">
        <f t="shared" ref="AL76" si="1528">AM67/AL68</f>
        <v>0</v>
      </c>
      <c r="AM76" s="304"/>
      <c r="AN76" s="304">
        <f t="shared" ref="AN76" si="1529">AO67/AN68</f>
        <v>0</v>
      </c>
      <c r="AO76" s="304"/>
      <c r="AP76" s="304">
        <f t="shared" ref="AP76" si="1530">AQ67/AP68</f>
        <v>0</v>
      </c>
      <c r="AQ76" s="304"/>
      <c r="AR76" s="304">
        <f t="shared" ref="AR76" si="1531">AS67/AR68</f>
        <v>0</v>
      </c>
      <c r="AS76" s="304"/>
      <c r="AT76" s="304">
        <f t="shared" ref="AT76" si="1532">AU67/AT68</f>
        <v>0</v>
      </c>
      <c r="AU76" s="304"/>
      <c r="AV76" s="304">
        <f t="shared" ref="AV76" si="1533">AW67/AV68</f>
        <v>0.125</v>
      </c>
      <c r="AW76" s="304"/>
      <c r="AX76" s="304">
        <f t="shared" ref="AX76" si="1534">AY67/AX68</f>
        <v>0.125</v>
      </c>
      <c r="AY76" s="304"/>
      <c r="AZ76" s="304">
        <f t="shared" ref="AZ76" si="1535">BA67/AZ68</f>
        <v>0</v>
      </c>
      <c r="BA76" s="304"/>
      <c r="BB76" s="304">
        <f t="shared" ref="BB76" si="1536">BC67/BB68</f>
        <v>0</v>
      </c>
      <c r="BC76" s="304"/>
      <c r="BD76" s="304">
        <f t="shared" ref="BD76" si="1537">BE67/BD68</f>
        <v>0</v>
      </c>
      <c r="BE76" s="304"/>
      <c r="BF76" s="304">
        <f t="shared" ref="BF76" si="1538">BG67/BF68</f>
        <v>0.125</v>
      </c>
      <c r="BG76" s="304"/>
      <c r="BH76" s="304">
        <f t="shared" ref="BH76" si="1539">BI67/BH68</f>
        <v>0</v>
      </c>
      <c r="BI76" s="304"/>
      <c r="BJ76" s="304">
        <f t="shared" ref="BJ76" si="1540">BK67/BJ68</f>
        <v>0</v>
      </c>
      <c r="BK76" s="304"/>
      <c r="BL76" s="304">
        <f t="shared" ref="BL76" si="1541">BM67/BL68</f>
        <v>0</v>
      </c>
      <c r="BM76" s="304"/>
      <c r="BN76" s="304">
        <f t="shared" ref="BN76" si="1542">BO67/BN68</f>
        <v>0</v>
      </c>
      <c r="BO76" s="304"/>
      <c r="BP76" s="304">
        <f t="shared" ref="BP76" si="1543">BQ67/BP68</f>
        <v>0</v>
      </c>
      <c r="BQ76" s="304"/>
      <c r="BR76" s="304">
        <f t="shared" ref="BR76" si="1544">BS67/BR68</f>
        <v>0</v>
      </c>
      <c r="BS76" s="304"/>
      <c r="BT76" s="304">
        <f t="shared" ref="BT76" si="1545">BU67/BT68</f>
        <v>0</v>
      </c>
      <c r="BU76" s="304"/>
      <c r="BV76" s="304">
        <f t="shared" ref="BV76" si="1546">BW67/BV68</f>
        <v>0</v>
      </c>
      <c r="BW76" s="304"/>
      <c r="BX76" s="304">
        <f t="shared" ref="BX76" si="1547">BY67/BX68</f>
        <v>0</v>
      </c>
      <c r="BY76" s="304"/>
      <c r="BZ76" s="304">
        <f t="shared" ref="BZ76" si="1548">CA67/BZ68</f>
        <v>0</v>
      </c>
      <c r="CA76" s="304"/>
      <c r="CB76" s="304">
        <f t="shared" ref="CB76" si="1549">CC67/CB68</f>
        <v>0</v>
      </c>
      <c r="CC76" s="304"/>
      <c r="CD76" s="304">
        <f t="shared" ref="CD76" si="1550">CE67/CD68</f>
        <v>0</v>
      </c>
      <c r="CE76" s="304"/>
      <c r="CF76" s="304">
        <f t="shared" ref="CF76" si="1551">CG67/CF68</f>
        <v>0.25</v>
      </c>
      <c r="CG76" s="304"/>
      <c r="CH76" s="304">
        <f t="shared" ref="CH76" si="1552">CI67/CH68</f>
        <v>0</v>
      </c>
      <c r="CI76" s="304"/>
      <c r="CJ76" s="304">
        <f t="shared" ref="CJ76" si="1553">CK67/CJ68</f>
        <v>0</v>
      </c>
      <c r="CK76" s="304"/>
      <c r="CL76" s="304">
        <f t="shared" ref="CL76" si="1554">CM67/CL68</f>
        <v>0.33333333333333331</v>
      </c>
      <c r="CM76" s="304"/>
      <c r="CN76" s="304">
        <f t="shared" ref="CN76" si="1555">CO67/CN68</f>
        <v>0</v>
      </c>
      <c r="CO76" s="304"/>
      <c r="CP76" s="304">
        <f t="shared" ref="CP76" si="1556">CQ67/CP68</f>
        <v>1.3333333333333333</v>
      </c>
      <c r="CQ76" s="304"/>
      <c r="CR76" s="304">
        <f t="shared" ref="CR76" si="1557">CS67/CR68</f>
        <v>0.66666666666666663</v>
      </c>
      <c r="CS76" s="304"/>
      <c r="CT76" s="304">
        <f t="shared" ref="CT76" si="1558">CU67/CT68</f>
        <v>0</v>
      </c>
      <c r="CU76" s="304"/>
      <c r="CV76" s="304">
        <f t="shared" ref="CV76" si="1559">CW67/CV68</f>
        <v>0.33333333333333331</v>
      </c>
      <c r="CW76" s="304"/>
      <c r="CX76" s="304">
        <f t="shared" ref="CX76" si="1560">CY67/CX68</f>
        <v>0.33333333333333331</v>
      </c>
      <c r="CY76" s="304"/>
      <c r="CZ76" s="304">
        <f t="shared" ref="CZ76" si="1561">DA67/CZ68</f>
        <v>1</v>
      </c>
      <c r="DA76" s="304"/>
      <c r="DB76" s="304">
        <f t="shared" ref="DB76" si="1562">DC67/DB68</f>
        <v>0</v>
      </c>
      <c r="DC76" s="304"/>
      <c r="DD76" s="304">
        <f t="shared" ref="DD76" si="1563">DE67/DD68</f>
        <v>0.66666666666666663</v>
      </c>
      <c r="DE76" s="304"/>
      <c r="DF76" s="304">
        <f t="shared" ref="DF76" si="1564">DG67/DF68</f>
        <v>0.33333333333333331</v>
      </c>
      <c r="DG76" s="304"/>
      <c r="DH76" s="304">
        <f t="shared" ref="DH76" si="1565">DI67/DH68</f>
        <v>0</v>
      </c>
      <c r="DI76" s="304"/>
      <c r="DJ76" s="304">
        <f t="shared" ref="DJ76" si="1566">DK67/DJ68</f>
        <v>0.33333333333333331</v>
      </c>
      <c r="DK76" s="304"/>
      <c r="DL76" s="304">
        <f t="shared" ref="DL76" si="1567">DM67/DL68</f>
        <v>0</v>
      </c>
      <c r="DM76" s="304"/>
      <c r="DN76" s="304">
        <f t="shared" ref="DN76" si="1568">DO67/DN68</f>
        <v>0</v>
      </c>
      <c r="DO76" s="304"/>
      <c r="DP76" s="304">
        <f t="shared" ref="DP76" si="1569">DQ67/DP68</f>
        <v>0.33333333333333331</v>
      </c>
      <c r="DQ76" s="304"/>
      <c r="DR76" s="304">
        <f t="shared" ref="DR76" si="1570">DS67/DR68</f>
        <v>0.33333333333333331</v>
      </c>
      <c r="DS76" s="304"/>
      <c r="DT76" s="304">
        <f t="shared" ref="DT76" si="1571">DU67/DT68</f>
        <v>0.33333333333333331</v>
      </c>
      <c r="DU76" s="304"/>
      <c r="DV76" s="304">
        <f t="shared" ref="DV76" si="1572">DW67/DV68</f>
        <v>0.66666666666666663</v>
      </c>
      <c r="DW76" s="304"/>
      <c r="DX76" s="304">
        <f t="shared" ref="DX76" si="1573">DY67/DX68</f>
        <v>0.33333333333333331</v>
      </c>
      <c r="DY76" s="304"/>
      <c r="DZ76" s="304">
        <f t="shared" ref="DZ76" si="1574">EA67/DZ68</f>
        <v>0</v>
      </c>
      <c r="EA76" s="304"/>
      <c r="EB76" s="304">
        <f t="shared" ref="EB76" si="1575">EC67/EB68</f>
        <v>0</v>
      </c>
      <c r="EC76" s="304"/>
      <c r="ED76" s="304">
        <f t="shared" ref="ED76" si="1576">EE67/ED68</f>
        <v>1.3333333333333333</v>
      </c>
      <c r="EE76" s="304"/>
      <c r="EF76" s="304">
        <f t="shared" ref="EF76" si="1577">EG67/EF68</f>
        <v>0.33333333333333331</v>
      </c>
      <c r="EG76" s="304"/>
      <c r="EH76" s="304">
        <f t="shared" ref="EH76" si="1578">EI67/EH68</f>
        <v>0</v>
      </c>
      <c r="EI76" s="304"/>
      <c r="EJ76" s="304">
        <f t="shared" ref="EJ76" si="1579">EK67/EJ68</f>
        <v>0</v>
      </c>
      <c r="EK76" s="304"/>
      <c r="EL76" s="304">
        <f t="shared" ref="EL76" si="1580">EM67/EL68</f>
        <v>0</v>
      </c>
      <c r="EM76" s="304"/>
      <c r="EN76" s="304">
        <f t="shared" ref="EN76" si="1581">EO67/EN68</f>
        <v>0</v>
      </c>
      <c r="EO76" s="304"/>
      <c r="EP76" s="304">
        <f t="shared" ref="EP76" si="1582">EQ67/EP68</f>
        <v>2</v>
      </c>
      <c r="EQ76" s="304"/>
      <c r="ER76" s="304">
        <f t="shared" ref="ER76" si="1583">ES67/ER68</f>
        <v>0</v>
      </c>
      <c r="ES76" s="304"/>
      <c r="ET76" s="304">
        <f t="shared" ref="ET76" si="1584">EU67/ET68</f>
        <v>0</v>
      </c>
      <c r="EU76" s="304"/>
      <c r="EV76" s="304">
        <f t="shared" ref="EV76" si="1585">EW67/EV68</f>
        <v>0</v>
      </c>
      <c r="EW76" s="304"/>
      <c r="EX76" s="304">
        <f t="shared" ref="EX76" si="1586">EY67/EX68</f>
        <v>0</v>
      </c>
      <c r="EY76" s="304"/>
      <c r="EZ76" s="304">
        <f t="shared" ref="EZ76" si="1587">FA67/EZ68</f>
        <v>0</v>
      </c>
      <c r="FA76" s="304"/>
      <c r="FB76" s="304">
        <f t="shared" ref="FB76" si="1588">FC67/FB68</f>
        <v>0</v>
      </c>
      <c r="FC76" s="304"/>
      <c r="FD76" s="304">
        <f t="shared" ref="FD76" si="1589">FE67/FD68</f>
        <v>0</v>
      </c>
      <c r="FE76" s="304"/>
      <c r="FF76" s="304">
        <f t="shared" ref="FF76" si="1590">FG67/FF68</f>
        <v>0</v>
      </c>
      <c r="FG76" s="304"/>
      <c r="FH76" s="304">
        <f t="shared" ref="FH76" si="1591">FI67/FH68</f>
        <v>0</v>
      </c>
      <c r="FI76" s="304"/>
      <c r="FJ76" s="304">
        <f t="shared" ref="FJ76" si="1592">FK67/FJ68</f>
        <v>0</v>
      </c>
      <c r="FK76" s="304"/>
      <c r="FL76" s="304">
        <f t="shared" ref="FL76" si="1593">FM67/FL68</f>
        <v>0</v>
      </c>
      <c r="FM76" s="304"/>
      <c r="FN76" s="304">
        <f t="shared" ref="FN76" si="1594">FO67/FN68</f>
        <v>0</v>
      </c>
      <c r="FO76" s="304"/>
      <c r="FP76" s="304">
        <f t="shared" ref="FP76" si="1595">FQ67/FP68</f>
        <v>0</v>
      </c>
      <c r="FQ76" s="304"/>
      <c r="FR76" s="304">
        <f t="shared" ref="FR76" si="1596">FS67/FR68</f>
        <v>0</v>
      </c>
      <c r="FS76" s="304"/>
      <c r="FT76" s="304">
        <f t="shared" ref="FT76" si="1597">FU67/FT68</f>
        <v>0</v>
      </c>
      <c r="FU76" s="304"/>
      <c r="FV76" s="304">
        <f t="shared" ref="FV76" si="1598">FW67/FV68</f>
        <v>0</v>
      </c>
      <c r="FW76" s="304"/>
      <c r="FX76" s="304">
        <f t="shared" ref="FX76" si="1599">FY67/FX68</f>
        <v>0</v>
      </c>
      <c r="FY76" s="304"/>
      <c r="FZ76" s="304">
        <v>0</v>
      </c>
      <c r="GA76" s="304"/>
      <c r="GB76" s="86"/>
    </row>
    <row r="77" spans="1:187" ht="15" thickBot="1">
      <c r="A77" s="77" t="s">
        <v>69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</v>
      </c>
      <c r="M77" s="304"/>
      <c r="N77" s="304">
        <f>N71*N76</f>
        <v>0</v>
      </c>
      <c r="O77" s="304"/>
      <c r="P77" s="304">
        <f>P71*P76</f>
        <v>0</v>
      </c>
      <c r="Q77" s="304"/>
      <c r="R77" s="304">
        <f>R71*R76</f>
        <v>0</v>
      </c>
      <c r="S77" s="304"/>
      <c r="T77" s="304">
        <f>T71*T76</f>
        <v>0.22222222222222221</v>
      </c>
      <c r="U77" s="304"/>
      <c r="V77" s="304">
        <f>V71*V76</f>
        <v>0</v>
      </c>
      <c r="W77" s="304"/>
      <c r="X77" s="304">
        <f>X71*X76</f>
        <v>0</v>
      </c>
      <c r="Y77" s="304"/>
      <c r="Z77" s="304">
        <f>Z71*Z76</f>
        <v>0.33333333333333331</v>
      </c>
      <c r="AA77" s="304"/>
      <c r="AB77" s="304">
        <f>AB71*AB76</f>
        <v>0</v>
      </c>
      <c r="AC77" s="304"/>
      <c r="AD77" s="304">
        <f>AD71*AD76</f>
        <v>0.1111111111111111</v>
      </c>
      <c r="AE77" s="304"/>
      <c r="AF77" s="304">
        <f>AF71*AF76</f>
        <v>0.1111111111111111</v>
      </c>
      <c r="AG77" s="304"/>
      <c r="AH77" s="304">
        <f t="shared" ref="AH77" si="1600">AH71*AH76</f>
        <v>0</v>
      </c>
      <c r="AI77" s="304"/>
      <c r="AJ77" s="304">
        <f t="shared" ref="AJ77" si="1601">AJ71*AJ76</f>
        <v>0</v>
      </c>
      <c r="AK77" s="304"/>
      <c r="AL77" s="304">
        <f t="shared" ref="AL77" si="1602">AL71*AL76</f>
        <v>0</v>
      </c>
      <c r="AM77" s="304"/>
      <c r="AN77" s="304">
        <f t="shared" ref="AN77" si="1603">AN71*AN76</f>
        <v>0</v>
      </c>
      <c r="AO77" s="304"/>
      <c r="AP77" s="304">
        <f t="shared" ref="AP77" si="1604">AP71*AP76</f>
        <v>0</v>
      </c>
      <c r="AQ77" s="304"/>
      <c r="AR77" s="304">
        <f t="shared" ref="AR77" si="1605">AR71*AR76</f>
        <v>0</v>
      </c>
      <c r="AS77" s="304"/>
      <c r="AT77" s="304">
        <f t="shared" ref="AT77" si="1606">AT71*AT76</f>
        <v>0</v>
      </c>
      <c r="AU77" s="304"/>
      <c r="AV77" s="304">
        <f t="shared" ref="AV77" si="1607">AV71*AV76</f>
        <v>0.1111111111111111</v>
      </c>
      <c r="AW77" s="304"/>
      <c r="AX77" s="304">
        <f t="shared" ref="AX77" si="1608">AX71*AX76</f>
        <v>0.1111111111111111</v>
      </c>
      <c r="AY77" s="304"/>
      <c r="AZ77" s="304">
        <f t="shared" ref="AZ77" si="1609">AZ71*AZ76</f>
        <v>0</v>
      </c>
      <c r="BA77" s="304"/>
      <c r="BB77" s="304">
        <f t="shared" ref="BB77" si="1610">BB71*BB76</f>
        <v>0</v>
      </c>
      <c r="BC77" s="304"/>
      <c r="BD77" s="304">
        <f t="shared" ref="BD77" si="1611">BD71*BD76</f>
        <v>0</v>
      </c>
      <c r="BE77" s="304"/>
      <c r="BF77" s="304">
        <f t="shared" ref="BF77" si="1612">BF71*BF76</f>
        <v>0.1111111111111111</v>
      </c>
      <c r="BG77" s="304"/>
      <c r="BH77" s="304">
        <f t="shared" ref="BH77" si="1613">BH71*BH76</f>
        <v>0</v>
      </c>
      <c r="BI77" s="304"/>
      <c r="BJ77" s="304">
        <f t="shared" ref="BJ77" si="1614">BJ71*BJ76</f>
        <v>0</v>
      </c>
      <c r="BK77" s="304"/>
      <c r="BL77" s="304">
        <f t="shared" ref="BL77" si="1615">BL71*BL76</f>
        <v>0</v>
      </c>
      <c r="BM77" s="304"/>
      <c r="BN77" s="304">
        <f t="shared" ref="BN77" si="1616">BN71*BN76</f>
        <v>0</v>
      </c>
      <c r="BO77" s="304"/>
      <c r="BP77" s="304">
        <f t="shared" ref="BP77" si="1617">BP71*BP76</f>
        <v>0</v>
      </c>
      <c r="BQ77" s="304"/>
      <c r="BR77" s="304">
        <f t="shared" ref="BR77" si="1618">BR71*BR76</f>
        <v>0</v>
      </c>
      <c r="BS77" s="304"/>
      <c r="BT77" s="304">
        <f t="shared" ref="BT77" si="1619">BT71*BT76</f>
        <v>0</v>
      </c>
      <c r="BU77" s="304"/>
      <c r="BV77" s="304">
        <f t="shared" ref="BV77" si="1620">BV71*BV76</f>
        <v>0</v>
      </c>
      <c r="BW77" s="304"/>
      <c r="BX77" s="304">
        <f t="shared" ref="BX77" si="1621">BX71*BX76</f>
        <v>0</v>
      </c>
      <c r="BY77" s="304"/>
      <c r="BZ77" s="304">
        <f t="shared" ref="BZ77" si="1622">BZ71*BZ76</f>
        <v>0</v>
      </c>
      <c r="CA77" s="304"/>
      <c r="CB77" s="304">
        <f t="shared" ref="CB77" si="1623">CB71*CB76</f>
        <v>0</v>
      </c>
      <c r="CC77" s="304"/>
      <c r="CD77" s="304">
        <f t="shared" ref="CD77" si="1624">CD71*CD76</f>
        <v>0</v>
      </c>
      <c r="CE77" s="304"/>
      <c r="CF77" s="304">
        <f t="shared" ref="CF77" si="1625">CF71*CF76</f>
        <v>0.1111111111111111</v>
      </c>
      <c r="CG77" s="304"/>
      <c r="CH77" s="304">
        <f t="shared" ref="CH77" si="1626">CH71*CH76</f>
        <v>0</v>
      </c>
      <c r="CI77" s="304"/>
      <c r="CJ77" s="304">
        <f t="shared" ref="CJ77" si="1627">CJ71*CJ76</f>
        <v>0</v>
      </c>
      <c r="CK77" s="304"/>
      <c r="CL77" s="304">
        <f t="shared" ref="CL77" si="1628">CL71*CL76</f>
        <v>0.1111111111111111</v>
      </c>
      <c r="CM77" s="304"/>
      <c r="CN77" s="304">
        <f t="shared" ref="CN77" si="1629">CN71*CN76</f>
        <v>0</v>
      </c>
      <c r="CO77" s="304"/>
      <c r="CP77" s="304">
        <f t="shared" ref="CP77" si="1630">CP71*CP76</f>
        <v>0.44444444444444442</v>
      </c>
      <c r="CQ77" s="304"/>
      <c r="CR77" s="304">
        <f t="shared" ref="CR77" si="1631">CR71*CR76</f>
        <v>0.22222222222222221</v>
      </c>
      <c r="CS77" s="304"/>
      <c r="CT77" s="304">
        <f t="shared" ref="CT77" si="1632">CT71*CT76</f>
        <v>0</v>
      </c>
      <c r="CU77" s="304"/>
      <c r="CV77" s="304">
        <f t="shared" ref="CV77" si="1633">CV71*CV76</f>
        <v>0.1111111111111111</v>
      </c>
      <c r="CW77" s="304"/>
      <c r="CX77" s="304">
        <f t="shared" ref="CX77" si="1634">CX71*CX76</f>
        <v>0.1111111111111111</v>
      </c>
      <c r="CY77" s="304"/>
      <c r="CZ77" s="304">
        <f t="shared" ref="CZ77" si="1635">CZ71*CZ76</f>
        <v>0.33333333333333331</v>
      </c>
      <c r="DA77" s="304"/>
      <c r="DB77" s="304">
        <f t="shared" ref="DB77" si="1636">DB71*DB76</f>
        <v>0</v>
      </c>
      <c r="DC77" s="304"/>
      <c r="DD77" s="304">
        <f t="shared" ref="DD77" si="1637">DD71*DD76</f>
        <v>0.22222222222222221</v>
      </c>
      <c r="DE77" s="304"/>
      <c r="DF77" s="304">
        <f t="shared" ref="DF77" si="1638">DF71*DF76</f>
        <v>0.1111111111111111</v>
      </c>
      <c r="DG77" s="304"/>
      <c r="DH77" s="304">
        <f t="shared" ref="DH77" si="1639">DH71*DH76</f>
        <v>0</v>
      </c>
      <c r="DI77" s="304"/>
      <c r="DJ77" s="304">
        <f t="shared" ref="DJ77" si="1640">DJ71*DJ76</f>
        <v>0.1111111111111111</v>
      </c>
      <c r="DK77" s="304"/>
      <c r="DL77" s="304">
        <f t="shared" ref="DL77" si="1641">DL71*DL76</f>
        <v>0</v>
      </c>
      <c r="DM77" s="304"/>
      <c r="DN77" s="304">
        <f t="shared" ref="DN77" si="1642">DN71*DN76</f>
        <v>0</v>
      </c>
      <c r="DO77" s="304"/>
      <c r="DP77" s="304">
        <f t="shared" ref="DP77" si="1643">DP71*DP76</f>
        <v>0.1111111111111111</v>
      </c>
      <c r="DQ77" s="304"/>
      <c r="DR77" s="304">
        <f t="shared" ref="DR77" si="1644">DR71*DR76</f>
        <v>0.1111111111111111</v>
      </c>
      <c r="DS77" s="304"/>
      <c r="DT77" s="304">
        <f t="shared" ref="DT77" si="1645">DT71*DT76</f>
        <v>0.1111111111111111</v>
      </c>
      <c r="DU77" s="304"/>
      <c r="DV77" s="304">
        <f t="shared" ref="DV77" si="1646">DV71*DV76</f>
        <v>0.22222222222222221</v>
      </c>
      <c r="DW77" s="304"/>
      <c r="DX77" s="304">
        <f t="shared" ref="DX77" si="1647">DX71*DX76</f>
        <v>0.1111111111111111</v>
      </c>
      <c r="DY77" s="304"/>
      <c r="DZ77" s="304">
        <f t="shared" ref="DZ77" si="1648">DZ71*DZ76</f>
        <v>0</v>
      </c>
      <c r="EA77" s="304"/>
      <c r="EB77" s="304">
        <f t="shared" ref="EB77" si="1649">EB71*EB76</f>
        <v>0</v>
      </c>
      <c r="EC77" s="304"/>
      <c r="ED77" s="304">
        <f t="shared" ref="ED77" si="1650">ED71*ED76</f>
        <v>0.44444444444444442</v>
      </c>
      <c r="EE77" s="304"/>
      <c r="EF77" s="304">
        <f t="shared" ref="EF77" si="1651">EF71*EF76</f>
        <v>0.1111111111111111</v>
      </c>
      <c r="EG77" s="304"/>
      <c r="EH77" s="304">
        <f t="shared" ref="EH77" si="1652">EH71*EH76</f>
        <v>0</v>
      </c>
      <c r="EI77" s="304"/>
      <c r="EJ77" s="304">
        <f t="shared" ref="EJ77" si="1653">EJ71*EJ76</f>
        <v>0</v>
      </c>
      <c r="EK77" s="304"/>
      <c r="EL77" s="304">
        <f t="shared" ref="EL77" si="1654">EL71*EL76</f>
        <v>0</v>
      </c>
      <c r="EM77" s="304"/>
      <c r="EN77" s="304">
        <f t="shared" ref="EN77" si="1655">EN71*EN76</f>
        <v>0</v>
      </c>
      <c r="EO77" s="304"/>
      <c r="EP77" s="304">
        <f t="shared" ref="EP77" si="1656">EP71*EP76</f>
        <v>0.22222222222222221</v>
      </c>
      <c r="EQ77" s="304"/>
      <c r="ER77" s="304">
        <f t="shared" ref="ER77" si="1657">ER71*ER76</f>
        <v>0</v>
      </c>
      <c r="ES77" s="304"/>
      <c r="ET77" s="304">
        <f t="shared" ref="ET77" si="1658">ET71*ET76</f>
        <v>0</v>
      </c>
      <c r="EU77" s="304"/>
      <c r="EV77" s="304">
        <f t="shared" ref="EV77" si="1659">EV71*EV76</f>
        <v>0</v>
      </c>
      <c r="EW77" s="304"/>
      <c r="EX77" s="304">
        <f t="shared" ref="EX77" si="1660">EX71*EX76</f>
        <v>0</v>
      </c>
      <c r="EY77" s="304"/>
      <c r="EZ77" s="304">
        <f t="shared" ref="EZ77" si="1661">EZ71*EZ76</f>
        <v>0</v>
      </c>
      <c r="FA77" s="304"/>
      <c r="FB77" s="304">
        <f t="shared" ref="FB77" si="1662">FB71*FB76</f>
        <v>0</v>
      </c>
      <c r="FC77" s="304"/>
      <c r="FD77" s="304">
        <f t="shared" ref="FD77" si="1663">FD71*FD76</f>
        <v>0</v>
      </c>
      <c r="FE77" s="304"/>
      <c r="FF77" s="304">
        <f t="shared" ref="FF77" si="1664">FF71*FF76</f>
        <v>0</v>
      </c>
      <c r="FG77" s="304"/>
      <c r="FH77" s="304">
        <f t="shared" ref="FH77" si="1665">FH71*FH76</f>
        <v>0</v>
      </c>
      <c r="FI77" s="304"/>
      <c r="FJ77" s="304">
        <f t="shared" ref="FJ77" si="1666">FJ71*FJ76</f>
        <v>0</v>
      </c>
      <c r="FK77" s="304"/>
      <c r="FL77" s="304">
        <f t="shared" ref="FL77" si="1667">FL71*FL76</f>
        <v>0</v>
      </c>
      <c r="FM77" s="304"/>
      <c r="FN77" s="304">
        <f t="shared" ref="FN77" si="1668">FN71*FN76</f>
        <v>0</v>
      </c>
      <c r="FO77" s="304"/>
      <c r="FP77" s="304">
        <f t="shared" ref="FP77" si="1669">FP71*FP76</f>
        <v>0</v>
      </c>
      <c r="FQ77" s="304"/>
      <c r="FR77" s="304">
        <f t="shared" ref="FR77" si="1670">FR71*FR76</f>
        <v>0</v>
      </c>
      <c r="FS77" s="304"/>
      <c r="FT77" s="304">
        <f t="shared" ref="FT77" si="1671">FT71*FT76</f>
        <v>0</v>
      </c>
      <c r="FU77" s="304"/>
      <c r="FV77" s="304">
        <f t="shared" ref="FV77" si="1672">FV71*FV76</f>
        <v>0</v>
      </c>
      <c r="FW77" s="304"/>
      <c r="FX77" s="304">
        <f t="shared" ref="FX77" si="1673">FX71*FX76</f>
        <v>0</v>
      </c>
      <c r="FY77" s="304"/>
      <c r="FZ77" s="304">
        <f>FZ71*FZ76</f>
        <v>0</v>
      </c>
      <c r="GA77" s="304"/>
      <c r="GB77" s="86"/>
    </row>
    <row r="78" spans="1:187" ht="15" thickBot="1">
      <c r="A78" s="77" t="s">
        <v>88</v>
      </c>
      <c r="B78" s="304">
        <f>SUM($B$77:C77)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0.22222222222222221</v>
      </c>
      <c r="U78" s="304"/>
      <c r="V78" s="304">
        <f>SUM($B$77:W77)</f>
        <v>0.22222222222222221</v>
      </c>
      <c r="W78" s="304"/>
      <c r="X78" s="304">
        <f>SUM($B$77:Y77)</f>
        <v>0.22222222222222221</v>
      </c>
      <c r="Y78" s="304"/>
      <c r="Z78" s="304">
        <f>SUM($B$77:AA77)</f>
        <v>0.55555555555555558</v>
      </c>
      <c r="AA78" s="304"/>
      <c r="AB78" s="304">
        <f>SUM($B$77:AC77)</f>
        <v>0.55555555555555558</v>
      </c>
      <c r="AC78" s="304"/>
      <c r="AD78" s="304">
        <f>SUM($B$77:AE77)</f>
        <v>0.66666666666666674</v>
      </c>
      <c r="AE78" s="304"/>
      <c r="AF78" s="304">
        <f>SUM($B$77:AG77)</f>
        <v>0.7777777777777779</v>
      </c>
      <c r="AG78" s="304"/>
      <c r="AH78" s="304">
        <f>SUM($B$77:AI77)</f>
        <v>0.7777777777777779</v>
      </c>
      <c r="AI78" s="304"/>
      <c r="AJ78" s="304">
        <f>SUM($B$77:AK77)</f>
        <v>0.7777777777777779</v>
      </c>
      <c r="AK78" s="304"/>
      <c r="AL78" s="304">
        <f>SUM($B$77:AM77)</f>
        <v>0.7777777777777779</v>
      </c>
      <c r="AM78" s="304"/>
      <c r="AN78" s="304">
        <f>SUM($B$77:AO77)</f>
        <v>0.7777777777777779</v>
      </c>
      <c r="AO78" s="304"/>
      <c r="AP78" s="304">
        <f>SUM($B$77:AQ77)</f>
        <v>0.7777777777777779</v>
      </c>
      <c r="AQ78" s="304"/>
      <c r="AR78" s="304">
        <f>SUM($B$77:AS77)</f>
        <v>0.7777777777777779</v>
      </c>
      <c r="AS78" s="304"/>
      <c r="AT78" s="304">
        <f>SUM($B$77:AU77)</f>
        <v>0.7777777777777779</v>
      </c>
      <c r="AU78" s="304"/>
      <c r="AV78" s="304">
        <f>SUM($B$77:AW77)</f>
        <v>0.88888888888888906</v>
      </c>
      <c r="AW78" s="304"/>
      <c r="AX78" s="304">
        <f>SUM($B$77:AY77)</f>
        <v>1.0000000000000002</v>
      </c>
      <c r="AY78" s="304"/>
      <c r="AZ78" s="304">
        <f>SUM($B$77:BA77)</f>
        <v>1.0000000000000002</v>
      </c>
      <c r="BA78" s="304"/>
      <c r="BB78" s="304">
        <f>SUM($B$77:BC77)</f>
        <v>1.0000000000000002</v>
      </c>
      <c r="BC78" s="304"/>
      <c r="BD78" s="304">
        <f>SUM($B$77:BE77)</f>
        <v>1.0000000000000002</v>
      </c>
      <c r="BE78" s="304"/>
      <c r="BF78" s="304">
        <f>SUM($B$77:BG77)</f>
        <v>1.1111111111111114</v>
      </c>
      <c r="BG78" s="304"/>
      <c r="BH78" s="304">
        <f>SUM($B$77:BI77)</f>
        <v>1.1111111111111114</v>
      </c>
      <c r="BI78" s="304"/>
      <c r="BJ78" s="304">
        <f>SUM($B$77:BK77)</f>
        <v>1.1111111111111114</v>
      </c>
      <c r="BK78" s="304"/>
      <c r="BL78" s="304">
        <f>SUM($B$77:BM77)</f>
        <v>1.1111111111111114</v>
      </c>
      <c r="BM78" s="304"/>
      <c r="BN78" s="304">
        <f>SUM($B$77:BO77)</f>
        <v>1.1111111111111114</v>
      </c>
      <c r="BO78" s="304"/>
      <c r="BP78" s="304">
        <f>SUM($B$77:BQ77)</f>
        <v>1.1111111111111114</v>
      </c>
      <c r="BQ78" s="304"/>
      <c r="BR78" s="304">
        <f>SUM($B$77:BS77)</f>
        <v>1.1111111111111114</v>
      </c>
      <c r="BS78" s="304"/>
      <c r="BT78" s="304">
        <f>SUM($B$77:BU77)</f>
        <v>1.1111111111111114</v>
      </c>
      <c r="BU78" s="304"/>
      <c r="BV78" s="304">
        <f>SUM($B$77:BW77)</f>
        <v>1.1111111111111114</v>
      </c>
      <c r="BW78" s="304"/>
      <c r="BX78" s="304">
        <f>SUM($B$77:BY77)</f>
        <v>1.1111111111111114</v>
      </c>
      <c r="BY78" s="304"/>
      <c r="BZ78" s="304">
        <f>SUM($B$77:CA77)</f>
        <v>1.1111111111111114</v>
      </c>
      <c r="CA78" s="304"/>
      <c r="CB78" s="304">
        <f>SUM($B$77:CC77)</f>
        <v>1.1111111111111114</v>
      </c>
      <c r="CC78" s="304"/>
      <c r="CD78" s="304">
        <f>SUM($B$77:CE77)</f>
        <v>1.1111111111111114</v>
      </c>
      <c r="CE78" s="304"/>
      <c r="CF78" s="304">
        <f>SUM($B$77:CG77)</f>
        <v>1.2222222222222225</v>
      </c>
      <c r="CG78" s="304"/>
      <c r="CH78" s="304">
        <f>SUM($B$77:CI77)</f>
        <v>1.2222222222222225</v>
      </c>
      <c r="CI78" s="304"/>
      <c r="CJ78" s="304">
        <f>SUM($B$77:CK77)</f>
        <v>1.2222222222222225</v>
      </c>
      <c r="CK78" s="304"/>
      <c r="CL78" s="304">
        <f>SUM($B$77:CM77)</f>
        <v>1.3333333333333337</v>
      </c>
      <c r="CM78" s="304"/>
      <c r="CN78" s="304">
        <f>SUM($B$77:CO77)</f>
        <v>1.3333333333333337</v>
      </c>
      <c r="CO78" s="304"/>
      <c r="CP78" s="304">
        <f>SUM($B$77:CQ77)</f>
        <v>1.7777777777777781</v>
      </c>
      <c r="CQ78" s="304"/>
      <c r="CR78" s="304">
        <f>SUM($B$77:CS77)</f>
        <v>2.0000000000000004</v>
      </c>
      <c r="CS78" s="304"/>
      <c r="CT78" s="304">
        <f>SUM($B$77:CU77)</f>
        <v>2.0000000000000004</v>
      </c>
      <c r="CU78" s="304"/>
      <c r="CV78" s="304">
        <f>SUM($B$77:CW77)</f>
        <v>2.1111111111111116</v>
      </c>
      <c r="CW78" s="304"/>
      <c r="CX78" s="304">
        <f>SUM($B$77:CY77)</f>
        <v>2.2222222222222228</v>
      </c>
      <c r="CY78" s="304"/>
      <c r="CZ78" s="304">
        <f>SUM($B$77:DA77)</f>
        <v>2.5555555555555562</v>
      </c>
      <c r="DA78" s="304"/>
      <c r="DB78" s="304">
        <f>SUM($B$77:DC77)</f>
        <v>2.5555555555555562</v>
      </c>
      <c r="DC78" s="304"/>
      <c r="DD78" s="304">
        <f>SUM($B$77:DE77)</f>
        <v>2.7777777777777786</v>
      </c>
      <c r="DE78" s="304"/>
      <c r="DF78" s="304">
        <f>SUM($B$77:DG77)</f>
        <v>2.8888888888888897</v>
      </c>
      <c r="DG78" s="304"/>
      <c r="DH78" s="304">
        <f>SUM($B$77:DI77)</f>
        <v>2.8888888888888897</v>
      </c>
      <c r="DI78" s="304"/>
      <c r="DJ78" s="304">
        <f>SUM($B$77:DK77)</f>
        <v>3.0000000000000009</v>
      </c>
      <c r="DK78" s="304"/>
      <c r="DL78" s="304">
        <f>SUM($B$77:DM77)</f>
        <v>3.0000000000000009</v>
      </c>
      <c r="DM78" s="304"/>
      <c r="DN78" s="304">
        <f>SUM($B$77:DO77)</f>
        <v>3.0000000000000009</v>
      </c>
      <c r="DO78" s="304"/>
      <c r="DP78" s="304">
        <f>SUM($B$77:DQ77)</f>
        <v>3.111111111111112</v>
      </c>
      <c r="DQ78" s="304"/>
      <c r="DR78" s="304">
        <f>SUM($B$77:DS77)</f>
        <v>3.2222222222222232</v>
      </c>
      <c r="DS78" s="304"/>
      <c r="DT78" s="304">
        <f>SUM($B$77:DU77)</f>
        <v>3.3333333333333344</v>
      </c>
      <c r="DU78" s="304"/>
      <c r="DV78" s="304">
        <f>SUM($B$77:DW77)</f>
        <v>3.5555555555555567</v>
      </c>
      <c r="DW78" s="304"/>
      <c r="DX78" s="304">
        <f>SUM($B$77:DY77)</f>
        <v>3.6666666666666679</v>
      </c>
      <c r="DY78" s="304"/>
      <c r="DZ78" s="304">
        <f>SUM($B$77:EA77)</f>
        <v>3.6666666666666679</v>
      </c>
      <c r="EA78" s="304"/>
      <c r="EB78" s="304">
        <f>SUM($B$77:EC77)</f>
        <v>3.6666666666666679</v>
      </c>
      <c r="EC78" s="304"/>
      <c r="ED78" s="304">
        <f>SUM($B$77:EE77)</f>
        <v>4.1111111111111125</v>
      </c>
      <c r="EE78" s="304"/>
      <c r="EF78" s="304">
        <f>SUM($B$77:EG77)</f>
        <v>4.2222222222222232</v>
      </c>
      <c r="EG78" s="304"/>
      <c r="EH78" s="304">
        <f>SUM($B$77:EI77)</f>
        <v>4.2222222222222232</v>
      </c>
      <c r="EI78" s="304"/>
      <c r="EJ78" s="304">
        <f>SUM($B$77:EK77)</f>
        <v>4.2222222222222232</v>
      </c>
      <c r="EK78" s="304"/>
      <c r="EL78" s="304">
        <f>SUM($B$77:EM77)</f>
        <v>4.2222222222222232</v>
      </c>
      <c r="EM78" s="304"/>
      <c r="EN78" s="304">
        <f>SUM($B$77:EO77)</f>
        <v>4.2222222222222232</v>
      </c>
      <c r="EO78" s="304"/>
      <c r="EP78" s="304">
        <f>SUM($B$77:EQ77)</f>
        <v>4.4444444444444455</v>
      </c>
      <c r="EQ78" s="304"/>
      <c r="ER78" s="304">
        <f>SUM($B$77:ES77)</f>
        <v>4.4444444444444455</v>
      </c>
      <c r="ES78" s="304"/>
      <c r="ET78" s="304">
        <f>SUM($B$77:EU77)</f>
        <v>4.4444444444444455</v>
      </c>
      <c r="EU78" s="304"/>
      <c r="EV78" s="304">
        <f>SUM($B$77:EW77)</f>
        <v>4.4444444444444455</v>
      </c>
      <c r="EW78" s="304"/>
      <c r="EX78" s="304">
        <f>SUM($B$77:EY77)</f>
        <v>4.4444444444444455</v>
      </c>
      <c r="EY78" s="304"/>
      <c r="EZ78" s="304">
        <f>SUM($B$77:FA77)</f>
        <v>4.4444444444444455</v>
      </c>
      <c r="FA78" s="304"/>
      <c r="FB78" s="304">
        <f>SUM($B$77:FC77)</f>
        <v>4.4444444444444455</v>
      </c>
      <c r="FC78" s="304"/>
      <c r="FD78" s="304">
        <f>SUM($B$77:FE77)</f>
        <v>4.4444444444444455</v>
      </c>
      <c r="FE78" s="304"/>
      <c r="FF78" s="304">
        <f>SUM($B$77:FG77)</f>
        <v>4.4444444444444455</v>
      </c>
      <c r="FG78" s="304"/>
      <c r="FH78" s="304">
        <f>SUM($B$77:FI77)</f>
        <v>4.4444444444444455</v>
      </c>
      <c r="FI78" s="304"/>
      <c r="FJ78" s="304">
        <f>SUM($B$77:FK77)</f>
        <v>4.4444444444444455</v>
      </c>
      <c r="FK78" s="304"/>
      <c r="FL78" s="304">
        <f>SUM($B$77:FM77)</f>
        <v>4.4444444444444455</v>
      </c>
      <c r="FM78" s="304"/>
      <c r="FN78" s="304">
        <f>SUM($B$77:FO77)</f>
        <v>4.4444444444444455</v>
      </c>
      <c r="FO78" s="304"/>
      <c r="FP78" s="304">
        <f>SUM($B$77:FQ77)</f>
        <v>4.4444444444444455</v>
      </c>
      <c r="FQ78" s="304"/>
      <c r="FR78" s="304">
        <f>SUM($B$77:FS77)</f>
        <v>4.4444444444444455</v>
      </c>
      <c r="FS78" s="304"/>
      <c r="FT78" s="304">
        <f>SUM($B$77:FU77)</f>
        <v>4.4444444444444455</v>
      </c>
      <c r="FU78" s="304"/>
      <c r="FV78" s="304">
        <f>SUM($B$77:FW77)</f>
        <v>4.4444444444444455</v>
      </c>
      <c r="FW78" s="304"/>
      <c r="FX78" s="304">
        <f>SUM($B$77:FY77)</f>
        <v>4.4444444444444455</v>
      </c>
      <c r="FY78" s="304"/>
      <c r="FZ78" s="304">
        <f>SUM($B$77:GA77)</f>
        <v>4.4444444444444455</v>
      </c>
      <c r="GA78" s="304"/>
      <c r="GB78" s="86"/>
    </row>
    <row r="79" spans="1:187" ht="15" thickBot="1">
      <c r="A79" s="77" t="s">
        <v>59</v>
      </c>
      <c r="B79" s="304">
        <f>B78/$B$68</f>
        <v>0</v>
      </c>
      <c r="C79" s="304"/>
      <c r="D79" s="304">
        <f>D78/$B$68</f>
        <v>0</v>
      </c>
      <c r="E79" s="304"/>
      <c r="F79" s="304">
        <f>F78/$B$68</f>
        <v>0</v>
      </c>
      <c r="G79" s="304"/>
      <c r="H79" s="304">
        <f>H78/$B$68</f>
        <v>0</v>
      </c>
      <c r="I79" s="304"/>
      <c r="J79" s="304">
        <f>J78/$B$68</f>
        <v>0</v>
      </c>
      <c r="K79" s="304"/>
      <c r="L79" s="304">
        <f>L78/$B$68</f>
        <v>0</v>
      </c>
      <c r="M79" s="304"/>
      <c r="N79" s="304">
        <f>N78/$B$68</f>
        <v>0</v>
      </c>
      <c r="O79" s="304"/>
      <c r="P79" s="304">
        <f>P78/$B$68</f>
        <v>0</v>
      </c>
      <c r="Q79" s="304"/>
      <c r="R79" s="304">
        <f>R78/$B$68</f>
        <v>0</v>
      </c>
      <c r="S79" s="304"/>
      <c r="T79" s="304">
        <f>T78/$B$68</f>
        <v>2.4691358024691357E-2</v>
      </c>
      <c r="U79" s="304"/>
      <c r="V79" s="304">
        <f>V78/$B$68</f>
        <v>2.4691358024691357E-2</v>
      </c>
      <c r="W79" s="304"/>
      <c r="X79" s="304">
        <f>X78/$B$68</f>
        <v>2.4691358024691357E-2</v>
      </c>
      <c r="Y79" s="304"/>
      <c r="Z79" s="304">
        <f>Z78/$B$68</f>
        <v>6.1728395061728399E-2</v>
      </c>
      <c r="AA79" s="304"/>
      <c r="AB79" s="304">
        <f>AB78/$B$68</f>
        <v>6.1728395061728399E-2</v>
      </c>
      <c r="AC79" s="304"/>
      <c r="AD79" s="304">
        <f>AD78/$B$68</f>
        <v>7.4074074074074084E-2</v>
      </c>
      <c r="AE79" s="304"/>
      <c r="AF79" s="304">
        <f>AF78/$B$68</f>
        <v>8.6419753086419762E-2</v>
      </c>
      <c r="AG79" s="304"/>
      <c r="AH79" s="304">
        <f t="shared" ref="AH79" si="1674">AH78/$B$68</f>
        <v>8.6419753086419762E-2</v>
      </c>
      <c r="AI79" s="304"/>
      <c r="AJ79" s="304">
        <f t="shared" ref="AJ79" si="1675">AJ78/$B$68</f>
        <v>8.6419753086419762E-2</v>
      </c>
      <c r="AK79" s="304"/>
      <c r="AL79" s="304">
        <f t="shared" ref="AL79" si="1676">AL78/$B$68</f>
        <v>8.6419753086419762E-2</v>
      </c>
      <c r="AM79" s="304"/>
      <c r="AN79" s="304">
        <f t="shared" ref="AN79" si="1677">AN78/$B$68</f>
        <v>8.6419753086419762E-2</v>
      </c>
      <c r="AO79" s="304"/>
      <c r="AP79" s="304">
        <f t="shared" ref="AP79" si="1678">AP78/$B$68</f>
        <v>8.6419753086419762E-2</v>
      </c>
      <c r="AQ79" s="304"/>
      <c r="AR79" s="304">
        <f t="shared" ref="AR79" si="1679">AR78/$B$68</f>
        <v>8.6419753086419762E-2</v>
      </c>
      <c r="AS79" s="304"/>
      <c r="AT79" s="304">
        <f t="shared" ref="AT79" si="1680">AT78/$B$68</f>
        <v>8.6419753086419762E-2</v>
      </c>
      <c r="AU79" s="304"/>
      <c r="AV79" s="304">
        <f t="shared" ref="AV79" si="1681">AV78/$B$68</f>
        <v>9.8765432098765454E-2</v>
      </c>
      <c r="AW79" s="304"/>
      <c r="AX79" s="304">
        <f t="shared" ref="AX79" si="1682">AX78/$B$68</f>
        <v>0.11111111111111113</v>
      </c>
      <c r="AY79" s="304"/>
      <c r="AZ79" s="304">
        <f t="shared" ref="AZ79" si="1683">AZ78/$B$68</f>
        <v>0.11111111111111113</v>
      </c>
      <c r="BA79" s="304"/>
      <c r="BB79" s="304">
        <f t="shared" ref="BB79" si="1684">BB78/$B$68</f>
        <v>0.11111111111111113</v>
      </c>
      <c r="BC79" s="304"/>
      <c r="BD79" s="304">
        <f t="shared" ref="BD79" si="1685">BD78/$B$68</f>
        <v>0.11111111111111113</v>
      </c>
      <c r="BE79" s="304"/>
      <c r="BF79" s="304">
        <f t="shared" ref="BF79" si="1686">BF78/$B$68</f>
        <v>0.12345679012345682</v>
      </c>
      <c r="BG79" s="304"/>
      <c r="BH79" s="304">
        <f t="shared" ref="BH79" si="1687">BH78/$B$68</f>
        <v>0.12345679012345682</v>
      </c>
      <c r="BI79" s="304"/>
      <c r="BJ79" s="304">
        <f t="shared" ref="BJ79" si="1688">BJ78/$B$68</f>
        <v>0.12345679012345682</v>
      </c>
      <c r="BK79" s="304"/>
      <c r="BL79" s="304">
        <f t="shared" ref="BL79" si="1689">BL78/$B$68</f>
        <v>0.12345679012345682</v>
      </c>
      <c r="BM79" s="304"/>
      <c r="BN79" s="304">
        <f t="shared" ref="BN79" si="1690">BN78/$B$68</f>
        <v>0.12345679012345682</v>
      </c>
      <c r="BO79" s="304"/>
      <c r="BP79" s="304">
        <f t="shared" ref="BP79" si="1691">BP78/$B$68</f>
        <v>0.12345679012345682</v>
      </c>
      <c r="BQ79" s="304"/>
      <c r="BR79" s="304">
        <f t="shared" ref="BR79" si="1692">BR78/$B$68</f>
        <v>0.12345679012345682</v>
      </c>
      <c r="BS79" s="304"/>
      <c r="BT79" s="304">
        <f t="shared" ref="BT79" si="1693">BT78/$B$68</f>
        <v>0.12345679012345682</v>
      </c>
      <c r="BU79" s="304"/>
      <c r="BV79" s="304">
        <f t="shared" ref="BV79" si="1694">BV78/$B$68</f>
        <v>0.12345679012345682</v>
      </c>
      <c r="BW79" s="304"/>
      <c r="BX79" s="304">
        <f t="shared" ref="BX79" si="1695">BX78/$B$68</f>
        <v>0.12345679012345682</v>
      </c>
      <c r="BY79" s="304"/>
      <c r="BZ79" s="304">
        <f t="shared" ref="BZ79" si="1696">BZ78/$B$68</f>
        <v>0.12345679012345682</v>
      </c>
      <c r="CA79" s="304"/>
      <c r="CB79" s="304">
        <f t="shared" ref="CB79" si="1697">CB78/$B$68</f>
        <v>0.12345679012345682</v>
      </c>
      <c r="CC79" s="304"/>
      <c r="CD79" s="304">
        <f t="shared" ref="CD79" si="1698">CD78/$B$68</f>
        <v>0.12345679012345682</v>
      </c>
      <c r="CE79" s="304"/>
      <c r="CF79" s="304">
        <f t="shared" ref="CF79" si="1699">CF78/$B$68</f>
        <v>0.13580246913580252</v>
      </c>
      <c r="CG79" s="304"/>
      <c r="CH79" s="304">
        <f t="shared" ref="CH79" si="1700">CH78/$B$68</f>
        <v>0.13580246913580252</v>
      </c>
      <c r="CI79" s="304"/>
      <c r="CJ79" s="304">
        <f t="shared" ref="CJ79" si="1701">CJ78/$B$68</f>
        <v>0.13580246913580252</v>
      </c>
      <c r="CK79" s="304"/>
      <c r="CL79" s="304">
        <f t="shared" ref="CL79" si="1702">CL78/$B$68</f>
        <v>0.1481481481481482</v>
      </c>
      <c r="CM79" s="304"/>
      <c r="CN79" s="304">
        <f t="shared" ref="CN79" si="1703">CN78/$B$68</f>
        <v>0.1481481481481482</v>
      </c>
      <c r="CO79" s="304"/>
      <c r="CP79" s="304">
        <f t="shared" ref="CP79" si="1704">CP78/$B$68</f>
        <v>0.19753086419753091</v>
      </c>
      <c r="CQ79" s="304"/>
      <c r="CR79" s="304">
        <f t="shared" ref="CR79" si="1705">CR78/$B$68</f>
        <v>0.22222222222222227</v>
      </c>
      <c r="CS79" s="304"/>
      <c r="CT79" s="304">
        <f t="shared" ref="CT79" si="1706">CT78/$B$68</f>
        <v>0.22222222222222227</v>
      </c>
      <c r="CU79" s="304"/>
      <c r="CV79" s="304">
        <f t="shared" ref="CV79" si="1707">CV78/$B$68</f>
        <v>0.23456790123456794</v>
      </c>
      <c r="CW79" s="304"/>
      <c r="CX79" s="304">
        <f t="shared" ref="CX79" si="1708">CX78/$B$68</f>
        <v>0.24691358024691365</v>
      </c>
      <c r="CY79" s="304"/>
      <c r="CZ79" s="304">
        <f t="shared" ref="CZ79" si="1709">CZ78/$B$68</f>
        <v>0.28395061728395071</v>
      </c>
      <c r="DA79" s="304"/>
      <c r="DB79" s="304">
        <f t="shared" ref="DB79" si="1710">DB78/$B$68</f>
        <v>0.28395061728395071</v>
      </c>
      <c r="DC79" s="304"/>
      <c r="DD79" s="304">
        <f t="shared" ref="DD79" si="1711">DD78/$B$68</f>
        <v>0.30864197530864207</v>
      </c>
      <c r="DE79" s="304"/>
      <c r="DF79" s="304">
        <f t="shared" ref="DF79" si="1712">DF78/$B$68</f>
        <v>0.32098765432098775</v>
      </c>
      <c r="DG79" s="304"/>
      <c r="DH79" s="304">
        <f t="shared" ref="DH79" si="1713">DH78/$B$68</f>
        <v>0.32098765432098775</v>
      </c>
      <c r="DI79" s="304"/>
      <c r="DJ79" s="304">
        <f t="shared" ref="DJ79" si="1714">DJ78/$B$68</f>
        <v>0.33333333333333343</v>
      </c>
      <c r="DK79" s="304"/>
      <c r="DL79" s="304">
        <f t="shared" ref="DL79" si="1715">DL78/$B$68</f>
        <v>0.33333333333333343</v>
      </c>
      <c r="DM79" s="304"/>
      <c r="DN79" s="304">
        <f t="shared" ref="DN79" si="1716">DN78/$B$68</f>
        <v>0.33333333333333343</v>
      </c>
      <c r="DO79" s="304"/>
      <c r="DP79" s="304">
        <f t="shared" ref="DP79" si="1717">DP78/$B$68</f>
        <v>0.3456790123456791</v>
      </c>
      <c r="DQ79" s="304"/>
      <c r="DR79" s="304">
        <f t="shared" ref="DR79" si="1718">DR78/$B$68</f>
        <v>0.35802469135802478</v>
      </c>
      <c r="DS79" s="304"/>
      <c r="DT79" s="304">
        <f t="shared" ref="DT79" si="1719">DT78/$B$68</f>
        <v>0.37037037037037046</v>
      </c>
      <c r="DU79" s="304"/>
      <c r="DV79" s="304">
        <f t="shared" ref="DV79" si="1720">DV78/$B$68</f>
        <v>0.39506172839506187</v>
      </c>
      <c r="DW79" s="304"/>
      <c r="DX79" s="304">
        <f t="shared" ref="DX79" si="1721">DX78/$B$68</f>
        <v>0.40740740740740755</v>
      </c>
      <c r="DY79" s="304"/>
      <c r="DZ79" s="304">
        <f t="shared" ref="DZ79" si="1722">DZ78/$B$68</f>
        <v>0.40740740740740755</v>
      </c>
      <c r="EA79" s="304"/>
      <c r="EB79" s="304">
        <f t="shared" ref="EB79" si="1723">EB78/$B$68</f>
        <v>0.40740740740740755</v>
      </c>
      <c r="EC79" s="304"/>
      <c r="ED79" s="304">
        <f t="shared" ref="ED79" si="1724">ED78/$B$68</f>
        <v>0.45679012345679026</v>
      </c>
      <c r="EE79" s="304"/>
      <c r="EF79" s="304">
        <f t="shared" ref="EF79" si="1725">EF78/$B$68</f>
        <v>0.46913580246913589</v>
      </c>
      <c r="EG79" s="304"/>
      <c r="EH79" s="304">
        <f t="shared" ref="EH79" si="1726">EH78/$B$68</f>
        <v>0.46913580246913589</v>
      </c>
      <c r="EI79" s="304"/>
      <c r="EJ79" s="304">
        <f t="shared" ref="EJ79" si="1727">EJ78/$B$68</f>
        <v>0.46913580246913589</v>
      </c>
      <c r="EK79" s="304"/>
      <c r="EL79" s="304">
        <f t="shared" ref="EL79" si="1728">EL78/$B$68</f>
        <v>0.46913580246913589</v>
      </c>
      <c r="EM79" s="304"/>
      <c r="EN79" s="304">
        <f t="shared" ref="EN79" si="1729">EN78/$B$68</f>
        <v>0.46913580246913589</v>
      </c>
      <c r="EO79" s="304"/>
      <c r="EP79" s="304">
        <f t="shared" ref="EP79" si="1730">EP78/$B$68</f>
        <v>0.4938271604938273</v>
      </c>
      <c r="EQ79" s="304"/>
      <c r="ER79" s="304">
        <f t="shared" ref="ER79" si="1731">ER78/$B$68</f>
        <v>0.4938271604938273</v>
      </c>
      <c r="ES79" s="304"/>
      <c r="ET79" s="304">
        <f t="shared" ref="ET79" si="1732">ET78/$B$68</f>
        <v>0.4938271604938273</v>
      </c>
      <c r="EU79" s="304"/>
      <c r="EV79" s="304">
        <f t="shared" ref="EV79" si="1733">EV78/$B$68</f>
        <v>0.4938271604938273</v>
      </c>
      <c r="EW79" s="304"/>
      <c r="EX79" s="304">
        <f t="shared" ref="EX79" si="1734">EX78/$B$68</f>
        <v>0.4938271604938273</v>
      </c>
      <c r="EY79" s="304"/>
      <c r="EZ79" s="304">
        <f t="shared" ref="EZ79" si="1735">EZ78/$B$68</f>
        <v>0.4938271604938273</v>
      </c>
      <c r="FA79" s="304"/>
      <c r="FB79" s="304">
        <f t="shared" ref="FB79" si="1736">FB78/$B$68</f>
        <v>0.4938271604938273</v>
      </c>
      <c r="FC79" s="304"/>
      <c r="FD79" s="304">
        <f t="shared" ref="FD79" si="1737">FD78/$B$68</f>
        <v>0.4938271604938273</v>
      </c>
      <c r="FE79" s="304"/>
      <c r="FF79" s="304">
        <f t="shared" ref="FF79" si="1738">FF78/$B$68</f>
        <v>0.4938271604938273</v>
      </c>
      <c r="FG79" s="304"/>
      <c r="FH79" s="304">
        <f t="shared" ref="FH79" si="1739">FH78/$B$68</f>
        <v>0.4938271604938273</v>
      </c>
      <c r="FI79" s="304"/>
      <c r="FJ79" s="304">
        <f t="shared" ref="FJ79" si="1740">FJ78/$B$68</f>
        <v>0.4938271604938273</v>
      </c>
      <c r="FK79" s="304"/>
      <c r="FL79" s="304">
        <f t="shared" ref="FL79" si="1741">FL78/$B$68</f>
        <v>0.4938271604938273</v>
      </c>
      <c r="FM79" s="304"/>
      <c r="FN79" s="304">
        <f t="shared" ref="FN79" si="1742">FN78/$B$68</f>
        <v>0.4938271604938273</v>
      </c>
      <c r="FO79" s="304"/>
      <c r="FP79" s="304">
        <f t="shared" ref="FP79" si="1743">FP78/$B$68</f>
        <v>0.4938271604938273</v>
      </c>
      <c r="FQ79" s="304"/>
      <c r="FR79" s="304">
        <f t="shared" ref="FR79" si="1744">FR78/$B$68</f>
        <v>0.4938271604938273</v>
      </c>
      <c r="FS79" s="304"/>
      <c r="FT79" s="304">
        <f t="shared" ref="FT79" si="1745">FT78/$B$68</f>
        <v>0.4938271604938273</v>
      </c>
      <c r="FU79" s="304"/>
      <c r="FV79" s="304">
        <f t="shared" ref="FV79" si="1746">FV78/$B$68</f>
        <v>0.4938271604938273</v>
      </c>
      <c r="FW79" s="304"/>
      <c r="FX79" s="304">
        <f t="shared" ref="FX79" si="1747">FX78/$B$68</f>
        <v>0.4938271604938273</v>
      </c>
      <c r="FY79" s="304"/>
      <c r="FZ79" s="304">
        <f>FZ78/$B$68</f>
        <v>0.4938271604938273</v>
      </c>
      <c r="GA79" s="304"/>
      <c r="GB79" s="86"/>
    </row>
    <row r="80" spans="1:187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0</v>
      </c>
      <c r="Q80" s="304"/>
      <c r="R80" s="304">
        <f>R1*R71*R76</f>
        <v>0</v>
      </c>
      <c r="S80" s="304"/>
      <c r="T80" s="304">
        <f>T1*T71*T76</f>
        <v>2.2222222222222223</v>
      </c>
      <c r="U80" s="304"/>
      <c r="V80" s="304">
        <f>V1*V71*V76</f>
        <v>0</v>
      </c>
      <c r="W80" s="304"/>
      <c r="X80" s="304">
        <f>X1*X71*X76</f>
        <v>0</v>
      </c>
      <c r="Y80" s="304"/>
      <c r="Z80" s="304">
        <f>Z1*Z71*Z76</f>
        <v>4.333333333333333</v>
      </c>
      <c r="AA80" s="304"/>
      <c r="AB80" s="304">
        <f>AB1*AB71*AB76</f>
        <v>0</v>
      </c>
      <c r="AC80" s="304"/>
      <c r="AD80" s="304">
        <f>AD1*AD71*AD76</f>
        <v>1.6666666666666665</v>
      </c>
      <c r="AE80" s="304"/>
      <c r="AF80" s="304">
        <f>AF1*AF71*AF76</f>
        <v>1.7777777777777777</v>
      </c>
      <c r="AG80" s="304"/>
      <c r="AH80" s="304">
        <f t="shared" ref="AH80" si="1748">AH1*AH71*AH76</f>
        <v>0</v>
      </c>
      <c r="AI80" s="304"/>
      <c r="AJ80" s="304">
        <f t="shared" ref="AJ80" si="1749">AJ1*AJ71*AJ76</f>
        <v>0</v>
      </c>
      <c r="AK80" s="304"/>
      <c r="AL80" s="304">
        <f t="shared" ref="AL80" si="1750">AL1*AL71*AL76</f>
        <v>0</v>
      </c>
      <c r="AM80" s="304"/>
      <c r="AN80" s="304">
        <f t="shared" ref="AN80" si="1751">AN1*AN71*AN76</f>
        <v>0</v>
      </c>
      <c r="AO80" s="304"/>
      <c r="AP80" s="304">
        <f t="shared" ref="AP80" si="1752">AP1*AP71*AP76</f>
        <v>0</v>
      </c>
      <c r="AQ80" s="304"/>
      <c r="AR80" s="304">
        <f t="shared" ref="AR80" si="1753">AR1*AR71*AR76</f>
        <v>0</v>
      </c>
      <c r="AS80" s="304"/>
      <c r="AT80" s="304">
        <f t="shared" ref="AT80" si="1754">AT1*AT71*AT76</f>
        <v>0</v>
      </c>
      <c r="AU80" s="304"/>
      <c r="AV80" s="304">
        <f t="shared" ref="AV80" si="1755">AV1*AV71*AV76</f>
        <v>2.6666666666666665</v>
      </c>
      <c r="AW80" s="304"/>
      <c r="AX80" s="304">
        <f t="shared" ref="AX80" si="1756">AX1*AX71*AX76</f>
        <v>2.7777777777777777</v>
      </c>
      <c r="AY80" s="304"/>
      <c r="AZ80" s="304">
        <f t="shared" ref="AZ80" si="1757">AZ1*AZ71*AZ76</f>
        <v>0</v>
      </c>
      <c r="BA80" s="304"/>
      <c r="BB80" s="304">
        <f t="shared" ref="BB80" si="1758">BB1*BB71*BB76</f>
        <v>0</v>
      </c>
      <c r="BC80" s="304"/>
      <c r="BD80" s="304">
        <f t="shared" ref="BD80" si="1759">BD1*BD71*BD76</f>
        <v>0</v>
      </c>
      <c r="BE80" s="304"/>
      <c r="BF80" s="304">
        <f t="shared" ref="BF80" si="1760">BF1*BF71*BF76</f>
        <v>3.2222222222222219</v>
      </c>
      <c r="BG80" s="304"/>
      <c r="BH80" s="304">
        <f t="shared" ref="BH80" si="1761">BH1*BH71*BH76</f>
        <v>0</v>
      </c>
      <c r="BI80" s="304"/>
      <c r="BJ80" s="304">
        <f t="shared" ref="BJ80" si="1762">BJ1*BJ71*BJ76</f>
        <v>0</v>
      </c>
      <c r="BK80" s="304"/>
      <c r="BL80" s="304">
        <f t="shared" ref="BL80" si="1763">BL1*BL71*BL76</f>
        <v>0</v>
      </c>
      <c r="BM80" s="304"/>
      <c r="BN80" s="304">
        <f t="shared" ref="BN80" si="1764">BN1*BN71*BN76</f>
        <v>0</v>
      </c>
      <c r="BO80" s="304"/>
      <c r="BP80" s="304">
        <f t="shared" ref="BP80" si="1765">BP1*BP71*BP76</f>
        <v>0</v>
      </c>
      <c r="BQ80" s="304"/>
      <c r="BR80" s="304">
        <f t="shared" ref="BR80" si="1766">BR1*BR71*BR76</f>
        <v>0</v>
      </c>
      <c r="BS80" s="304"/>
      <c r="BT80" s="304">
        <f t="shared" ref="BT80" si="1767">BT1*BT71*BT76</f>
        <v>0</v>
      </c>
      <c r="BU80" s="304"/>
      <c r="BV80" s="304">
        <f t="shared" ref="BV80" si="1768">BV1*BV71*BV76</f>
        <v>0</v>
      </c>
      <c r="BW80" s="304"/>
      <c r="BX80" s="304">
        <f t="shared" ref="BX80" si="1769">BX1*BX71*BX76</f>
        <v>0</v>
      </c>
      <c r="BY80" s="304"/>
      <c r="BZ80" s="304">
        <f t="shared" ref="BZ80" si="1770">BZ1*BZ71*BZ76</f>
        <v>0</v>
      </c>
      <c r="CA80" s="304"/>
      <c r="CB80" s="304">
        <f t="shared" ref="CB80" si="1771">CB1*CB71*CB76</f>
        <v>0</v>
      </c>
      <c r="CC80" s="304"/>
      <c r="CD80" s="304">
        <f t="shared" ref="CD80" si="1772">CD1*CD71*CD76</f>
        <v>0</v>
      </c>
      <c r="CE80" s="304"/>
      <c r="CF80" s="304">
        <f t="shared" ref="CF80" si="1773">CF1*CF71*CF76</f>
        <v>4.6666666666666661</v>
      </c>
      <c r="CG80" s="304"/>
      <c r="CH80" s="304">
        <f t="shared" ref="CH80" si="1774">CH1*CH71*CH76</f>
        <v>0</v>
      </c>
      <c r="CI80" s="304"/>
      <c r="CJ80" s="304">
        <f t="shared" ref="CJ80" si="1775">CJ1*CJ71*CJ76</f>
        <v>0</v>
      </c>
      <c r="CK80" s="304"/>
      <c r="CL80" s="304">
        <f t="shared" ref="CL80" si="1776">CL1*CL71*CL76</f>
        <v>5</v>
      </c>
      <c r="CM80" s="304"/>
      <c r="CN80" s="304">
        <f t="shared" ref="CN80" si="1777">CN1*CN71*CN76</f>
        <v>0</v>
      </c>
      <c r="CO80" s="304"/>
      <c r="CP80" s="304">
        <f t="shared" ref="CP80" si="1778">CP1*CP71*CP76</f>
        <v>20.888888888888886</v>
      </c>
      <c r="CQ80" s="304"/>
      <c r="CR80" s="304">
        <f t="shared" ref="CR80" si="1779">CR1*CR71*CR76</f>
        <v>10.666666666666666</v>
      </c>
      <c r="CS80" s="304"/>
      <c r="CT80" s="304">
        <f t="shared" ref="CT80" si="1780">CT1*CT71*CT76</f>
        <v>0</v>
      </c>
      <c r="CU80" s="304"/>
      <c r="CV80" s="304">
        <f t="shared" ref="CV80" si="1781">CV1*CV71*CV76</f>
        <v>5.5555555555555545</v>
      </c>
      <c r="CW80" s="304"/>
      <c r="CX80" s="304">
        <f t="shared" ref="CX80" si="1782">CX1*CX71*CX76</f>
        <v>5.6666666666666661</v>
      </c>
      <c r="CY80" s="304"/>
      <c r="CZ80" s="304">
        <f t="shared" ref="CZ80" si="1783">CZ1*CZ71*CZ76</f>
        <v>17.333333333333332</v>
      </c>
      <c r="DA80" s="304"/>
      <c r="DB80" s="304">
        <f t="shared" ref="DB80" si="1784">DB1*DB71*DB76</f>
        <v>0</v>
      </c>
      <c r="DC80" s="304"/>
      <c r="DD80" s="304">
        <f t="shared" ref="DD80" si="1785">DD1*DD71*DD76</f>
        <v>12</v>
      </c>
      <c r="DE80" s="304"/>
      <c r="DF80" s="304">
        <f t="shared" ref="DF80" si="1786">DF1*DF71*DF76</f>
        <v>6.1111111111111107</v>
      </c>
      <c r="DG80" s="304"/>
      <c r="DH80" s="304">
        <f t="shared" ref="DH80" si="1787">DH1*DH71*DH76</f>
        <v>0</v>
      </c>
      <c r="DI80" s="304"/>
      <c r="DJ80" s="304">
        <f t="shared" ref="DJ80" si="1788">DJ1*DJ71*DJ76</f>
        <v>6.333333333333333</v>
      </c>
      <c r="DK80" s="304"/>
      <c r="DL80" s="304">
        <f t="shared" ref="DL80" si="1789">DL1*DL71*DL76</f>
        <v>0</v>
      </c>
      <c r="DM80" s="304"/>
      <c r="DN80" s="304">
        <f t="shared" ref="DN80" si="1790">DN1*DN71*DN76</f>
        <v>0</v>
      </c>
      <c r="DO80" s="304"/>
      <c r="DP80" s="304">
        <f t="shared" ref="DP80" si="1791">DP1*DP71*DP76</f>
        <v>6.6666666666666661</v>
      </c>
      <c r="DQ80" s="304"/>
      <c r="DR80" s="304">
        <f t="shared" ref="DR80" si="1792">DR1*DR71*DR76</f>
        <v>6.7777777777777768</v>
      </c>
      <c r="DS80" s="304"/>
      <c r="DT80" s="304">
        <f t="shared" ref="DT80" si="1793">DT1*DT71*DT76</f>
        <v>6.8888888888888875</v>
      </c>
      <c r="DU80" s="304"/>
      <c r="DV80" s="304">
        <f t="shared" ref="DV80" si="1794">DV1*DV71*DV76</f>
        <v>14</v>
      </c>
      <c r="DW80" s="304"/>
      <c r="DX80" s="304">
        <f t="shared" ref="DX80" si="1795">DX1*DX71*DX76</f>
        <v>7.1111111111111107</v>
      </c>
      <c r="DY80" s="304"/>
      <c r="DZ80" s="304">
        <f t="shared" ref="DZ80" si="1796">DZ1*DZ71*DZ76</f>
        <v>0</v>
      </c>
      <c r="EA80" s="304"/>
      <c r="EB80" s="304">
        <f t="shared" ref="EB80" si="1797">EB1*EB71*EB76</f>
        <v>0</v>
      </c>
      <c r="EC80" s="304"/>
      <c r="ED80" s="304">
        <f t="shared" ref="ED80" si="1798">ED1*ED71*ED76</f>
        <v>29.777777777777775</v>
      </c>
      <c r="EE80" s="304"/>
      <c r="EF80" s="304">
        <f t="shared" ref="EF80" si="1799">EF1*EF71*EF76</f>
        <v>7.5555555555555545</v>
      </c>
      <c r="EG80" s="304"/>
      <c r="EH80" s="304">
        <f t="shared" ref="EH80" si="1800">EH1*EH71*EH76</f>
        <v>0</v>
      </c>
      <c r="EI80" s="304"/>
      <c r="EJ80" s="304">
        <f t="shared" ref="EJ80" si="1801">EJ1*EJ71*EJ76</f>
        <v>0</v>
      </c>
      <c r="EK80" s="304"/>
      <c r="EL80" s="304">
        <f t="shared" ref="EL80" si="1802">EL1*EL71*EL76</f>
        <v>0</v>
      </c>
      <c r="EM80" s="304"/>
      <c r="EN80" s="304">
        <f t="shared" ref="EN80" si="1803">EN1*EN71*EN76</f>
        <v>0</v>
      </c>
      <c r="EO80" s="304"/>
      <c r="EP80" s="304">
        <f t="shared" ref="EP80" si="1804">EP1*EP71*EP76</f>
        <v>16.222222222222221</v>
      </c>
      <c r="EQ80" s="304"/>
      <c r="ER80" s="304">
        <f t="shared" ref="ER80" si="1805">ER1*ER71*ER76</f>
        <v>0</v>
      </c>
      <c r="ES80" s="304"/>
      <c r="ET80" s="304">
        <f t="shared" ref="ET80" si="1806">ET1*ET71*ET76</f>
        <v>0</v>
      </c>
      <c r="EU80" s="304"/>
      <c r="EV80" s="304">
        <f t="shared" ref="EV80" si="1807">EV1*EV71*EV76</f>
        <v>0</v>
      </c>
      <c r="EW80" s="304"/>
      <c r="EX80" s="304">
        <f t="shared" ref="EX80" si="1808">EX1*EX71*EX76</f>
        <v>0</v>
      </c>
      <c r="EY80" s="304"/>
      <c r="EZ80" s="304">
        <f t="shared" ref="EZ80" si="1809">EZ1*EZ71*EZ76</f>
        <v>0</v>
      </c>
      <c r="FA80" s="304"/>
      <c r="FB80" s="304">
        <f t="shared" ref="FB80" si="1810">FB1*FB71*FB76</f>
        <v>0</v>
      </c>
      <c r="FC80" s="304"/>
      <c r="FD80" s="304">
        <f t="shared" ref="FD80" si="1811">FD1*FD71*FD76</f>
        <v>0</v>
      </c>
      <c r="FE80" s="304"/>
      <c r="FF80" s="304">
        <f t="shared" ref="FF80" si="1812">FF1*FF71*FF76</f>
        <v>0</v>
      </c>
      <c r="FG80" s="304"/>
      <c r="FH80" s="304">
        <f t="shared" ref="FH80" si="1813">FH1*FH71*FH76</f>
        <v>0</v>
      </c>
      <c r="FI80" s="304"/>
      <c r="FJ80" s="304">
        <f t="shared" ref="FJ80" si="1814">FJ1*FJ71*FJ76</f>
        <v>0</v>
      </c>
      <c r="FK80" s="304"/>
      <c r="FL80" s="304">
        <f t="shared" ref="FL80" si="1815">FL1*FL71*FL76</f>
        <v>0</v>
      </c>
      <c r="FM80" s="304"/>
      <c r="FN80" s="304">
        <f t="shared" ref="FN80" si="1816">FN1*FN71*FN76</f>
        <v>0</v>
      </c>
      <c r="FO80" s="304"/>
      <c r="FP80" s="304">
        <f t="shared" ref="FP80" si="1817">FP1*FP71*FP76</f>
        <v>0</v>
      </c>
      <c r="FQ80" s="304"/>
      <c r="FR80" s="304">
        <f t="shared" ref="FR80" si="1818">FR1*FR71*FR76</f>
        <v>0</v>
      </c>
      <c r="FS80" s="304"/>
      <c r="FT80" s="304">
        <f t="shared" ref="FT80" si="1819">FT1*FT71*FT76</f>
        <v>0</v>
      </c>
      <c r="FU80" s="304"/>
      <c r="FV80" s="304">
        <f t="shared" ref="FV80" si="1820">FV1*FV71*FV76</f>
        <v>0</v>
      </c>
      <c r="FW80" s="304"/>
      <c r="FX80" s="304">
        <f t="shared" ref="FX80" si="1821">FX1*FX71*FX76</f>
        <v>0</v>
      </c>
      <c r="FY80" s="304"/>
      <c r="FZ80" s="304">
        <f>FZ1*FZ71*FZ76</f>
        <v>0</v>
      </c>
      <c r="GA80" s="304"/>
      <c r="GB80" s="86"/>
    </row>
    <row r="81" spans="1:201" ht="15" thickBot="1">
      <c r="A81" s="77" t="s">
        <v>76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f>SUM($B$80:U80)/T79</f>
        <v>90.000000000000014</v>
      </c>
      <c r="U81" s="304"/>
      <c r="V81" s="304">
        <f>SUM($B$80:W80)/V79</f>
        <v>90.000000000000014</v>
      </c>
      <c r="W81" s="304"/>
      <c r="X81" s="304">
        <f>SUM($B$80:Y80)/X79</f>
        <v>90.000000000000014</v>
      </c>
      <c r="Y81" s="304"/>
      <c r="Z81" s="304">
        <f>SUM($B$80:AA80)/Z79</f>
        <v>106.19999999999999</v>
      </c>
      <c r="AA81" s="304"/>
      <c r="AB81" s="304">
        <f>SUM($B$80:AC80)/AB79</f>
        <v>106.19999999999999</v>
      </c>
      <c r="AC81" s="304"/>
      <c r="AD81" s="304">
        <f>SUM($B$80:AE80)/AD79</f>
        <v>110.99999999999997</v>
      </c>
      <c r="AE81" s="304"/>
      <c r="AF81" s="304">
        <f>SUM($B$80:AG80)/AF79</f>
        <v>115.71428571428571</v>
      </c>
      <c r="AG81" s="304"/>
      <c r="AH81" s="304">
        <f>SUM($B$80:AI80)/AH79</f>
        <v>115.71428571428571</v>
      </c>
      <c r="AI81" s="304"/>
      <c r="AJ81" s="304">
        <f>SUM($B$80:AK80)/AJ79</f>
        <v>115.71428571428571</v>
      </c>
      <c r="AK81" s="304"/>
      <c r="AL81" s="304">
        <f>SUM($B$80:AM80)/AL79</f>
        <v>115.71428571428571</v>
      </c>
      <c r="AM81" s="304"/>
      <c r="AN81" s="304">
        <f>SUM($B$80:AO80)/AN79</f>
        <v>115.71428571428571</v>
      </c>
      <c r="AO81" s="304"/>
      <c r="AP81" s="304">
        <f>SUM($B$80:AQ80)/AP79</f>
        <v>115.71428571428571</v>
      </c>
      <c r="AQ81" s="304"/>
      <c r="AR81" s="304">
        <f>SUM($B$80:AS80)/AR79</f>
        <v>115.71428571428571</v>
      </c>
      <c r="AS81" s="304"/>
      <c r="AT81" s="304">
        <f>SUM($B$80:AU80)/AT79</f>
        <v>115.71428571428571</v>
      </c>
      <c r="AU81" s="304"/>
      <c r="AV81" s="304">
        <f>SUM($B$80:AW80)/AV79</f>
        <v>128.24999999999997</v>
      </c>
      <c r="AW81" s="304"/>
      <c r="AX81" s="304">
        <f>SUM($B$80:AY80)/AX79</f>
        <v>138.99999999999997</v>
      </c>
      <c r="AY81" s="304"/>
      <c r="AZ81" s="304">
        <f>SUM($B$80:BA80)/AZ79</f>
        <v>138.99999999999997</v>
      </c>
      <c r="BA81" s="304"/>
      <c r="BB81" s="304">
        <f>SUM($B$80:BC80)/BB79</f>
        <v>138.99999999999997</v>
      </c>
      <c r="BC81" s="304"/>
      <c r="BD81" s="304">
        <f>SUM($B$80:BE80)/BD79</f>
        <v>138.99999999999997</v>
      </c>
      <c r="BE81" s="304"/>
      <c r="BF81" s="304">
        <f>SUM($B$80:BG80)/BF79</f>
        <v>151.19999999999993</v>
      </c>
      <c r="BG81" s="304"/>
      <c r="BH81" s="304">
        <f>SUM($B$80:BI80)/BH79</f>
        <v>151.19999999999993</v>
      </c>
      <c r="BI81" s="304"/>
      <c r="BJ81" s="304">
        <f>SUM($B$80:BK80)/BJ79</f>
        <v>151.19999999999993</v>
      </c>
      <c r="BK81" s="304"/>
      <c r="BL81" s="304">
        <f>SUM($B$80:BM80)/BL79</f>
        <v>151.19999999999993</v>
      </c>
      <c r="BM81" s="304"/>
      <c r="BN81" s="304">
        <f>SUM($B$80:BO80)/BN79</f>
        <v>151.19999999999993</v>
      </c>
      <c r="BO81" s="304"/>
      <c r="BP81" s="304">
        <f>SUM($B$80:BQ80)/BP79</f>
        <v>151.19999999999993</v>
      </c>
      <c r="BQ81" s="304"/>
      <c r="BR81" s="304">
        <f>SUM($B$80:BS80)/BR79</f>
        <v>151.19999999999993</v>
      </c>
      <c r="BS81" s="304"/>
      <c r="BT81" s="304">
        <f>SUM($B$80:BU80)/BT79</f>
        <v>151.19999999999993</v>
      </c>
      <c r="BU81" s="304"/>
      <c r="BV81" s="304">
        <f>SUM($B$80:BW80)/BV79</f>
        <v>151.19999999999993</v>
      </c>
      <c r="BW81" s="304"/>
      <c r="BX81" s="304">
        <f>SUM($B$80:BY80)/BX79</f>
        <v>151.19999999999993</v>
      </c>
      <c r="BY81" s="304"/>
      <c r="BZ81" s="304">
        <f>SUM($B$80:CA80)/BZ79</f>
        <v>151.19999999999993</v>
      </c>
      <c r="CA81" s="304"/>
      <c r="CB81" s="304">
        <f>SUM($B$80:CC80)/CB79</f>
        <v>151.19999999999993</v>
      </c>
      <c r="CC81" s="304"/>
      <c r="CD81" s="304">
        <f>SUM($B$80:CE80)/CD79</f>
        <v>151.19999999999993</v>
      </c>
      <c r="CE81" s="304"/>
      <c r="CF81" s="304">
        <f>SUM($B$80:CG80)/CF79</f>
        <v>171.81818181818173</v>
      </c>
      <c r="CG81" s="304"/>
      <c r="CH81" s="304">
        <f>SUM($B$80:CI80)/CH79</f>
        <v>171.81818181818173</v>
      </c>
      <c r="CI81" s="304"/>
      <c r="CJ81" s="304">
        <f>SUM($B$80:CK80)/CJ79</f>
        <v>171.81818181818173</v>
      </c>
      <c r="CK81" s="304"/>
      <c r="CL81" s="304">
        <f>SUM($B$80:CM80)/CL79</f>
        <v>191.24999999999991</v>
      </c>
      <c r="CM81" s="304"/>
      <c r="CN81" s="304">
        <f>SUM($B$80:CO80)/CN79</f>
        <v>191.24999999999991</v>
      </c>
      <c r="CO81" s="304"/>
      <c r="CP81" s="304">
        <f>SUM($B$80:CQ80)/CP79</f>
        <v>249.18749999999991</v>
      </c>
      <c r="CQ81" s="304"/>
      <c r="CR81" s="304">
        <f>SUM($B$80:CS80)/CR79</f>
        <v>269.49999999999989</v>
      </c>
      <c r="CS81" s="304"/>
      <c r="CT81" s="304">
        <f>SUM($B$80:CU80)/CT79</f>
        <v>269.49999999999989</v>
      </c>
      <c r="CU81" s="304"/>
      <c r="CV81" s="304">
        <f>SUM($B$80:CW80)/CV79</f>
        <v>278.99999999999989</v>
      </c>
      <c r="CW81" s="304"/>
      <c r="CX81" s="304">
        <f>SUM($B$80:CY80)/CX79</f>
        <v>287.99999999999989</v>
      </c>
      <c r="CY81" s="304"/>
      <c r="CZ81" s="304">
        <f>SUM($B$80:DA80)/CZ79</f>
        <v>311.47826086956508</v>
      </c>
      <c r="DA81" s="304"/>
      <c r="DB81" s="304">
        <f>SUM($B$80:DC80)/DB79</f>
        <v>311.47826086956508</v>
      </c>
      <c r="DC81" s="304"/>
      <c r="DD81" s="304">
        <f>SUM($B$80:DE80)/DD79</f>
        <v>325.43999999999983</v>
      </c>
      <c r="DE81" s="304"/>
      <c r="DF81" s="304">
        <f>SUM($B$80:DG80)/DF79</f>
        <v>331.96153846153834</v>
      </c>
      <c r="DG81" s="304"/>
      <c r="DH81" s="304">
        <f>SUM($B$80:DI80)/DH79</f>
        <v>331.96153846153834</v>
      </c>
      <c r="DI81" s="304"/>
      <c r="DJ81" s="304">
        <f>SUM($B$80:DK80)/DJ79</f>
        <v>338.66666666666652</v>
      </c>
      <c r="DK81" s="304"/>
      <c r="DL81" s="304">
        <f>SUM($B$80:DM80)/DL79</f>
        <v>338.66666666666652</v>
      </c>
      <c r="DM81" s="304"/>
      <c r="DN81" s="304">
        <f>SUM($B$80:DO80)/DN79</f>
        <v>338.66666666666652</v>
      </c>
      <c r="DO81" s="304"/>
      <c r="DP81" s="304">
        <f>SUM($B$80:DQ80)/DP79</f>
        <v>345.85714285714272</v>
      </c>
      <c r="DQ81" s="304"/>
      <c r="DR81" s="304">
        <f>SUM($B$80:DS80)/DR79</f>
        <v>352.8620689655171</v>
      </c>
      <c r="DS81" s="304"/>
      <c r="DT81" s="304">
        <f>SUM($B$80:DU80)/DT79</f>
        <v>359.69999999999987</v>
      </c>
      <c r="DU81" s="304"/>
      <c r="DV81" s="304">
        <f>SUM($B$80:DW80)/DV79</f>
        <v>372.65624999999983</v>
      </c>
      <c r="DW81" s="304"/>
      <c r="DX81" s="304">
        <f>SUM($B$80:DY80)/DX79</f>
        <v>378.81818181818164</v>
      </c>
      <c r="DY81" s="304"/>
      <c r="DZ81" s="304">
        <f>SUM($B$80:EA80)/DZ79</f>
        <v>378.81818181818164</v>
      </c>
      <c r="EA81" s="304"/>
      <c r="EB81" s="304">
        <f>SUM($B$80:EC80)/EB79</f>
        <v>378.81818181818164</v>
      </c>
      <c r="EC81" s="304"/>
      <c r="ED81" s="304">
        <f>SUM($B$80:EE80)/ED79</f>
        <v>403.05405405405389</v>
      </c>
      <c r="EE81" s="304"/>
      <c r="EF81" s="304">
        <f>SUM($B$80:EG80)/EF79</f>
        <v>408.55263157894723</v>
      </c>
      <c r="EG81" s="304"/>
      <c r="EH81" s="304">
        <f>SUM($B$80:EI80)/EH79</f>
        <v>408.55263157894723</v>
      </c>
      <c r="EI81" s="304"/>
      <c r="EJ81" s="304">
        <f>SUM($B$80:EK80)/EJ79</f>
        <v>408.55263157894723</v>
      </c>
      <c r="EK81" s="304"/>
      <c r="EL81" s="304">
        <f>SUM($B$80:EM80)/EL79</f>
        <v>408.55263157894723</v>
      </c>
      <c r="EM81" s="304"/>
      <c r="EN81" s="304">
        <f>SUM($B$80:EO80)/EN79</f>
        <v>408.55263157894723</v>
      </c>
      <c r="EO81" s="304"/>
      <c r="EP81" s="304">
        <f>SUM($B$80:EQ80)/EP79</f>
        <v>420.9749999999998</v>
      </c>
      <c r="EQ81" s="304"/>
      <c r="ER81" s="304">
        <f>SUM($B$80:ES80)/ER79</f>
        <v>420.9749999999998</v>
      </c>
      <c r="ES81" s="304"/>
      <c r="ET81" s="304">
        <f>SUM($B$80:EU80)/ET79</f>
        <v>420.9749999999998</v>
      </c>
      <c r="EU81" s="304"/>
      <c r="EV81" s="304">
        <f>SUM($B$80:EW80)/EV79</f>
        <v>420.9749999999998</v>
      </c>
      <c r="EW81" s="304"/>
      <c r="EX81" s="304">
        <f>SUM($B$80:EY80)/EX79</f>
        <v>420.9749999999998</v>
      </c>
      <c r="EY81" s="304"/>
      <c r="EZ81" s="304">
        <f>SUM($B$80:FA80)/EZ79</f>
        <v>420.9749999999998</v>
      </c>
      <c r="FA81" s="304"/>
      <c r="FB81" s="304">
        <f>SUM($B$80:FC80)/FB79</f>
        <v>420.9749999999998</v>
      </c>
      <c r="FC81" s="304"/>
      <c r="FD81" s="304">
        <f>SUM($B$80:FE80)/FD79</f>
        <v>420.9749999999998</v>
      </c>
      <c r="FE81" s="304"/>
      <c r="FF81" s="304">
        <f>SUM($B$80:FG80)/FF79</f>
        <v>420.9749999999998</v>
      </c>
      <c r="FG81" s="304"/>
      <c r="FH81" s="304">
        <f>SUM($B$80:FI80)/FH79</f>
        <v>420.9749999999998</v>
      </c>
      <c r="FI81" s="304"/>
      <c r="FJ81" s="304">
        <f>SUM($B$80:FK80)/FJ79</f>
        <v>420.9749999999998</v>
      </c>
      <c r="FK81" s="304"/>
      <c r="FL81" s="304">
        <f>SUM($B$80:FM80)/FL79</f>
        <v>420.9749999999998</v>
      </c>
      <c r="FM81" s="304"/>
      <c r="FN81" s="304">
        <f>SUM($B$80:FO80)/FN79</f>
        <v>420.9749999999998</v>
      </c>
      <c r="FO81" s="304"/>
      <c r="FP81" s="304">
        <f>SUM($B$80:FQ80)/FP79</f>
        <v>420.9749999999998</v>
      </c>
      <c r="FQ81" s="304"/>
      <c r="FR81" s="304">
        <f>SUM($B$80:FS80)/FR79</f>
        <v>420.9749999999998</v>
      </c>
      <c r="FS81" s="304"/>
      <c r="FT81" s="304">
        <f>SUM($B$80:FU80)/FT79</f>
        <v>420.9749999999998</v>
      </c>
      <c r="FU81" s="304"/>
      <c r="FV81" s="304">
        <f>SUM($B$80:FW80)/FV79</f>
        <v>420.9749999999998</v>
      </c>
      <c r="FW81" s="304"/>
      <c r="FX81" s="304">
        <f>SUM($B$80:FY80)/FX79</f>
        <v>420.9749999999998</v>
      </c>
      <c r="FY81" s="304"/>
      <c r="FZ81" s="304">
        <f>SUM($B$80:GA80)/FZ79</f>
        <v>420.9749999999998</v>
      </c>
      <c r="GA81" s="304"/>
      <c r="GB81" s="86"/>
    </row>
    <row r="82" spans="1:201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f>LN(T79)/T81</f>
        <v>-4.1125577490138815E-2</v>
      </c>
      <c r="U82" s="304"/>
      <c r="V82" s="304">
        <f>LN(V79)/V81</f>
        <v>-4.1125577490138815E-2</v>
      </c>
      <c r="W82" s="304"/>
      <c r="X82" s="304">
        <f>LN(X79)/X81</f>
        <v>-4.1125577490138815E-2</v>
      </c>
      <c r="Y82" s="304"/>
      <c r="Z82" s="304">
        <f>LN(Z79)/Z81</f>
        <v>-2.6224211320511663E-2</v>
      </c>
      <c r="AA82" s="304"/>
      <c r="AB82" s="304">
        <f>LN(AB79)/AB81</f>
        <v>-2.6224211320511663E-2</v>
      </c>
      <c r="AC82" s="304"/>
      <c r="AD82" s="304">
        <f>LN(AD79)/AD81</f>
        <v>-2.3447654823823282E-2</v>
      </c>
      <c r="AE82" s="304"/>
      <c r="AF82" s="304">
        <f>LN(AF79)/AF81</f>
        <v>-2.1160213628789972E-2</v>
      </c>
      <c r="AG82" s="304"/>
      <c r="AH82" s="304">
        <f t="shared" ref="AH82" si="1822">LN(AH79)/AH81</f>
        <v>-2.1160213628789972E-2</v>
      </c>
      <c r="AI82" s="304"/>
      <c r="AJ82" s="304">
        <f t="shared" ref="AJ82" si="1823">LN(AJ79)/AJ81</f>
        <v>-2.1160213628789972E-2</v>
      </c>
      <c r="AK82" s="304"/>
      <c r="AL82" s="304">
        <f t="shared" ref="AL82" si="1824">LN(AL79)/AL81</f>
        <v>-2.1160213628789972E-2</v>
      </c>
      <c r="AM82" s="304"/>
      <c r="AN82" s="304">
        <f t="shared" ref="AN82" si="1825">LN(AN79)/AN81</f>
        <v>-2.1160213628789972E-2</v>
      </c>
      <c r="AO82" s="304"/>
      <c r="AP82" s="304">
        <f t="shared" ref="AP82" si="1826">LN(AP79)/AP81</f>
        <v>-2.1160213628789972E-2</v>
      </c>
      <c r="AQ82" s="304"/>
      <c r="AR82" s="304">
        <f t="shared" ref="AR82" si="1827">LN(AR79)/AR81</f>
        <v>-2.1160213628789972E-2</v>
      </c>
      <c r="AS82" s="304"/>
      <c r="AT82" s="304">
        <f t="shared" ref="AT82" si="1828">LN(AT79)/AT81</f>
        <v>-2.1160213628789972E-2</v>
      </c>
      <c r="AU82" s="304"/>
      <c r="AV82" s="304">
        <f t="shared" ref="AV82" si="1829">LN(AV79)/AV81</f>
        <v>-1.8050741621774682E-2</v>
      </c>
      <c r="AW82" s="304"/>
      <c r="AX82" s="304">
        <f t="shared" ref="AX82" si="1830">LN(AX79)/AX81</f>
        <v>-1.5807371059972802E-2</v>
      </c>
      <c r="AY82" s="304"/>
      <c r="AZ82" s="304">
        <f t="shared" ref="AZ82" si="1831">LN(AZ79)/AZ81</f>
        <v>-1.5807371059972802E-2</v>
      </c>
      <c r="BA82" s="304"/>
      <c r="BB82" s="304">
        <f t="shared" ref="BB82" si="1832">LN(BB79)/BB81</f>
        <v>-1.5807371059972802E-2</v>
      </c>
      <c r="BC82" s="304"/>
      <c r="BD82" s="304">
        <f t="shared" ref="BD82" si="1833">LN(BD79)/BD81</f>
        <v>-1.5807371059972802E-2</v>
      </c>
      <c r="BE82" s="304"/>
      <c r="BF82" s="304">
        <f t="shared" ref="BF82" si="1834">LN(BF79)/BF81</f>
        <v>-1.383507977300525E-2</v>
      </c>
      <c r="BG82" s="304"/>
      <c r="BH82" s="304">
        <f t="shared" ref="BH82" si="1835">LN(BH79)/BH81</f>
        <v>-1.383507977300525E-2</v>
      </c>
      <c r="BI82" s="304"/>
      <c r="BJ82" s="304">
        <f t="shared" ref="BJ82" si="1836">LN(BJ79)/BJ81</f>
        <v>-1.383507977300525E-2</v>
      </c>
      <c r="BK82" s="304"/>
      <c r="BL82" s="304">
        <f t="shared" ref="BL82" si="1837">LN(BL79)/BL81</f>
        <v>-1.383507977300525E-2</v>
      </c>
      <c r="BM82" s="304"/>
      <c r="BN82" s="304">
        <f t="shared" ref="BN82" si="1838">LN(BN79)/BN81</f>
        <v>-1.383507977300525E-2</v>
      </c>
      <c r="BO82" s="304"/>
      <c r="BP82" s="304">
        <f t="shared" ref="BP82" si="1839">LN(BP79)/BP81</f>
        <v>-1.383507977300525E-2</v>
      </c>
      <c r="BQ82" s="304"/>
      <c r="BR82" s="304">
        <f t="shared" ref="BR82" si="1840">LN(BR79)/BR81</f>
        <v>-1.383507977300525E-2</v>
      </c>
      <c r="BS82" s="304"/>
      <c r="BT82" s="304">
        <f t="shared" ref="BT82" si="1841">LN(BT79)/BT81</f>
        <v>-1.383507977300525E-2</v>
      </c>
      <c r="BU82" s="304"/>
      <c r="BV82" s="304">
        <f t="shared" ref="BV82" si="1842">LN(BV79)/BV81</f>
        <v>-1.383507977300525E-2</v>
      </c>
      <c r="BW82" s="304"/>
      <c r="BX82" s="304">
        <f t="shared" ref="BX82" si="1843">LN(BX79)/BX81</f>
        <v>-1.383507977300525E-2</v>
      </c>
      <c r="BY82" s="304"/>
      <c r="BZ82" s="304">
        <f t="shared" ref="BZ82" si="1844">LN(BZ79)/BZ81</f>
        <v>-1.383507977300525E-2</v>
      </c>
      <c r="CA82" s="304"/>
      <c r="CB82" s="304">
        <f t="shared" ref="CB82" si="1845">LN(CB79)/CB81</f>
        <v>-1.383507977300525E-2</v>
      </c>
      <c r="CC82" s="304"/>
      <c r="CD82" s="304">
        <f t="shared" ref="CD82" si="1846">LN(CD79)/CD81</f>
        <v>-1.383507977300525E-2</v>
      </c>
      <c r="CE82" s="304"/>
      <c r="CF82" s="304">
        <f t="shared" ref="CF82" si="1847">LN(CF79)/CF81</f>
        <v>-1.1620154868050136E-2</v>
      </c>
      <c r="CG82" s="304"/>
      <c r="CH82" s="304">
        <f t="shared" ref="CH82" si="1848">LN(CH79)/CH81</f>
        <v>-1.1620154868050136E-2</v>
      </c>
      <c r="CI82" s="304"/>
      <c r="CJ82" s="304">
        <f t="shared" ref="CJ82" si="1849">LN(CJ79)/CJ81</f>
        <v>-1.1620154868050136E-2</v>
      </c>
      <c r="CK82" s="304"/>
      <c r="CL82" s="304">
        <f t="shared" ref="CL82" si="1850">LN(CL79)/CL81</f>
        <v>-9.9845359732519678E-3</v>
      </c>
      <c r="CM82" s="304"/>
      <c r="CN82" s="304">
        <f t="shared" ref="CN82" si="1851">LN(CN79)/CN81</f>
        <v>-9.9845359732519678E-3</v>
      </c>
      <c r="CO82" s="304"/>
      <c r="CP82" s="304">
        <f t="shared" ref="CP82" si="1852">LN(CP79)/CP81</f>
        <v>-6.5085946623833777E-3</v>
      </c>
      <c r="CQ82" s="304"/>
      <c r="CR82" s="304">
        <f t="shared" ref="CR82" si="1853">LN(CR79)/CR81</f>
        <v>-5.5809921958303327E-3</v>
      </c>
      <c r="CS82" s="304"/>
      <c r="CT82" s="304">
        <f t="shared" ref="CT82" si="1854">LN(CT79)/CT81</f>
        <v>-5.5809921958303327E-3</v>
      </c>
      <c r="CU82" s="304"/>
      <c r="CV82" s="304">
        <f t="shared" ref="CV82" si="1855">LN(CV79)/CV81</f>
        <v>-5.1971690878351209E-3</v>
      </c>
      <c r="CW82" s="304"/>
      <c r="CX82" s="304">
        <f t="shared" ref="CX82" si="1856">LN(CX79)/CX81</f>
        <v>-4.8566558372168328E-3</v>
      </c>
      <c r="CY82" s="304"/>
      <c r="CZ82" s="304">
        <f t="shared" ref="CZ82" si="1857">LN(CZ79)/CZ81</f>
        <v>-4.0418709646978862E-3</v>
      </c>
      <c r="DA82" s="304"/>
      <c r="DB82" s="304">
        <f t="shared" ref="DB82" si="1858">LN(DB79)/DB81</f>
        <v>-4.0418709646978862E-3</v>
      </c>
      <c r="DC82" s="304"/>
      <c r="DD82" s="304">
        <f t="shared" ref="DD82" si="1859">LN(DD79)/DD81</f>
        <v>-3.6122582651310175E-3</v>
      </c>
      <c r="DE82" s="304"/>
      <c r="DF82" s="304">
        <f t="shared" ref="DF82" si="1860">LN(DF79)/DF81</f>
        <v>-3.4231454099090345E-3</v>
      </c>
      <c r="DG82" s="304"/>
      <c r="DH82" s="304">
        <f t="shared" ref="DH82" si="1861">LN(DH79)/DH81</f>
        <v>-3.4231454099090345E-3</v>
      </c>
      <c r="DI82" s="304"/>
      <c r="DJ82" s="304">
        <f t="shared" ref="DJ82" si="1862">LN(DJ79)/DJ81</f>
        <v>-3.2439339232326076E-3</v>
      </c>
      <c r="DK82" s="304"/>
      <c r="DL82" s="304">
        <f t="shared" ref="DL82" si="1863">LN(DL79)/DL81</f>
        <v>-3.2439339232326076E-3</v>
      </c>
      <c r="DM82" s="304"/>
      <c r="DN82" s="304">
        <f t="shared" ref="DN82" si="1864">LN(DN79)/DN81</f>
        <v>-3.2439339232326076E-3</v>
      </c>
      <c r="DO82" s="304"/>
      <c r="DP82" s="304">
        <f t="shared" ref="DP82" si="1865">LN(DP79)/DP81</f>
        <v>-3.0713393273360781E-3</v>
      </c>
      <c r="DQ82" s="304"/>
      <c r="DR82" s="304">
        <f t="shared" ref="DR82" si="1866">LN(DR79)/DR81</f>
        <v>-2.9109202009081387E-3</v>
      </c>
      <c r="DS82" s="304"/>
      <c r="DT82" s="304">
        <f t="shared" ref="DT82" si="1867">LN(DT79)/DT81</f>
        <v>-2.7613338143182746E-3</v>
      </c>
      <c r="DU82" s="304"/>
      <c r="DV82" s="304">
        <f t="shared" ref="DV82" si="1868">LN(DV79)/DV81</f>
        <v>-2.4921445752559153E-3</v>
      </c>
      <c r="DW82" s="304"/>
      <c r="DX82" s="304">
        <f t="shared" ref="DX82" si="1869">LN(DX79)/DX81</f>
        <v>-2.3703761759696529E-3</v>
      </c>
      <c r="DY82" s="304"/>
      <c r="DZ82" s="304">
        <f t="shared" ref="DZ82" si="1870">LN(DZ79)/DZ81</f>
        <v>-2.3703761759696529E-3</v>
      </c>
      <c r="EA82" s="304"/>
      <c r="EB82" s="304">
        <f t="shared" ref="EB82" si="1871">LN(EB79)/EB81</f>
        <v>-2.3703761759696529E-3</v>
      </c>
      <c r="EC82" s="304"/>
      <c r="ED82" s="304">
        <f t="shared" ref="ED82" si="1872">LN(ED79)/ED81</f>
        <v>-1.9439855129782023E-3</v>
      </c>
      <c r="EE82" s="304"/>
      <c r="EF82" s="304">
        <f t="shared" ref="EF82" si="1873">LN(EF79)/EF81</f>
        <v>-1.8525471051819655E-3</v>
      </c>
      <c r="EG82" s="304"/>
      <c r="EH82" s="304">
        <f t="shared" ref="EH82" si="1874">LN(EH79)/EH81</f>
        <v>-1.8525471051819655E-3</v>
      </c>
      <c r="EI82" s="304"/>
      <c r="EJ82" s="304">
        <f t="shared" ref="EJ82" si="1875">LN(EJ79)/EJ81</f>
        <v>-1.8525471051819655E-3</v>
      </c>
      <c r="EK82" s="304"/>
      <c r="EL82" s="304">
        <f t="shared" ref="EL82" si="1876">LN(EL79)/EL81</f>
        <v>-1.8525471051819655E-3</v>
      </c>
      <c r="EM82" s="304"/>
      <c r="EN82" s="304">
        <f t="shared" ref="EN82" si="1877">LN(EN79)/EN81</f>
        <v>-1.8525471051819655E-3</v>
      </c>
      <c r="EO82" s="304"/>
      <c r="EP82" s="304">
        <f t="shared" ref="EP82" si="1878">LN(EP79)/EP81</f>
        <v>-1.6760370581590416E-3</v>
      </c>
      <c r="EQ82" s="304"/>
      <c r="ER82" s="304">
        <f t="shared" ref="ER82" si="1879">LN(ER79)/ER81</f>
        <v>-1.6760370581590416E-3</v>
      </c>
      <c r="ES82" s="304"/>
      <c r="ET82" s="304">
        <f t="shared" ref="ET82" si="1880">LN(ET79)/ET81</f>
        <v>-1.6760370581590416E-3</v>
      </c>
      <c r="EU82" s="304"/>
      <c r="EV82" s="304">
        <f t="shared" ref="EV82" si="1881">LN(EV79)/EV81</f>
        <v>-1.6760370581590416E-3</v>
      </c>
      <c r="EW82" s="304"/>
      <c r="EX82" s="304">
        <f t="shared" ref="EX82" si="1882">LN(EX79)/EX81</f>
        <v>-1.6760370581590416E-3</v>
      </c>
      <c r="EY82" s="304"/>
      <c r="EZ82" s="304">
        <f t="shared" ref="EZ82" si="1883">LN(EZ79)/EZ81</f>
        <v>-1.6760370581590416E-3</v>
      </c>
      <c r="FA82" s="304"/>
      <c r="FB82" s="304">
        <f t="shared" ref="FB82" si="1884">LN(FB79)/FB81</f>
        <v>-1.6760370581590416E-3</v>
      </c>
      <c r="FC82" s="304"/>
      <c r="FD82" s="304">
        <f t="shared" ref="FD82" si="1885">LN(FD79)/FD81</f>
        <v>-1.6760370581590416E-3</v>
      </c>
      <c r="FE82" s="304"/>
      <c r="FF82" s="304">
        <f t="shared" ref="FF82" si="1886">LN(FF79)/FF81</f>
        <v>-1.6760370581590416E-3</v>
      </c>
      <c r="FG82" s="304"/>
      <c r="FH82" s="304">
        <f t="shared" ref="FH82" si="1887">LN(FH79)/FH81</f>
        <v>-1.6760370581590416E-3</v>
      </c>
      <c r="FI82" s="304"/>
      <c r="FJ82" s="304">
        <f t="shared" ref="FJ82" si="1888">LN(FJ79)/FJ81</f>
        <v>-1.6760370581590416E-3</v>
      </c>
      <c r="FK82" s="304"/>
      <c r="FL82" s="304">
        <f t="shared" ref="FL82" si="1889">LN(FL79)/FL81</f>
        <v>-1.6760370581590416E-3</v>
      </c>
      <c r="FM82" s="304"/>
      <c r="FN82" s="304">
        <f t="shared" ref="FN82" si="1890">LN(FN79)/FN81</f>
        <v>-1.6760370581590416E-3</v>
      </c>
      <c r="FO82" s="304"/>
      <c r="FP82" s="304">
        <f t="shared" ref="FP82" si="1891">LN(FP79)/FP81</f>
        <v>-1.6760370581590416E-3</v>
      </c>
      <c r="FQ82" s="304"/>
      <c r="FR82" s="304">
        <f t="shared" ref="FR82" si="1892">LN(FR79)/FR81</f>
        <v>-1.6760370581590416E-3</v>
      </c>
      <c r="FS82" s="304"/>
      <c r="FT82" s="304">
        <f t="shared" ref="FT82" si="1893">LN(FT79)/FT81</f>
        <v>-1.6760370581590416E-3</v>
      </c>
      <c r="FU82" s="304"/>
      <c r="FV82" s="304">
        <f t="shared" ref="FV82" si="1894">LN(FV79)/FV81</f>
        <v>-1.6760370581590416E-3</v>
      </c>
      <c r="FW82" s="304"/>
      <c r="FX82" s="304">
        <f t="shared" ref="FX82" si="1895">LN(FX79)/FX81</f>
        <v>-1.6760370581590416E-3</v>
      </c>
      <c r="FY82" s="304"/>
      <c r="FZ82" s="304">
        <f>LN(FZ79)/FZ81</f>
        <v>-1.6760370581590416E-3</v>
      </c>
      <c r="GA82" s="304"/>
      <c r="GB82" s="86"/>
    </row>
    <row r="83" spans="1:201" ht="15" thickBot="1">
      <c r="A83" s="77" t="s">
        <v>63</v>
      </c>
      <c r="B83" s="304">
        <f>LOG10(B68)-LOG10(D68)</f>
        <v>0</v>
      </c>
      <c r="C83" s="304"/>
      <c r="D83" s="304">
        <f>LOG10(D68)-LOG10(F68)</f>
        <v>0</v>
      </c>
      <c r="E83" s="304"/>
      <c r="F83" s="304">
        <f>LOG10(F68)-LOG10(H68)</f>
        <v>0</v>
      </c>
      <c r="G83" s="304"/>
      <c r="H83" s="304">
        <f>LOG10(H68)-LOG10(J68)</f>
        <v>0</v>
      </c>
      <c r="I83" s="304"/>
      <c r="J83" s="304">
        <f>LOG10(J68)-LOG10(L68)</f>
        <v>0</v>
      </c>
      <c r="K83" s="304"/>
      <c r="L83" s="304">
        <f>LOG10(L68)-LOG10(N68)</f>
        <v>0</v>
      </c>
      <c r="M83" s="304"/>
      <c r="N83" s="304">
        <f>LOG10(N68)-LOG10(P68)</f>
        <v>0</v>
      </c>
      <c r="O83" s="304"/>
      <c r="P83" s="304">
        <f>LOG10(P68)-LOG10(R68)</f>
        <v>0</v>
      </c>
      <c r="Q83" s="304"/>
      <c r="R83" s="304">
        <f>LOG10(R68)-LOG10(T68)</f>
        <v>0</v>
      </c>
      <c r="S83" s="304"/>
      <c r="T83" s="304">
        <f>LOG10(T68)-LOG10(V68)</f>
        <v>0</v>
      </c>
      <c r="U83" s="304"/>
      <c r="V83" s="304">
        <f>LOG10(V68)-LOG10(X68)</f>
        <v>0</v>
      </c>
      <c r="W83" s="304"/>
      <c r="X83" s="304">
        <f>LOG10(X68)-LOG10(Z68)</f>
        <v>0</v>
      </c>
      <c r="Y83" s="304"/>
      <c r="Z83" s="304">
        <f>LOG10(Z68)-LOG10(AB68)</f>
        <v>0</v>
      </c>
      <c r="AA83" s="304"/>
      <c r="AB83" s="304">
        <f>LOG10(AB68)-LOG10(AD68)</f>
        <v>0</v>
      </c>
      <c r="AC83" s="304"/>
      <c r="AD83" s="304">
        <f>LOG10(AD68)-LOG10(AF68)</f>
        <v>5.1152522447381332E-2</v>
      </c>
      <c r="AE83" s="304"/>
      <c r="AF83" s="304">
        <f>LOG10(AF68)-LOG10(AH68)</f>
        <v>0</v>
      </c>
      <c r="AG83" s="304"/>
      <c r="AH83" s="304">
        <f t="shared" ref="AH83" si="1896">LOG10(AH68)-LOG10(AJ68)</f>
        <v>0</v>
      </c>
      <c r="AI83" s="304"/>
      <c r="AJ83" s="304">
        <f t="shared" ref="AJ83" si="1897">LOG10(AJ68)-LOG10(AL68)</f>
        <v>0</v>
      </c>
      <c r="AK83" s="304"/>
      <c r="AL83" s="304">
        <f t="shared" ref="AL83" si="1898">LOG10(AL68)-LOG10(AN68)</f>
        <v>0</v>
      </c>
      <c r="AM83" s="304"/>
      <c r="AN83" s="304">
        <f t="shared" ref="AN83" si="1899">LOG10(AN68)-LOG10(AP68)</f>
        <v>0</v>
      </c>
      <c r="AO83" s="304"/>
      <c r="AP83" s="304">
        <f t="shared" ref="AP83" si="1900">LOG10(AP68)-LOG10(AR68)</f>
        <v>0</v>
      </c>
      <c r="AQ83" s="304"/>
      <c r="AR83" s="304">
        <f t="shared" ref="AR83" si="1901">LOG10(AR68)-LOG10(AT68)</f>
        <v>0</v>
      </c>
      <c r="AS83" s="304"/>
      <c r="AT83" s="304">
        <f t="shared" ref="AT83" si="1902">LOG10(AT68)-LOG10(AV68)</f>
        <v>0</v>
      </c>
      <c r="AU83" s="304"/>
      <c r="AV83" s="304">
        <f t="shared" ref="AV83" si="1903">LOG10(AV68)-LOG10(AX68)</f>
        <v>0</v>
      </c>
      <c r="AW83" s="304"/>
      <c r="AX83" s="304">
        <f t="shared" ref="AX83" si="1904">LOG10(AX68)-LOG10(AZ68)</f>
        <v>0</v>
      </c>
      <c r="AY83" s="304"/>
      <c r="AZ83" s="304">
        <f t="shared" ref="AZ83" si="1905">LOG10(AZ68)-LOG10(BB68)</f>
        <v>0</v>
      </c>
      <c r="BA83" s="304"/>
      <c r="BB83" s="304">
        <f t="shared" ref="BB83" si="1906">LOG10(BB68)-LOG10(BD68)</f>
        <v>0</v>
      </c>
      <c r="BC83" s="304"/>
      <c r="BD83" s="304">
        <f t="shared" ref="BD83" si="1907">LOG10(BD68)-LOG10(BF68)</f>
        <v>0</v>
      </c>
      <c r="BE83" s="304"/>
      <c r="BF83" s="304">
        <f t="shared" ref="BF83" si="1908">LOG10(BF68)-LOG10(BH68)</f>
        <v>5.7991946977686726E-2</v>
      </c>
      <c r="BG83" s="304"/>
      <c r="BH83" s="304">
        <f t="shared" ref="BH83" si="1909">LOG10(BH68)-LOG10(BJ68)</f>
        <v>0</v>
      </c>
      <c r="BI83" s="304"/>
      <c r="BJ83" s="304">
        <f t="shared" ref="BJ83" si="1910">LOG10(BJ68)-LOG10(BL68)</f>
        <v>0</v>
      </c>
      <c r="BK83" s="304"/>
      <c r="BL83" s="304">
        <f t="shared" ref="BL83" si="1911">LOG10(BL68)-LOG10(BN68)</f>
        <v>0</v>
      </c>
      <c r="BM83" s="304"/>
      <c r="BN83" s="304">
        <f t="shared" ref="BN83" si="1912">LOG10(BN68)-LOG10(BP68)</f>
        <v>0</v>
      </c>
      <c r="BO83" s="304"/>
      <c r="BP83" s="304">
        <f t="shared" ref="BP83" si="1913">LOG10(BP68)-LOG10(BR68)</f>
        <v>0</v>
      </c>
      <c r="BQ83" s="304"/>
      <c r="BR83" s="304">
        <f t="shared" ref="BR83" si="1914">LOG10(BR68)-LOG10(BT68)</f>
        <v>0</v>
      </c>
      <c r="BS83" s="304"/>
      <c r="BT83" s="304">
        <f t="shared" ref="BT83" si="1915">LOG10(BT68)-LOG10(BV68)</f>
        <v>6.6946789630613179E-2</v>
      </c>
      <c r="BU83" s="304"/>
      <c r="BV83" s="304">
        <f t="shared" ref="BV83" si="1916">LOG10(BV68)-LOG10(BX68)</f>
        <v>0</v>
      </c>
      <c r="BW83" s="304"/>
      <c r="BX83" s="304">
        <f t="shared" ref="BX83" si="1917">LOG10(BX68)-LOG10(BZ68)</f>
        <v>7.9181246047624776E-2</v>
      </c>
      <c r="BY83" s="304"/>
      <c r="BZ83" s="304">
        <f t="shared" ref="BZ83" si="1918">LOG10(BZ68)-LOG10(CB68)</f>
        <v>0</v>
      </c>
      <c r="CA83" s="304"/>
      <c r="CB83" s="304">
        <f t="shared" ref="CB83" si="1919">LOG10(CB68)-LOG10(CD68)</f>
        <v>0</v>
      </c>
      <c r="CC83" s="304"/>
      <c r="CD83" s="304">
        <f t="shared" ref="CD83" si="1920">LOG10(CD68)-LOG10(CF68)</f>
        <v>9.6910013008056461E-2</v>
      </c>
      <c r="CE83" s="304"/>
      <c r="CF83" s="304">
        <f t="shared" ref="CF83" si="1921">LOG10(CF68)-LOG10(CH68)</f>
        <v>0.12493873660829996</v>
      </c>
      <c r="CG83" s="304"/>
      <c r="CH83" s="304">
        <f t="shared" ref="CH83" si="1922">LOG10(CH68)-LOG10(CJ68)</f>
        <v>0</v>
      </c>
      <c r="CI83" s="304"/>
      <c r="CJ83" s="304">
        <f t="shared" ref="CJ83" si="1923">LOG10(CJ68)-LOG10(CL68)</f>
        <v>0</v>
      </c>
      <c r="CK83" s="304"/>
      <c r="CL83" s="304">
        <f t="shared" ref="CL83" si="1924">LOG10(CL68)-LOG10(CN68)</f>
        <v>0</v>
      </c>
      <c r="CM83" s="304"/>
      <c r="CN83" s="304">
        <f t="shared" ref="CN83" si="1925">LOG10(CN68)-LOG10(CP68)</f>
        <v>0</v>
      </c>
      <c r="CO83" s="304"/>
      <c r="CP83" s="304">
        <f t="shared" ref="CP83" si="1926">LOG10(CP68)-LOG10(CR68)</f>
        <v>0</v>
      </c>
      <c r="CQ83" s="304"/>
      <c r="CR83" s="304">
        <f t="shared" ref="CR83" si="1927">LOG10(CR68)-LOG10(CT68)</f>
        <v>0</v>
      </c>
      <c r="CS83" s="304"/>
      <c r="CT83" s="304">
        <f t="shared" ref="CT83" si="1928">LOG10(CT68)-LOG10(CV68)</f>
        <v>0</v>
      </c>
      <c r="CU83" s="304"/>
      <c r="CV83" s="304">
        <f t="shared" ref="CV83" si="1929">LOG10(CV68)-LOG10(CX68)</f>
        <v>0</v>
      </c>
      <c r="CW83" s="304"/>
      <c r="CX83" s="304">
        <f t="shared" ref="CX83" si="1930">LOG10(CX68)-LOG10(CZ68)</f>
        <v>0</v>
      </c>
      <c r="CY83" s="304"/>
      <c r="CZ83" s="304">
        <f t="shared" ref="CZ83" si="1931">LOG10(CZ68)-LOG10(DB68)</f>
        <v>0</v>
      </c>
      <c r="DA83" s="304"/>
      <c r="DB83" s="304">
        <f t="shared" ref="DB83" si="1932">LOG10(DB68)-LOG10(DD68)</f>
        <v>0</v>
      </c>
      <c r="DC83" s="304"/>
      <c r="DD83" s="304">
        <f t="shared" ref="DD83" si="1933">LOG10(DD68)-LOG10(DF68)</f>
        <v>0</v>
      </c>
      <c r="DE83" s="304"/>
      <c r="DF83" s="304">
        <f t="shared" ref="DF83" si="1934">LOG10(DF68)-LOG10(DH68)</f>
        <v>0</v>
      </c>
      <c r="DG83" s="304"/>
      <c r="DH83" s="304">
        <f t="shared" ref="DH83" si="1935">LOG10(DH68)-LOG10(DJ68)</f>
        <v>0</v>
      </c>
      <c r="DI83" s="304"/>
      <c r="DJ83" s="304">
        <f t="shared" ref="DJ83" si="1936">LOG10(DJ68)-LOG10(DL68)</f>
        <v>0</v>
      </c>
      <c r="DK83" s="304"/>
      <c r="DL83" s="304">
        <f t="shared" ref="DL83" si="1937">LOG10(DL68)-LOG10(DN68)</f>
        <v>0</v>
      </c>
      <c r="DM83" s="304"/>
      <c r="DN83" s="304">
        <f t="shared" ref="DN83" si="1938">LOG10(DN68)-LOG10(DP68)</f>
        <v>0</v>
      </c>
      <c r="DO83" s="304"/>
      <c r="DP83" s="304">
        <f t="shared" ref="DP83" si="1939">LOG10(DP68)-LOG10(DR68)</f>
        <v>0</v>
      </c>
      <c r="DQ83" s="304"/>
      <c r="DR83" s="304">
        <f t="shared" ref="DR83" si="1940">LOG10(DR68)-LOG10(DT68)</f>
        <v>0</v>
      </c>
      <c r="DS83" s="304"/>
      <c r="DT83" s="304">
        <f t="shared" ref="DT83" si="1941">LOG10(DT68)-LOG10(DV68)</f>
        <v>0</v>
      </c>
      <c r="DU83" s="304"/>
      <c r="DV83" s="304">
        <f t="shared" ref="DV83" si="1942">LOG10(DV68)-LOG10(DX68)</f>
        <v>0</v>
      </c>
      <c r="DW83" s="304"/>
      <c r="DX83" s="304">
        <f t="shared" ref="DX83" si="1943">LOG10(DX68)-LOG10(DZ68)</f>
        <v>0</v>
      </c>
      <c r="DY83" s="304"/>
      <c r="DZ83" s="304">
        <f t="shared" ref="DZ83" si="1944">LOG10(DZ68)-LOG10(EB68)</f>
        <v>0</v>
      </c>
      <c r="EA83" s="304"/>
      <c r="EB83" s="304">
        <f t="shared" ref="EB83" si="1945">LOG10(EB68)-LOG10(ED68)</f>
        <v>0</v>
      </c>
      <c r="EC83" s="304"/>
      <c r="ED83" s="304">
        <f t="shared" ref="ED83" si="1946">LOG10(ED68)-LOG10(EF68)</f>
        <v>0</v>
      </c>
      <c r="EE83" s="304"/>
      <c r="EF83" s="304">
        <f t="shared" ref="EF83" si="1947">LOG10(EF68)-LOG10(EH68)</f>
        <v>0</v>
      </c>
      <c r="EG83" s="304"/>
      <c r="EH83" s="304">
        <f t="shared" ref="EH83" si="1948">LOG10(EH68)-LOG10(EJ68)</f>
        <v>0</v>
      </c>
      <c r="EI83" s="304"/>
      <c r="EJ83" s="304">
        <f t="shared" ref="EJ83" si="1949">LOG10(EJ68)-LOG10(EL68)</f>
        <v>0</v>
      </c>
      <c r="EK83" s="304"/>
      <c r="EL83" s="304">
        <f t="shared" ref="EL83" si="1950">LOG10(EL68)-LOG10(EN68)</f>
        <v>0</v>
      </c>
      <c r="EM83" s="304"/>
      <c r="EN83" s="304">
        <f t="shared" ref="EN83" si="1951">LOG10(EN68)-LOG10(EP68)</f>
        <v>0.47712125471966244</v>
      </c>
      <c r="EO83" s="304"/>
      <c r="EP83" s="304">
        <f t="shared" ref="EP83" si="1952">LOG10(EP68)-LOG10(ER68)</f>
        <v>0</v>
      </c>
      <c r="EQ83" s="304"/>
      <c r="ER83" s="304">
        <f t="shared" ref="ER83" si="1953">LOG10(ER68)-LOG10(ET68)</f>
        <v>0</v>
      </c>
      <c r="ES83" s="304"/>
      <c r="ET83" s="304">
        <f t="shared" ref="ET83" si="1954">LOG10(ET68)-LOG10(EV68)</f>
        <v>0</v>
      </c>
      <c r="EU83" s="304"/>
      <c r="EV83" s="304">
        <f t="shared" ref="EV83" si="1955">LOG10(EV68)-LOG10(EX68)</f>
        <v>0</v>
      </c>
      <c r="EW83" s="304"/>
      <c r="EX83" s="304">
        <f t="shared" ref="EX83" si="1956">LOG10(EX68)-LOG10(EZ68)</f>
        <v>0</v>
      </c>
      <c r="EY83" s="304"/>
      <c r="EZ83" s="304">
        <f t="shared" ref="EZ83" si="1957">LOG10(EZ68)-LOG10(FB68)</f>
        <v>0</v>
      </c>
      <c r="FA83" s="304"/>
      <c r="FB83" s="304">
        <f t="shared" ref="FB83" si="1958">LOG10(FB68)-LOG10(FD68)</f>
        <v>0</v>
      </c>
      <c r="FC83" s="304"/>
      <c r="FD83" s="304">
        <f t="shared" ref="FD83" si="1959">LOG10(FD68)-LOG10(FF68)</f>
        <v>0</v>
      </c>
      <c r="FE83" s="304"/>
      <c r="FF83" s="304">
        <f t="shared" ref="FF83" si="1960">LOG10(FF68)-LOG10(FH68)</f>
        <v>0</v>
      </c>
      <c r="FG83" s="304"/>
      <c r="FH83" s="304">
        <f t="shared" ref="FH83" si="1961">LOG10(FH68)-LOG10(FJ68)</f>
        <v>0</v>
      </c>
      <c r="FI83" s="304"/>
      <c r="FJ83" s="304">
        <f t="shared" ref="FJ83" si="1962">LOG10(FJ68)-LOG10(FL68)</f>
        <v>0</v>
      </c>
      <c r="FK83" s="304"/>
      <c r="FL83" s="304">
        <f t="shared" ref="FL83" si="1963">LOG10(FL68)-LOG10(FN68)</f>
        <v>0</v>
      </c>
      <c r="FM83" s="304"/>
      <c r="FN83" s="304">
        <f t="shared" ref="FN83" si="1964">LOG10(FN68)-LOG10(FP68)</f>
        <v>0</v>
      </c>
      <c r="FO83" s="304"/>
      <c r="FP83" s="304">
        <f t="shared" ref="FP83" si="1965">LOG10(FP68)-LOG10(FR68)</f>
        <v>0</v>
      </c>
      <c r="FQ83" s="304"/>
      <c r="FR83" s="304">
        <f t="shared" ref="FR83" si="1966">LOG10(FR68)-LOG10(FT68)</f>
        <v>0</v>
      </c>
      <c r="FS83" s="304"/>
      <c r="FT83" s="304">
        <f t="shared" ref="FT83" si="1967">LOG10(FT68)-LOG10(FV68)</f>
        <v>0</v>
      </c>
      <c r="FU83" s="304"/>
      <c r="FV83" s="304">
        <f t="shared" ref="FV83" si="1968">LOG10(FV68)-LOG10(FX68)</f>
        <v>0</v>
      </c>
      <c r="FW83" s="304"/>
      <c r="FX83" s="304">
        <v>0</v>
      </c>
      <c r="FY83" s="304"/>
      <c r="FZ83" s="304">
        <v>0</v>
      </c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  <c r="GP83" s="304"/>
      <c r="GQ83" s="304"/>
      <c r="GR83" s="304"/>
      <c r="GS83" s="304"/>
    </row>
    <row r="379" spans="114:183" ht="15" thickBot="1"/>
    <row r="380" spans="114:183" ht="15" thickBot="1">
      <c r="DJ380" s="68">
        <f>SUM(DJ4:DJ39)-DH380</f>
        <v>514.86269530144523</v>
      </c>
      <c r="DK380" s="67">
        <f>SUM(DK4:DK39)</f>
        <v>0</v>
      </c>
      <c r="DL380" s="68">
        <f>SUM(DL4:DL39)-DJ380</f>
        <v>17.746320687412663</v>
      </c>
      <c r="DM380" s="67">
        <f>SUM(DM4:DM39)</f>
        <v>3</v>
      </c>
      <c r="DN380" s="68">
        <f>SUM(DN4:DN39)-DL380</f>
        <v>590.11923585135003</v>
      </c>
      <c r="DO380" s="67">
        <f>SUM(DO4:DO39)</f>
        <v>2</v>
      </c>
      <c r="DP380" s="68">
        <f>SUM(DP4:DP39)-DN380</f>
        <v>127.61195735841545</v>
      </c>
      <c r="DQ380" s="67">
        <f>SUM(DQ4:DQ39)</f>
        <v>1</v>
      </c>
      <c r="DV380" s="68">
        <f>SUM(DV4:DV39)-DT380</f>
        <v>717.62008209865451</v>
      </c>
      <c r="DW380" s="67">
        <f>SUM(DW4:DW39)</f>
        <v>2</v>
      </c>
      <c r="DX380" s="68">
        <f>SUM(DX4:DX39)-DV380</f>
        <v>21.223317597874711</v>
      </c>
      <c r="DY380" s="67">
        <f>SUM(DY4:DY39)</f>
        <v>2</v>
      </c>
      <c r="DZ380" s="68">
        <f>SUM(DZ4:DZ39)-DX380</f>
        <v>710.50897098754342</v>
      </c>
      <c r="EA380" s="67">
        <f>SUM(EA4:EA39)</f>
        <v>1</v>
      </c>
      <c r="EB380" s="68">
        <f>SUM(EB4:EB39)-DZ380</f>
        <v>22.334428708985797</v>
      </c>
      <c r="EC380" s="67">
        <f>SUM(EC4:EC39)</f>
        <v>0</v>
      </c>
      <c r="ED380" s="68">
        <f>SUM(ED4:ED39)-EB380</f>
        <v>735.21635947540915</v>
      </c>
      <c r="EE380" s="67">
        <f>SUM(EE4:EE39)</f>
        <v>2</v>
      </c>
      <c r="EF380" s="68">
        <f>SUM(EF4:EF39)-ED380</f>
        <v>374.77887315343025</v>
      </c>
      <c r="EG380" s="67">
        <f>SUM(EG4:EG39)</f>
        <v>0</v>
      </c>
      <c r="EH380" s="68">
        <f>SUM(EH4:EH39)-EF380</f>
        <v>9.1052483642978927</v>
      </c>
      <c r="EI380" s="67">
        <f>SUM(EI4:EI39)</f>
        <v>0</v>
      </c>
      <c r="EJ380" s="68">
        <f>SUM(EJ4:EJ39)-EH380</f>
        <v>374.83442870898585</v>
      </c>
      <c r="EK380" s="67">
        <f>SUM(EK4:EK39)</f>
        <v>0</v>
      </c>
      <c r="EL380" s="68">
        <f>SUM(EL4:EL39)-EJ380</f>
        <v>9.1052483642978927</v>
      </c>
      <c r="EM380" s="67">
        <f>SUM(EM4:EM39)</f>
        <v>0</v>
      </c>
      <c r="EN380" s="68">
        <f>SUM(EN4:EN39)-EL380</f>
        <v>374.83442870898585</v>
      </c>
      <c r="EO380" s="67">
        <f>SUM(EO4:EO39)</f>
        <v>1</v>
      </c>
      <c r="EP380" s="68">
        <f>SUM(EP4:EP39)-EN380</f>
        <v>9.1052483642978927</v>
      </c>
      <c r="EQ380" s="67">
        <f>SUM(EQ4:EQ39)</f>
        <v>0</v>
      </c>
      <c r="ER380" s="68">
        <f>SUM(ER4:ER39)-EP380</f>
        <v>374.83442870898585</v>
      </c>
      <c r="ES380" s="67">
        <f>SUM(ES4:ES39)</f>
        <v>0</v>
      </c>
      <c r="ET380" s="68">
        <f>SUM(ET4:ET39)-ER380</f>
        <v>9.1052483642978927</v>
      </c>
      <c r="EU380" s="67">
        <f>SUM(EU4:EU39)</f>
        <v>0</v>
      </c>
      <c r="EV380" s="68">
        <f>SUM(EV4:EV39)-ET380</f>
        <v>374.83442870898585</v>
      </c>
      <c r="EW380" s="67">
        <f>SUM(EW4:EW39)</f>
        <v>0</v>
      </c>
      <c r="EX380" s="68">
        <f>SUM(EX4:EX39)-EV380</f>
        <v>9.1052483642978927</v>
      </c>
      <c r="EY380" s="67">
        <f>SUM(EY4:EY39)</f>
        <v>0</v>
      </c>
      <c r="EZ380" s="68">
        <f>SUM(EZ4:EZ39)-EX380</f>
        <v>374.83442870898585</v>
      </c>
      <c r="FA380" s="67">
        <f>SUM(FA4:FA39)</f>
        <v>0</v>
      </c>
      <c r="FB380" s="68">
        <f>SUM(FB4:FB39)-EZ380</f>
        <v>9.1052483642978927</v>
      </c>
      <c r="FC380" s="67">
        <f>SUM(FC4:FC39)</f>
        <v>0</v>
      </c>
      <c r="FD380" s="68">
        <f>SUM(FD4:FD39)-FB380</f>
        <v>374.83442870898585</v>
      </c>
      <c r="FE380" s="67">
        <f>SUM(FE4:FE39)</f>
        <v>0</v>
      </c>
      <c r="FF380" s="68">
        <f>SUM(FF4:FF39)-FD380</f>
        <v>9.1052483642978927</v>
      </c>
      <c r="FG380" s="67">
        <f>SUM(FG4:FG39)</f>
        <v>0</v>
      </c>
      <c r="FH380" s="68">
        <f>SUM(FH4:FH39)-FF380</f>
        <v>374.83442870898585</v>
      </c>
      <c r="FI380" s="67">
        <f>SUM(FI4:FI39)</f>
        <v>0</v>
      </c>
      <c r="FJ380" s="68">
        <f>SUM(FJ4:FJ39)-FH380</f>
        <v>9.1052483642978927</v>
      </c>
      <c r="FK380" s="67">
        <f>SUM(FK4:FK39)</f>
        <v>0</v>
      </c>
      <c r="FL380" s="68">
        <f>SUM(FL4:FL39)-FJ380</f>
        <v>374.83442870898585</v>
      </c>
      <c r="FM380" s="67">
        <f>SUM(FM4:FM39)</f>
        <v>0</v>
      </c>
      <c r="FN380" s="68">
        <f>SUM(FN4:FN39)-FL380</f>
        <v>9.1052483642978927</v>
      </c>
      <c r="FO380" s="67">
        <f>SUM(FO4:FO39)</f>
        <v>0</v>
      </c>
      <c r="FP380" s="68">
        <f>SUM(FP4:FP39)-FN380</f>
        <v>374.83442870898585</v>
      </c>
      <c r="FQ380" s="67">
        <f>SUM(FQ4:FQ39)</f>
        <v>0</v>
      </c>
      <c r="FR380" s="68">
        <f>SUM(FR4:FR39)-FP380</f>
        <v>9.1052483642978927</v>
      </c>
      <c r="FS380" s="67">
        <f>SUM(FS4:FS39)</f>
        <v>0</v>
      </c>
      <c r="FT380" s="68">
        <f>SUM(FT4:FT39)-FR380</f>
        <v>374.83442870898585</v>
      </c>
      <c r="FU380" s="67">
        <f>SUM(FU4:FU39)</f>
        <v>0</v>
      </c>
      <c r="FV380" s="68">
        <f>SUM(FV4:FV39)-FT380</f>
        <v>9.1052483642978927</v>
      </c>
      <c r="FW380" s="67">
        <f>SUM(FW4:FW39)</f>
        <v>0</v>
      </c>
      <c r="FX380" s="68">
        <f>SUM(FX4:FX39)-FV380</f>
        <v>374.83442870898585</v>
      </c>
      <c r="FY380" s="67">
        <f>SUM(FY4:FY39)</f>
        <v>0</v>
      </c>
      <c r="FZ380" s="68">
        <f>SUM(FZ4:FZ39)-FX380</f>
        <v>9.1052483642978927</v>
      </c>
      <c r="GA380" s="67">
        <f>SUM(GA4:GA39)</f>
        <v>0</v>
      </c>
    </row>
  </sheetData>
  <mergeCells count="4319">
    <mergeCell ref="GJ83:GK83"/>
    <mergeCell ref="GL83:GM83"/>
    <mergeCell ref="GN83:GO83"/>
    <mergeCell ref="GP83:GQ83"/>
    <mergeCell ref="GR83:GS83"/>
    <mergeCell ref="FX83:FY83"/>
    <mergeCell ref="FZ83:GA83"/>
    <mergeCell ref="GB83:GC83"/>
    <mergeCell ref="GD83:GE83"/>
    <mergeCell ref="GF83:GG83"/>
    <mergeCell ref="GH83:GI83"/>
    <mergeCell ref="FL83:FM83"/>
    <mergeCell ref="FN83:FO83"/>
    <mergeCell ref="FP83:FQ83"/>
    <mergeCell ref="FR83:FS83"/>
    <mergeCell ref="FT83:FU83"/>
    <mergeCell ref="FV83:FW83"/>
    <mergeCell ref="EZ83:FA83"/>
    <mergeCell ref="FB83:FC83"/>
    <mergeCell ref="FD83:FE83"/>
    <mergeCell ref="FF83:FG83"/>
    <mergeCell ref="FH83:FI83"/>
    <mergeCell ref="FJ83:FK83"/>
    <mergeCell ref="EN83:EO83"/>
    <mergeCell ref="EP83:EQ83"/>
    <mergeCell ref="ER83:ES83"/>
    <mergeCell ref="ET83:EU83"/>
    <mergeCell ref="EV83:EW83"/>
    <mergeCell ref="EX83:EY83"/>
    <mergeCell ref="EB83:EC83"/>
    <mergeCell ref="ED83:EE83"/>
    <mergeCell ref="EF83:EG83"/>
    <mergeCell ref="EH83:EI83"/>
    <mergeCell ref="EJ83:EK83"/>
    <mergeCell ref="EL83:EM83"/>
    <mergeCell ref="DP83:DQ83"/>
    <mergeCell ref="DR83:DS83"/>
    <mergeCell ref="DT83:DU83"/>
    <mergeCell ref="DV83:DW83"/>
    <mergeCell ref="DX83:DY83"/>
    <mergeCell ref="DZ83:EA83"/>
    <mergeCell ref="DD83:DE83"/>
    <mergeCell ref="DF83:DG83"/>
    <mergeCell ref="DH83:DI83"/>
    <mergeCell ref="DJ83:DK83"/>
    <mergeCell ref="DL83:DM83"/>
    <mergeCell ref="DN83:DO83"/>
    <mergeCell ref="CR83:CS83"/>
    <mergeCell ref="CT83:CU83"/>
    <mergeCell ref="CV83:CW83"/>
    <mergeCell ref="CX83:CY83"/>
    <mergeCell ref="CZ83:DA83"/>
    <mergeCell ref="DB83:DC83"/>
    <mergeCell ref="CF83:CG83"/>
    <mergeCell ref="CH83:CI83"/>
    <mergeCell ref="CJ83:CK83"/>
    <mergeCell ref="CL83:CM83"/>
    <mergeCell ref="CN83:CO83"/>
    <mergeCell ref="CP83:CQ83"/>
    <mergeCell ref="BT83:BU83"/>
    <mergeCell ref="BV83:BW83"/>
    <mergeCell ref="BX83:BY83"/>
    <mergeCell ref="BZ83:CA83"/>
    <mergeCell ref="CB83:CC83"/>
    <mergeCell ref="CD83:CE83"/>
    <mergeCell ref="BH83:BI83"/>
    <mergeCell ref="BJ83:BK83"/>
    <mergeCell ref="BL83:BM83"/>
    <mergeCell ref="BN83:BO83"/>
    <mergeCell ref="BP83:BQ83"/>
    <mergeCell ref="BR83:BS83"/>
    <mergeCell ref="AV83:AW83"/>
    <mergeCell ref="AX83:AY83"/>
    <mergeCell ref="AZ83:BA83"/>
    <mergeCell ref="BB83:BC83"/>
    <mergeCell ref="BD83:BE83"/>
    <mergeCell ref="BF83:BG83"/>
    <mergeCell ref="AJ83:AK83"/>
    <mergeCell ref="AL83:AM83"/>
    <mergeCell ref="AN83:AO83"/>
    <mergeCell ref="AP83:AQ83"/>
    <mergeCell ref="AR83:AS83"/>
    <mergeCell ref="AT83:AU83"/>
    <mergeCell ref="X83:Y83"/>
    <mergeCell ref="Z83:AA83"/>
    <mergeCell ref="AB83:AC83"/>
    <mergeCell ref="AD83:AE83"/>
    <mergeCell ref="AF83:AG83"/>
    <mergeCell ref="AH83:AI83"/>
    <mergeCell ref="L83:M83"/>
    <mergeCell ref="N83:O83"/>
    <mergeCell ref="P83:Q83"/>
    <mergeCell ref="R83:S83"/>
    <mergeCell ref="T83:U83"/>
    <mergeCell ref="V83:W83"/>
    <mergeCell ref="FR82:FS82"/>
    <mergeCell ref="FT82:FU82"/>
    <mergeCell ref="FV82:FW82"/>
    <mergeCell ref="FX82:FY82"/>
    <mergeCell ref="FZ82:GA82"/>
    <mergeCell ref="B83:C83"/>
    <mergeCell ref="D83:E83"/>
    <mergeCell ref="F83:G83"/>
    <mergeCell ref="H83:I83"/>
    <mergeCell ref="J83:K83"/>
    <mergeCell ref="FF82:FG82"/>
    <mergeCell ref="FH82:FI82"/>
    <mergeCell ref="FJ82:FK82"/>
    <mergeCell ref="FL82:FM82"/>
    <mergeCell ref="FN82:FO82"/>
    <mergeCell ref="FP82:FQ82"/>
    <mergeCell ref="ET82:EU82"/>
    <mergeCell ref="EV82:EW82"/>
    <mergeCell ref="EX82:EY82"/>
    <mergeCell ref="EZ82:FA82"/>
    <mergeCell ref="FB82:FC82"/>
    <mergeCell ref="FD82:FE82"/>
    <mergeCell ref="EH82:EI82"/>
    <mergeCell ref="EJ82:EK82"/>
    <mergeCell ref="EL82:EM82"/>
    <mergeCell ref="EN82:EO82"/>
    <mergeCell ref="EP82:EQ82"/>
    <mergeCell ref="ER82:ES82"/>
    <mergeCell ref="DV82:DW82"/>
    <mergeCell ref="DX82:DY82"/>
    <mergeCell ref="DZ82:EA82"/>
    <mergeCell ref="EB82:EC82"/>
    <mergeCell ref="ED82:EE82"/>
    <mergeCell ref="EF82:EG82"/>
    <mergeCell ref="DJ82:DK82"/>
    <mergeCell ref="DL82:DM82"/>
    <mergeCell ref="DN82:DO82"/>
    <mergeCell ref="DP82:DQ82"/>
    <mergeCell ref="DR82:DS82"/>
    <mergeCell ref="DT82:DU82"/>
    <mergeCell ref="CX82:CY82"/>
    <mergeCell ref="CZ82:DA82"/>
    <mergeCell ref="DB82:DC82"/>
    <mergeCell ref="DD82:DE82"/>
    <mergeCell ref="DF82:DG82"/>
    <mergeCell ref="DH82:DI82"/>
    <mergeCell ref="CL82:CM82"/>
    <mergeCell ref="CN82:CO82"/>
    <mergeCell ref="CP82:CQ82"/>
    <mergeCell ref="CR82:CS82"/>
    <mergeCell ref="CT82:CU82"/>
    <mergeCell ref="CV82:CW82"/>
    <mergeCell ref="BZ82:CA82"/>
    <mergeCell ref="CB82:CC82"/>
    <mergeCell ref="CD82:CE82"/>
    <mergeCell ref="CF82:CG82"/>
    <mergeCell ref="CH82:CI82"/>
    <mergeCell ref="CJ82:CK82"/>
    <mergeCell ref="BN82:BO82"/>
    <mergeCell ref="BP82:BQ82"/>
    <mergeCell ref="BR82:BS82"/>
    <mergeCell ref="BT82:BU82"/>
    <mergeCell ref="BV82:BW82"/>
    <mergeCell ref="BX82:BY82"/>
    <mergeCell ref="BB82:BC82"/>
    <mergeCell ref="BD82:BE82"/>
    <mergeCell ref="BF82:BG82"/>
    <mergeCell ref="BH82:BI82"/>
    <mergeCell ref="BJ82:BK82"/>
    <mergeCell ref="BL82:BM82"/>
    <mergeCell ref="AP82:AQ82"/>
    <mergeCell ref="AR82:AS82"/>
    <mergeCell ref="AT82:AU82"/>
    <mergeCell ref="AV82:AW82"/>
    <mergeCell ref="AX82:AY82"/>
    <mergeCell ref="AZ82:BA82"/>
    <mergeCell ref="AD82:AE82"/>
    <mergeCell ref="AF82:AG82"/>
    <mergeCell ref="AH82:AI82"/>
    <mergeCell ref="AJ82:AK82"/>
    <mergeCell ref="AL82:AM82"/>
    <mergeCell ref="AN82:AO82"/>
    <mergeCell ref="R82:S82"/>
    <mergeCell ref="T82:U82"/>
    <mergeCell ref="V82:W82"/>
    <mergeCell ref="X82:Y82"/>
    <mergeCell ref="Z82:AA82"/>
    <mergeCell ref="AB82:AC82"/>
    <mergeCell ref="FX81:FY81"/>
    <mergeCell ref="FZ81:GA81"/>
    <mergeCell ref="B82:C82"/>
    <mergeCell ref="D82:E82"/>
    <mergeCell ref="F82:G82"/>
    <mergeCell ref="H82:I82"/>
    <mergeCell ref="J82:K82"/>
    <mergeCell ref="L82:M82"/>
    <mergeCell ref="N82:O82"/>
    <mergeCell ref="P82:Q82"/>
    <mergeCell ref="FL81:FM81"/>
    <mergeCell ref="FN81:FO81"/>
    <mergeCell ref="FP81:FQ81"/>
    <mergeCell ref="FR81:FS81"/>
    <mergeCell ref="FT81:FU81"/>
    <mergeCell ref="FV81:FW81"/>
    <mergeCell ref="EZ81:FA81"/>
    <mergeCell ref="FB81:FC81"/>
    <mergeCell ref="FD81:FE81"/>
    <mergeCell ref="FF81:FG81"/>
    <mergeCell ref="FH81:FI81"/>
    <mergeCell ref="FJ81:FK81"/>
    <mergeCell ref="EN81:EO81"/>
    <mergeCell ref="EP81:EQ81"/>
    <mergeCell ref="ER81:ES81"/>
    <mergeCell ref="ET81:EU81"/>
    <mergeCell ref="EV81:EW81"/>
    <mergeCell ref="EX81:EY81"/>
    <mergeCell ref="EB81:EC81"/>
    <mergeCell ref="ED81:EE81"/>
    <mergeCell ref="EF81:EG81"/>
    <mergeCell ref="EH81:EI81"/>
    <mergeCell ref="EJ81:EK81"/>
    <mergeCell ref="EL81:EM81"/>
    <mergeCell ref="DP81:DQ81"/>
    <mergeCell ref="DR81:DS81"/>
    <mergeCell ref="DT81:DU81"/>
    <mergeCell ref="DV81:DW81"/>
    <mergeCell ref="DX81:DY81"/>
    <mergeCell ref="DZ81:EA81"/>
    <mergeCell ref="DD81:DE81"/>
    <mergeCell ref="DF81:DG81"/>
    <mergeCell ref="DH81:DI81"/>
    <mergeCell ref="DJ81:DK81"/>
    <mergeCell ref="DL81:DM81"/>
    <mergeCell ref="DN81:DO81"/>
    <mergeCell ref="CR81:CS81"/>
    <mergeCell ref="CT81:CU81"/>
    <mergeCell ref="CV81:CW81"/>
    <mergeCell ref="CX81:CY81"/>
    <mergeCell ref="CZ81:DA81"/>
    <mergeCell ref="DB81:DC81"/>
    <mergeCell ref="CF81:CG81"/>
    <mergeCell ref="CH81:CI81"/>
    <mergeCell ref="CJ81:CK81"/>
    <mergeCell ref="CL81:CM81"/>
    <mergeCell ref="CN81:CO81"/>
    <mergeCell ref="CP81:CQ81"/>
    <mergeCell ref="BT81:BU81"/>
    <mergeCell ref="BV81:BW81"/>
    <mergeCell ref="BX81:BY81"/>
    <mergeCell ref="BZ81:CA81"/>
    <mergeCell ref="CB81:CC81"/>
    <mergeCell ref="CD81:CE81"/>
    <mergeCell ref="BH81:BI81"/>
    <mergeCell ref="BJ81:BK81"/>
    <mergeCell ref="BL81:BM81"/>
    <mergeCell ref="BN81:BO81"/>
    <mergeCell ref="BP81:BQ81"/>
    <mergeCell ref="BR81:BS81"/>
    <mergeCell ref="AV81:AW81"/>
    <mergeCell ref="AX81:AY81"/>
    <mergeCell ref="AZ81:BA81"/>
    <mergeCell ref="BB81:BC81"/>
    <mergeCell ref="BD81:BE81"/>
    <mergeCell ref="BF81:BG81"/>
    <mergeCell ref="AJ81:AK81"/>
    <mergeCell ref="AL81:AM81"/>
    <mergeCell ref="AN81:AO81"/>
    <mergeCell ref="AP81:AQ81"/>
    <mergeCell ref="AR81:AS81"/>
    <mergeCell ref="AT81:AU81"/>
    <mergeCell ref="X81:Y81"/>
    <mergeCell ref="Z81:AA81"/>
    <mergeCell ref="AB81:AC81"/>
    <mergeCell ref="AD81:AE81"/>
    <mergeCell ref="AF81:AG81"/>
    <mergeCell ref="AH81:AI81"/>
    <mergeCell ref="L81:M81"/>
    <mergeCell ref="N81:O81"/>
    <mergeCell ref="P81:Q81"/>
    <mergeCell ref="R81:S81"/>
    <mergeCell ref="T81:U81"/>
    <mergeCell ref="V81:W81"/>
    <mergeCell ref="FR80:FS80"/>
    <mergeCell ref="FT80:FU80"/>
    <mergeCell ref="FV80:FW80"/>
    <mergeCell ref="FX80:FY80"/>
    <mergeCell ref="FZ80:GA80"/>
    <mergeCell ref="DP80:DQ80"/>
    <mergeCell ref="DR80:DS80"/>
    <mergeCell ref="DT80:DU80"/>
    <mergeCell ref="CX80:CY80"/>
    <mergeCell ref="CZ80:DA80"/>
    <mergeCell ref="DB80:DC80"/>
    <mergeCell ref="DD80:DE80"/>
    <mergeCell ref="DF80:DG80"/>
    <mergeCell ref="DH80:DI80"/>
    <mergeCell ref="CL80:CM80"/>
    <mergeCell ref="CN80:CO80"/>
    <mergeCell ref="CP80:CQ80"/>
    <mergeCell ref="CR80:CS80"/>
    <mergeCell ref="CT80:CU80"/>
    <mergeCell ref="CV80:CW80"/>
    <mergeCell ref="B81:C81"/>
    <mergeCell ref="D81:E81"/>
    <mergeCell ref="F81:G81"/>
    <mergeCell ref="H81:I81"/>
    <mergeCell ref="J81:K81"/>
    <mergeCell ref="FF80:FG80"/>
    <mergeCell ref="FH80:FI80"/>
    <mergeCell ref="FJ80:FK80"/>
    <mergeCell ref="FL80:FM80"/>
    <mergeCell ref="FN80:FO80"/>
    <mergeCell ref="FP80:FQ80"/>
    <mergeCell ref="ET80:EU80"/>
    <mergeCell ref="EV80:EW80"/>
    <mergeCell ref="EX80:EY80"/>
    <mergeCell ref="EZ80:FA80"/>
    <mergeCell ref="FB80:FC80"/>
    <mergeCell ref="FD80:FE80"/>
    <mergeCell ref="EH80:EI80"/>
    <mergeCell ref="EJ80:EK80"/>
    <mergeCell ref="EL80:EM80"/>
    <mergeCell ref="EN80:EO80"/>
    <mergeCell ref="EP80:EQ80"/>
    <mergeCell ref="ER80:ES80"/>
    <mergeCell ref="DV80:DW80"/>
    <mergeCell ref="DX80:DY80"/>
    <mergeCell ref="DZ80:EA80"/>
    <mergeCell ref="EB80:EC80"/>
    <mergeCell ref="ED80:EE80"/>
    <mergeCell ref="EF80:EG80"/>
    <mergeCell ref="DJ80:DK80"/>
    <mergeCell ref="DL80:DM80"/>
    <mergeCell ref="DN80:DO80"/>
    <mergeCell ref="BZ80:CA80"/>
    <mergeCell ref="CB80:CC80"/>
    <mergeCell ref="CD80:CE80"/>
    <mergeCell ref="CF80:CG80"/>
    <mergeCell ref="CH80:CI80"/>
    <mergeCell ref="CJ80:CK80"/>
    <mergeCell ref="BN80:BO80"/>
    <mergeCell ref="BP80:BQ80"/>
    <mergeCell ref="BR80:BS80"/>
    <mergeCell ref="BT80:BU80"/>
    <mergeCell ref="BV80:BW80"/>
    <mergeCell ref="BX80:BY80"/>
    <mergeCell ref="BB80:BC80"/>
    <mergeCell ref="BD80:BE80"/>
    <mergeCell ref="BF80:BG80"/>
    <mergeCell ref="BH80:BI80"/>
    <mergeCell ref="BJ80:BK80"/>
    <mergeCell ref="BL80:BM80"/>
    <mergeCell ref="AP80:AQ80"/>
    <mergeCell ref="AR80:AS80"/>
    <mergeCell ref="AT80:AU80"/>
    <mergeCell ref="AV80:AW80"/>
    <mergeCell ref="AX80:AY80"/>
    <mergeCell ref="AZ80:BA80"/>
    <mergeCell ref="AD80:AE80"/>
    <mergeCell ref="AF80:AG80"/>
    <mergeCell ref="AH80:AI80"/>
    <mergeCell ref="AJ80:AK80"/>
    <mergeCell ref="AL80:AM80"/>
    <mergeCell ref="AN80:AO80"/>
    <mergeCell ref="R80:S80"/>
    <mergeCell ref="T80:U80"/>
    <mergeCell ref="V80:W80"/>
    <mergeCell ref="X80:Y80"/>
    <mergeCell ref="Z80:AA80"/>
    <mergeCell ref="AB80:AC80"/>
    <mergeCell ref="FX79:FY79"/>
    <mergeCell ref="FZ79:GA79"/>
    <mergeCell ref="B80:C80"/>
    <mergeCell ref="D80:E80"/>
    <mergeCell ref="F80:G80"/>
    <mergeCell ref="H80:I80"/>
    <mergeCell ref="J80:K80"/>
    <mergeCell ref="L80:M80"/>
    <mergeCell ref="N80:O80"/>
    <mergeCell ref="P80:Q80"/>
    <mergeCell ref="FL79:FM79"/>
    <mergeCell ref="FN79:FO79"/>
    <mergeCell ref="FP79:FQ79"/>
    <mergeCell ref="FR79:FS79"/>
    <mergeCell ref="FT79:FU79"/>
    <mergeCell ref="FV79:FW79"/>
    <mergeCell ref="EZ79:FA79"/>
    <mergeCell ref="FB79:FC79"/>
    <mergeCell ref="FD79:FE79"/>
    <mergeCell ref="FF79:FG79"/>
    <mergeCell ref="FH79:FI79"/>
    <mergeCell ref="FJ79:FK79"/>
    <mergeCell ref="EN79:EO79"/>
    <mergeCell ref="EP79:EQ79"/>
    <mergeCell ref="ER79:ES79"/>
    <mergeCell ref="ET79:EU79"/>
    <mergeCell ref="EV79:EW79"/>
    <mergeCell ref="EX79:EY79"/>
    <mergeCell ref="EB79:EC79"/>
    <mergeCell ref="ED79:EE79"/>
    <mergeCell ref="EF79:EG79"/>
    <mergeCell ref="EH79:EI79"/>
    <mergeCell ref="EJ79:EK79"/>
    <mergeCell ref="EL79:EM79"/>
    <mergeCell ref="DP79:DQ79"/>
    <mergeCell ref="DR79:DS79"/>
    <mergeCell ref="DT79:DU79"/>
    <mergeCell ref="DV79:DW79"/>
    <mergeCell ref="DX79:DY79"/>
    <mergeCell ref="DZ79:EA79"/>
    <mergeCell ref="DD79:DE79"/>
    <mergeCell ref="DF79:DG79"/>
    <mergeCell ref="DH79:DI79"/>
    <mergeCell ref="DJ79:DK79"/>
    <mergeCell ref="DL79:DM79"/>
    <mergeCell ref="DN79:DO79"/>
    <mergeCell ref="CR79:CS79"/>
    <mergeCell ref="CT79:CU79"/>
    <mergeCell ref="CV79:CW79"/>
    <mergeCell ref="CX79:CY79"/>
    <mergeCell ref="CZ79:DA79"/>
    <mergeCell ref="DB79:DC79"/>
    <mergeCell ref="CF79:CG79"/>
    <mergeCell ref="CH79:CI79"/>
    <mergeCell ref="CJ79:CK79"/>
    <mergeCell ref="CL79:CM79"/>
    <mergeCell ref="CN79:CO79"/>
    <mergeCell ref="CP79:CQ79"/>
    <mergeCell ref="BT79:BU79"/>
    <mergeCell ref="BV79:BW79"/>
    <mergeCell ref="BX79:BY79"/>
    <mergeCell ref="BZ79:CA79"/>
    <mergeCell ref="CB79:CC79"/>
    <mergeCell ref="CD79:CE79"/>
    <mergeCell ref="BH79:BI79"/>
    <mergeCell ref="BJ79:BK79"/>
    <mergeCell ref="BL79:BM79"/>
    <mergeCell ref="BN79:BO79"/>
    <mergeCell ref="BP79:BQ79"/>
    <mergeCell ref="BR79:BS79"/>
    <mergeCell ref="AV79:AW79"/>
    <mergeCell ref="AX79:AY79"/>
    <mergeCell ref="AZ79:BA79"/>
    <mergeCell ref="BB79:BC79"/>
    <mergeCell ref="BD79:BE79"/>
    <mergeCell ref="BF79:BG79"/>
    <mergeCell ref="AJ79:AK79"/>
    <mergeCell ref="AL79:AM79"/>
    <mergeCell ref="AN79:AO79"/>
    <mergeCell ref="AP79:AQ79"/>
    <mergeCell ref="AR79:AS79"/>
    <mergeCell ref="AT79:AU79"/>
    <mergeCell ref="X79:Y79"/>
    <mergeCell ref="Z79:AA79"/>
    <mergeCell ref="AB79:AC79"/>
    <mergeCell ref="AD79:AE79"/>
    <mergeCell ref="AF79:AG79"/>
    <mergeCell ref="AH79:AI79"/>
    <mergeCell ref="L79:M79"/>
    <mergeCell ref="N79:O79"/>
    <mergeCell ref="P79:Q79"/>
    <mergeCell ref="R79:S79"/>
    <mergeCell ref="T79:U79"/>
    <mergeCell ref="V79:W79"/>
    <mergeCell ref="FR78:FS78"/>
    <mergeCell ref="FT78:FU78"/>
    <mergeCell ref="FV78:FW78"/>
    <mergeCell ref="FX78:FY78"/>
    <mergeCell ref="FZ78:GA78"/>
    <mergeCell ref="B79:C79"/>
    <mergeCell ref="D79:E79"/>
    <mergeCell ref="F79:G79"/>
    <mergeCell ref="H79:I79"/>
    <mergeCell ref="J79:K79"/>
    <mergeCell ref="FF78:FG78"/>
    <mergeCell ref="FH78:FI78"/>
    <mergeCell ref="FJ78:FK78"/>
    <mergeCell ref="FL78:FM78"/>
    <mergeCell ref="FN78:FO78"/>
    <mergeCell ref="FP78:FQ78"/>
    <mergeCell ref="ET78:EU78"/>
    <mergeCell ref="EV78:EW78"/>
    <mergeCell ref="EX78:EY78"/>
    <mergeCell ref="EZ78:FA78"/>
    <mergeCell ref="FB78:FC78"/>
    <mergeCell ref="FD78:FE78"/>
    <mergeCell ref="EH78:EI78"/>
    <mergeCell ref="EJ78:EK78"/>
    <mergeCell ref="EL78:EM78"/>
    <mergeCell ref="EN78:EO78"/>
    <mergeCell ref="EP78:EQ78"/>
    <mergeCell ref="ER78:ES78"/>
    <mergeCell ref="DV78:DW78"/>
    <mergeCell ref="DX78:DY78"/>
    <mergeCell ref="DZ78:EA78"/>
    <mergeCell ref="EB78:EC78"/>
    <mergeCell ref="ED78:EE78"/>
    <mergeCell ref="EF78:EG78"/>
    <mergeCell ref="DJ78:DK78"/>
    <mergeCell ref="DL78:DM78"/>
    <mergeCell ref="DN78:DO78"/>
    <mergeCell ref="DP78:DQ78"/>
    <mergeCell ref="DR78:DS78"/>
    <mergeCell ref="DT78:DU78"/>
    <mergeCell ref="CX78:CY78"/>
    <mergeCell ref="CZ78:DA78"/>
    <mergeCell ref="DB78:DC78"/>
    <mergeCell ref="DD78:DE78"/>
    <mergeCell ref="DF78:DG78"/>
    <mergeCell ref="DH78:DI78"/>
    <mergeCell ref="CL78:CM78"/>
    <mergeCell ref="CN78:CO78"/>
    <mergeCell ref="CP78:CQ78"/>
    <mergeCell ref="CR78:CS78"/>
    <mergeCell ref="CT78:CU78"/>
    <mergeCell ref="CV78:CW78"/>
    <mergeCell ref="BZ78:CA78"/>
    <mergeCell ref="CB78:CC78"/>
    <mergeCell ref="CD78:CE78"/>
    <mergeCell ref="CF78:CG78"/>
    <mergeCell ref="CH78:CI78"/>
    <mergeCell ref="CJ78:CK78"/>
    <mergeCell ref="BN78:BO78"/>
    <mergeCell ref="BP78:BQ78"/>
    <mergeCell ref="BR78:BS78"/>
    <mergeCell ref="BT78:BU78"/>
    <mergeCell ref="BV78:BW78"/>
    <mergeCell ref="BX78:BY78"/>
    <mergeCell ref="BB78:BC78"/>
    <mergeCell ref="BD78:BE78"/>
    <mergeCell ref="BF78:BG78"/>
    <mergeCell ref="BH78:BI78"/>
    <mergeCell ref="BJ78:BK78"/>
    <mergeCell ref="BL78:BM78"/>
    <mergeCell ref="AP78:AQ78"/>
    <mergeCell ref="AR78:AS78"/>
    <mergeCell ref="AT78:AU78"/>
    <mergeCell ref="AV78:AW78"/>
    <mergeCell ref="AX78:AY78"/>
    <mergeCell ref="AZ78:BA78"/>
    <mergeCell ref="AD78:AE78"/>
    <mergeCell ref="AF78:AG78"/>
    <mergeCell ref="AH78:AI78"/>
    <mergeCell ref="AJ78:AK78"/>
    <mergeCell ref="AL78:AM78"/>
    <mergeCell ref="AN78:AO78"/>
    <mergeCell ref="R78:S78"/>
    <mergeCell ref="T78:U78"/>
    <mergeCell ref="V78:W78"/>
    <mergeCell ref="X78:Y78"/>
    <mergeCell ref="Z78:AA78"/>
    <mergeCell ref="AB78:AC78"/>
    <mergeCell ref="FX77:FY77"/>
    <mergeCell ref="FZ77:GA77"/>
    <mergeCell ref="B78:C78"/>
    <mergeCell ref="D78:E78"/>
    <mergeCell ref="F78:G78"/>
    <mergeCell ref="H78:I78"/>
    <mergeCell ref="J78:K78"/>
    <mergeCell ref="L78:M78"/>
    <mergeCell ref="N78:O78"/>
    <mergeCell ref="P78:Q78"/>
    <mergeCell ref="FL77:FM77"/>
    <mergeCell ref="FN77:FO77"/>
    <mergeCell ref="FP77:FQ77"/>
    <mergeCell ref="FR77:FS77"/>
    <mergeCell ref="FT77:FU77"/>
    <mergeCell ref="FV77:FW77"/>
    <mergeCell ref="EZ77:FA77"/>
    <mergeCell ref="FB77:FC77"/>
    <mergeCell ref="FD77:FE77"/>
    <mergeCell ref="FF77:FG77"/>
    <mergeCell ref="FH77:FI77"/>
    <mergeCell ref="FJ77:FK77"/>
    <mergeCell ref="EN77:EO77"/>
    <mergeCell ref="EP77:EQ77"/>
    <mergeCell ref="ER77:ES77"/>
    <mergeCell ref="ET77:EU77"/>
    <mergeCell ref="EV77:EW77"/>
    <mergeCell ref="EX77:EY77"/>
    <mergeCell ref="EB77:EC77"/>
    <mergeCell ref="ED77:EE77"/>
    <mergeCell ref="EF77:EG77"/>
    <mergeCell ref="EH77:EI77"/>
    <mergeCell ref="EJ77:EK77"/>
    <mergeCell ref="EL77:EM77"/>
    <mergeCell ref="DP77:DQ77"/>
    <mergeCell ref="DR77:DS77"/>
    <mergeCell ref="DT77:DU77"/>
    <mergeCell ref="DV77:DW77"/>
    <mergeCell ref="DX77:DY77"/>
    <mergeCell ref="DZ77:EA77"/>
    <mergeCell ref="DD77:DE77"/>
    <mergeCell ref="DF77:DG77"/>
    <mergeCell ref="DH77:DI77"/>
    <mergeCell ref="DJ77:DK77"/>
    <mergeCell ref="DL77:DM77"/>
    <mergeCell ref="DN77:DO77"/>
    <mergeCell ref="CR77:CS77"/>
    <mergeCell ref="CT77:CU77"/>
    <mergeCell ref="CV77:CW77"/>
    <mergeCell ref="CX77:CY77"/>
    <mergeCell ref="CZ77:DA77"/>
    <mergeCell ref="DB77:DC77"/>
    <mergeCell ref="CF77:CG77"/>
    <mergeCell ref="CH77:CI77"/>
    <mergeCell ref="CJ77:CK77"/>
    <mergeCell ref="CL77:CM77"/>
    <mergeCell ref="CN77:CO77"/>
    <mergeCell ref="CP77:CQ77"/>
    <mergeCell ref="BT77:BU77"/>
    <mergeCell ref="BV77:BW77"/>
    <mergeCell ref="BX77:BY77"/>
    <mergeCell ref="BZ77:CA77"/>
    <mergeCell ref="CB77:CC77"/>
    <mergeCell ref="CD77:CE77"/>
    <mergeCell ref="BH77:BI77"/>
    <mergeCell ref="BJ77:BK77"/>
    <mergeCell ref="BL77:BM77"/>
    <mergeCell ref="BN77:BO77"/>
    <mergeCell ref="BP77:BQ77"/>
    <mergeCell ref="BR77:BS77"/>
    <mergeCell ref="AV77:AW77"/>
    <mergeCell ref="AX77:AY77"/>
    <mergeCell ref="AZ77:BA77"/>
    <mergeCell ref="BB77:BC77"/>
    <mergeCell ref="BD77:BE77"/>
    <mergeCell ref="BF77:BG77"/>
    <mergeCell ref="AJ77:AK77"/>
    <mergeCell ref="AL77:AM77"/>
    <mergeCell ref="AN77:AO77"/>
    <mergeCell ref="AP77:AQ77"/>
    <mergeCell ref="AR77:AS77"/>
    <mergeCell ref="AT77:AU77"/>
    <mergeCell ref="X77:Y77"/>
    <mergeCell ref="Z77:AA77"/>
    <mergeCell ref="AB77:AC77"/>
    <mergeCell ref="AD77:AE77"/>
    <mergeCell ref="AF77:AG77"/>
    <mergeCell ref="AH77:AI77"/>
    <mergeCell ref="L77:M77"/>
    <mergeCell ref="N77:O77"/>
    <mergeCell ref="P77:Q77"/>
    <mergeCell ref="R77:S77"/>
    <mergeCell ref="T77:U77"/>
    <mergeCell ref="V77:W77"/>
    <mergeCell ref="FR76:FS76"/>
    <mergeCell ref="FT76:FU76"/>
    <mergeCell ref="FV76:FW76"/>
    <mergeCell ref="FX76:FY76"/>
    <mergeCell ref="FZ76:GA76"/>
    <mergeCell ref="DP76:DQ76"/>
    <mergeCell ref="DR76:DS76"/>
    <mergeCell ref="DT76:DU76"/>
    <mergeCell ref="CX76:CY76"/>
    <mergeCell ref="CZ76:DA76"/>
    <mergeCell ref="DB76:DC76"/>
    <mergeCell ref="DD76:DE76"/>
    <mergeCell ref="DF76:DG76"/>
    <mergeCell ref="DH76:DI76"/>
    <mergeCell ref="CL76:CM76"/>
    <mergeCell ref="CN76:CO76"/>
    <mergeCell ref="CP76:CQ76"/>
    <mergeCell ref="CR76:CS76"/>
    <mergeCell ref="CT76:CU76"/>
    <mergeCell ref="CV76:CW76"/>
    <mergeCell ref="B77:C77"/>
    <mergeCell ref="D77:E77"/>
    <mergeCell ref="F77:G77"/>
    <mergeCell ref="H77:I77"/>
    <mergeCell ref="J77:K77"/>
    <mergeCell ref="FF76:FG76"/>
    <mergeCell ref="FH76:FI76"/>
    <mergeCell ref="FJ76:FK76"/>
    <mergeCell ref="FL76:FM76"/>
    <mergeCell ref="FN76:FO76"/>
    <mergeCell ref="FP76:FQ76"/>
    <mergeCell ref="ET76:EU76"/>
    <mergeCell ref="EV76:EW76"/>
    <mergeCell ref="EX76:EY76"/>
    <mergeCell ref="EZ76:FA76"/>
    <mergeCell ref="FB76:FC76"/>
    <mergeCell ref="FD76:FE76"/>
    <mergeCell ref="EH76:EI76"/>
    <mergeCell ref="EJ76:EK76"/>
    <mergeCell ref="EL76:EM76"/>
    <mergeCell ref="EN76:EO76"/>
    <mergeCell ref="EP76:EQ76"/>
    <mergeCell ref="ER76:ES76"/>
    <mergeCell ref="DV76:DW76"/>
    <mergeCell ref="DX76:DY76"/>
    <mergeCell ref="DZ76:EA76"/>
    <mergeCell ref="EB76:EC76"/>
    <mergeCell ref="ED76:EE76"/>
    <mergeCell ref="EF76:EG76"/>
    <mergeCell ref="DJ76:DK76"/>
    <mergeCell ref="DL76:DM76"/>
    <mergeCell ref="DN76:DO76"/>
    <mergeCell ref="BZ76:CA76"/>
    <mergeCell ref="CB76:CC76"/>
    <mergeCell ref="CD76:CE76"/>
    <mergeCell ref="CF76:CG76"/>
    <mergeCell ref="CH76:CI76"/>
    <mergeCell ref="CJ76:CK76"/>
    <mergeCell ref="BN76:BO76"/>
    <mergeCell ref="BP76:BQ76"/>
    <mergeCell ref="BR76:BS76"/>
    <mergeCell ref="BT76:BU76"/>
    <mergeCell ref="BV76:BW76"/>
    <mergeCell ref="BX76:BY76"/>
    <mergeCell ref="BB76:BC76"/>
    <mergeCell ref="BD76:BE76"/>
    <mergeCell ref="BF76:BG76"/>
    <mergeCell ref="BH76:BI76"/>
    <mergeCell ref="BJ76:BK76"/>
    <mergeCell ref="BL76:BM76"/>
    <mergeCell ref="AP76:AQ76"/>
    <mergeCell ref="AR76:AS76"/>
    <mergeCell ref="AT76:AU76"/>
    <mergeCell ref="AV76:AW76"/>
    <mergeCell ref="AX76:AY76"/>
    <mergeCell ref="AZ76:BA76"/>
    <mergeCell ref="AD76:AE76"/>
    <mergeCell ref="AF76:AG76"/>
    <mergeCell ref="AH76:AI76"/>
    <mergeCell ref="AJ76:AK76"/>
    <mergeCell ref="AL76:AM76"/>
    <mergeCell ref="AN76:AO76"/>
    <mergeCell ref="R76:S76"/>
    <mergeCell ref="T76:U76"/>
    <mergeCell ref="V76:W76"/>
    <mergeCell ref="X76:Y76"/>
    <mergeCell ref="Z76:AA76"/>
    <mergeCell ref="AB76:AC76"/>
    <mergeCell ref="FX75:FY75"/>
    <mergeCell ref="FZ75:GA75"/>
    <mergeCell ref="B76:C76"/>
    <mergeCell ref="D76:E76"/>
    <mergeCell ref="F76:G76"/>
    <mergeCell ref="H76:I76"/>
    <mergeCell ref="J76:K76"/>
    <mergeCell ref="L76:M76"/>
    <mergeCell ref="N76:O76"/>
    <mergeCell ref="P76:Q76"/>
    <mergeCell ref="FL75:FM75"/>
    <mergeCell ref="FN75:FO75"/>
    <mergeCell ref="FP75:FQ75"/>
    <mergeCell ref="FR75:FS75"/>
    <mergeCell ref="FT75:FU75"/>
    <mergeCell ref="FV75:FW75"/>
    <mergeCell ref="EZ75:FA75"/>
    <mergeCell ref="FB75:FC75"/>
    <mergeCell ref="FD75:FE75"/>
    <mergeCell ref="FF75:FG75"/>
    <mergeCell ref="FH75:FI75"/>
    <mergeCell ref="FJ75:FK75"/>
    <mergeCell ref="EN75:EO75"/>
    <mergeCell ref="EP75:EQ75"/>
    <mergeCell ref="ER75:ES75"/>
    <mergeCell ref="ET75:EU75"/>
    <mergeCell ref="EV75:EW75"/>
    <mergeCell ref="EX75:EY75"/>
    <mergeCell ref="EB75:EC75"/>
    <mergeCell ref="ED75:EE75"/>
    <mergeCell ref="EF75:EG75"/>
    <mergeCell ref="EH75:EI75"/>
    <mergeCell ref="EJ75:EK75"/>
    <mergeCell ref="EL75:EM75"/>
    <mergeCell ref="DP75:DQ75"/>
    <mergeCell ref="DR75:DS75"/>
    <mergeCell ref="DT75:DU75"/>
    <mergeCell ref="DV75:DW75"/>
    <mergeCell ref="DX75:DY75"/>
    <mergeCell ref="DZ75:EA75"/>
    <mergeCell ref="DD75:DE75"/>
    <mergeCell ref="DF75:DG75"/>
    <mergeCell ref="DH75:DI75"/>
    <mergeCell ref="DJ75:DK75"/>
    <mergeCell ref="DL75:DM75"/>
    <mergeCell ref="DN75:DO75"/>
    <mergeCell ref="CR75:CS75"/>
    <mergeCell ref="CT75:CU75"/>
    <mergeCell ref="CV75:CW75"/>
    <mergeCell ref="CX75:CY75"/>
    <mergeCell ref="CZ75:DA75"/>
    <mergeCell ref="DB75:DC75"/>
    <mergeCell ref="CF75:CG75"/>
    <mergeCell ref="CH75:CI75"/>
    <mergeCell ref="CJ75:CK75"/>
    <mergeCell ref="CL75:CM75"/>
    <mergeCell ref="CN75:CO75"/>
    <mergeCell ref="CP75:CQ75"/>
    <mergeCell ref="BT75:BU75"/>
    <mergeCell ref="BV75:BW75"/>
    <mergeCell ref="BX75:BY75"/>
    <mergeCell ref="BZ75:CA75"/>
    <mergeCell ref="CB75:CC75"/>
    <mergeCell ref="CD75:CE75"/>
    <mergeCell ref="BH75:BI75"/>
    <mergeCell ref="BJ75:BK75"/>
    <mergeCell ref="BL75:BM75"/>
    <mergeCell ref="BN75:BO75"/>
    <mergeCell ref="BP75:BQ75"/>
    <mergeCell ref="BR75:BS75"/>
    <mergeCell ref="AV75:AW75"/>
    <mergeCell ref="AX75:AY75"/>
    <mergeCell ref="AZ75:BA75"/>
    <mergeCell ref="BB75:BC75"/>
    <mergeCell ref="BD75:BE75"/>
    <mergeCell ref="BF75:BG75"/>
    <mergeCell ref="AJ75:AK75"/>
    <mergeCell ref="AL75:AM75"/>
    <mergeCell ref="AN75:AO75"/>
    <mergeCell ref="AP75:AQ75"/>
    <mergeCell ref="AR75:AS75"/>
    <mergeCell ref="AT75:AU75"/>
    <mergeCell ref="X75:Y75"/>
    <mergeCell ref="Z75:AA75"/>
    <mergeCell ref="AB75:AC75"/>
    <mergeCell ref="AD75:AE75"/>
    <mergeCell ref="AF75:AG75"/>
    <mergeCell ref="AH75:AI75"/>
    <mergeCell ref="L75:M75"/>
    <mergeCell ref="N75:O75"/>
    <mergeCell ref="P75:Q75"/>
    <mergeCell ref="R75:S75"/>
    <mergeCell ref="T75:U75"/>
    <mergeCell ref="V75:W75"/>
    <mergeCell ref="FR74:FS74"/>
    <mergeCell ref="FT74:FU74"/>
    <mergeCell ref="FV74:FW74"/>
    <mergeCell ref="FX74:FY74"/>
    <mergeCell ref="FZ74:GA74"/>
    <mergeCell ref="B75:C75"/>
    <mergeCell ref="D75:E75"/>
    <mergeCell ref="F75:G75"/>
    <mergeCell ref="H75:I75"/>
    <mergeCell ref="J75:K75"/>
    <mergeCell ref="FF74:FG74"/>
    <mergeCell ref="FH74:FI74"/>
    <mergeCell ref="FJ74:FK74"/>
    <mergeCell ref="FL74:FM74"/>
    <mergeCell ref="FN74:FO74"/>
    <mergeCell ref="FP74:FQ74"/>
    <mergeCell ref="ET74:EU74"/>
    <mergeCell ref="EV74:EW74"/>
    <mergeCell ref="EX74:EY74"/>
    <mergeCell ref="EZ74:FA74"/>
    <mergeCell ref="FB74:FC74"/>
    <mergeCell ref="FD74:FE74"/>
    <mergeCell ref="EH74:EI74"/>
    <mergeCell ref="EJ74:EK74"/>
    <mergeCell ref="EL74:EM74"/>
    <mergeCell ref="EN74:EO74"/>
    <mergeCell ref="EP74:EQ74"/>
    <mergeCell ref="ER74:ES74"/>
    <mergeCell ref="DV74:DW74"/>
    <mergeCell ref="DX74:DY74"/>
    <mergeCell ref="DZ74:EA74"/>
    <mergeCell ref="EB74:EC74"/>
    <mergeCell ref="ED74:EE74"/>
    <mergeCell ref="EF74:EG74"/>
    <mergeCell ref="DJ74:DK74"/>
    <mergeCell ref="DL74:DM74"/>
    <mergeCell ref="DN74:DO74"/>
    <mergeCell ref="DP74:DQ74"/>
    <mergeCell ref="DR74:DS74"/>
    <mergeCell ref="DT74:DU74"/>
    <mergeCell ref="CX74:CY74"/>
    <mergeCell ref="CZ74:DA74"/>
    <mergeCell ref="DB74:DC74"/>
    <mergeCell ref="DD74:DE74"/>
    <mergeCell ref="DF74:DG74"/>
    <mergeCell ref="DH74:DI74"/>
    <mergeCell ref="CL74:CM74"/>
    <mergeCell ref="CN74:CO74"/>
    <mergeCell ref="CP74:CQ74"/>
    <mergeCell ref="CR74:CS74"/>
    <mergeCell ref="CT74:CU74"/>
    <mergeCell ref="CV74:CW74"/>
    <mergeCell ref="BZ74:CA74"/>
    <mergeCell ref="CB74:CC74"/>
    <mergeCell ref="CD74:CE74"/>
    <mergeCell ref="CF74:CG74"/>
    <mergeCell ref="CH74:CI74"/>
    <mergeCell ref="CJ74:CK74"/>
    <mergeCell ref="BN74:BO74"/>
    <mergeCell ref="BP74:BQ74"/>
    <mergeCell ref="BR74:BS74"/>
    <mergeCell ref="BT74:BU74"/>
    <mergeCell ref="BV74:BW74"/>
    <mergeCell ref="BX74:BY74"/>
    <mergeCell ref="BB74:BC74"/>
    <mergeCell ref="BD74:BE74"/>
    <mergeCell ref="BF74:BG74"/>
    <mergeCell ref="BH74:BI74"/>
    <mergeCell ref="BJ74:BK74"/>
    <mergeCell ref="BL74:BM74"/>
    <mergeCell ref="AP74:AQ74"/>
    <mergeCell ref="AR74:AS74"/>
    <mergeCell ref="AT74:AU74"/>
    <mergeCell ref="AV74:AW74"/>
    <mergeCell ref="AX74:AY74"/>
    <mergeCell ref="AZ74:BA74"/>
    <mergeCell ref="AD74:AE74"/>
    <mergeCell ref="AF74:AG74"/>
    <mergeCell ref="AH74:AI74"/>
    <mergeCell ref="AJ74:AK74"/>
    <mergeCell ref="AL74:AM74"/>
    <mergeCell ref="AN74:AO74"/>
    <mergeCell ref="R74:S74"/>
    <mergeCell ref="T74:U74"/>
    <mergeCell ref="V74:W74"/>
    <mergeCell ref="X74:Y74"/>
    <mergeCell ref="Z74:AA74"/>
    <mergeCell ref="AB74:AC74"/>
    <mergeCell ref="FX73:FY73"/>
    <mergeCell ref="FZ73:GA73"/>
    <mergeCell ref="B74:C74"/>
    <mergeCell ref="D74:E74"/>
    <mergeCell ref="F74:G74"/>
    <mergeCell ref="H74:I74"/>
    <mergeCell ref="J74:K74"/>
    <mergeCell ref="L74:M74"/>
    <mergeCell ref="N74:O74"/>
    <mergeCell ref="P74:Q74"/>
    <mergeCell ref="FL73:FM73"/>
    <mergeCell ref="FN73:FO73"/>
    <mergeCell ref="FP73:FQ73"/>
    <mergeCell ref="FR73:FS73"/>
    <mergeCell ref="FT73:FU73"/>
    <mergeCell ref="FV73:FW73"/>
    <mergeCell ref="EZ73:FA73"/>
    <mergeCell ref="FB73:FC73"/>
    <mergeCell ref="FD73:FE73"/>
    <mergeCell ref="FF73:FG73"/>
    <mergeCell ref="FH73:FI73"/>
    <mergeCell ref="FJ73:FK73"/>
    <mergeCell ref="EN73:EO73"/>
    <mergeCell ref="EP73:EQ73"/>
    <mergeCell ref="ER73:ES73"/>
    <mergeCell ref="ET73:EU73"/>
    <mergeCell ref="EV73:EW73"/>
    <mergeCell ref="EX73:EY73"/>
    <mergeCell ref="EB73:EC73"/>
    <mergeCell ref="ED73:EE73"/>
    <mergeCell ref="EF73:EG73"/>
    <mergeCell ref="EH73:EI73"/>
    <mergeCell ref="EJ73:EK73"/>
    <mergeCell ref="EL73:EM73"/>
    <mergeCell ref="DP73:DQ73"/>
    <mergeCell ref="DR73:DS73"/>
    <mergeCell ref="DT73:DU73"/>
    <mergeCell ref="DV73:DW73"/>
    <mergeCell ref="DX73:DY73"/>
    <mergeCell ref="DZ73:EA73"/>
    <mergeCell ref="DD73:DE73"/>
    <mergeCell ref="DF73:DG73"/>
    <mergeCell ref="DH73:DI73"/>
    <mergeCell ref="DJ73:DK73"/>
    <mergeCell ref="DL73:DM73"/>
    <mergeCell ref="DN73:DO73"/>
    <mergeCell ref="CR73:CS73"/>
    <mergeCell ref="CT73:CU73"/>
    <mergeCell ref="CV73:CW73"/>
    <mergeCell ref="CX73:CY73"/>
    <mergeCell ref="CZ73:DA73"/>
    <mergeCell ref="DB73:DC73"/>
    <mergeCell ref="CF73:CG73"/>
    <mergeCell ref="CH73:CI73"/>
    <mergeCell ref="CJ73:CK73"/>
    <mergeCell ref="CL73:CM73"/>
    <mergeCell ref="CN73:CO73"/>
    <mergeCell ref="CP73:CQ73"/>
    <mergeCell ref="BT73:BU73"/>
    <mergeCell ref="BV73:BW73"/>
    <mergeCell ref="BX73:BY73"/>
    <mergeCell ref="BZ73:CA73"/>
    <mergeCell ref="CB73:CC73"/>
    <mergeCell ref="CD73:CE73"/>
    <mergeCell ref="BH73:BI73"/>
    <mergeCell ref="BJ73:BK73"/>
    <mergeCell ref="BL73:BM73"/>
    <mergeCell ref="BN73:BO73"/>
    <mergeCell ref="BP73:BQ73"/>
    <mergeCell ref="BR73:BS73"/>
    <mergeCell ref="AV73:AW73"/>
    <mergeCell ref="AX73:AY73"/>
    <mergeCell ref="AZ73:BA73"/>
    <mergeCell ref="BB73:BC73"/>
    <mergeCell ref="BD73:BE73"/>
    <mergeCell ref="BF73:BG73"/>
    <mergeCell ref="AJ73:AK73"/>
    <mergeCell ref="AL73:AM73"/>
    <mergeCell ref="AN73:AO73"/>
    <mergeCell ref="AP73:AQ73"/>
    <mergeCell ref="AR73:AS73"/>
    <mergeCell ref="AT73:AU73"/>
    <mergeCell ref="X73:Y73"/>
    <mergeCell ref="Z73:AA73"/>
    <mergeCell ref="AB73:AC73"/>
    <mergeCell ref="AD73:AE73"/>
    <mergeCell ref="AF73:AG73"/>
    <mergeCell ref="AH73:AI73"/>
    <mergeCell ref="L73:M73"/>
    <mergeCell ref="N73:O73"/>
    <mergeCell ref="P73:Q73"/>
    <mergeCell ref="R73:S73"/>
    <mergeCell ref="T73:U73"/>
    <mergeCell ref="V73:W73"/>
    <mergeCell ref="FR72:FS72"/>
    <mergeCell ref="FT72:FU72"/>
    <mergeCell ref="FV72:FW72"/>
    <mergeCell ref="FX72:FY72"/>
    <mergeCell ref="FZ72:GA72"/>
    <mergeCell ref="DP72:DQ72"/>
    <mergeCell ref="DR72:DS72"/>
    <mergeCell ref="DT72:DU72"/>
    <mergeCell ref="CX72:CY72"/>
    <mergeCell ref="CZ72:DA72"/>
    <mergeCell ref="DB72:DC72"/>
    <mergeCell ref="DD72:DE72"/>
    <mergeCell ref="DF72:DG72"/>
    <mergeCell ref="DH72:DI72"/>
    <mergeCell ref="CL72:CM72"/>
    <mergeCell ref="CN72:CO72"/>
    <mergeCell ref="CP72:CQ72"/>
    <mergeCell ref="CR72:CS72"/>
    <mergeCell ref="CT72:CU72"/>
    <mergeCell ref="CV72:CW72"/>
    <mergeCell ref="B73:C73"/>
    <mergeCell ref="D73:E73"/>
    <mergeCell ref="F73:G73"/>
    <mergeCell ref="H73:I73"/>
    <mergeCell ref="J73:K73"/>
    <mergeCell ref="FF72:FG72"/>
    <mergeCell ref="FH72:FI72"/>
    <mergeCell ref="FJ72:FK72"/>
    <mergeCell ref="FL72:FM72"/>
    <mergeCell ref="FN72:FO72"/>
    <mergeCell ref="FP72:FQ72"/>
    <mergeCell ref="ET72:EU72"/>
    <mergeCell ref="EV72:EW72"/>
    <mergeCell ref="EX72:EY72"/>
    <mergeCell ref="EZ72:FA72"/>
    <mergeCell ref="FB72:FC72"/>
    <mergeCell ref="FD72:FE72"/>
    <mergeCell ref="EH72:EI72"/>
    <mergeCell ref="EJ72:EK72"/>
    <mergeCell ref="EL72:EM72"/>
    <mergeCell ref="EN72:EO72"/>
    <mergeCell ref="EP72:EQ72"/>
    <mergeCell ref="ER72:ES72"/>
    <mergeCell ref="DV72:DW72"/>
    <mergeCell ref="DX72:DY72"/>
    <mergeCell ref="DZ72:EA72"/>
    <mergeCell ref="EB72:EC72"/>
    <mergeCell ref="ED72:EE72"/>
    <mergeCell ref="EF72:EG72"/>
    <mergeCell ref="DJ72:DK72"/>
    <mergeCell ref="DL72:DM72"/>
    <mergeCell ref="DN72:DO72"/>
    <mergeCell ref="BZ72:CA72"/>
    <mergeCell ref="CB72:CC72"/>
    <mergeCell ref="CD72:CE72"/>
    <mergeCell ref="CF72:CG72"/>
    <mergeCell ref="CH72:CI72"/>
    <mergeCell ref="CJ72:CK72"/>
    <mergeCell ref="BN72:BO72"/>
    <mergeCell ref="BP72:BQ72"/>
    <mergeCell ref="BR72:BS72"/>
    <mergeCell ref="BT72:BU72"/>
    <mergeCell ref="BV72:BW72"/>
    <mergeCell ref="BX72:BY72"/>
    <mergeCell ref="BB72:BC72"/>
    <mergeCell ref="BD72:BE72"/>
    <mergeCell ref="BF72:BG72"/>
    <mergeCell ref="BH72:BI72"/>
    <mergeCell ref="BJ72:BK72"/>
    <mergeCell ref="BL72:BM72"/>
    <mergeCell ref="AP72:AQ72"/>
    <mergeCell ref="AR72:AS72"/>
    <mergeCell ref="AT72:AU72"/>
    <mergeCell ref="AV72:AW72"/>
    <mergeCell ref="AX72:AY72"/>
    <mergeCell ref="AZ72:BA72"/>
    <mergeCell ref="AD72:AE72"/>
    <mergeCell ref="AF72:AG72"/>
    <mergeCell ref="AH72:AI72"/>
    <mergeCell ref="AJ72:AK72"/>
    <mergeCell ref="AL72:AM72"/>
    <mergeCell ref="AN72:AO72"/>
    <mergeCell ref="R72:S72"/>
    <mergeCell ref="T72:U72"/>
    <mergeCell ref="V72:W72"/>
    <mergeCell ref="X72:Y72"/>
    <mergeCell ref="Z72:AA72"/>
    <mergeCell ref="AB72:AC72"/>
    <mergeCell ref="FX71:FY71"/>
    <mergeCell ref="FZ71:GA71"/>
    <mergeCell ref="B72:C72"/>
    <mergeCell ref="D72:E72"/>
    <mergeCell ref="F72:G72"/>
    <mergeCell ref="H72:I72"/>
    <mergeCell ref="J72:K72"/>
    <mergeCell ref="L72:M72"/>
    <mergeCell ref="N72:O72"/>
    <mergeCell ref="P72:Q72"/>
    <mergeCell ref="FL71:FM71"/>
    <mergeCell ref="FN71:FO71"/>
    <mergeCell ref="FP71:FQ71"/>
    <mergeCell ref="FR71:FS71"/>
    <mergeCell ref="FT71:FU71"/>
    <mergeCell ref="FV71:FW71"/>
    <mergeCell ref="EZ71:FA71"/>
    <mergeCell ref="FB71:FC71"/>
    <mergeCell ref="FD71:FE71"/>
    <mergeCell ref="FF71:FG71"/>
    <mergeCell ref="FH71:FI71"/>
    <mergeCell ref="FJ71:FK71"/>
    <mergeCell ref="EN71:EO71"/>
    <mergeCell ref="EP71:EQ71"/>
    <mergeCell ref="ER71:ES71"/>
    <mergeCell ref="ET71:EU71"/>
    <mergeCell ref="EV71:EW71"/>
    <mergeCell ref="EX71:EY71"/>
    <mergeCell ref="EB71:EC71"/>
    <mergeCell ref="ED71:EE71"/>
    <mergeCell ref="EF71:EG71"/>
    <mergeCell ref="EH71:EI71"/>
    <mergeCell ref="EJ71:EK71"/>
    <mergeCell ref="EL71:EM71"/>
    <mergeCell ref="DP71:DQ71"/>
    <mergeCell ref="DR71:DS71"/>
    <mergeCell ref="DT71:DU71"/>
    <mergeCell ref="DV71:DW71"/>
    <mergeCell ref="DX71:DY71"/>
    <mergeCell ref="DZ71:EA71"/>
    <mergeCell ref="DD71:DE71"/>
    <mergeCell ref="DF71:DG71"/>
    <mergeCell ref="DH71:DI71"/>
    <mergeCell ref="DJ71:DK71"/>
    <mergeCell ref="DL71:DM71"/>
    <mergeCell ref="DN71:DO71"/>
    <mergeCell ref="CR71:CS71"/>
    <mergeCell ref="CT71:CU71"/>
    <mergeCell ref="CV71:CW71"/>
    <mergeCell ref="CX71:CY71"/>
    <mergeCell ref="CZ71:DA71"/>
    <mergeCell ref="DB71:DC71"/>
    <mergeCell ref="CF71:CG71"/>
    <mergeCell ref="CH71:CI71"/>
    <mergeCell ref="CJ71:CK71"/>
    <mergeCell ref="CL71:CM71"/>
    <mergeCell ref="CN71:CO71"/>
    <mergeCell ref="CP71:CQ71"/>
    <mergeCell ref="BT71:BU71"/>
    <mergeCell ref="BV71:BW71"/>
    <mergeCell ref="BX71:BY71"/>
    <mergeCell ref="BZ71:CA71"/>
    <mergeCell ref="CB71:CC71"/>
    <mergeCell ref="CD71:CE71"/>
    <mergeCell ref="BH71:BI71"/>
    <mergeCell ref="BJ71:BK71"/>
    <mergeCell ref="BL71:BM71"/>
    <mergeCell ref="BN71:BO71"/>
    <mergeCell ref="BP71:BQ71"/>
    <mergeCell ref="BR71:BS71"/>
    <mergeCell ref="AV71:AW71"/>
    <mergeCell ref="AX71:AY71"/>
    <mergeCell ref="AZ71:BA71"/>
    <mergeCell ref="BB71:BC71"/>
    <mergeCell ref="BD71:BE71"/>
    <mergeCell ref="BF71:BG71"/>
    <mergeCell ref="AJ71:AK71"/>
    <mergeCell ref="AL71:AM71"/>
    <mergeCell ref="AN71:AO71"/>
    <mergeCell ref="AP71:AQ71"/>
    <mergeCell ref="AR71:AS71"/>
    <mergeCell ref="AT71:AU71"/>
    <mergeCell ref="X71:Y71"/>
    <mergeCell ref="Z71:AA71"/>
    <mergeCell ref="AB71:AC71"/>
    <mergeCell ref="AD71:AE71"/>
    <mergeCell ref="AF71:AG71"/>
    <mergeCell ref="AH71:AI71"/>
    <mergeCell ref="L71:M71"/>
    <mergeCell ref="N71:O71"/>
    <mergeCell ref="P71:Q71"/>
    <mergeCell ref="R71:S71"/>
    <mergeCell ref="T71:U71"/>
    <mergeCell ref="V71:W71"/>
    <mergeCell ref="FR70:FS70"/>
    <mergeCell ref="FT70:FU70"/>
    <mergeCell ref="FV70:FW70"/>
    <mergeCell ref="FX70:FY70"/>
    <mergeCell ref="FZ70:GA70"/>
    <mergeCell ref="B71:C71"/>
    <mergeCell ref="D71:E71"/>
    <mergeCell ref="F71:G71"/>
    <mergeCell ref="H71:I71"/>
    <mergeCell ref="J71:K71"/>
    <mergeCell ref="FF70:FG70"/>
    <mergeCell ref="FH70:FI70"/>
    <mergeCell ref="FJ70:FK70"/>
    <mergeCell ref="FL70:FM70"/>
    <mergeCell ref="FN70:FO70"/>
    <mergeCell ref="FP70:FQ70"/>
    <mergeCell ref="ET70:EU70"/>
    <mergeCell ref="EV70:EW70"/>
    <mergeCell ref="EX70:EY70"/>
    <mergeCell ref="EZ70:FA70"/>
    <mergeCell ref="FB70:FC70"/>
    <mergeCell ref="FD70:FE70"/>
    <mergeCell ref="EH70:EI70"/>
    <mergeCell ref="EJ70:EK70"/>
    <mergeCell ref="EL70:EM70"/>
    <mergeCell ref="EN70:EO70"/>
    <mergeCell ref="EP70:EQ70"/>
    <mergeCell ref="ER70:ES70"/>
    <mergeCell ref="DV70:DW70"/>
    <mergeCell ref="DX70:DY70"/>
    <mergeCell ref="DZ70:EA70"/>
    <mergeCell ref="EB70:EC70"/>
    <mergeCell ref="ED70:EE70"/>
    <mergeCell ref="EF70:EG70"/>
    <mergeCell ref="DJ70:DK70"/>
    <mergeCell ref="DL70:DM70"/>
    <mergeCell ref="DN70:DO70"/>
    <mergeCell ref="DP70:DQ70"/>
    <mergeCell ref="DR70:DS70"/>
    <mergeCell ref="DT70:DU70"/>
    <mergeCell ref="CX70:CY70"/>
    <mergeCell ref="CZ70:DA70"/>
    <mergeCell ref="DB70:DC70"/>
    <mergeCell ref="DD70:DE70"/>
    <mergeCell ref="DF70:DG70"/>
    <mergeCell ref="DH70:DI70"/>
    <mergeCell ref="CL70:CM70"/>
    <mergeCell ref="CN70:CO70"/>
    <mergeCell ref="CP70:CQ70"/>
    <mergeCell ref="CR70:CS70"/>
    <mergeCell ref="CT70:CU70"/>
    <mergeCell ref="CV70:CW70"/>
    <mergeCell ref="BZ70:CA70"/>
    <mergeCell ref="CB70:CC70"/>
    <mergeCell ref="CD70:CE70"/>
    <mergeCell ref="CF70:CG70"/>
    <mergeCell ref="CH70:CI70"/>
    <mergeCell ref="CJ70:CK70"/>
    <mergeCell ref="BN70:BO70"/>
    <mergeCell ref="BP70:BQ70"/>
    <mergeCell ref="BR70:BS70"/>
    <mergeCell ref="BT70:BU70"/>
    <mergeCell ref="BV70:BW70"/>
    <mergeCell ref="BX70:BY70"/>
    <mergeCell ref="BB70:BC70"/>
    <mergeCell ref="BD70:BE70"/>
    <mergeCell ref="BF70:BG70"/>
    <mergeCell ref="BH70:BI70"/>
    <mergeCell ref="BJ70:BK70"/>
    <mergeCell ref="BL70:BM70"/>
    <mergeCell ref="AP70:AQ70"/>
    <mergeCell ref="AR70:AS70"/>
    <mergeCell ref="AT70:AU70"/>
    <mergeCell ref="AV70:AW70"/>
    <mergeCell ref="AX70:AY70"/>
    <mergeCell ref="AZ70:BA70"/>
    <mergeCell ref="AD70:AE70"/>
    <mergeCell ref="AF70:AG70"/>
    <mergeCell ref="AH70:AI70"/>
    <mergeCell ref="AJ70:AK70"/>
    <mergeCell ref="AL70:AM70"/>
    <mergeCell ref="AN70:AO70"/>
    <mergeCell ref="R70:S70"/>
    <mergeCell ref="T70:U70"/>
    <mergeCell ref="V70:W70"/>
    <mergeCell ref="X70:Y70"/>
    <mergeCell ref="Z70:AA70"/>
    <mergeCell ref="AB70:AC70"/>
    <mergeCell ref="FZ68:GA68"/>
    <mergeCell ref="GD68:GE68"/>
    <mergeCell ref="B70:C70"/>
    <mergeCell ref="D70:E70"/>
    <mergeCell ref="F70:G70"/>
    <mergeCell ref="H70:I70"/>
    <mergeCell ref="J70:K70"/>
    <mergeCell ref="L70:M70"/>
    <mergeCell ref="N70:O70"/>
    <mergeCell ref="P70:Q70"/>
    <mergeCell ref="FN68:FO68"/>
    <mergeCell ref="FP68:FQ68"/>
    <mergeCell ref="FR68:FS68"/>
    <mergeCell ref="FT68:FU68"/>
    <mergeCell ref="FV68:FW68"/>
    <mergeCell ref="FX68:FY68"/>
    <mergeCell ref="FB68:FC68"/>
    <mergeCell ref="FD68:FE68"/>
    <mergeCell ref="FF68:FG68"/>
    <mergeCell ref="FH68:FI68"/>
    <mergeCell ref="FJ68:FK68"/>
    <mergeCell ref="FL68:FM68"/>
    <mergeCell ref="EP68:EQ68"/>
    <mergeCell ref="ER68:ES68"/>
    <mergeCell ref="ET68:EU68"/>
    <mergeCell ref="EV68:EW68"/>
    <mergeCell ref="EX68:EY68"/>
    <mergeCell ref="EZ68:FA68"/>
    <mergeCell ref="ED68:EE68"/>
    <mergeCell ref="EF68:EG68"/>
    <mergeCell ref="EH68:EI68"/>
    <mergeCell ref="EJ68:EK68"/>
    <mergeCell ref="EL68:EM68"/>
    <mergeCell ref="EN68:EO68"/>
    <mergeCell ref="DR68:DS68"/>
    <mergeCell ref="DT68:DU68"/>
    <mergeCell ref="DV68:DW68"/>
    <mergeCell ref="DX68:DY68"/>
    <mergeCell ref="DZ68:EA68"/>
    <mergeCell ref="EB68:EC68"/>
    <mergeCell ref="DF68:DG68"/>
    <mergeCell ref="DH68:DI68"/>
    <mergeCell ref="DJ68:DK68"/>
    <mergeCell ref="DL68:DM68"/>
    <mergeCell ref="DN68:DO68"/>
    <mergeCell ref="DP68:DQ68"/>
    <mergeCell ref="CT68:CU68"/>
    <mergeCell ref="CV68:CW68"/>
    <mergeCell ref="CX68:CY68"/>
    <mergeCell ref="CZ68:DA68"/>
    <mergeCell ref="DB68:DC68"/>
    <mergeCell ref="DD68:DE68"/>
    <mergeCell ref="CH68:CI68"/>
    <mergeCell ref="CJ68:CK68"/>
    <mergeCell ref="CL68:CM68"/>
    <mergeCell ref="CN68:CO68"/>
    <mergeCell ref="CP68:CQ68"/>
    <mergeCell ref="CR68:CS68"/>
    <mergeCell ref="BV68:BW68"/>
    <mergeCell ref="BX68:BY68"/>
    <mergeCell ref="BZ68:CA68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BT68:BU68"/>
    <mergeCell ref="AX68:AY68"/>
    <mergeCell ref="AZ68:BA68"/>
    <mergeCell ref="BB68:BC68"/>
    <mergeCell ref="BD68:BE68"/>
    <mergeCell ref="BF68:BG68"/>
    <mergeCell ref="BH68:BI68"/>
    <mergeCell ref="AL68:AM68"/>
    <mergeCell ref="AN68:AO68"/>
    <mergeCell ref="AP68:AQ68"/>
    <mergeCell ref="AR68:AS68"/>
    <mergeCell ref="AT68:AU68"/>
    <mergeCell ref="AV68:AW68"/>
    <mergeCell ref="Z68:AA68"/>
    <mergeCell ref="AB68:AC68"/>
    <mergeCell ref="AD68:AE68"/>
    <mergeCell ref="AF68:AG68"/>
    <mergeCell ref="AH68:AI68"/>
    <mergeCell ref="AJ68:AK68"/>
    <mergeCell ref="N68:O68"/>
    <mergeCell ref="P68:Q68"/>
    <mergeCell ref="R68:S68"/>
    <mergeCell ref="T68:U68"/>
    <mergeCell ref="V68:W68"/>
    <mergeCell ref="X68:Y68"/>
    <mergeCell ref="FT2:FU2"/>
    <mergeCell ref="FV2:FW2"/>
    <mergeCell ref="FX2:FY2"/>
    <mergeCell ref="FZ2:GA2"/>
    <mergeCell ref="B68:C68"/>
    <mergeCell ref="D68:E68"/>
    <mergeCell ref="F68:G68"/>
    <mergeCell ref="H68:I68"/>
    <mergeCell ref="J68:K68"/>
    <mergeCell ref="L68:M68"/>
    <mergeCell ref="FH2:FI2"/>
    <mergeCell ref="FJ2:FK2"/>
    <mergeCell ref="FL2:FM2"/>
    <mergeCell ref="FN2:FO2"/>
    <mergeCell ref="FP2:FQ2"/>
    <mergeCell ref="FR2:FS2"/>
    <mergeCell ref="EV2:EW2"/>
    <mergeCell ref="EX2:EY2"/>
    <mergeCell ref="EZ2:FA2"/>
    <mergeCell ref="FB2:FC2"/>
    <mergeCell ref="FD2:FE2"/>
    <mergeCell ref="FF2:FG2"/>
    <mergeCell ref="EJ2:EK2"/>
    <mergeCell ref="EL2:EM2"/>
    <mergeCell ref="EN2:EO2"/>
    <mergeCell ref="EP2:EQ2"/>
    <mergeCell ref="ER2:ES2"/>
    <mergeCell ref="ET2:EU2"/>
    <mergeCell ref="DX2:DY2"/>
    <mergeCell ref="DZ2:EA2"/>
    <mergeCell ref="EB2:EC2"/>
    <mergeCell ref="ED2:EE2"/>
    <mergeCell ref="EF2:EG2"/>
    <mergeCell ref="EH2:EI2"/>
    <mergeCell ref="DL2:DM2"/>
    <mergeCell ref="DN2:DO2"/>
    <mergeCell ref="DP2:DQ2"/>
    <mergeCell ref="DR2:DS2"/>
    <mergeCell ref="DT2:DU2"/>
    <mergeCell ref="DV2:DW2"/>
    <mergeCell ref="CZ2:DA2"/>
    <mergeCell ref="DB2:DC2"/>
    <mergeCell ref="DD2:DE2"/>
    <mergeCell ref="DF2:DG2"/>
    <mergeCell ref="DH2:DI2"/>
    <mergeCell ref="DJ2:DK2"/>
    <mergeCell ref="CN2:CO2"/>
    <mergeCell ref="CP2:CQ2"/>
    <mergeCell ref="CR2:CS2"/>
    <mergeCell ref="CT2:CU2"/>
    <mergeCell ref="CV2:CW2"/>
    <mergeCell ref="CX2:CY2"/>
    <mergeCell ref="CB2:CC2"/>
    <mergeCell ref="CD2:CE2"/>
    <mergeCell ref="CF2:CG2"/>
    <mergeCell ref="CH2:CI2"/>
    <mergeCell ref="CJ2:CK2"/>
    <mergeCell ref="CL2:CM2"/>
    <mergeCell ref="BP2:BQ2"/>
    <mergeCell ref="BR2:BS2"/>
    <mergeCell ref="BT2:BU2"/>
    <mergeCell ref="BV2:BW2"/>
    <mergeCell ref="BX2:BY2"/>
    <mergeCell ref="BZ2:CA2"/>
    <mergeCell ref="BD2:BE2"/>
    <mergeCell ref="BF2:BG2"/>
    <mergeCell ref="BH2:BI2"/>
    <mergeCell ref="BJ2:BK2"/>
    <mergeCell ref="BL2:BM2"/>
    <mergeCell ref="BN2:BO2"/>
    <mergeCell ref="AR2:AS2"/>
    <mergeCell ref="AT2:AU2"/>
    <mergeCell ref="AV2:AW2"/>
    <mergeCell ref="AX2:AY2"/>
    <mergeCell ref="AZ2:BA2"/>
    <mergeCell ref="BB2:BC2"/>
    <mergeCell ref="AF2:AG2"/>
    <mergeCell ref="AH2:AI2"/>
    <mergeCell ref="AJ2:AK2"/>
    <mergeCell ref="AL2:AM2"/>
    <mergeCell ref="AN2:AO2"/>
    <mergeCell ref="AP2:AQ2"/>
    <mergeCell ref="T2:U2"/>
    <mergeCell ref="V2:W2"/>
    <mergeCell ref="X2:Y2"/>
    <mergeCell ref="Z2:AA2"/>
    <mergeCell ref="AB2:AC2"/>
    <mergeCell ref="AD2:AE2"/>
    <mergeCell ref="FZ1:GA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FN1:FO1"/>
    <mergeCell ref="FP1:FQ1"/>
    <mergeCell ref="FR1:FS1"/>
    <mergeCell ref="FT1:FU1"/>
    <mergeCell ref="FV1:FW1"/>
    <mergeCell ref="FX1:FY1"/>
    <mergeCell ref="FB1:FC1"/>
    <mergeCell ref="FD1:FE1"/>
    <mergeCell ref="FF1:FG1"/>
    <mergeCell ref="FH1:FI1"/>
    <mergeCell ref="FJ1:FK1"/>
    <mergeCell ref="FL1:FM1"/>
    <mergeCell ref="EP1:EQ1"/>
    <mergeCell ref="ER1:ES1"/>
    <mergeCell ref="ET1:EU1"/>
    <mergeCell ref="EV1:EW1"/>
    <mergeCell ref="EX1:EY1"/>
    <mergeCell ref="EZ1:FA1"/>
    <mergeCell ref="ED1:EE1"/>
    <mergeCell ref="EF1:EG1"/>
    <mergeCell ref="EH1:EI1"/>
    <mergeCell ref="EJ1:EK1"/>
    <mergeCell ref="EL1:EM1"/>
    <mergeCell ref="EN1:EO1"/>
    <mergeCell ref="DR1:DS1"/>
    <mergeCell ref="DT1:DU1"/>
    <mergeCell ref="DV1:DW1"/>
    <mergeCell ref="DX1:DY1"/>
    <mergeCell ref="DZ1:EA1"/>
    <mergeCell ref="EB1:EC1"/>
    <mergeCell ref="DF1:DG1"/>
    <mergeCell ref="DH1:DI1"/>
    <mergeCell ref="DJ1:DK1"/>
    <mergeCell ref="DL1:DM1"/>
    <mergeCell ref="DN1:DO1"/>
    <mergeCell ref="DP1:DQ1"/>
    <mergeCell ref="CT1:CU1"/>
    <mergeCell ref="CV1:CW1"/>
    <mergeCell ref="CX1:CY1"/>
    <mergeCell ref="CZ1:DA1"/>
    <mergeCell ref="DB1:DC1"/>
    <mergeCell ref="DD1:DE1"/>
    <mergeCell ref="CH1:CI1"/>
    <mergeCell ref="CJ1:CK1"/>
    <mergeCell ref="CL1:CM1"/>
    <mergeCell ref="CN1:CO1"/>
    <mergeCell ref="CP1:CQ1"/>
    <mergeCell ref="CR1:CS1"/>
    <mergeCell ref="BV1:BW1"/>
    <mergeCell ref="BX1:BY1"/>
    <mergeCell ref="BZ1:CA1"/>
    <mergeCell ref="CB1:CC1"/>
    <mergeCell ref="CD1:CE1"/>
    <mergeCell ref="CF1:CG1"/>
    <mergeCell ref="BJ1:BK1"/>
    <mergeCell ref="BL1:BM1"/>
    <mergeCell ref="BN1:BO1"/>
    <mergeCell ref="BP1:BQ1"/>
    <mergeCell ref="BR1:BS1"/>
    <mergeCell ref="BT1:BU1"/>
    <mergeCell ref="AX1:AY1"/>
    <mergeCell ref="AZ1:BA1"/>
    <mergeCell ref="BB1:BC1"/>
    <mergeCell ref="BD1:BE1"/>
    <mergeCell ref="BF1:BG1"/>
    <mergeCell ref="BH1:BI1"/>
    <mergeCell ref="AL1:AM1"/>
    <mergeCell ref="AN1:AO1"/>
    <mergeCell ref="AP1:AQ1"/>
    <mergeCell ref="AR1:AS1"/>
    <mergeCell ref="AT1:AU1"/>
    <mergeCell ref="AV1:AW1"/>
    <mergeCell ref="Z1:AA1"/>
    <mergeCell ref="AB1:AC1"/>
    <mergeCell ref="AD1:AE1"/>
    <mergeCell ref="AF1:AG1"/>
    <mergeCell ref="AH1:AI1"/>
    <mergeCell ref="AJ1:AK1"/>
    <mergeCell ref="N1:O1"/>
    <mergeCell ref="P1:Q1"/>
    <mergeCell ref="R1:S1"/>
    <mergeCell ref="T1:U1"/>
    <mergeCell ref="V1:W1"/>
    <mergeCell ref="X1:Y1"/>
    <mergeCell ref="B1:C1"/>
    <mergeCell ref="D1:E1"/>
    <mergeCell ref="F1:G1"/>
    <mergeCell ref="H1:I1"/>
    <mergeCell ref="J1:K1"/>
    <mergeCell ref="L1:M1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EB14:EC14"/>
    <mergeCell ref="ED14:EE14"/>
    <mergeCell ref="EF14:EG14"/>
    <mergeCell ref="EH14:EI14"/>
    <mergeCell ref="EJ14:EK14"/>
    <mergeCell ref="EL14:EM14"/>
    <mergeCell ref="EN14:EO14"/>
    <mergeCell ref="EP14:EQ14"/>
    <mergeCell ref="ER14:ES14"/>
    <mergeCell ref="ET14:EU14"/>
    <mergeCell ref="EV14:EW14"/>
    <mergeCell ref="EX14:EY14"/>
    <mergeCell ref="EZ14:FA14"/>
    <mergeCell ref="FB14:FC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DF14:DG14"/>
    <mergeCell ref="DH14:DI14"/>
    <mergeCell ref="DJ14:DK14"/>
    <mergeCell ref="DL14:DM14"/>
    <mergeCell ref="DN14:DO14"/>
    <mergeCell ref="DP14:DQ14"/>
    <mergeCell ref="DR14:DS14"/>
    <mergeCell ref="DT14:DU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FT14:FU14"/>
    <mergeCell ref="FV14:FW14"/>
    <mergeCell ref="FX14:FY14"/>
    <mergeCell ref="FZ14:GA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DV14:DW14"/>
    <mergeCell ref="DX14:DY14"/>
    <mergeCell ref="DZ14:EA14"/>
    <mergeCell ref="AH16:AI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L16:CM16"/>
    <mergeCell ref="CN16:CO16"/>
    <mergeCell ref="CP16:CQ16"/>
    <mergeCell ref="CR16:CS16"/>
    <mergeCell ref="CT16:CU16"/>
    <mergeCell ref="CV16:CW16"/>
    <mergeCell ref="EL16:EM16"/>
    <mergeCell ref="EN16:EO16"/>
    <mergeCell ref="EP16:EQ16"/>
    <mergeCell ref="ER16:ES16"/>
    <mergeCell ref="ET16:EU16"/>
    <mergeCell ref="EV16:EW16"/>
    <mergeCell ref="EX16:EY16"/>
    <mergeCell ref="EZ16:FA16"/>
    <mergeCell ref="FB16:FC16"/>
    <mergeCell ref="FD16:FE16"/>
    <mergeCell ref="FF16:FG16"/>
    <mergeCell ref="FH16:FI16"/>
    <mergeCell ref="FJ16:FK16"/>
    <mergeCell ref="FL16:FM16"/>
    <mergeCell ref="CX16:CY16"/>
    <mergeCell ref="CZ16:DA16"/>
    <mergeCell ref="DB16:DC16"/>
    <mergeCell ref="DD16:DE16"/>
    <mergeCell ref="DF16:DG16"/>
    <mergeCell ref="DH16:DI16"/>
    <mergeCell ref="DJ16:DK16"/>
    <mergeCell ref="DL16:DM16"/>
    <mergeCell ref="DN16:DO16"/>
    <mergeCell ref="DP16:DQ16"/>
    <mergeCell ref="DR16:DS16"/>
    <mergeCell ref="DT16:DU16"/>
    <mergeCell ref="DV16:DW16"/>
    <mergeCell ref="DX16:DY16"/>
    <mergeCell ref="DZ16:EA16"/>
    <mergeCell ref="EB16:EC16"/>
    <mergeCell ref="ED16:EE16"/>
    <mergeCell ref="FN16:FO16"/>
    <mergeCell ref="FP16:FQ16"/>
    <mergeCell ref="FR16:FS16"/>
    <mergeCell ref="FT16:FU16"/>
    <mergeCell ref="FV16:FW16"/>
    <mergeCell ref="FX16:FY16"/>
    <mergeCell ref="FZ16:GA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EF16:EG16"/>
    <mergeCell ref="EH16:EI16"/>
    <mergeCell ref="EJ16:EK16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L17:CM17"/>
    <mergeCell ref="CN17:CO17"/>
    <mergeCell ref="CP17:CQ17"/>
    <mergeCell ref="CR17:CS17"/>
    <mergeCell ref="CT17:CU17"/>
    <mergeCell ref="CV17:CW17"/>
    <mergeCell ref="CX17:CY17"/>
    <mergeCell ref="CZ17:DA17"/>
    <mergeCell ref="DB17:DC17"/>
    <mergeCell ref="DD17:DE17"/>
    <mergeCell ref="DF17:DG17"/>
    <mergeCell ref="EV17:EW17"/>
    <mergeCell ref="EX17:EY17"/>
    <mergeCell ref="EZ17:FA17"/>
    <mergeCell ref="FB17:FC17"/>
    <mergeCell ref="FD17:FE17"/>
    <mergeCell ref="FF17:FG17"/>
    <mergeCell ref="FH17:FI17"/>
    <mergeCell ref="FJ17:FK17"/>
    <mergeCell ref="FL17:FM17"/>
    <mergeCell ref="FN17:FO17"/>
    <mergeCell ref="FP17:FQ17"/>
    <mergeCell ref="FR17:FS17"/>
    <mergeCell ref="FT17:FU17"/>
    <mergeCell ref="FV17:FW17"/>
    <mergeCell ref="DH17:DI17"/>
    <mergeCell ref="DJ17:DK17"/>
    <mergeCell ref="DL17:DM17"/>
    <mergeCell ref="DN17:DO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EF17:EG17"/>
    <mergeCell ref="EH17:EI17"/>
    <mergeCell ref="EJ17:EK17"/>
    <mergeCell ref="EL17:EM17"/>
    <mergeCell ref="EN17:EO17"/>
    <mergeCell ref="FX17:FY17"/>
    <mergeCell ref="FZ17:GA17"/>
    <mergeCell ref="GD17:GE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EP17:EQ17"/>
    <mergeCell ref="ER17:ES17"/>
    <mergeCell ref="ET17:EU17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L18:CM18"/>
    <mergeCell ref="CN18:CO18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DF18:DG18"/>
    <mergeCell ref="DH18:DI18"/>
    <mergeCell ref="DJ18:DK18"/>
    <mergeCell ref="DL18:DM18"/>
    <mergeCell ref="DN18:DO18"/>
    <mergeCell ref="DP18:DQ18"/>
    <mergeCell ref="EZ18:FA18"/>
    <mergeCell ref="FB18:FC18"/>
    <mergeCell ref="FD18:FE18"/>
    <mergeCell ref="FF18:FG18"/>
    <mergeCell ref="FH18:FI18"/>
    <mergeCell ref="FJ18:FK18"/>
    <mergeCell ref="FL18:FM18"/>
    <mergeCell ref="FN18:FO18"/>
    <mergeCell ref="FP18:FQ18"/>
    <mergeCell ref="FR18:FS18"/>
    <mergeCell ref="FT18:FU18"/>
    <mergeCell ref="FV18:FW18"/>
    <mergeCell ref="FX18:FY18"/>
    <mergeCell ref="FZ18:GA18"/>
    <mergeCell ref="DR18:DS18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EJ18:EK18"/>
    <mergeCell ref="EL18:EM18"/>
    <mergeCell ref="EN18:EO18"/>
    <mergeCell ref="EP18:EQ18"/>
    <mergeCell ref="ER18:ES18"/>
    <mergeCell ref="ET18:EU18"/>
    <mergeCell ref="EV18:EW18"/>
    <mergeCell ref="EX18:EY18"/>
    <mergeCell ref="GD18:GE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EH19:EI19"/>
    <mergeCell ref="EJ19:EK19"/>
    <mergeCell ref="EL19:EM19"/>
    <mergeCell ref="EN19:EO19"/>
    <mergeCell ref="EP19:EQ19"/>
    <mergeCell ref="ER19:ES19"/>
    <mergeCell ref="ET19:EU19"/>
    <mergeCell ref="EV19:EW19"/>
    <mergeCell ref="EX19:EY19"/>
    <mergeCell ref="EZ19:FA19"/>
    <mergeCell ref="FB19:FC19"/>
    <mergeCell ref="FD19:FE19"/>
    <mergeCell ref="FF19:FG19"/>
    <mergeCell ref="FH19:FI19"/>
    <mergeCell ref="CT19:CU19"/>
    <mergeCell ref="CV19:CW19"/>
    <mergeCell ref="CX19:CY19"/>
    <mergeCell ref="CZ19:DA19"/>
    <mergeCell ref="DB19:DC19"/>
    <mergeCell ref="DD19:DE19"/>
    <mergeCell ref="DF19:DG19"/>
    <mergeCell ref="DH19:DI19"/>
    <mergeCell ref="DJ19:DK19"/>
    <mergeCell ref="DL19:DM19"/>
    <mergeCell ref="DN19:DO19"/>
    <mergeCell ref="DP19:DQ19"/>
    <mergeCell ref="DR19:DS19"/>
    <mergeCell ref="DT19:DU19"/>
    <mergeCell ref="DV19:DW19"/>
    <mergeCell ref="DX19:DY19"/>
    <mergeCell ref="DZ19:EA19"/>
    <mergeCell ref="FJ19:FK19"/>
    <mergeCell ref="FL19:FM19"/>
    <mergeCell ref="FN19:FO19"/>
    <mergeCell ref="FP19:FQ19"/>
    <mergeCell ref="FR19:FS19"/>
    <mergeCell ref="FT19:FU19"/>
    <mergeCell ref="FV19:FW19"/>
    <mergeCell ref="FX19:FY19"/>
    <mergeCell ref="FZ19:GA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EB19:EC19"/>
    <mergeCell ref="ED19:EE19"/>
    <mergeCell ref="EF19:EG19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CX20:CY20"/>
    <mergeCell ref="CZ20:DA20"/>
    <mergeCell ref="DB20:DC20"/>
    <mergeCell ref="DD20:DE20"/>
    <mergeCell ref="ET20:EU20"/>
    <mergeCell ref="EV20:EW20"/>
    <mergeCell ref="EX20:EY20"/>
    <mergeCell ref="EZ20:FA20"/>
    <mergeCell ref="FB20:FC20"/>
    <mergeCell ref="FD20:FE20"/>
    <mergeCell ref="FF20:FG20"/>
    <mergeCell ref="FH20:FI20"/>
    <mergeCell ref="FJ20:FK20"/>
    <mergeCell ref="FL20:FM20"/>
    <mergeCell ref="FN20:FO20"/>
    <mergeCell ref="FP20:FQ20"/>
    <mergeCell ref="FR20:FS20"/>
    <mergeCell ref="FT20:FU20"/>
    <mergeCell ref="DF20:DG20"/>
    <mergeCell ref="DH20:DI20"/>
    <mergeCell ref="DJ20:DK20"/>
    <mergeCell ref="DL20:DM20"/>
    <mergeCell ref="DN20:DO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EF20:EG20"/>
    <mergeCell ref="EH20:EI20"/>
    <mergeCell ref="EJ20:EK20"/>
    <mergeCell ref="EL20:EM20"/>
    <mergeCell ref="FV20:FW20"/>
    <mergeCell ref="FX20:FY20"/>
    <mergeCell ref="FZ20:GA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EN20:EO20"/>
    <mergeCell ref="EP20:EQ20"/>
    <mergeCell ref="ER20:ES20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CJ21:CK21"/>
    <mergeCell ref="CL21:CM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H21:DI21"/>
    <mergeCell ref="DJ21:DK21"/>
    <mergeCell ref="DL21:DM21"/>
    <mergeCell ref="DN21:DO21"/>
    <mergeCell ref="DP21:DQ21"/>
    <mergeCell ref="EZ21:FA21"/>
    <mergeCell ref="FB21:FC21"/>
    <mergeCell ref="FD21:FE21"/>
    <mergeCell ref="FF21:FG21"/>
    <mergeCell ref="FH21:FI21"/>
    <mergeCell ref="FJ21:FK21"/>
    <mergeCell ref="FL21:FM21"/>
    <mergeCell ref="FN21:FO21"/>
    <mergeCell ref="FP21:FQ21"/>
    <mergeCell ref="FR21:FS21"/>
    <mergeCell ref="FT21:FU21"/>
    <mergeCell ref="FV21:FW21"/>
    <mergeCell ref="FX21:FY21"/>
    <mergeCell ref="FZ21:GA21"/>
    <mergeCell ref="DR21:DS21"/>
    <mergeCell ref="DT21:DU21"/>
    <mergeCell ref="DV21:DW21"/>
    <mergeCell ref="DX21:DY21"/>
    <mergeCell ref="DZ21:EA21"/>
    <mergeCell ref="EB21:EC21"/>
    <mergeCell ref="ED21:EE21"/>
    <mergeCell ref="EF21:EG21"/>
    <mergeCell ref="EH21:EI21"/>
    <mergeCell ref="EJ21:EK21"/>
    <mergeCell ref="EL21:EM21"/>
    <mergeCell ref="EN21:EO21"/>
    <mergeCell ref="EP21:EQ21"/>
    <mergeCell ref="ER21:ES21"/>
    <mergeCell ref="ET21:EU21"/>
    <mergeCell ref="EV21:EW21"/>
    <mergeCell ref="EX21:EY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L22:CM22"/>
    <mergeCell ref="CN22:CO22"/>
    <mergeCell ref="CP22:CQ22"/>
    <mergeCell ref="CR22:CS22"/>
    <mergeCell ref="CT22:CU22"/>
    <mergeCell ref="CV22:CW22"/>
    <mergeCell ref="CX22:CY22"/>
    <mergeCell ref="EN22:EO22"/>
    <mergeCell ref="EP22:EQ22"/>
    <mergeCell ref="ER22:ES22"/>
    <mergeCell ref="ET22:EU22"/>
    <mergeCell ref="EV22:EW22"/>
    <mergeCell ref="EX22:EY22"/>
    <mergeCell ref="EZ22:FA22"/>
    <mergeCell ref="FB22:FC22"/>
    <mergeCell ref="FD22:FE22"/>
    <mergeCell ref="FF22:FG22"/>
    <mergeCell ref="FH22:FI22"/>
    <mergeCell ref="FJ22:FK22"/>
    <mergeCell ref="FL22:FM22"/>
    <mergeCell ref="FN22:FO22"/>
    <mergeCell ref="CZ22:DA22"/>
    <mergeCell ref="DB22:DC22"/>
    <mergeCell ref="DD22:DE22"/>
    <mergeCell ref="DF22:DG22"/>
    <mergeCell ref="DH22:DI22"/>
    <mergeCell ref="DJ22:DK22"/>
    <mergeCell ref="DL22:DM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EF22:EG22"/>
    <mergeCell ref="FP22:FQ22"/>
    <mergeCell ref="FR22:FS22"/>
    <mergeCell ref="FT22:FU22"/>
    <mergeCell ref="FV22:FW22"/>
    <mergeCell ref="FX22:FY22"/>
    <mergeCell ref="FZ22:GA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EH22:EI22"/>
    <mergeCell ref="EJ22:EK22"/>
    <mergeCell ref="EL22:EM22"/>
    <mergeCell ref="DH23:DI23"/>
    <mergeCell ref="DJ23:DK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FD23:FE23"/>
    <mergeCell ref="FF23:FG23"/>
    <mergeCell ref="FH23:FI23"/>
    <mergeCell ref="FJ23:FK23"/>
    <mergeCell ref="FL23:FM23"/>
    <mergeCell ref="FN23:FO23"/>
    <mergeCell ref="FP23:FQ23"/>
    <mergeCell ref="FR23:FS23"/>
    <mergeCell ref="FT23:FU23"/>
    <mergeCell ref="FV23:FW23"/>
    <mergeCell ref="FX23:FY23"/>
    <mergeCell ref="FZ23:GA23"/>
    <mergeCell ref="DL23:DM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EF23:EG23"/>
    <mergeCell ref="EH23:EI23"/>
    <mergeCell ref="EJ23:EK23"/>
    <mergeCell ref="EL23:EM23"/>
    <mergeCell ref="EN23:EO23"/>
    <mergeCell ref="EP23:EQ23"/>
    <mergeCell ref="ER23:ES23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ET23:EU23"/>
    <mergeCell ref="EV23:EW23"/>
    <mergeCell ref="EX23:EY23"/>
    <mergeCell ref="EZ23:FA23"/>
    <mergeCell ref="FB23:FC23"/>
    <mergeCell ref="CD23:CE23"/>
    <mergeCell ref="CF23:CG23"/>
    <mergeCell ref="CH23:CI23"/>
    <mergeCell ref="CJ23:CK23"/>
    <mergeCell ref="CL23:CM23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DF23:DG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CL24:CM24"/>
    <mergeCell ref="CN24:CO24"/>
    <mergeCell ref="ED24:EE24"/>
    <mergeCell ref="EF24:EG24"/>
    <mergeCell ref="EH24:EI24"/>
    <mergeCell ref="EJ24:EK24"/>
    <mergeCell ref="EL24:EM24"/>
    <mergeCell ref="EN24:EO24"/>
    <mergeCell ref="EP24:EQ24"/>
    <mergeCell ref="ER24:ES24"/>
    <mergeCell ref="ET24:EU24"/>
    <mergeCell ref="EV24:EW24"/>
    <mergeCell ref="EX24:EY24"/>
    <mergeCell ref="EZ24:FA24"/>
    <mergeCell ref="FB24:FC24"/>
    <mergeCell ref="FD24:FE24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DF24:DG24"/>
    <mergeCell ref="DH24:DI24"/>
    <mergeCell ref="DJ24:DK24"/>
    <mergeCell ref="DL24:DM24"/>
    <mergeCell ref="DN24:DO24"/>
    <mergeCell ref="DP24:DQ24"/>
    <mergeCell ref="DR24:DS24"/>
    <mergeCell ref="DT24:DU24"/>
    <mergeCell ref="DV24:DW24"/>
    <mergeCell ref="FF24:FG24"/>
    <mergeCell ref="FH24:FI24"/>
    <mergeCell ref="FJ24:FK24"/>
    <mergeCell ref="FL24:FM24"/>
    <mergeCell ref="FN24:FO24"/>
    <mergeCell ref="FP24:FQ24"/>
    <mergeCell ref="FR24:FS24"/>
    <mergeCell ref="FT24:FU24"/>
    <mergeCell ref="FV24:FW24"/>
    <mergeCell ref="FX24:FY24"/>
    <mergeCell ref="FZ24:GA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DX24:DY24"/>
    <mergeCell ref="DZ24:EA24"/>
    <mergeCell ref="EB24:EC24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L25:CM25"/>
    <mergeCell ref="CN25:CO25"/>
    <mergeCell ref="CP25:CQ25"/>
    <mergeCell ref="CR25:CS25"/>
    <mergeCell ref="CT25:CU25"/>
    <mergeCell ref="CV25:CW25"/>
    <mergeCell ref="CX25:CY25"/>
    <mergeCell ref="CZ25:DA25"/>
    <mergeCell ref="EP25:EQ25"/>
    <mergeCell ref="ER25:ES25"/>
    <mergeCell ref="ET25:EU25"/>
    <mergeCell ref="EV25:EW25"/>
    <mergeCell ref="EX25:EY25"/>
    <mergeCell ref="EZ25:FA25"/>
    <mergeCell ref="FB25:FC25"/>
    <mergeCell ref="FD25:FE25"/>
    <mergeCell ref="FF25:FG25"/>
    <mergeCell ref="FH25:FI25"/>
    <mergeCell ref="FJ25:FK25"/>
    <mergeCell ref="FL25:FM25"/>
    <mergeCell ref="FN25:FO25"/>
    <mergeCell ref="FP25:FQ25"/>
    <mergeCell ref="DB25:DC25"/>
    <mergeCell ref="DD25:DE25"/>
    <mergeCell ref="DF25:DG25"/>
    <mergeCell ref="DH25:DI25"/>
    <mergeCell ref="DJ25:DK25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EF25:EG25"/>
    <mergeCell ref="EH25:EI25"/>
    <mergeCell ref="FR25:FS25"/>
    <mergeCell ref="FT25:FU25"/>
    <mergeCell ref="FV25:FW25"/>
    <mergeCell ref="FX25:FY25"/>
    <mergeCell ref="FZ25:GA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EJ25:EK25"/>
    <mergeCell ref="EL25:EM25"/>
    <mergeCell ref="EN25:EO25"/>
    <mergeCell ref="DJ26:DK26"/>
    <mergeCell ref="DL26:DM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FD26:FE26"/>
    <mergeCell ref="FF26:FG26"/>
    <mergeCell ref="FH26:FI26"/>
    <mergeCell ref="FJ26:FK26"/>
    <mergeCell ref="FL26:FM26"/>
    <mergeCell ref="FN26:FO26"/>
    <mergeCell ref="FP26:FQ26"/>
    <mergeCell ref="FR26:FS26"/>
    <mergeCell ref="FT26:FU26"/>
    <mergeCell ref="FV26:FW26"/>
    <mergeCell ref="FX26:FY26"/>
    <mergeCell ref="FZ26:GA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EV26:EW26"/>
    <mergeCell ref="EX26:EY26"/>
    <mergeCell ref="EZ26:FA26"/>
    <mergeCell ref="FB26:FC26"/>
    <mergeCell ref="CF26:CG26"/>
    <mergeCell ref="CH26:CI26"/>
    <mergeCell ref="CJ26:CK26"/>
    <mergeCell ref="CL26:CM26"/>
    <mergeCell ref="CN26:CO26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DH26:DI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L27:CM27"/>
    <mergeCell ref="CN27:CO27"/>
    <mergeCell ref="CP27:CQ27"/>
    <mergeCell ref="EF27:EG27"/>
    <mergeCell ref="EH27:EI27"/>
    <mergeCell ref="EJ27:EK27"/>
    <mergeCell ref="EL27:EM27"/>
    <mergeCell ref="EN27:EO27"/>
    <mergeCell ref="EP27:EQ27"/>
    <mergeCell ref="ER27:ES27"/>
    <mergeCell ref="ET27:EU27"/>
    <mergeCell ref="EV27:EW27"/>
    <mergeCell ref="EX27:EY27"/>
    <mergeCell ref="EZ27:FA27"/>
    <mergeCell ref="FB27:FC27"/>
    <mergeCell ref="FD27:FE27"/>
    <mergeCell ref="FF27:FG27"/>
    <mergeCell ref="CR27:CS27"/>
    <mergeCell ref="CT27:CU27"/>
    <mergeCell ref="CV27:CW27"/>
    <mergeCell ref="CX27:CY27"/>
    <mergeCell ref="CZ27:DA27"/>
    <mergeCell ref="DB27:DC27"/>
    <mergeCell ref="DD27:DE27"/>
    <mergeCell ref="DF27:DG27"/>
    <mergeCell ref="DH27:DI27"/>
    <mergeCell ref="DJ27:DK27"/>
    <mergeCell ref="DL27:DM27"/>
    <mergeCell ref="DN27:DO27"/>
    <mergeCell ref="DP27:DQ27"/>
    <mergeCell ref="DR27:DS27"/>
    <mergeCell ref="DT27:DU27"/>
    <mergeCell ref="DV27:DW27"/>
    <mergeCell ref="DX27:DY27"/>
    <mergeCell ref="FH27:FI27"/>
    <mergeCell ref="FJ27:FK27"/>
    <mergeCell ref="FL27:FM27"/>
    <mergeCell ref="FN27:FO27"/>
    <mergeCell ref="FP27:FQ27"/>
    <mergeCell ref="FR27:FS27"/>
    <mergeCell ref="FT27:FU27"/>
    <mergeCell ref="FV27:FW27"/>
    <mergeCell ref="FX27:FY27"/>
    <mergeCell ref="FZ27:GA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DZ27:EA27"/>
    <mergeCell ref="EB27:EC27"/>
    <mergeCell ref="ED27:EE27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L28:CM28"/>
    <mergeCell ref="CN28:CO28"/>
    <mergeCell ref="CP28:CQ28"/>
    <mergeCell ref="CR28:CS28"/>
    <mergeCell ref="CT28:CU28"/>
    <mergeCell ref="CV28:CW28"/>
    <mergeCell ref="CX28:CY28"/>
    <mergeCell ref="CZ28:DA28"/>
    <mergeCell ref="DB28:DC28"/>
    <mergeCell ref="ER28:ES28"/>
    <mergeCell ref="ET28:EU28"/>
    <mergeCell ref="EV28:EW28"/>
    <mergeCell ref="EX28:EY28"/>
    <mergeCell ref="EZ28:FA28"/>
    <mergeCell ref="FB28:FC28"/>
    <mergeCell ref="FD28:FE28"/>
    <mergeCell ref="FF28:FG28"/>
    <mergeCell ref="FH28:FI28"/>
    <mergeCell ref="FJ28:FK28"/>
    <mergeCell ref="FL28:FM28"/>
    <mergeCell ref="FN28:FO28"/>
    <mergeCell ref="FP28:FQ28"/>
    <mergeCell ref="FR28:FS28"/>
    <mergeCell ref="DD28:DE28"/>
    <mergeCell ref="DF28:DG28"/>
    <mergeCell ref="DH28:DI28"/>
    <mergeCell ref="DJ28:DK28"/>
    <mergeCell ref="DL28:DM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FT28:FU28"/>
    <mergeCell ref="FV28:FW28"/>
    <mergeCell ref="FX28:FY28"/>
    <mergeCell ref="FZ28:GA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EL28:EM28"/>
    <mergeCell ref="EN28:EO28"/>
    <mergeCell ref="EP28:EQ28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DJ29:DK29"/>
    <mergeCell ref="DL29:DM29"/>
    <mergeCell ref="DN29:DO29"/>
    <mergeCell ref="EZ29:FA29"/>
    <mergeCell ref="FB29:FC29"/>
    <mergeCell ref="FD29:FE29"/>
    <mergeCell ref="FF29:FG29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DP29:DQ29"/>
    <mergeCell ref="DR29:DS29"/>
    <mergeCell ref="DT29:DU29"/>
    <mergeCell ref="DV29:DW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GN29:GO29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EX29:EY29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CN41:CO41"/>
    <mergeCell ref="CP41:CQ41"/>
    <mergeCell ref="EF41:EG41"/>
    <mergeCell ref="EH41:EI41"/>
    <mergeCell ref="EJ41:EK41"/>
    <mergeCell ref="EL41:EM41"/>
    <mergeCell ref="EN41:EO41"/>
    <mergeCell ref="EP41:EQ41"/>
    <mergeCell ref="ER41:ES41"/>
    <mergeCell ref="ET41:EU41"/>
    <mergeCell ref="EV41:EW41"/>
    <mergeCell ref="EX41:EY41"/>
    <mergeCell ref="EZ41:FA41"/>
    <mergeCell ref="FB41:FC41"/>
    <mergeCell ref="FD41:FE41"/>
    <mergeCell ref="FF41:FG41"/>
    <mergeCell ref="CR41:CS41"/>
    <mergeCell ref="CT41:CU41"/>
    <mergeCell ref="CV41:CW41"/>
    <mergeCell ref="CX41:CY41"/>
    <mergeCell ref="CZ41:DA41"/>
    <mergeCell ref="DB41:DC41"/>
    <mergeCell ref="DD41:DE41"/>
    <mergeCell ref="DF41:DG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FH41:FI41"/>
    <mergeCell ref="FJ41:FK41"/>
    <mergeCell ref="FL41:FM41"/>
    <mergeCell ref="FN41:FO41"/>
    <mergeCell ref="FP41:FQ41"/>
    <mergeCell ref="FR41:FS41"/>
    <mergeCell ref="FT41:FU41"/>
    <mergeCell ref="FV41:FW41"/>
    <mergeCell ref="FX41:FY41"/>
    <mergeCell ref="FZ41:GA41"/>
    <mergeCell ref="GD41:GE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DZ41:EA41"/>
    <mergeCell ref="EB41:EC41"/>
    <mergeCell ref="ED41:EE41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CL43:CM43"/>
    <mergeCell ref="CN43:CO43"/>
    <mergeCell ref="CP43:CQ43"/>
    <mergeCell ref="CR43:CS43"/>
    <mergeCell ref="CT43:CU43"/>
    <mergeCell ref="CV43:CW43"/>
    <mergeCell ref="CX43:CY43"/>
    <mergeCell ref="CZ43:DA43"/>
    <mergeCell ref="EP43:EQ43"/>
    <mergeCell ref="ER43:ES43"/>
    <mergeCell ref="ET43:EU43"/>
    <mergeCell ref="EV43:EW43"/>
    <mergeCell ref="EX43:EY43"/>
    <mergeCell ref="EZ43:FA43"/>
    <mergeCell ref="FB43:FC43"/>
    <mergeCell ref="FD43:FE43"/>
    <mergeCell ref="FF43:FG43"/>
    <mergeCell ref="FH43:FI43"/>
    <mergeCell ref="FJ43:FK43"/>
    <mergeCell ref="FL43:FM43"/>
    <mergeCell ref="FN43:FO43"/>
    <mergeCell ref="FP43:FQ43"/>
    <mergeCell ref="DB43:DC43"/>
    <mergeCell ref="DD43:DE43"/>
    <mergeCell ref="DF43:DG43"/>
    <mergeCell ref="DH43:DI43"/>
    <mergeCell ref="DJ43:DK43"/>
    <mergeCell ref="DL43:DM43"/>
    <mergeCell ref="DN43:DO43"/>
    <mergeCell ref="DP43:DQ43"/>
    <mergeCell ref="DR43:DS43"/>
    <mergeCell ref="DT43:DU43"/>
    <mergeCell ref="DV43:DW43"/>
    <mergeCell ref="DX43:DY43"/>
    <mergeCell ref="DZ43:EA43"/>
    <mergeCell ref="EB43:EC43"/>
    <mergeCell ref="ED43:EE43"/>
    <mergeCell ref="EF43:EG43"/>
    <mergeCell ref="EH43:EI43"/>
    <mergeCell ref="FR43:FS43"/>
    <mergeCell ref="FT43:FU43"/>
    <mergeCell ref="FV43:FW43"/>
    <mergeCell ref="FX43:FY43"/>
    <mergeCell ref="FZ43:GA43"/>
    <mergeCell ref="GD43:GE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EJ43:EK43"/>
    <mergeCell ref="EL43:EM43"/>
    <mergeCell ref="EN43:EO43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DD44:DE44"/>
    <mergeCell ref="DF44:DG44"/>
    <mergeCell ref="DH44:DI44"/>
    <mergeCell ref="DJ44:DK44"/>
    <mergeCell ref="EZ44:FA44"/>
    <mergeCell ref="FB44:FC44"/>
    <mergeCell ref="FD44:FE44"/>
    <mergeCell ref="FF44:FG44"/>
    <mergeCell ref="FH44:FI44"/>
    <mergeCell ref="FJ44:FK44"/>
    <mergeCell ref="FL44:FM44"/>
    <mergeCell ref="FN44:FO44"/>
    <mergeCell ref="FP44:FQ44"/>
    <mergeCell ref="FR44:FS44"/>
    <mergeCell ref="FT44:FU44"/>
    <mergeCell ref="FV44:FW44"/>
    <mergeCell ref="FX44:FY44"/>
    <mergeCell ref="FZ44:GA44"/>
    <mergeCell ref="DL44:DM44"/>
    <mergeCell ref="DN44:DO44"/>
    <mergeCell ref="DP44:DQ44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ER44:ES44"/>
    <mergeCell ref="GD44:GE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ET44:EU44"/>
    <mergeCell ref="EV44:EW44"/>
    <mergeCell ref="EX44:EY44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FD45:FE45"/>
    <mergeCell ref="FF45:FG45"/>
    <mergeCell ref="FH45:FI45"/>
    <mergeCell ref="FJ45:FK45"/>
    <mergeCell ref="FL45:FM45"/>
    <mergeCell ref="FN45:FO45"/>
    <mergeCell ref="FP45:FQ45"/>
    <mergeCell ref="FR45:FS45"/>
    <mergeCell ref="FT45:FU45"/>
    <mergeCell ref="FV45:FW45"/>
    <mergeCell ref="FX45:FY45"/>
    <mergeCell ref="FZ45:GA45"/>
    <mergeCell ref="GJ45:GK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DV45:DW45"/>
    <mergeCell ref="DX45:DY45"/>
    <mergeCell ref="DZ45:EA45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6:FE46"/>
    <mergeCell ref="FF46:FG46"/>
    <mergeCell ref="FH46:FI46"/>
    <mergeCell ref="FJ46:FK46"/>
    <mergeCell ref="FL46:FM46"/>
    <mergeCell ref="CX46:CY46"/>
    <mergeCell ref="CZ46:DA46"/>
    <mergeCell ref="DB46:DC46"/>
    <mergeCell ref="DD46:DE46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FN46:FO46"/>
    <mergeCell ref="FP46:FQ46"/>
    <mergeCell ref="FR46:FS46"/>
    <mergeCell ref="FT46:FU46"/>
    <mergeCell ref="FV46:FW46"/>
    <mergeCell ref="FX46:FY46"/>
    <mergeCell ref="FZ46:G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EF46:EG46"/>
    <mergeCell ref="EH46:EI46"/>
    <mergeCell ref="EJ46:EK46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EX47:EY47"/>
    <mergeCell ref="EZ47:FA47"/>
    <mergeCell ref="FB47:FC47"/>
    <mergeCell ref="FD47:FE47"/>
    <mergeCell ref="FF47:FG47"/>
    <mergeCell ref="FH47:FI47"/>
    <mergeCell ref="FJ47:FK47"/>
    <mergeCell ref="FL47:FM47"/>
    <mergeCell ref="FN47:FO47"/>
    <mergeCell ref="FP47:FQ47"/>
    <mergeCell ref="FR47:FS47"/>
    <mergeCell ref="FT47:FU47"/>
    <mergeCell ref="FV47:FW47"/>
    <mergeCell ref="FX47:FY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FZ47:G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ER47:ES47"/>
    <mergeCell ref="ET47:EU47"/>
    <mergeCell ref="EV47:EW47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EB48:EC48"/>
    <mergeCell ref="ED48:EE48"/>
    <mergeCell ref="EF48:EG48"/>
    <mergeCell ref="EH48:EI48"/>
    <mergeCell ref="EJ48:EK48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FD48:FE48"/>
    <mergeCell ref="FF48:FG48"/>
    <mergeCell ref="FH48:FI48"/>
    <mergeCell ref="FJ48:FK48"/>
    <mergeCell ref="FL48:FM48"/>
    <mergeCell ref="FN48:FO48"/>
    <mergeCell ref="FP48:FQ48"/>
    <mergeCell ref="FR48:FS48"/>
    <mergeCell ref="FT48:FU48"/>
    <mergeCell ref="FV48:FW48"/>
    <mergeCell ref="FX48:FY48"/>
    <mergeCell ref="FZ48:G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DV48:DW48"/>
    <mergeCell ref="DX48:DY48"/>
    <mergeCell ref="DZ48:EA48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FJ49:FK49"/>
    <mergeCell ref="FL49:FM49"/>
    <mergeCell ref="FN49:FO49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FP49:FQ49"/>
    <mergeCell ref="FR49:FS49"/>
    <mergeCell ref="FT49:FU49"/>
    <mergeCell ref="FV49:FW49"/>
    <mergeCell ref="FX49:FY49"/>
    <mergeCell ref="FZ49:G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EH49:EI49"/>
    <mergeCell ref="EJ49:EK49"/>
    <mergeCell ref="EL49:EM49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0:FE50"/>
    <mergeCell ref="FF50:FG50"/>
    <mergeCell ref="FH50:FI50"/>
    <mergeCell ref="FJ50:FK50"/>
    <mergeCell ref="FL50:FM50"/>
    <mergeCell ref="FN50:FO50"/>
    <mergeCell ref="FP50:FQ50"/>
    <mergeCell ref="FR50:FS50"/>
    <mergeCell ref="FT50:FU50"/>
    <mergeCell ref="FV50:FW50"/>
    <mergeCell ref="FX50:FY50"/>
    <mergeCell ref="FZ50:GA50"/>
    <mergeCell ref="GB50:GC50"/>
    <mergeCell ref="GD50:GE50"/>
    <mergeCell ref="GF50:GG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FJ51:FK51"/>
    <mergeCell ref="FL51:FM51"/>
    <mergeCell ref="FN51:FO51"/>
    <mergeCell ref="FP51:FQ51"/>
    <mergeCell ref="FR51:FS51"/>
    <mergeCell ref="FT51:FU51"/>
    <mergeCell ref="FV51:FW51"/>
    <mergeCell ref="FX51:FY51"/>
    <mergeCell ref="FZ51:GA51"/>
    <mergeCell ref="GB51:GC51"/>
    <mergeCell ref="GD51:GE51"/>
    <mergeCell ref="GF51:GG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2:FE52"/>
    <mergeCell ref="FF52:FG52"/>
    <mergeCell ref="FH52:FI52"/>
    <mergeCell ref="FJ52:FK52"/>
    <mergeCell ref="FL52:FM52"/>
    <mergeCell ref="FN52:FO52"/>
    <mergeCell ref="FP52:FQ52"/>
    <mergeCell ref="FR52:FS52"/>
    <mergeCell ref="FT52:FU52"/>
    <mergeCell ref="FV52:FW52"/>
    <mergeCell ref="FX52:FY52"/>
    <mergeCell ref="FZ52:GA52"/>
    <mergeCell ref="GB52:GC52"/>
    <mergeCell ref="GD52:GE52"/>
    <mergeCell ref="GF52:GG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FJ53:FK53"/>
    <mergeCell ref="FL53:FM53"/>
    <mergeCell ref="FN53:FO53"/>
    <mergeCell ref="FP53:FQ53"/>
    <mergeCell ref="FR53:FS53"/>
    <mergeCell ref="FT53:FU53"/>
    <mergeCell ref="FV53:FW53"/>
    <mergeCell ref="FX53:FY53"/>
    <mergeCell ref="FZ53:GA53"/>
    <mergeCell ref="GB53:GC53"/>
    <mergeCell ref="GD53:GE53"/>
    <mergeCell ref="GF53:GG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FD54:FE54"/>
    <mergeCell ref="FF54:FG54"/>
    <mergeCell ref="FH54:FI54"/>
    <mergeCell ref="FJ54:FK54"/>
    <mergeCell ref="FL54:FM54"/>
    <mergeCell ref="FN54:FO54"/>
    <mergeCell ref="FP54:FQ54"/>
    <mergeCell ref="FR54:FS54"/>
    <mergeCell ref="FT54:FU54"/>
    <mergeCell ref="FV54:FW54"/>
    <mergeCell ref="FX54:FY54"/>
    <mergeCell ref="FZ54:GA54"/>
    <mergeCell ref="GB54:GC54"/>
    <mergeCell ref="GD54:GE54"/>
    <mergeCell ref="GF54:GG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FJ55:FK55"/>
    <mergeCell ref="FL55:FM55"/>
    <mergeCell ref="FN55:FO55"/>
    <mergeCell ref="FP55:FQ55"/>
    <mergeCell ref="FR55:FS55"/>
    <mergeCell ref="FT55:FU55"/>
    <mergeCell ref="FV55:FW55"/>
    <mergeCell ref="FX55:FY55"/>
    <mergeCell ref="FZ55:GA55"/>
    <mergeCell ref="GB55:GC55"/>
    <mergeCell ref="GD55:GE55"/>
    <mergeCell ref="GF55:GG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GF56:GG56"/>
    <mergeCell ref="GH56:GI56"/>
    <mergeCell ref="GJ56:GK56"/>
    <mergeCell ref="GL56:GM56"/>
    <mergeCell ref="GN56:GO56"/>
    <mergeCell ref="EX56:EY56"/>
    <mergeCell ref="EZ56:FA56"/>
    <mergeCell ref="FB56:FC56"/>
    <mergeCell ref="FD56:FE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  <mergeCell ref="FX56:FY56"/>
    <mergeCell ref="FZ56:GA56"/>
    <mergeCell ref="GB56:GC56"/>
    <mergeCell ref="GD56:GE56"/>
  </mergeCells>
  <pageMargins left="0.2" right="0.2" top="0.25" bottom="0.25" header="0" footer="0"/>
  <pageSetup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E405-5312-4030-8643-03C203E0D4D9}">
  <dimension ref="A1:GO383"/>
  <sheetViews>
    <sheetView tabSelected="1" zoomScale="90" zoomScaleNormal="90" workbookViewId="0">
      <pane xSplit="1" ySplit="3" topLeftCell="B366" activePane="bottomRight" state="frozen"/>
      <selection pane="bottomRight" activeCell="K380" sqref="K380"/>
      <selection pane="bottomLeft" activeCell="X1" sqref="X1:Y1"/>
      <selection pane="topRight" activeCell="X1" sqref="X1:Y1"/>
    </sheetView>
  </sheetViews>
  <sheetFormatPr defaultRowHeight="14.45"/>
  <cols>
    <col min="1" max="1" width="35.85546875" bestFit="1" customWidth="1"/>
    <col min="2" max="2" width="5.7109375" bestFit="1" customWidth="1"/>
    <col min="12" max="12" width="10.85546875" bestFit="1" customWidth="1"/>
    <col min="16" max="16" width="11" bestFit="1" customWidth="1"/>
    <col min="140" max="140" width="9.7109375" bestFit="1" customWidth="1"/>
    <col min="141" max="141" width="11" bestFit="1" customWidth="1"/>
  </cols>
  <sheetData>
    <row r="1" spans="1:159"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9"/>
      <c r="AR1" s="307">
        <v>22</v>
      </c>
      <c r="AS1" s="308"/>
      <c r="AT1" s="307">
        <v>23</v>
      </c>
      <c r="AU1" s="308"/>
      <c r="AV1" s="309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8"/>
      <c r="DD1" s="307">
        <v>54</v>
      </c>
      <c r="DE1" s="309"/>
      <c r="DF1" s="310">
        <v>55</v>
      </c>
      <c r="DG1" s="311"/>
      <c r="DH1" s="310">
        <v>56</v>
      </c>
      <c r="DI1" s="311"/>
      <c r="DJ1" s="310">
        <v>57</v>
      </c>
      <c r="DK1" s="311"/>
      <c r="DL1" s="310">
        <v>58</v>
      </c>
      <c r="DM1" s="311"/>
      <c r="DN1" s="310">
        <v>59</v>
      </c>
      <c r="DO1" s="311"/>
      <c r="DP1" s="310">
        <v>60</v>
      </c>
      <c r="DQ1" s="311"/>
      <c r="DR1" s="310">
        <v>61</v>
      </c>
      <c r="DS1" s="311"/>
      <c r="DT1" s="310">
        <v>62</v>
      </c>
      <c r="DU1" s="311"/>
      <c r="DV1" s="310">
        <v>63</v>
      </c>
      <c r="DW1" s="311"/>
      <c r="DX1" s="310">
        <v>64</v>
      </c>
      <c r="DY1" s="311"/>
      <c r="DZ1" s="310">
        <v>65</v>
      </c>
      <c r="EA1" s="311"/>
      <c r="EB1" s="310">
        <v>66</v>
      </c>
      <c r="EC1" s="311"/>
      <c r="ED1" s="310">
        <v>67</v>
      </c>
      <c r="EE1" s="311"/>
      <c r="EF1" s="310">
        <v>68</v>
      </c>
      <c r="EG1" s="311"/>
      <c r="EH1" s="310">
        <v>69</v>
      </c>
      <c r="EI1" s="311"/>
      <c r="EJ1" s="86"/>
    </row>
    <row r="2" spans="1:159">
      <c r="B2" s="305">
        <v>44215</v>
      </c>
      <c r="C2" s="306"/>
      <c r="D2" s="305">
        <v>44216</v>
      </c>
      <c r="E2" s="306"/>
      <c r="F2" s="305">
        <v>44217</v>
      </c>
      <c r="G2" s="306"/>
      <c r="H2" s="305">
        <v>44218</v>
      </c>
      <c r="I2" s="306"/>
      <c r="J2" s="305">
        <v>44219</v>
      </c>
      <c r="K2" s="306"/>
      <c r="L2" s="305">
        <v>44220</v>
      </c>
      <c r="M2" s="306"/>
      <c r="N2" s="305">
        <v>44221</v>
      </c>
      <c r="O2" s="306"/>
      <c r="P2" s="305">
        <v>44222</v>
      </c>
      <c r="Q2" s="306"/>
      <c r="R2" s="305">
        <v>44223</v>
      </c>
      <c r="S2" s="306"/>
      <c r="T2" s="305">
        <v>44224</v>
      </c>
      <c r="U2" s="306"/>
      <c r="V2" s="305">
        <v>44225</v>
      </c>
      <c r="W2" s="306"/>
      <c r="X2" s="305">
        <v>44226</v>
      </c>
      <c r="Y2" s="306"/>
      <c r="Z2" s="305">
        <v>44227</v>
      </c>
      <c r="AA2" s="306"/>
      <c r="AB2" s="305">
        <v>44228</v>
      </c>
      <c r="AC2" s="306"/>
      <c r="AD2" s="305">
        <v>44229</v>
      </c>
      <c r="AE2" s="306"/>
      <c r="AF2" s="305">
        <v>44230</v>
      </c>
      <c r="AG2" s="306"/>
      <c r="AH2" s="305">
        <v>44231</v>
      </c>
      <c r="AI2" s="306"/>
      <c r="AJ2" s="305">
        <v>44232</v>
      </c>
      <c r="AK2" s="306"/>
      <c r="AL2" s="305">
        <v>44233</v>
      </c>
      <c r="AM2" s="306"/>
      <c r="AN2" s="305">
        <v>44234</v>
      </c>
      <c r="AO2" s="306"/>
      <c r="AP2" s="305">
        <v>44235</v>
      </c>
      <c r="AQ2" s="306"/>
      <c r="AR2" s="305">
        <v>44236</v>
      </c>
      <c r="AS2" s="306"/>
      <c r="AT2" s="305">
        <v>44237</v>
      </c>
      <c r="AU2" s="306"/>
      <c r="AV2" s="305">
        <v>44238</v>
      </c>
      <c r="AW2" s="306"/>
      <c r="AX2" s="305">
        <v>44239</v>
      </c>
      <c r="AY2" s="306"/>
      <c r="AZ2" s="305">
        <v>44240</v>
      </c>
      <c r="BA2" s="306"/>
      <c r="BB2" s="305">
        <v>44241</v>
      </c>
      <c r="BC2" s="306"/>
      <c r="BD2" s="305">
        <v>44242</v>
      </c>
      <c r="BE2" s="306"/>
      <c r="BF2" s="305">
        <v>44243</v>
      </c>
      <c r="BG2" s="306"/>
      <c r="BH2" s="305">
        <v>44244</v>
      </c>
      <c r="BI2" s="306"/>
      <c r="BJ2" s="305">
        <v>44245</v>
      </c>
      <c r="BK2" s="306"/>
      <c r="BL2" s="305">
        <v>44246</v>
      </c>
      <c r="BM2" s="306"/>
      <c r="BN2" s="305">
        <v>44247</v>
      </c>
      <c r="BO2" s="306"/>
      <c r="BP2" s="305">
        <v>44248</v>
      </c>
      <c r="BQ2" s="306"/>
      <c r="BR2" s="305">
        <v>44249</v>
      </c>
      <c r="BS2" s="306"/>
      <c r="BT2" s="305">
        <v>44250</v>
      </c>
      <c r="BU2" s="306"/>
      <c r="BV2" s="305">
        <v>44251</v>
      </c>
      <c r="BW2" s="306"/>
      <c r="BX2" s="305">
        <v>44252</v>
      </c>
      <c r="BY2" s="306"/>
      <c r="BZ2" s="305">
        <v>44253</v>
      </c>
      <c r="CA2" s="306"/>
      <c r="CB2" s="305">
        <v>44254</v>
      </c>
      <c r="CC2" s="306"/>
      <c r="CD2" s="305">
        <v>44255</v>
      </c>
      <c r="CE2" s="306"/>
      <c r="CF2" s="305">
        <v>44256</v>
      </c>
      <c r="CG2" s="306"/>
      <c r="CH2" s="305">
        <v>44257</v>
      </c>
      <c r="CI2" s="306"/>
      <c r="CJ2" s="305">
        <v>44258</v>
      </c>
      <c r="CK2" s="306"/>
      <c r="CL2" s="305">
        <v>44259</v>
      </c>
      <c r="CM2" s="306"/>
      <c r="CN2" s="305">
        <v>44260</v>
      </c>
      <c r="CO2" s="306"/>
      <c r="CP2" s="305">
        <v>44261</v>
      </c>
      <c r="CQ2" s="306"/>
      <c r="CR2" s="305">
        <v>44262</v>
      </c>
      <c r="CS2" s="306"/>
      <c r="CT2" s="305">
        <v>44263</v>
      </c>
      <c r="CU2" s="306"/>
      <c r="CV2" s="305">
        <v>44264</v>
      </c>
      <c r="CW2" s="306"/>
      <c r="CX2" s="305">
        <v>44265</v>
      </c>
      <c r="CY2" s="306"/>
      <c r="CZ2" s="305">
        <v>44266</v>
      </c>
      <c r="DA2" s="306"/>
      <c r="DB2" s="305">
        <v>44267</v>
      </c>
      <c r="DC2" s="306"/>
      <c r="DD2" s="305">
        <v>44268</v>
      </c>
      <c r="DE2" s="306"/>
      <c r="DF2" s="305">
        <v>44269</v>
      </c>
      <c r="DG2" s="306"/>
      <c r="DH2" s="305">
        <v>44270</v>
      </c>
      <c r="DI2" s="306"/>
      <c r="DJ2" s="305">
        <v>44271</v>
      </c>
      <c r="DK2" s="306"/>
      <c r="DL2" s="305">
        <v>44272</v>
      </c>
      <c r="DM2" s="306"/>
      <c r="DN2" s="305">
        <v>44273</v>
      </c>
      <c r="DO2" s="306"/>
      <c r="DP2" s="305">
        <v>44274</v>
      </c>
      <c r="DQ2" s="306"/>
      <c r="DR2" s="305">
        <v>44275</v>
      </c>
      <c r="DS2" s="306"/>
      <c r="DT2" s="305">
        <v>44276</v>
      </c>
      <c r="DU2" s="306"/>
      <c r="DV2" s="305">
        <v>44277</v>
      </c>
      <c r="DW2" s="306"/>
      <c r="DX2" s="305">
        <v>44278</v>
      </c>
      <c r="DY2" s="306"/>
      <c r="DZ2" s="305">
        <v>44279</v>
      </c>
      <c r="EA2" s="306"/>
      <c r="EB2" s="305">
        <v>44280</v>
      </c>
      <c r="EC2" s="306"/>
      <c r="ED2" s="305">
        <v>44281</v>
      </c>
      <c r="EE2" s="306"/>
      <c r="EF2" s="305">
        <v>44282</v>
      </c>
      <c r="EG2" s="306"/>
      <c r="EH2" s="305">
        <v>44283</v>
      </c>
      <c r="EI2" s="306"/>
      <c r="EJ2" s="86"/>
    </row>
    <row r="3" spans="1:159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93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91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4" t="s">
        <v>40</v>
      </c>
      <c r="DD3" s="9" t="s">
        <v>39</v>
      </c>
      <c r="DE3" s="166" t="s">
        <v>40</v>
      </c>
      <c r="DF3" s="135" t="s">
        <v>39</v>
      </c>
      <c r="DG3" s="136" t="s">
        <v>40</v>
      </c>
      <c r="DH3" s="135" t="s">
        <v>39</v>
      </c>
      <c r="DI3" s="136" t="s">
        <v>40</v>
      </c>
      <c r="DJ3" s="135" t="s">
        <v>39</v>
      </c>
      <c r="DK3" s="136" t="s">
        <v>40</v>
      </c>
      <c r="DL3" s="135" t="s">
        <v>39</v>
      </c>
      <c r="DM3" s="136" t="s">
        <v>40</v>
      </c>
      <c r="DN3" s="135" t="s">
        <v>39</v>
      </c>
      <c r="DO3" s="136" t="s">
        <v>40</v>
      </c>
      <c r="DP3" s="135" t="s">
        <v>39</v>
      </c>
      <c r="DQ3" s="136" t="s">
        <v>40</v>
      </c>
      <c r="DR3" s="135" t="s">
        <v>39</v>
      </c>
      <c r="DS3" s="136" t="s">
        <v>40</v>
      </c>
      <c r="DT3" s="135" t="s">
        <v>39</v>
      </c>
      <c r="DU3" s="136" t="s">
        <v>40</v>
      </c>
      <c r="DV3" s="135" t="s">
        <v>39</v>
      </c>
      <c r="DW3" s="136" t="s">
        <v>40</v>
      </c>
      <c r="DX3" s="135" t="s">
        <v>39</v>
      </c>
      <c r="DY3" s="136" t="s">
        <v>40</v>
      </c>
      <c r="DZ3" s="135" t="s">
        <v>39</v>
      </c>
      <c r="EA3" s="136" t="s">
        <v>40</v>
      </c>
      <c r="EB3" s="135" t="s">
        <v>39</v>
      </c>
      <c r="EC3" s="136" t="s">
        <v>40</v>
      </c>
      <c r="ED3" s="135" t="s">
        <v>39</v>
      </c>
      <c r="EE3" s="136" t="s">
        <v>40</v>
      </c>
      <c r="EF3" s="135" t="s">
        <v>39</v>
      </c>
      <c r="EG3" s="136" t="s">
        <v>40</v>
      </c>
      <c r="EH3" s="135" t="s">
        <v>39</v>
      </c>
      <c r="EI3" s="136" t="s">
        <v>40</v>
      </c>
      <c r="EJ3" t="s">
        <v>41</v>
      </c>
      <c r="EK3" t="s">
        <v>42</v>
      </c>
      <c r="EL3" s="86" t="s">
        <v>43</v>
      </c>
    </row>
    <row r="4" spans="1:159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2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1</v>
      </c>
      <c r="U4" s="40">
        <v>1</v>
      </c>
      <c r="V4" s="11">
        <v>0</v>
      </c>
      <c r="W4" s="40">
        <v>0</v>
      </c>
      <c r="X4" s="11">
        <v>1</v>
      </c>
      <c r="Y4" s="40">
        <v>0</v>
      </c>
      <c r="Z4" s="11">
        <v>0</v>
      </c>
      <c r="AA4" s="40">
        <v>0</v>
      </c>
      <c r="AB4" s="11">
        <v>0</v>
      </c>
      <c r="AC4" s="40">
        <v>1</v>
      </c>
      <c r="AD4" s="11">
        <v>2</v>
      </c>
      <c r="AE4" s="40">
        <v>0</v>
      </c>
      <c r="AF4" s="11">
        <v>1</v>
      </c>
      <c r="AG4" s="40">
        <v>0</v>
      </c>
      <c r="AH4" s="11">
        <v>0</v>
      </c>
      <c r="AI4" s="40">
        <v>0</v>
      </c>
      <c r="AJ4" s="11">
        <v>0</v>
      </c>
      <c r="AK4" s="40">
        <v>0</v>
      </c>
      <c r="AL4" s="11">
        <v>0</v>
      </c>
      <c r="AM4" s="40">
        <v>1</v>
      </c>
      <c r="AN4" s="11">
        <v>1</v>
      </c>
      <c r="AO4" s="40">
        <v>0</v>
      </c>
      <c r="AP4" s="11">
        <v>1</v>
      </c>
      <c r="AQ4" s="40">
        <v>0</v>
      </c>
      <c r="AR4" s="11">
        <v>0</v>
      </c>
      <c r="AS4" s="40">
        <v>0</v>
      </c>
      <c r="AT4" s="11">
        <v>0</v>
      </c>
      <c r="AU4" s="40">
        <v>1</v>
      </c>
      <c r="AV4" s="11">
        <v>0</v>
      </c>
      <c r="AW4" s="40">
        <v>1</v>
      </c>
      <c r="AX4" s="11">
        <v>0</v>
      </c>
      <c r="AY4" s="40">
        <v>0</v>
      </c>
      <c r="AZ4" s="11">
        <v>0</v>
      </c>
      <c r="BA4" s="40">
        <v>0</v>
      </c>
      <c r="BB4" s="11">
        <v>1</v>
      </c>
      <c r="BC4" s="40">
        <v>0</v>
      </c>
      <c r="BD4" s="11">
        <v>0</v>
      </c>
      <c r="BE4" s="40">
        <v>0</v>
      </c>
      <c r="BF4" s="11">
        <v>0</v>
      </c>
      <c r="BG4" s="40">
        <v>0</v>
      </c>
      <c r="BH4" s="11">
        <v>0</v>
      </c>
      <c r="BI4" s="40">
        <v>0</v>
      </c>
      <c r="BJ4" s="11">
        <v>0</v>
      </c>
      <c r="BK4" s="40">
        <v>1</v>
      </c>
      <c r="BL4" s="11">
        <v>0</v>
      </c>
      <c r="BM4" s="40">
        <v>0</v>
      </c>
      <c r="BN4" s="11">
        <v>0</v>
      </c>
      <c r="BO4" s="40">
        <v>0</v>
      </c>
      <c r="BP4" s="11">
        <v>0</v>
      </c>
      <c r="BQ4" s="40">
        <v>0</v>
      </c>
      <c r="BR4" s="11">
        <v>0</v>
      </c>
      <c r="BS4" s="40">
        <v>0</v>
      </c>
      <c r="BT4" s="11">
        <v>0</v>
      </c>
      <c r="BU4" s="40">
        <v>0</v>
      </c>
      <c r="BV4" s="11">
        <v>0</v>
      </c>
      <c r="BW4" s="40">
        <v>0</v>
      </c>
      <c r="BX4" s="11">
        <v>1</v>
      </c>
      <c r="BY4" s="40">
        <v>0</v>
      </c>
      <c r="BZ4" s="11">
        <v>0</v>
      </c>
      <c r="CA4" s="40">
        <v>0</v>
      </c>
      <c r="CB4" s="11">
        <v>0</v>
      </c>
      <c r="CC4" s="40">
        <v>0</v>
      </c>
      <c r="CD4" s="11">
        <v>0</v>
      </c>
      <c r="CE4" s="40">
        <v>0</v>
      </c>
      <c r="CF4" s="11">
        <v>0</v>
      </c>
      <c r="CG4" s="40">
        <v>0</v>
      </c>
      <c r="CH4" s="11">
        <v>0</v>
      </c>
      <c r="CI4" s="40">
        <v>0</v>
      </c>
      <c r="CJ4" s="11">
        <v>0</v>
      </c>
      <c r="CK4" s="40">
        <v>0</v>
      </c>
      <c r="CL4" s="11">
        <v>0</v>
      </c>
      <c r="CM4" s="40">
        <v>0</v>
      </c>
      <c r="CN4" s="11">
        <v>0</v>
      </c>
      <c r="CO4" s="40">
        <v>0</v>
      </c>
      <c r="CP4" s="11">
        <v>0</v>
      </c>
      <c r="CQ4" s="40">
        <v>0</v>
      </c>
      <c r="CR4" s="11">
        <v>0</v>
      </c>
      <c r="CS4" s="40">
        <v>0</v>
      </c>
      <c r="CT4" s="11">
        <v>0</v>
      </c>
      <c r="CU4" s="40">
        <v>0</v>
      </c>
      <c r="CV4" s="11">
        <v>0</v>
      </c>
      <c r="CW4" s="40">
        <v>0</v>
      </c>
      <c r="CX4" s="11">
        <v>0</v>
      </c>
      <c r="CY4" s="40">
        <v>0</v>
      </c>
      <c r="CZ4" s="11">
        <v>0</v>
      </c>
      <c r="DA4" s="40">
        <v>0</v>
      </c>
      <c r="DB4" s="11">
        <v>0</v>
      </c>
      <c r="DC4" s="40">
        <v>0</v>
      </c>
      <c r="DD4" s="11">
        <v>0</v>
      </c>
      <c r="DE4" s="40">
        <v>0</v>
      </c>
      <c r="DF4" s="78" t="s">
        <v>44</v>
      </c>
      <c r="DG4" s="40"/>
      <c r="DH4" s="78" t="s">
        <v>44</v>
      </c>
      <c r="DI4" s="40">
        <v>0</v>
      </c>
      <c r="DJ4" s="78" t="s">
        <v>44</v>
      </c>
      <c r="DK4" s="40">
        <v>0</v>
      </c>
      <c r="DL4" s="78" t="s">
        <v>44</v>
      </c>
      <c r="DM4" s="40">
        <v>0</v>
      </c>
      <c r="DN4" s="78" t="s">
        <v>44</v>
      </c>
      <c r="DO4" s="40">
        <v>0</v>
      </c>
      <c r="DP4" s="78" t="s">
        <v>44</v>
      </c>
      <c r="DQ4" s="40">
        <v>0</v>
      </c>
      <c r="DR4" s="78" t="s">
        <v>44</v>
      </c>
      <c r="DS4" s="40">
        <v>0</v>
      </c>
      <c r="DT4" s="78" t="s">
        <v>44</v>
      </c>
      <c r="DU4" s="40">
        <v>0</v>
      </c>
      <c r="DV4" s="78" t="s">
        <v>44</v>
      </c>
      <c r="DW4" s="40">
        <v>0</v>
      </c>
      <c r="DX4" s="78" t="s">
        <v>44</v>
      </c>
      <c r="DY4" s="40">
        <v>0</v>
      </c>
      <c r="DZ4" s="78" t="s">
        <v>44</v>
      </c>
      <c r="EA4" s="40">
        <v>0</v>
      </c>
      <c r="EB4" s="78" t="s">
        <v>44</v>
      </c>
      <c r="EC4" s="40">
        <v>0</v>
      </c>
      <c r="ED4" s="78" t="s">
        <v>44</v>
      </c>
      <c r="EE4" s="40">
        <v>0</v>
      </c>
      <c r="EF4" s="78" t="s">
        <v>44</v>
      </c>
      <c r="EG4" s="40">
        <v>0</v>
      </c>
      <c r="EH4" s="78" t="s">
        <v>44</v>
      </c>
      <c r="EI4" s="40">
        <v>0</v>
      </c>
      <c r="EJ4">
        <f>SUM(B4,D4,F4,H4,J4,L4,N4,P4,R4,T4,V4,X4,Z4,AB4,AD4,AF4,AH4,AJ4,AL4,AN4,AP4,AR4,AT4,AV4,AX4,AZ4,BB4,BD4,BF4,BH4,BJ4,BL4,BN4,BP4,BR4,BT4,BV4,BX4,BZ4,CB4,CD4,CF4,CH4,CJ4,CL4,CN4,CP4,CR4,CT4,CV4,CX4,CZ4,DB4,DD4,DF4,DH4,DJ4,DL4,DN4,DP4,DR4,DT4,)</f>
        <v>11</v>
      </c>
      <c r="EK4">
        <f>SUM(C4,E4,G4,I4,K4,M4,O4,Q4,S4,U4,W4,Y4,AA4,AC4,AE4,AG4,AI4,AK4,AM4,AO4,AQ4,AS4,AU4,AW4,AY4,BA4,BC4,BE4,BG4,BI4,BK4,BM4,BO4,BQ4,BS4,BU4,BW4,BY4,CA4,CC4,CE4,CG4,CI4,CK4,CM4,CO4,CQ4,CS4,CU4,CW4,CY4,DA4,DC4,DE4,DG4,DI4,DK4,DM4,DO4,DQ4,DS4,DU4,)</f>
        <v>6</v>
      </c>
      <c r="EL4" s="1">
        <v>55</v>
      </c>
      <c r="EM4">
        <f>AVERAGE(EL4:EL12,EL31:EL39,EL58:EL66)</f>
        <v>41.74074074074074</v>
      </c>
      <c r="EN4">
        <f>STDEV((EL4:EL12,EL31:EL39,EL58:EL66))</f>
        <v>17.773343464068255</v>
      </c>
    </row>
    <row r="5" spans="1:159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12">
        <v>2</v>
      </c>
      <c r="O5" s="41">
        <v>0</v>
      </c>
      <c r="P5" s="12">
        <v>2</v>
      </c>
      <c r="Q5" s="41">
        <v>0</v>
      </c>
      <c r="R5" s="12">
        <v>0</v>
      </c>
      <c r="S5" s="41">
        <v>0</v>
      </c>
      <c r="T5" s="12">
        <v>0</v>
      </c>
      <c r="U5" s="41">
        <v>2</v>
      </c>
      <c r="V5" s="12">
        <v>0</v>
      </c>
      <c r="W5" s="41">
        <v>0</v>
      </c>
      <c r="X5" s="12">
        <v>0</v>
      </c>
      <c r="Y5" s="41">
        <v>2</v>
      </c>
      <c r="Z5" s="12">
        <v>2</v>
      </c>
      <c r="AA5" s="41">
        <v>0</v>
      </c>
      <c r="AB5" s="12">
        <v>0</v>
      </c>
      <c r="AC5" s="41">
        <v>1</v>
      </c>
      <c r="AD5" s="12">
        <v>0</v>
      </c>
      <c r="AE5" s="41">
        <v>0</v>
      </c>
      <c r="AF5" s="6" t="s">
        <v>44</v>
      </c>
      <c r="AG5" s="41">
        <v>0</v>
      </c>
      <c r="AH5" s="6" t="s">
        <v>44</v>
      </c>
      <c r="AI5" s="41">
        <v>0</v>
      </c>
      <c r="AJ5" s="6" t="s">
        <v>44</v>
      </c>
      <c r="AK5" s="41">
        <v>0</v>
      </c>
      <c r="AL5" s="6" t="s">
        <v>44</v>
      </c>
      <c r="AM5" s="41">
        <v>0</v>
      </c>
      <c r="AN5" s="6" t="s">
        <v>44</v>
      </c>
      <c r="AO5" s="41">
        <v>0</v>
      </c>
      <c r="AP5" s="6" t="s">
        <v>44</v>
      </c>
      <c r="AQ5" s="41">
        <v>0</v>
      </c>
      <c r="AR5" s="6" t="s">
        <v>44</v>
      </c>
      <c r="AS5" s="41">
        <v>0</v>
      </c>
      <c r="AT5" s="6" t="s">
        <v>44</v>
      </c>
      <c r="AU5" s="41">
        <v>0</v>
      </c>
      <c r="AV5" s="6" t="s">
        <v>44</v>
      </c>
      <c r="AW5" s="41">
        <v>0</v>
      </c>
      <c r="AX5" s="6" t="s">
        <v>44</v>
      </c>
      <c r="AY5" s="41">
        <v>0</v>
      </c>
      <c r="AZ5" s="6" t="s">
        <v>44</v>
      </c>
      <c r="BA5" s="41">
        <v>0</v>
      </c>
      <c r="BB5" s="6" t="s">
        <v>44</v>
      </c>
      <c r="BC5" s="41">
        <v>0</v>
      </c>
      <c r="BD5" s="6" t="s">
        <v>44</v>
      </c>
      <c r="BE5" s="41">
        <v>0</v>
      </c>
      <c r="BF5" s="6" t="s">
        <v>44</v>
      </c>
      <c r="BG5" s="41">
        <v>0</v>
      </c>
      <c r="BH5" s="6" t="s">
        <v>44</v>
      </c>
      <c r="BI5" s="41">
        <v>0</v>
      </c>
      <c r="BJ5" s="6" t="s">
        <v>44</v>
      </c>
      <c r="BK5" s="41">
        <v>0</v>
      </c>
      <c r="BL5" s="6" t="s">
        <v>44</v>
      </c>
      <c r="BM5" s="41">
        <v>0</v>
      </c>
      <c r="BN5" s="6" t="s">
        <v>44</v>
      </c>
      <c r="BO5" s="41">
        <v>0</v>
      </c>
      <c r="BP5" s="6" t="s">
        <v>44</v>
      </c>
      <c r="BQ5" s="41">
        <v>0</v>
      </c>
      <c r="BR5" s="6" t="s">
        <v>44</v>
      </c>
      <c r="BS5" s="41">
        <v>0</v>
      </c>
      <c r="BT5" s="6" t="s">
        <v>44</v>
      </c>
      <c r="BU5" s="41">
        <v>0</v>
      </c>
      <c r="BV5" s="6" t="s">
        <v>44</v>
      </c>
      <c r="BW5" s="41">
        <v>0</v>
      </c>
      <c r="BX5" s="6" t="s">
        <v>44</v>
      </c>
      <c r="BY5" s="41">
        <v>0</v>
      </c>
      <c r="BZ5" s="6" t="s">
        <v>44</v>
      </c>
      <c r="CA5" s="41">
        <v>0</v>
      </c>
      <c r="CB5" s="6" t="s">
        <v>44</v>
      </c>
      <c r="CC5" s="41">
        <v>0</v>
      </c>
      <c r="CD5" s="6" t="s">
        <v>44</v>
      </c>
      <c r="CE5" s="41">
        <v>0</v>
      </c>
      <c r="CF5" s="6" t="s">
        <v>44</v>
      </c>
      <c r="CG5" s="41">
        <v>0</v>
      </c>
      <c r="CH5" s="6" t="s">
        <v>44</v>
      </c>
      <c r="CI5" s="41">
        <v>0</v>
      </c>
      <c r="CJ5" s="6" t="s">
        <v>44</v>
      </c>
      <c r="CK5" s="41">
        <v>0</v>
      </c>
      <c r="CL5" s="6" t="s">
        <v>44</v>
      </c>
      <c r="CM5" s="41">
        <v>0</v>
      </c>
      <c r="CN5" s="6" t="s">
        <v>44</v>
      </c>
      <c r="CO5" s="41">
        <v>0</v>
      </c>
      <c r="CP5" s="6" t="s">
        <v>44</v>
      </c>
      <c r="CQ5" s="41">
        <v>0</v>
      </c>
      <c r="CR5" s="6" t="s">
        <v>44</v>
      </c>
      <c r="CS5" s="41">
        <v>0</v>
      </c>
      <c r="CT5" s="6" t="s">
        <v>44</v>
      </c>
      <c r="CU5" s="41">
        <v>0</v>
      </c>
      <c r="CV5" s="6" t="s">
        <v>44</v>
      </c>
      <c r="CW5" s="41">
        <v>0</v>
      </c>
      <c r="CX5" s="6" t="s">
        <v>44</v>
      </c>
      <c r="CY5" s="41">
        <v>0</v>
      </c>
      <c r="CZ5" s="6" t="s">
        <v>44</v>
      </c>
      <c r="DA5" s="41">
        <v>0</v>
      </c>
      <c r="DB5" s="6" t="s">
        <v>44</v>
      </c>
      <c r="DC5" s="41">
        <v>0</v>
      </c>
      <c r="DD5" s="6" t="s">
        <v>44</v>
      </c>
      <c r="DE5" s="41">
        <v>0</v>
      </c>
      <c r="DF5" s="6" t="s">
        <v>44</v>
      </c>
      <c r="DG5" s="41">
        <v>0</v>
      </c>
      <c r="DH5" s="6" t="s">
        <v>44</v>
      </c>
      <c r="DI5" s="41">
        <v>0</v>
      </c>
      <c r="DJ5" s="6" t="s">
        <v>44</v>
      </c>
      <c r="DK5" s="41">
        <v>0</v>
      </c>
      <c r="DL5" s="6" t="s">
        <v>44</v>
      </c>
      <c r="DM5" s="41">
        <v>0</v>
      </c>
      <c r="DN5" s="6" t="s">
        <v>44</v>
      </c>
      <c r="DO5" s="41">
        <v>0</v>
      </c>
      <c r="DP5" s="6" t="s">
        <v>44</v>
      </c>
      <c r="DQ5" s="41">
        <v>0</v>
      </c>
      <c r="DR5" s="6" t="s">
        <v>44</v>
      </c>
      <c r="DS5" s="41">
        <v>0</v>
      </c>
      <c r="DT5" s="6" t="s">
        <v>44</v>
      </c>
      <c r="DU5" s="41">
        <v>0</v>
      </c>
      <c r="DV5" s="6" t="s">
        <v>44</v>
      </c>
      <c r="DW5" s="41">
        <v>0</v>
      </c>
      <c r="DX5" s="6" t="s">
        <v>44</v>
      </c>
      <c r="DY5" s="41">
        <v>0</v>
      </c>
      <c r="DZ5" s="6" t="s">
        <v>44</v>
      </c>
      <c r="EA5" s="41">
        <v>0</v>
      </c>
      <c r="EB5" s="6" t="s">
        <v>44</v>
      </c>
      <c r="EC5" s="41">
        <v>0</v>
      </c>
      <c r="ED5" s="6" t="s">
        <v>44</v>
      </c>
      <c r="EE5" s="41">
        <v>0</v>
      </c>
      <c r="EF5" s="6" t="s">
        <v>44</v>
      </c>
      <c r="EG5" s="41">
        <v>0</v>
      </c>
      <c r="EH5" s="6" t="s">
        <v>44</v>
      </c>
      <c r="EI5" s="41">
        <v>0</v>
      </c>
      <c r="EJ5">
        <f t="shared" ref="EJ5:EJ66" si="0">SUM(B5,D5,F5,H5,J5,L5,N5,P5,R5,T5,V5,X5,Z5,AB5,AD5,AF5,AH5,AJ5,AL5,AN5,AP5,AR5,AT5,AV5,AX5,AZ5,BB5,BD5,BF5,BH5,BJ5,BL5,BN5,BP5,BR5,BT5,BV5,BX5,BZ5,CB5,CD5,CF5,CH5,CJ5,CL5,CN5,CP5,CR5,CT5,CV5,CX5,CZ5,DB5,DD5,DF5,DH5,DJ5,DL5,DN5,DP5,DR5,DT5,)</f>
        <v>6</v>
      </c>
      <c r="EK5">
        <f t="shared" ref="EK5:EK66" si="1">SUM(C5,E5,G5,I5,K5,M5,O5,Q5,S5,U5,W5,Y5,AA5,AC5,AE5,AG5,AI5,AK5,AM5,AO5,AQ5,AS5,AU5,AW5,AY5,BA5,BC5,BE5,BG5,BI5,BK5,BM5,BO5,BQ5,BS5,BU5,BW5,BY5,CA5,CC5,CE5,CG5,CI5,CK5,CM5,CO5,CQ5,CS5,CU5,CW5,CY5,DA5,DC5,DE5,DG5,DI5,DK5,DM5,DO5,DQ5,DS5,DU5,)</f>
        <v>5</v>
      </c>
      <c r="EL5">
        <v>16</v>
      </c>
    </row>
    <row r="6" spans="1:159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2</v>
      </c>
      <c r="O6" s="41">
        <v>0</v>
      </c>
      <c r="P6" s="12">
        <v>0</v>
      </c>
      <c r="Q6" s="41">
        <v>0</v>
      </c>
      <c r="R6" s="12">
        <v>0</v>
      </c>
      <c r="S6" s="41">
        <v>0</v>
      </c>
      <c r="T6" s="12">
        <v>0</v>
      </c>
      <c r="U6" s="41">
        <v>3</v>
      </c>
      <c r="V6" s="12">
        <v>1</v>
      </c>
      <c r="W6" s="41">
        <v>0</v>
      </c>
      <c r="X6" s="12">
        <v>0</v>
      </c>
      <c r="Y6" s="41">
        <v>0</v>
      </c>
      <c r="Z6" s="12">
        <v>0</v>
      </c>
      <c r="AA6" s="41">
        <v>0</v>
      </c>
      <c r="AB6" s="12">
        <v>0</v>
      </c>
      <c r="AC6" s="41">
        <v>0</v>
      </c>
      <c r="AD6" s="12">
        <v>1</v>
      </c>
      <c r="AE6" s="41">
        <v>0</v>
      </c>
      <c r="AF6" s="12">
        <v>0</v>
      </c>
      <c r="AG6" s="41">
        <v>0</v>
      </c>
      <c r="AH6" s="12">
        <v>0</v>
      </c>
      <c r="AI6" s="41">
        <v>1</v>
      </c>
      <c r="AJ6" s="12">
        <v>1</v>
      </c>
      <c r="AK6" s="41">
        <v>1</v>
      </c>
      <c r="AL6" s="12">
        <v>0</v>
      </c>
      <c r="AM6" s="41">
        <v>0</v>
      </c>
      <c r="AN6" s="12">
        <v>0</v>
      </c>
      <c r="AO6" s="41">
        <v>1</v>
      </c>
      <c r="AP6" s="12">
        <v>1</v>
      </c>
      <c r="AQ6" s="41">
        <v>1</v>
      </c>
      <c r="AR6" s="12">
        <v>0</v>
      </c>
      <c r="AS6" s="41">
        <v>0</v>
      </c>
      <c r="AT6" s="12">
        <v>0</v>
      </c>
      <c r="AU6" s="41">
        <v>0</v>
      </c>
      <c r="AV6" s="12">
        <v>0</v>
      </c>
      <c r="AW6" s="41">
        <v>1</v>
      </c>
      <c r="AX6" s="12">
        <v>1</v>
      </c>
      <c r="AY6" s="41">
        <v>0</v>
      </c>
      <c r="AZ6" s="12">
        <v>1</v>
      </c>
      <c r="BA6" s="41">
        <v>0</v>
      </c>
      <c r="BB6" s="12">
        <v>0</v>
      </c>
      <c r="BC6" s="41">
        <v>0</v>
      </c>
      <c r="BD6" s="12">
        <v>0</v>
      </c>
      <c r="BE6" s="41">
        <v>1</v>
      </c>
      <c r="BF6" s="12">
        <v>0</v>
      </c>
      <c r="BG6" s="41">
        <v>0</v>
      </c>
      <c r="BH6" s="12">
        <v>0</v>
      </c>
      <c r="BI6" s="41">
        <v>1</v>
      </c>
      <c r="BJ6" s="12">
        <v>2</v>
      </c>
      <c r="BK6" s="41">
        <v>0</v>
      </c>
      <c r="BL6" s="12">
        <v>0</v>
      </c>
      <c r="BM6" s="41">
        <v>0</v>
      </c>
      <c r="BN6" s="12">
        <v>0</v>
      </c>
      <c r="BO6" s="41">
        <v>0</v>
      </c>
      <c r="BP6" s="12">
        <v>0</v>
      </c>
      <c r="BQ6" s="41">
        <v>0</v>
      </c>
      <c r="BR6" s="12">
        <v>0</v>
      </c>
      <c r="BS6" s="41">
        <v>0</v>
      </c>
      <c r="BT6" s="12">
        <v>0</v>
      </c>
      <c r="BU6" s="41">
        <v>0</v>
      </c>
      <c r="BV6" s="12">
        <v>0</v>
      </c>
      <c r="BW6" s="41">
        <v>0</v>
      </c>
      <c r="BX6" s="12">
        <v>1</v>
      </c>
      <c r="BY6" s="41">
        <v>0</v>
      </c>
      <c r="BZ6" s="12">
        <v>0</v>
      </c>
      <c r="CA6" s="41">
        <v>0</v>
      </c>
      <c r="CB6" s="12">
        <v>0</v>
      </c>
      <c r="CC6" s="41">
        <v>0</v>
      </c>
      <c r="CD6" s="12">
        <v>0</v>
      </c>
      <c r="CE6" s="41">
        <v>0</v>
      </c>
      <c r="CF6" s="12">
        <v>0</v>
      </c>
      <c r="CG6" s="41">
        <v>0</v>
      </c>
      <c r="CH6" s="12">
        <v>0</v>
      </c>
      <c r="CI6" s="41">
        <v>0</v>
      </c>
      <c r="CJ6" s="12">
        <v>0</v>
      </c>
      <c r="CK6" s="41">
        <v>0</v>
      </c>
      <c r="CL6" s="12">
        <v>0</v>
      </c>
      <c r="CM6" s="41">
        <v>0</v>
      </c>
      <c r="CN6" s="12">
        <v>0</v>
      </c>
      <c r="CO6" s="41">
        <v>0</v>
      </c>
      <c r="CP6" s="12">
        <v>0</v>
      </c>
      <c r="CQ6" s="41">
        <v>0</v>
      </c>
      <c r="CR6" s="12">
        <v>0</v>
      </c>
      <c r="CS6" s="41">
        <v>0</v>
      </c>
      <c r="CT6" s="12">
        <v>0</v>
      </c>
      <c r="CU6" s="41">
        <v>0</v>
      </c>
      <c r="CV6" s="12">
        <v>0</v>
      </c>
      <c r="CW6" s="41">
        <v>0</v>
      </c>
      <c r="CX6" s="6" t="s">
        <v>44</v>
      </c>
      <c r="CY6" s="41">
        <v>0</v>
      </c>
      <c r="CZ6" s="6" t="s">
        <v>44</v>
      </c>
      <c r="DA6" s="41">
        <v>0</v>
      </c>
      <c r="DB6" s="6" t="s">
        <v>44</v>
      </c>
      <c r="DC6" s="41">
        <v>0</v>
      </c>
      <c r="DD6" s="6" t="s">
        <v>44</v>
      </c>
      <c r="DE6" s="41">
        <v>0</v>
      </c>
      <c r="DF6" s="6" t="s">
        <v>44</v>
      </c>
      <c r="DG6" s="41">
        <v>0</v>
      </c>
      <c r="DH6" s="6" t="s">
        <v>44</v>
      </c>
      <c r="DI6" s="41">
        <v>0</v>
      </c>
      <c r="DJ6" s="6" t="s">
        <v>44</v>
      </c>
      <c r="DK6" s="41">
        <v>0</v>
      </c>
      <c r="DL6" s="6" t="s">
        <v>44</v>
      </c>
      <c r="DM6" s="41">
        <v>0</v>
      </c>
      <c r="DN6" s="6" t="s">
        <v>44</v>
      </c>
      <c r="DO6" s="41">
        <v>0</v>
      </c>
      <c r="DP6" s="6" t="s">
        <v>44</v>
      </c>
      <c r="DQ6" s="41">
        <v>0</v>
      </c>
      <c r="DR6" s="6" t="s">
        <v>44</v>
      </c>
      <c r="DS6" s="41">
        <v>0</v>
      </c>
      <c r="DT6" s="6" t="s">
        <v>44</v>
      </c>
      <c r="DU6" s="41">
        <v>0</v>
      </c>
      <c r="DV6" s="6" t="s">
        <v>44</v>
      </c>
      <c r="DW6" s="41">
        <v>0</v>
      </c>
      <c r="DX6" s="6" t="s">
        <v>44</v>
      </c>
      <c r="DY6" s="41">
        <v>0</v>
      </c>
      <c r="DZ6" s="6" t="s">
        <v>44</v>
      </c>
      <c r="EA6" s="41">
        <v>0</v>
      </c>
      <c r="EB6" s="6" t="s">
        <v>44</v>
      </c>
      <c r="EC6" s="41">
        <v>0</v>
      </c>
      <c r="ED6" s="6" t="s">
        <v>44</v>
      </c>
      <c r="EE6" s="41">
        <v>0</v>
      </c>
      <c r="EF6" s="6" t="s">
        <v>44</v>
      </c>
      <c r="EG6" s="41">
        <v>0</v>
      </c>
      <c r="EH6" s="6" t="s">
        <v>44</v>
      </c>
      <c r="EI6" s="41">
        <v>0</v>
      </c>
      <c r="EJ6">
        <f t="shared" si="0"/>
        <v>11</v>
      </c>
      <c r="EK6">
        <f t="shared" si="1"/>
        <v>10</v>
      </c>
      <c r="EL6">
        <v>51</v>
      </c>
    </row>
    <row r="7" spans="1:159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>
        <v>0</v>
      </c>
      <c r="M7" s="41">
        <v>0</v>
      </c>
      <c r="N7" s="12">
        <v>0</v>
      </c>
      <c r="O7" s="41">
        <v>0</v>
      </c>
      <c r="P7" s="12">
        <v>3</v>
      </c>
      <c r="Q7" s="41">
        <v>0</v>
      </c>
      <c r="R7" s="12">
        <v>0</v>
      </c>
      <c r="S7" s="41">
        <v>0</v>
      </c>
      <c r="T7" s="12">
        <v>0</v>
      </c>
      <c r="U7" s="41">
        <v>0</v>
      </c>
      <c r="V7" s="12">
        <v>0</v>
      </c>
      <c r="W7" s="41">
        <v>0</v>
      </c>
      <c r="X7" s="12">
        <v>2</v>
      </c>
      <c r="Y7" s="41">
        <v>3</v>
      </c>
      <c r="Z7" s="12">
        <v>0</v>
      </c>
      <c r="AA7" s="41">
        <v>0</v>
      </c>
      <c r="AB7" s="12">
        <v>0</v>
      </c>
      <c r="AC7" s="41">
        <v>1</v>
      </c>
      <c r="AD7" s="12">
        <v>0</v>
      </c>
      <c r="AE7" s="41">
        <v>0</v>
      </c>
      <c r="AF7" s="12">
        <v>1</v>
      </c>
      <c r="AG7" s="41">
        <v>0</v>
      </c>
      <c r="AH7" s="12">
        <v>0</v>
      </c>
      <c r="AI7" s="41">
        <v>1</v>
      </c>
      <c r="AJ7" s="12">
        <v>0</v>
      </c>
      <c r="AK7" s="41">
        <v>0</v>
      </c>
      <c r="AL7" s="12">
        <v>0</v>
      </c>
      <c r="AM7" s="41">
        <v>0</v>
      </c>
      <c r="AN7" s="12">
        <v>2</v>
      </c>
      <c r="AO7" s="41">
        <v>0</v>
      </c>
      <c r="AP7" s="12">
        <v>0</v>
      </c>
      <c r="AQ7" s="41">
        <v>0</v>
      </c>
      <c r="AR7" s="12">
        <v>0</v>
      </c>
      <c r="AS7" s="41">
        <v>0</v>
      </c>
      <c r="AT7" s="12">
        <v>2</v>
      </c>
      <c r="AU7" s="41">
        <v>1</v>
      </c>
      <c r="AV7" s="12">
        <v>2</v>
      </c>
      <c r="AW7" s="41">
        <v>0</v>
      </c>
      <c r="AX7" s="12">
        <v>1</v>
      </c>
      <c r="AY7" s="41">
        <v>0</v>
      </c>
      <c r="AZ7" s="12">
        <v>1</v>
      </c>
      <c r="BA7" s="41">
        <v>0</v>
      </c>
      <c r="BB7" s="12">
        <v>0</v>
      </c>
      <c r="BC7" s="41">
        <v>2</v>
      </c>
      <c r="BD7" s="12">
        <v>0</v>
      </c>
      <c r="BE7" s="41">
        <v>1</v>
      </c>
      <c r="BF7" s="12">
        <v>0</v>
      </c>
      <c r="BG7" s="41">
        <v>1</v>
      </c>
      <c r="BH7" s="12">
        <v>0</v>
      </c>
      <c r="BI7" s="41">
        <v>1</v>
      </c>
      <c r="BJ7" s="12">
        <v>0</v>
      </c>
      <c r="BK7" s="41">
        <v>1</v>
      </c>
      <c r="BL7" s="12">
        <v>1</v>
      </c>
      <c r="BM7" s="41">
        <v>1</v>
      </c>
      <c r="BN7" s="12">
        <v>1</v>
      </c>
      <c r="BO7" s="41">
        <v>1</v>
      </c>
      <c r="BP7" s="12">
        <v>0</v>
      </c>
      <c r="BQ7" s="41">
        <v>0</v>
      </c>
      <c r="BR7" s="12">
        <v>0</v>
      </c>
      <c r="BS7" s="41">
        <v>1</v>
      </c>
      <c r="BT7" s="12">
        <v>0</v>
      </c>
      <c r="BU7" s="41">
        <v>0</v>
      </c>
      <c r="BV7" s="6" t="s">
        <v>44</v>
      </c>
      <c r="BW7" s="41">
        <v>0</v>
      </c>
      <c r="BX7" s="6" t="s">
        <v>44</v>
      </c>
      <c r="BY7" s="41">
        <v>0</v>
      </c>
      <c r="BZ7" s="6" t="s">
        <v>44</v>
      </c>
      <c r="CA7" s="41">
        <v>1</v>
      </c>
      <c r="CB7" s="6" t="s">
        <v>44</v>
      </c>
      <c r="CC7" s="41">
        <v>0</v>
      </c>
      <c r="CD7" s="6" t="s">
        <v>44</v>
      </c>
      <c r="CE7" s="41">
        <v>0</v>
      </c>
      <c r="CF7" s="6" t="s">
        <v>44</v>
      </c>
      <c r="CG7" s="41">
        <v>0</v>
      </c>
      <c r="CH7" s="6" t="s">
        <v>44</v>
      </c>
      <c r="CI7" s="41">
        <v>0</v>
      </c>
      <c r="CJ7" s="6" t="s">
        <v>44</v>
      </c>
      <c r="CK7" s="41">
        <v>0</v>
      </c>
      <c r="CL7" s="6" t="s">
        <v>44</v>
      </c>
      <c r="CM7" s="41">
        <v>0</v>
      </c>
      <c r="CN7" s="6" t="s">
        <v>44</v>
      </c>
      <c r="CO7" s="41">
        <v>0</v>
      </c>
      <c r="CP7" s="6" t="s">
        <v>44</v>
      </c>
      <c r="CQ7" s="41">
        <v>0</v>
      </c>
      <c r="CR7" s="6" t="s">
        <v>44</v>
      </c>
      <c r="CS7" s="41">
        <v>0</v>
      </c>
      <c r="CT7" s="6" t="s">
        <v>44</v>
      </c>
      <c r="CU7" s="41">
        <v>0</v>
      </c>
      <c r="CV7" s="6" t="s">
        <v>44</v>
      </c>
      <c r="CW7" s="41">
        <v>0</v>
      </c>
      <c r="CX7" s="6" t="s">
        <v>44</v>
      </c>
      <c r="CY7" s="41">
        <v>0</v>
      </c>
      <c r="CZ7" s="6" t="s">
        <v>44</v>
      </c>
      <c r="DA7" s="41">
        <v>0</v>
      </c>
      <c r="DB7" s="6" t="s">
        <v>44</v>
      </c>
      <c r="DC7" s="41">
        <v>0</v>
      </c>
      <c r="DD7" s="6" t="s">
        <v>44</v>
      </c>
      <c r="DE7" s="41">
        <v>0</v>
      </c>
      <c r="DF7" s="6" t="s">
        <v>44</v>
      </c>
      <c r="DG7" s="41">
        <v>0</v>
      </c>
      <c r="DH7" s="6" t="s">
        <v>44</v>
      </c>
      <c r="DI7" s="41">
        <v>0</v>
      </c>
      <c r="DJ7" s="6" t="s">
        <v>44</v>
      </c>
      <c r="DK7" s="41">
        <v>0</v>
      </c>
      <c r="DL7" s="6" t="s">
        <v>44</v>
      </c>
      <c r="DM7" s="41">
        <v>0</v>
      </c>
      <c r="DN7" s="6" t="s">
        <v>44</v>
      </c>
      <c r="DO7" s="41">
        <v>0</v>
      </c>
      <c r="DP7" s="6" t="s">
        <v>44</v>
      </c>
      <c r="DQ7" s="41">
        <v>0</v>
      </c>
      <c r="DR7" s="6" t="s">
        <v>44</v>
      </c>
      <c r="DS7" s="41">
        <v>0</v>
      </c>
      <c r="DT7" s="6" t="s">
        <v>44</v>
      </c>
      <c r="DU7" s="41">
        <v>0</v>
      </c>
      <c r="DV7" s="6" t="s">
        <v>44</v>
      </c>
      <c r="DW7" s="41">
        <v>0</v>
      </c>
      <c r="DX7" s="6" t="s">
        <v>44</v>
      </c>
      <c r="DY7" s="41">
        <v>0</v>
      </c>
      <c r="DZ7" s="6" t="s">
        <v>44</v>
      </c>
      <c r="EA7" s="41">
        <v>0</v>
      </c>
      <c r="EB7" s="6" t="s">
        <v>44</v>
      </c>
      <c r="EC7" s="41">
        <v>0</v>
      </c>
      <c r="ED7" s="6" t="s">
        <v>44</v>
      </c>
      <c r="EE7" s="41">
        <v>0</v>
      </c>
      <c r="EF7" s="6" t="s">
        <v>44</v>
      </c>
      <c r="EG7" s="41">
        <v>0</v>
      </c>
      <c r="EH7" s="6" t="s">
        <v>44</v>
      </c>
      <c r="EI7" s="41">
        <v>0</v>
      </c>
      <c r="EJ7">
        <f t="shared" si="0"/>
        <v>16</v>
      </c>
      <c r="EK7">
        <f t="shared" si="1"/>
        <v>16</v>
      </c>
      <c r="EL7">
        <v>37</v>
      </c>
    </row>
    <row r="8" spans="1:159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1</v>
      </c>
      <c r="K8" s="55">
        <v>0</v>
      </c>
      <c r="L8" s="12">
        <v>0</v>
      </c>
      <c r="M8" s="41">
        <v>0</v>
      </c>
      <c r="N8" s="12">
        <v>0</v>
      </c>
      <c r="O8" s="41">
        <v>0</v>
      </c>
      <c r="P8" s="12">
        <v>0</v>
      </c>
      <c r="Q8" s="41">
        <v>0</v>
      </c>
      <c r="R8" s="12">
        <v>0</v>
      </c>
      <c r="S8" s="41">
        <v>0</v>
      </c>
      <c r="T8" s="12">
        <v>0</v>
      </c>
      <c r="U8" s="41">
        <v>0</v>
      </c>
      <c r="V8" s="12">
        <v>0</v>
      </c>
      <c r="W8" s="41">
        <v>0</v>
      </c>
      <c r="X8" s="6">
        <v>0</v>
      </c>
      <c r="Y8" s="41">
        <v>0</v>
      </c>
      <c r="Z8" s="6">
        <v>2</v>
      </c>
      <c r="AA8" s="41">
        <v>0</v>
      </c>
      <c r="AB8" s="6">
        <v>1</v>
      </c>
      <c r="AC8" s="41">
        <v>0</v>
      </c>
      <c r="AD8" s="6">
        <v>0</v>
      </c>
      <c r="AE8" s="41">
        <v>1</v>
      </c>
      <c r="AF8" s="6">
        <v>0</v>
      </c>
      <c r="AG8" s="41">
        <v>1</v>
      </c>
      <c r="AH8" s="6">
        <v>0</v>
      </c>
      <c r="AI8" s="41">
        <v>1</v>
      </c>
      <c r="AJ8" s="6">
        <v>1</v>
      </c>
      <c r="AK8" s="41">
        <v>1</v>
      </c>
      <c r="AL8" s="6">
        <v>0</v>
      </c>
      <c r="AM8" s="41">
        <v>0</v>
      </c>
      <c r="AN8" s="6">
        <v>1</v>
      </c>
      <c r="AO8" s="41">
        <v>0</v>
      </c>
      <c r="AP8" s="6">
        <v>0</v>
      </c>
      <c r="AQ8" s="41">
        <v>0</v>
      </c>
      <c r="AR8" s="6">
        <v>1</v>
      </c>
      <c r="AS8" s="41">
        <v>0</v>
      </c>
      <c r="AT8" s="6">
        <v>0</v>
      </c>
      <c r="AU8" s="41">
        <v>2</v>
      </c>
      <c r="AV8" s="6">
        <v>0</v>
      </c>
      <c r="AW8" s="41">
        <v>1</v>
      </c>
      <c r="AX8" s="6">
        <v>1</v>
      </c>
      <c r="AY8" s="41">
        <v>0</v>
      </c>
      <c r="AZ8" s="6">
        <v>0</v>
      </c>
      <c r="BA8" s="41">
        <v>0</v>
      </c>
      <c r="BB8" s="6">
        <v>0</v>
      </c>
      <c r="BC8" s="41">
        <v>2</v>
      </c>
      <c r="BD8" s="6">
        <v>0</v>
      </c>
      <c r="BE8" s="41">
        <v>0</v>
      </c>
      <c r="BF8" s="12">
        <v>0</v>
      </c>
      <c r="BG8" s="41">
        <v>0</v>
      </c>
      <c r="BH8" s="6">
        <v>0</v>
      </c>
      <c r="BI8" s="41">
        <v>1</v>
      </c>
      <c r="BJ8" s="6">
        <v>0</v>
      </c>
      <c r="BK8" s="41">
        <v>0</v>
      </c>
      <c r="BL8" s="6">
        <v>0</v>
      </c>
      <c r="BM8" s="41">
        <v>0</v>
      </c>
      <c r="BN8" s="6">
        <v>1</v>
      </c>
      <c r="BO8" s="41">
        <v>1</v>
      </c>
      <c r="BP8" s="6">
        <v>1</v>
      </c>
      <c r="BQ8" s="41">
        <v>1</v>
      </c>
      <c r="BR8" s="6">
        <v>1</v>
      </c>
      <c r="BS8" s="41">
        <v>0</v>
      </c>
      <c r="BT8" s="6">
        <v>0</v>
      </c>
      <c r="BU8" s="41">
        <v>1</v>
      </c>
      <c r="BV8" s="6">
        <v>1</v>
      </c>
      <c r="BW8" s="41">
        <v>1</v>
      </c>
      <c r="BX8" s="6">
        <v>0</v>
      </c>
      <c r="BY8" s="41">
        <v>0</v>
      </c>
      <c r="BZ8" s="6">
        <v>0</v>
      </c>
      <c r="CA8" s="41">
        <v>2</v>
      </c>
      <c r="CB8" s="6">
        <v>1</v>
      </c>
      <c r="CC8" s="41">
        <v>0</v>
      </c>
      <c r="CD8" s="6">
        <v>0</v>
      </c>
      <c r="CE8" s="41">
        <v>1</v>
      </c>
      <c r="CF8" s="6">
        <v>0</v>
      </c>
      <c r="CG8" s="41">
        <v>0</v>
      </c>
      <c r="CH8" s="6">
        <v>2</v>
      </c>
      <c r="CI8" s="41">
        <v>1</v>
      </c>
      <c r="CJ8" s="6">
        <v>0</v>
      </c>
      <c r="CK8" s="41">
        <v>0</v>
      </c>
      <c r="CL8" s="6">
        <v>0</v>
      </c>
      <c r="CM8" s="41">
        <v>1</v>
      </c>
      <c r="CN8" s="6">
        <v>0</v>
      </c>
      <c r="CO8" s="41">
        <v>0</v>
      </c>
      <c r="CP8" s="6">
        <v>0</v>
      </c>
      <c r="CQ8" s="41">
        <v>1</v>
      </c>
      <c r="CR8" s="6">
        <v>0</v>
      </c>
      <c r="CS8" s="41">
        <v>0</v>
      </c>
      <c r="CT8" s="6">
        <v>0</v>
      </c>
      <c r="CU8" s="41">
        <v>0</v>
      </c>
      <c r="CV8" s="6">
        <v>0</v>
      </c>
      <c r="CW8" s="41">
        <v>0</v>
      </c>
      <c r="CX8" s="6">
        <v>0</v>
      </c>
      <c r="CY8" s="41">
        <v>0</v>
      </c>
      <c r="CZ8" s="6">
        <v>0</v>
      </c>
      <c r="DA8" s="41">
        <v>0</v>
      </c>
      <c r="DB8" s="6">
        <v>0</v>
      </c>
      <c r="DC8" s="41">
        <v>0</v>
      </c>
      <c r="DD8" s="6" t="s">
        <v>44</v>
      </c>
      <c r="DE8" s="41">
        <v>0</v>
      </c>
      <c r="DF8" s="6" t="s">
        <v>44</v>
      </c>
      <c r="DG8" s="41">
        <v>0</v>
      </c>
      <c r="DH8" s="6" t="s">
        <v>44</v>
      </c>
      <c r="DI8" s="41">
        <v>1</v>
      </c>
      <c r="DJ8" s="6" t="s">
        <v>44</v>
      </c>
      <c r="DK8" s="41">
        <v>0</v>
      </c>
      <c r="DL8" s="6" t="s">
        <v>44</v>
      </c>
      <c r="DM8" s="41">
        <v>0</v>
      </c>
      <c r="DN8" s="6" t="s">
        <v>44</v>
      </c>
      <c r="DO8" s="41">
        <v>0</v>
      </c>
      <c r="DP8" s="6" t="s">
        <v>44</v>
      </c>
      <c r="DQ8" s="41">
        <v>0</v>
      </c>
      <c r="DR8" s="6" t="s">
        <v>44</v>
      </c>
      <c r="DS8" s="41">
        <v>0</v>
      </c>
      <c r="DT8" s="6" t="s">
        <v>44</v>
      </c>
      <c r="DU8" s="41">
        <v>0</v>
      </c>
      <c r="DV8" s="6" t="s">
        <v>44</v>
      </c>
      <c r="DW8" s="41">
        <v>0</v>
      </c>
      <c r="DX8" s="6" t="s">
        <v>44</v>
      </c>
      <c r="DY8" s="41">
        <v>0</v>
      </c>
      <c r="DZ8" s="6" t="s">
        <v>44</v>
      </c>
      <c r="EA8" s="41">
        <v>0</v>
      </c>
      <c r="EB8" s="6" t="s">
        <v>44</v>
      </c>
      <c r="EC8" s="41">
        <v>0</v>
      </c>
      <c r="ED8" s="6" t="s">
        <v>44</v>
      </c>
      <c r="EE8" s="41">
        <v>0</v>
      </c>
      <c r="EF8" s="6" t="s">
        <v>44</v>
      </c>
      <c r="EG8" s="41">
        <v>0</v>
      </c>
      <c r="EH8" s="6" t="s">
        <v>44</v>
      </c>
      <c r="EI8" s="41">
        <v>0</v>
      </c>
      <c r="EJ8">
        <f t="shared" si="0"/>
        <v>15</v>
      </c>
      <c r="EK8">
        <f t="shared" si="1"/>
        <v>21</v>
      </c>
      <c r="EL8">
        <v>54</v>
      </c>
    </row>
    <row r="9" spans="1:159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1</v>
      </c>
      <c r="K9" s="55">
        <v>0</v>
      </c>
      <c r="L9" s="12">
        <v>1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0</v>
      </c>
      <c r="S9" s="41">
        <v>0</v>
      </c>
      <c r="T9" s="12">
        <v>0</v>
      </c>
      <c r="U9" s="41">
        <v>0</v>
      </c>
      <c r="V9" s="12">
        <v>0</v>
      </c>
      <c r="W9" s="41">
        <v>0</v>
      </c>
      <c r="X9" s="12">
        <v>0</v>
      </c>
      <c r="Y9" s="41">
        <v>0</v>
      </c>
      <c r="Z9" s="12">
        <v>0</v>
      </c>
      <c r="AA9" s="41">
        <v>0</v>
      </c>
      <c r="AB9" s="12">
        <v>1</v>
      </c>
      <c r="AC9" s="41">
        <v>0</v>
      </c>
      <c r="AD9" s="12">
        <v>1</v>
      </c>
      <c r="AE9" s="41">
        <v>0</v>
      </c>
      <c r="AF9" s="12">
        <v>1</v>
      </c>
      <c r="AG9" s="41">
        <v>0</v>
      </c>
      <c r="AH9" s="12">
        <v>0</v>
      </c>
      <c r="AI9" s="41">
        <v>1</v>
      </c>
      <c r="AJ9" s="12">
        <v>0</v>
      </c>
      <c r="AK9" s="41">
        <v>1</v>
      </c>
      <c r="AL9" s="12">
        <v>0</v>
      </c>
      <c r="AM9" s="41">
        <v>0</v>
      </c>
      <c r="AN9" s="12">
        <v>0</v>
      </c>
      <c r="AO9" s="41">
        <v>0</v>
      </c>
      <c r="AP9" s="12">
        <v>0</v>
      </c>
      <c r="AQ9" s="41">
        <v>1</v>
      </c>
      <c r="AR9" s="12">
        <v>0</v>
      </c>
      <c r="AS9" s="41">
        <v>0</v>
      </c>
      <c r="AT9" s="12">
        <v>1</v>
      </c>
      <c r="AU9" s="41">
        <v>0</v>
      </c>
      <c r="AV9" s="12">
        <v>1</v>
      </c>
      <c r="AW9" s="41">
        <v>2</v>
      </c>
      <c r="AX9" s="12">
        <v>1</v>
      </c>
      <c r="AY9" s="41">
        <v>0</v>
      </c>
      <c r="AZ9" s="12">
        <v>1</v>
      </c>
      <c r="BA9" s="41">
        <v>1</v>
      </c>
      <c r="BB9" s="12">
        <v>0</v>
      </c>
      <c r="BC9" s="41">
        <v>0</v>
      </c>
      <c r="BD9" s="12">
        <v>0</v>
      </c>
      <c r="BE9" s="41">
        <v>1</v>
      </c>
      <c r="BF9" s="12">
        <v>0</v>
      </c>
      <c r="BG9" s="41">
        <v>1</v>
      </c>
      <c r="BH9" s="12">
        <v>0</v>
      </c>
      <c r="BI9" s="41">
        <v>0</v>
      </c>
      <c r="BJ9" s="12">
        <v>0</v>
      </c>
      <c r="BK9" s="41">
        <v>1</v>
      </c>
      <c r="BL9" s="12">
        <v>0</v>
      </c>
      <c r="BM9" s="41">
        <v>0</v>
      </c>
      <c r="BN9" s="12">
        <v>0</v>
      </c>
      <c r="BO9" s="41">
        <v>1</v>
      </c>
      <c r="BP9" s="12">
        <v>2</v>
      </c>
      <c r="BQ9" s="41">
        <v>0</v>
      </c>
      <c r="BR9" s="12">
        <v>0</v>
      </c>
      <c r="BS9" s="41">
        <v>0</v>
      </c>
      <c r="BT9" s="12">
        <v>0</v>
      </c>
      <c r="BU9" s="41">
        <v>0</v>
      </c>
      <c r="BV9" s="12">
        <v>2</v>
      </c>
      <c r="BW9" s="41">
        <v>0</v>
      </c>
      <c r="BX9" s="12">
        <v>0</v>
      </c>
      <c r="BY9" s="41">
        <v>0</v>
      </c>
      <c r="BZ9" s="12">
        <v>0</v>
      </c>
      <c r="CA9" s="41">
        <v>0</v>
      </c>
      <c r="CB9" s="12">
        <v>1</v>
      </c>
      <c r="CC9" s="41">
        <v>2</v>
      </c>
      <c r="CD9" s="12">
        <v>0</v>
      </c>
      <c r="CE9" s="41">
        <v>0</v>
      </c>
      <c r="CF9" s="12">
        <v>0</v>
      </c>
      <c r="CG9" s="41">
        <v>1</v>
      </c>
      <c r="CH9" s="12">
        <v>1</v>
      </c>
      <c r="CI9" s="41">
        <v>0</v>
      </c>
      <c r="CJ9" s="12">
        <v>0</v>
      </c>
      <c r="CK9" s="41">
        <v>0</v>
      </c>
      <c r="CL9" s="12">
        <v>0</v>
      </c>
      <c r="CM9" s="41">
        <v>1</v>
      </c>
      <c r="CN9" s="12">
        <v>1</v>
      </c>
      <c r="CO9" s="41">
        <v>0</v>
      </c>
      <c r="CP9" s="12">
        <v>0</v>
      </c>
      <c r="CQ9" s="41">
        <v>0</v>
      </c>
      <c r="CR9" s="12">
        <v>0</v>
      </c>
      <c r="CS9" s="41">
        <v>1</v>
      </c>
      <c r="CT9" s="12">
        <v>0</v>
      </c>
      <c r="CU9" s="41">
        <v>0</v>
      </c>
      <c r="CV9" s="12">
        <v>0</v>
      </c>
      <c r="CW9" s="41">
        <v>0</v>
      </c>
      <c r="CX9" s="12">
        <v>0</v>
      </c>
      <c r="CY9" s="41">
        <v>0</v>
      </c>
      <c r="CZ9" s="12">
        <v>0</v>
      </c>
      <c r="DA9" s="41">
        <v>0</v>
      </c>
      <c r="DB9" s="12">
        <v>0</v>
      </c>
      <c r="DC9" s="41">
        <v>0</v>
      </c>
      <c r="DD9" s="12">
        <v>0</v>
      </c>
      <c r="DE9" s="41">
        <v>0</v>
      </c>
      <c r="DF9" s="12">
        <v>0</v>
      </c>
      <c r="DG9" s="41">
        <v>0</v>
      </c>
      <c r="DH9" s="12">
        <v>0</v>
      </c>
      <c r="DI9" s="41">
        <v>0</v>
      </c>
      <c r="DJ9" s="12">
        <v>0</v>
      </c>
      <c r="DK9" s="41">
        <v>0</v>
      </c>
      <c r="DL9" s="12">
        <v>0</v>
      </c>
      <c r="DM9" s="41">
        <v>0</v>
      </c>
      <c r="DN9" s="12">
        <v>0</v>
      </c>
      <c r="DO9" s="41">
        <v>0</v>
      </c>
      <c r="DP9" s="12">
        <v>0</v>
      </c>
      <c r="DQ9" s="41">
        <v>0</v>
      </c>
      <c r="DR9" s="12">
        <v>0</v>
      </c>
      <c r="DS9" s="41">
        <v>0</v>
      </c>
      <c r="DT9" s="6" t="s">
        <v>44</v>
      </c>
      <c r="DU9" s="41">
        <v>0</v>
      </c>
      <c r="DV9" s="6" t="s">
        <v>44</v>
      </c>
      <c r="DW9" s="41">
        <v>0</v>
      </c>
      <c r="DX9" s="6" t="s">
        <v>44</v>
      </c>
      <c r="DY9" s="41">
        <v>0</v>
      </c>
      <c r="DZ9" s="6" t="s">
        <v>44</v>
      </c>
      <c r="EA9" s="41">
        <v>0</v>
      </c>
      <c r="EB9" s="6" t="s">
        <v>44</v>
      </c>
      <c r="EC9" s="41">
        <v>0</v>
      </c>
      <c r="ED9" s="6" t="s">
        <v>44</v>
      </c>
      <c r="EE9" s="41">
        <v>0</v>
      </c>
      <c r="EF9" s="6" t="s">
        <v>44</v>
      </c>
      <c r="EG9" s="41">
        <v>0</v>
      </c>
      <c r="EH9" s="6" t="s">
        <v>44</v>
      </c>
      <c r="EI9" s="41">
        <v>0</v>
      </c>
      <c r="EJ9">
        <f t="shared" si="0"/>
        <v>16</v>
      </c>
      <c r="EK9">
        <f t="shared" si="1"/>
        <v>15</v>
      </c>
      <c r="EL9">
        <v>62</v>
      </c>
    </row>
    <row r="10" spans="1:159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2</v>
      </c>
      <c r="M10" s="41">
        <v>0</v>
      </c>
      <c r="N10" s="12">
        <v>0</v>
      </c>
      <c r="O10" s="41">
        <v>0</v>
      </c>
      <c r="P10" s="12">
        <v>0</v>
      </c>
      <c r="Q10" s="41">
        <v>0</v>
      </c>
      <c r="R10" s="12">
        <v>0</v>
      </c>
      <c r="S10" s="41">
        <v>0</v>
      </c>
      <c r="T10" s="12">
        <v>1</v>
      </c>
      <c r="U10" s="41">
        <v>0</v>
      </c>
      <c r="V10" s="12">
        <v>0</v>
      </c>
      <c r="W10" s="41">
        <v>0</v>
      </c>
      <c r="X10" s="12">
        <v>0</v>
      </c>
      <c r="Y10" s="41">
        <v>0</v>
      </c>
      <c r="Z10" s="12">
        <v>0</v>
      </c>
      <c r="AA10" s="41">
        <v>0</v>
      </c>
      <c r="AB10" s="12">
        <v>0</v>
      </c>
      <c r="AC10" s="41">
        <v>0</v>
      </c>
      <c r="AD10" s="12">
        <v>1</v>
      </c>
      <c r="AE10" s="41">
        <v>0</v>
      </c>
      <c r="AF10" s="12">
        <v>1</v>
      </c>
      <c r="AG10" s="41">
        <v>0</v>
      </c>
      <c r="AH10" s="12">
        <v>0</v>
      </c>
      <c r="AI10" s="41">
        <v>0</v>
      </c>
      <c r="AJ10" s="12">
        <v>0</v>
      </c>
      <c r="AK10" s="41">
        <v>0</v>
      </c>
      <c r="AL10" s="12">
        <v>0</v>
      </c>
      <c r="AM10" s="41">
        <v>2</v>
      </c>
      <c r="AN10" s="12">
        <v>2</v>
      </c>
      <c r="AO10" s="41">
        <v>0</v>
      </c>
      <c r="AP10" s="12">
        <v>0</v>
      </c>
      <c r="AQ10" s="41">
        <v>0</v>
      </c>
      <c r="AR10" s="12">
        <v>0</v>
      </c>
      <c r="AS10" s="41">
        <v>1</v>
      </c>
      <c r="AT10" s="12">
        <v>0</v>
      </c>
      <c r="AU10" s="41">
        <v>0</v>
      </c>
      <c r="AV10" s="12">
        <v>0</v>
      </c>
      <c r="AW10" s="41">
        <v>0</v>
      </c>
      <c r="AX10" s="12">
        <v>1</v>
      </c>
      <c r="AY10" s="41">
        <v>0</v>
      </c>
      <c r="AZ10" s="12">
        <v>0</v>
      </c>
      <c r="BA10" s="41">
        <v>1</v>
      </c>
      <c r="BB10" s="12">
        <v>0</v>
      </c>
      <c r="BC10" s="41">
        <v>3</v>
      </c>
      <c r="BD10" s="12">
        <v>0</v>
      </c>
      <c r="BE10" s="41">
        <v>0</v>
      </c>
      <c r="BF10" s="12">
        <v>0</v>
      </c>
      <c r="BG10" s="41">
        <v>1</v>
      </c>
      <c r="BH10" s="12">
        <v>0</v>
      </c>
      <c r="BI10" s="41">
        <v>1</v>
      </c>
      <c r="BJ10" s="12">
        <v>2</v>
      </c>
      <c r="BK10" s="41">
        <v>2</v>
      </c>
      <c r="BL10" s="12">
        <v>0</v>
      </c>
      <c r="BM10" s="41">
        <v>1</v>
      </c>
      <c r="BN10" s="12">
        <v>0</v>
      </c>
      <c r="BO10" s="41">
        <v>1</v>
      </c>
      <c r="BP10" s="12">
        <v>0</v>
      </c>
      <c r="BQ10" s="41">
        <v>1</v>
      </c>
      <c r="BR10" s="12">
        <v>0</v>
      </c>
      <c r="BS10" s="41">
        <v>0</v>
      </c>
      <c r="BT10" s="6" t="s">
        <v>44</v>
      </c>
      <c r="BU10" s="41">
        <v>0</v>
      </c>
      <c r="BV10" s="6" t="s">
        <v>44</v>
      </c>
      <c r="BW10" s="41">
        <v>1</v>
      </c>
      <c r="BX10" s="6" t="s">
        <v>44</v>
      </c>
      <c r="BY10" s="41">
        <v>0</v>
      </c>
      <c r="BZ10" s="6" t="s">
        <v>44</v>
      </c>
      <c r="CA10" s="41">
        <v>0</v>
      </c>
      <c r="CB10" s="6" t="s">
        <v>44</v>
      </c>
      <c r="CC10" s="41">
        <v>0</v>
      </c>
      <c r="CD10" s="6" t="s">
        <v>44</v>
      </c>
      <c r="CE10" s="41">
        <v>0</v>
      </c>
      <c r="CF10" s="6" t="s">
        <v>44</v>
      </c>
      <c r="CG10" s="41">
        <v>0</v>
      </c>
      <c r="CH10" s="6" t="s">
        <v>44</v>
      </c>
      <c r="CI10" s="41">
        <v>0</v>
      </c>
      <c r="CJ10" s="6" t="s">
        <v>44</v>
      </c>
      <c r="CK10" s="41">
        <v>0</v>
      </c>
      <c r="CL10" s="6" t="s">
        <v>44</v>
      </c>
      <c r="CM10" s="41">
        <v>0</v>
      </c>
      <c r="CN10" s="6" t="s">
        <v>44</v>
      </c>
      <c r="CO10" s="41">
        <v>0</v>
      </c>
      <c r="CP10" s="6" t="s">
        <v>44</v>
      </c>
      <c r="CQ10" s="41">
        <v>0</v>
      </c>
      <c r="CR10" s="6" t="s">
        <v>44</v>
      </c>
      <c r="CS10" s="41">
        <v>0</v>
      </c>
      <c r="CT10" s="6" t="s">
        <v>44</v>
      </c>
      <c r="CU10" s="41">
        <v>0</v>
      </c>
      <c r="CV10" s="6" t="s">
        <v>44</v>
      </c>
      <c r="CW10" s="41">
        <v>0</v>
      </c>
      <c r="CX10" s="6" t="s">
        <v>44</v>
      </c>
      <c r="CY10" s="41">
        <v>0</v>
      </c>
      <c r="CZ10" s="6" t="s">
        <v>44</v>
      </c>
      <c r="DA10" s="41">
        <v>0</v>
      </c>
      <c r="DB10" s="6" t="s">
        <v>44</v>
      </c>
      <c r="DC10" s="41">
        <v>0</v>
      </c>
      <c r="DD10" s="6" t="s">
        <v>44</v>
      </c>
      <c r="DE10" s="41">
        <v>0</v>
      </c>
      <c r="DF10" s="6" t="s">
        <v>44</v>
      </c>
      <c r="DG10" s="41">
        <v>0</v>
      </c>
      <c r="DH10" s="6" t="s">
        <v>44</v>
      </c>
      <c r="DI10" s="41">
        <v>0</v>
      </c>
      <c r="DJ10" s="6" t="s">
        <v>44</v>
      </c>
      <c r="DK10" s="41">
        <v>0</v>
      </c>
      <c r="DL10" s="6" t="s">
        <v>44</v>
      </c>
      <c r="DM10" s="41">
        <v>0</v>
      </c>
      <c r="DN10" s="6" t="s">
        <v>44</v>
      </c>
      <c r="DO10" s="41">
        <v>0</v>
      </c>
      <c r="DP10" s="6" t="s">
        <v>44</v>
      </c>
      <c r="DQ10" s="41">
        <v>0</v>
      </c>
      <c r="DR10" s="6" t="s">
        <v>44</v>
      </c>
      <c r="DS10" s="41">
        <v>0</v>
      </c>
      <c r="DT10" s="6" t="s">
        <v>44</v>
      </c>
      <c r="DU10" s="41">
        <v>0</v>
      </c>
      <c r="DV10" s="6" t="s">
        <v>44</v>
      </c>
      <c r="DW10" s="41">
        <v>0</v>
      </c>
      <c r="DX10" s="6" t="s">
        <v>44</v>
      </c>
      <c r="DY10" s="41">
        <v>0</v>
      </c>
      <c r="DZ10" s="6" t="s">
        <v>44</v>
      </c>
      <c r="EA10" s="41">
        <v>0</v>
      </c>
      <c r="EB10" s="6" t="s">
        <v>44</v>
      </c>
      <c r="EC10" s="41">
        <v>0</v>
      </c>
      <c r="ED10" s="6" t="s">
        <v>44</v>
      </c>
      <c r="EE10" s="41">
        <v>0</v>
      </c>
      <c r="EF10" s="6" t="s">
        <v>44</v>
      </c>
      <c r="EG10" s="41">
        <v>0</v>
      </c>
      <c r="EH10" s="6" t="s">
        <v>44</v>
      </c>
      <c r="EI10" s="41">
        <v>0</v>
      </c>
      <c r="EJ10">
        <f t="shared" si="0"/>
        <v>10</v>
      </c>
      <c r="EK10">
        <f t="shared" si="1"/>
        <v>15</v>
      </c>
      <c r="EL10">
        <v>36</v>
      </c>
    </row>
    <row r="11" spans="1:159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0</v>
      </c>
      <c r="M11" s="55">
        <v>0</v>
      </c>
      <c r="N11" s="12">
        <v>0</v>
      </c>
      <c r="O11" s="55">
        <v>0</v>
      </c>
      <c r="P11" s="6" t="s">
        <v>44</v>
      </c>
      <c r="Q11" s="55">
        <v>0</v>
      </c>
      <c r="R11" s="6" t="s">
        <v>44</v>
      </c>
      <c r="S11" s="55">
        <v>0</v>
      </c>
      <c r="T11" s="6" t="s">
        <v>44</v>
      </c>
      <c r="U11" s="55">
        <v>0</v>
      </c>
      <c r="V11" s="6" t="s">
        <v>44</v>
      </c>
      <c r="W11" s="55">
        <v>0</v>
      </c>
      <c r="X11" s="6" t="s">
        <v>44</v>
      </c>
      <c r="Y11" s="41">
        <v>0</v>
      </c>
      <c r="Z11" s="6" t="s">
        <v>44</v>
      </c>
      <c r="AA11" s="41">
        <v>0</v>
      </c>
      <c r="AB11" s="6" t="s">
        <v>44</v>
      </c>
      <c r="AC11" s="41">
        <v>0</v>
      </c>
      <c r="AD11" s="6" t="s">
        <v>44</v>
      </c>
      <c r="AE11" s="41">
        <v>2</v>
      </c>
      <c r="AF11" s="6" t="s">
        <v>44</v>
      </c>
      <c r="AG11" s="41">
        <v>0</v>
      </c>
      <c r="AH11" s="6" t="s">
        <v>44</v>
      </c>
      <c r="AI11" s="41">
        <v>0</v>
      </c>
      <c r="AJ11" s="6" t="s">
        <v>44</v>
      </c>
      <c r="AK11" s="41">
        <v>0</v>
      </c>
      <c r="AL11" s="6" t="s">
        <v>44</v>
      </c>
      <c r="AM11" s="41">
        <v>0</v>
      </c>
      <c r="AN11" s="6" t="s">
        <v>44</v>
      </c>
      <c r="AO11" s="41">
        <v>0</v>
      </c>
      <c r="AP11" s="6" t="s">
        <v>44</v>
      </c>
      <c r="AQ11" s="41">
        <v>0</v>
      </c>
      <c r="AR11" s="6" t="s">
        <v>44</v>
      </c>
      <c r="AS11" s="41">
        <v>0</v>
      </c>
      <c r="AT11" s="6" t="s">
        <v>44</v>
      </c>
      <c r="AU11" s="41">
        <v>0</v>
      </c>
      <c r="AV11" s="6" t="s">
        <v>44</v>
      </c>
      <c r="AW11" s="41">
        <v>0</v>
      </c>
      <c r="AX11" s="6" t="s">
        <v>44</v>
      </c>
      <c r="AY11" s="41">
        <v>0</v>
      </c>
      <c r="AZ11" s="6" t="s">
        <v>44</v>
      </c>
      <c r="BA11" s="41">
        <v>0</v>
      </c>
      <c r="BB11" s="6" t="s">
        <v>44</v>
      </c>
      <c r="BC11" s="41">
        <v>0</v>
      </c>
      <c r="BD11" s="6" t="s">
        <v>44</v>
      </c>
      <c r="BE11" s="41">
        <v>0</v>
      </c>
      <c r="BF11" s="6" t="s">
        <v>44</v>
      </c>
      <c r="BG11" s="41">
        <v>0</v>
      </c>
      <c r="BH11" s="6" t="s">
        <v>44</v>
      </c>
      <c r="BI11" s="41">
        <v>0</v>
      </c>
      <c r="BJ11" s="6" t="s">
        <v>44</v>
      </c>
      <c r="BK11" s="41">
        <v>0</v>
      </c>
      <c r="BL11" s="6" t="s">
        <v>44</v>
      </c>
      <c r="BM11" s="41">
        <v>0</v>
      </c>
      <c r="BN11" s="6" t="s">
        <v>44</v>
      </c>
      <c r="BO11" s="41">
        <v>0</v>
      </c>
      <c r="BP11" s="6" t="s">
        <v>44</v>
      </c>
      <c r="BQ11" s="41">
        <v>0</v>
      </c>
      <c r="BR11" s="6" t="s">
        <v>44</v>
      </c>
      <c r="BS11" s="41">
        <v>0</v>
      </c>
      <c r="BT11" s="6" t="s">
        <v>44</v>
      </c>
      <c r="BU11" s="41">
        <v>0</v>
      </c>
      <c r="BV11" s="6" t="s">
        <v>44</v>
      </c>
      <c r="BW11" s="41">
        <v>0</v>
      </c>
      <c r="BX11" s="6" t="s">
        <v>44</v>
      </c>
      <c r="BY11" s="41">
        <v>0</v>
      </c>
      <c r="BZ11" s="6" t="s">
        <v>44</v>
      </c>
      <c r="CA11" s="41">
        <v>0</v>
      </c>
      <c r="CB11" s="6" t="s">
        <v>44</v>
      </c>
      <c r="CC11" s="41">
        <v>0</v>
      </c>
      <c r="CD11" s="6" t="s">
        <v>44</v>
      </c>
      <c r="CE11" s="41">
        <v>1</v>
      </c>
      <c r="CF11" s="6" t="s">
        <v>44</v>
      </c>
      <c r="CG11" s="41">
        <v>0</v>
      </c>
      <c r="CH11" s="6" t="s">
        <v>44</v>
      </c>
      <c r="CI11" s="41">
        <v>0</v>
      </c>
      <c r="CJ11" s="6" t="s">
        <v>44</v>
      </c>
      <c r="CK11" s="41">
        <v>0</v>
      </c>
      <c r="CL11" s="6" t="s">
        <v>44</v>
      </c>
      <c r="CM11" s="41">
        <v>0</v>
      </c>
      <c r="CN11" s="6" t="s">
        <v>44</v>
      </c>
      <c r="CO11" s="41">
        <v>0</v>
      </c>
      <c r="CP11" s="6" t="s">
        <v>44</v>
      </c>
      <c r="CQ11" s="41">
        <v>0</v>
      </c>
      <c r="CR11" s="6" t="s">
        <v>44</v>
      </c>
      <c r="CS11" s="41">
        <v>0</v>
      </c>
      <c r="CT11" s="6" t="s">
        <v>44</v>
      </c>
      <c r="CU11" s="41">
        <v>0</v>
      </c>
      <c r="CV11" s="6" t="s">
        <v>44</v>
      </c>
      <c r="CW11" s="41">
        <v>0</v>
      </c>
      <c r="CX11" s="6" t="s">
        <v>44</v>
      </c>
      <c r="CY11" s="41">
        <v>0</v>
      </c>
      <c r="CZ11" s="6" t="s">
        <v>44</v>
      </c>
      <c r="DA11" s="41">
        <v>0</v>
      </c>
      <c r="DB11" s="6" t="s">
        <v>44</v>
      </c>
      <c r="DC11" s="41">
        <v>0</v>
      </c>
      <c r="DD11" s="6" t="s">
        <v>44</v>
      </c>
      <c r="DE11" s="41">
        <v>0</v>
      </c>
      <c r="DF11" s="6" t="s">
        <v>44</v>
      </c>
      <c r="DG11" s="41">
        <v>0</v>
      </c>
      <c r="DH11" s="6" t="s">
        <v>44</v>
      </c>
      <c r="DI11" s="41">
        <v>0</v>
      </c>
      <c r="DJ11" s="6" t="s">
        <v>44</v>
      </c>
      <c r="DK11" s="41">
        <v>0</v>
      </c>
      <c r="DL11" s="6" t="s">
        <v>44</v>
      </c>
      <c r="DM11" s="41">
        <v>0</v>
      </c>
      <c r="DN11" s="6" t="s">
        <v>44</v>
      </c>
      <c r="DO11" s="41">
        <v>0</v>
      </c>
      <c r="DP11" s="6" t="s">
        <v>44</v>
      </c>
      <c r="DQ11" s="41">
        <v>0</v>
      </c>
      <c r="DR11" s="6" t="s">
        <v>44</v>
      </c>
      <c r="DS11" s="41">
        <v>0</v>
      </c>
      <c r="DT11" s="6" t="s">
        <v>44</v>
      </c>
      <c r="DU11" s="41">
        <v>0</v>
      </c>
      <c r="DV11" s="6" t="s">
        <v>44</v>
      </c>
      <c r="DW11" s="41">
        <v>0</v>
      </c>
      <c r="DX11" s="6" t="s">
        <v>44</v>
      </c>
      <c r="DY11" s="41">
        <v>0</v>
      </c>
      <c r="DZ11" s="6" t="s">
        <v>44</v>
      </c>
      <c r="EA11" s="41">
        <v>0</v>
      </c>
      <c r="EB11" s="6" t="s">
        <v>44</v>
      </c>
      <c r="EC11" s="41">
        <v>0</v>
      </c>
      <c r="ED11" s="6" t="s">
        <v>44</v>
      </c>
      <c r="EE11" s="41">
        <v>0</v>
      </c>
      <c r="EF11" s="6" t="s">
        <v>44</v>
      </c>
      <c r="EG11" s="41">
        <v>0</v>
      </c>
      <c r="EH11" s="6" t="s">
        <v>44</v>
      </c>
      <c r="EI11" s="41">
        <v>0</v>
      </c>
      <c r="EJ11">
        <f t="shared" si="0"/>
        <v>0</v>
      </c>
      <c r="EK11">
        <f t="shared" si="1"/>
        <v>3</v>
      </c>
      <c r="EL11">
        <v>8</v>
      </c>
    </row>
    <row r="12" spans="1:159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4">
        <v>0</v>
      </c>
      <c r="O12" s="42">
        <v>0</v>
      </c>
      <c r="P12" s="14">
        <v>0</v>
      </c>
      <c r="Q12" s="42">
        <v>0</v>
      </c>
      <c r="R12" s="14">
        <v>0</v>
      </c>
      <c r="S12" s="42">
        <v>0</v>
      </c>
      <c r="T12" s="14">
        <v>0</v>
      </c>
      <c r="U12" s="42">
        <v>0</v>
      </c>
      <c r="V12" s="14">
        <v>0</v>
      </c>
      <c r="W12" s="42">
        <v>0</v>
      </c>
      <c r="X12" s="12">
        <v>1</v>
      </c>
      <c r="Y12" s="41">
        <v>0</v>
      </c>
      <c r="Z12" s="12">
        <v>0</v>
      </c>
      <c r="AA12" s="41">
        <v>0</v>
      </c>
      <c r="AB12" s="12">
        <v>0</v>
      </c>
      <c r="AC12" s="41">
        <v>0</v>
      </c>
      <c r="AD12" s="12">
        <v>0</v>
      </c>
      <c r="AE12" s="41">
        <v>1</v>
      </c>
      <c r="AF12" s="12">
        <v>1</v>
      </c>
      <c r="AG12" s="41">
        <v>0</v>
      </c>
      <c r="AH12" s="12">
        <v>0</v>
      </c>
      <c r="AI12" s="41">
        <v>0</v>
      </c>
      <c r="AJ12" s="12">
        <v>0</v>
      </c>
      <c r="AK12" s="41">
        <v>0</v>
      </c>
      <c r="AL12" s="12">
        <v>0</v>
      </c>
      <c r="AM12" s="41">
        <v>1</v>
      </c>
      <c r="AN12" s="12">
        <v>1</v>
      </c>
      <c r="AO12" s="41">
        <v>0</v>
      </c>
      <c r="AP12" s="12">
        <v>0</v>
      </c>
      <c r="AQ12" s="41">
        <v>0</v>
      </c>
      <c r="AR12" s="12">
        <v>0</v>
      </c>
      <c r="AS12" s="41">
        <v>0</v>
      </c>
      <c r="AT12" s="12">
        <v>1</v>
      </c>
      <c r="AU12" s="41">
        <v>1</v>
      </c>
      <c r="AV12" s="12">
        <v>1</v>
      </c>
      <c r="AW12" s="41">
        <v>1</v>
      </c>
      <c r="AX12" s="12">
        <v>0</v>
      </c>
      <c r="AY12" s="41">
        <v>0</v>
      </c>
      <c r="AZ12" s="12">
        <v>0</v>
      </c>
      <c r="BA12" s="41">
        <v>0</v>
      </c>
      <c r="BB12" s="12">
        <v>0</v>
      </c>
      <c r="BC12" s="41">
        <v>1</v>
      </c>
      <c r="BD12" s="12">
        <v>0</v>
      </c>
      <c r="BE12" s="41">
        <v>1</v>
      </c>
      <c r="BF12" s="12">
        <v>0</v>
      </c>
      <c r="BG12" s="41">
        <v>1</v>
      </c>
      <c r="BH12" s="12">
        <v>0</v>
      </c>
      <c r="BI12" s="41">
        <v>0</v>
      </c>
      <c r="BJ12" s="12">
        <v>1</v>
      </c>
      <c r="BK12" s="41">
        <v>0</v>
      </c>
      <c r="BL12" s="12">
        <v>0</v>
      </c>
      <c r="BM12" s="41">
        <v>0</v>
      </c>
      <c r="BN12" s="12">
        <v>1</v>
      </c>
      <c r="BO12" s="41">
        <v>1</v>
      </c>
      <c r="BP12" s="12">
        <v>1</v>
      </c>
      <c r="BQ12" s="41">
        <v>0</v>
      </c>
      <c r="BR12" s="12">
        <v>0</v>
      </c>
      <c r="BS12" s="41">
        <v>1</v>
      </c>
      <c r="BT12" s="12">
        <v>0</v>
      </c>
      <c r="BU12" s="41">
        <v>0</v>
      </c>
      <c r="BV12" s="12">
        <v>0</v>
      </c>
      <c r="BW12" s="41">
        <v>0</v>
      </c>
      <c r="BX12" s="12">
        <v>0</v>
      </c>
      <c r="BY12" s="41">
        <v>0</v>
      </c>
      <c r="BZ12" s="12">
        <v>2</v>
      </c>
      <c r="CA12" s="41">
        <v>2</v>
      </c>
      <c r="CB12" s="12">
        <v>0</v>
      </c>
      <c r="CC12" s="41">
        <v>0</v>
      </c>
      <c r="CD12" s="12">
        <v>1</v>
      </c>
      <c r="CE12" s="41">
        <v>0</v>
      </c>
      <c r="CF12" s="12">
        <v>0</v>
      </c>
      <c r="CG12" s="41">
        <v>2</v>
      </c>
      <c r="CH12" s="12">
        <v>0</v>
      </c>
      <c r="CI12" s="41">
        <v>0</v>
      </c>
      <c r="CJ12" s="12">
        <v>0</v>
      </c>
      <c r="CK12" s="41">
        <v>1</v>
      </c>
      <c r="CL12" s="12">
        <v>0</v>
      </c>
      <c r="CM12" s="41">
        <v>0</v>
      </c>
      <c r="CN12" s="12">
        <v>0</v>
      </c>
      <c r="CO12" s="41">
        <v>0</v>
      </c>
      <c r="CP12" s="12">
        <v>0</v>
      </c>
      <c r="CQ12" s="41">
        <v>0</v>
      </c>
      <c r="CR12" s="12">
        <v>0</v>
      </c>
      <c r="CS12" s="41">
        <v>0</v>
      </c>
      <c r="CT12" s="12">
        <v>0</v>
      </c>
      <c r="CU12" s="41">
        <v>0</v>
      </c>
      <c r="CV12" s="12">
        <v>0</v>
      </c>
      <c r="CW12" s="41">
        <v>0</v>
      </c>
      <c r="CX12" s="12">
        <v>0</v>
      </c>
      <c r="CY12" s="41">
        <v>0</v>
      </c>
      <c r="CZ12" s="12">
        <v>0</v>
      </c>
      <c r="DA12" s="41">
        <v>0</v>
      </c>
      <c r="DB12" s="12">
        <v>0</v>
      </c>
      <c r="DC12" s="41">
        <v>0</v>
      </c>
      <c r="DD12" s="12">
        <v>0</v>
      </c>
      <c r="DE12" s="41">
        <v>0</v>
      </c>
      <c r="DF12" s="6" t="s">
        <v>44</v>
      </c>
      <c r="DG12" s="41">
        <v>0</v>
      </c>
      <c r="DH12" s="6" t="s">
        <v>44</v>
      </c>
      <c r="DI12" s="41">
        <v>0</v>
      </c>
      <c r="DJ12" s="6" t="s">
        <v>44</v>
      </c>
      <c r="DK12" s="41">
        <v>0</v>
      </c>
      <c r="DL12" s="6" t="s">
        <v>44</v>
      </c>
      <c r="DM12" s="41">
        <v>0</v>
      </c>
      <c r="DN12" s="6" t="s">
        <v>44</v>
      </c>
      <c r="DO12" s="41">
        <v>0</v>
      </c>
      <c r="DP12" s="6" t="s">
        <v>44</v>
      </c>
      <c r="DQ12" s="41">
        <v>0</v>
      </c>
      <c r="DR12" s="6" t="s">
        <v>44</v>
      </c>
      <c r="DS12" s="41">
        <v>0</v>
      </c>
      <c r="DT12" s="6" t="s">
        <v>44</v>
      </c>
      <c r="DU12" s="41">
        <v>0</v>
      </c>
      <c r="DV12" s="6" t="s">
        <v>44</v>
      </c>
      <c r="DW12" s="41">
        <v>0</v>
      </c>
      <c r="DX12" s="6" t="s">
        <v>44</v>
      </c>
      <c r="DY12" s="41">
        <v>0</v>
      </c>
      <c r="DZ12" s="6" t="s">
        <v>44</v>
      </c>
      <c r="EA12" s="41">
        <v>0</v>
      </c>
      <c r="EB12" s="6" t="s">
        <v>44</v>
      </c>
      <c r="EC12" s="41">
        <v>0</v>
      </c>
      <c r="ED12" s="6" t="s">
        <v>44</v>
      </c>
      <c r="EE12" s="41">
        <v>0</v>
      </c>
      <c r="EF12" s="6" t="s">
        <v>44</v>
      </c>
      <c r="EG12" s="41">
        <v>0</v>
      </c>
      <c r="EH12" s="6" t="s">
        <v>44</v>
      </c>
      <c r="EI12" s="41">
        <v>0</v>
      </c>
      <c r="EJ12">
        <f t="shared" si="0"/>
        <v>11</v>
      </c>
      <c r="EK12">
        <f t="shared" si="1"/>
        <v>14</v>
      </c>
      <c r="EL12" s="2">
        <v>55</v>
      </c>
    </row>
    <row r="13" spans="1:159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2</v>
      </c>
      <c r="K13" s="85">
        <f t="shared" si="2"/>
        <v>0</v>
      </c>
      <c r="L13" s="85">
        <f t="shared" si="2"/>
        <v>3</v>
      </c>
      <c r="M13" s="85">
        <f t="shared" si="2"/>
        <v>0</v>
      </c>
      <c r="N13" s="85">
        <f t="shared" si="2"/>
        <v>6</v>
      </c>
      <c r="O13" s="85">
        <f t="shared" si="2"/>
        <v>0</v>
      </c>
      <c r="P13" s="85">
        <f t="shared" si="2"/>
        <v>5</v>
      </c>
      <c r="Q13" s="85">
        <f t="shared" si="2"/>
        <v>0</v>
      </c>
      <c r="R13" s="85">
        <f t="shared" si="2"/>
        <v>0</v>
      </c>
      <c r="S13" s="85">
        <f t="shared" si="2"/>
        <v>0</v>
      </c>
      <c r="T13" s="85">
        <f t="shared" si="2"/>
        <v>2</v>
      </c>
      <c r="U13" s="85">
        <f t="shared" si="2"/>
        <v>6</v>
      </c>
      <c r="V13" s="85">
        <f t="shared" si="2"/>
        <v>1</v>
      </c>
      <c r="W13" s="85">
        <f t="shared" si="2"/>
        <v>0</v>
      </c>
      <c r="X13" s="85">
        <f t="shared" si="2"/>
        <v>4</v>
      </c>
      <c r="Y13" s="85">
        <f t="shared" si="2"/>
        <v>5</v>
      </c>
      <c r="Z13" s="85">
        <f t="shared" si="2"/>
        <v>4</v>
      </c>
      <c r="AA13" s="85">
        <f t="shared" si="2"/>
        <v>0</v>
      </c>
      <c r="AB13" s="85">
        <f t="shared" si="2"/>
        <v>2</v>
      </c>
      <c r="AC13" s="85">
        <f t="shared" si="2"/>
        <v>3</v>
      </c>
      <c r="AD13" s="85">
        <f t="shared" si="2"/>
        <v>5</v>
      </c>
      <c r="AE13" s="85">
        <f t="shared" si="2"/>
        <v>4</v>
      </c>
      <c r="AF13" s="85">
        <f t="shared" si="2"/>
        <v>5</v>
      </c>
      <c r="AG13" s="85">
        <f t="shared" si="2"/>
        <v>1</v>
      </c>
      <c r="AH13" s="85">
        <f t="shared" si="2"/>
        <v>0</v>
      </c>
      <c r="AI13" s="85">
        <f t="shared" si="2"/>
        <v>4</v>
      </c>
      <c r="AJ13" s="85">
        <f t="shared" si="2"/>
        <v>2</v>
      </c>
      <c r="AK13" s="85">
        <f t="shared" si="2"/>
        <v>3</v>
      </c>
      <c r="AL13" s="85">
        <f t="shared" si="2"/>
        <v>0</v>
      </c>
      <c r="AM13" s="85">
        <f t="shared" si="2"/>
        <v>4</v>
      </c>
      <c r="AN13" s="85">
        <f t="shared" si="2"/>
        <v>7</v>
      </c>
      <c r="AO13" s="85">
        <f t="shared" si="2"/>
        <v>1</v>
      </c>
      <c r="AP13" s="85">
        <f t="shared" si="2"/>
        <v>2</v>
      </c>
      <c r="AQ13" s="85">
        <f t="shared" si="2"/>
        <v>2</v>
      </c>
      <c r="AR13" s="85">
        <f t="shared" si="2"/>
        <v>1</v>
      </c>
      <c r="AS13" s="85">
        <f t="shared" si="2"/>
        <v>1</v>
      </c>
      <c r="AT13" s="85">
        <f t="shared" si="2"/>
        <v>4</v>
      </c>
      <c r="AU13" s="85">
        <f t="shared" si="2"/>
        <v>5</v>
      </c>
      <c r="AV13" s="85">
        <f t="shared" si="2"/>
        <v>4</v>
      </c>
      <c r="AW13" s="85">
        <f t="shared" si="2"/>
        <v>6</v>
      </c>
      <c r="AX13" s="85">
        <f t="shared" si="2"/>
        <v>5</v>
      </c>
      <c r="AY13" s="85">
        <f t="shared" si="2"/>
        <v>0</v>
      </c>
      <c r="AZ13" s="85">
        <f t="shared" si="2"/>
        <v>3</v>
      </c>
      <c r="BA13" s="85">
        <f t="shared" si="2"/>
        <v>2</v>
      </c>
      <c r="BB13" s="85">
        <f t="shared" si="2"/>
        <v>1</v>
      </c>
      <c r="BC13" s="85">
        <f t="shared" si="2"/>
        <v>8</v>
      </c>
      <c r="BD13" s="85">
        <f t="shared" si="2"/>
        <v>0</v>
      </c>
      <c r="BE13" s="85">
        <f t="shared" si="2"/>
        <v>4</v>
      </c>
      <c r="BF13" s="85">
        <f t="shared" si="2"/>
        <v>0</v>
      </c>
      <c r="BG13" s="85">
        <f t="shared" si="2"/>
        <v>4</v>
      </c>
      <c r="BH13" s="85">
        <f t="shared" si="2"/>
        <v>0</v>
      </c>
      <c r="BI13" s="85">
        <f t="shared" si="2"/>
        <v>4</v>
      </c>
      <c r="BJ13" s="85">
        <f t="shared" si="2"/>
        <v>5</v>
      </c>
      <c r="BK13" s="85">
        <f t="shared" si="2"/>
        <v>5</v>
      </c>
      <c r="BL13" s="85">
        <f t="shared" si="2"/>
        <v>1</v>
      </c>
      <c r="BM13" s="85">
        <f t="shared" si="2"/>
        <v>2</v>
      </c>
      <c r="BN13" s="85">
        <f t="shared" si="2"/>
        <v>3</v>
      </c>
      <c r="BO13" s="85">
        <f t="shared" si="2"/>
        <v>5</v>
      </c>
      <c r="BP13" s="85">
        <f t="shared" ref="BP13:DG13" si="3">SUM(BP4:BP12)</f>
        <v>4</v>
      </c>
      <c r="BQ13" s="85">
        <f t="shared" si="3"/>
        <v>2</v>
      </c>
      <c r="BR13" s="85">
        <f t="shared" si="3"/>
        <v>1</v>
      </c>
      <c r="BS13" s="85">
        <f t="shared" si="3"/>
        <v>2</v>
      </c>
      <c r="BT13" s="85">
        <f t="shared" si="3"/>
        <v>0</v>
      </c>
      <c r="BU13" s="85">
        <f t="shared" si="3"/>
        <v>1</v>
      </c>
      <c r="BV13" s="85">
        <f t="shared" si="3"/>
        <v>3</v>
      </c>
      <c r="BW13" s="85">
        <f t="shared" si="3"/>
        <v>2</v>
      </c>
      <c r="BX13" s="85">
        <f t="shared" si="3"/>
        <v>2</v>
      </c>
      <c r="BY13" s="85">
        <f t="shared" si="3"/>
        <v>0</v>
      </c>
      <c r="BZ13" s="85">
        <f t="shared" si="3"/>
        <v>2</v>
      </c>
      <c r="CA13" s="85">
        <f t="shared" si="3"/>
        <v>5</v>
      </c>
      <c r="CB13" s="85">
        <f t="shared" si="3"/>
        <v>2</v>
      </c>
      <c r="CC13" s="85">
        <f t="shared" si="3"/>
        <v>2</v>
      </c>
      <c r="CD13" s="85">
        <f t="shared" si="3"/>
        <v>1</v>
      </c>
      <c r="CE13" s="85">
        <f t="shared" si="3"/>
        <v>2</v>
      </c>
      <c r="CF13" s="85">
        <f t="shared" si="3"/>
        <v>0</v>
      </c>
      <c r="CG13" s="85">
        <f t="shared" si="3"/>
        <v>3</v>
      </c>
      <c r="CH13" s="85">
        <f t="shared" si="3"/>
        <v>3</v>
      </c>
      <c r="CI13" s="85">
        <f t="shared" si="3"/>
        <v>1</v>
      </c>
      <c r="CJ13" s="85">
        <f t="shared" si="3"/>
        <v>0</v>
      </c>
      <c r="CK13" s="85">
        <f t="shared" si="3"/>
        <v>1</v>
      </c>
      <c r="CL13" s="85">
        <f t="shared" si="3"/>
        <v>0</v>
      </c>
      <c r="CM13" s="85">
        <f t="shared" si="3"/>
        <v>2</v>
      </c>
      <c r="CN13" s="85">
        <f t="shared" si="3"/>
        <v>1</v>
      </c>
      <c r="CO13" s="85">
        <f t="shared" si="3"/>
        <v>0</v>
      </c>
      <c r="CP13" s="85">
        <f t="shared" si="3"/>
        <v>0</v>
      </c>
      <c r="CQ13" s="85">
        <f t="shared" si="3"/>
        <v>1</v>
      </c>
      <c r="CR13" s="85">
        <f t="shared" si="3"/>
        <v>0</v>
      </c>
      <c r="CS13" s="85">
        <f t="shared" si="3"/>
        <v>1</v>
      </c>
      <c r="CT13" s="85">
        <f t="shared" si="3"/>
        <v>0</v>
      </c>
      <c r="CU13" s="85">
        <f t="shared" si="3"/>
        <v>0</v>
      </c>
      <c r="CV13" s="85">
        <f t="shared" si="3"/>
        <v>0</v>
      </c>
      <c r="CW13" s="85">
        <f t="shared" si="3"/>
        <v>0</v>
      </c>
      <c r="CX13" s="85">
        <f t="shared" si="3"/>
        <v>0</v>
      </c>
      <c r="CY13" s="85">
        <f t="shared" si="3"/>
        <v>0</v>
      </c>
      <c r="CZ13" s="85">
        <f t="shared" si="3"/>
        <v>0</v>
      </c>
      <c r="DA13" s="85">
        <f t="shared" si="3"/>
        <v>0</v>
      </c>
      <c r="DB13" s="85">
        <f t="shared" si="3"/>
        <v>0</v>
      </c>
      <c r="DC13" s="85">
        <f t="shared" si="3"/>
        <v>0</v>
      </c>
      <c r="DD13" s="85">
        <f t="shared" si="3"/>
        <v>0</v>
      </c>
      <c r="DE13" s="85">
        <f t="shared" si="3"/>
        <v>0</v>
      </c>
      <c r="DF13" s="85">
        <f t="shared" si="3"/>
        <v>0</v>
      </c>
      <c r="DG13" s="85">
        <f t="shared" si="3"/>
        <v>0</v>
      </c>
      <c r="DH13" s="85">
        <f t="shared" ref="DH13:DK13" si="4">SUM(DH4:DH12)</f>
        <v>0</v>
      </c>
      <c r="DI13" s="85">
        <f t="shared" si="4"/>
        <v>1</v>
      </c>
      <c r="DJ13" s="85">
        <f t="shared" si="4"/>
        <v>0</v>
      </c>
      <c r="DK13" s="85">
        <f t="shared" si="4"/>
        <v>0</v>
      </c>
      <c r="DL13" s="85">
        <f t="shared" ref="DL13:EG13" si="5">SUM(DL4:DL12)</f>
        <v>0</v>
      </c>
      <c r="DM13" s="85">
        <f t="shared" si="5"/>
        <v>0</v>
      </c>
      <c r="DN13" s="85">
        <f t="shared" si="5"/>
        <v>0</v>
      </c>
      <c r="DO13" s="85">
        <f t="shared" si="5"/>
        <v>0</v>
      </c>
      <c r="DP13" s="85">
        <f t="shared" si="5"/>
        <v>0</v>
      </c>
      <c r="DQ13" s="85">
        <f t="shared" si="5"/>
        <v>0</v>
      </c>
      <c r="DR13" s="85">
        <f t="shared" si="5"/>
        <v>0</v>
      </c>
      <c r="DS13" s="85">
        <f t="shared" si="5"/>
        <v>0</v>
      </c>
      <c r="DT13" s="85">
        <f t="shared" si="5"/>
        <v>0</v>
      </c>
      <c r="DU13" s="85">
        <f t="shared" si="5"/>
        <v>0</v>
      </c>
      <c r="DV13" s="85">
        <f t="shared" si="5"/>
        <v>0</v>
      </c>
      <c r="DW13" s="85">
        <f t="shared" si="5"/>
        <v>0</v>
      </c>
      <c r="DX13" s="85">
        <f t="shared" si="5"/>
        <v>0</v>
      </c>
      <c r="DY13" s="85">
        <f t="shared" si="5"/>
        <v>0</v>
      </c>
      <c r="DZ13" s="85">
        <f t="shared" si="5"/>
        <v>0</v>
      </c>
      <c r="EA13" s="85">
        <f t="shared" si="5"/>
        <v>0</v>
      </c>
      <c r="EB13" s="85">
        <f t="shared" si="5"/>
        <v>0</v>
      </c>
      <c r="EC13" s="85">
        <f t="shared" si="5"/>
        <v>0</v>
      </c>
      <c r="ED13" s="85">
        <f t="shared" si="5"/>
        <v>0</v>
      </c>
      <c r="EE13" s="85">
        <f t="shared" si="5"/>
        <v>0</v>
      </c>
      <c r="EF13" s="85">
        <f t="shared" si="5"/>
        <v>0</v>
      </c>
      <c r="EG13" s="85">
        <f t="shared" si="5"/>
        <v>0</v>
      </c>
      <c r="EH13" s="85">
        <f t="shared" ref="EH13:EI13" si="6">SUM(EH4:EH12)</f>
        <v>0</v>
      </c>
      <c r="EI13" s="85">
        <f t="shared" si="6"/>
        <v>0</v>
      </c>
      <c r="EJ13" s="97" t="s">
        <v>41</v>
      </c>
      <c r="EK13" s="97" t="s">
        <v>42</v>
      </c>
      <c r="EL13" s="85">
        <f>AVERAGE(EL4:EL12)</f>
        <v>41.555555555555557</v>
      </c>
      <c r="EM13">
        <f>AVERAGE(EJ4:EJ12,EJ31:EJ39,EJ58:EJ66)</f>
        <v>11.481481481481481</v>
      </c>
      <c r="EN13">
        <f>STDEV((EJ4:EJ12,EJ31:EJ39,EJ58:EJ66))</f>
        <v>5.8793665957270917</v>
      </c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97"/>
      <c r="FC13" s="97"/>
    </row>
    <row r="14" spans="1:159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8</v>
      </c>
      <c r="Q14" s="304"/>
      <c r="R14" s="304">
        <v>8</v>
      </c>
      <c r="S14" s="304"/>
      <c r="T14" s="304">
        <v>8</v>
      </c>
      <c r="U14" s="304"/>
      <c r="V14" s="304">
        <v>8</v>
      </c>
      <c r="W14" s="304"/>
      <c r="X14" s="304">
        <v>8</v>
      </c>
      <c r="Y14" s="304"/>
      <c r="Z14" s="304">
        <v>8</v>
      </c>
      <c r="AA14" s="304"/>
      <c r="AB14" s="304">
        <v>8</v>
      </c>
      <c r="AC14" s="304"/>
      <c r="AD14" s="304">
        <v>8</v>
      </c>
      <c r="AE14" s="304"/>
      <c r="AF14" s="304">
        <v>7</v>
      </c>
      <c r="AG14" s="304"/>
      <c r="AH14" s="304">
        <v>7</v>
      </c>
      <c r="AI14" s="304"/>
      <c r="AJ14" s="304">
        <v>7</v>
      </c>
      <c r="AK14" s="304"/>
      <c r="AL14" s="304">
        <v>7</v>
      </c>
      <c r="AM14" s="304"/>
      <c r="AN14" s="304">
        <v>7</v>
      </c>
      <c r="AO14" s="304"/>
      <c r="AP14" s="304">
        <v>7</v>
      </c>
      <c r="AQ14" s="304"/>
      <c r="AR14" s="304">
        <v>7</v>
      </c>
      <c r="AS14" s="304"/>
      <c r="AT14" s="304">
        <v>7</v>
      </c>
      <c r="AU14" s="304"/>
      <c r="AV14" s="304">
        <v>7</v>
      </c>
      <c r="AW14" s="304"/>
      <c r="AX14" s="304">
        <v>7</v>
      </c>
      <c r="AY14" s="304"/>
      <c r="AZ14" s="304">
        <v>7</v>
      </c>
      <c r="BA14" s="304"/>
      <c r="BB14" s="304">
        <v>7</v>
      </c>
      <c r="BC14" s="304"/>
      <c r="BD14" s="304">
        <v>7</v>
      </c>
      <c r="BE14" s="304"/>
      <c r="BF14" s="304">
        <v>7</v>
      </c>
      <c r="BG14" s="304"/>
      <c r="BH14" s="304">
        <v>7</v>
      </c>
      <c r="BI14" s="304"/>
      <c r="BJ14" s="304">
        <v>7</v>
      </c>
      <c r="BK14" s="304"/>
      <c r="BL14" s="304">
        <v>7</v>
      </c>
      <c r="BM14" s="304"/>
      <c r="BN14" s="304">
        <v>7</v>
      </c>
      <c r="BO14" s="304"/>
      <c r="BP14" s="304">
        <v>7</v>
      </c>
      <c r="BQ14" s="304"/>
      <c r="BR14" s="304">
        <v>7</v>
      </c>
      <c r="BS14" s="304"/>
      <c r="BT14" s="304">
        <v>6</v>
      </c>
      <c r="BU14" s="304"/>
      <c r="BV14" s="304">
        <v>5</v>
      </c>
      <c r="BW14" s="304"/>
      <c r="BX14" s="304">
        <v>5</v>
      </c>
      <c r="BY14" s="304"/>
      <c r="BZ14" s="304">
        <v>5</v>
      </c>
      <c r="CA14" s="304"/>
      <c r="CB14" s="304">
        <v>5</v>
      </c>
      <c r="CC14" s="304"/>
      <c r="CD14" s="304">
        <v>5</v>
      </c>
      <c r="CE14" s="304"/>
      <c r="CF14" s="304">
        <v>5</v>
      </c>
      <c r="CG14" s="304"/>
      <c r="CH14" s="304">
        <v>5</v>
      </c>
      <c r="CI14" s="304"/>
      <c r="CJ14" s="304">
        <v>5</v>
      </c>
      <c r="CK14" s="304"/>
      <c r="CL14" s="304">
        <v>5</v>
      </c>
      <c r="CM14" s="304"/>
      <c r="CN14" s="304">
        <v>5</v>
      </c>
      <c r="CO14" s="304"/>
      <c r="CP14" s="304">
        <v>5</v>
      </c>
      <c r="CQ14" s="304"/>
      <c r="CR14" s="304">
        <v>5</v>
      </c>
      <c r="CS14" s="304"/>
      <c r="CT14" s="304">
        <v>5</v>
      </c>
      <c r="CU14" s="304"/>
      <c r="CV14" s="304">
        <v>5</v>
      </c>
      <c r="CW14" s="304"/>
      <c r="CX14" s="304">
        <v>4</v>
      </c>
      <c r="CY14" s="304"/>
      <c r="CZ14" s="304">
        <v>4</v>
      </c>
      <c r="DA14" s="304"/>
      <c r="DB14" s="304">
        <v>4</v>
      </c>
      <c r="DC14" s="304"/>
      <c r="DD14" s="304">
        <v>3</v>
      </c>
      <c r="DE14" s="304"/>
      <c r="DF14" s="304">
        <v>1</v>
      </c>
      <c r="DG14" s="304"/>
      <c r="DH14" s="304">
        <v>1</v>
      </c>
      <c r="DI14" s="304"/>
      <c r="DJ14" s="304">
        <v>1</v>
      </c>
      <c r="DK14" s="304"/>
      <c r="DL14" s="304">
        <v>1</v>
      </c>
      <c r="DM14" s="304"/>
      <c r="DN14" s="304">
        <v>1</v>
      </c>
      <c r="DO14" s="304"/>
      <c r="DP14" s="304">
        <v>1</v>
      </c>
      <c r="DQ14" s="304"/>
      <c r="DR14" s="304">
        <v>1</v>
      </c>
      <c r="DS14" s="304"/>
      <c r="DT14" s="304">
        <v>0</v>
      </c>
      <c r="DU14" s="304"/>
      <c r="DV14" s="304">
        <v>0</v>
      </c>
      <c r="DW14" s="304"/>
      <c r="DX14" s="304">
        <v>0</v>
      </c>
      <c r="DY14" s="304"/>
      <c r="DZ14" s="304">
        <v>0</v>
      </c>
      <c r="EA14" s="304"/>
      <c r="EB14" s="304">
        <v>0</v>
      </c>
      <c r="EC14" s="304"/>
      <c r="ED14" s="304">
        <v>0</v>
      </c>
      <c r="EE14" s="304"/>
      <c r="EF14" s="304">
        <v>0</v>
      </c>
      <c r="EG14" s="304"/>
      <c r="EH14" s="304">
        <v>0</v>
      </c>
      <c r="EI14" s="304"/>
      <c r="EJ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,DJ13,DL13,DN13,DP13,DR13,DT13,DV13,DX13,DZ13,EB13,ED13,EF13,EH13)</f>
        <v>96</v>
      </c>
      <c r="EK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,DK13,DM13,DO13,DQ13,DS13,DU13,DW13,DY13,EA13,EC13,EE13,EG13,EI13)</f>
        <v>105</v>
      </c>
      <c r="EL14">
        <f>STDEV(EL4:EL12)</f>
        <v>18.888562088676252</v>
      </c>
      <c r="EM14">
        <f>AVERAGE(EK4:EK12,EK31:EK39,EK58:EK66)</f>
        <v>12.148148148148149</v>
      </c>
      <c r="EN14">
        <f>STDEV(EK4:EK12,EK31:EK39,EK58:EK66)</f>
        <v>6.2246637456523501</v>
      </c>
      <c r="ER14" s="304"/>
      <c r="ES14" s="304"/>
      <c r="ET14" s="304"/>
      <c r="EU14" s="304"/>
      <c r="EV14" s="304"/>
      <c r="EW14" s="304"/>
      <c r="EX14" s="304"/>
      <c r="EY14" s="304"/>
      <c r="EZ14" s="304"/>
      <c r="FA14" s="304"/>
    </row>
    <row r="15" spans="1:159">
      <c r="CL15" s="86"/>
      <c r="CM15" s="87"/>
      <c r="DH15" s="97"/>
      <c r="DI15" s="97"/>
      <c r="DJ15" s="97"/>
      <c r="EJ15" s="86" t="s">
        <v>49</v>
      </c>
      <c r="EK15" s="87">
        <f>EK14/EJ14*100</f>
        <v>109.375</v>
      </c>
      <c r="EL15">
        <f>EL13-EL14</f>
        <v>22.666993466879305</v>
      </c>
      <c r="FB15" s="86"/>
      <c r="FC15" s="87"/>
    </row>
    <row r="16" spans="1:159" ht="15" thickBot="1">
      <c r="A16" s="77" t="s">
        <v>50</v>
      </c>
      <c r="B16" s="304">
        <f t="shared" ref="B16" si="7">ABS(B14-D14)</f>
        <v>0</v>
      </c>
      <c r="C16" s="304"/>
      <c r="D16" s="304">
        <f t="shared" ref="D16" si="8">ABS(D14-F14)</f>
        <v>0</v>
      </c>
      <c r="E16" s="304"/>
      <c r="F16" s="304">
        <f t="shared" ref="F16" si="9">ABS(F14-H14)</f>
        <v>0</v>
      </c>
      <c r="G16" s="304"/>
      <c r="H16" s="304">
        <f t="shared" ref="H16" si="10">ABS(H14-J14)</f>
        <v>0</v>
      </c>
      <c r="I16" s="304"/>
      <c r="J16" s="304">
        <f t="shared" ref="J16" si="11">ABS(J14-L14)</f>
        <v>0</v>
      </c>
      <c r="K16" s="304"/>
      <c r="L16" s="304">
        <f t="shared" ref="L16" si="12">ABS(L14-N14)</f>
        <v>0</v>
      </c>
      <c r="M16" s="304"/>
      <c r="N16" s="304">
        <f t="shared" ref="N16" si="13">ABS(N14-P14)</f>
        <v>1</v>
      </c>
      <c r="O16" s="304"/>
      <c r="P16" s="304">
        <f t="shared" ref="P16" si="14">ABS(P14-R14)</f>
        <v>0</v>
      </c>
      <c r="Q16" s="304"/>
      <c r="R16" s="304">
        <f t="shared" ref="R16" si="15">ABS(R14-T14)</f>
        <v>0</v>
      </c>
      <c r="S16" s="304"/>
      <c r="T16" s="304">
        <f t="shared" ref="T16" si="16">ABS(T14-V14)</f>
        <v>0</v>
      </c>
      <c r="U16" s="304"/>
      <c r="V16" s="304">
        <f t="shared" ref="V16" si="17">ABS(V14-X14)</f>
        <v>0</v>
      </c>
      <c r="W16" s="304"/>
      <c r="X16" s="304">
        <f>ABS(X14-Z14)</f>
        <v>0</v>
      </c>
      <c r="Y16" s="304"/>
      <c r="Z16" s="304">
        <f t="shared" ref="Z16" si="18">ABS(Z14-AB14)</f>
        <v>0</v>
      </c>
      <c r="AA16" s="304"/>
      <c r="AB16" s="304">
        <f t="shared" ref="AB16" si="19">ABS(AB14-AD14)</f>
        <v>0</v>
      </c>
      <c r="AC16" s="304"/>
      <c r="AD16" s="304">
        <f t="shared" ref="AD16" si="20">ABS(AD14-AF14)</f>
        <v>1</v>
      </c>
      <c r="AE16" s="304"/>
      <c r="AF16" s="304">
        <f t="shared" ref="AF16" si="21">ABS(AF14-AH14)</f>
        <v>0</v>
      </c>
      <c r="AG16" s="304"/>
      <c r="AH16" s="304">
        <f t="shared" ref="AH16" si="22">ABS(AH14-AJ14)</f>
        <v>0</v>
      </c>
      <c r="AI16" s="304"/>
      <c r="AJ16" s="304">
        <f t="shared" ref="AJ16" si="23">ABS(AJ14-AL14)</f>
        <v>0</v>
      </c>
      <c r="AK16" s="304"/>
      <c r="AL16" s="304">
        <f t="shared" ref="AL16" si="24">ABS(AL14-AN14)</f>
        <v>0</v>
      </c>
      <c r="AM16" s="304"/>
      <c r="AN16" s="304">
        <f t="shared" ref="AN16" si="25">ABS(AN14-AP14)</f>
        <v>0</v>
      </c>
      <c r="AO16" s="304"/>
      <c r="AP16" s="304">
        <f t="shared" ref="AP16" si="26">ABS(AP14-AR14)</f>
        <v>0</v>
      </c>
      <c r="AQ16" s="304"/>
      <c r="AR16" s="304">
        <f t="shared" ref="AR16" si="27">ABS(AR14-AT14)</f>
        <v>0</v>
      </c>
      <c r="AS16" s="304"/>
      <c r="AT16" s="304">
        <f t="shared" ref="AT16" si="28">ABS(AT14-AV14)</f>
        <v>0</v>
      </c>
      <c r="AU16" s="304"/>
      <c r="AV16" s="304">
        <f t="shared" ref="AV16" si="29">ABS(AV14-AX14)</f>
        <v>0</v>
      </c>
      <c r="AW16" s="304"/>
      <c r="AX16" s="304">
        <f t="shared" ref="AX16" si="30">ABS(AX14-AZ14)</f>
        <v>0</v>
      </c>
      <c r="AY16" s="304"/>
      <c r="AZ16" s="304">
        <f t="shared" ref="AZ16" si="31">ABS(AZ14-BB14)</f>
        <v>0</v>
      </c>
      <c r="BA16" s="304"/>
      <c r="BB16" s="304">
        <f t="shared" ref="BB16" si="32">ABS(BB14-BD14)</f>
        <v>0</v>
      </c>
      <c r="BC16" s="304"/>
      <c r="BD16" s="304">
        <f t="shared" ref="BD16" si="33">ABS(BD14-BF14)</f>
        <v>0</v>
      </c>
      <c r="BE16" s="304"/>
      <c r="BF16" s="304">
        <f t="shared" ref="BF16" si="34">ABS(BF14-BH14)</f>
        <v>0</v>
      </c>
      <c r="BG16" s="304"/>
      <c r="BH16" s="304">
        <f t="shared" ref="BH16" si="35">ABS(BH14-BJ14)</f>
        <v>0</v>
      </c>
      <c r="BI16" s="304"/>
      <c r="BJ16" s="304">
        <f t="shared" ref="BJ16" si="36">ABS(BJ14-BL14)</f>
        <v>0</v>
      </c>
      <c r="BK16" s="304"/>
      <c r="BL16" s="304">
        <f t="shared" ref="BL16" si="37">ABS(BL14-BN14)</f>
        <v>0</v>
      </c>
      <c r="BM16" s="304"/>
      <c r="BN16" s="304">
        <f t="shared" ref="BN16" si="38">ABS(BN14-BP14)</f>
        <v>0</v>
      </c>
      <c r="BO16" s="304"/>
      <c r="BP16" s="304">
        <f t="shared" ref="BP16" si="39">ABS(BP14-BR14)</f>
        <v>0</v>
      </c>
      <c r="BQ16" s="304"/>
      <c r="BR16" s="304">
        <f t="shared" ref="BR16" si="40">ABS(BR14-BT14)</f>
        <v>1</v>
      </c>
      <c r="BS16" s="304"/>
      <c r="BT16" s="304">
        <f t="shared" ref="BT16" si="41">ABS(BT14-BV14)</f>
        <v>1</v>
      </c>
      <c r="BU16" s="304"/>
      <c r="BV16" s="304">
        <f t="shared" ref="BV16" si="42">ABS(BV14-BX14)</f>
        <v>0</v>
      </c>
      <c r="BW16" s="304"/>
      <c r="BX16" s="304">
        <f t="shared" ref="BX16" si="43">ABS(BX14-BZ14)</f>
        <v>0</v>
      </c>
      <c r="BY16" s="304"/>
      <c r="BZ16" s="304">
        <f t="shared" ref="BZ16" si="44">ABS(BZ14-CB14)</f>
        <v>0</v>
      </c>
      <c r="CA16" s="304"/>
      <c r="CB16" s="304">
        <f t="shared" ref="CB16" si="45">ABS(CB14-CD14)</f>
        <v>0</v>
      </c>
      <c r="CC16" s="304"/>
      <c r="CD16" s="304">
        <f t="shared" ref="CD16" si="46">ABS(CD14-CF14)</f>
        <v>0</v>
      </c>
      <c r="CE16" s="304"/>
      <c r="CF16" s="304">
        <f t="shared" ref="CF16" si="47">ABS(CF14-CH14)</f>
        <v>0</v>
      </c>
      <c r="CG16" s="304"/>
      <c r="CH16" s="304">
        <f t="shared" ref="CH16" si="48">ABS(CH14-CJ14)</f>
        <v>0</v>
      </c>
      <c r="CI16" s="304"/>
      <c r="CJ16" s="304">
        <f t="shared" ref="CJ16" si="49">ABS(CJ14-CL14)</f>
        <v>0</v>
      </c>
      <c r="CK16" s="304"/>
      <c r="CL16" s="304">
        <f t="shared" ref="CL16" si="50">ABS(CL14-CN14)</f>
        <v>0</v>
      </c>
      <c r="CM16" s="304"/>
      <c r="CN16" s="304">
        <f t="shared" ref="CN16" si="51">ABS(CN14-CP14)</f>
        <v>0</v>
      </c>
      <c r="CO16" s="304"/>
      <c r="CP16" s="304">
        <f t="shared" ref="CP16" si="52">ABS(CP14-CR14)</f>
        <v>0</v>
      </c>
      <c r="CQ16" s="304"/>
      <c r="CR16" s="304">
        <f t="shared" ref="CR16" si="53">ABS(CR14-CT14)</f>
        <v>0</v>
      </c>
      <c r="CS16" s="304"/>
      <c r="CT16" s="304">
        <f t="shared" ref="CT16" si="54">ABS(CT14-CV14)</f>
        <v>0</v>
      </c>
      <c r="CU16" s="304"/>
      <c r="CV16" s="304">
        <f t="shared" ref="CV16" si="55">ABS(CV14-CX14)</f>
        <v>1</v>
      </c>
      <c r="CW16" s="304"/>
      <c r="CX16" s="304">
        <f t="shared" ref="CX16" si="56">ABS(CX14-CZ14)</f>
        <v>0</v>
      </c>
      <c r="CY16" s="304"/>
      <c r="CZ16" s="304">
        <f t="shared" ref="CZ16" si="57">ABS(CZ14-DB14)</f>
        <v>0</v>
      </c>
      <c r="DA16" s="304"/>
      <c r="DB16" s="304">
        <f t="shared" ref="DB16" si="58">ABS(DB14-DD14)</f>
        <v>1</v>
      </c>
      <c r="DC16" s="304"/>
      <c r="DD16" s="304">
        <f t="shared" ref="DD16" si="59">ABS(DD14-DF14)</f>
        <v>2</v>
      </c>
      <c r="DE16" s="304"/>
      <c r="DF16" s="304">
        <f t="shared" ref="DF16" si="60">ABS(DF14-DH14)</f>
        <v>0</v>
      </c>
      <c r="DG16" s="304"/>
      <c r="DH16" s="304">
        <f t="shared" ref="DH16" si="61">ABS(DH14-DJ14)</f>
        <v>0</v>
      </c>
      <c r="DI16" s="304"/>
      <c r="DJ16" s="304">
        <f t="shared" ref="DJ16" si="62">ABS(DJ14-DL14)</f>
        <v>0</v>
      </c>
      <c r="DK16" s="304"/>
      <c r="DL16" s="304">
        <f t="shared" ref="DL16" si="63">ABS(DL14-DN14)</f>
        <v>0</v>
      </c>
      <c r="DM16" s="304"/>
      <c r="DN16" s="304">
        <f t="shared" ref="DN16" si="64">ABS(DN14-DP14)</f>
        <v>0</v>
      </c>
      <c r="DO16" s="304"/>
      <c r="DP16" s="304">
        <f t="shared" ref="DP16" si="65">ABS(DP14-DR14)</f>
        <v>0</v>
      </c>
      <c r="DQ16" s="304"/>
      <c r="DR16" s="304">
        <f t="shared" ref="DR16" si="66">ABS(DR14-DT14)</f>
        <v>1</v>
      </c>
      <c r="DS16" s="304"/>
      <c r="DT16" s="304">
        <f t="shared" ref="DT16" si="67">ABS(DT14-DV14)</f>
        <v>0</v>
      </c>
      <c r="DU16" s="304"/>
      <c r="DV16" s="304">
        <f t="shared" ref="DV16" si="68">ABS(DV14-DX14)</f>
        <v>0</v>
      </c>
      <c r="DW16" s="304"/>
      <c r="DX16" s="304">
        <f t="shared" ref="DX16" si="69">ABS(DX14-DZ14)</f>
        <v>0</v>
      </c>
      <c r="DY16" s="304"/>
      <c r="DZ16" s="304">
        <f t="shared" ref="DZ16" si="70">ABS(DZ14-EB14)</f>
        <v>0</v>
      </c>
      <c r="EA16" s="304"/>
      <c r="EB16" s="304">
        <f t="shared" ref="EB16" si="71">ABS(EB14-ED14)</f>
        <v>0</v>
      </c>
      <c r="EC16" s="304"/>
      <c r="ED16" s="304">
        <f t="shared" ref="ED16" si="72">ABS(ED14-EF14)</f>
        <v>0</v>
      </c>
      <c r="EE16" s="304"/>
      <c r="EF16" s="304">
        <f t="shared" ref="EF16" si="73">ABS(EF14-EH14)</f>
        <v>0</v>
      </c>
      <c r="EG16" s="304"/>
      <c r="EH16" s="304">
        <f>ABS(EH14)</f>
        <v>0</v>
      </c>
      <c r="EI16" s="304"/>
      <c r="EJ16" s="86"/>
      <c r="EK16">
        <f>AVERAGE(EK4:EK12)</f>
        <v>11.666666666666666</v>
      </c>
      <c r="EL16">
        <f>EL13+EL14</f>
        <v>60.44411764423181</v>
      </c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86"/>
    </row>
    <row r="17" spans="1:197" ht="15" thickBot="1">
      <c r="A17" s="77" t="s">
        <v>51</v>
      </c>
      <c r="B17" s="304">
        <f t="shared" ref="B17" si="74">B14/$B$14</f>
        <v>1</v>
      </c>
      <c r="C17" s="304"/>
      <c r="D17" s="304">
        <f t="shared" ref="D17" si="75">D14/$B$14</f>
        <v>1</v>
      </c>
      <c r="E17" s="304"/>
      <c r="F17" s="304">
        <f t="shared" ref="F17" si="76">F14/$B$14</f>
        <v>1</v>
      </c>
      <c r="G17" s="304"/>
      <c r="H17" s="304">
        <f t="shared" ref="H17" si="77">H14/$B$14</f>
        <v>1</v>
      </c>
      <c r="I17" s="304"/>
      <c r="J17" s="304">
        <f t="shared" ref="J17" si="78">J14/$B$14</f>
        <v>1</v>
      </c>
      <c r="K17" s="304"/>
      <c r="L17" s="304">
        <f t="shared" ref="L17" si="79">L14/$B$14</f>
        <v>1</v>
      </c>
      <c r="M17" s="304"/>
      <c r="N17" s="304">
        <f t="shared" ref="N17" si="80">N14/$B$14</f>
        <v>1</v>
      </c>
      <c r="O17" s="304"/>
      <c r="P17" s="304">
        <f t="shared" ref="P17" si="81">P14/$B$14</f>
        <v>0.88888888888888884</v>
      </c>
      <c r="Q17" s="304"/>
      <c r="R17" s="304">
        <f t="shared" ref="R17" si="82">R14/$B$14</f>
        <v>0.88888888888888884</v>
      </c>
      <c r="S17" s="304"/>
      <c r="T17" s="304">
        <f t="shared" ref="T17" si="83">T14/$B$14</f>
        <v>0.88888888888888884</v>
      </c>
      <c r="U17" s="304"/>
      <c r="V17" s="304">
        <f t="shared" ref="V17" si="84">V14/$B$14</f>
        <v>0.88888888888888884</v>
      </c>
      <c r="W17" s="304"/>
      <c r="X17" s="304">
        <f>X14/$B$14</f>
        <v>0.88888888888888884</v>
      </c>
      <c r="Y17" s="304"/>
      <c r="Z17" s="304">
        <f t="shared" ref="Z17" si="85">Z14/$B$14</f>
        <v>0.88888888888888884</v>
      </c>
      <c r="AA17" s="304"/>
      <c r="AB17" s="304">
        <f t="shared" ref="AB17" si="86">AB14/$B$14</f>
        <v>0.88888888888888884</v>
      </c>
      <c r="AC17" s="304"/>
      <c r="AD17" s="304">
        <f t="shared" ref="AD17" si="87">AD14/$B$14</f>
        <v>0.88888888888888884</v>
      </c>
      <c r="AE17" s="304"/>
      <c r="AF17" s="304">
        <f t="shared" ref="AF17" si="88">AF14/$B$14</f>
        <v>0.77777777777777779</v>
      </c>
      <c r="AG17" s="304"/>
      <c r="AH17" s="304">
        <f t="shared" ref="AH17" si="89">AH14/$B$14</f>
        <v>0.77777777777777779</v>
      </c>
      <c r="AI17" s="304"/>
      <c r="AJ17" s="304">
        <f t="shared" ref="AJ17" si="90">AJ14/$B$14</f>
        <v>0.77777777777777779</v>
      </c>
      <c r="AK17" s="304"/>
      <c r="AL17" s="304">
        <f t="shared" ref="AL17" si="91">AL14/$B$14</f>
        <v>0.77777777777777779</v>
      </c>
      <c r="AM17" s="304"/>
      <c r="AN17" s="304">
        <f t="shared" ref="AN17" si="92">AN14/$B$14</f>
        <v>0.77777777777777779</v>
      </c>
      <c r="AO17" s="304"/>
      <c r="AP17" s="304">
        <f t="shared" ref="AP17" si="93">AP14/$B$14</f>
        <v>0.77777777777777779</v>
      </c>
      <c r="AQ17" s="304"/>
      <c r="AR17" s="304">
        <f t="shared" ref="AR17" si="94">AR14/$B$14</f>
        <v>0.77777777777777779</v>
      </c>
      <c r="AS17" s="304"/>
      <c r="AT17" s="304">
        <f t="shared" ref="AT17" si="95">AT14/$B$14</f>
        <v>0.77777777777777779</v>
      </c>
      <c r="AU17" s="304"/>
      <c r="AV17" s="304">
        <f t="shared" ref="AV17" si="96">AV14/$B$14</f>
        <v>0.77777777777777779</v>
      </c>
      <c r="AW17" s="304"/>
      <c r="AX17" s="304">
        <f t="shared" ref="AX17" si="97">AX14/$B$14</f>
        <v>0.77777777777777779</v>
      </c>
      <c r="AY17" s="304"/>
      <c r="AZ17" s="304">
        <f t="shared" ref="AZ17" si="98">AZ14/$B$14</f>
        <v>0.77777777777777779</v>
      </c>
      <c r="BA17" s="304"/>
      <c r="BB17" s="304">
        <f t="shared" ref="BB17" si="99">BB14/$B$14</f>
        <v>0.77777777777777779</v>
      </c>
      <c r="BC17" s="304"/>
      <c r="BD17" s="304">
        <f t="shared" ref="BD17" si="100">BD14/$B$14</f>
        <v>0.77777777777777779</v>
      </c>
      <c r="BE17" s="304"/>
      <c r="BF17" s="304">
        <f t="shared" ref="BF17" si="101">BF14/$B$14</f>
        <v>0.77777777777777779</v>
      </c>
      <c r="BG17" s="304"/>
      <c r="BH17" s="304">
        <f t="shared" ref="BH17" si="102">BH14/$B$14</f>
        <v>0.77777777777777779</v>
      </c>
      <c r="BI17" s="304"/>
      <c r="BJ17" s="304">
        <f t="shared" ref="BJ17" si="103">BJ14/$B$14</f>
        <v>0.77777777777777779</v>
      </c>
      <c r="BK17" s="304"/>
      <c r="BL17" s="304">
        <f t="shared" ref="BL17" si="104">BL14/$B$14</f>
        <v>0.77777777777777779</v>
      </c>
      <c r="BM17" s="304"/>
      <c r="BN17" s="304">
        <f t="shared" ref="BN17" si="105">BN14/$B$14</f>
        <v>0.77777777777777779</v>
      </c>
      <c r="BO17" s="304"/>
      <c r="BP17" s="304">
        <f t="shared" ref="BP17" si="106">BP14/$B$14</f>
        <v>0.77777777777777779</v>
      </c>
      <c r="BQ17" s="304"/>
      <c r="BR17" s="304">
        <f t="shared" ref="BR17" si="107">BR14/$B$14</f>
        <v>0.77777777777777779</v>
      </c>
      <c r="BS17" s="304"/>
      <c r="BT17" s="304">
        <f t="shared" ref="BT17" si="108">BT14/$B$14</f>
        <v>0.66666666666666663</v>
      </c>
      <c r="BU17" s="304"/>
      <c r="BV17" s="304">
        <f t="shared" ref="BV17" si="109">BV14/$B$14</f>
        <v>0.55555555555555558</v>
      </c>
      <c r="BW17" s="304"/>
      <c r="BX17" s="304">
        <f t="shared" ref="BX17" si="110">BX14/$B$14</f>
        <v>0.55555555555555558</v>
      </c>
      <c r="BY17" s="304"/>
      <c r="BZ17" s="304">
        <f t="shared" ref="BZ17" si="111">BZ14/$B$14</f>
        <v>0.55555555555555558</v>
      </c>
      <c r="CA17" s="304"/>
      <c r="CB17" s="304">
        <f t="shared" ref="CB17" si="112">CB14/$B$14</f>
        <v>0.55555555555555558</v>
      </c>
      <c r="CC17" s="304"/>
      <c r="CD17" s="304">
        <f t="shared" ref="CD17" si="113">CD14/$B$14</f>
        <v>0.55555555555555558</v>
      </c>
      <c r="CE17" s="304"/>
      <c r="CF17" s="304">
        <f t="shared" ref="CF17" si="114">CF14/$B$14</f>
        <v>0.55555555555555558</v>
      </c>
      <c r="CG17" s="304"/>
      <c r="CH17" s="304">
        <f t="shared" ref="CH17" si="115">CH14/$B$14</f>
        <v>0.55555555555555558</v>
      </c>
      <c r="CI17" s="304"/>
      <c r="CJ17" s="304">
        <f t="shared" ref="CJ17" si="116">CJ14/$B$14</f>
        <v>0.55555555555555558</v>
      </c>
      <c r="CK17" s="304"/>
      <c r="CL17" s="304">
        <f t="shared" ref="CL17" si="117">CL14/$B$14</f>
        <v>0.55555555555555558</v>
      </c>
      <c r="CM17" s="304"/>
      <c r="CN17" s="304">
        <f t="shared" ref="CN17" si="118">CN14/$B$14</f>
        <v>0.55555555555555558</v>
      </c>
      <c r="CO17" s="304"/>
      <c r="CP17" s="304">
        <f t="shared" ref="CP17:CR17" si="119">CP14/$B$14</f>
        <v>0.55555555555555558</v>
      </c>
      <c r="CQ17" s="304"/>
      <c r="CR17" s="304">
        <f t="shared" si="119"/>
        <v>0.55555555555555558</v>
      </c>
      <c r="CS17" s="304"/>
      <c r="CT17" s="304">
        <f t="shared" ref="CT17" si="120">CT14/$B$14</f>
        <v>0.55555555555555558</v>
      </c>
      <c r="CU17" s="304"/>
      <c r="CV17" s="304">
        <f t="shared" ref="CV17" si="121">CV14/$B$14</f>
        <v>0.55555555555555558</v>
      </c>
      <c r="CW17" s="304"/>
      <c r="CX17" s="304">
        <f t="shared" ref="CX17" si="122">CX14/$B$14</f>
        <v>0.44444444444444442</v>
      </c>
      <c r="CY17" s="304"/>
      <c r="CZ17" s="304">
        <f t="shared" ref="CZ17" si="123">CZ14/$B$14</f>
        <v>0.44444444444444442</v>
      </c>
      <c r="DA17" s="304"/>
      <c r="DB17" s="304">
        <f t="shared" ref="DB17" si="124">DB14/$B$14</f>
        <v>0.44444444444444442</v>
      </c>
      <c r="DC17" s="304"/>
      <c r="DD17" s="304">
        <f t="shared" ref="DD17" si="125">DD14/$B$14</f>
        <v>0.33333333333333331</v>
      </c>
      <c r="DE17" s="304"/>
      <c r="DF17" s="304">
        <f t="shared" ref="DF17" si="126">DF14/$B$14</f>
        <v>0.1111111111111111</v>
      </c>
      <c r="DG17" s="304"/>
      <c r="DH17" s="304">
        <f t="shared" ref="DH17" si="127">DH14/$B$14</f>
        <v>0.1111111111111111</v>
      </c>
      <c r="DI17" s="304"/>
      <c r="DJ17" s="304">
        <f t="shared" ref="DJ17" si="128">DJ14/$B$14</f>
        <v>0.1111111111111111</v>
      </c>
      <c r="DK17" s="304"/>
      <c r="DL17" s="304">
        <f t="shared" ref="DL17" si="129">DL14/$B$14</f>
        <v>0.1111111111111111</v>
      </c>
      <c r="DM17" s="304"/>
      <c r="DN17" s="304">
        <f t="shared" ref="DN17" si="130">DN14/$B$14</f>
        <v>0.1111111111111111</v>
      </c>
      <c r="DO17" s="304"/>
      <c r="DP17" s="304">
        <f t="shared" ref="DP17" si="131">DP14/$B$14</f>
        <v>0.1111111111111111</v>
      </c>
      <c r="DQ17" s="304"/>
      <c r="DR17" s="304">
        <f t="shared" ref="DR17" si="132">DR14/$B$14</f>
        <v>0.1111111111111111</v>
      </c>
      <c r="DS17" s="304"/>
      <c r="DT17" s="304">
        <f t="shared" ref="DT17" si="133">DT14/$B$14</f>
        <v>0</v>
      </c>
      <c r="DU17" s="304"/>
      <c r="DV17" s="304">
        <f t="shared" ref="DV17" si="134">DV14/$B$14</f>
        <v>0</v>
      </c>
      <c r="DW17" s="304"/>
      <c r="DX17" s="304">
        <f t="shared" ref="DX17" si="135">DX14/$B$14</f>
        <v>0</v>
      </c>
      <c r="DY17" s="304"/>
      <c r="DZ17" s="304">
        <f t="shared" ref="DZ17" si="136">DZ14/$B$14</f>
        <v>0</v>
      </c>
      <c r="EA17" s="304"/>
      <c r="EB17" s="304">
        <f t="shared" ref="EB17" si="137">EB14/$B$14</f>
        <v>0</v>
      </c>
      <c r="EC17" s="304"/>
      <c r="ED17" s="304">
        <f t="shared" ref="ED17" si="138">ED14/$B$14</f>
        <v>0</v>
      </c>
      <c r="EE17" s="304"/>
      <c r="EF17" s="304">
        <f t="shared" ref="EF17" si="139">EF14/$B$14</f>
        <v>0</v>
      </c>
      <c r="EG17" s="304"/>
      <c r="EH17" s="304">
        <f t="shared" ref="EH17" si="140">EH14/$B$14</f>
        <v>0</v>
      </c>
      <c r="EI17" s="304"/>
      <c r="EJ17" s="86"/>
      <c r="EK17">
        <f>STDEV(EK4:EK12)</f>
        <v>6</v>
      </c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86"/>
    </row>
    <row r="18" spans="1:197" ht="15" thickBot="1">
      <c r="A18" s="77" t="s">
        <v>52</v>
      </c>
      <c r="B18" s="304">
        <f t="shared" ref="B18" si="141">B16/B14</f>
        <v>0</v>
      </c>
      <c r="C18" s="304"/>
      <c r="D18" s="304">
        <f t="shared" ref="D18" si="142">D16/D14</f>
        <v>0</v>
      </c>
      <c r="E18" s="304"/>
      <c r="F18" s="304">
        <f t="shared" ref="F18" si="143">F16/F14</f>
        <v>0</v>
      </c>
      <c r="G18" s="304"/>
      <c r="H18" s="304">
        <f t="shared" ref="H18" si="144">H16/H14</f>
        <v>0</v>
      </c>
      <c r="I18" s="304"/>
      <c r="J18" s="304">
        <f t="shared" ref="J18" si="145">J16/J14</f>
        <v>0</v>
      </c>
      <c r="K18" s="304"/>
      <c r="L18" s="304">
        <f t="shared" ref="L18" si="146">L16/L14</f>
        <v>0</v>
      </c>
      <c r="M18" s="304"/>
      <c r="N18" s="304">
        <f t="shared" ref="N18" si="147">N16/N14</f>
        <v>0.1111111111111111</v>
      </c>
      <c r="O18" s="304"/>
      <c r="P18" s="304">
        <f t="shared" ref="P18" si="148">P16/P14</f>
        <v>0</v>
      </c>
      <c r="Q18" s="304"/>
      <c r="R18" s="304">
        <f t="shared" ref="R18" si="149">R16/R14</f>
        <v>0</v>
      </c>
      <c r="S18" s="304"/>
      <c r="T18" s="304">
        <f t="shared" ref="T18" si="150">T16/T14</f>
        <v>0</v>
      </c>
      <c r="U18" s="304"/>
      <c r="V18" s="304">
        <f t="shared" ref="V18" si="151">V16/V14</f>
        <v>0</v>
      </c>
      <c r="W18" s="304"/>
      <c r="X18" s="304">
        <f>X16/X14</f>
        <v>0</v>
      </c>
      <c r="Y18" s="304"/>
      <c r="Z18" s="304">
        <f t="shared" ref="Z18" si="152">Z16/Z14</f>
        <v>0</v>
      </c>
      <c r="AA18" s="304"/>
      <c r="AB18" s="304">
        <f t="shared" ref="AB18" si="153">AB16/AB14</f>
        <v>0</v>
      </c>
      <c r="AC18" s="304"/>
      <c r="AD18" s="304">
        <f t="shared" ref="AD18" si="154">AD16/AD14</f>
        <v>0.125</v>
      </c>
      <c r="AE18" s="304"/>
      <c r="AF18" s="304">
        <f t="shared" ref="AF18" si="155">AF16/AF14</f>
        <v>0</v>
      </c>
      <c r="AG18" s="304"/>
      <c r="AH18" s="304">
        <f t="shared" ref="AH18" si="156">AH16/AH14</f>
        <v>0</v>
      </c>
      <c r="AI18" s="304"/>
      <c r="AJ18" s="304">
        <f t="shared" ref="AJ18" si="157">AJ16/AJ14</f>
        <v>0</v>
      </c>
      <c r="AK18" s="304"/>
      <c r="AL18" s="304">
        <f t="shared" ref="AL18" si="158">AL16/AL14</f>
        <v>0</v>
      </c>
      <c r="AM18" s="304"/>
      <c r="AN18" s="304">
        <f t="shared" ref="AN18" si="159">AN16/AN14</f>
        <v>0</v>
      </c>
      <c r="AO18" s="304"/>
      <c r="AP18" s="304">
        <f t="shared" ref="AP18" si="160">AP16/AP14</f>
        <v>0</v>
      </c>
      <c r="AQ18" s="304"/>
      <c r="AR18" s="304">
        <f t="shared" ref="AR18" si="161">AR16/AR14</f>
        <v>0</v>
      </c>
      <c r="AS18" s="304"/>
      <c r="AT18" s="304">
        <f t="shared" ref="AT18" si="162">AT16/AT14</f>
        <v>0</v>
      </c>
      <c r="AU18" s="304"/>
      <c r="AV18" s="304">
        <f t="shared" ref="AV18" si="163">AV16/AV14</f>
        <v>0</v>
      </c>
      <c r="AW18" s="304"/>
      <c r="AX18" s="304">
        <f t="shared" ref="AX18" si="164">AX16/AX14</f>
        <v>0</v>
      </c>
      <c r="AY18" s="304"/>
      <c r="AZ18" s="304">
        <f t="shared" ref="AZ18" si="165">AZ16/AZ14</f>
        <v>0</v>
      </c>
      <c r="BA18" s="304"/>
      <c r="BB18" s="304">
        <f t="shared" ref="BB18" si="166">BB16/BB14</f>
        <v>0</v>
      </c>
      <c r="BC18" s="304"/>
      <c r="BD18" s="304">
        <f t="shared" ref="BD18" si="167">BD16/BD14</f>
        <v>0</v>
      </c>
      <c r="BE18" s="304"/>
      <c r="BF18" s="304">
        <f t="shared" ref="BF18" si="168">BF16/BF14</f>
        <v>0</v>
      </c>
      <c r="BG18" s="304"/>
      <c r="BH18" s="304">
        <f t="shared" ref="BH18" si="169">BH16/BH14</f>
        <v>0</v>
      </c>
      <c r="BI18" s="304"/>
      <c r="BJ18" s="304">
        <f t="shared" ref="BJ18" si="170">BJ16/BJ14</f>
        <v>0</v>
      </c>
      <c r="BK18" s="304"/>
      <c r="BL18" s="304">
        <f t="shared" ref="BL18" si="171">BL16/BL14</f>
        <v>0</v>
      </c>
      <c r="BM18" s="304"/>
      <c r="BN18" s="304">
        <f t="shared" ref="BN18" si="172">BN16/BN14</f>
        <v>0</v>
      </c>
      <c r="BO18" s="304"/>
      <c r="BP18" s="304">
        <f t="shared" ref="BP18" si="173">BP16/BP14</f>
        <v>0</v>
      </c>
      <c r="BQ18" s="304"/>
      <c r="BR18" s="304">
        <f t="shared" ref="BR18" si="174">BR16/BR14</f>
        <v>0.14285714285714285</v>
      </c>
      <c r="BS18" s="304"/>
      <c r="BT18" s="304">
        <f t="shared" ref="BT18" si="175">BT16/BT14</f>
        <v>0.16666666666666666</v>
      </c>
      <c r="BU18" s="304"/>
      <c r="BV18" s="304">
        <f t="shared" ref="BV18" si="176">BV16/BV14</f>
        <v>0</v>
      </c>
      <c r="BW18" s="304"/>
      <c r="BX18" s="304">
        <f t="shared" ref="BX18" si="177">BX16/BX14</f>
        <v>0</v>
      </c>
      <c r="BY18" s="304"/>
      <c r="BZ18" s="304">
        <f t="shared" ref="BZ18" si="178">BZ16/BZ14</f>
        <v>0</v>
      </c>
      <c r="CA18" s="304"/>
      <c r="CB18" s="304">
        <f t="shared" ref="CB18" si="179">CB16/CB14</f>
        <v>0</v>
      </c>
      <c r="CC18" s="304"/>
      <c r="CD18" s="304">
        <f t="shared" ref="CD18" si="180">CD16/CD14</f>
        <v>0</v>
      </c>
      <c r="CE18" s="304"/>
      <c r="CF18" s="304">
        <f t="shared" ref="CF18" si="181">CF16/CF14</f>
        <v>0</v>
      </c>
      <c r="CG18" s="304"/>
      <c r="CH18" s="304">
        <f t="shared" ref="CH18" si="182">CH16/CH14</f>
        <v>0</v>
      </c>
      <c r="CI18" s="304"/>
      <c r="CJ18" s="304">
        <f t="shared" ref="CJ18" si="183">CJ16/CJ14</f>
        <v>0</v>
      </c>
      <c r="CK18" s="304"/>
      <c r="CL18" s="304">
        <f t="shared" ref="CL18" si="184">CL16/CL14</f>
        <v>0</v>
      </c>
      <c r="CM18" s="304"/>
      <c r="CN18" s="304">
        <f t="shared" ref="CN18" si="185">CN16/CN14</f>
        <v>0</v>
      </c>
      <c r="CO18" s="304"/>
      <c r="CP18" s="304">
        <f t="shared" ref="CP18:CR18" si="186">CP16/CP14</f>
        <v>0</v>
      </c>
      <c r="CQ18" s="304"/>
      <c r="CR18" s="304">
        <f t="shared" si="186"/>
        <v>0</v>
      </c>
      <c r="CS18" s="304"/>
      <c r="CT18" s="304">
        <f t="shared" ref="CT18" si="187">CT16/CT14</f>
        <v>0</v>
      </c>
      <c r="CU18" s="304"/>
      <c r="CV18" s="304">
        <f t="shared" ref="CV18" si="188">CV16/CV14</f>
        <v>0.2</v>
      </c>
      <c r="CW18" s="304"/>
      <c r="CX18" s="304">
        <f t="shared" ref="CX18" si="189">CX16/CX14</f>
        <v>0</v>
      </c>
      <c r="CY18" s="304"/>
      <c r="CZ18" s="304">
        <f t="shared" ref="CZ18" si="190">CZ16/CZ14</f>
        <v>0</v>
      </c>
      <c r="DA18" s="304"/>
      <c r="DB18" s="304">
        <f t="shared" ref="DB18" si="191">DB16/DB14</f>
        <v>0.25</v>
      </c>
      <c r="DC18" s="304"/>
      <c r="DD18" s="304">
        <f t="shared" ref="DD18" si="192">DD16/DD14</f>
        <v>0.66666666666666663</v>
      </c>
      <c r="DE18" s="304"/>
      <c r="DF18" s="304">
        <f t="shared" ref="DF18" si="193">DF16/DF14</f>
        <v>0</v>
      </c>
      <c r="DG18" s="304"/>
      <c r="DH18" s="304">
        <f t="shared" ref="DH18" si="194">DH16/DH14</f>
        <v>0</v>
      </c>
      <c r="DI18" s="304"/>
      <c r="DJ18" s="304">
        <f t="shared" ref="DJ18" si="195">DJ16/DJ14</f>
        <v>0</v>
      </c>
      <c r="DK18" s="304"/>
      <c r="DL18" s="304">
        <f t="shared" ref="DL18" si="196">DL16/DL14</f>
        <v>0</v>
      </c>
      <c r="DM18" s="304"/>
      <c r="DN18" s="304">
        <f t="shared" ref="DN18" si="197">DN16/DN14</f>
        <v>0</v>
      </c>
      <c r="DO18" s="304"/>
      <c r="DP18" s="304">
        <f t="shared" ref="DP18" si="198">DP16/DP14</f>
        <v>0</v>
      </c>
      <c r="DQ18" s="304"/>
      <c r="DR18" s="304">
        <f t="shared" ref="DR18" si="199">DR16/DR14</f>
        <v>1</v>
      </c>
      <c r="DS18" s="304"/>
      <c r="DT18" s="304">
        <v>0</v>
      </c>
      <c r="DU18" s="304"/>
      <c r="DV18" s="304">
        <v>0</v>
      </c>
      <c r="DW18" s="304"/>
      <c r="DX18" s="304">
        <v>0</v>
      </c>
      <c r="DY18" s="304"/>
      <c r="DZ18" s="304">
        <v>0</v>
      </c>
      <c r="EA18" s="304"/>
      <c r="EB18" s="304">
        <v>0</v>
      </c>
      <c r="EC18" s="304"/>
      <c r="ED18" s="304">
        <v>0</v>
      </c>
      <c r="EE18" s="304"/>
      <c r="EF18" s="304">
        <v>0</v>
      </c>
      <c r="EG18" s="304"/>
      <c r="EH18" s="304">
        <v>0</v>
      </c>
      <c r="EI18" s="304"/>
      <c r="ER18" s="304"/>
      <c r="ES18" s="304"/>
      <c r="ET18" s="304"/>
      <c r="EU18" s="304"/>
      <c r="EV18" s="304"/>
      <c r="EW18" s="304"/>
      <c r="EX18" s="304"/>
      <c r="EY18" s="304"/>
      <c r="EZ18" s="304"/>
      <c r="FA18" s="304"/>
    </row>
    <row r="19" spans="1:197" ht="15" thickBot="1">
      <c r="A19" s="77" t="s">
        <v>53</v>
      </c>
      <c r="B19" s="304">
        <f t="shared" ref="B19" si="200">(B17+D17)/2</f>
        <v>1</v>
      </c>
      <c r="C19" s="304"/>
      <c r="D19" s="304">
        <f t="shared" ref="D19" si="201">(D17+F17)/2</f>
        <v>1</v>
      </c>
      <c r="E19" s="304"/>
      <c r="F19" s="304">
        <f t="shared" ref="F19" si="202">(F17+H17)/2</f>
        <v>1</v>
      </c>
      <c r="G19" s="304"/>
      <c r="H19" s="304">
        <f t="shared" ref="H19" si="203">(H17+J17)/2</f>
        <v>1</v>
      </c>
      <c r="I19" s="304"/>
      <c r="J19" s="304">
        <f t="shared" ref="J19" si="204">(J17+L17)/2</f>
        <v>1</v>
      </c>
      <c r="K19" s="304"/>
      <c r="L19" s="304">
        <f t="shared" ref="L19" si="205">(L17+N17)/2</f>
        <v>1</v>
      </c>
      <c r="M19" s="304"/>
      <c r="N19" s="304">
        <f t="shared" ref="N19" si="206">(N17+P17)/2</f>
        <v>0.94444444444444442</v>
      </c>
      <c r="O19" s="304"/>
      <c r="P19" s="304">
        <f t="shared" ref="P19" si="207">(P17+R17)/2</f>
        <v>0.88888888888888884</v>
      </c>
      <c r="Q19" s="304"/>
      <c r="R19" s="304">
        <f t="shared" ref="R19" si="208">(R17+T17)/2</f>
        <v>0.88888888888888884</v>
      </c>
      <c r="S19" s="304"/>
      <c r="T19" s="304">
        <f t="shared" ref="T19" si="209">(T17+V17)/2</f>
        <v>0.88888888888888884</v>
      </c>
      <c r="U19" s="304"/>
      <c r="V19" s="304">
        <f t="shared" ref="V19" si="210">(V17+X17)/2</f>
        <v>0.88888888888888884</v>
      </c>
      <c r="W19" s="304"/>
      <c r="X19" s="304">
        <f>(X17+Z17)/2</f>
        <v>0.88888888888888884</v>
      </c>
      <c r="Y19" s="304"/>
      <c r="Z19" s="304">
        <f t="shared" ref="Z19" si="211">(Z17+AB17)/2</f>
        <v>0.88888888888888884</v>
      </c>
      <c r="AA19" s="304"/>
      <c r="AB19" s="304">
        <f t="shared" ref="AB19" si="212">(AB17+AD17)/2</f>
        <v>0.88888888888888884</v>
      </c>
      <c r="AC19" s="304"/>
      <c r="AD19" s="304">
        <f t="shared" ref="AD19" si="213">(AD17+AF17)/2</f>
        <v>0.83333333333333326</v>
      </c>
      <c r="AE19" s="304"/>
      <c r="AF19" s="304">
        <f t="shared" ref="AF19" si="214">(AF17+AH17)/2</f>
        <v>0.77777777777777779</v>
      </c>
      <c r="AG19" s="304"/>
      <c r="AH19" s="304">
        <f t="shared" ref="AH19" si="215">(AH17+AJ17)/2</f>
        <v>0.77777777777777779</v>
      </c>
      <c r="AI19" s="304"/>
      <c r="AJ19" s="304">
        <f t="shared" ref="AJ19" si="216">(AJ17+AL17)/2</f>
        <v>0.77777777777777779</v>
      </c>
      <c r="AK19" s="304"/>
      <c r="AL19" s="304">
        <f t="shared" ref="AL19" si="217">(AL17+AN17)/2</f>
        <v>0.77777777777777779</v>
      </c>
      <c r="AM19" s="304"/>
      <c r="AN19" s="304">
        <f t="shared" ref="AN19" si="218">(AN17+AP17)/2</f>
        <v>0.77777777777777779</v>
      </c>
      <c r="AO19" s="304"/>
      <c r="AP19" s="304">
        <f t="shared" ref="AP19" si="219">(AP17+AR17)/2</f>
        <v>0.77777777777777779</v>
      </c>
      <c r="AQ19" s="304"/>
      <c r="AR19" s="304">
        <f t="shared" ref="AR19" si="220">(AR17+AT17)/2</f>
        <v>0.77777777777777779</v>
      </c>
      <c r="AS19" s="304"/>
      <c r="AT19" s="304">
        <f t="shared" ref="AT19" si="221">(AT17+AV17)/2</f>
        <v>0.77777777777777779</v>
      </c>
      <c r="AU19" s="304"/>
      <c r="AV19" s="304">
        <f t="shared" ref="AV19" si="222">(AV17+AX17)/2</f>
        <v>0.77777777777777779</v>
      </c>
      <c r="AW19" s="304"/>
      <c r="AX19" s="304">
        <f t="shared" ref="AX19" si="223">(AX17+AZ17)/2</f>
        <v>0.77777777777777779</v>
      </c>
      <c r="AY19" s="304"/>
      <c r="AZ19" s="304">
        <f t="shared" ref="AZ19" si="224">(AZ17+BB17)/2</f>
        <v>0.77777777777777779</v>
      </c>
      <c r="BA19" s="304"/>
      <c r="BB19" s="304">
        <f t="shared" ref="BB19" si="225">(BB17+BD17)/2</f>
        <v>0.77777777777777779</v>
      </c>
      <c r="BC19" s="304"/>
      <c r="BD19" s="304">
        <f t="shared" ref="BD19" si="226">(BD17+BF17)/2</f>
        <v>0.77777777777777779</v>
      </c>
      <c r="BE19" s="304"/>
      <c r="BF19" s="304">
        <f t="shared" ref="BF19" si="227">(BF17+BH17)/2</f>
        <v>0.77777777777777779</v>
      </c>
      <c r="BG19" s="304"/>
      <c r="BH19" s="304">
        <f t="shared" ref="BH19" si="228">(BH17+BJ17)/2</f>
        <v>0.77777777777777779</v>
      </c>
      <c r="BI19" s="304"/>
      <c r="BJ19" s="304">
        <f t="shared" ref="BJ19" si="229">(BJ17+BL17)/2</f>
        <v>0.77777777777777779</v>
      </c>
      <c r="BK19" s="304"/>
      <c r="BL19" s="304">
        <f t="shared" ref="BL19" si="230">(BL17+BN17)/2</f>
        <v>0.77777777777777779</v>
      </c>
      <c r="BM19" s="304"/>
      <c r="BN19" s="304">
        <f t="shared" ref="BN19" si="231">(BN17+BP17)/2</f>
        <v>0.77777777777777779</v>
      </c>
      <c r="BO19" s="304"/>
      <c r="BP19" s="304">
        <f t="shared" ref="BP19" si="232">(BP17+BR17)/2</f>
        <v>0.77777777777777779</v>
      </c>
      <c r="BQ19" s="304"/>
      <c r="BR19" s="304">
        <f t="shared" ref="BR19" si="233">(BR17+BT17)/2</f>
        <v>0.72222222222222221</v>
      </c>
      <c r="BS19" s="304"/>
      <c r="BT19" s="304">
        <f t="shared" ref="BT19" si="234">(BT17+BV17)/2</f>
        <v>0.61111111111111116</v>
      </c>
      <c r="BU19" s="304"/>
      <c r="BV19" s="304">
        <f t="shared" ref="BV19" si="235">(BV17+BX17)/2</f>
        <v>0.55555555555555558</v>
      </c>
      <c r="BW19" s="304"/>
      <c r="BX19" s="304">
        <f t="shared" ref="BX19" si="236">(BX17+BZ17)/2</f>
        <v>0.55555555555555558</v>
      </c>
      <c r="BY19" s="304"/>
      <c r="BZ19" s="304">
        <f t="shared" ref="BZ19" si="237">(BZ17+CB17)/2</f>
        <v>0.55555555555555558</v>
      </c>
      <c r="CA19" s="304"/>
      <c r="CB19" s="304">
        <f t="shared" ref="CB19" si="238">(CB17+CD17)/2</f>
        <v>0.55555555555555558</v>
      </c>
      <c r="CC19" s="304"/>
      <c r="CD19" s="304">
        <f t="shared" ref="CD19" si="239">(CD17+CF17)/2</f>
        <v>0.55555555555555558</v>
      </c>
      <c r="CE19" s="304"/>
      <c r="CF19" s="304">
        <f t="shared" ref="CF19" si="240">(CF17+CH17)/2</f>
        <v>0.55555555555555558</v>
      </c>
      <c r="CG19" s="304"/>
      <c r="CH19" s="304">
        <f t="shared" ref="CH19" si="241">(CH17+CJ17)/2</f>
        <v>0.55555555555555558</v>
      </c>
      <c r="CI19" s="304"/>
      <c r="CJ19" s="304">
        <f t="shared" ref="CJ19" si="242">(CJ17+CL17)/2</f>
        <v>0.55555555555555558</v>
      </c>
      <c r="CK19" s="304"/>
      <c r="CL19" s="304">
        <f t="shared" ref="CL19" si="243">(CL17+CN17)/2</f>
        <v>0.55555555555555558</v>
      </c>
      <c r="CM19" s="304"/>
      <c r="CN19" s="304">
        <f t="shared" ref="CN19" si="244">(CN17+CP17)/2</f>
        <v>0.55555555555555558</v>
      </c>
      <c r="CO19" s="304"/>
      <c r="CP19" s="304">
        <f t="shared" ref="CP19" si="245">(CP17+CR17)/2</f>
        <v>0.55555555555555558</v>
      </c>
      <c r="CQ19" s="304"/>
      <c r="CR19" s="304">
        <f t="shared" ref="CR19" si="246">(CR17+CT17)/2</f>
        <v>0.55555555555555558</v>
      </c>
      <c r="CS19" s="304"/>
      <c r="CT19" s="304">
        <f t="shared" ref="CT19" si="247">(CT17+CV17)/2</f>
        <v>0.55555555555555558</v>
      </c>
      <c r="CU19" s="304"/>
      <c r="CV19" s="304">
        <f t="shared" ref="CV19" si="248">(CV17+CX17)/2</f>
        <v>0.5</v>
      </c>
      <c r="CW19" s="304"/>
      <c r="CX19" s="304">
        <f t="shared" ref="CX19" si="249">(CX17+CZ17)/2</f>
        <v>0.44444444444444442</v>
      </c>
      <c r="CY19" s="304"/>
      <c r="CZ19" s="304">
        <f t="shared" ref="CZ19" si="250">(CZ17+DB17)/2</f>
        <v>0.44444444444444442</v>
      </c>
      <c r="DA19" s="304"/>
      <c r="DB19" s="304">
        <f t="shared" ref="DB19" si="251">(DB17+DD17)/2</f>
        <v>0.38888888888888884</v>
      </c>
      <c r="DC19" s="304"/>
      <c r="DD19" s="304">
        <f t="shared" ref="DD19" si="252">(DD17+DF17)/2</f>
        <v>0.22222222222222221</v>
      </c>
      <c r="DE19" s="304"/>
      <c r="DF19" s="304">
        <f t="shared" ref="DF19" si="253">(DF17+DH17)/2</f>
        <v>0.1111111111111111</v>
      </c>
      <c r="DG19" s="304"/>
      <c r="DH19" s="304">
        <f t="shared" ref="DH19" si="254">(DH17+DJ17)/2</f>
        <v>0.1111111111111111</v>
      </c>
      <c r="DI19" s="304"/>
      <c r="DJ19" s="304">
        <f t="shared" ref="DJ19" si="255">(DJ17+DL17)/2</f>
        <v>0.1111111111111111</v>
      </c>
      <c r="DK19" s="304"/>
      <c r="DL19" s="304">
        <f t="shared" ref="DL19" si="256">(DL17+DN17)/2</f>
        <v>0.1111111111111111</v>
      </c>
      <c r="DM19" s="304"/>
      <c r="DN19" s="304">
        <f t="shared" ref="DN19" si="257">(DN17+DP17)/2</f>
        <v>0.1111111111111111</v>
      </c>
      <c r="DO19" s="304"/>
      <c r="DP19" s="304">
        <f t="shared" ref="DP19" si="258">(DP17+DR17)/2</f>
        <v>0.1111111111111111</v>
      </c>
      <c r="DQ19" s="304"/>
      <c r="DR19" s="304">
        <f t="shared" ref="DR19" si="259">(DR17+DT17)/2</f>
        <v>5.5555555555555552E-2</v>
      </c>
      <c r="DS19" s="304"/>
      <c r="DT19" s="304">
        <f t="shared" ref="DT19" si="260">(DT17+DV17)/2</f>
        <v>0</v>
      </c>
      <c r="DU19" s="304"/>
      <c r="DV19" s="304">
        <f t="shared" ref="DV19" si="261">(DV17+DX17)/2</f>
        <v>0</v>
      </c>
      <c r="DW19" s="304"/>
      <c r="DX19" s="304">
        <f t="shared" ref="DX19" si="262">(DX17+DZ17)/2</f>
        <v>0</v>
      </c>
      <c r="DY19" s="304"/>
      <c r="DZ19" s="304">
        <f t="shared" ref="DZ19" si="263">(DZ17+EB17)/2</f>
        <v>0</v>
      </c>
      <c r="EA19" s="304"/>
      <c r="EB19" s="304">
        <f t="shared" ref="EB19" si="264">(EB17+ED17)/2</f>
        <v>0</v>
      </c>
      <c r="EC19" s="304"/>
      <c r="ED19" s="304">
        <f t="shared" ref="ED19" si="265">(ED17+EF17)/2</f>
        <v>0</v>
      </c>
      <c r="EE19" s="304"/>
      <c r="EF19" s="304">
        <f t="shared" ref="EF19" si="266">(EF17+EH17)/2</f>
        <v>0</v>
      </c>
      <c r="EG19" s="304"/>
      <c r="EH19" s="304">
        <f t="shared" ref="EH19" si="267">(EH17+EJ17)/2</f>
        <v>0</v>
      </c>
      <c r="EI19" s="304"/>
      <c r="ER19" s="304"/>
      <c r="ES19" s="304"/>
      <c r="ET19" s="304"/>
      <c r="EU19" s="304"/>
      <c r="EV19" s="304"/>
      <c r="EW19" s="304"/>
      <c r="EX19" s="304"/>
      <c r="EY19" s="304"/>
      <c r="EZ19" s="304"/>
      <c r="FA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5.9444444444444446</v>
      </c>
      <c r="O20" s="304"/>
      <c r="P20" s="304">
        <f>SUM($B19:Q$19)-N19</f>
        <v>6.8888888888888893</v>
      </c>
      <c r="Q20" s="304"/>
      <c r="R20" s="304">
        <f>SUM($B19:S$19)-P19</f>
        <v>7.8333333333333339</v>
      </c>
      <c r="S20" s="304"/>
      <c r="T20" s="304">
        <f>SUM($B19:U$19)-R19</f>
        <v>8.7222222222222232</v>
      </c>
      <c r="U20" s="304"/>
      <c r="V20" s="304">
        <f>SUM($B19:W$19)-T19</f>
        <v>9.6111111111111125</v>
      </c>
      <c r="W20" s="304"/>
      <c r="X20" s="304">
        <f>SUM($B19:Y$19)-V19</f>
        <v>10.500000000000002</v>
      </c>
      <c r="Y20" s="304"/>
      <c r="Z20" s="304">
        <f>SUM($B19:AA$19)-X19</f>
        <v>11.388888888888891</v>
      </c>
      <c r="AA20" s="304"/>
      <c r="AB20" s="304">
        <f>SUM($B19:AC$19)-Z19</f>
        <v>12.27777777777778</v>
      </c>
      <c r="AC20" s="304"/>
      <c r="AD20" s="304">
        <f>SUM($B19:AE$19)-AB19</f>
        <v>13.111111111111114</v>
      </c>
      <c r="AE20" s="304"/>
      <c r="AF20" s="304">
        <f>SUM($B19:AG$19)-AD19</f>
        <v>13.944444444444448</v>
      </c>
      <c r="AG20" s="304"/>
      <c r="AH20" s="304">
        <f>SUM($B19:AI$19)-AF19</f>
        <v>14.777777777777782</v>
      </c>
      <c r="AI20" s="304"/>
      <c r="AJ20" s="304">
        <f>SUM($B19:AK$19)-AH19</f>
        <v>15.555555555555561</v>
      </c>
      <c r="AK20" s="304"/>
      <c r="AL20" s="304">
        <f>SUM($B19:AM$19)-AJ19</f>
        <v>16.333333333333339</v>
      </c>
      <c r="AM20" s="304"/>
      <c r="AN20" s="304">
        <f>SUM($B19:AO$19)-AL19</f>
        <v>17.111111111111118</v>
      </c>
      <c r="AO20" s="304"/>
      <c r="AP20" s="304">
        <f>SUM($B19:AQ$19)-AN19</f>
        <v>17.888888888888896</v>
      </c>
      <c r="AQ20" s="304"/>
      <c r="AR20" s="304">
        <f>SUM($B19:AS$19)-AP19</f>
        <v>18.666666666666675</v>
      </c>
      <c r="AS20" s="304"/>
      <c r="AT20" s="304">
        <f>SUM($B19:AU$19)-AR19</f>
        <v>19.444444444444454</v>
      </c>
      <c r="AU20" s="304"/>
      <c r="AV20" s="304">
        <f>SUM($B19:AW$19)-AT19</f>
        <v>20.222222222222232</v>
      </c>
      <c r="AW20" s="304"/>
      <c r="AX20" s="304">
        <f>SUM($B19:AY$19)-AV19</f>
        <v>21.000000000000011</v>
      </c>
      <c r="AY20" s="304"/>
      <c r="AZ20" s="304">
        <f>SUM($B19:BA$19)-AX19</f>
        <v>21.777777777777789</v>
      </c>
      <c r="BA20" s="304"/>
      <c r="BB20" s="304">
        <f>SUM($B19:BC$19)-AZ19</f>
        <v>22.555555555555568</v>
      </c>
      <c r="BC20" s="304"/>
      <c r="BD20" s="304">
        <f>SUM($B19:BE$19)-BB19</f>
        <v>23.333333333333346</v>
      </c>
      <c r="BE20" s="304"/>
      <c r="BF20" s="304">
        <f>SUM($B19:BG$19)-BD19</f>
        <v>24.111111111111125</v>
      </c>
      <c r="BG20" s="304"/>
      <c r="BH20" s="304">
        <f>SUM($B19:BI$19)-BF19</f>
        <v>24.888888888888903</v>
      </c>
      <c r="BI20" s="304"/>
      <c r="BJ20" s="304">
        <f>SUM($B19:BK$19)-BH19</f>
        <v>25.666666666666682</v>
      </c>
      <c r="BK20" s="304"/>
      <c r="BL20" s="304">
        <f>SUM($B19:BM$19)-BJ19</f>
        <v>26.444444444444461</v>
      </c>
      <c r="BM20" s="304"/>
      <c r="BN20" s="304">
        <f>SUM($B19:BO$19)-BL19</f>
        <v>27.222222222222239</v>
      </c>
      <c r="BO20" s="304"/>
      <c r="BP20" s="304">
        <f>SUM($B19:BQ$19)-BN19</f>
        <v>28.000000000000018</v>
      </c>
      <c r="BQ20" s="304"/>
      <c r="BR20" s="304">
        <f>SUM($B19:BS$19)-BP19</f>
        <v>28.722222222222239</v>
      </c>
      <c r="BS20" s="304"/>
      <c r="BT20" s="304">
        <f>SUM($B19:BU$19)-BR19</f>
        <v>29.388888888888907</v>
      </c>
      <c r="BU20" s="304"/>
      <c r="BV20" s="304">
        <f>SUM($B19:BW$19)-BT19</f>
        <v>30.055555555555575</v>
      </c>
      <c r="BW20" s="304"/>
      <c r="BX20" s="304">
        <f>SUM($B19:BY$19)-BV19</f>
        <v>30.666666666666686</v>
      </c>
      <c r="BY20" s="304"/>
      <c r="BZ20" s="304">
        <f>SUM($B19:CA$19)-BX19</f>
        <v>31.222222222222243</v>
      </c>
      <c r="CA20" s="304"/>
      <c r="CB20" s="304">
        <f>SUM($B19:CC$19)-BZ19</f>
        <v>31.7777777777778</v>
      </c>
      <c r="CC20" s="304"/>
      <c r="CD20" s="304">
        <f>SUM($B19:CE$19)-CB19</f>
        <v>32.333333333333357</v>
      </c>
      <c r="CE20" s="304"/>
      <c r="CF20" s="304">
        <f>SUM($B19:CG$19)-CD19</f>
        <v>32.888888888888914</v>
      </c>
      <c r="CG20" s="304"/>
      <c r="CH20" s="304">
        <f>SUM($B19:CI$19)-CF19</f>
        <v>33.444444444444471</v>
      </c>
      <c r="CI20" s="304"/>
      <c r="CJ20" s="304">
        <f>SUM($B19:CK$19)-CH19</f>
        <v>34.000000000000028</v>
      </c>
      <c r="CK20" s="304"/>
      <c r="CL20" s="304">
        <f>SUM($B19:CM$19)-CJ19</f>
        <v>34.555555555555586</v>
      </c>
      <c r="CM20" s="304"/>
      <c r="CN20" s="304">
        <f>SUM($B19:CO$19)-CL19</f>
        <v>35.111111111111143</v>
      </c>
      <c r="CO20" s="304"/>
      <c r="CP20" s="304">
        <f>SUM($B19:CQ$19)-CN19</f>
        <v>35.6666666666667</v>
      </c>
      <c r="CQ20" s="304"/>
      <c r="CR20" s="304">
        <f>SUM($B19:CS$19)-CP19</f>
        <v>36.222222222222257</v>
      </c>
      <c r="CS20" s="304"/>
      <c r="CT20" s="304">
        <f>SUM($B19:CU$19)-CR19</f>
        <v>36.777777777777814</v>
      </c>
      <c r="CU20" s="304"/>
      <c r="CV20" s="304">
        <f>SUM($B19:CW$19)-CT19</f>
        <v>37.277777777777814</v>
      </c>
      <c r="CW20" s="304"/>
      <c r="CX20" s="304">
        <f>SUM($B19:CY$19)-CV19</f>
        <v>37.777777777777814</v>
      </c>
      <c r="CY20" s="304"/>
      <c r="CZ20" s="304">
        <f>SUM($B19:DA$19)-CX19</f>
        <v>38.277777777777814</v>
      </c>
      <c r="DA20" s="304"/>
      <c r="DB20" s="304">
        <f>SUM($B19:DC$19)-CZ19</f>
        <v>38.6666666666667</v>
      </c>
      <c r="DC20" s="304"/>
      <c r="DD20" s="304">
        <f>SUM($B19:DE$19)-DB19</f>
        <v>38.944444444444478</v>
      </c>
      <c r="DE20" s="304"/>
      <c r="DF20" s="304">
        <f>SUM($B19:DG$19)-DD19</f>
        <v>39.222222222222257</v>
      </c>
      <c r="DG20" s="304"/>
      <c r="DH20" s="304">
        <f>SUM($B19:DI$19)-DF19</f>
        <v>39.444444444444478</v>
      </c>
      <c r="DI20" s="304"/>
      <c r="DJ20" s="304">
        <f>SUM($B19:DK$19)-DH19</f>
        <v>39.555555555555593</v>
      </c>
      <c r="DK20" s="304"/>
      <c r="DL20" s="304">
        <f>SUM($B19:DM$19)-DJ19</f>
        <v>39.666666666666707</v>
      </c>
      <c r="DM20" s="304"/>
      <c r="DN20" s="304">
        <f>SUM($B19:DO$19)-DL19</f>
        <v>39.777777777777821</v>
      </c>
      <c r="DO20" s="304"/>
      <c r="DP20" s="304">
        <f>SUM($B19:DQ$19)-DN19</f>
        <v>39.888888888888935</v>
      </c>
      <c r="DQ20" s="304"/>
      <c r="DR20" s="304">
        <f>SUM($B19:DS$19)-DP19</f>
        <v>39.944444444444493</v>
      </c>
      <c r="DS20" s="304"/>
      <c r="DT20" s="304">
        <f>SUM($B19:DU$19)-DR19</f>
        <v>40.00000000000005</v>
      </c>
      <c r="DU20" s="304"/>
      <c r="DV20" s="304">
        <f>SUM($B19:DW$19)-DT19</f>
        <v>40.055555555555607</v>
      </c>
      <c r="DW20" s="304"/>
      <c r="DX20" s="304">
        <f>SUM($B19:DY$19)-DV19</f>
        <v>40.055555555555607</v>
      </c>
      <c r="DY20" s="304"/>
      <c r="DZ20" s="304">
        <f>SUM($B19:EA$19)-DX19</f>
        <v>40.055555555555607</v>
      </c>
      <c r="EA20" s="304"/>
      <c r="EB20" s="304">
        <f>SUM($B19:EC$19)-DZ19</f>
        <v>40.055555555555607</v>
      </c>
      <c r="EC20" s="304"/>
      <c r="ED20" s="304">
        <f>SUM($B19:EE$19)-EB19</f>
        <v>40.055555555555607</v>
      </c>
      <c r="EE20" s="304"/>
      <c r="EF20" s="304">
        <f>SUM($B19:EG$19)-ED19</f>
        <v>40.055555555555607</v>
      </c>
      <c r="EG20" s="304"/>
      <c r="EH20" s="304">
        <f>SUM($B19:EI$19)-EF19</f>
        <v>40.055555555555607</v>
      </c>
      <c r="EI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</row>
    <row r="21" spans="1:197" ht="15.6" customHeight="1" thickBot="1">
      <c r="A21" s="77" t="s">
        <v>55</v>
      </c>
      <c r="B21" s="304">
        <f t="shared" ref="B21" si="268">B20/B19</f>
        <v>1</v>
      </c>
      <c r="C21" s="304"/>
      <c r="D21" s="304">
        <f t="shared" ref="D21" si="269">D20/D19</f>
        <v>1</v>
      </c>
      <c r="E21" s="304"/>
      <c r="F21" s="304">
        <f t="shared" ref="F21" si="270">F20/F19</f>
        <v>2</v>
      </c>
      <c r="G21" s="304"/>
      <c r="H21" s="304">
        <f t="shared" ref="H21" si="271">H20/H19</f>
        <v>3</v>
      </c>
      <c r="I21" s="304"/>
      <c r="J21" s="304">
        <f t="shared" ref="J21" si="272">J20/J19</f>
        <v>4</v>
      </c>
      <c r="K21" s="304"/>
      <c r="L21" s="304">
        <f t="shared" ref="L21" si="273">L20/L19</f>
        <v>5</v>
      </c>
      <c r="M21" s="304"/>
      <c r="N21" s="304">
        <f t="shared" ref="N21" si="274">N20/N19</f>
        <v>6.2941176470588243</v>
      </c>
      <c r="O21" s="304"/>
      <c r="P21" s="304">
        <f t="shared" ref="P21" si="275">P20/P19</f>
        <v>7.7500000000000009</v>
      </c>
      <c r="Q21" s="304"/>
      <c r="R21" s="304">
        <f t="shared" ref="R21" si="276">R20/R19</f>
        <v>8.8125000000000018</v>
      </c>
      <c r="S21" s="304"/>
      <c r="T21" s="304">
        <f t="shared" ref="T21" si="277">T20/T19</f>
        <v>9.8125000000000018</v>
      </c>
      <c r="U21" s="304"/>
      <c r="V21" s="304">
        <f t="shared" ref="V21" si="278">V20/V19</f>
        <v>10.812500000000002</v>
      </c>
      <c r="W21" s="304"/>
      <c r="X21" s="304">
        <f>X20/X19</f>
        <v>11.812500000000002</v>
      </c>
      <c r="Y21" s="304"/>
      <c r="Z21" s="304">
        <f t="shared" ref="Z21" si="279">Z20/Z19</f>
        <v>12.812500000000004</v>
      </c>
      <c r="AA21" s="304"/>
      <c r="AB21" s="304">
        <f t="shared" ref="AB21" si="280">AB20/AB19</f>
        <v>13.812500000000004</v>
      </c>
      <c r="AC21" s="304"/>
      <c r="AD21" s="304">
        <f t="shared" ref="AD21" si="281">AD20/AD19</f>
        <v>15.733333333333338</v>
      </c>
      <c r="AE21" s="304"/>
      <c r="AF21" s="304">
        <f t="shared" ref="AF21" si="282">AF20/AF19</f>
        <v>17.928571428571434</v>
      </c>
      <c r="AG21" s="304"/>
      <c r="AH21" s="304">
        <f t="shared" ref="AH21" si="283">AH20/AH19</f>
        <v>19.000000000000004</v>
      </c>
      <c r="AI21" s="304"/>
      <c r="AJ21" s="304">
        <f t="shared" ref="AJ21" si="284">AJ20/AJ19</f>
        <v>20.000000000000007</v>
      </c>
      <c r="AK21" s="304"/>
      <c r="AL21" s="304">
        <f t="shared" ref="AL21" si="285">AL20/AL19</f>
        <v>21.000000000000007</v>
      </c>
      <c r="AM21" s="304"/>
      <c r="AN21" s="304">
        <f t="shared" ref="AN21" si="286">AN20/AN19</f>
        <v>22.000000000000007</v>
      </c>
      <c r="AO21" s="304"/>
      <c r="AP21" s="304">
        <f t="shared" ref="AP21" si="287">AP20/AP19</f>
        <v>23.000000000000011</v>
      </c>
      <c r="AQ21" s="304"/>
      <c r="AR21" s="304">
        <f t="shared" ref="AR21" si="288">AR20/AR19</f>
        <v>24.000000000000011</v>
      </c>
      <c r="AS21" s="304"/>
      <c r="AT21" s="304">
        <f t="shared" ref="AT21" si="289">AT20/AT19</f>
        <v>25.000000000000011</v>
      </c>
      <c r="AU21" s="304"/>
      <c r="AV21" s="304">
        <f t="shared" ref="AV21" si="290">AV20/AV19</f>
        <v>26.000000000000011</v>
      </c>
      <c r="AW21" s="304"/>
      <c r="AX21" s="304">
        <f t="shared" ref="AX21" si="291">AX20/AX19</f>
        <v>27.000000000000014</v>
      </c>
      <c r="AY21" s="304"/>
      <c r="AZ21" s="304">
        <f t="shared" ref="AZ21" si="292">AZ20/AZ19</f>
        <v>28.000000000000014</v>
      </c>
      <c r="BA21" s="304"/>
      <c r="BB21" s="304">
        <f t="shared" ref="BB21" si="293">BB20/BB19</f>
        <v>29.000000000000014</v>
      </c>
      <c r="BC21" s="304"/>
      <c r="BD21" s="304">
        <f t="shared" ref="BD21" si="294">BD20/BD19</f>
        <v>30.000000000000018</v>
      </c>
      <c r="BE21" s="304"/>
      <c r="BF21" s="304">
        <f t="shared" ref="BF21" si="295">BF20/BF19</f>
        <v>31.000000000000018</v>
      </c>
      <c r="BG21" s="304"/>
      <c r="BH21" s="304">
        <f t="shared" ref="BH21" si="296">BH20/BH19</f>
        <v>32.000000000000021</v>
      </c>
      <c r="BI21" s="304"/>
      <c r="BJ21" s="304">
        <f t="shared" ref="BJ21" si="297">BJ20/BJ19</f>
        <v>33.000000000000021</v>
      </c>
      <c r="BK21" s="304"/>
      <c r="BL21" s="304">
        <f t="shared" ref="BL21" si="298">BL20/BL19</f>
        <v>34.000000000000021</v>
      </c>
      <c r="BM21" s="304"/>
      <c r="BN21" s="304">
        <f t="shared" ref="BN21" si="299">BN20/BN19</f>
        <v>35.000000000000021</v>
      </c>
      <c r="BO21" s="304"/>
      <c r="BP21" s="304">
        <f t="shared" ref="BP21" si="300">BP20/BP19</f>
        <v>36.000000000000021</v>
      </c>
      <c r="BQ21" s="304"/>
      <c r="BR21" s="304">
        <f t="shared" ref="BR21" si="301">BR20/BR19</f>
        <v>39.769230769230795</v>
      </c>
      <c r="BS21" s="304"/>
      <c r="BT21" s="304">
        <f t="shared" ref="BT21" si="302">BT20/BT19</f>
        <v>48.090909090909115</v>
      </c>
      <c r="BU21" s="304"/>
      <c r="BV21" s="304">
        <f t="shared" ref="BV21" si="303">BV20/BV19</f>
        <v>54.10000000000003</v>
      </c>
      <c r="BW21" s="304"/>
      <c r="BX21" s="304">
        <f t="shared" ref="BX21" si="304">BX20/BX19</f>
        <v>55.200000000000031</v>
      </c>
      <c r="BY21" s="304"/>
      <c r="BZ21" s="304">
        <f t="shared" ref="BZ21" si="305">BZ20/BZ19</f>
        <v>56.200000000000031</v>
      </c>
      <c r="CA21" s="304"/>
      <c r="CB21" s="304">
        <f t="shared" ref="CB21" si="306">CB20/CB19</f>
        <v>57.200000000000038</v>
      </c>
      <c r="CC21" s="304"/>
      <c r="CD21" s="304">
        <f t="shared" ref="CD21" si="307">CD20/CD19</f>
        <v>58.200000000000038</v>
      </c>
      <c r="CE21" s="304"/>
      <c r="CF21" s="304">
        <f t="shared" ref="CF21" si="308">CF20/CF19</f>
        <v>59.200000000000045</v>
      </c>
      <c r="CG21" s="304"/>
      <c r="CH21" s="304">
        <f t="shared" ref="CH21" si="309">CH20/CH19</f>
        <v>60.200000000000045</v>
      </c>
      <c r="CI21" s="304"/>
      <c r="CJ21" s="304">
        <f t="shared" ref="CJ21" si="310">CJ20/CJ19</f>
        <v>61.200000000000045</v>
      </c>
      <c r="CK21" s="304"/>
      <c r="CL21" s="304">
        <f t="shared" ref="CL21" si="311">CL20/CL19</f>
        <v>62.200000000000053</v>
      </c>
      <c r="CM21" s="304"/>
      <c r="CN21" s="304">
        <f t="shared" ref="CN21" si="312">CN20/CN19</f>
        <v>63.200000000000053</v>
      </c>
      <c r="CO21" s="304"/>
      <c r="CP21" s="304">
        <f t="shared" ref="CP21:CR21" si="313">CP20/CP19</f>
        <v>64.20000000000006</v>
      </c>
      <c r="CQ21" s="304"/>
      <c r="CR21" s="304">
        <f t="shared" si="313"/>
        <v>65.20000000000006</v>
      </c>
      <c r="CS21" s="304"/>
      <c r="CT21" s="304">
        <f t="shared" ref="CT21" si="314">CT20/CT19</f>
        <v>66.20000000000006</v>
      </c>
      <c r="CU21" s="304"/>
      <c r="CV21" s="304">
        <f t="shared" ref="CV21" si="315">CV20/CV19</f>
        <v>74.555555555555628</v>
      </c>
      <c r="CW21" s="304"/>
      <c r="CX21" s="304">
        <f t="shared" ref="CX21" si="316">CX20/CX19</f>
        <v>85.000000000000085</v>
      </c>
      <c r="CY21" s="304"/>
      <c r="CZ21" s="304">
        <f t="shared" ref="CZ21" si="317">CZ20/CZ19</f>
        <v>86.125000000000085</v>
      </c>
      <c r="DA21" s="304"/>
      <c r="DB21" s="304">
        <f t="shared" ref="DB21" si="318">DB20/DB19</f>
        <v>99.42857142857153</v>
      </c>
      <c r="DC21" s="304"/>
      <c r="DD21" s="304">
        <f t="shared" ref="DD21" si="319">DD20/DD19</f>
        <v>175.25000000000017</v>
      </c>
      <c r="DE21" s="304"/>
      <c r="DF21" s="304">
        <f t="shared" ref="DF21" si="320">DF20/DF19</f>
        <v>353.00000000000034</v>
      </c>
      <c r="DG21" s="304"/>
      <c r="DH21" s="304">
        <f t="shared" ref="DH21" si="321">DH20/DH19</f>
        <v>355.00000000000034</v>
      </c>
      <c r="DI21" s="304"/>
      <c r="DJ21" s="304">
        <f t="shared" ref="DJ21" si="322">DJ20/DJ19</f>
        <v>356.00000000000034</v>
      </c>
      <c r="DK21" s="304"/>
      <c r="DL21" s="304">
        <f t="shared" ref="DL21" si="323">DL20/DL19</f>
        <v>357.0000000000004</v>
      </c>
      <c r="DM21" s="304"/>
      <c r="DN21" s="304">
        <f t="shared" ref="DN21" si="324">DN20/DN19</f>
        <v>358.0000000000004</v>
      </c>
      <c r="DO21" s="304"/>
      <c r="DP21" s="304">
        <f t="shared" ref="DP21" si="325">DP20/DP19</f>
        <v>359.00000000000045</v>
      </c>
      <c r="DQ21" s="304"/>
      <c r="DR21" s="304">
        <f t="shared" ref="DR21" si="326">DR20/DR19</f>
        <v>719.00000000000091</v>
      </c>
      <c r="DS21" s="304"/>
      <c r="DT21" s="304">
        <v>0</v>
      </c>
      <c r="DU21" s="304"/>
      <c r="DV21" s="304">
        <v>0</v>
      </c>
      <c r="DW21" s="304"/>
      <c r="DX21" s="304">
        <v>0</v>
      </c>
      <c r="DY21" s="304"/>
      <c r="DZ21" s="304">
        <v>0</v>
      </c>
      <c r="EA21" s="304"/>
      <c r="EB21" s="304">
        <v>0</v>
      </c>
      <c r="EC21" s="304"/>
      <c r="ED21" s="304">
        <v>0</v>
      </c>
      <c r="EE21" s="304"/>
      <c r="EF21" s="304">
        <v>0</v>
      </c>
      <c r="EG21" s="304"/>
      <c r="EH21" s="304">
        <v>0</v>
      </c>
      <c r="EI21" s="304"/>
      <c r="ER21" s="304"/>
      <c r="ES21" s="304"/>
      <c r="ET21" s="304"/>
      <c r="EU21" s="304"/>
      <c r="EV21" s="304"/>
      <c r="EW21" s="304"/>
      <c r="EX21" s="304"/>
      <c r="EY21" s="304"/>
      <c r="EZ21" s="304"/>
      <c r="FA21" s="304"/>
    </row>
    <row r="22" spans="1:197" ht="15" thickBot="1">
      <c r="A22" s="77" t="s">
        <v>56</v>
      </c>
      <c r="B22" s="304">
        <f t="shared" ref="B22" si="327">C13/B14</f>
        <v>0</v>
      </c>
      <c r="C22" s="304"/>
      <c r="D22" s="304">
        <f t="shared" ref="D22" si="328">E13/D14</f>
        <v>0</v>
      </c>
      <c r="E22" s="304"/>
      <c r="F22" s="304">
        <f t="shared" ref="F22" si="329">G13/F14</f>
        <v>0</v>
      </c>
      <c r="G22" s="304"/>
      <c r="H22" s="304">
        <f t="shared" ref="H22" si="330">I13/H14</f>
        <v>0</v>
      </c>
      <c r="I22" s="304"/>
      <c r="J22" s="304">
        <f t="shared" ref="J22" si="331">K13/J14</f>
        <v>0</v>
      </c>
      <c r="K22" s="304"/>
      <c r="L22" s="304">
        <f t="shared" ref="L22" si="332">M13/L14</f>
        <v>0</v>
      </c>
      <c r="M22" s="304"/>
      <c r="N22" s="304">
        <f t="shared" ref="N22" si="333">O13/N14</f>
        <v>0</v>
      </c>
      <c r="O22" s="304"/>
      <c r="P22" s="304">
        <f t="shared" ref="P22" si="334">Q13/P14</f>
        <v>0</v>
      </c>
      <c r="Q22" s="304"/>
      <c r="R22" s="304">
        <f t="shared" ref="R22" si="335">S13/R14</f>
        <v>0</v>
      </c>
      <c r="S22" s="304"/>
      <c r="T22" s="304">
        <f t="shared" ref="T22" si="336">U13/T14</f>
        <v>0.75</v>
      </c>
      <c r="U22" s="304"/>
      <c r="V22" s="304">
        <f t="shared" ref="V22" si="337">W13/V14</f>
        <v>0</v>
      </c>
      <c r="W22" s="304"/>
      <c r="X22" s="304">
        <f>Y13/X14</f>
        <v>0.625</v>
      </c>
      <c r="Y22" s="304"/>
      <c r="Z22" s="304">
        <f t="shared" ref="Z22" si="338">AA13/Z14</f>
        <v>0</v>
      </c>
      <c r="AA22" s="304"/>
      <c r="AB22" s="304">
        <f t="shared" ref="AB22" si="339">AC13/AB14</f>
        <v>0.375</v>
      </c>
      <c r="AC22" s="304"/>
      <c r="AD22" s="304">
        <f t="shared" ref="AD22" si="340">AE13/AD14</f>
        <v>0.5</v>
      </c>
      <c r="AE22" s="304"/>
      <c r="AF22" s="304">
        <f t="shared" ref="AF22" si="341">AG13/AF14</f>
        <v>0.14285714285714285</v>
      </c>
      <c r="AG22" s="304"/>
      <c r="AH22" s="304">
        <f t="shared" ref="AH22" si="342">AI13/AH14</f>
        <v>0.5714285714285714</v>
      </c>
      <c r="AI22" s="304"/>
      <c r="AJ22" s="304">
        <f t="shared" ref="AJ22" si="343">AK13/AJ14</f>
        <v>0.42857142857142855</v>
      </c>
      <c r="AK22" s="304"/>
      <c r="AL22" s="304">
        <f t="shared" ref="AL22" si="344">AM13/AL14</f>
        <v>0.5714285714285714</v>
      </c>
      <c r="AM22" s="304"/>
      <c r="AN22" s="304">
        <f t="shared" ref="AN22" si="345">AO13/AN14</f>
        <v>0.14285714285714285</v>
      </c>
      <c r="AO22" s="304"/>
      <c r="AP22" s="304">
        <f t="shared" ref="AP22" si="346">AQ13/AP14</f>
        <v>0.2857142857142857</v>
      </c>
      <c r="AQ22" s="304"/>
      <c r="AR22" s="304">
        <f t="shared" ref="AR22" si="347">AS13/AR14</f>
        <v>0.14285714285714285</v>
      </c>
      <c r="AS22" s="304"/>
      <c r="AT22" s="304">
        <f t="shared" ref="AT22" si="348">AU13/AT14</f>
        <v>0.7142857142857143</v>
      </c>
      <c r="AU22" s="304"/>
      <c r="AV22" s="304">
        <f t="shared" ref="AV22" si="349">AW13/AV14</f>
        <v>0.8571428571428571</v>
      </c>
      <c r="AW22" s="304"/>
      <c r="AX22" s="304">
        <f t="shared" ref="AX22" si="350">AY13/AX14</f>
        <v>0</v>
      </c>
      <c r="AY22" s="304"/>
      <c r="AZ22" s="304">
        <f t="shared" ref="AZ22" si="351">BA13/AZ14</f>
        <v>0.2857142857142857</v>
      </c>
      <c r="BA22" s="304"/>
      <c r="BB22" s="304">
        <f t="shared" ref="BB22" si="352">BC13/BB14</f>
        <v>1.1428571428571428</v>
      </c>
      <c r="BC22" s="304"/>
      <c r="BD22" s="304">
        <f t="shared" ref="BD22" si="353">BE13/BD14</f>
        <v>0.5714285714285714</v>
      </c>
      <c r="BE22" s="304"/>
      <c r="BF22" s="304">
        <f t="shared" ref="BF22" si="354">BG13/BF14</f>
        <v>0.5714285714285714</v>
      </c>
      <c r="BG22" s="304"/>
      <c r="BH22" s="304">
        <f t="shared" ref="BH22" si="355">BI13/BH14</f>
        <v>0.5714285714285714</v>
      </c>
      <c r="BI22" s="304"/>
      <c r="BJ22" s="304">
        <f t="shared" ref="BJ22" si="356">BK13/BJ14</f>
        <v>0.7142857142857143</v>
      </c>
      <c r="BK22" s="304"/>
      <c r="BL22" s="304">
        <f t="shared" ref="BL22" si="357">BM13/BL14</f>
        <v>0.2857142857142857</v>
      </c>
      <c r="BM22" s="304"/>
      <c r="BN22" s="304">
        <f t="shared" ref="BN22" si="358">BO13/BN14</f>
        <v>0.7142857142857143</v>
      </c>
      <c r="BO22" s="304"/>
      <c r="BP22" s="304">
        <f t="shared" ref="BP22" si="359">BQ13/BP14</f>
        <v>0.2857142857142857</v>
      </c>
      <c r="BQ22" s="304"/>
      <c r="BR22" s="304">
        <f t="shared" ref="BR22" si="360">BS13/BR14</f>
        <v>0.2857142857142857</v>
      </c>
      <c r="BS22" s="304"/>
      <c r="BT22" s="304">
        <f t="shared" ref="BT22" si="361">BU13/BT14</f>
        <v>0.16666666666666666</v>
      </c>
      <c r="BU22" s="304"/>
      <c r="BV22" s="304">
        <f t="shared" ref="BV22" si="362">BW13/BV14</f>
        <v>0.4</v>
      </c>
      <c r="BW22" s="304"/>
      <c r="BX22" s="304">
        <f t="shared" ref="BX22" si="363">BY13/BX14</f>
        <v>0</v>
      </c>
      <c r="BY22" s="304"/>
      <c r="BZ22" s="304">
        <f t="shared" ref="BZ22" si="364">CA13/BZ14</f>
        <v>1</v>
      </c>
      <c r="CA22" s="304"/>
      <c r="CB22" s="304">
        <f t="shared" ref="CB22" si="365">CC13/CB14</f>
        <v>0.4</v>
      </c>
      <c r="CC22" s="304"/>
      <c r="CD22" s="304">
        <f t="shared" ref="CD22" si="366">CE13/CD14</f>
        <v>0.4</v>
      </c>
      <c r="CE22" s="304"/>
      <c r="CF22" s="304">
        <f t="shared" ref="CF22" si="367">CG13/CF14</f>
        <v>0.6</v>
      </c>
      <c r="CG22" s="304"/>
      <c r="CH22" s="304">
        <f t="shared" ref="CH22" si="368">CI13/CH14</f>
        <v>0.2</v>
      </c>
      <c r="CI22" s="304"/>
      <c r="CJ22" s="304">
        <f t="shared" ref="CJ22" si="369">CK13/CJ14</f>
        <v>0.2</v>
      </c>
      <c r="CK22" s="304"/>
      <c r="CL22" s="304">
        <f t="shared" ref="CL22" si="370">CM13/CL14</f>
        <v>0.4</v>
      </c>
      <c r="CM22" s="304"/>
      <c r="CN22" s="304">
        <f t="shared" ref="CN22" si="371">CO13/CN14</f>
        <v>0</v>
      </c>
      <c r="CO22" s="304"/>
      <c r="CP22" s="304">
        <f t="shared" ref="CP22" si="372">CQ13/CP14</f>
        <v>0.2</v>
      </c>
      <c r="CQ22" s="304"/>
      <c r="CR22" s="304">
        <f t="shared" ref="CR22" si="373">CS13/CR14</f>
        <v>0.2</v>
      </c>
      <c r="CS22" s="304"/>
      <c r="CT22" s="304">
        <f t="shared" ref="CT22" si="374">CU13/CT14</f>
        <v>0</v>
      </c>
      <c r="CU22" s="304"/>
      <c r="CV22" s="304">
        <f t="shared" ref="CV22" si="375">CW13/CV14</f>
        <v>0</v>
      </c>
      <c r="CW22" s="304"/>
      <c r="CX22" s="304">
        <f t="shared" ref="CX22" si="376">CY13/CX14</f>
        <v>0</v>
      </c>
      <c r="CY22" s="304"/>
      <c r="CZ22" s="304">
        <f t="shared" ref="CZ22" si="377">DA13/CZ14</f>
        <v>0</v>
      </c>
      <c r="DA22" s="304"/>
      <c r="DB22" s="304">
        <f t="shared" ref="DB22" si="378">DC13/DB14</f>
        <v>0</v>
      </c>
      <c r="DC22" s="304"/>
      <c r="DD22" s="304">
        <f t="shared" ref="DD22" si="379">DE13/DD14</f>
        <v>0</v>
      </c>
      <c r="DE22" s="304"/>
      <c r="DF22" s="304">
        <f t="shared" ref="DF22" si="380">DG13/DF14</f>
        <v>0</v>
      </c>
      <c r="DG22" s="304"/>
      <c r="DH22" s="304">
        <f t="shared" ref="DH22" si="381">DI13/DH14</f>
        <v>1</v>
      </c>
      <c r="DI22" s="304"/>
      <c r="DJ22" s="304">
        <f t="shared" ref="DJ22" si="382">DK13/DJ14</f>
        <v>0</v>
      </c>
      <c r="DK22" s="304"/>
      <c r="DL22" s="304">
        <f t="shared" ref="DL22" si="383">DM13/DL14</f>
        <v>0</v>
      </c>
      <c r="DM22" s="304"/>
      <c r="DN22" s="304">
        <f t="shared" ref="DN22" si="384">DO13/DN14</f>
        <v>0</v>
      </c>
      <c r="DO22" s="304"/>
      <c r="DP22" s="304">
        <f t="shared" ref="DP22" si="385">DQ13/DP14</f>
        <v>0</v>
      </c>
      <c r="DQ22" s="304"/>
      <c r="DR22" s="304">
        <f t="shared" ref="DR22" si="386">DS13/DR14</f>
        <v>0</v>
      </c>
      <c r="DS22" s="304"/>
      <c r="DT22" s="304">
        <v>0</v>
      </c>
      <c r="DU22" s="304"/>
      <c r="DV22" s="304">
        <v>0</v>
      </c>
      <c r="DW22" s="304"/>
      <c r="DX22" s="304">
        <v>0</v>
      </c>
      <c r="DY22" s="304"/>
      <c r="DZ22" s="304">
        <v>0</v>
      </c>
      <c r="EA22" s="304"/>
      <c r="EB22" s="304">
        <v>0</v>
      </c>
      <c r="EC22" s="304"/>
      <c r="ED22" s="304">
        <v>0</v>
      </c>
      <c r="EE22" s="304"/>
      <c r="EF22" s="304">
        <v>0</v>
      </c>
      <c r="EG22" s="304"/>
      <c r="EH22" s="304">
        <v>0</v>
      </c>
      <c r="EI22" s="304"/>
      <c r="ER22" s="304"/>
      <c r="ES22" s="304"/>
      <c r="ET22" s="304"/>
      <c r="EU22" s="304"/>
      <c r="EV22" s="304"/>
      <c r="EW22" s="304"/>
      <c r="EX22" s="304"/>
      <c r="EY22" s="304"/>
      <c r="EZ22" s="304"/>
      <c r="FA22" s="304"/>
    </row>
    <row r="23" spans="1:197" ht="15" thickBot="1">
      <c r="A23" s="77" t="s">
        <v>57</v>
      </c>
      <c r="B23" s="304">
        <f t="shared" ref="B23" si="387">B17*B22</f>
        <v>0</v>
      </c>
      <c r="C23" s="304"/>
      <c r="D23" s="304">
        <f t="shared" ref="D23" si="388">D17*D22</f>
        <v>0</v>
      </c>
      <c r="E23" s="304"/>
      <c r="F23" s="304">
        <f t="shared" ref="F23" si="389">F17*F22</f>
        <v>0</v>
      </c>
      <c r="G23" s="304"/>
      <c r="H23" s="304">
        <f t="shared" ref="H23" si="390">H17*H22</f>
        <v>0</v>
      </c>
      <c r="I23" s="304"/>
      <c r="J23" s="304">
        <f t="shared" ref="J23" si="391">J17*J22</f>
        <v>0</v>
      </c>
      <c r="K23" s="304"/>
      <c r="L23" s="304">
        <f t="shared" ref="L23" si="392">L17*L22</f>
        <v>0</v>
      </c>
      <c r="M23" s="304"/>
      <c r="N23" s="304">
        <f t="shared" ref="N23" si="393">N17*N22</f>
        <v>0</v>
      </c>
      <c r="O23" s="304"/>
      <c r="P23" s="304">
        <f t="shared" ref="P23" si="394">P17*P22</f>
        <v>0</v>
      </c>
      <c r="Q23" s="304"/>
      <c r="R23" s="304">
        <f t="shared" ref="R23" si="395">R17*R22</f>
        <v>0</v>
      </c>
      <c r="S23" s="304"/>
      <c r="T23" s="304">
        <f t="shared" ref="T23" si="396">T17*T22</f>
        <v>0.66666666666666663</v>
      </c>
      <c r="U23" s="304"/>
      <c r="V23" s="304">
        <f t="shared" ref="V23" si="397">V17*V22</f>
        <v>0</v>
      </c>
      <c r="W23" s="304"/>
      <c r="X23" s="304">
        <f>X17*X22</f>
        <v>0.55555555555555558</v>
      </c>
      <c r="Y23" s="304"/>
      <c r="Z23" s="304">
        <f t="shared" ref="Z23" si="398">Z17*Z22</f>
        <v>0</v>
      </c>
      <c r="AA23" s="304"/>
      <c r="AB23" s="304">
        <f t="shared" ref="AB23" si="399">AB17*AB22</f>
        <v>0.33333333333333331</v>
      </c>
      <c r="AC23" s="304"/>
      <c r="AD23" s="304">
        <f t="shared" ref="AD23" si="400">AD17*AD22</f>
        <v>0.44444444444444442</v>
      </c>
      <c r="AE23" s="304"/>
      <c r="AF23" s="304">
        <f t="shared" ref="AF23" si="401">AF17*AF22</f>
        <v>0.1111111111111111</v>
      </c>
      <c r="AG23" s="304"/>
      <c r="AH23" s="304">
        <f t="shared" ref="AH23" si="402">AH17*AH22</f>
        <v>0.44444444444444442</v>
      </c>
      <c r="AI23" s="304"/>
      <c r="AJ23" s="304">
        <f t="shared" ref="AJ23" si="403">AJ17*AJ22</f>
        <v>0.33333333333333331</v>
      </c>
      <c r="AK23" s="304"/>
      <c r="AL23" s="304">
        <f t="shared" ref="AL23" si="404">AL17*AL22</f>
        <v>0.44444444444444442</v>
      </c>
      <c r="AM23" s="304"/>
      <c r="AN23" s="304">
        <f t="shared" ref="AN23" si="405">AN17*AN22</f>
        <v>0.1111111111111111</v>
      </c>
      <c r="AO23" s="304"/>
      <c r="AP23" s="304">
        <f t="shared" ref="AP23" si="406">AP17*AP22</f>
        <v>0.22222222222222221</v>
      </c>
      <c r="AQ23" s="304"/>
      <c r="AR23" s="304">
        <f t="shared" ref="AR23" si="407">AR17*AR22</f>
        <v>0.1111111111111111</v>
      </c>
      <c r="AS23" s="304"/>
      <c r="AT23" s="304">
        <f t="shared" ref="AT23" si="408">AT17*AT22</f>
        <v>0.55555555555555558</v>
      </c>
      <c r="AU23" s="304"/>
      <c r="AV23" s="304">
        <f t="shared" ref="AV23" si="409">AV17*AV22</f>
        <v>0.66666666666666663</v>
      </c>
      <c r="AW23" s="304"/>
      <c r="AX23" s="304">
        <f t="shared" ref="AX23" si="410">AX17*AX22</f>
        <v>0</v>
      </c>
      <c r="AY23" s="304"/>
      <c r="AZ23" s="304">
        <f t="shared" ref="AZ23" si="411">AZ17*AZ22</f>
        <v>0.22222222222222221</v>
      </c>
      <c r="BA23" s="304"/>
      <c r="BB23" s="304">
        <f t="shared" ref="BB23" si="412">BB17*BB22</f>
        <v>0.88888888888888884</v>
      </c>
      <c r="BC23" s="304"/>
      <c r="BD23" s="304">
        <f t="shared" ref="BD23" si="413">BD17*BD22</f>
        <v>0.44444444444444442</v>
      </c>
      <c r="BE23" s="304"/>
      <c r="BF23" s="304">
        <f t="shared" ref="BF23" si="414">BF17*BF22</f>
        <v>0.44444444444444442</v>
      </c>
      <c r="BG23" s="304"/>
      <c r="BH23" s="304">
        <f t="shared" ref="BH23" si="415">BH17*BH22</f>
        <v>0.44444444444444442</v>
      </c>
      <c r="BI23" s="304"/>
      <c r="BJ23" s="304">
        <f t="shared" ref="BJ23" si="416">BJ17*BJ22</f>
        <v>0.55555555555555558</v>
      </c>
      <c r="BK23" s="304"/>
      <c r="BL23" s="304">
        <f t="shared" ref="BL23" si="417">BL17*BL22</f>
        <v>0.22222222222222221</v>
      </c>
      <c r="BM23" s="304"/>
      <c r="BN23" s="304">
        <f t="shared" ref="BN23" si="418">BN17*BN22</f>
        <v>0.55555555555555558</v>
      </c>
      <c r="BO23" s="304"/>
      <c r="BP23" s="304">
        <f t="shared" ref="BP23" si="419">BP17*BP22</f>
        <v>0.22222222222222221</v>
      </c>
      <c r="BQ23" s="304"/>
      <c r="BR23" s="304">
        <f t="shared" ref="BR23" si="420">BR17*BR22</f>
        <v>0.22222222222222221</v>
      </c>
      <c r="BS23" s="304"/>
      <c r="BT23" s="304">
        <f t="shared" ref="BT23" si="421">BT17*BT22</f>
        <v>0.1111111111111111</v>
      </c>
      <c r="BU23" s="304"/>
      <c r="BV23" s="304">
        <f t="shared" ref="BV23" si="422">BV17*BV22</f>
        <v>0.22222222222222224</v>
      </c>
      <c r="BW23" s="304"/>
      <c r="BX23" s="304">
        <f t="shared" ref="BX23" si="423">BX17*BX22</f>
        <v>0</v>
      </c>
      <c r="BY23" s="304"/>
      <c r="BZ23" s="304">
        <f t="shared" ref="BZ23" si="424">BZ17*BZ22</f>
        <v>0.55555555555555558</v>
      </c>
      <c r="CA23" s="304"/>
      <c r="CB23" s="304">
        <f t="shared" ref="CB23" si="425">CB17*CB22</f>
        <v>0.22222222222222224</v>
      </c>
      <c r="CC23" s="304"/>
      <c r="CD23" s="304">
        <f t="shared" ref="CD23" si="426">CD17*CD22</f>
        <v>0.22222222222222224</v>
      </c>
      <c r="CE23" s="304"/>
      <c r="CF23" s="304">
        <f t="shared" ref="CF23" si="427">CF17*CF22</f>
        <v>0.33333333333333331</v>
      </c>
      <c r="CG23" s="304"/>
      <c r="CH23" s="304">
        <f t="shared" ref="CH23" si="428">CH17*CH22</f>
        <v>0.11111111111111112</v>
      </c>
      <c r="CI23" s="304"/>
      <c r="CJ23" s="304">
        <f t="shared" ref="CJ23" si="429">CJ17*CJ22</f>
        <v>0.11111111111111112</v>
      </c>
      <c r="CK23" s="304"/>
      <c r="CL23" s="304">
        <f t="shared" ref="CL23" si="430">CL17*CL22</f>
        <v>0.22222222222222224</v>
      </c>
      <c r="CM23" s="304"/>
      <c r="CN23" s="304">
        <f t="shared" ref="CN23" si="431">CN17*CN22</f>
        <v>0</v>
      </c>
      <c r="CO23" s="304"/>
      <c r="CP23" s="304">
        <f t="shared" ref="CP23:CR23" si="432">CP17*CP22</f>
        <v>0.11111111111111112</v>
      </c>
      <c r="CQ23" s="304"/>
      <c r="CR23" s="304">
        <f t="shared" si="432"/>
        <v>0.11111111111111112</v>
      </c>
      <c r="CS23" s="304"/>
      <c r="CT23" s="304">
        <f t="shared" ref="CT23" si="433">CT17*CT22</f>
        <v>0</v>
      </c>
      <c r="CU23" s="304"/>
      <c r="CV23" s="304">
        <f t="shared" ref="CV23" si="434">CV17*CV22</f>
        <v>0</v>
      </c>
      <c r="CW23" s="304"/>
      <c r="CX23" s="304">
        <f t="shared" ref="CX23" si="435">CX17*CX22</f>
        <v>0</v>
      </c>
      <c r="CY23" s="304"/>
      <c r="CZ23" s="304">
        <f t="shared" ref="CZ23" si="436">CZ17*CZ22</f>
        <v>0</v>
      </c>
      <c r="DA23" s="304"/>
      <c r="DB23" s="304">
        <f t="shared" ref="DB23" si="437">DB17*DB22</f>
        <v>0</v>
      </c>
      <c r="DC23" s="304"/>
      <c r="DD23" s="304">
        <f t="shared" ref="DD23" si="438">DD17*DD22</f>
        <v>0</v>
      </c>
      <c r="DE23" s="304"/>
      <c r="DF23" s="304">
        <f t="shared" ref="DF23" si="439">DF17*DF22</f>
        <v>0</v>
      </c>
      <c r="DG23" s="304"/>
      <c r="DH23" s="304">
        <f t="shared" ref="DH23" si="440">DH17*DH22</f>
        <v>0.1111111111111111</v>
      </c>
      <c r="DI23" s="304"/>
      <c r="DJ23" s="304">
        <f t="shared" ref="DJ23" si="441">DJ17*DJ22</f>
        <v>0</v>
      </c>
      <c r="DK23" s="304"/>
      <c r="DL23" s="304">
        <f t="shared" ref="DL23" si="442">DL17*DL22</f>
        <v>0</v>
      </c>
      <c r="DM23" s="304"/>
      <c r="DN23" s="304">
        <f t="shared" ref="DN23" si="443">DN17*DN22</f>
        <v>0</v>
      </c>
      <c r="DO23" s="304"/>
      <c r="DP23" s="304">
        <f t="shared" ref="DP23" si="444">DP17*DP22</f>
        <v>0</v>
      </c>
      <c r="DQ23" s="304"/>
      <c r="DR23" s="304">
        <f t="shared" ref="DR23" si="445">DR17*DR22</f>
        <v>0</v>
      </c>
      <c r="DS23" s="304"/>
      <c r="DT23" s="304">
        <f t="shared" ref="DT23" si="446">DT17*DT22</f>
        <v>0</v>
      </c>
      <c r="DU23" s="304"/>
      <c r="DV23" s="304">
        <f t="shared" ref="DV23" si="447">DV17*DV22</f>
        <v>0</v>
      </c>
      <c r="DW23" s="304"/>
      <c r="DX23" s="304">
        <f t="shared" ref="DX23" si="448">DX17*DX22</f>
        <v>0</v>
      </c>
      <c r="DY23" s="304"/>
      <c r="DZ23" s="304">
        <f t="shared" ref="DZ23" si="449">DZ17*DZ22</f>
        <v>0</v>
      </c>
      <c r="EA23" s="304"/>
      <c r="EB23" s="304">
        <f t="shared" ref="EB23" si="450">EB17*EB22</f>
        <v>0</v>
      </c>
      <c r="EC23" s="304"/>
      <c r="ED23" s="304">
        <f t="shared" ref="ED23" si="451">ED17*ED22</f>
        <v>0</v>
      </c>
      <c r="EE23" s="304"/>
      <c r="EF23" s="304">
        <f t="shared" ref="EF23" si="452">EF17*EF22</f>
        <v>0</v>
      </c>
      <c r="EG23" s="304"/>
      <c r="EH23" s="304">
        <f t="shared" ref="EH23" si="453">EH17*EH22</f>
        <v>0</v>
      </c>
      <c r="EI23" s="304"/>
      <c r="ER23" s="304"/>
      <c r="ES23" s="304"/>
      <c r="ET23" s="304"/>
      <c r="EU23" s="304"/>
      <c r="EV23" s="304"/>
      <c r="EW23" s="304"/>
      <c r="EX23" s="304"/>
      <c r="EY23" s="304"/>
      <c r="EZ23" s="304"/>
      <c r="FA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0.66666666666666663</v>
      </c>
      <c r="U24" s="304"/>
      <c r="V24" s="304">
        <f>SUM($B23:W$23)</f>
        <v>0.66666666666666663</v>
      </c>
      <c r="W24" s="304"/>
      <c r="X24" s="304">
        <f>SUM($B23:Y$23)</f>
        <v>1.2222222222222223</v>
      </c>
      <c r="Y24" s="304"/>
      <c r="Z24" s="304">
        <f>SUM($B23:AA$23)</f>
        <v>1.2222222222222223</v>
      </c>
      <c r="AA24" s="304"/>
      <c r="AB24" s="304">
        <f>SUM($B23:AC$23)</f>
        <v>1.5555555555555556</v>
      </c>
      <c r="AC24" s="304"/>
      <c r="AD24" s="304">
        <f>SUM($B23:AE$23)</f>
        <v>2</v>
      </c>
      <c r="AE24" s="304"/>
      <c r="AF24" s="304">
        <f>SUM($B23:AG$23)</f>
        <v>2.1111111111111112</v>
      </c>
      <c r="AG24" s="304"/>
      <c r="AH24" s="304">
        <f>SUM($B23:AI$23)</f>
        <v>2.5555555555555554</v>
      </c>
      <c r="AI24" s="304"/>
      <c r="AJ24" s="304">
        <f>SUM($B23:AK$23)</f>
        <v>2.8888888888888888</v>
      </c>
      <c r="AK24" s="304"/>
      <c r="AL24" s="304">
        <f>SUM($B23:AM$23)</f>
        <v>3.333333333333333</v>
      </c>
      <c r="AM24" s="304"/>
      <c r="AN24" s="304">
        <f>SUM($B23:AO$23)</f>
        <v>3.4444444444444442</v>
      </c>
      <c r="AO24" s="304"/>
      <c r="AP24" s="304">
        <f>SUM($B23:AQ$23)</f>
        <v>3.6666666666666665</v>
      </c>
      <c r="AQ24" s="304"/>
      <c r="AR24" s="304">
        <f>SUM($B23:AS$23)</f>
        <v>3.7777777777777777</v>
      </c>
      <c r="AS24" s="304"/>
      <c r="AT24" s="304">
        <f>SUM($B23:AU$23)</f>
        <v>4.333333333333333</v>
      </c>
      <c r="AU24" s="304"/>
      <c r="AV24" s="304">
        <f>SUM($B23:AW$23)</f>
        <v>5</v>
      </c>
      <c r="AW24" s="304"/>
      <c r="AX24" s="304">
        <f>SUM($B23:AY$23)</f>
        <v>5</v>
      </c>
      <c r="AY24" s="304"/>
      <c r="AZ24" s="304">
        <f>SUM($B23:BA$23)</f>
        <v>5.2222222222222223</v>
      </c>
      <c r="BA24" s="304"/>
      <c r="BB24" s="304">
        <f>SUM($B23:BC$23)</f>
        <v>6.1111111111111107</v>
      </c>
      <c r="BC24" s="304"/>
      <c r="BD24" s="304">
        <f>SUM($B23:BE$23)</f>
        <v>6.5555555555555554</v>
      </c>
      <c r="BE24" s="304"/>
      <c r="BF24" s="304">
        <f>SUM($B23:BG$23)</f>
        <v>7</v>
      </c>
      <c r="BG24" s="304"/>
      <c r="BH24" s="304">
        <f>SUM($B23:BI$23)</f>
        <v>7.4444444444444446</v>
      </c>
      <c r="BI24" s="304"/>
      <c r="BJ24" s="304">
        <f>SUM($B23:BK$23)</f>
        <v>8</v>
      </c>
      <c r="BK24" s="304"/>
      <c r="BL24" s="304">
        <f>SUM($B23:BM$23)</f>
        <v>8.2222222222222214</v>
      </c>
      <c r="BM24" s="304"/>
      <c r="BN24" s="304">
        <f>SUM($B23:BO$23)</f>
        <v>8.7777777777777768</v>
      </c>
      <c r="BO24" s="304"/>
      <c r="BP24" s="304">
        <f>SUM($B23:BQ$23)</f>
        <v>8.9999999999999982</v>
      </c>
      <c r="BQ24" s="304"/>
      <c r="BR24" s="304">
        <f>SUM($B23:BS$23)</f>
        <v>9.2222222222222197</v>
      </c>
      <c r="BS24" s="304"/>
      <c r="BT24" s="304">
        <f>SUM($B23:BU$23)</f>
        <v>9.3333333333333304</v>
      </c>
      <c r="BU24" s="304"/>
      <c r="BV24" s="304">
        <f>SUM($B23:BW$23)</f>
        <v>9.5555555555555518</v>
      </c>
      <c r="BW24" s="304"/>
      <c r="BX24" s="304">
        <f>SUM($B23:BY$23)</f>
        <v>9.5555555555555518</v>
      </c>
      <c r="BY24" s="304"/>
      <c r="BZ24" s="304">
        <f>SUM($B23:CA$23)</f>
        <v>10.111111111111107</v>
      </c>
      <c r="CA24" s="304"/>
      <c r="CB24" s="304">
        <f>SUM($B23:CC$23)</f>
        <v>10.333333333333329</v>
      </c>
      <c r="CC24" s="304"/>
      <c r="CD24" s="304">
        <f>SUM($B23:CE$23)</f>
        <v>10.55555555555555</v>
      </c>
      <c r="CE24" s="304"/>
      <c r="CF24" s="304">
        <f>SUM($B23:CG$23)</f>
        <v>10.888888888888884</v>
      </c>
      <c r="CG24" s="304"/>
      <c r="CH24" s="304">
        <f>SUM($B23:CI$23)</f>
        <v>10.999999999999995</v>
      </c>
      <c r="CI24" s="304"/>
      <c r="CJ24" s="304">
        <f>SUM($B23:CK$23)</f>
        <v>11.111111111111105</v>
      </c>
      <c r="CK24" s="304"/>
      <c r="CL24" s="304">
        <f>SUM($B23:CM$23)</f>
        <v>11.333333333333327</v>
      </c>
      <c r="CM24" s="304"/>
      <c r="CN24" s="304">
        <f>SUM($B23:CO$23)</f>
        <v>11.333333333333327</v>
      </c>
      <c r="CO24" s="304"/>
      <c r="CP24" s="304">
        <f>SUM($B23:CQ$23)</f>
        <v>11.444444444444438</v>
      </c>
      <c r="CQ24" s="304"/>
      <c r="CR24" s="304">
        <f>SUM($B23:CS$23)</f>
        <v>11.555555555555548</v>
      </c>
      <c r="CS24" s="304"/>
      <c r="CT24" s="304">
        <f>SUM($B23:CU$23)</f>
        <v>11.555555555555548</v>
      </c>
      <c r="CU24" s="304"/>
      <c r="CV24" s="304">
        <f>SUM($B23:CW$23)</f>
        <v>11.555555555555548</v>
      </c>
      <c r="CW24" s="304"/>
      <c r="CX24" s="304">
        <f>SUM($B23:CY$23)</f>
        <v>11.555555555555548</v>
      </c>
      <c r="CY24" s="304"/>
      <c r="CZ24" s="304">
        <f>SUM($B23:DA$23)</f>
        <v>11.555555555555548</v>
      </c>
      <c r="DA24" s="304"/>
      <c r="DB24" s="304">
        <f>SUM($B23:DC$23)</f>
        <v>11.555555555555548</v>
      </c>
      <c r="DC24" s="304"/>
      <c r="DD24" s="304">
        <f>SUM($B23:DE$23)</f>
        <v>11.555555555555548</v>
      </c>
      <c r="DE24" s="304"/>
      <c r="DF24" s="304">
        <f>SUM($B23:DG$23)</f>
        <v>11.555555555555548</v>
      </c>
      <c r="DG24" s="304"/>
      <c r="DH24" s="304">
        <f>SUM($B23:DI$23)</f>
        <v>11.666666666666659</v>
      </c>
      <c r="DI24" s="304"/>
      <c r="DJ24" s="304">
        <f>SUM($B23:DK$23)</f>
        <v>11.666666666666659</v>
      </c>
      <c r="DK24" s="304"/>
      <c r="DL24" s="304">
        <f>SUM($B23:DM$23)</f>
        <v>11.666666666666659</v>
      </c>
      <c r="DM24" s="304"/>
      <c r="DN24" s="304">
        <f>SUM($B23:DO$23)</f>
        <v>11.666666666666659</v>
      </c>
      <c r="DO24" s="304"/>
      <c r="DP24" s="304">
        <f>SUM($B23:DQ$23)</f>
        <v>11.666666666666659</v>
      </c>
      <c r="DQ24" s="304"/>
      <c r="DR24" s="304">
        <f>SUM($B23:DS$23)</f>
        <v>11.666666666666659</v>
      </c>
      <c r="DS24" s="304"/>
      <c r="DT24" s="304">
        <f>SUM($B23:DU$23)</f>
        <v>11.666666666666659</v>
      </c>
      <c r="DU24" s="304"/>
      <c r="DV24" s="304">
        <f>SUM($B23:DW$23)</f>
        <v>11.666666666666659</v>
      </c>
      <c r="DW24" s="304"/>
      <c r="DX24" s="304">
        <f>SUM($B23:DY$23)</f>
        <v>11.666666666666659</v>
      </c>
      <c r="DY24" s="304"/>
      <c r="DZ24" s="304">
        <f>SUM($B23:EA$23)</f>
        <v>11.666666666666659</v>
      </c>
      <c r="EA24" s="304"/>
      <c r="EB24" s="304">
        <f>SUM($B23:EC$23)</f>
        <v>11.666666666666659</v>
      </c>
      <c r="EC24" s="304"/>
      <c r="ED24" s="304">
        <f>SUM($B23:EE$23)</f>
        <v>11.666666666666659</v>
      </c>
      <c r="EE24" s="304"/>
      <c r="EF24" s="304">
        <f>SUM($B23:EG$23)</f>
        <v>11.666666666666659</v>
      </c>
      <c r="EG24" s="304"/>
      <c r="EH24" s="304">
        <f>SUM($B23:EI$23)</f>
        <v>11.666666666666659</v>
      </c>
      <c r="EI24" s="304"/>
      <c r="ER24" s="304"/>
      <c r="ES24" s="304"/>
      <c r="ET24" s="304"/>
      <c r="EU24" s="304"/>
      <c r="EV24" s="304"/>
      <c r="EW24" s="304"/>
      <c r="EX24" s="304"/>
      <c r="EY24" s="304"/>
      <c r="EZ24" s="304"/>
      <c r="FA24" s="304"/>
    </row>
    <row r="25" spans="1:197" ht="18.600000000000001" thickBot="1">
      <c r="A25" s="176" t="s">
        <v>59</v>
      </c>
      <c r="B25" s="304">
        <f t="shared" ref="B25" si="454">B24/$B$14</f>
        <v>0</v>
      </c>
      <c r="C25" s="304"/>
      <c r="D25" s="304">
        <f t="shared" ref="D25" si="455">D24/$B$14</f>
        <v>0</v>
      </c>
      <c r="E25" s="304"/>
      <c r="F25" s="304">
        <f t="shared" ref="F25" si="456">F24/$B$14</f>
        <v>0</v>
      </c>
      <c r="G25" s="304"/>
      <c r="H25" s="304">
        <f t="shared" ref="H25" si="457">H24/$B$14</f>
        <v>0</v>
      </c>
      <c r="I25" s="304"/>
      <c r="J25" s="304">
        <f t="shared" ref="J25" si="458">J24/$B$14</f>
        <v>0</v>
      </c>
      <c r="K25" s="304"/>
      <c r="L25" s="304">
        <f t="shared" ref="L25" si="459">L24/$B$14</f>
        <v>0</v>
      </c>
      <c r="M25" s="304"/>
      <c r="N25" s="304">
        <f t="shared" ref="N25" si="460">N24/$B$14</f>
        <v>0</v>
      </c>
      <c r="O25" s="304"/>
      <c r="P25" s="304">
        <f t="shared" ref="P25" si="461">P24/$B$14</f>
        <v>0</v>
      </c>
      <c r="Q25" s="304"/>
      <c r="R25" s="304">
        <f t="shared" ref="R25" si="462">R24/$B$14</f>
        <v>0</v>
      </c>
      <c r="S25" s="304"/>
      <c r="T25" s="304">
        <f t="shared" ref="T25" si="463">T24/$B$14</f>
        <v>7.407407407407407E-2</v>
      </c>
      <c r="U25" s="304"/>
      <c r="V25" s="304">
        <f t="shared" ref="V25" si="464">V24/$B$14</f>
        <v>7.407407407407407E-2</v>
      </c>
      <c r="W25" s="304"/>
      <c r="X25" s="304">
        <f>X24/$B$14</f>
        <v>0.13580246913580249</v>
      </c>
      <c r="Y25" s="304"/>
      <c r="Z25" s="304">
        <f t="shared" ref="Z25" si="465">Z24/$B$14</f>
        <v>0.13580246913580249</v>
      </c>
      <c r="AA25" s="304"/>
      <c r="AB25" s="304">
        <f t="shared" ref="AB25" si="466">AB24/$B$14</f>
        <v>0.1728395061728395</v>
      </c>
      <c r="AC25" s="304"/>
      <c r="AD25" s="304">
        <f t="shared" ref="AD25" si="467">AD24/$B$14</f>
        <v>0.22222222222222221</v>
      </c>
      <c r="AE25" s="304"/>
      <c r="AF25" s="304">
        <f t="shared" ref="AF25" si="468">AF24/$B$14</f>
        <v>0.23456790123456792</v>
      </c>
      <c r="AG25" s="304"/>
      <c r="AH25" s="304">
        <f t="shared" ref="AH25" si="469">AH24/$B$14</f>
        <v>0.2839506172839506</v>
      </c>
      <c r="AI25" s="304"/>
      <c r="AJ25" s="304">
        <f t="shared" ref="AJ25" si="470">AJ24/$B$14</f>
        <v>0.32098765432098764</v>
      </c>
      <c r="AK25" s="304"/>
      <c r="AL25" s="304">
        <f t="shared" ref="AL25" si="471">AL24/$B$14</f>
        <v>0.37037037037037035</v>
      </c>
      <c r="AM25" s="304"/>
      <c r="AN25" s="304">
        <f t="shared" ref="AN25" si="472">AN24/$B$14</f>
        <v>0.38271604938271603</v>
      </c>
      <c r="AO25" s="304"/>
      <c r="AP25" s="304">
        <f t="shared" ref="AP25" si="473">AP24/$B$14</f>
        <v>0.40740740740740738</v>
      </c>
      <c r="AQ25" s="304"/>
      <c r="AR25" s="304">
        <f t="shared" ref="AR25" si="474">AR24/$B$14</f>
        <v>0.41975308641975306</v>
      </c>
      <c r="AS25" s="304"/>
      <c r="AT25" s="304">
        <f t="shared" ref="AT25" si="475">AT24/$B$14</f>
        <v>0.48148148148148145</v>
      </c>
      <c r="AU25" s="304"/>
      <c r="AV25" s="304">
        <f t="shared" ref="AV25" si="476">AV24/$B$14</f>
        <v>0.55555555555555558</v>
      </c>
      <c r="AW25" s="304"/>
      <c r="AX25" s="304">
        <f t="shared" ref="AX25" si="477">AX24/$B$14</f>
        <v>0.55555555555555558</v>
      </c>
      <c r="AY25" s="304"/>
      <c r="AZ25" s="304">
        <f t="shared" ref="AZ25" si="478">AZ24/$B$14</f>
        <v>0.58024691358024694</v>
      </c>
      <c r="BA25" s="304"/>
      <c r="BB25" s="304">
        <f t="shared" ref="BB25" si="479">BB24/$B$14</f>
        <v>0.67901234567901225</v>
      </c>
      <c r="BC25" s="304"/>
      <c r="BD25" s="304">
        <f t="shared" ref="BD25" si="480">BD24/$B$14</f>
        <v>0.72839506172839508</v>
      </c>
      <c r="BE25" s="304"/>
      <c r="BF25" s="304">
        <f t="shared" ref="BF25" si="481">BF24/$B$14</f>
        <v>0.77777777777777779</v>
      </c>
      <c r="BG25" s="304"/>
      <c r="BH25" s="304">
        <f t="shared" ref="BH25" si="482">BH24/$B$14</f>
        <v>0.8271604938271605</v>
      </c>
      <c r="BI25" s="304"/>
      <c r="BJ25" s="304">
        <f t="shared" ref="BJ25" si="483">BJ24/$B$14</f>
        <v>0.88888888888888884</v>
      </c>
      <c r="BK25" s="304"/>
      <c r="BL25" s="304">
        <f t="shared" ref="BL25" si="484">BL24/$B$14</f>
        <v>0.9135802469135802</v>
      </c>
      <c r="BM25" s="304"/>
      <c r="BN25" s="304">
        <f t="shared" ref="BN25" si="485">BN24/$B$14</f>
        <v>0.97530864197530853</v>
      </c>
      <c r="BO25" s="304"/>
      <c r="BP25" s="304">
        <f t="shared" ref="BP25" si="486">BP24/$B$14</f>
        <v>0.99999999999999978</v>
      </c>
      <c r="BQ25" s="304"/>
      <c r="BR25" s="304">
        <f t="shared" ref="BR25" si="487">BR24/$B$14</f>
        <v>1.024691358024691</v>
      </c>
      <c r="BS25" s="304"/>
      <c r="BT25" s="304">
        <f t="shared" ref="BT25" si="488">BT24/$B$14</f>
        <v>1.0370370370370368</v>
      </c>
      <c r="BU25" s="304"/>
      <c r="BV25" s="304">
        <f t="shared" ref="BV25" si="489">BV24/$B$14</f>
        <v>1.061728395061728</v>
      </c>
      <c r="BW25" s="304"/>
      <c r="BX25" s="304">
        <f t="shared" ref="BX25" si="490">BX24/$B$14</f>
        <v>1.061728395061728</v>
      </c>
      <c r="BY25" s="304"/>
      <c r="BZ25" s="304">
        <f t="shared" ref="BZ25" si="491">BZ24/$B$14</f>
        <v>1.1234567901234565</v>
      </c>
      <c r="CA25" s="304"/>
      <c r="CB25" s="304">
        <f t="shared" ref="CB25" si="492">CB24/$B$14</f>
        <v>1.1481481481481477</v>
      </c>
      <c r="CC25" s="304"/>
      <c r="CD25" s="304">
        <f t="shared" ref="CD25" si="493">CD24/$B$14</f>
        <v>1.1728395061728389</v>
      </c>
      <c r="CE25" s="304"/>
      <c r="CF25" s="304">
        <f t="shared" ref="CF25" si="494">CF24/$B$14</f>
        <v>1.2098765432098759</v>
      </c>
      <c r="CG25" s="304"/>
      <c r="CH25" s="304">
        <f t="shared" ref="CH25" si="495">CH24/$B$14</f>
        <v>1.2222222222222217</v>
      </c>
      <c r="CI25" s="304"/>
      <c r="CJ25" s="304">
        <f t="shared" ref="CJ25" si="496">CJ24/$B$14</f>
        <v>1.2345679012345672</v>
      </c>
      <c r="CK25" s="304"/>
      <c r="CL25" s="304">
        <f t="shared" ref="CL25" si="497">CL24/$B$14</f>
        <v>1.2592592592592586</v>
      </c>
      <c r="CM25" s="304"/>
      <c r="CN25" s="304">
        <f t="shared" ref="CN25" si="498">CN24/$B$14</f>
        <v>1.2592592592592586</v>
      </c>
      <c r="CO25" s="304"/>
      <c r="CP25" s="304">
        <f t="shared" ref="CP25:CR25" si="499">CP24/$B$14</f>
        <v>1.2716049382716041</v>
      </c>
      <c r="CQ25" s="304"/>
      <c r="CR25" s="304">
        <f t="shared" si="499"/>
        <v>1.2839506172839499</v>
      </c>
      <c r="CS25" s="304"/>
      <c r="CT25" s="304">
        <f t="shared" ref="CT25" si="500">CT24/$B$14</f>
        <v>1.2839506172839499</v>
      </c>
      <c r="CU25" s="304"/>
      <c r="CV25" s="304">
        <f t="shared" ref="CV25" si="501">CV24/$B$14</f>
        <v>1.2839506172839499</v>
      </c>
      <c r="CW25" s="304"/>
      <c r="CX25" s="304">
        <f t="shared" ref="CX25" si="502">CX24/$B$14</f>
        <v>1.2839506172839499</v>
      </c>
      <c r="CY25" s="304"/>
      <c r="CZ25" s="304">
        <f t="shared" ref="CZ25" si="503">CZ24/$B$14</f>
        <v>1.2839506172839499</v>
      </c>
      <c r="DA25" s="304"/>
      <c r="DB25" s="304">
        <f t="shared" ref="DB25" si="504">DB24/$B$14</f>
        <v>1.2839506172839499</v>
      </c>
      <c r="DC25" s="304"/>
      <c r="DD25" s="304">
        <f t="shared" ref="DD25" si="505">DD24/$B$14</f>
        <v>1.2839506172839499</v>
      </c>
      <c r="DE25" s="304"/>
      <c r="DF25" s="304">
        <f t="shared" ref="DF25" si="506">DF24/$B$14</f>
        <v>1.2839506172839499</v>
      </c>
      <c r="DG25" s="304"/>
      <c r="DH25" s="304">
        <f t="shared" ref="DH25" si="507">DH24/$B$14</f>
        <v>1.2962962962962954</v>
      </c>
      <c r="DI25" s="304"/>
      <c r="DJ25" s="304">
        <f t="shared" ref="DJ25" si="508">DJ24/$B$14</f>
        <v>1.2962962962962954</v>
      </c>
      <c r="DK25" s="304"/>
      <c r="DL25" s="304">
        <f t="shared" ref="DL25" si="509">DL24/$B$14</f>
        <v>1.2962962962962954</v>
      </c>
      <c r="DM25" s="304"/>
      <c r="DN25" s="304">
        <f t="shared" ref="DN25" si="510">DN24/$B$14</f>
        <v>1.2962962962962954</v>
      </c>
      <c r="DO25" s="304"/>
      <c r="DP25" s="304">
        <f t="shared" ref="DP25" si="511">DP24/$B$14</f>
        <v>1.2962962962962954</v>
      </c>
      <c r="DQ25" s="304"/>
      <c r="DR25" s="304">
        <f t="shared" ref="DR25" si="512">DR24/$B$14</f>
        <v>1.2962962962962954</v>
      </c>
      <c r="DS25" s="304"/>
      <c r="DT25" s="304">
        <f t="shared" ref="DT25" si="513">DT24/$B$14</f>
        <v>1.2962962962962954</v>
      </c>
      <c r="DU25" s="304"/>
      <c r="DV25" s="304">
        <f t="shared" ref="DV25" si="514">DV24/$B$14</f>
        <v>1.2962962962962954</v>
      </c>
      <c r="DW25" s="304"/>
      <c r="DX25" s="304">
        <f t="shared" ref="DX25" si="515">DX24/$B$14</f>
        <v>1.2962962962962954</v>
      </c>
      <c r="DY25" s="304"/>
      <c r="DZ25" s="304">
        <f t="shared" ref="DZ25" si="516">DZ24/$B$14</f>
        <v>1.2962962962962954</v>
      </c>
      <c r="EA25" s="304"/>
      <c r="EB25" s="304">
        <f t="shared" ref="EB25" si="517">EB24/$B$14</f>
        <v>1.2962962962962954</v>
      </c>
      <c r="EC25" s="304"/>
      <c r="ED25" s="304">
        <f t="shared" ref="ED25" si="518">ED24/$B$14</f>
        <v>1.2962962962962954</v>
      </c>
      <c r="EE25" s="304"/>
      <c r="EF25" s="304">
        <f t="shared" ref="EF25" si="519">EF24/$B$14</f>
        <v>1.2962962962962954</v>
      </c>
      <c r="EG25" s="304"/>
      <c r="EH25" s="304">
        <f t="shared" ref="EH25" si="520">EH24/$B$14</f>
        <v>1.2962962962962954</v>
      </c>
      <c r="EI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</row>
    <row r="26" spans="1:197" ht="15" thickBot="1">
      <c r="A26" s="77" t="s">
        <v>60</v>
      </c>
      <c r="B26" s="304">
        <f t="shared" ref="B26:V26" si="521">B1*B17*B22</f>
        <v>0</v>
      </c>
      <c r="C26" s="304"/>
      <c r="D26" s="304">
        <f t="shared" si="521"/>
        <v>0</v>
      </c>
      <c r="E26" s="304"/>
      <c r="F26" s="304">
        <f t="shared" si="521"/>
        <v>0</v>
      </c>
      <c r="G26" s="304"/>
      <c r="H26" s="304">
        <f t="shared" si="521"/>
        <v>0</v>
      </c>
      <c r="I26" s="304"/>
      <c r="J26" s="304">
        <f t="shared" si="521"/>
        <v>0</v>
      </c>
      <c r="K26" s="304"/>
      <c r="L26" s="304">
        <f t="shared" si="521"/>
        <v>0</v>
      </c>
      <c r="M26" s="304"/>
      <c r="N26" s="304">
        <f t="shared" si="521"/>
        <v>0</v>
      </c>
      <c r="O26" s="304"/>
      <c r="P26" s="304">
        <f t="shared" si="521"/>
        <v>0</v>
      </c>
      <c r="Q26" s="304"/>
      <c r="R26" s="304">
        <f t="shared" si="521"/>
        <v>0</v>
      </c>
      <c r="S26" s="304"/>
      <c r="T26" s="304">
        <f t="shared" si="521"/>
        <v>6.666666666666667</v>
      </c>
      <c r="U26" s="304"/>
      <c r="V26" s="304">
        <f t="shared" si="521"/>
        <v>0</v>
      </c>
      <c r="W26" s="304"/>
      <c r="X26" s="304">
        <f>X1*X17*X22</f>
        <v>6.6666666666666661</v>
      </c>
      <c r="Y26" s="304"/>
      <c r="Z26" s="304">
        <f t="shared" ref="Z26" si="522">Z1*Z17*Z22</f>
        <v>0</v>
      </c>
      <c r="AA26" s="304"/>
      <c r="AB26" s="304">
        <f t="shared" ref="AB26" si="523">AB1*AB17*AB22</f>
        <v>4.6666666666666661</v>
      </c>
      <c r="AC26" s="304"/>
      <c r="AD26" s="304">
        <f t="shared" ref="AD26" si="524">AD1*AD17*AD22</f>
        <v>6.6666666666666661</v>
      </c>
      <c r="AE26" s="304"/>
      <c r="AF26" s="304">
        <f t="shared" ref="AF26" si="525">AF1*AF17*AF22</f>
        <v>1.7777777777777777</v>
      </c>
      <c r="AG26" s="304"/>
      <c r="AH26" s="304">
        <f t="shared" ref="AH26" si="526">AH1*AH17*AH22</f>
        <v>7.5555555555555554</v>
      </c>
      <c r="AI26" s="304"/>
      <c r="AJ26" s="304">
        <f t="shared" ref="AJ26" si="527">AJ1*AJ17*AJ22</f>
        <v>6</v>
      </c>
      <c r="AK26" s="304"/>
      <c r="AL26" s="304">
        <f t="shared" ref="AL26" si="528">AL1*AL17*AL22</f>
        <v>8.4444444444444446</v>
      </c>
      <c r="AM26" s="304"/>
      <c r="AN26" s="304">
        <f t="shared" ref="AN26" si="529">AN1*AN17*AN22</f>
        <v>2.2222222222222219</v>
      </c>
      <c r="AO26" s="304"/>
      <c r="AP26" s="304">
        <f t="shared" ref="AP26" si="530">AP1*AP17*AP22</f>
        <v>4.6666666666666661</v>
      </c>
      <c r="AQ26" s="304"/>
      <c r="AR26" s="304">
        <f t="shared" ref="AR26" si="531">AR1*AR17*AR22</f>
        <v>2.4444444444444442</v>
      </c>
      <c r="AS26" s="304"/>
      <c r="AT26" s="304">
        <f t="shared" ref="AT26" si="532">AT1*AT17*AT22</f>
        <v>12.777777777777779</v>
      </c>
      <c r="AU26" s="304"/>
      <c r="AV26" s="304">
        <f t="shared" ref="AV26" si="533">AV1*AV17*AV22</f>
        <v>16</v>
      </c>
      <c r="AW26" s="304"/>
      <c r="AX26" s="304">
        <f t="shared" ref="AX26" si="534">AX1*AX17*AX22</f>
        <v>0</v>
      </c>
      <c r="AY26" s="304"/>
      <c r="AZ26" s="304">
        <f t="shared" ref="AZ26" si="535">AZ1*AZ17*AZ22</f>
        <v>5.7777777777777768</v>
      </c>
      <c r="BA26" s="304"/>
      <c r="BB26" s="304">
        <f t="shared" ref="BB26" si="536">BB1*BB17*BB22</f>
        <v>24</v>
      </c>
      <c r="BC26" s="304"/>
      <c r="BD26" s="304">
        <f t="shared" ref="BD26" si="537">BD1*BD17*BD22</f>
        <v>12.444444444444445</v>
      </c>
      <c r="BE26" s="304"/>
      <c r="BF26" s="304">
        <f t="shared" ref="BF26" si="538">BF1*BF17*BF22</f>
        <v>12.888888888888889</v>
      </c>
      <c r="BG26" s="304"/>
      <c r="BH26" s="304">
        <f t="shared" ref="BH26" si="539">BH1*BH17*BH22</f>
        <v>13.333333333333332</v>
      </c>
      <c r="BI26" s="304"/>
      <c r="BJ26" s="304">
        <f t="shared" ref="BJ26" si="540">BJ1*BJ17*BJ22</f>
        <v>17.222222222222221</v>
      </c>
      <c r="BK26" s="304"/>
      <c r="BL26" s="304">
        <f t="shared" ref="BL26" si="541">BL1*BL17*BL22</f>
        <v>7.1111111111111107</v>
      </c>
      <c r="BM26" s="304"/>
      <c r="BN26" s="304">
        <f t="shared" ref="BN26" si="542">BN1*BN17*BN22</f>
        <v>18.333333333333336</v>
      </c>
      <c r="BO26" s="304"/>
      <c r="BP26" s="304">
        <f t="shared" ref="BP26" si="543">BP1*BP17*BP22</f>
        <v>7.5555555555555554</v>
      </c>
      <c r="BQ26" s="304"/>
      <c r="BR26" s="304">
        <f t="shared" ref="BR26" si="544">BR1*BR17*BR22</f>
        <v>7.7777777777777768</v>
      </c>
      <c r="BS26" s="304"/>
      <c r="BT26" s="304">
        <f t="shared" ref="BT26" si="545">BT1*BT17*BT22</f>
        <v>4</v>
      </c>
      <c r="BU26" s="304"/>
      <c r="BV26" s="304">
        <f t="shared" ref="BV26" si="546">BV1*BV17*BV22</f>
        <v>8.2222222222222232</v>
      </c>
      <c r="BW26" s="304"/>
      <c r="BX26" s="304">
        <f t="shared" ref="BX26" si="547">BX1*BX17*BX22</f>
        <v>0</v>
      </c>
      <c r="BY26" s="304"/>
      <c r="BZ26" s="304">
        <f t="shared" ref="BZ26" si="548">BZ1*BZ17*BZ22</f>
        <v>21.666666666666668</v>
      </c>
      <c r="CA26" s="304"/>
      <c r="CB26" s="304">
        <f t="shared" ref="CB26" si="549">CB1*CB17*CB22</f>
        <v>8.8888888888888893</v>
      </c>
      <c r="CC26" s="304"/>
      <c r="CD26" s="304">
        <f t="shared" ref="CD26" si="550">CD1*CD17*CD22</f>
        <v>9.1111111111111125</v>
      </c>
      <c r="CE26" s="304"/>
      <c r="CF26" s="304">
        <f t="shared" ref="CF26" si="551">CF1*CF17*CF22</f>
        <v>14.000000000000002</v>
      </c>
      <c r="CG26" s="304"/>
      <c r="CH26" s="304">
        <f t="shared" ref="CH26" si="552">CH1*CH17*CH22</f>
        <v>4.7777777777777777</v>
      </c>
      <c r="CI26" s="304"/>
      <c r="CJ26" s="304">
        <f t="shared" ref="CJ26" si="553">CJ1*CJ17*CJ22</f>
        <v>4.8888888888888893</v>
      </c>
      <c r="CK26" s="304"/>
      <c r="CL26" s="304">
        <f t="shared" ref="CL26" si="554">CL1*CL17*CL22</f>
        <v>10</v>
      </c>
      <c r="CM26" s="304"/>
      <c r="CN26" s="304">
        <f t="shared" ref="CN26" si="555">CN1*CN17*CN22</f>
        <v>0</v>
      </c>
      <c r="CO26" s="304"/>
      <c r="CP26" s="304">
        <f t="shared" ref="CP26:CR26" si="556">CP1*CP17*CP22</f>
        <v>5.2222222222222223</v>
      </c>
      <c r="CQ26" s="304"/>
      <c r="CR26" s="304">
        <f t="shared" si="556"/>
        <v>5.3333333333333339</v>
      </c>
      <c r="CS26" s="304"/>
      <c r="CT26" s="304">
        <f t="shared" ref="CT26" si="557">CT1*CT17*CT22</f>
        <v>0</v>
      </c>
      <c r="CU26" s="304"/>
      <c r="CV26" s="304">
        <f t="shared" ref="CV26" si="558">CV1*CV17*CV22</f>
        <v>0</v>
      </c>
      <c r="CW26" s="304"/>
      <c r="CX26" s="304">
        <f t="shared" ref="CX26" si="559">CX1*CX17*CX22</f>
        <v>0</v>
      </c>
      <c r="CY26" s="304"/>
      <c r="CZ26" s="304">
        <f t="shared" ref="CZ26" si="560">CZ1*CZ17*CZ22</f>
        <v>0</v>
      </c>
      <c r="DA26" s="304"/>
      <c r="DB26" s="304">
        <f t="shared" ref="DB26" si="561">DB1*DB17*DB22</f>
        <v>0</v>
      </c>
      <c r="DC26" s="304"/>
      <c r="DD26" s="304">
        <f t="shared" ref="DD26" si="562">DD1*DD17*DD22</f>
        <v>0</v>
      </c>
      <c r="DE26" s="304"/>
      <c r="DF26" s="304">
        <f t="shared" ref="DF26" si="563">DF1*DF17*DF22</f>
        <v>0</v>
      </c>
      <c r="DG26" s="304"/>
      <c r="DH26" s="304">
        <f t="shared" ref="DH26" si="564">DH1*DH17*DH22</f>
        <v>6.2222222222222214</v>
      </c>
      <c r="DI26" s="304"/>
      <c r="DJ26" s="304">
        <f t="shared" ref="DJ26" si="565">DJ1*DJ17*DJ22</f>
        <v>0</v>
      </c>
      <c r="DK26" s="304"/>
      <c r="DL26" s="304">
        <f t="shared" ref="DL26" si="566">DL1*DL17*DL22</f>
        <v>0</v>
      </c>
      <c r="DM26" s="304"/>
      <c r="DN26" s="304">
        <f t="shared" ref="DN26" si="567">DN1*DN17*DN22</f>
        <v>0</v>
      </c>
      <c r="DO26" s="304"/>
      <c r="DP26" s="304">
        <f t="shared" ref="DP26" si="568">DP1*DP17*DP22</f>
        <v>0</v>
      </c>
      <c r="DQ26" s="304"/>
      <c r="DR26" s="304">
        <f t="shared" ref="DR26" si="569">DR1*DR17*DR22</f>
        <v>0</v>
      </c>
      <c r="DS26" s="304"/>
      <c r="DT26" s="304">
        <f t="shared" ref="DT26" si="570">DT1*DT17*DT22</f>
        <v>0</v>
      </c>
      <c r="DU26" s="304"/>
      <c r="DV26" s="304">
        <f t="shared" ref="DV26" si="571">DV1*DV17*DV22</f>
        <v>0</v>
      </c>
      <c r="DW26" s="304"/>
      <c r="DX26" s="304">
        <f t="shared" ref="DX26" si="572">DX1*DX17*DX22</f>
        <v>0</v>
      </c>
      <c r="DY26" s="304"/>
      <c r="DZ26" s="304">
        <f t="shared" ref="DZ26" si="573">DZ1*DZ17*DZ22</f>
        <v>0</v>
      </c>
      <c r="EA26" s="304"/>
      <c r="EB26" s="304">
        <f t="shared" ref="EB26" si="574">EB1*EB17*EB22</f>
        <v>0</v>
      </c>
      <c r="EC26" s="304"/>
      <c r="ED26" s="304">
        <f t="shared" ref="ED26" si="575">ED1*ED17*ED22</f>
        <v>0</v>
      </c>
      <c r="EE26" s="304"/>
      <c r="EF26" s="304">
        <f t="shared" ref="EF26" si="576">EF1*EF17*EF22</f>
        <v>0</v>
      </c>
      <c r="EG26" s="304"/>
      <c r="EH26" s="304">
        <f t="shared" ref="EH26" si="577">EH1*EH17*EH22</f>
        <v>0</v>
      </c>
      <c r="EI26" s="304"/>
      <c r="ER26" s="304"/>
      <c r="ES26" s="304"/>
      <c r="ET26" s="304"/>
      <c r="EU26" s="304"/>
      <c r="EV26" s="304"/>
      <c r="EW26" s="304"/>
      <c r="EX26" s="304"/>
      <c r="EY26" s="304"/>
      <c r="EZ26" s="304"/>
      <c r="FA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f>SUM($B26:U$26)/T25</f>
        <v>90.000000000000014</v>
      </c>
      <c r="U27" s="304"/>
      <c r="V27" s="304">
        <f>SUM($B26:W$26)/V25</f>
        <v>90.000000000000014</v>
      </c>
      <c r="W27" s="304"/>
      <c r="X27" s="304">
        <f>SUM($B26:Y$26)/X25</f>
        <v>98.181818181818159</v>
      </c>
      <c r="Y27" s="304"/>
      <c r="Z27" s="304">
        <f>SUM($B26:AA$26)/Z25</f>
        <v>98.181818181818159</v>
      </c>
      <c r="AA27" s="304"/>
      <c r="AB27" s="304">
        <f>SUM($B26:AC$26)/AB25</f>
        <v>104.14285714285715</v>
      </c>
      <c r="AC27" s="304"/>
      <c r="AD27" s="304">
        <f>SUM($B26:AE$26)/AD25</f>
        <v>111</v>
      </c>
      <c r="AE27" s="304"/>
      <c r="AF27" s="304">
        <f>SUM($B26:AG$26)/AF25</f>
        <v>112.73684210526315</v>
      </c>
      <c r="AG27" s="304"/>
      <c r="AH27" s="304">
        <f>SUM($B26:AI$26)/AH25</f>
        <v>119.73913043478261</v>
      </c>
      <c r="AI27" s="304"/>
      <c r="AJ27" s="304">
        <f>SUM($B26:AK$26)/AJ25</f>
        <v>124.61538461538463</v>
      </c>
      <c r="AK27" s="304"/>
      <c r="AL27" s="304">
        <f>SUM($B26:AM$26)/AL25</f>
        <v>130.80000000000001</v>
      </c>
      <c r="AM27" s="304"/>
      <c r="AN27" s="304">
        <f>SUM($B26:AO$26)/AN25</f>
        <v>132.38709677419354</v>
      </c>
      <c r="AO27" s="304"/>
      <c r="AP27" s="304">
        <f>SUM($B26:AQ$26)/AP25</f>
        <v>135.81818181818181</v>
      </c>
      <c r="AQ27" s="304"/>
      <c r="AR27" s="304">
        <f>SUM($B26:AS$26)/AR25</f>
        <v>137.64705882352939</v>
      </c>
      <c r="AS27" s="304"/>
      <c r="AT27" s="304">
        <f>SUM($B26:AU$26)/AT25</f>
        <v>146.53846153846152</v>
      </c>
      <c r="AU27" s="304"/>
      <c r="AV27" s="304">
        <f>SUM($B26:AW$26)/AV25</f>
        <v>155.79999999999998</v>
      </c>
      <c r="AW27" s="304"/>
      <c r="AX27" s="304">
        <f>SUM($B26:AY$26)/AX25</f>
        <v>155.79999999999998</v>
      </c>
      <c r="AY27" s="304"/>
      <c r="AZ27" s="304">
        <f>SUM($B26:BA$26)/AZ25</f>
        <v>159.12765957446805</v>
      </c>
      <c r="BA27" s="304"/>
      <c r="BB27" s="304">
        <f>SUM($B26:BC$26)/BB25</f>
        <v>171.32727272727271</v>
      </c>
      <c r="BC27" s="304"/>
      <c r="BD27" s="304">
        <f>SUM($B26:BE$26)/BD25</f>
        <v>176.79661016949152</v>
      </c>
      <c r="BE27" s="304"/>
      <c r="BF27" s="304">
        <f>SUM($B26:BG$26)/BF25</f>
        <v>182.14285714285714</v>
      </c>
      <c r="BG27" s="304"/>
      <c r="BH27" s="304">
        <f>SUM($B26:BI$26)/BH25</f>
        <v>187.38805970149252</v>
      </c>
      <c r="BI27" s="304"/>
      <c r="BJ27" s="304">
        <f>SUM($B26:BK$26)/BJ25</f>
        <v>193.75000000000003</v>
      </c>
      <c r="BK27" s="304"/>
      <c r="BL27" s="304">
        <f>SUM($B26:BM$26)/BL25</f>
        <v>196.29729729729732</v>
      </c>
      <c r="BM27" s="304"/>
      <c r="BN27" s="304">
        <f>SUM($B26:BO$26)/BN25</f>
        <v>202.6708860759494</v>
      </c>
      <c r="BO27" s="304"/>
      <c r="BP27" s="304">
        <f>SUM($B26:BQ$26)/BP25</f>
        <v>205.22222222222229</v>
      </c>
      <c r="BQ27" s="304"/>
      <c r="BR27" s="304">
        <f>SUM($B26:BS$26)/BR25</f>
        <v>207.86746987951815</v>
      </c>
      <c r="BS27" s="304"/>
      <c r="BT27" s="304">
        <f>SUM($B26:BU$26)/BT25</f>
        <v>209.25000000000006</v>
      </c>
      <c r="BU27" s="304"/>
      <c r="BV27" s="304">
        <f>SUM($B26:BW$26)/BV25</f>
        <v>212.12790697674427</v>
      </c>
      <c r="BW27" s="304"/>
      <c r="BX27" s="304">
        <f>SUM($B26:BY$26)/BX25</f>
        <v>212.12790697674427</v>
      </c>
      <c r="BY27" s="304"/>
      <c r="BZ27" s="304">
        <f>SUM($B26:CA$26)/BZ25</f>
        <v>219.75824175824181</v>
      </c>
      <c r="CA27" s="304"/>
      <c r="CB27" s="304">
        <f>SUM($B26:CC$26)/CB25</f>
        <v>222.77419354838719</v>
      </c>
      <c r="CC27" s="304"/>
      <c r="CD27" s="304">
        <f>SUM($B26:CE$26)/CD25</f>
        <v>225.85263157894744</v>
      </c>
      <c r="CE27" s="304"/>
      <c r="CF27" s="304">
        <f>SUM($B26:CG$26)/CF25</f>
        <v>230.51020408163274</v>
      </c>
      <c r="CG27" s="304"/>
      <c r="CH27" s="304">
        <f>SUM($B26:CI$26)/CH25</f>
        <v>232.09090909090918</v>
      </c>
      <c r="CI27" s="304"/>
      <c r="CJ27" s="304">
        <f>SUM($B26:CK$26)/CJ25</f>
        <v>233.73000000000013</v>
      </c>
      <c r="CK27" s="304"/>
      <c r="CL27" s="304">
        <f>SUM($B26:CM$26)/CL25</f>
        <v>237.08823529411777</v>
      </c>
      <c r="CM27" s="304"/>
      <c r="CN27" s="304">
        <f>SUM($B26:CO$26)/CN25</f>
        <v>237.08823529411777</v>
      </c>
      <c r="CO27" s="304"/>
      <c r="CP27" s="304">
        <f>SUM($B26:CQ$26)/CP25</f>
        <v>238.89320388349529</v>
      </c>
      <c r="CQ27" s="304"/>
      <c r="CR27" s="304">
        <f>SUM($B26:CS$26)/CR25</f>
        <v>240.75000000000011</v>
      </c>
      <c r="CS27" s="304"/>
      <c r="CT27" s="304">
        <f>SUM($B26:CU$26)/CT25</f>
        <v>240.75000000000011</v>
      </c>
      <c r="CU27" s="304"/>
      <c r="CV27" s="304">
        <f>SUM($B26:CW$26)/CV25</f>
        <v>240.75000000000011</v>
      </c>
      <c r="CW27" s="304"/>
      <c r="CX27" s="304">
        <f>SUM($B26:CY$26)/CX25</f>
        <v>240.75000000000011</v>
      </c>
      <c r="CY27" s="304"/>
      <c r="CZ27" s="304">
        <f>SUM($B26:DA$26)/CZ25</f>
        <v>240.75000000000011</v>
      </c>
      <c r="DA27" s="304"/>
      <c r="DB27" s="304">
        <f>SUM($B26:DC$26)/DB25</f>
        <v>240.75000000000011</v>
      </c>
      <c r="DC27" s="304"/>
      <c r="DD27" s="304">
        <f>SUM($B26:DE$26)/DD25</f>
        <v>240.75000000000011</v>
      </c>
      <c r="DE27" s="304"/>
      <c r="DF27" s="304">
        <f>SUM($B26:DG$26)/DF25</f>
        <v>240.75000000000011</v>
      </c>
      <c r="DG27" s="304"/>
      <c r="DH27" s="304">
        <f>SUM($B26:DI$26)/DH25</f>
        <v>243.25714285714301</v>
      </c>
      <c r="DI27" s="304"/>
      <c r="DJ27" s="304">
        <f>SUM($B26:DK$26)/DJ25</f>
        <v>243.25714285714301</v>
      </c>
      <c r="DK27" s="304"/>
      <c r="DL27" s="304">
        <f>SUM($B26:DM$26)/DL25</f>
        <v>243.25714285714301</v>
      </c>
      <c r="DM27" s="304"/>
      <c r="DN27" s="304">
        <f>SUM($B26:DO$26)/DN25</f>
        <v>243.25714285714301</v>
      </c>
      <c r="DO27" s="304"/>
      <c r="DP27" s="304">
        <f>SUM($B26:DQ$26)/DP25</f>
        <v>243.25714285714301</v>
      </c>
      <c r="DQ27" s="304"/>
      <c r="DR27" s="304">
        <f>SUM($B26:DS$26)/DR25</f>
        <v>243.25714285714301</v>
      </c>
      <c r="DS27" s="304"/>
      <c r="DT27" s="304">
        <f>SUM($B26:DU$26)/DT25</f>
        <v>243.25714285714301</v>
      </c>
      <c r="DU27" s="304"/>
      <c r="DV27" s="304">
        <f>SUM($B26:DW$26)/DV25</f>
        <v>243.25714285714301</v>
      </c>
      <c r="DW27" s="304"/>
      <c r="DX27" s="304">
        <f>SUM($B26:DY$26)/DX25</f>
        <v>243.25714285714301</v>
      </c>
      <c r="DY27" s="304"/>
      <c r="DZ27" s="304">
        <f>SUM($B26:EA$26)/DZ25</f>
        <v>243.25714285714301</v>
      </c>
      <c r="EA27" s="304"/>
      <c r="EB27" s="304">
        <f>SUM($B26:EC$26)/EB25</f>
        <v>243.25714285714301</v>
      </c>
      <c r="EC27" s="304"/>
      <c r="ED27" s="304">
        <f>SUM($B26:EE$26)/ED25</f>
        <v>243.25714285714301</v>
      </c>
      <c r="EE27" s="304"/>
      <c r="EF27" s="304">
        <f>SUM($B26:EG$26)/EF25</f>
        <v>243.25714285714301</v>
      </c>
      <c r="EG27" s="304"/>
      <c r="EH27" s="304">
        <f>SUM($B26:EI$26)/EH25</f>
        <v>243.25714285714301</v>
      </c>
      <c r="EI27" s="304"/>
      <c r="ER27" s="304"/>
      <c r="ES27" s="304"/>
      <c r="ET27" s="304"/>
      <c r="EU27" s="304"/>
      <c r="EV27" s="304"/>
      <c r="EW27" s="304"/>
      <c r="EX27" s="304"/>
      <c r="EY27" s="304"/>
      <c r="EZ27" s="304"/>
      <c r="FA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f t="shared" ref="T28" si="578">LN(T25)/T27</f>
        <v>-2.891877428271537E-2</v>
      </c>
      <c r="U28" s="304"/>
      <c r="V28" s="304">
        <f t="shared" ref="V28" si="579">LN(V25)/V27</f>
        <v>-2.891877428271537E-2</v>
      </c>
      <c r="W28" s="304"/>
      <c r="X28" s="304">
        <f>LN(X25)/X27</f>
        <v>-2.0335271019087733E-2</v>
      </c>
      <c r="Y28" s="304"/>
      <c r="Z28" s="304">
        <f t="shared" ref="Z28" si="580">LN(Z25)/Z27</f>
        <v>-2.0335271019087733E-2</v>
      </c>
      <c r="AA28" s="304"/>
      <c r="AB28" s="304">
        <f t="shared" ref="AB28" si="581">LN(AB25)/AB27</f>
        <v>-1.6855614232373473E-2</v>
      </c>
      <c r="AC28" s="304"/>
      <c r="AD28" s="304">
        <f t="shared" ref="AD28" si="582">LN(AD25)/AD27</f>
        <v>-1.3550246817804272E-2</v>
      </c>
      <c r="AE28" s="304"/>
      <c r="AF28" s="304">
        <f t="shared" ref="AF28" si="583">LN(AF25)/AF27</f>
        <v>-1.2861901650146577E-2</v>
      </c>
      <c r="AG28" s="304"/>
      <c r="AH28" s="304">
        <f t="shared" ref="AH28" si="584">LN(AH25)/AH27</f>
        <v>-1.0514147999671625E-2</v>
      </c>
      <c r="AI28" s="304"/>
      <c r="AJ28" s="304">
        <f t="shared" ref="AJ28" si="585">LN(AJ25)/AJ27</f>
        <v>-9.1188790225076762E-3</v>
      </c>
      <c r="AK28" s="304"/>
      <c r="AL28" s="304">
        <f t="shared" ref="AL28" si="586">LN(AL25)/AL27</f>
        <v>-7.5936679893752555E-3</v>
      </c>
      <c r="AM28" s="304"/>
      <c r="AN28" s="304">
        <f t="shared" ref="AN28" si="587">LN(AN25)/AN27</f>
        <v>-7.2549513781203874E-3</v>
      </c>
      <c r="AO28" s="304"/>
      <c r="AP28" s="304">
        <f t="shared" ref="AP28" si="588">LN(AP25)/AP27</f>
        <v>-6.6113504185177675E-3</v>
      </c>
      <c r="AQ28" s="304"/>
      <c r="AR28" s="304">
        <f t="shared" ref="AR28" si="589">LN(AR25)/AR27</f>
        <v>-6.306626799554153E-3</v>
      </c>
      <c r="AS28" s="304"/>
      <c r="AT28" s="304">
        <f t="shared" ref="AT28" si="590">LN(AT25)/AT27</f>
        <v>-4.9876837853313925E-3</v>
      </c>
      <c r="AU28" s="304"/>
      <c r="AV28" s="304">
        <f t="shared" ref="AV28" si="591">LN(AV25)/AV27</f>
        <v>-3.7727000314641784E-3</v>
      </c>
      <c r="AW28" s="304"/>
      <c r="AX28" s="304">
        <f t="shared" ref="AX28" si="592">LN(AX25)/AX27</f>
        <v>-3.7727000314641784E-3</v>
      </c>
      <c r="AY28" s="304"/>
      <c r="AZ28" s="304">
        <f t="shared" ref="AZ28" si="593">LN(AZ25)/AZ27</f>
        <v>-3.4205338934659543E-3</v>
      </c>
      <c r="BA28" s="304"/>
      <c r="BB28" s="304">
        <f t="shared" ref="BB28" si="594">LN(BB25)/BB27</f>
        <v>-2.2595116543774004E-3</v>
      </c>
      <c r="BC28" s="304"/>
      <c r="BD28" s="304">
        <f t="shared" ref="BD28" si="595">LN(BD25)/BD27</f>
        <v>-1.7925214203083539E-3</v>
      </c>
      <c r="BE28" s="304"/>
      <c r="BF28" s="304">
        <f t="shared" ref="BF28" si="596">LN(BF25)/BF27</f>
        <v>-1.3797654886010529E-3</v>
      </c>
      <c r="BG28" s="304"/>
      <c r="BH28" s="304">
        <f t="shared" ref="BH28" si="597">LN(BH25)/BH27</f>
        <v>-1.012639415679703E-3</v>
      </c>
      <c r="BI28" s="304"/>
      <c r="BJ28" s="304">
        <f t="shared" ref="BJ28" si="598">LN(BJ25)/BJ27</f>
        <v>-6.0791244209746319E-4</v>
      </c>
      <c r="BK28" s="304"/>
      <c r="BL28" s="304">
        <f t="shared" ref="BL28" si="599">LN(BL25)/BL27</f>
        <v>-4.6044475758308617E-4</v>
      </c>
      <c r="BM28" s="304"/>
      <c r="BN28" s="304">
        <f t="shared" ref="BN28" si="600">LN(BN25)/BN27</f>
        <v>-1.233591202440805E-4</v>
      </c>
      <c r="BO28" s="304"/>
      <c r="BP28" s="304">
        <f t="shared" ref="BP28" si="601">LN(BP25)/BP27</f>
        <v>-1.0819715453845593E-18</v>
      </c>
      <c r="BQ28" s="304"/>
      <c r="BR28" s="304">
        <f t="shared" ref="BR28" si="602">LN(BR25)/BR27</f>
        <v>1.1734136725816857E-4</v>
      </c>
      <c r="BS28" s="304"/>
      <c r="BT28" s="304">
        <f t="shared" ref="BT28" si="603">LN(BT25)/BT27</f>
        <v>1.7379997214276977E-4</v>
      </c>
      <c r="BU28" s="304"/>
      <c r="BV28" s="304">
        <f t="shared" ref="BV28" si="604">LN(BV25)/BV27</f>
        <v>2.8236804121974991E-4</v>
      </c>
      <c r="BW28" s="304"/>
      <c r="BX28" s="304">
        <f t="shared" ref="BX28" si="605">LN(BX25)/BX27</f>
        <v>2.8236804121974991E-4</v>
      </c>
      <c r="BY28" s="304"/>
      <c r="BZ28" s="304">
        <f t="shared" ref="BZ28" si="606">LN(BZ25)/BZ27</f>
        <v>5.2972007289935974E-4</v>
      </c>
      <c r="CA28" s="304"/>
      <c r="CB28" s="304">
        <f t="shared" ref="CB28" si="607">LN(CB25)/CB27</f>
        <v>6.2013618489796096E-4</v>
      </c>
      <c r="CC28" s="304"/>
      <c r="CD28" s="304">
        <f t="shared" ref="CD28" si="608">LN(CD25)/CD27</f>
        <v>7.0589275765145629E-4</v>
      </c>
      <c r="CE28" s="304"/>
      <c r="CF28" s="304">
        <f t="shared" ref="CF28" si="609">LN(CF25)/CF27</f>
        <v>8.2650711606095586E-4</v>
      </c>
      <c r="CG28" s="304"/>
      <c r="CH28" s="304">
        <f t="shared" ref="CH28" si="610">LN(CH25)/CH27</f>
        <v>8.6462109286473043E-4</v>
      </c>
      <c r="CI28" s="304"/>
      <c r="CJ28" s="304">
        <f t="shared" ref="CJ28" si="611">LN(CJ25)/CJ27</f>
        <v>9.0155748648291568E-4</v>
      </c>
      <c r="CK28" s="304"/>
      <c r="CL28" s="304">
        <f t="shared" ref="CL28" si="612">LN(CL25)/CL27</f>
        <v>9.7231167259673472E-4</v>
      </c>
      <c r="CM28" s="304"/>
      <c r="CN28" s="304">
        <f t="shared" ref="CN28" si="613">LN(CN25)/CN27</f>
        <v>9.7231167259673472E-4</v>
      </c>
      <c r="CO28" s="304"/>
      <c r="CP28" s="304">
        <f t="shared" ref="CP28:CR28" si="614">LN(CP25)/CP27</f>
        <v>1.0058043914651391E-3</v>
      </c>
      <c r="CQ28" s="304"/>
      <c r="CR28" s="304">
        <f t="shared" si="614"/>
        <v>1.0381796239623394E-3</v>
      </c>
      <c r="CS28" s="304"/>
      <c r="CT28" s="304">
        <f t="shared" ref="CT28" si="615">LN(CT25)/CT27</f>
        <v>1.0381796239623394E-3</v>
      </c>
      <c r="CU28" s="304"/>
      <c r="CV28" s="304">
        <f t="shared" ref="CV28" si="616">LN(CV25)/CV27</f>
        <v>1.0381796239623394E-3</v>
      </c>
      <c r="CW28" s="304"/>
      <c r="CX28" s="304">
        <f t="shared" ref="CX28" si="617">LN(CX25)/CX27</f>
        <v>1.0381796239623394E-3</v>
      </c>
      <c r="CY28" s="304"/>
      <c r="CZ28" s="304">
        <f t="shared" ref="CZ28" si="618">LN(CZ25)/CZ27</f>
        <v>1.0381796239623394E-3</v>
      </c>
      <c r="DA28" s="304"/>
      <c r="DB28" s="304">
        <f t="shared" ref="DB28" si="619">LN(DB25)/DB27</f>
        <v>1.0381796239623394E-3</v>
      </c>
      <c r="DC28" s="304"/>
      <c r="DD28" s="304">
        <f t="shared" ref="DD28" si="620">LN(DD25)/DD27</f>
        <v>1.0381796239623394E-3</v>
      </c>
      <c r="DE28" s="304"/>
      <c r="DF28" s="304">
        <f t="shared" ref="DF28" si="621">LN(DF25)/DF27</f>
        <v>1.0381796239623394E-3</v>
      </c>
      <c r="DG28" s="304"/>
      <c r="DH28" s="304">
        <f t="shared" ref="DH28" si="622">LN(DH25)/DH27</f>
        <v>1.0668183981651317E-3</v>
      </c>
      <c r="DI28" s="304"/>
      <c r="DJ28" s="304">
        <f t="shared" ref="DJ28" si="623">LN(DJ25)/DJ27</f>
        <v>1.0668183981651317E-3</v>
      </c>
      <c r="DK28" s="304"/>
      <c r="DL28" s="304">
        <f t="shared" ref="DL28" si="624">LN(DL25)/DL27</f>
        <v>1.0668183981651317E-3</v>
      </c>
      <c r="DM28" s="304"/>
      <c r="DN28" s="304">
        <f t="shared" ref="DN28" si="625">LN(DN25)/DN27</f>
        <v>1.0668183981651317E-3</v>
      </c>
      <c r="DO28" s="304"/>
      <c r="DP28" s="304">
        <f t="shared" ref="DP28" si="626">LN(DP25)/DP27</f>
        <v>1.0668183981651317E-3</v>
      </c>
      <c r="DQ28" s="304"/>
      <c r="DR28" s="304">
        <f t="shared" ref="DR28" si="627">LN(DR25)/DR27</f>
        <v>1.0668183981651317E-3</v>
      </c>
      <c r="DS28" s="304"/>
      <c r="DT28" s="304">
        <f t="shared" ref="DT28" si="628">LN(DT25)/DT27</f>
        <v>1.0668183981651317E-3</v>
      </c>
      <c r="DU28" s="304"/>
      <c r="DV28" s="304">
        <f t="shared" ref="DV28" si="629">LN(DV25)/DV27</f>
        <v>1.0668183981651317E-3</v>
      </c>
      <c r="DW28" s="304"/>
      <c r="DX28" s="304">
        <f t="shared" ref="DX28" si="630">LN(DX25)/DX27</f>
        <v>1.0668183981651317E-3</v>
      </c>
      <c r="DY28" s="304"/>
      <c r="DZ28" s="304">
        <f t="shared" ref="DZ28" si="631">LN(DZ25)/DZ27</f>
        <v>1.0668183981651317E-3</v>
      </c>
      <c r="EA28" s="304"/>
      <c r="EB28" s="304">
        <f t="shared" ref="EB28" si="632">LN(EB25)/EB27</f>
        <v>1.0668183981651317E-3</v>
      </c>
      <c r="EC28" s="304"/>
      <c r="ED28" s="304">
        <f t="shared" ref="ED28" si="633">LN(ED25)/ED27</f>
        <v>1.0668183981651317E-3</v>
      </c>
      <c r="EE28" s="304"/>
      <c r="EF28" s="304">
        <f t="shared" ref="EF28" si="634">LN(EF25)/EF27</f>
        <v>1.0668183981651317E-3</v>
      </c>
      <c r="EG28" s="304"/>
      <c r="EH28" s="304">
        <f t="shared" ref="EH28" si="635">LN(EH25)/EH27</f>
        <v>1.0668183981651317E-3</v>
      </c>
      <c r="EI28" s="304"/>
      <c r="ER28" s="304"/>
      <c r="ES28" s="304"/>
      <c r="ET28" s="304"/>
      <c r="EU28" s="304"/>
      <c r="EV28" s="304"/>
      <c r="EW28" s="304"/>
      <c r="EX28" s="304"/>
      <c r="EY28" s="304"/>
      <c r="EZ28" s="304"/>
      <c r="FA28" s="304"/>
    </row>
    <row r="29" spans="1:197" ht="15" thickBot="1">
      <c r="A29" s="77" t="s">
        <v>63</v>
      </c>
      <c r="B29" s="304">
        <f t="shared" ref="B29" si="636">LOG10(B14)-LOG10(D14)</f>
        <v>0</v>
      </c>
      <c r="C29" s="304"/>
      <c r="D29" s="304">
        <f t="shared" ref="D29" si="637">LOG10(D14)-LOG10(F14)</f>
        <v>0</v>
      </c>
      <c r="E29" s="304"/>
      <c r="F29" s="304">
        <f t="shared" ref="F29" si="638">LOG10(F14)-LOG10(H14)</f>
        <v>0</v>
      </c>
      <c r="G29" s="304"/>
      <c r="H29" s="304">
        <f t="shared" ref="H29" si="639">LOG10(H14)-LOG10(J14)</f>
        <v>0</v>
      </c>
      <c r="I29" s="304"/>
      <c r="J29" s="304">
        <f t="shared" ref="J29" si="640">LOG10(J14)-LOG10(L14)</f>
        <v>0</v>
      </c>
      <c r="K29" s="304"/>
      <c r="L29" s="304">
        <f t="shared" ref="L29" si="641">LOG10(L14)-LOG10(N14)</f>
        <v>0</v>
      </c>
      <c r="M29" s="304"/>
      <c r="N29" s="304">
        <f t="shared" ref="N29" si="642">LOG10(N14)-LOG10(P14)</f>
        <v>5.1152522447381332E-2</v>
      </c>
      <c r="O29" s="304"/>
      <c r="P29" s="304">
        <f t="shared" ref="P29" si="643">LOG10(P14)-LOG10(R14)</f>
        <v>0</v>
      </c>
      <c r="Q29" s="304"/>
      <c r="R29" s="304">
        <f t="shared" ref="R29" si="644">LOG10(R14)-LOG10(T14)</f>
        <v>0</v>
      </c>
      <c r="S29" s="304"/>
      <c r="T29" s="304">
        <f t="shared" ref="T29" si="645">LOG10(T14)-LOG10(V14)</f>
        <v>0</v>
      </c>
      <c r="U29" s="304"/>
      <c r="V29" s="304">
        <f t="shared" ref="V29" si="646">LOG10(V14)-LOG10(X14)</f>
        <v>0</v>
      </c>
      <c r="W29" s="304"/>
      <c r="X29" s="304">
        <f>LOG10(X14)-LOG10(Z14)</f>
        <v>0</v>
      </c>
      <c r="Y29" s="304"/>
      <c r="Z29" s="304">
        <f t="shared" ref="Z29" si="647">LOG10(Z14)-LOG10(AB14)</f>
        <v>0</v>
      </c>
      <c r="AA29" s="304"/>
      <c r="AB29" s="304">
        <f t="shared" ref="AB29" si="648">LOG10(AB14)-LOG10(AD14)</f>
        <v>0</v>
      </c>
      <c r="AC29" s="304"/>
      <c r="AD29" s="304">
        <f t="shared" ref="AD29" si="649">LOG10(AD14)-LOG10(AF14)</f>
        <v>5.7991946977686726E-2</v>
      </c>
      <c r="AE29" s="304"/>
      <c r="AF29" s="304">
        <f t="shared" ref="AF29" si="650">LOG10(AF14)-LOG10(AH14)</f>
        <v>0</v>
      </c>
      <c r="AG29" s="304"/>
      <c r="AH29" s="304">
        <f t="shared" ref="AH29" si="651">LOG10(AH14)-LOG10(AJ14)</f>
        <v>0</v>
      </c>
      <c r="AI29" s="304"/>
      <c r="AJ29" s="304">
        <f t="shared" ref="AJ29" si="652">LOG10(AJ14)-LOG10(AL14)</f>
        <v>0</v>
      </c>
      <c r="AK29" s="304"/>
      <c r="AL29" s="304">
        <f t="shared" ref="AL29" si="653">LOG10(AL14)-LOG10(AN14)</f>
        <v>0</v>
      </c>
      <c r="AM29" s="304"/>
      <c r="AN29" s="304">
        <f t="shared" ref="AN29" si="654">LOG10(AN14)-LOG10(AP14)</f>
        <v>0</v>
      </c>
      <c r="AO29" s="304"/>
      <c r="AP29" s="304">
        <f t="shared" ref="AP29" si="655">LOG10(AP14)-LOG10(AR14)</f>
        <v>0</v>
      </c>
      <c r="AQ29" s="304"/>
      <c r="AR29" s="304">
        <f t="shared" ref="AR29" si="656">LOG10(AR14)-LOG10(AT14)</f>
        <v>0</v>
      </c>
      <c r="AS29" s="304"/>
      <c r="AT29" s="304">
        <f t="shared" ref="AT29" si="657">LOG10(AT14)-LOG10(AV14)</f>
        <v>0</v>
      </c>
      <c r="AU29" s="304"/>
      <c r="AV29" s="304">
        <f t="shared" ref="AV29" si="658">LOG10(AV14)-LOG10(AX14)</f>
        <v>0</v>
      </c>
      <c r="AW29" s="304"/>
      <c r="AX29" s="304">
        <f t="shared" ref="AX29" si="659">LOG10(AX14)-LOG10(AZ14)</f>
        <v>0</v>
      </c>
      <c r="AY29" s="304"/>
      <c r="AZ29" s="304">
        <f t="shared" ref="AZ29" si="660">LOG10(AZ14)-LOG10(BB14)</f>
        <v>0</v>
      </c>
      <c r="BA29" s="304"/>
      <c r="BB29" s="304">
        <f t="shared" ref="BB29" si="661">LOG10(BB14)-LOG10(BD14)</f>
        <v>0</v>
      </c>
      <c r="BC29" s="304"/>
      <c r="BD29" s="304">
        <f t="shared" ref="BD29" si="662">LOG10(BD14)-LOG10(BF14)</f>
        <v>0</v>
      </c>
      <c r="BE29" s="304"/>
      <c r="BF29" s="304">
        <f t="shared" ref="BF29" si="663">LOG10(BF14)-LOG10(BH14)</f>
        <v>0</v>
      </c>
      <c r="BG29" s="304"/>
      <c r="BH29" s="304">
        <f t="shared" ref="BH29" si="664">LOG10(BH14)-LOG10(BJ14)</f>
        <v>0</v>
      </c>
      <c r="BI29" s="304"/>
      <c r="BJ29" s="304">
        <f t="shared" ref="BJ29" si="665">LOG10(BJ14)-LOG10(BL14)</f>
        <v>0</v>
      </c>
      <c r="BK29" s="304"/>
      <c r="BL29" s="304">
        <f t="shared" ref="BL29" si="666">LOG10(BL14)-LOG10(BN14)</f>
        <v>0</v>
      </c>
      <c r="BM29" s="304"/>
      <c r="BN29" s="304">
        <f t="shared" ref="BN29" si="667">LOG10(BN14)-LOG10(BP14)</f>
        <v>0</v>
      </c>
      <c r="BO29" s="304"/>
      <c r="BP29" s="304">
        <f t="shared" ref="BP29" si="668">LOG10(BP14)-LOG10(BR14)</f>
        <v>0</v>
      </c>
      <c r="BQ29" s="304"/>
      <c r="BR29" s="304">
        <f t="shared" ref="BR29" si="669">LOG10(BR14)-LOG10(BT14)</f>
        <v>6.6946789630613179E-2</v>
      </c>
      <c r="BS29" s="304"/>
      <c r="BT29" s="304">
        <f t="shared" ref="BT29" si="670">LOG10(BT14)-LOG10(BV14)</f>
        <v>7.9181246047624776E-2</v>
      </c>
      <c r="BU29" s="304"/>
      <c r="BV29" s="304">
        <f t="shared" ref="BV29" si="671">LOG10(BV14)-LOG10(BX14)</f>
        <v>0</v>
      </c>
      <c r="BW29" s="304"/>
      <c r="BX29" s="304">
        <f t="shared" ref="BX29" si="672">LOG10(BX14)-LOG10(BZ14)</f>
        <v>0</v>
      </c>
      <c r="BY29" s="304"/>
      <c r="BZ29" s="304">
        <f t="shared" ref="BZ29" si="673">LOG10(BZ14)-LOG10(CB14)</f>
        <v>0</v>
      </c>
      <c r="CA29" s="304"/>
      <c r="CB29" s="304">
        <f t="shared" ref="CB29" si="674">LOG10(CB14)-LOG10(CD14)</f>
        <v>0</v>
      </c>
      <c r="CC29" s="304"/>
      <c r="CD29" s="304">
        <f t="shared" ref="CD29" si="675">LOG10(CD14)-LOG10(CF14)</f>
        <v>0</v>
      </c>
      <c r="CE29" s="304"/>
      <c r="CF29" s="304">
        <f t="shared" ref="CF29" si="676">LOG10(CF14)-LOG10(CH14)</f>
        <v>0</v>
      </c>
      <c r="CG29" s="304"/>
      <c r="CH29" s="304">
        <f t="shared" ref="CH29" si="677">LOG10(CH14)-LOG10(CJ14)</f>
        <v>0</v>
      </c>
      <c r="CI29" s="304"/>
      <c r="CJ29" s="304">
        <f t="shared" ref="CJ29" si="678">LOG10(CJ14)-LOG10(CL14)</f>
        <v>0</v>
      </c>
      <c r="CK29" s="304"/>
      <c r="CL29" s="304">
        <f t="shared" ref="CL29" si="679">LOG10(CL14)-LOG10(CN14)</f>
        <v>0</v>
      </c>
      <c r="CM29" s="304"/>
      <c r="CN29" s="304">
        <f t="shared" ref="CN29" si="680">LOG10(CN14)-LOG10(CP14)</f>
        <v>0</v>
      </c>
      <c r="CO29" s="304"/>
      <c r="CP29" s="304">
        <f t="shared" ref="CP29" si="681">LOG10(CP14)-LOG10(CR14)</f>
        <v>0</v>
      </c>
      <c r="CQ29" s="304"/>
      <c r="CR29" s="304">
        <f t="shared" ref="CR29" si="682">LOG10(CR14)-LOG10(CT14)</f>
        <v>0</v>
      </c>
      <c r="CS29" s="304"/>
      <c r="CT29" s="304">
        <f t="shared" ref="CT29" si="683">LOG10(CT14)-LOG10(CV14)</f>
        <v>0</v>
      </c>
      <c r="CU29" s="304"/>
      <c r="CV29" s="304">
        <f t="shared" ref="CV29" si="684">LOG10(CV14)-LOG10(CX14)</f>
        <v>9.6910013008056461E-2</v>
      </c>
      <c r="CW29" s="304"/>
      <c r="CX29" s="304">
        <f t="shared" ref="CX29" si="685">LOG10(CX14)-LOG10(CZ14)</f>
        <v>0</v>
      </c>
      <c r="CY29" s="304"/>
      <c r="CZ29" s="304">
        <f t="shared" ref="CZ29" si="686">LOG10(CZ14)-LOG10(DB14)</f>
        <v>0</v>
      </c>
      <c r="DA29" s="304"/>
      <c r="DB29" s="304">
        <f t="shared" ref="DB29" si="687">LOG10(DB14)-LOG10(DD14)</f>
        <v>0.12493873660829996</v>
      </c>
      <c r="DC29" s="304"/>
      <c r="DD29" s="304">
        <f t="shared" ref="DD29" si="688">LOG10(DD14)-LOG10(DF14)</f>
        <v>0.47712125471966244</v>
      </c>
      <c r="DE29" s="304"/>
      <c r="DF29" s="304">
        <f t="shared" ref="DF29" si="689">LOG10(DF14)-LOG10(DH14)</f>
        <v>0</v>
      </c>
      <c r="DG29" s="304"/>
      <c r="DH29" s="304">
        <f t="shared" ref="DH29" si="690">LOG10(DH14)-LOG10(DJ14)</f>
        <v>0</v>
      </c>
      <c r="DI29" s="304"/>
      <c r="DJ29" s="304">
        <f t="shared" ref="DJ29" si="691">LOG10(DJ14)-LOG10(DL14)</f>
        <v>0</v>
      </c>
      <c r="DK29" s="304"/>
      <c r="DL29" s="304">
        <f t="shared" ref="DL29" si="692">LOG10(DL14)-LOG10(DN14)</f>
        <v>0</v>
      </c>
      <c r="DM29" s="304"/>
      <c r="DN29" s="304">
        <f t="shared" ref="DN29" si="693">LOG10(DN14)-LOG10(DP14)</f>
        <v>0</v>
      </c>
      <c r="DO29" s="304"/>
      <c r="DP29" s="304">
        <f t="shared" ref="DP29" si="694">LOG10(DP14)-LOG10(DR14)</f>
        <v>0</v>
      </c>
      <c r="DQ29" s="304"/>
      <c r="DR29" s="304">
        <f>LOG10(DR14)</f>
        <v>0</v>
      </c>
      <c r="DS29" s="304"/>
      <c r="DT29" s="304">
        <v>0</v>
      </c>
      <c r="DU29" s="304"/>
      <c r="DV29" s="304">
        <v>0</v>
      </c>
      <c r="DW29" s="304"/>
      <c r="DX29" s="304">
        <v>0</v>
      </c>
      <c r="DY29" s="304"/>
      <c r="DZ29" s="304">
        <v>0</v>
      </c>
      <c r="EA29" s="304"/>
      <c r="EB29" s="304">
        <v>0</v>
      </c>
      <c r="EC29" s="304"/>
      <c r="ED29" s="304">
        <v>0</v>
      </c>
      <c r="EE29" s="304"/>
      <c r="EF29" s="304">
        <v>0</v>
      </c>
      <c r="EG29" s="304"/>
      <c r="EH29" s="304">
        <v>0</v>
      </c>
      <c r="EI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2</v>
      </c>
      <c r="O31" s="44">
        <v>0</v>
      </c>
      <c r="P31" s="16">
        <v>0</v>
      </c>
      <c r="Q31" s="44">
        <v>0</v>
      </c>
      <c r="R31" s="16">
        <v>0</v>
      </c>
      <c r="S31" s="44">
        <v>0</v>
      </c>
      <c r="T31" s="16">
        <v>0</v>
      </c>
      <c r="U31" s="44">
        <v>0</v>
      </c>
      <c r="V31" s="16">
        <v>2</v>
      </c>
      <c r="W31" s="44">
        <v>2</v>
      </c>
      <c r="X31" s="16">
        <v>0</v>
      </c>
      <c r="Y31" s="44">
        <v>1</v>
      </c>
      <c r="Z31" s="16">
        <v>0</v>
      </c>
      <c r="AA31" s="44">
        <v>0</v>
      </c>
      <c r="AB31" s="16">
        <v>1</v>
      </c>
      <c r="AC31" s="44">
        <v>1</v>
      </c>
      <c r="AD31" s="16">
        <v>0</v>
      </c>
      <c r="AE31" s="44">
        <v>0</v>
      </c>
      <c r="AF31" s="16">
        <v>0</v>
      </c>
      <c r="AG31" s="44">
        <v>1</v>
      </c>
      <c r="AH31" s="16">
        <v>0</v>
      </c>
      <c r="AI31" s="44">
        <v>1</v>
      </c>
      <c r="AJ31" s="16">
        <v>3</v>
      </c>
      <c r="AK31" s="44">
        <v>1</v>
      </c>
      <c r="AL31" s="16">
        <v>0</v>
      </c>
      <c r="AM31" s="44">
        <v>0</v>
      </c>
      <c r="AN31" s="16">
        <v>1</v>
      </c>
      <c r="AO31" s="44">
        <v>0</v>
      </c>
      <c r="AP31" s="16">
        <v>0</v>
      </c>
      <c r="AQ31" s="44">
        <v>3</v>
      </c>
      <c r="AR31" s="16">
        <v>0</v>
      </c>
      <c r="AS31" s="44">
        <v>1</v>
      </c>
      <c r="AT31" s="16">
        <v>1</v>
      </c>
      <c r="AU31" s="44">
        <v>0</v>
      </c>
      <c r="AV31" s="16">
        <v>0</v>
      </c>
      <c r="AW31" s="44">
        <v>1</v>
      </c>
      <c r="AX31" s="16">
        <v>1</v>
      </c>
      <c r="AY31" s="44">
        <v>0</v>
      </c>
      <c r="AZ31" s="16">
        <v>0</v>
      </c>
      <c r="BA31" s="44">
        <v>0</v>
      </c>
      <c r="BB31" s="16">
        <v>0</v>
      </c>
      <c r="BC31" s="44">
        <v>1</v>
      </c>
      <c r="BD31" s="16">
        <v>0</v>
      </c>
      <c r="BE31" s="44">
        <v>0</v>
      </c>
      <c r="BF31" s="16">
        <v>1</v>
      </c>
      <c r="BG31" s="44">
        <v>0</v>
      </c>
      <c r="BH31" s="16">
        <v>1</v>
      </c>
      <c r="BI31" s="44">
        <v>0</v>
      </c>
      <c r="BJ31" s="16">
        <v>1</v>
      </c>
      <c r="BK31" s="44">
        <v>0</v>
      </c>
      <c r="BL31" s="16">
        <v>0</v>
      </c>
      <c r="BM31" s="44">
        <v>1</v>
      </c>
      <c r="BN31" s="16">
        <v>0</v>
      </c>
      <c r="BO31" s="44">
        <v>1</v>
      </c>
      <c r="BP31" s="16">
        <v>0</v>
      </c>
      <c r="BQ31" s="44">
        <v>0</v>
      </c>
      <c r="BR31" s="16">
        <v>0</v>
      </c>
      <c r="BS31" s="44">
        <v>0</v>
      </c>
      <c r="BT31" s="16">
        <v>0</v>
      </c>
      <c r="BU31" s="44">
        <v>0</v>
      </c>
      <c r="BV31" s="16">
        <v>1</v>
      </c>
      <c r="BW31" s="44">
        <v>0</v>
      </c>
      <c r="BX31" s="16">
        <v>1</v>
      </c>
      <c r="BY31" s="44">
        <v>0</v>
      </c>
      <c r="BZ31" s="16">
        <v>1</v>
      </c>
      <c r="CA31" s="44">
        <v>0</v>
      </c>
      <c r="CB31" s="16">
        <v>1</v>
      </c>
      <c r="CC31" s="44">
        <v>0</v>
      </c>
      <c r="CD31" s="16">
        <v>0</v>
      </c>
      <c r="CE31" s="44">
        <v>2</v>
      </c>
      <c r="CF31" s="16">
        <v>0</v>
      </c>
      <c r="CG31" s="44">
        <v>1</v>
      </c>
      <c r="CH31" s="16">
        <v>0</v>
      </c>
      <c r="CI31" s="44">
        <v>0</v>
      </c>
      <c r="CJ31" s="16">
        <v>1</v>
      </c>
      <c r="CK31" s="44">
        <v>0</v>
      </c>
      <c r="CL31" s="82" t="s">
        <v>44</v>
      </c>
      <c r="CM31" s="44">
        <v>0</v>
      </c>
      <c r="CN31" s="82" t="s">
        <v>44</v>
      </c>
      <c r="CO31" s="44">
        <v>0</v>
      </c>
      <c r="CP31" s="82" t="s">
        <v>44</v>
      </c>
      <c r="CQ31" s="44">
        <v>0</v>
      </c>
      <c r="CR31" s="82" t="s">
        <v>44</v>
      </c>
      <c r="CS31" s="44">
        <v>0</v>
      </c>
      <c r="CT31" s="82" t="s">
        <v>44</v>
      </c>
      <c r="CU31" s="44">
        <v>1</v>
      </c>
      <c r="CV31" s="82" t="s">
        <v>44</v>
      </c>
      <c r="CW31" s="44">
        <v>0</v>
      </c>
      <c r="CX31" s="82" t="s">
        <v>44</v>
      </c>
      <c r="CY31" s="44">
        <v>0</v>
      </c>
      <c r="CZ31" s="82" t="s">
        <v>44</v>
      </c>
      <c r="DA31" s="44">
        <v>0</v>
      </c>
      <c r="DB31" s="82" t="s">
        <v>44</v>
      </c>
      <c r="DC31" s="44">
        <v>0</v>
      </c>
      <c r="DD31" s="82" t="s">
        <v>44</v>
      </c>
      <c r="DE31" s="44">
        <v>0</v>
      </c>
      <c r="DF31" s="82" t="s">
        <v>44</v>
      </c>
      <c r="DG31" s="44">
        <v>0</v>
      </c>
      <c r="DH31" s="82" t="s">
        <v>44</v>
      </c>
      <c r="DI31" s="44">
        <v>0</v>
      </c>
      <c r="DJ31" s="82" t="s">
        <v>44</v>
      </c>
      <c r="DK31" s="44">
        <v>0</v>
      </c>
      <c r="DL31" s="82" t="s">
        <v>44</v>
      </c>
      <c r="DM31" s="44">
        <v>0</v>
      </c>
      <c r="DN31" s="82" t="s">
        <v>44</v>
      </c>
      <c r="DO31" s="44">
        <v>0</v>
      </c>
      <c r="DP31" s="82" t="s">
        <v>44</v>
      </c>
      <c r="DQ31" s="44">
        <v>0</v>
      </c>
      <c r="DR31" s="82" t="s">
        <v>44</v>
      </c>
      <c r="DS31" s="44">
        <v>0</v>
      </c>
      <c r="DT31" s="82" t="s">
        <v>44</v>
      </c>
      <c r="DU31" s="44">
        <v>0</v>
      </c>
      <c r="DV31" s="82" t="s">
        <v>44</v>
      </c>
      <c r="DW31" s="44">
        <v>0</v>
      </c>
      <c r="DX31" s="82" t="s">
        <v>44</v>
      </c>
      <c r="DY31" s="44">
        <v>0</v>
      </c>
      <c r="DZ31" s="82" t="s">
        <v>44</v>
      </c>
      <c r="EA31" s="44">
        <v>0</v>
      </c>
      <c r="EB31" s="82" t="s">
        <v>44</v>
      </c>
      <c r="EC31" s="44">
        <v>0</v>
      </c>
      <c r="ED31" s="82" t="s">
        <v>44</v>
      </c>
      <c r="EE31" s="44">
        <v>0</v>
      </c>
      <c r="EF31" s="82" t="s">
        <v>44</v>
      </c>
      <c r="EG31" s="44">
        <v>0</v>
      </c>
      <c r="EH31" s="82" t="s">
        <v>44</v>
      </c>
      <c r="EI31" s="44">
        <v>0</v>
      </c>
      <c r="EJ31">
        <f t="shared" si="0"/>
        <v>19</v>
      </c>
      <c r="EK31">
        <f t="shared" si="1"/>
        <v>19</v>
      </c>
      <c r="EL31" s="1">
        <v>45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2</v>
      </c>
      <c r="M32" s="45">
        <v>0</v>
      </c>
      <c r="N32" s="19">
        <v>0</v>
      </c>
      <c r="O32" s="45">
        <v>0</v>
      </c>
      <c r="P32" s="19">
        <v>0</v>
      </c>
      <c r="Q32" s="45">
        <v>0</v>
      </c>
      <c r="R32" s="19">
        <v>0</v>
      </c>
      <c r="S32" s="45">
        <v>0</v>
      </c>
      <c r="T32" s="19">
        <v>0</v>
      </c>
      <c r="U32" s="45">
        <v>2</v>
      </c>
      <c r="V32" s="19">
        <v>2</v>
      </c>
      <c r="W32" s="45">
        <v>0</v>
      </c>
      <c r="X32" s="19">
        <v>0</v>
      </c>
      <c r="Y32" s="45">
        <v>0</v>
      </c>
      <c r="Z32" s="19">
        <v>0</v>
      </c>
      <c r="AA32" s="45">
        <v>0</v>
      </c>
      <c r="AB32" s="19">
        <v>1</v>
      </c>
      <c r="AC32" s="45">
        <v>1</v>
      </c>
      <c r="AD32" s="19">
        <v>0</v>
      </c>
      <c r="AE32" s="45">
        <v>0</v>
      </c>
      <c r="AF32" s="19">
        <v>0</v>
      </c>
      <c r="AG32" s="45">
        <v>1</v>
      </c>
      <c r="AH32" s="19">
        <v>1</v>
      </c>
      <c r="AI32" s="45">
        <v>0</v>
      </c>
      <c r="AJ32" s="19">
        <v>0</v>
      </c>
      <c r="AK32" s="45">
        <v>1</v>
      </c>
      <c r="AL32" s="19">
        <v>0</v>
      </c>
      <c r="AM32" s="45">
        <v>0</v>
      </c>
      <c r="AN32" s="19">
        <v>0</v>
      </c>
      <c r="AO32" s="45">
        <v>0</v>
      </c>
      <c r="AP32" s="19">
        <v>1</v>
      </c>
      <c r="AQ32" s="45">
        <v>0</v>
      </c>
      <c r="AR32" s="19">
        <v>0</v>
      </c>
      <c r="AS32" s="45">
        <v>0</v>
      </c>
      <c r="AT32" s="19">
        <v>0</v>
      </c>
      <c r="AU32" s="45">
        <v>0</v>
      </c>
      <c r="AV32" s="19">
        <v>1</v>
      </c>
      <c r="AW32" s="45">
        <v>0</v>
      </c>
      <c r="AX32" s="19">
        <v>0</v>
      </c>
      <c r="AY32" s="45">
        <v>1</v>
      </c>
      <c r="AZ32" s="19">
        <v>0</v>
      </c>
      <c r="BA32" s="45">
        <v>0</v>
      </c>
      <c r="BB32" s="19">
        <v>1</v>
      </c>
      <c r="BC32" s="45">
        <v>0</v>
      </c>
      <c r="BD32" s="19">
        <v>0</v>
      </c>
      <c r="BE32" s="45">
        <v>0</v>
      </c>
      <c r="BF32" s="19">
        <v>0</v>
      </c>
      <c r="BG32" s="45">
        <v>1</v>
      </c>
      <c r="BH32" s="19">
        <v>0</v>
      </c>
      <c r="BI32" s="45">
        <v>1</v>
      </c>
      <c r="BJ32" s="19">
        <v>1</v>
      </c>
      <c r="BK32" s="45">
        <v>0</v>
      </c>
      <c r="BL32" s="19">
        <v>0</v>
      </c>
      <c r="BM32" s="45">
        <v>0</v>
      </c>
      <c r="BN32" s="19">
        <v>0</v>
      </c>
      <c r="BO32" s="45">
        <v>0</v>
      </c>
      <c r="BP32" s="19">
        <v>0</v>
      </c>
      <c r="BQ32" s="45">
        <v>1</v>
      </c>
      <c r="BR32" s="19">
        <v>1</v>
      </c>
      <c r="BS32" s="45">
        <v>0</v>
      </c>
      <c r="BT32" s="19">
        <v>0</v>
      </c>
      <c r="BU32" s="45">
        <v>0</v>
      </c>
      <c r="BV32" s="19">
        <v>0</v>
      </c>
      <c r="BW32" s="45">
        <v>0</v>
      </c>
      <c r="BX32" s="19">
        <v>0</v>
      </c>
      <c r="BY32" s="45">
        <v>0</v>
      </c>
      <c r="BZ32" s="19">
        <v>0</v>
      </c>
      <c r="CA32" s="45">
        <v>0</v>
      </c>
      <c r="CB32" s="19">
        <v>0</v>
      </c>
      <c r="CC32" s="45">
        <v>0</v>
      </c>
      <c r="CD32" s="19">
        <v>2</v>
      </c>
      <c r="CE32" s="45">
        <v>0</v>
      </c>
      <c r="CF32" s="19">
        <v>0</v>
      </c>
      <c r="CG32" s="45">
        <v>0</v>
      </c>
      <c r="CH32" s="19">
        <v>0</v>
      </c>
      <c r="CI32" s="45">
        <v>0</v>
      </c>
      <c r="CJ32" s="19">
        <v>0</v>
      </c>
      <c r="CK32" s="45">
        <v>0</v>
      </c>
      <c r="CL32" s="19">
        <v>1</v>
      </c>
      <c r="CM32" s="45">
        <v>1</v>
      </c>
      <c r="CN32" s="19">
        <v>1</v>
      </c>
      <c r="CO32" s="45">
        <v>0</v>
      </c>
      <c r="CP32" s="19">
        <v>0</v>
      </c>
      <c r="CQ32" s="45">
        <v>0</v>
      </c>
      <c r="CR32" s="19">
        <v>0</v>
      </c>
      <c r="CS32" s="45">
        <v>1</v>
      </c>
      <c r="CT32" s="19">
        <v>0</v>
      </c>
      <c r="CU32" s="45">
        <v>0</v>
      </c>
      <c r="CV32" s="19">
        <v>0</v>
      </c>
      <c r="CW32" s="45">
        <v>0</v>
      </c>
      <c r="CX32" s="19">
        <v>0</v>
      </c>
      <c r="CY32" s="45">
        <v>0</v>
      </c>
      <c r="CZ32" s="19">
        <v>0</v>
      </c>
      <c r="DA32" s="45">
        <v>0</v>
      </c>
      <c r="DB32" s="19">
        <v>0</v>
      </c>
      <c r="DC32" s="45">
        <v>0</v>
      </c>
      <c r="DD32" s="19">
        <v>0</v>
      </c>
      <c r="DE32" s="45">
        <v>0</v>
      </c>
      <c r="DF32" s="5" t="s">
        <v>44</v>
      </c>
      <c r="DG32" s="45">
        <v>0</v>
      </c>
      <c r="DH32" s="5" t="s">
        <v>44</v>
      </c>
      <c r="DI32" s="45">
        <v>0</v>
      </c>
      <c r="DJ32" s="5" t="s">
        <v>44</v>
      </c>
      <c r="DK32" s="45">
        <v>0</v>
      </c>
      <c r="DL32" s="5" t="s">
        <v>44</v>
      </c>
      <c r="DM32" s="45">
        <v>0</v>
      </c>
      <c r="DN32" s="5" t="s">
        <v>44</v>
      </c>
      <c r="DO32" s="45">
        <v>0</v>
      </c>
      <c r="DP32" s="5" t="s">
        <v>44</v>
      </c>
      <c r="DQ32" s="45">
        <v>0</v>
      </c>
      <c r="DR32" s="5" t="s">
        <v>44</v>
      </c>
      <c r="DS32" s="45">
        <v>0</v>
      </c>
      <c r="DT32" s="5" t="s">
        <v>44</v>
      </c>
      <c r="DU32" s="45">
        <v>0</v>
      </c>
      <c r="DV32" s="5" t="s">
        <v>44</v>
      </c>
      <c r="DW32" s="45">
        <v>0</v>
      </c>
      <c r="DX32" s="5" t="s">
        <v>44</v>
      </c>
      <c r="DY32" s="45">
        <v>0</v>
      </c>
      <c r="DZ32" s="5" t="s">
        <v>44</v>
      </c>
      <c r="EA32" s="45">
        <v>0</v>
      </c>
      <c r="EB32" s="5" t="s">
        <v>44</v>
      </c>
      <c r="EC32" s="45">
        <v>0</v>
      </c>
      <c r="ED32" s="5" t="s">
        <v>44</v>
      </c>
      <c r="EE32" s="45">
        <v>0</v>
      </c>
      <c r="EF32" s="5" t="s">
        <v>44</v>
      </c>
      <c r="EG32" s="45">
        <v>0</v>
      </c>
      <c r="EH32" s="5" t="s">
        <v>44</v>
      </c>
      <c r="EI32" s="45">
        <v>0</v>
      </c>
      <c r="EJ32">
        <f t="shared" si="0"/>
        <v>15</v>
      </c>
      <c r="EK32">
        <f t="shared" si="1"/>
        <v>11</v>
      </c>
      <c r="EL32">
        <v>55</v>
      </c>
    </row>
    <row r="33" spans="1:159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3</v>
      </c>
      <c r="O33" s="45">
        <v>0</v>
      </c>
      <c r="P33" s="19">
        <v>0</v>
      </c>
      <c r="Q33" s="45">
        <v>1</v>
      </c>
      <c r="R33" s="19">
        <v>0</v>
      </c>
      <c r="S33" s="45">
        <v>0</v>
      </c>
      <c r="T33" s="19">
        <v>0</v>
      </c>
      <c r="U33" s="45">
        <v>3</v>
      </c>
      <c r="V33" s="19">
        <v>0</v>
      </c>
      <c r="W33" s="45">
        <v>0</v>
      </c>
      <c r="X33" s="19">
        <v>0</v>
      </c>
      <c r="Y33" s="45">
        <v>0</v>
      </c>
      <c r="Z33" s="19">
        <v>2</v>
      </c>
      <c r="AA33" s="45">
        <v>0</v>
      </c>
      <c r="AB33" s="19">
        <v>0</v>
      </c>
      <c r="AC33" s="45">
        <v>0</v>
      </c>
      <c r="AD33" s="19">
        <v>0</v>
      </c>
      <c r="AE33" s="45">
        <v>0</v>
      </c>
      <c r="AF33" s="19">
        <v>0</v>
      </c>
      <c r="AG33" s="45">
        <v>1</v>
      </c>
      <c r="AH33" s="19">
        <v>2</v>
      </c>
      <c r="AI33" s="45">
        <v>1</v>
      </c>
      <c r="AJ33" s="19">
        <v>0</v>
      </c>
      <c r="AK33" s="45">
        <v>0</v>
      </c>
      <c r="AL33" s="19">
        <v>0</v>
      </c>
      <c r="AM33" s="45">
        <v>0</v>
      </c>
      <c r="AN33" s="19">
        <v>0</v>
      </c>
      <c r="AO33" s="45">
        <v>0</v>
      </c>
      <c r="AP33" s="19">
        <v>0</v>
      </c>
      <c r="AQ33" s="45">
        <v>0</v>
      </c>
      <c r="AR33" s="19">
        <v>0</v>
      </c>
      <c r="AS33" s="45">
        <v>0</v>
      </c>
      <c r="AT33" s="19">
        <v>0</v>
      </c>
      <c r="AU33" s="45">
        <v>0</v>
      </c>
      <c r="AV33" s="19">
        <v>0</v>
      </c>
      <c r="AW33" s="45">
        <v>0</v>
      </c>
      <c r="AX33" s="19">
        <v>0</v>
      </c>
      <c r="AY33" s="45">
        <v>0</v>
      </c>
      <c r="AZ33" s="19">
        <v>0</v>
      </c>
      <c r="BA33" s="45">
        <v>0</v>
      </c>
      <c r="BB33" s="19">
        <v>0</v>
      </c>
      <c r="BC33" s="45">
        <v>1</v>
      </c>
      <c r="BD33" s="19">
        <v>0</v>
      </c>
      <c r="BE33" s="45">
        <v>0</v>
      </c>
      <c r="BF33" s="19">
        <v>0</v>
      </c>
      <c r="BG33" s="45">
        <v>0</v>
      </c>
      <c r="BH33" s="19">
        <v>0</v>
      </c>
      <c r="BI33" s="45">
        <v>0</v>
      </c>
      <c r="BJ33" s="19">
        <v>0</v>
      </c>
      <c r="BK33" s="45">
        <v>0</v>
      </c>
      <c r="BL33" s="19">
        <v>0</v>
      </c>
      <c r="BM33" s="45">
        <v>0</v>
      </c>
      <c r="BN33" s="19">
        <v>0</v>
      </c>
      <c r="BO33" s="45">
        <v>0</v>
      </c>
      <c r="BP33" s="19">
        <v>0</v>
      </c>
      <c r="BQ33" s="45">
        <v>0</v>
      </c>
      <c r="BR33" s="19">
        <v>0</v>
      </c>
      <c r="BS33" s="45">
        <v>0</v>
      </c>
      <c r="BT33" s="19">
        <v>0</v>
      </c>
      <c r="BU33" s="45">
        <v>0</v>
      </c>
      <c r="BV33" s="19">
        <v>0</v>
      </c>
      <c r="BW33" s="45">
        <v>0</v>
      </c>
      <c r="BX33" s="19">
        <v>0</v>
      </c>
      <c r="BY33" s="45">
        <v>0</v>
      </c>
      <c r="BZ33" s="19">
        <v>0</v>
      </c>
      <c r="CA33" s="45">
        <v>0</v>
      </c>
      <c r="CB33" s="19">
        <v>0</v>
      </c>
      <c r="CC33" s="45">
        <v>0</v>
      </c>
      <c r="CD33" s="19">
        <v>0</v>
      </c>
      <c r="CE33" s="45">
        <v>0</v>
      </c>
      <c r="CF33" s="19">
        <v>0</v>
      </c>
      <c r="CG33" s="45">
        <v>0</v>
      </c>
      <c r="CH33" s="19">
        <v>0</v>
      </c>
      <c r="CI33" s="45">
        <v>0</v>
      </c>
      <c r="CJ33" s="19">
        <v>0</v>
      </c>
      <c r="CK33" s="45">
        <v>0</v>
      </c>
      <c r="CL33" s="19">
        <v>0</v>
      </c>
      <c r="CM33" s="45">
        <v>0</v>
      </c>
      <c r="CN33" s="5" t="s">
        <v>44</v>
      </c>
      <c r="CO33" s="45">
        <v>0</v>
      </c>
      <c r="CP33" s="5" t="s">
        <v>44</v>
      </c>
      <c r="CQ33" s="45">
        <v>0</v>
      </c>
      <c r="CR33" s="5" t="s">
        <v>44</v>
      </c>
      <c r="CS33" s="45">
        <v>0</v>
      </c>
      <c r="CT33" s="5" t="s">
        <v>44</v>
      </c>
      <c r="CU33" s="45">
        <v>0</v>
      </c>
      <c r="CV33" s="5" t="s">
        <v>44</v>
      </c>
      <c r="CW33" s="45">
        <v>0</v>
      </c>
      <c r="CX33" s="5" t="s">
        <v>44</v>
      </c>
      <c r="CY33" s="45">
        <v>0</v>
      </c>
      <c r="CZ33" s="5" t="s">
        <v>44</v>
      </c>
      <c r="DA33" s="45">
        <v>0</v>
      </c>
      <c r="DB33" s="5" t="s">
        <v>44</v>
      </c>
      <c r="DC33" s="45">
        <v>0</v>
      </c>
      <c r="DD33" s="5" t="s">
        <v>44</v>
      </c>
      <c r="DE33" s="45">
        <v>0</v>
      </c>
      <c r="DF33" s="5" t="s">
        <v>44</v>
      </c>
      <c r="DG33" s="45">
        <v>0</v>
      </c>
      <c r="DH33" s="5" t="s">
        <v>44</v>
      </c>
      <c r="DI33" s="45">
        <v>0</v>
      </c>
      <c r="DJ33" s="5" t="s">
        <v>44</v>
      </c>
      <c r="DK33" s="45">
        <v>0</v>
      </c>
      <c r="DL33" s="5" t="s">
        <v>44</v>
      </c>
      <c r="DM33" s="45">
        <v>0</v>
      </c>
      <c r="DN33" s="5" t="s">
        <v>44</v>
      </c>
      <c r="DO33" s="45">
        <v>0</v>
      </c>
      <c r="DP33" s="5" t="s">
        <v>44</v>
      </c>
      <c r="DQ33" s="45">
        <v>0</v>
      </c>
      <c r="DR33" s="5" t="s">
        <v>44</v>
      </c>
      <c r="DS33" s="45">
        <v>0</v>
      </c>
      <c r="DT33" s="5" t="s">
        <v>44</v>
      </c>
      <c r="DU33" s="45">
        <v>0</v>
      </c>
      <c r="DV33" s="5" t="s">
        <v>44</v>
      </c>
      <c r="DW33" s="45">
        <v>0</v>
      </c>
      <c r="DX33" s="5" t="s">
        <v>44</v>
      </c>
      <c r="DY33" s="45">
        <v>0</v>
      </c>
      <c r="DZ33" s="5" t="s">
        <v>44</v>
      </c>
      <c r="EA33" s="45">
        <v>0</v>
      </c>
      <c r="EB33" s="5" t="s">
        <v>44</v>
      </c>
      <c r="EC33" s="45">
        <v>0</v>
      </c>
      <c r="ED33" s="5" t="s">
        <v>44</v>
      </c>
      <c r="EE33" s="45">
        <v>0</v>
      </c>
      <c r="EF33" s="5" t="s">
        <v>44</v>
      </c>
      <c r="EG33" s="45">
        <v>0</v>
      </c>
      <c r="EH33" s="5" t="s">
        <v>44</v>
      </c>
      <c r="EI33" s="45">
        <v>0</v>
      </c>
      <c r="EJ33">
        <f t="shared" si="0"/>
        <v>7</v>
      </c>
      <c r="EK33">
        <f t="shared" si="1"/>
        <v>7</v>
      </c>
      <c r="EL33">
        <v>46</v>
      </c>
    </row>
    <row r="34" spans="1:159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0</v>
      </c>
      <c r="Q34" s="45">
        <v>0</v>
      </c>
      <c r="R34" s="19">
        <v>0</v>
      </c>
      <c r="S34" s="45">
        <v>0</v>
      </c>
      <c r="T34" s="5" t="s">
        <v>44</v>
      </c>
      <c r="U34" s="45">
        <v>2</v>
      </c>
      <c r="V34" s="5" t="s">
        <v>44</v>
      </c>
      <c r="W34" s="45">
        <v>0</v>
      </c>
      <c r="X34" s="5" t="s">
        <v>44</v>
      </c>
      <c r="Y34" s="45">
        <v>2</v>
      </c>
      <c r="Z34" s="5" t="s">
        <v>44</v>
      </c>
      <c r="AA34" s="45">
        <v>0</v>
      </c>
      <c r="AB34" s="5" t="s">
        <v>44</v>
      </c>
      <c r="AC34" s="45">
        <v>0</v>
      </c>
      <c r="AD34" s="5" t="s">
        <v>44</v>
      </c>
      <c r="AE34" s="45">
        <v>0</v>
      </c>
      <c r="AF34" s="5" t="s">
        <v>44</v>
      </c>
      <c r="AG34" s="45">
        <v>0</v>
      </c>
      <c r="AH34" s="5" t="s">
        <v>44</v>
      </c>
      <c r="AI34" s="45">
        <v>0</v>
      </c>
      <c r="AJ34" s="5" t="s">
        <v>44</v>
      </c>
      <c r="AK34" s="45">
        <v>0</v>
      </c>
      <c r="AL34" s="5" t="s">
        <v>44</v>
      </c>
      <c r="AM34" s="45">
        <v>0</v>
      </c>
      <c r="AN34" s="5" t="s">
        <v>44</v>
      </c>
      <c r="AO34" s="45">
        <v>0</v>
      </c>
      <c r="AP34" s="5" t="s">
        <v>44</v>
      </c>
      <c r="AQ34" s="45">
        <v>0</v>
      </c>
      <c r="AR34" s="5" t="s">
        <v>44</v>
      </c>
      <c r="AS34" s="45">
        <v>0</v>
      </c>
      <c r="AT34" s="5" t="s">
        <v>44</v>
      </c>
      <c r="AU34" s="45">
        <v>0</v>
      </c>
      <c r="AV34" s="5" t="s">
        <v>44</v>
      </c>
      <c r="AW34" s="45">
        <v>0</v>
      </c>
      <c r="AX34" s="5" t="s">
        <v>44</v>
      </c>
      <c r="AY34" s="45">
        <v>0</v>
      </c>
      <c r="AZ34" s="5" t="s">
        <v>44</v>
      </c>
      <c r="BA34" s="45">
        <v>0</v>
      </c>
      <c r="BB34" s="5" t="s">
        <v>44</v>
      </c>
      <c r="BC34" s="45">
        <v>0</v>
      </c>
      <c r="BD34" s="5" t="s">
        <v>44</v>
      </c>
      <c r="BE34" s="45">
        <v>0</v>
      </c>
      <c r="BF34" s="5" t="s">
        <v>44</v>
      </c>
      <c r="BG34" s="45">
        <v>0</v>
      </c>
      <c r="BH34" s="5" t="s">
        <v>44</v>
      </c>
      <c r="BI34" s="45">
        <v>0</v>
      </c>
      <c r="BJ34" s="5" t="s">
        <v>44</v>
      </c>
      <c r="BK34" s="45">
        <v>0</v>
      </c>
      <c r="BL34" s="5" t="s">
        <v>44</v>
      </c>
      <c r="BM34" s="45">
        <v>0</v>
      </c>
      <c r="BN34" s="5" t="s">
        <v>44</v>
      </c>
      <c r="BO34" s="45">
        <v>0</v>
      </c>
      <c r="BP34" s="5" t="s">
        <v>44</v>
      </c>
      <c r="BQ34" s="45">
        <v>0</v>
      </c>
      <c r="BR34" s="5" t="s">
        <v>44</v>
      </c>
      <c r="BS34" s="45">
        <v>0</v>
      </c>
      <c r="BT34" s="5" t="s">
        <v>44</v>
      </c>
      <c r="BU34" s="45">
        <v>0</v>
      </c>
      <c r="BV34" s="5" t="s">
        <v>44</v>
      </c>
      <c r="BW34" s="45">
        <v>0</v>
      </c>
      <c r="BX34" s="5" t="s">
        <v>44</v>
      </c>
      <c r="BY34" s="45">
        <v>0</v>
      </c>
      <c r="BZ34" s="5" t="s">
        <v>44</v>
      </c>
      <c r="CA34" s="45">
        <v>0</v>
      </c>
      <c r="CB34" s="5" t="s">
        <v>44</v>
      </c>
      <c r="CC34" s="45">
        <v>0</v>
      </c>
      <c r="CD34" s="5" t="s">
        <v>44</v>
      </c>
      <c r="CE34" s="45">
        <v>0</v>
      </c>
      <c r="CF34" s="5" t="s">
        <v>44</v>
      </c>
      <c r="CG34" s="45">
        <v>0</v>
      </c>
      <c r="CH34" s="5" t="s">
        <v>44</v>
      </c>
      <c r="CI34" s="45">
        <v>0</v>
      </c>
      <c r="CJ34" s="5" t="s">
        <v>44</v>
      </c>
      <c r="CK34" s="45">
        <v>0</v>
      </c>
      <c r="CL34" s="5" t="s">
        <v>44</v>
      </c>
      <c r="CM34" s="45">
        <v>0</v>
      </c>
      <c r="CN34" s="5" t="s">
        <v>44</v>
      </c>
      <c r="CO34" s="45">
        <v>0</v>
      </c>
      <c r="CP34" s="5" t="s">
        <v>44</v>
      </c>
      <c r="CQ34" s="45">
        <v>0</v>
      </c>
      <c r="CR34" s="5" t="s">
        <v>44</v>
      </c>
      <c r="CS34" s="45">
        <v>0</v>
      </c>
      <c r="CT34" s="5" t="s">
        <v>44</v>
      </c>
      <c r="CU34" s="45">
        <v>0</v>
      </c>
      <c r="CV34" s="5" t="s">
        <v>44</v>
      </c>
      <c r="CW34" s="45">
        <v>0</v>
      </c>
      <c r="CX34" s="5" t="s">
        <v>44</v>
      </c>
      <c r="CY34" s="45">
        <v>0</v>
      </c>
      <c r="CZ34" s="5" t="s">
        <v>44</v>
      </c>
      <c r="DA34" s="45">
        <v>0</v>
      </c>
      <c r="DB34" s="5" t="s">
        <v>44</v>
      </c>
      <c r="DC34" s="45">
        <v>0</v>
      </c>
      <c r="DD34" s="5" t="s">
        <v>44</v>
      </c>
      <c r="DE34" s="45">
        <v>0</v>
      </c>
      <c r="DF34" s="5" t="s">
        <v>44</v>
      </c>
      <c r="DG34" s="45">
        <v>0</v>
      </c>
      <c r="DH34" s="5" t="s">
        <v>44</v>
      </c>
      <c r="DI34" s="45">
        <v>0</v>
      </c>
      <c r="DJ34" s="5" t="s">
        <v>44</v>
      </c>
      <c r="DK34" s="45">
        <v>0</v>
      </c>
      <c r="DL34" s="5" t="s">
        <v>44</v>
      </c>
      <c r="DM34" s="45">
        <v>0</v>
      </c>
      <c r="DN34" s="5" t="s">
        <v>44</v>
      </c>
      <c r="DO34" s="45">
        <v>0</v>
      </c>
      <c r="DP34" s="5" t="s">
        <v>44</v>
      </c>
      <c r="DQ34" s="45">
        <v>0</v>
      </c>
      <c r="DR34" s="5" t="s">
        <v>44</v>
      </c>
      <c r="DS34" s="45">
        <v>0</v>
      </c>
      <c r="DT34" s="5" t="s">
        <v>44</v>
      </c>
      <c r="DU34" s="45">
        <v>0</v>
      </c>
      <c r="DV34" s="5" t="s">
        <v>44</v>
      </c>
      <c r="DW34" s="45">
        <v>0</v>
      </c>
      <c r="DX34" s="5" t="s">
        <v>44</v>
      </c>
      <c r="DY34" s="45">
        <v>0</v>
      </c>
      <c r="DZ34" s="5" t="s">
        <v>44</v>
      </c>
      <c r="EA34" s="45">
        <v>0</v>
      </c>
      <c r="EB34" s="5" t="s">
        <v>44</v>
      </c>
      <c r="EC34" s="45">
        <v>0</v>
      </c>
      <c r="ED34" s="5" t="s">
        <v>44</v>
      </c>
      <c r="EE34" s="45">
        <v>0</v>
      </c>
      <c r="EF34" s="5" t="s">
        <v>44</v>
      </c>
      <c r="EG34" s="45">
        <v>0</v>
      </c>
      <c r="EH34" s="5" t="s">
        <v>44</v>
      </c>
      <c r="EI34" s="45">
        <v>0</v>
      </c>
      <c r="EJ34">
        <f t="shared" si="0"/>
        <v>0</v>
      </c>
      <c r="EK34">
        <f t="shared" si="1"/>
        <v>4</v>
      </c>
      <c r="EL34">
        <v>10</v>
      </c>
    </row>
    <row r="35" spans="1:159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1</v>
      </c>
      <c r="K35" s="45">
        <v>0</v>
      </c>
      <c r="L35" s="19">
        <v>1</v>
      </c>
      <c r="M35" s="45">
        <v>0</v>
      </c>
      <c r="N35" s="19">
        <v>0</v>
      </c>
      <c r="O35" s="45">
        <v>0</v>
      </c>
      <c r="P35" s="19">
        <v>0</v>
      </c>
      <c r="Q35" s="45">
        <v>0</v>
      </c>
      <c r="R35" s="19">
        <v>0</v>
      </c>
      <c r="S35" s="45">
        <v>0</v>
      </c>
      <c r="T35" s="19">
        <v>0</v>
      </c>
      <c r="U35" s="45">
        <v>1</v>
      </c>
      <c r="V35" s="19">
        <v>2</v>
      </c>
      <c r="W35" s="45">
        <v>0</v>
      </c>
      <c r="X35" s="19">
        <v>0</v>
      </c>
      <c r="Y35" s="45">
        <v>0</v>
      </c>
      <c r="Z35" s="19">
        <v>0</v>
      </c>
      <c r="AA35" s="45">
        <v>0</v>
      </c>
      <c r="AB35" s="19">
        <v>0</v>
      </c>
      <c r="AC35" s="45">
        <v>0</v>
      </c>
      <c r="AD35" s="19">
        <v>1</v>
      </c>
      <c r="AE35" s="45">
        <v>0</v>
      </c>
      <c r="AF35" s="19">
        <v>0</v>
      </c>
      <c r="AG35" s="45">
        <v>0</v>
      </c>
      <c r="AH35" s="19">
        <v>1</v>
      </c>
      <c r="AI35" s="45">
        <v>0</v>
      </c>
      <c r="AJ35" s="19">
        <v>0</v>
      </c>
      <c r="AK35" s="45">
        <v>0</v>
      </c>
      <c r="AL35" s="19">
        <v>0</v>
      </c>
      <c r="AM35" s="45">
        <v>0</v>
      </c>
      <c r="AN35" s="19">
        <v>0</v>
      </c>
      <c r="AO35" s="45">
        <v>2</v>
      </c>
      <c r="AP35" s="19">
        <v>0</v>
      </c>
      <c r="AQ35" s="45">
        <v>2</v>
      </c>
      <c r="AR35" s="19">
        <v>0</v>
      </c>
      <c r="AS35" s="45">
        <v>0</v>
      </c>
      <c r="AT35" s="19">
        <v>1</v>
      </c>
      <c r="AU35" s="45">
        <v>0</v>
      </c>
      <c r="AV35" s="19">
        <v>1</v>
      </c>
      <c r="AW35" s="45">
        <v>0</v>
      </c>
      <c r="AX35" s="19">
        <v>0</v>
      </c>
      <c r="AY35" s="45">
        <v>0</v>
      </c>
      <c r="AZ35" s="19">
        <v>0</v>
      </c>
      <c r="BA35" s="45">
        <v>0</v>
      </c>
      <c r="BB35" s="19">
        <v>1</v>
      </c>
      <c r="BC35" s="45">
        <v>2</v>
      </c>
      <c r="BD35" s="19">
        <v>0</v>
      </c>
      <c r="BE35" s="45">
        <v>0</v>
      </c>
      <c r="BF35" s="19">
        <v>0</v>
      </c>
      <c r="BG35" s="45">
        <v>1</v>
      </c>
      <c r="BH35" s="19">
        <v>0</v>
      </c>
      <c r="BI35" s="45">
        <v>0</v>
      </c>
      <c r="BJ35" s="19">
        <v>0</v>
      </c>
      <c r="BK35" s="45">
        <v>0</v>
      </c>
      <c r="BL35" s="19">
        <v>2</v>
      </c>
      <c r="BM35" s="45">
        <v>1</v>
      </c>
      <c r="BN35" s="19">
        <v>1</v>
      </c>
      <c r="BO35" s="45">
        <v>0</v>
      </c>
      <c r="BP35" s="19">
        <v>0</v>
      </c>
      <c r="BQ35" s="45">
        <v>1</v>
      </c>
      <c r="BR35" s="19">
        <v>0</v>
      </c>
      <c r="BS35" s="45">
        <v>0</v>
      </c>
      <c r="BT35" s="19">
        <v>0</v>
      </c>
      <c r="BU35" s="45">
        <v>0</v>
      </c>
      <c r="BV35" s="19">
        <v>2</v>
      </c>
      <c r="BW35" s="45">
        <v>1</v>
      </c>
      <c r="BX35" s="19">
        <v>0</v>
      </c>
      <c r="BY35" s="45">
        <v>0</v>
      </c>
      <c r="BZ35" s="19">
        <v>0</v>
      </c>
      <c r="CA35" s="45">
        <v>0</v>
      </c>
      <c r="CB35" s="19">
        <v>0</v>
      </c>
      <c r="CC35" s="45">
        <v>2</v>
      </c>
      <c r="CD35" s="19">
        <v>0</v>
      </c>
      <c r="CE35" s="45">
        <v>0</v>
      </c>
      <c r="CF35" s="19">
        <v>0</v>
      </c>
      <c r="CG35" s="45">
        <v>0</v>
      </c>
      <c r="CH35" s="19">
        <v>0</v>
      </c>
      <c r="CI35" s="45">
        <v>0</v>
      </c>
      <c r="CJ35" s="19">
        <v>0</v>
      </c>
      <c r="CK35" s="45">
        <v>0</v>
      </c>
      <c r="CL35" s="19">
        <v>0</v>
      </c>
      <c r="CM35" s="45">
        <v>0</v>
      </c>
      <c r="CN35" s="19">
        <v>1</v>
      </c>
      <c r="CO35" s="45">
        <v>1</v>
      </c>
      <c r="CP35" s="19">
        <v>0</v>
      </c>
      <c r="CQ35" s="45">
        <v>0</v>
      </c>
      <c r="CR35" s="19">
        <v>0</v>
      </c>
      <c r="CS35" s="45">
        <v>0</v>
      </c>
      <c r="CT35" s="19">
        <v>0</v>
      </c>
      <c r="CU35" s="45">
        <v>0</v>
      </c>
      <c r="CV35" s="5" t="s">
        <v>44</v>
      </c>
      <c r="CW35" s="45">
        <v>0</v>
      </c>
      <c r="CX35" s="5" t="s">
        <v>44</v>
      </c>
      <c r="CY35" s="45">
        <v>0</v>
      </c>
      <c r="CZ35" s="5" t="s">
        <v>44</v>
      </c>
      <c r="DA35" s="45">
        <v>0</v>
      </c>
      <c r="DB35" s="5" t="s">
        <v>44</v>
      </c>
      <c r="DC35" s="45">
        <v>0</v>
      </c>
      <c r="DD35" s="5" t="s">
        <v>44</v>
      </c>
      <c r="DE35" s="45">
        <v>0</v>
      </c>
      <c r="DF35" s="5" t="s">
        <v>44</v>
      </c>
      <c r="DG35" s="45">
        <v>0</v>
      </c>
      <c r="DH35" s="5" t="s">
        <v>44</v>
      </c>
      <c r="DI35" s="45">
        <v>0</v>
      </c>
      <c r="DJ35" s="5" t="s">
        <v>44</v>
      </c>
      <c r="DK35" s="45">
        <v>0</v>
      </c>
      <c r="DL35" s="5" t="s">
        <v>44</v>
      </c>
      <c r="DM35" s="45">
        <v>0</v>
      </c>
      <c r="DN35" s="5" t="s">
        <v>44</v>
      </c>
      <c r="DO35" s="45">
        <v>0</v>
      </c>
      <c r="DP35" s="5" t="s">
        <v>44</v>
      </c>
      <c r="DQ35" s="45">
        <v>0</v>
      </c>
      <c r="DR35" s="5" t="s">
        <v>44</v>
      </c>
      <c r="DS35" s="45">
        <v>0</v>
      </c>
      <c r="DT35" s="5" t="s">
        <v>44</v>
      </c>
      <c r="DU35" s="45">
        <v>0</v>
      </c>
      <c r="DV35" s="5" t="s">
        <v>44</v>
      </c>
      <c r="DW35" s="45">
        <v>0</v>
      </c>
      <c r="DX35" s="5" t="s">
        <v>44</v>
      </c>
      <c r="DY35" s="45">
        <v>0</v>
      </c>
      <c r="DZ35" s="5" t="s">
        <v>44</v>
      </c>
      <c r="EA35" s="45">
        <v>0</v>
      </c>
      <c r="EB35" s="5" t="s">
        <v>44</v>
      </c>
      <c r="EC35" s="45">
        <v>0</v>
      </c>
      <c r="ED35" s="5" t="s">
        <v>44</v>
      </c>
      <c r="EE35" s="45">
        <v>0</v>
      </c>
      <c r="EF35" s="5" t="s">
        <v>44</v>
      </c>
      <c r="EG35" s="45">
        <v>0</v>
      </c>
      <c r="EH35" s="5" t="s">
        <v>44</v>
      </c>
      <c r="EI35" s="45">
        <v>0</v>
      </c>
      <c r="EJ35">
        <f t="shared" si="0"/>
        <v>15</v>
      </c>
      <c r="EK35">
        <f t="shared" si="1"/>
        <v>14</v>
      </c>
      <c r="EL35">
        <v>50</v>
      </c>
    </row>
    <row r="36" spans="1:159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0</v>
      </c>
      <c r="Q36" s="45">
        <v>1</v>
      </c>
      <c r="R36" s="19">
        <v>0</v>
      </c>
      <c r="S36" s="45">
        <v>0</v>
      </c>
      <c r="T36" s="19">
        <v>1</v>
      </c>
      <c r="U36" s="45">
        <v>2</v>
      </c>
      <c r="V36" s="19">
        <v>0</v>
      </c>
      <c r="W36" s="45">
        <v>1</v>
      </c>
      <c r="X36" s="19">
        <v>1</v>
      </c>
      <c r="Y36" s="45">
        <v>0</v>
      </c>
      <c r="Z36" s="19">
        <v>0</v>
      </c>
      <c r="AA36" s="45">
        <v>0</v>
      </c>
      <c r="AB36" s="19">
        <v>0</v>
      </c>
      <c r="AC36" s="45">
        <v>3</v>
      </c>
      <c r="AD36" s="19">
        <v>0</v>
      </c>
      <c r="AE36" s="45">
        <v>0</v>
      </c>
      <c r="AF36" s="19">
        <v>0</v>
      </c>
      <c r="AG36" s="45">
        <v>0</v>
      </c>
      <c r="AH36" s="19">
        <v>1</v>
      </c>
      <c r="AI36" s="45">
        <v>2</v>
      </c>
      <c r="AJ36" s="19">
        <v>0</v>
      </c>
      <c r="AK36" s="45">
        <v>0</v>
      </c>
      <c r="AL36" s="19">
        <v>0</v>
      </c>
      <c r="AM36" s="45">
        <v>0</v>
      </c>
      <c r="AN36" s="19">
        <v>0</v>
      </c>
      <c r="AO36" s="45">
        <v>0</v>
      </c>
      <c r="AP36" s="19">
        <v>0</v>
      </c>
      <c r="AQ36" s="45">
        <v>0</v>
      </c>
      <c r="AR36" s="19">
        <v>0</v>
      </c>
      <c r="AS36" s="45">
        <v>0</v>
      </c>
      <c r="AT36" s="19">
        <v>0</v>
      </c>
      <c r="AU36" s="45">
        <v>0</v>
      </c>
      <c r="AV36" s="19">
        <v>2</v>
      </c>
      <c r="AW36" s="45">
        <v>0</v>
      </c>
      <c r="AX36" s="19">
        <v>0</v>
      </c>
      <c r="AY36" s="45">
        <v>0</v>
      </c>
      <c r="AZ36" s="19">
        <v>1</v>
      </c>
      <c r="BA36" s="45">
        <v>0</v>
      </c>
      <c r="BB36" s="19">
        <v>0</v>
      </c>
      <c r="BC36" s="45">
        <v>2</v>
      </c>
      <c r="BD36" s="19">
        <v>0</v>
      </c>
      <c r="BE36" s="45">
        <v>1</v>
      </c>
      <c r="BF36" s="19">
        <v>0</v>
      </c>
      <c r="BG36" s="45">
        <v>0</v>
      </c>
      <c r="BH36" s="19">
        <v>0</v>
      </c>
      <c r="BI36" s="45">
        <v>1</v>
      </c>
      <c r="BJ36" s="19">
        <v>1</v>
      </c>
      <c r="BK36" s="45">
        <v>0</v>
      </c>
      <c r="BL36" s="19">
        <v>0</v>
      </c>
      <c r="BM36" s="45">
        <v>0</v>
      </c>
      <c r="BN36" s="19">
        <v>1</v>
      </c>
      <c r="BO36" s="45">
        <v>0</v>
      </c>
      <c r="BP36" s="19">
        <v>0</v>
      </c>
      <c r="BQ36" s="45">
        <v>1</v>
      </c>
      <c r="BR36" s="19">
        <v>0</v>
      </c>
      <c r="BS36" s="45">
        <v>0</v>
      </c>
      <c r="BT36" s="19">
        <v>0</v>
      </c>
      <c r="BU36" s="45">
        <v>0</v>
      </c>
      <c r="BV36" s="19">
        <v>2</v>
      </c>
      <c r="BW36" s="45">
        <v>0</v>
      </c>
      <c r="BX36" s="19">
        <v>0</v>
      </c>
      <c r="BY36" s="45">
        <v>1</v>
      </c>
      <c r="BZ36" s="19">
        <v>0</v>
      </c>
      <c r="CA36" s="45">
        <v>0</v>
      </c>
      <c r="CB36" s="19">
        <v>0</v>
      </c>
      <c r="CC36" s="45">
        <v>1</v>
      </c>
      <c r="CD36" s="19">
        <v>0</v>
      </c>
      <c r="CE36" s="45">
        <v>1</v>
      </c>
      <c r="CF36" s="19">
        <v>0</v>
      </c>
      <c r="CG36" s="45">
        <v>0</v>
      </c>
      <c r="CH36" s="19">
        <v>1</v>
      </c>
      <c r="CI36" s="45">
        <v>0</v>
      </c>
      <c r="CJ36" s="19">
        <v>0</v>
      </c>
      <c r="CK36" s="45">
        <v>0</v>
      </c>
      <c r="CL36" s="19">
        <v>0</v>
      </c>
      <c r="CM36" s="45">
        <v>0</v>
      </c>
      <c r="CN36" s="19">
        <v>0</v>
      </c>
      <c r="CO36" s="45">
        <v>0</v>
      </c>
      <c r="CP36" s="19">
        <v>1</v>
      </c>
      <c r="CQ36" s="45">
        <v>0</v>
      </c>
      <c r="CR36" s="19">
        <v>0</v>
      </c>
      <c r="CS36" s="45">
        <v>0</v>
      </c>
      <c r="CT36" s="19">
        <v>0</v>
      </c>
      <c r="CU36" s="45">
        <v>0</v>
      </c>
      <c r="CV36" s="19">
        <v>0</v>
      </c>
      <c r="CW36" s="45">
        <v>0</v>
      </c>
      <c r="CX36" s="5" t="s">
        <v>44</v>
      </c>
      <c r="CY36" s="45">
        <v>0</v>
      </c>
      <c r="CZ36" s="5" t="s">
        <v>44</v>
      </c>
      <c r="DA36" s="45">
        <v>0</v>
      </c>
      <c r="DB36" s="5" t="s">
        <v>44</v>
      </c>
      <c r="DC36" s="45">
        <v>0</v>
      </c>
      <c r="DD36" s="5" t="s">
        <v>44</v>
      </c>
      <c r="DE36" s="45">
        <v>0</v>
      </c>
      <c r="DF36" s="5" t="s">
        <v>44</v>
      </c>
      <c r="DG36" s="45">
        <v>0</v>
      </c>
      <c r="DH36" s="5" t="s">
        <v>44</v>
      </c>
      <c r="DI36" s="45">
        <v>0</v>
      </c>
      <c r="DJ36" s="5" t="s">
        <v>44</v>
      </c>
      <c r="DK36" s="45">
        <v>0</v>
      </c>
      <c r="DL36" s="5" t="s">
        <v>44</v>
      </c>
      <c r="DM36" s="45">
        <v>0</v>
      </c>
      <c r="DN36" s="5" t="s">
        <v>44</v>
      </c>
      <c r="DO36" s="45">
        <v>0</v>
      </c>
      <c r="DP36" s="5" t="s">
        <v>44</v>
      </c>
      <c r="DQ36" s="45">
        <v>0</v>
      </c>
      <c r="DR36" s="5" t="s">
        <v>44</v>
      </c>
      <c r="DS36" s="45">
        <v>0</v>
      </c>
      <c r="DT36" s="5" t="s">
        <v>44</v>
      </c>
      <c r="DU36" s="45">
        <v>0</v>
      </c>
      <c r="DV36" s="5" t="s">
        <v>44</v>
      </c>
      <c r="DW36" s="45">
        <v>0</v>
      </c>
      <c r="DX36" s="5" t="s">
        <v>44</v>
      </c>
      <c r="DY36" s="45">
        <v>0</v>
      </c>
      <c r="DZ36" s="5" t="s">
        <v>44</v>
      </c>
      <c r="EA36" s="45">
        <v>0</v>
      </c>
      <c r="EB36" s="5" t="s">
        <v>44</v>
      </c>
      <c r="EC36" s="45">
        <v>0</v>
      </c>
      <c r="ED36" s="5" t="s">
        <v>44</v>
      </c>
      <c r="EE36" s="45">
        <v>0</v>
      </c>
      <c r="EF36" s="5" t="s">
        <v>44</v>
      </c>
      <c r="EG36" s="45">
        <v>0</v>
      </c>
      <c r="EH36" s="5" t="s">
        <v>44</v>
      </c>
      <c r="EI36" s="45">
        <v>0</v>
      </c>
      <c r="EJ36">
        <f t="shared" si="0"/>
        <v>12</v>
      </c>
      <c r="EK36">
        <f t="shared" si="1"/>
        <v>17</v>
      </c>
      <c r="EL36">
        <v>51</v>
      </c>
    </row>
    <row r="37" spans="1:159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2</v>
      </c>
      <c r="M37" s="45">
        <v>0</v>
      </c>
      <c r="N37" s="19">
        <v>0</v>
      </c>
      <c r="O37" s="45">
        <v>0</v>
      </c>
      <c r="P37" s="19">
        <v>0</v>
      </c>
      <c r="Q37" s="45">
        <v>0</v>
      </c>
      <c r="R37" s="19">
        <v>0</v>
      </c>
      <c r="S37" s="45">
        <v>0</v>
      </c>
      <c r="T37" s="19">
        <v>0</v>
      </c>
      <c r="U37" s="45">
        <v>1</v>
      </c>
      <c r="V37" s="5" t="s">
        <v>44</v>
      </c>
      <c r="W37" s="45">
        <v>1</v>
      </c>
      <c r="X37" s="5" t="s">
        <v>44</v>
      </c>
      <c r="Y37" s="45">
        <v>0</v>
      </c>
      <c r="Z37" s="5" t="s">
        <v>44</v>
      </c>
      <c r="AA37" s="45">
        <v>0</v>
      </c>
      <c r="AB37" s="5" t="s">
        <v>44</v>
      </c>
      <c r="AC37" s="45">
        <v>0</v>
      </c>
      <c r="AD37" s="5" t="s">
        <v>44</v>
      </c>
      <c r="AE37" s="45">
        <v>0</v>
      </c>
      <c r="AF37" s="5" t="s">
        <v>44</v>
      </c>
      <c r="AG37" s="45">
        <v>0</v>
      </c>
      <c r="AH37" s="5" t="s">
        <v>44</v>
      </c>
      <c r="AI37" s="45">
        <v>0</v>
      </c>
      <c r="AJ37" s="5" t="s">
        <v>44</v>
      </c>
      <c r="AK37" s="45">
        <v>0</v>
      </c>
      <c r="AL37" s="5" t="s">
        <v>44</v>
      </c>
      <c r="AM37" s="45">
        <v>0</v>
      </c>
      <c r="AN37" s="5" t="s">
        <v>44</v>
      </c>
      <c r="AO37" s="45">
        <v>0</v>
      </c>
      <c r="AP37" s="5" t="s">
        <v>44</v>
      </c>
      <c r="AQ37" s="45">
        <v>0</v>
      </c>
      <c r="AR37" s="5" t="s">
        <v>44</v>
      </c>
      <c r="AS37" s="45">
        <v>0</v>
      </c>
      <c r="AT37" s="5" t="s">
        <v>44</v>
      </c>
      <c r="AU37" s="45">
        <v>0</v>
      </c>
      <c r="AV37" s="5" t="s">
        <v>44</v>
      </c>
      <c r="AW37" s="45">
        <v>0</v>
      </c>
      <c r="AX37" s="5" t="s">
        <v>44</v>
      </c>
      <c r="AY37" s="45">
        <v>0</v>
      </c>
      <c r="AZ37" s="5" t="s">
        <v>44</v>
      </c>
      <c r="BA37" s="45">
        <v>0</v>
      </c>
      <c r="BB37" s="5" t="s">
        <v>44</v>
      </c>
      <c r="BC37" s="45">
        <v>0</v>
      </c>
      <c r="BD37" s="5" t="s">
        <v>44</v>
      </c>
      <c r="BE37" s="45">
        <v>0</v>
      </c>
      <c r="BF37" s="5" t="s">
        <v>44</v>
      </c>
      <c r="BG37" s="45">
        <v>0</v>
      </c>
      <c r="BH37" s="5" t="s">
        <v>44</v>
      </c>
      <c r="BI37" s="45">
        <v>0</v>
      </c>
      <c r="BJ37" s="5" t="s">
        <v>44</v>
      </c>
      <c r="BK37" s="45">
        <v>0</v>
      </c>
      <c r="BL37" s="5" t="s">
        <v>44</v>
      </c>
      <c r="BM37" s="45">
        <v>0</v>
      </c>
      <c r="BN37" s="5" t="s">
        <v>44</v>
      </c>
      <c r="BO37" s="45">
        <v>0</v>
      </c>
      <c r="BP37" s="5" t="s">
        <v>44</v>
      </c>
      <c r="BQ37" s="45">
        <v>0</v>
      </c>
      <c r="BR37" s="5" t="s">
        <v>44</v>
      </c>
      <c r="BS37" s="45">
        <v>0</v>
      </c>
      <c r="BT37" s="5" t="s">
        <v>44</v>
      </c>
      <c r="BU37" s="45">
        <v>0</v>
      </c>
      <c r="BV37" s="5" t="s">
        <v>44</v>
      </c>
      <c r="BW37" s="45">
        <v>0</v>
      </c>
      <c r="BX37" s="5" t="s">
        <v>44</v>
      </c>
      <c r="BY37" s="45">
        <v>0</v>
      </c>
      <c r="BZ37" s="5" t="s">
        <v>44</v>
      </c>
      <c r="CA37" s="45">
        <v>0</v>
      </c>
      <c r="CB37" s="5" t="s">
        <v>44</v>
      </c>
      <c r="CC37" s="45">
        <v>0</v>
      </c>
      <c r="CD37" s="5" t="s">
        <v>44</v>
      </c>
      <c r="CE37" s="45">
        <v>0</v>
      </c>
      <c r="CF37" s="5" t="s">
        <v>44</v>
      </c>
      <c r="CG37" s="45">
        <v>0</v>
      </c>
      <c r="CH37" s="5" t="s">
        <v>44</v>
      </c>
      <c r="CI37" s="45">
        <v>0</v>
      </c>
      <c r="CJ37" s="5" t="s">
        <v>44</v>
      </c>
      <c r="CK37" s="45">
        <v>0</v>
      </c>
      <c r="CL37" s="5" t="s">
        <v>44</v>
      </c>
      <c r="CM37" s="45">
        <v>0</v>
      </c>
      <c r="CN37" s="5" t="s">
        <v>44</v>
      </c>
      <c r="CO37" s="45">
        <v>0</v>
      </c>
      <c r="CP37" s="5" t="s">
        <v>44</v>
      </c>
      <c r="CQ37" s="45">
        <v>0</v>
      </c>
      <c r="CR37" s="5" t="s">
        <v>44</v>
      </c>
      <c r="CS37" s="45">
        <v>0</v>
      </c>
      <c r="CT37" s="5" t="s">
        <v>44</v>
      </c>
      <c r="CU37" s="45">
        <v>0</v>
      </c>
      <c r="CV37" s="5" t="s">
        <v>44</v>
      </c>
      <c r="CW37" s="45">
        <v>0</v>
      </c>
      <c r="CX37" s="5" t="s">
        <v>44</v>
      </c>
      <c r="CY37" s="45">
        <v>0</v>
      </c>
      <c r="CZ37" s="5" t="s">
        <v>44</v>
      </c>
      <c r="DA37" s="45">
        <v>0</v>
      </c>
      <c r="DB37" s="5" t="s">
        <v>44</v>
      </c>
      <c r="DC37" s="45">
        <v>0</v>
      </c>
      <c r="DD37" s="5" t="s">
        <v>44</v>
      </c>
      <c r="DE37" s="45">
        <v>0</v>
      </c>
      <c r="DF37" s="5" t="s">
        <v>44</v>
      </c>
      <c r="DG37" s="45">
        <v>0</v>
      </c>
      <c r="DH37" s="5" t="s">
        <v>44</v>
      </c>
      <c r="DI37" s="45">
        <v>0</v>
      </c>
      <c r="DJ37" s="5" t="s">
        <v>44</v>
      </c>
      <c r="DK37" s="45">
        <v>0</v>
      </c>
      <c r="DL37" s="5" t="s">
        <v>44</v>
      </c>
      <c r="DM37" s="45">
        <v>0</v>
      </c>
      <c r="DN37" s="5" t="s">
        <v>44</v>
      </c>
      <c r="DO37" s="45">
        <v>0</v>
      </c>
      <c r="DP37" s="5" t="s">
        <v>44</v>
      </c>
      <c r="DQ37" s="45">
        <v>0</v>
      </c>
      <c r="DR37" s="5" t="s">
        <v>44</v>
      </c>
      <c r="DS37" s="45">
        <v>0</v>
      </c>
      <c r="DT37" s="5" t="s">
        <v>44</v>
      </c>
      <c r="DU37" s="45">
        <v>0</v>
      </c>
      <c r="DV37" s="5" t="s">
        <v>44</v>
      </c>
      <c r="DW37" s="45">
        <v>0</v>
      </c>
      <c r="DX37" s="5" t="s">
        <v>44</v>
      </c>
      <c r="DY37" s="45">
        <v>0</v>
      </c>
      <c r="DZ37" s="5" t="s">
        <v>44</v>
      </c>
      <c r="EA37" s="45">
        <v>0</v>
      </c>
      <c r="EB37" s="5" t="s">
        <v>44</v>
      </c>
      <c r="EC37" s="45">
        <v>0</v>
      </c>
      <c r="ED37" s="5" t="s">
        <v>44</v>
      </c>
      <c r="EE37" s="45">
        <v>0</v>
      </c>
      <c r="EF37" s="5" t="s">
        <v>44</v>
      </c>
      <c r="EG37" s="45">
        <v>0</v>
      </c>
      <c r="EH37" s="5" t="s">
        <v>44</v>
      </c>
      <c r="EI37" s="45">
        <v>0</v>
      </c>
      <c r="EJ37">
        <f t="shared" si="0"/>
        <v>2</v>
      </c>
      <c r="EK37">
        <f t="shared" si="1"/>
        <v>2</v>
      </c>
      <c r="EL37">
        <v>11</v>
      </c>
    </row>
    <row r="38" spans="1:159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1</v>
      </c>
      <c r="M38" s="45">
        <v>0</v>
      </c>
      <c r="N38" s="19">
        <v>0</v>
      </c>
      <c r="O38" s="45">
        <v>0</v>
      </c>
      <c r="P38" s="19">
        <v>0</v>
      </c>
      <c r="Q38" s="45">
        <v>0</v>
      </c>
      <c r="R38" s="19">
        <v>0</v>
      </c>
      <c r="S38" s="45">
        <v>0</v>
      </c>
      <c r="T38" s="19">
        <v>0</v>
      </c>
      <c r="U38" s="45">
        <v>1</v>
      </c>
      <c r="V38" s="19">
        <v>1</v>
      </c>
      <c r="W38" s="45">
        <v>0</v>
      </c>
      <c r="X38" s="19">
        <v>0</v>
      </c>
      <c r="Y38" s="45">
        <v>0</v>
      </c>
      <c r="Z38" s="19">
        <v>0</v>
      </c>
      <c r="AA38" s="45">
        <v>0</v>
      </c>
      <c r="AB38" s="19">
        <v>0</v>
      </c>
      <c r="AC38" s="45">
        <v>0</v>
      </c>
      <c r="AD38" s="19">
        <v>0</v>
      </c>
      <c r="AE38" s="45">
        <v>0</v>
      </c>
      <c r="AF38" s="19">
        <v>0</v>
      </c>
      <c r="AG38" s="45">
        <v>0</v>
      </c>
      <c r="AH38" s="5" t="s">
        <v>44</v>
      </c>
      <c r="AI38" s="45">
        <v>0</v>
      </c>
      <c r="AJ38" s="5" t="s">
        <v>44</v>
      </c>
      <c r="AK38" s="45">
        <v>1</v>
      </c>
      <c r="AL38" s="5" t="s">
        <v>44</v>
      </c>
      <c r="AM38" s="45">
        <v>0</v>
      </c>
      <c r="AN38" s="5" t="s">
        <v>44</v>
      </c>
      <c r="AO38" s="45">
        <v>0</v>
      </c>
      <c r="AP38" s="5" t="s">
        <v>44</v>
      </c>
      <c r="AQ38" s="45">
        <v>0</v>
      </c>
      <c r="AR38" s="5" t="s">
        <v>44</v>
      </c>
      <c r="AS38" s="45">
        <v>0</v>
      </c>
      <c r="AT38" s="5" t="s">
        <v>44</v>
      </c>
      <c r="AU38" s="45">
        <v>0</v>
      </c>
      <c r="AV38" s="5" t="s">
        <v>44</v>
      </c>
      <c r="AW38" s="45">
        <v>0</v>
      </c>
      <c r="AX38" s="5" t="s">
        <v>44</v>
      </c>
      <c r="AY38" s="45">
        <v>0</v>
      </c>
      <c r="AZ38" s="5" t="s">
        <v>44</v>
      </c>
      <c r="BA38" s="45">
        <v>0</v>
      </c>
      <c r="BB38" s="5" t="s">
        <v>44</v>
      </c>
      <c r="BC38" s="45">
        <v>0</v>
      </c>
      <c r="BD38" s="5" t="s">
        <v>44</v>
      </c>
      <c r="BE38" s="45">
        <v>0</v>
      </c>
      <c r="BF38" s="5" t="s">
        <v>44</v>
      </c>
      <c r="BG38" s="45">
        <v>0</v>
      </c>
      <c r="BH38" s="5" t="s">
        <v>44</v>
      </c>
      <c r="BI38" s="45">
        <v>0</v>
      </c>
      <c r="BJ38" s="5" t="s">
        <v>44</v>
      </c>
      <c r="BK38" s="45">
        <v>0</v>
      </c>
      <c r="BL38" s="5" t="s">
        <v>44</v>
      </c>
      <c r="BM38" s="45">
        <v>0</v>
      </c>
      <c r="BN38" s="5" t="s">
        <v>44</v>
      </c>
      <c r="BO38" s="45">
        <v>0</v>
      </c>
      <c r="BP38" s="5" t="s">
        <v>44</v>
      </c>
      <c r="BQ38" s="45">
        <v>0</v>
      </c>
      <c r="BR38" s="5" t="s">
        <v>44</v>
      </c>
      <c r="BS38" s="45">
        <v>0</v>
      </c>
      <c r="BT38" s="5" t="s">
        <v>44</v>
      </c>
      <c r="BU38" s="45">
        <v>0</v>
      </c>
      <c r="BV38" s="5" t="s">
        <v>44</v>
      </c>
      <c r="BW38" s="45">
        <v>0</v>
      </c>
      <c r="BX38" s="5" t="s">
        <v>44</v>
      </c>
      <c r="BY38" s="45">
        <v>0</v>
      </c>
      <c r="BZ38" s="5" t="s">
        <v>44</v>
      </c>
      <c r="CA38" s="45">
        <v>0</v>
      </c>
      <c r="CB38" s="5" t="s">
        <v>44</v>
      </c>
      <c r="CC38" s="45">
        <v>0</v>
      </c>
      <c r="CD38" s="5" t="s">
        <v>44</v>
      </c>
      <c r="CE38" s="45">
        <v>0</v>
      </c>
      <c r="CF38" s="5" t="s">
        <v>44</v>
      </c>
      <c r="CG38" s="45">
        <v>0</v>
      </c>
      <c r="CH38" s="5" t="s">
        <v>44</v>
      </c>
      <c r="CI38" s="45">
        <v>0</v>
      </c>
      <c r="CJ38" s="5" t="s">
        <v>44</v>
      </c>
      <c r="CK38" s="45">
        <v>0</v>
      </c>
      <c r="CL38" s="5" t="s">
        <v>44</v>
      </c>
      <c r="CM38" s="45">
        <v>0</v>
      </c>
      <c r="CN38" s="5" t="s">
        <v>44</v>
      </c>
      <c r="CO38" s="45">
        <v>0</v>
      </c>
      <c r="CP38" s="5" t="s">
        <v>44</v>
      </c>
      <c r="CQ38" s="45">
        <v>0</v>
      </c>
      <c r="CR38" s="5" t="s">
        <v>44</v>
      </c>
      <c r="CS38" s="45">
        <v>0</v>
      </c>
      <c r="CT38" s="5" t="s">
        <v>44</v>
      </c>
      <c r="CU38" s="45">
        <v>0</v>
      </c>
      <c r="CV38" s="5" t="s">
        <v>44</v>
      </c>
      <c r="CW38" s="45">
        <v>0</v>
      </c>
      <c r="CX38" s="5" t="s">
        <v>44</v>
      </c>
      <c r="CY38" s="45">
        <v>0</v>
      </c>
      <c r="CZ38" s="5" t="s">
        <v>44</v>
      </c>
      <c r="DA38" s="45">
        <v>0</v>
      </c>
      <c r="DB38" s="5" t="s">
        <v>44</v>
      </c>
      <c r="DC38" s="45">
        <v>0</v>
      </c>
      <c r="DD38" s="5" t="s">
        <v>44</v>
      </c>
      <c r="DE38" s="45">
        <v>0</v>
      </c>
      <c r="DF38" s="5" t="s">
        <v>44</v>
      </c>
      <c r="DG38" s="45">
        <v>0</v>
      </c>
      <c r="DH38" s="5" t="s">
        <v>44</v>
      </c>
      <c r="DI38" s="45">
        <v>0</v>
      </c>
      <c r="DJ38" s="5" t="s">
        <v>44</v>
      </c>
      <c r="DK38" s="45">
        <v>0</v>
      </c>
      <c r="DL38" s="5" t="s">
        <v>44</v>
      </c>
      <c r="DM38" s="45">
        <v>0</v>
      </c>
      <c r="DN38" s="5" t="s">
        <v>44</v>
      </c>
      <c r="DO38" s="45">
        <v>0</v>
      </c>
      <c r="DP38" s="5" t="s">
        <v>44</v>
      </c>
      <c r="DQ38" s="45">
        <v>0</v>
      </c>
      <c r="DR38" s="5" t="s">
        <v>44</v>
      </c>
      <c r="DS38" s="45">
        <v>0</v>
      </c>
      <c r="DT38" s="5" t="s">
        <v>44</v>
      </c>
      <c r="DU38" s="45">
        <v>0</v>
      </c>
      <c r="DV38" s="5" t="s">
        <v>44</v>
      </c>
      <c r="DW38" s="45">
        <v>0</v>
      </c>
      <c r="DX38" s="5" t="s">
        <v>44</v>
      </c>
      <c r="DY38" s="45">
        <v>0</v>
      </c>
      <c r="DZ38" s="5" t="s">
        <v>44</v>
      </c>
      <c r="EA38" s="45">
        <v>0</v>
      </c>
      <c r="EB38" s="5" t="s">
        <v>44</v>
      </c>
      <c r="EC38" s="45">
        <v>0</v>
      </c>
      <c r="ED38" s="5" t="s">
        <v>44</v>
      </c>
      <c r="EE38" s="45">
        <v>0</v>
      </c>
      <c r="EF38" s="5" t="s">
        <v>44</v>
      </c>
      <c r="EG38" s="45">
        <v>0</v>
      </c>
      <c r="EH38" s="5" t="s">
        <v>44</v>
      </c>
      <c r="EI38" s="45">
        <v>0</v>
      </c>
      <c r="EJ38">
        <f t="shared" si="0"/>
        <v>2</v>
      </c>
      <c r="EK38">
        <f t="shared" si="1"/>
        <v>2</v>
      </c>
      <c r="EL38">
        <v>17</v>
      </c>
    </row>
    <row r="39" spans="1:159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2</v>
      </c>
      <c r="O39" s="46">
        <v>0</v>
      </c>
      <c r="P39" s="23">
        <v>0</v>
      </c>
      <c r="Q39" s="46">
        <v>0</v>
      </c>
      <c r="R39" s="23">
        <v>0</v>
      </c>
      <c r="S39" s="46">
        <v>0</v>
      </c>
      <c r="T39" s="23">
        <v>0</v>
      </c>
      <c r="U39" s="46">
        <v>2</v>
      </c>
      <c r="V39" s="23">
        <v>2</v>
      </c>
      <c r="W39" s="46">
        <v>0</v>
      </c>
      <c r="X39" s="23">
        <v>1</v>
      </c>
      <c r="Y39" s="46">
        <v>0</v>
      </c>
      <c r="Z39" s="23">
        <v>1</v>
      </c>
      <c r="AA39" s="46">
        <v>0</v>
      </c>
      <c r="AB39" s="23">
        <v>0</v>
      </c>
      <c r="AC39" s="46">
        <v>1</v>
      </c>
      <c r="AD39" s="23">
        <v>0</v>
      </c>
      <c r="AE39" s="46">
        <v>1</v>
      </c>
      <c r="AF39" s="23">
        <v>0</v>
      </c>
      <c r="AG39" s="46">
        <v>1</v>
      </c>
      <c r="AH39" s="23">
        <v>0</v>
      </c>
      <c r="AI39" s="46">
        <v>0</v>
      </c>
      <c r="AJ39" s="23">
        <v>0</v>
      </c>
      <c r="AK39" s="46">
        <v>0</v>
      </c>
      <c r="AL39" s="23">
        <v>1</v>
      </c>
      <c r="AM39" s="46">
        <v>0</v>
      </c>
      <c r="AN39" s="23">
        <v>0</v>
      </c>
      <c r="AO39" s="46">
        <v>0</v>
      </c>
      <c r="AP39" s="23">
        <v>0</v>
      </c>
      <c r="AQ39" s="46">
        <v>0</v>
      </c>
      <c r="AR39" s="23">
        <v>0</v>
      </c>
      <c r="AS39" s="46">
        <v>1</v>
      </c>
      <c r="AT39" s="23">
        <v>0</v>
      </c>
      <c r="AU39" s="46">
        <v>0</v>
      </c>
      <c r="AV39" s="23">
        <v>1</v>
      </c>
      <c r="AW39" s="46">
        <v>0</v>
      </c>
      <c r="AX39" s="23">
        <v>0</v>
      </c>
      <c r="AY39" s="46">
        <v>0</v>
      </c>
      <c r="AZ39" s="23">
        <v>0</v>
      </c>
      <c r="BA39" s="46">
        <v>0</v>
      </c>
      <c r="BB39" s="23">
        <v>0</v>
      </c>
      <c r="BC39" s="46">
        <v>1</v>
      </c>
      <c r="BD39" s="23">
        <v>1</v>
      </c>
      <c r="BE39" s="46">
        <v>0</v>
      </c>
      <c r="BF39" s="23">
        <v>0</v>
      </c>
      <c r="BG39" s="46">
        <v>0</v>
      </c>
      <c r="BH39" s="23">
        <v>1</v>
      </c>
      <c r="BI39" s="46">
        <v>0</v>
      </c>
      <c r="BJ39" s="23">
        <v>0</v>
      </c>
      <c r="BK39" s="46">
        <v>0</v>
      </c>
      <c r="BL39" s="23">
        <v>0</v>
      </c>
      <c r="BM39" s="46">
        <v>1</v>
      </c>
      <c r="BN39" s="23">
        <v>0</v>
      </c>
      <c r="BO39" s="46">
        <v>0</v>
      </c>
      <c r="BP39" s="23">
        <v>0</v>
      </c>
      <c r="BQ39" s="46">
        <v>0</v>
      </c>
      <c r="BR39" s="23">
        <v>0</v>
      </c>
      <c r="BS39" s="46">
        <v>0</v>
      </c>
      <c r="BT39" s="23">
        <v>0</v>
      </c>
      <c r="BU39" s="46">
        <v>0</v>
      </c>
      <c r="BV39" s="23">
        <v>0</v>
      </c>
      <c r="BW39" s="46">
        <v>0</v>
      </c>
      <c r="BX39" s="23">
        <v>0</v>
      </c>
      <c r="BY39" s="46">
        <v>0</v>
      </c>
      <c r="BZ39" s="23">
        <v>0</v>
      </c>
      <c r="CA39" s="46">
        <v>0</v>
      </c>
      <c r="CB39" s="23">
        <v>1</v>
      </c>
      <c r="CC39" s="46">
        <v>0</v>
      </c>
      <c r="CD39" s="23">
        <v>1</v>
      </c>
      <c r="CE39" s="46">
        <v>0</v>
      </c>
      <c r="CF39" s="23">
        <v>0</v>
      </c>
      <c r="CG39" s="46">
        <v>0</v>
      </c>
      <c r="CH39" s="23">
        <v>0</v>
      </c>
      <c r="CI39" s="46">
        <v>1</v>
      </c>
      <c r="CJ39" s="23">
        <v>0</v>
      </c>
      <c r="CK39" s="46">
        <v>0</v>
      </c>
      <c r="CL39" s="23">
        <v>0</v>
      </c>
      <c r="CM39" s="46">
        <v>0</v>
      </c>
      <c r="CN39" s="23">
        <v>0</v>
      </c>
      <c r="CO39" s="46">
        <v>0</v>
      </c>
      <c r="CP39" s="23">
        <v>0</v>
      </c>
      <c r="CQ39" s="46">
        <v>0</v>
      </c>
      <c r="CR39" s="23">
        <v>0</v>
      </c>
      <c r="CS39" s="46">
        <v>0</v>
      </c>
      <c r="CT39" s="23">
        <v>0</v>
      </c>
      <c r="CU39" s="46">
        <v>0</v>
      </c>
      <c r="CV39" s="23">
        <v>0</v>
      </c>
      <c r="CW39" s="46">
        <v>0</v>
      </c>
      <c r="CX39" s="23">
        <v>0</v>
      </c>
      <c r="CY39" s="46">
        <v>0</v>
      </c>
      <c r="CZ39" s="23">
        <v>0</v>
      </c>
      <c r="DA39" s="46">
        <v>0</v>
      </c>
      <c r="DB39" s="5" t="s">
        <v>44</v>
      </c>
      <c r="DC39" s="45">
        <v>0</v>
      </c>
      <c r="DD39" s="5" t="s">
        <v>44</v>
      </c>
      <c r="DE39" s="45">
        <v>0</v>
      </c>
      <c r="DF39" s="5" t="s">
        <v>44</v>
      </c>
      <c r="DG39" s="45">
        <v>0</v>
      </c>
      <c r="DH39" s="5" t="s">
        <v>44</v>
      </c>
      <c r="DI39" s="45">
        <v>0</v>
      </c>
      <c r="DJ39" s="5" t="s">
        <v>44</v>
      </c>
      <c r="DK39" s="45">
        <v>0</v>
      </c>
      <c r="DL39" s="5" t="s">
        <v>44</v>
      </c>
      <c r="DM39" s="45">
        <v>0</v>
      </c>
      <c r="DN39" s="5" t="s">
        <v>44</v>
      </c>
      <c r="DO39" s="45">
        <v>0</v>
      </c>
      <c r="DP39" s="5" t="s">
        <v>44</v>
      </c>
      <c r="DQ39" s="45">
        <v>0</v>
      </c>
      <c r="DR39" s="5" t="s">
        <v>44</v>
      </c>
      <c r="DS39" s="45">
        <v>0</v>
      </c>
      <c r="DT39" s="5" t="s">
        <v>44</v>
      </c>
      <c r="DU39" s="45">
        <v>0</v>
      </c>
      <c r="DV39" s="5" t="s">
        <v>44</v>
      </c>
      <c r="DW39" s="45">
        <v>0</v>
      </c>
      <c r="DX39" s="5" t="s">
        <v>44</v>
      </c>
      <c r="DY39" s="45">
        <v>0</v>
      </c>
      <c r="DZ39" s="5" t="s">
        <v>44</v>
      </c>
      <c r="EA39" s="45">
        <v>0</v>
      </c>
      <c r="EB39" s="5" t="s">
        <v>44</v>
      </c>
      <c r="EC39" s="45">
        <v>0</v>
      </c>
      <c r="ED39" s="5" t="s">
        <v>44</v>
      </c>
      <c r="EE39" s="45">
        <v>0</v>
      </c>
      <c r="EF39" s="5" t="s">
        <v>44</v>
      </c>
      <c r="EG39" s="45">
        <v>0</v>
      </c>
      <c r="EH39" s="5" t="s">
        <v>44</v>
      </c>
      <c r="EI39" s="45">
        <v>0</v>
      </c>
      <c r="EJ39">
        <f t="shared" si="0"/>
        <v>12</v>
      </c>
      <c r="EK39">
        <f t="shared" si="1"/>
        <v>9</v>
      </c>
      <c r="EL39" s="2">
        <v>53</v>
      </c>
    </row>
    <row r="40" spans="1:159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695">SUM(D31:D39)</f>
        <v>0</v>
      </c>
      <c r="E40" s="85">
        <f t="shared" si="695"/>
        <v>0</v>
      </c>
      <c r="F40" s="85">
        <f t="shared" si="695"/>
        <v>0</v>
      </c>
      <c r="G40" s="85">
        <f t="shared" si="695"/>
        <v>0</v>
      </c>
      <c r="H40" s="85">
        <f t="shared" si="695"/>
        <v>0</v>
      </c>
      <c r="I40" s="85">
        <f t="shared" si="695"/>
        <v>0</v>
      </c>
      <c r="J40" s="85">
        <f t="shared" si="695"/>
        <v>1</v>
      </c>
      <c r="K40" s="85">
        <f t="shared" si="695"/>
        <v>0</v>
      </c>
      <c r="L40" s="85">
        <f t="shared" si="695"/>
        <v>6</v>
      </c>
      <c r="M40" s="85">
        <f t="shared" si="695"/>
        <v>0</v>
      </c>
      <c r="N40" s="85">
        <f t="shared" si="695"/>
        <v>7</v>
      </c>
      <c r="O40" s="85">
        <f t="shared" si="695"/>
        <v>0</v>
      </c>
      <c r="P40" s="85">
        <f t="shared" si="695"/>
        <v>0</v>
      </c>
      <c r="Q40" s="85">
        <f t="shared" si="695"/>
        <v>2</v>
      </c>
      <c r="R40" s="85">
        <f t="shared" si="695"/>
        <v>0</v>
      </c>
      <c r="S40" s="85">
        <f t="shared" si="695"/>
        <v>0</v>
      </c>
      <c r="T40" s="85">
        <f t="shared" si="695"/>
        <v>1</v>
      </c>
      <c r="U40" s="85">
        <f t="shared" si="695"/>
        <v>14</v>
      </c>
      <c r="V40" s="85">
        <f t="shared" si="695"/>
        <v>9</v>
      </c>
      <c r="W40" s="85">
        <f t="shared" si="695"/>
        <v>4</v>
      </c>
      <c r="X40" s="85">
        <f t="shared" si="695"/>
        <v>2</v>
      </c>
      <c r="Y40" s="85">
        <f t="shared" si="695"/>
        <v>3</v>
      </c>
      <c r="Z40" s="85">
        <f t="shared" si="695"/>
        <v>3</v>
      </c>
      <c r="AA40" s="85">
        <f t="shared" si="695"/>
        <v>0</v>
      </c>
      <c r="AB40" s="85">
        <f t="shared" si="695"/>
        <v>2</v>
      </c>
      <c r="AC40" s="85">
        <f t="shared" si="695"/>
        <v>6</v>
      </c>
      <c r="AD40" s="85">
        <f t="shared" si="695"/>
        <v>1</v>
      </c>
      <c r="AE40" s="85">
        <f t="shared" si="695"/>
        <v>1</v>
      </c>
      <c r="AF40" s="85">
        <f t="shared" si="695"/>
        <v>0</v>
      </c>
      <c r="AG40" s="85">
        <f t="shared" si="695"/>
        <v>4</v>
      </c>
      <c r="AH40" s="85">
        <f t="shared" si="695"/>
        <v>5</v>
      </c>
      <c r="AI40" s="85">
        <f t="shared" si="695"/>
        <v>4</v>
      </c>
      <c r="AJ40" s="85">
        <f t="shared" si="695"/>
        <v>3</v>
      </c>
      <c r="AK40" s="85">
        <f t="shared" si="695"/>
        <v>3</v>
      </c>
      <c r="AL40" s="85">
        <f t="shared" si="695"/>
        <v>1</v>
      </c>
      <c r="AM40" s="85">
        <f t="shared" si="695"/>
        <v>0</v>
      </c>
      <c r="AN40" s="85">
        <f t="shared" si="695"/>
        <v>1</v>
      </c>
      <c r="AO40" s="85">
        <f t="shared" si="695"/>
        <v>2</v>
      </c>
      <c r="AP40" s="85">
        <f t="shared" si="695"/>
        <v>1</v>
      </c>
      <c r="AQ40" s="85">
        <f t="shared" si="695"/>
        <v>5</v>
      </c>
      <c r="AR40" s="85">
        <f t="shared" si="695"/>
        <v>0</v>
      </c>
      <c r="AS40" s="85">
        <f t="shared" si="695"/>
        <v>2</v>
      </c>
      <c r="AT40" s="85">
        <f t="shared" si="695"/>
        <v>2</v>
      </c>
      <c r="AU40" s="85">
        <f t="shared" si="695"/>
        <v>0</v>
      </c>
      <c r="AV40" s="85">
        <f t="shared" si="695"/>
        <v>5</v>
      </c>
      <c r="AW40" s="85">
        <f t="shared" si="695"/>
        <v>1</v>
      </c>
      <c r="AX40" s="85">
        <f t="shared" si="695"/>
        <v>1</v>
      </c>
      <c r="AY40" s="85">
        <f t="shared" si="695"/>
        <v>1</v>
      </c>
      <c r="AZ40" s="85">
        <f t="shared" si="695"/>
        <v>1</v>
      </c>
      <c r="BA40" s="85">
        <f t="shared" si="695"/>
        <v>0</v>
      </c>
      <c r="BB40" s="85">
        <f t="shared" si="695"/>
        <v>2</v>
      </c>
      <c r="BC40" s="85">
        <f t="shared" si="695"/>
        <v>7</v>
      </c>
      <c r="BD40" s="85">
        <f t="shared" si="695"/>
        <v>1</v>
      </c>
      <c r="BE40" s="85">
        <f t="shared" si="695"/>
        <v>1</v>
      </c>
      <c r="BF40" s="85">
        <f t="shared" si="695"/>
        <v>1</v>
      </c>
      <c r="BG40" s="85">
        <f t="shared" si="695"/>
        <v>2</v>
      </c>
      <c r="BH40" s="85">
        <f t="shared" si="695"/>
        <v>2</v>
      </c>
      <c r="BI40" s="85">
        <f t="shared" si="695"/>
        <v>2</v>
      </c>
      <c r="BJ40" s="85">
        <f t="shared" si="695"/>
        <v>3</v>
      </c>
      <c r="BK40" s="85">
        <f t="shared" si="695"/>
        <v>0</v>
      </c>
      <c r="BL40" s="85">
        <f t="shared" si="695"/>
        <v>2</v>
      </c>
      <c r="BM40" s="85">
        <f t="shared" si="695"/>
        <v>3</v>
      </c>
      <c r="BN40" s="85">
        <f t="shared" si="695"/>
        <v>2</v>
      </c>
      <c r="BO40" s="85">
        <f t="shared" si="695"/>
        <v>1</v>
      </c>
      <c r="BP40" s="85">
        <f t="shared" ref="BP40:CG40" si="696">SUM(BP31:BP39)</f>
        <v>0</v>
      </c>
      <c r="BQ40" s="85">
        <f t="shared" si="696"/>
        <v>3</v>
      </c>
      <c r="BR40" s="85">
        <f t="shared" si="696"/>
        <v>1</v>
      </c>
      <c r="BS40" s="85">
        <f t="shared" si="696"/>
        <v>0</v>
      </c>
      <c r="BT40" s="85">
        <f t="shared" si="696"/>
        <v>0</v>
      </c>
      <c r="BU40" s="85">
        <f t="shared" si="696"/>
        <v>0</v>
      </c>
      <c r="BV40" s="85">
        <f t="shared" si="696"/>
        <v>5</v>
      </c>
      <c r="BW40" s="85">
        <f t="shared" si="696"/>
        <v>1</v>
      </c>
      <c r="BX40" s="85">
        <f t="shared" si="696"/>
        <v>1</v>
      </c>
      <c r="BY40" s="85">
        <f t="shared" si="696"/>
        <v>1</v>
      </c>
      <c r="BZ40" s="85">
        <f t="shared" si="696"/>
        <v>1</v>
      </c>
      <c r="CA40" s="85">
        <f t="shared" si="696"/>
        <v>0</v>
      </c>
      <c r="CB40" s="85">
        <f t="shared" si="696"/>
        <v>2</v>
      </c>
      <c r="CC40" s="85">
        <f t="shared" si="696"/>
        <v>3</v>
      </c>
      <c r="CD40" s="85">
        <f t="shared" si="696"/>
        <v>3</v>
      </c>
      <c r="CE40" s="85">
        <f t="shared" si="696"/>
        <v>3</v>
      </c>
      <c r="CF40" s="85">
        <f t="shared" si="696"/>
        <v>0</v>
      </c>
      <c r="CG40" s="85">
        <f t="shared" si="696"/>
        <v>1</v>
      </c>
      <c r="CH40" s="85">
        <f>SUM(CH31:CH39)</f>
        <v>1</v>
      </c>
      <c r="CI40" s="85">
        <f>SUM(CI31:CI39)</f>
        <v>1</v>
      </c>
      <c r="CJ40" s="85">
        <f>SUM(CJ31:CJ39)</f>
        <v>1</v>
      </c>
      <c r="CK40" s="85">
        <f>SUM(CK31:CK39)</f>
        <v>0</v>
      </c>
      <c r="CL40" s="85">
        <f t="shared" ref="CL40:DG40" si="697">SUM(CL31:CL39)</f>
        <v>1</v>
      </c>
      <c r="CM40" s="85">
        <f t="shared" si="697"/>
        <v>1</v>
      </c>
      <c r="CN40" s="85">
        <f t="shared" si="697"/>
        <v>2</v>
      </c>
      <c r="CO40" s="85">
        <f t="shared" si="697"/>
        <v>1</v>
      </c>
      <c r="CP40" s="85">
        <f t="shared" si="697"/>
        <v>1</v>
      </c>
      <c r="CQ40" s="85">
        <f t="shared" si="697"/>
        <v>0</v>
      </c>
      <c r="CR40" s="85">
        <f t="shared" si="697"/>
        <v>0</v>
      </c>
      <c r="CS40" s="85">
        <f t="shared" si="697"/>
        <v>1</v>
      </c>
      <c r="CT40" s="85">
        <f t="shared" si="697"/>
        <v>0</v>
      </c>
      <c r="CU40" s="85">
        <f t="shared" si="697"/>
        <v>1</v>
      </c>
      <c r="CV40" s="85">
        <f t="shared" si="697"/>
        <v>0</v>
      </c>
      <c r="CW40" s="85">
        <f t="shared" si="697"/>
        <v>0</v>
      </c>
      <c r="CX40" s="85">
        <f t="shared" si="697"/>
        <v>0</v>
      </c>
      <c r="CY40" s="85">
        <f t="shared" si="697"/>
        <v>0</v>
      </c>
      <c r="CZ40" s="85">
        <f t="shared" si="697"/>
        <v>0</v>
      </c>
      <c r="DA40" s="85">
        <f t="shared" si="697"/>
        <v>0</v>
      </c>
      <c r="DB40" s="85">
        <f t="shared" si="697"/>
        <v>0</v>
      </c>
      <c r="DC40" s="85">
        <f t="shared" si="697"/>
        <v>0</v>
      </c>
      <c r="DD40" s="85">
        <f t="shared" si="697"/>
        <v>0</v>
      </c>
      <c r="DE40" s="85">
        <f t="shared" si="697"/>
        <v>0</v>
      </c>
      <c r="DF40" s="85">
        <f t="shared" si="697"/>
        <v>0</v>
      </c>
      <c r="DG40" s="85">
        <f t="shared" si="697"/>
        <v>0</v>
      </c>
      <c r="DH40" s="85">
        <f t="shared" ref="DH40:EI40" si="698">SUM(DH31:DH39)</f>
        <v>0</v>
      </c>
      <c r="DI40" s="85">
        <f t="shared" si="698"/>
        <v>0</v>
      </c>
      <c r="DJ40" s="85">
        <f t="shared" si="698"/>
        <v>0</v>
      </c>
      <c r="DK40" s="85">
        <f t="shared" si="698"/>
        <v>0</v>
      </c>
      <c r="DL40" s="85">
        <f t="shared" si="698"/>
        <v>0</v>
      </c>
      <c r="DM40" s="85">
        <f t="shared" si="698"/>
        <v>0</v>
      </c>
      <c r="DN40" s="85">
        <f t="shared" si="698"/>
        <v>0</v>
      </c>
      <c r="DO40" s="85">
        <f t="shared" si="698"/>
        <v>0</v>
      </c>
      <c r="DP40" s="85">
        <f t="shared" si="698"/>
        <v>0</v>
      </c>
      <c r="DQ40" s="85">
        <f t="shared" si="698"/>
        <v>0</v>
      </c>
      <c r="DR40" s="85">
        <f t="shared" si="698"/>
        <v>0</v>
      </c>
      <c r="DS40" s="85">
        <f t="shared" si="698"/>
        <v>0</v>
      </c>
      <c r="DT40" s="85">
        <f t="shared" si="698"/>
        <v>0</v>
      </c>
      <c r="DU40" s="85">
        <f t="shared" si="698"/>
        <v>0</v>
      </c>
      <c r="DV40" s="85">
        <f t="shared" si="698"/>
        <v>0</v>
      </c>
      <c r="DW40" s="85">
        <f t="shared" si="698"/>
        <v>0</v>
      </c>
      <c r="DX40" s="85">
        <f t="shared" si="698"/>
        <v>0</v>
      </c>
      <c r="DY40" s="85">
        <f t="shared" si="698"/>
        <v>0</v>
      </c>
      <c r="DZ40" s="85">
        <f t="shared" si="698"/>
        <v>0</v>
      </c>
      <c r="EA40" s="85">
        <f t="shared" si="698"/>
        <v>0</v>
      </c>
      <c r="EB40" s="85">
        <f t="shared" si="698"/>
        <v>0</v>
      </c>
      <c r="EC40" s="85">
        <f t="shared" si="698"/>
        <v>0</v>
      </c>
      <c r="ED40" s="85">
        <f t="shared" si="698"/>
        <v>0</v>
      </c>
      <c r="EE40" s="85">
        <f t="shared" si="698"/>
        <v>0</v>
      </c>
      <c r="EF40" s="85">
        <f t="shared" si="698"/>
        <v>0</v>
      </c>
      <c r="EG40" s="85">
        <f t="shared" si="698"/>
        <v>0</v>
      </c>
      <c r="EH40" s="85">
        <f t="shared" si="698"/>
        <v>0</v>
      </c>
      <c r="EI40" s="85">
        <f t="shared" si="698"/>
        <v>0</v>
      </c>
      <c r="EJ40" s="97" t="s">
        <v>41</v>
      </c>
      <c r="EK40" s="97" t="s">
        <v>42</v>
      </c>
      <c r="EL40" s="85">
        <f>AVERAGE(EL31:EL39)</f>
        <v>37.555555555555557</v>
      </c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97"/>
      <c r="FC40" s="97"/>
    </row>
    <row r="41" spans="1:159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8</v>
      </c>
      <c r="U41" s="304"/>
      <c r="V41" s="304">
        <v>7</v>
      </c>
      <c r="W41" s="304"/>
      <c r="X41" s="304">
        <v>7</v>
      </c>
      <c r="Y41" s="304"/>
      <c r="Z41" s="304">
        <v>7</v>
      </c>
      <c r="AA41" s="304"/>
      <c r="AB41" s="304">
        <v>7</v>
      </c>
      <c r="AC41" s="304"/>
      <c r="AD41" s="304">
        <v>7</v>
      </c>
      <c r="AE41" s="304"/>
      <c r="AF41" s="304">
        <v>7</v>
      </c>
      <c r="AG41" s="304"/>
      <c r="AH41" s="304">
        <v>6</v>
      </c>
      <c r="AI41" s="304"/>
      <c r="AJ41" s="304">
        <v>6</v>
      </c>
      <c r="AK41" s="304"/>
      <c r="AL41" s="304">
        <v>6</v>
      </c>
      <c r="AM41" s="304"/>
      <c r="AN41" s="304">
        <v>6</v>
      </c>
      <c r="AO41" s="304"/>
      <c r="AP41" s="304">
        <v>6</v>
      </c>
      <c r="AQ41" s="304"/>
      <c r="AR41" s="304">
        <v>6</v>
      </c>
      <c r="AS41" s="304"/>
      <c r="AT41" s="304">
        <v>6</v>
      </c>
      <c r="AU41" s="304"/>
      <c r="AV41" s="304">
        <v>6</v>
      </c>
      <c r="AW41" s="304"/>
      <c r="AX41" s="304">
        <v>6</v>
      </c>
      <c r="AY41" s="304"/>
      <c r="AZ41" s="304">
        <v>6</v>
      </c>
      <c r="BA41" s="304"/>
      <c r="BB41" s="304">
        <v>6</v>
      </c>
      <c r="BC41" s="304"/>
      <c r="BD41" s="304">
        <v>6</v>
      </c>
      <c r="BE41" s="304"/>
      <c r="BF41" s="304">
        <v>6</v>
      </c>
      <c r="BG41" s="304"/>
      <c r="BH41" s="304">
        <v>6</v>
      </c>
      <c r="BI41" s="304"/>
      <c r="BJ41" s="304">
        <v>6</v>
      </c>
      <c r="BK41" s="304"/>
      <c r="BL41" s="304">
        <v>6</v>
      </c>
      <c r="BM41" s="304"/>
      <c r="BN41" s="304">
        <v>6</v>
      </c>
      <c r="BO41" s="304"/>
      <c r="BP41" s="304">
        <v>6</v>
      </c>
      <c r="BQ41" s="304"/>
      <c r="BR41" s="304">
        <v>6</v>
      </c>
      <c r="BS41" s="304"/>
      <c r="BT41" s="304">
        <v>6</v>
      </c>
      <c r="BU41" s="304"/>
      <c r="BV41" s="304">
        <v>6</v>
      </c>
      <c r="BW41" s="304"/>
      <c r="BX41" s="304">
        <v>6</v>
      </c>
      <c r="BY41" s="304"/>
      <c r="BZ41" s="304">
        <v>6</v>
      </c>
      <c r="CA41" s="304"/>
      <c r="CB41" s="304">
        <v>6</v>
      </c>
      <c r="CC41" s="304"/>
      <c r="CD41" s="304">
        <v>6</v>
      </c>
      <c r="CE41" s="304"/>
      <c r="CF41" s="304">
        <v>6</v>
      </c>
      <c r="CG41" s="304"/>
      <c r="CH41" s="304">
        <v>6</v>
      </c>
      <c r="CI41" s="304"/>
      <c r="CJ41" s="304">
        <v>6</v>
      </c>
      <c r="CK41" s="304"/>
      <c r="CL41" s="304">
        <v>5</v>
      </c>
      <c r="CM41" s="304"/>
      <c r="CN41" s="304">
        <v>4</v>
      </c>
      <c r="CO41" s="304"/>
      <c r="CP41" s="304">
        <v>4</v>
      </c>
      <c r="CQ41" s="304"/>
      <c r="CR41" s="304">
        <v>4</v>
      </c>
      <c r="CS41" s="304"/>
      <c r="CT41" s="304">
        <v>4</v>
      </c>
      <c r="CU41" s="304"/>
      <c r="CV41" s="304">
        <v>3</v>
      </c>
      <c r="CW41" s="304"/>
      <c r="CX41" s="304">
        <v>2</v>
      </c>
      <c r="CY41" s="304"/>
      <c r="CZ41" s="304">
        <v>2</v>
      </c>
      <c r="DA41" s="304"/>
      <c r="DB41" s="304">
        <v>1</v>
      </c>
      <c r="DC41" s="304"/>
      <c r="DD41" s="304">
        <v>1</v>
      </c>
      <c r="DE41" s="304"/>
      <c r="DF41" s="304">
        <v>0</v>
      </c>
      <c r="DG41" s="304"/>
      <c r="DH41" s="304">
        <v>0</v>
      </c>
      <c r="DI41" s="304"/>
      <c r="DJ41" s="304">
        <v>0</v>
      </c>
      <c r="DK41" s="304"/>
      <c r="DL41" s="304">
        <v>0</v>
      </c>
      <c r="DM41" s="304"/>
      <c r="DN41" s="304">
        <v>0</v>
      </c>
      <c r="DO41" s="304"/>
      <c r="DP41" s="304">
        <v>0</v>
      </c>
      <c r="DQ41" s="304"/>
      <c r="DR41" s="304">
        <v>0</v>
      </c>
      <c r="DS41" s="304"/>
      <c r="DT41" s="304">
        <v>0</v>
      </c>
      <c r="DU41" s="304"/>
      <c r="DV41" s="304">
        <v>0</v>
      </c>
      <c r="DW41" s="304"/>
      <c r="DX41" s="304">
        <v>0</v>
      </c>
      <c r="DY41" s="304"/>
      <c r="DZ41" s="304">
        <v>0</v>
      </c>
      <c r="EA41" s="304"/>
      <c r="EB41" s="304">
        <v>0</v>
      </c>
      <c r="EC41" s="304"/>
      <c r="ED41" s="304">
        <v>0</v>
      </c>
      <c r="EE41" s="304"/>
      <c r="EF41" s="304">
        <v>0</v>
      </c>
      <c r="EG41" s="304"/>
      <c r="EH41" s="304">
        <v>0</v>
      </c>
      <c r="EI41" s="304"/>
      <c r="EJ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,DJ40,DL40,DN40,DP40,DR40,DT40,DV40,DX40,DZ40,EB40,ED40,EF40,EH40)</f>
        <v>84</v>
      </c>
      <c r="EK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,DK40,DM40,DO40,DQ40,DS40,DU40,DW40,DY40,EA40,EC40,EE40,EG40,EI40)</f>
        <v>85</v>
      </c>
      <c r="EL41" s="304">
        <f>STDEV(EL31:EL39)</f>
        <v>19.013883816248004</v>
      </c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  <c r="FA41" s="304"/>
    </row>
    <row r="42" spans="1:159">
      <c r="DH42" s="86"/>
      <c r="DI42" s="87"/>
      <c r="EJ42" s="86" t="s">
        <v>49</v>
      </c>
      <c r="EK42" s="87">
        <f>EK41/EJ41*100</f>
        <v>101.19047619047619</v>
      </c>
      <c r="EL42">
        <f>EL40-EL41</f>
        <v>18.541671739307553</v>
      </c>
      <c r="EM42">
        <f>EL40+EL41</f>
        <v>56.569439371803561</v>
      </c>
      <c r="FB42" s="86"/>
      <c r="FC42" s="87"/>
    </row>
    <row r="43" spans="1:159" ht="15" thickBot="1">
      <c r="A43" s="77" t="s">
        <v>50</v>
      </c>
      <c r="B43" s="304">
        <f t="shared" ref="B43" si="699">ABS(B41-D41)</f>
        <v>0</v>
      </c>
      <c r="C43" s="304"/>
      <c r="D43" s="304">
        <f t="shared" ref="D43" si="700">ABS(D41-F41)</f>
        <v>0</v>
      </c>
      <c r="E43" s="304"/>
      <c r="F43" s="304">
        <f t="shared" ref="F43" si="701">ABS(F41-H41)</f>
        <v>0</v>
      </c>
      <c r="G43" s="304"/>
      <c r="H43" s="304">
        <f t="shared" ref="H43" si="702">ABS(H41-J41)</f>
        <v>0</v>
      </c>
      <c r="I43" s="304"/>
      <c r="J43" s="304">
        <f t="shared" ref="J43" si="703">ABS(J41-L41)</f>
        <v>0</v>
      </c>
      <c r="K43" s="304"/>
      <c r="L43" s="304">
        <f t="shared" ref="L43" si="704">ABS(L41-N41)</f>
        <v>0</v>
      </c>
      <c r="M43" s="304"/>
      <c r="N43" s="304">
        <f t="shared" ref="N43" si="705">ABS(N41-P41)</f>
        <v>0</v>
      </c>
      <c r="O43" s="304"/>
      <c r="P43" s="304">
        <f t="shared" ref="P43" si="706">ABS(P41-R41)</f>
        <v>0</v>
      </c>
      <c r="Q43" s="304"/>
      <c r="R43" s="304">
        <f t="shared" ref="R43" si="707">ABS(R41-T41)</f>
        <v>1</v>
      </c>
      <c r="S43" s="304"/>
      <c r="T43" s="304">
        <f t="shared" ref="T43" si="708">ABS(T41-V41)</f>
        <v>1</v>
      </c>
      <c r="U43" s="304"/>
      <c r="V43" s="304">
        <f t="shared" ref="V43" si="709">ABS(V41-X41)</f>
        <v>0</v>
      </c>
      <c r="W43" s="304"/>
      <c r="X43" s="304">
        <f t="shared" ref="X43" si="710">ABS(X41-Z41)</f>
        <v>0</v>
      </c>
      <c r="Y43" s="304"/>
      <c r="Z43" s="304">
        <f t="shared" ref="Z43" si="711">ABS(Z41-AB41)</f>
        <v>0</v>
      </c>
      <c r="AA43" s="304"/>
      <c r="AB43" s="304">
        <f t="shared" ref="AB43" si="712">ABS(AB41-AD41)</f>
        <v>0</v>
      </c>
      <c r="AC43" s="304"/>
      <c r="AD43" s="304">
        <f t="shared" ref="AD43" si="713">ABS(AD41-AF41)</f>
        <v>0</v>
      </c>
      <c r="AE43" s="304"/>
      <c r="AF43" s="304">
        <f t="shared" ref="AF43" si="714">ABS(AF41-AH41)</f>
        <v>1</v>
      </c>
      <c r="AG43" s="304"/>
      <c r="AH43" s="304">
        <f t="shared" ref="AH43" si="715">ABS(AH41-AJ41)</f>
        <v>0</v>
      </c>
      <c r="AI43" s="304"/>
      <c r="AJ43" s="304">
        <f t="shared" ref="AJ43" si="716">ABS(AJ41-AL41)</f>
        <v>0</v>
      </c>
      <c r="AK43" s="304"/>
      <c r="AL43" s="304">
        <f t="shared" ref="AL43" si="717">ABS(AL41-AN41)</f>
        <v>0</v>
      </c>
      <c r="AM43" s="304"/>
      <c r="AN43" s="304">
        <f t="shared" ref="AN43" si="718">ABS(AN41-AP41)</f>
        <v>0</v>
      </c>
      <c r="AO43" s="304"/>
      <c r="AP43" s="304">
        <f t="shared" ref="AP43" si="719">ABS(AP41-AR41)</f>
        <v>0</v>
      </c>
      <c r="AQ43" s="304"/>
      <c r="AR43" s="304">
        <f t="shared" ref="AR43" si="720">ABS(AR41-AT41)</f>
        <v>0</v>
      </c>
      <c r="AS43" s="304"/>
      <c r="AT43" s="304">
        <f t="shared" ref="AT43" si="721">ABS(AT41-AV41)</f>
        <v>0</v>
      </c>
      <c r="AU43" s="304"/>
      <c r="AV43" s="304">
        <f t="shared" ref="AV43" si="722">ABS(AV41-AX41)</f>
        <v>0</v>
      </c>
      <c r="AW43" s="304"/>
      <c r="AX43" s="304">
        <f t="shared" ref="AX43" si="723">ABS(AX41-AZ41)</f>
        <v>0</v>
      </c>
      <c r="AY43" s="304"/>
      <c r="AZ43" s="304">
        <f t="shared" ref="AZ43" si="724">ABS(AZ41-BB41)</f>
        <v>0</v>
      </c>
      <c r="BA43" s="304"/>
      <c r="BB43" s="304">
        <f t="shared" ref="BB43" si="725">ABS(BB41-BD41)</f>
        <v>0</v>
      </c>
      <c r="BC43" s="304"/>
      <c r="BD43" s="304">
        <f t="shared" ref="BD43" si="726">ABS(BD41-BF41)</f>
        <v>0</v>
      </c>
      <c r="BE43" s="304"/>
      <c r="BF43" s="304">
        <f t="shared" ref="BF43" si="727">ABS(BF41-BH41)</f>
        <v>0</v>
      </c>
      <c r="BG43" s="304"/>
      <c r="BH43" s="304">
        <f t="shared" ref="BH43" si="728">ABS(BH41-BJ41)</f>
        <v>0</v>
      </c>
      <c r="BI43" s="304"/>
      <c r="BJ43" s="304">
        <f t="shared" ref="BJ43" si="729">ABS(BJ41-BL41)</f>
        <v>0</v>
      </c>
      <c r="BK43" s="304"/>
      <c r="BL43" s="304">
        <f t="shared" ref="BL43" si="730">ABS(BL41-BN41)</f>
        <v>0</v>
      </c>
      <c r="BM43" s="304"/>
      <c r="BN43" s="304">
        <f t="shared" ref="BN43" si="731">ABS(BN41-BP41)</f>
        <v>0</v>
      </c>
      <c r="BO43" s="304"/>
      <c r="BP43" s="304">
        <f t="shared" ref="BP43" si="732">ABS(BP41-BR41)</f>
        <v>0</v>
      </c>
      <c r="BQ43" s="304"/>
      <c r="BR43" s="304">
        <f t="shared" ref="BR43" si="733">ABS(BR41-BT41)</f>
        <v>0</v>
      </c>
      <c r="BS43" s="304"/>
      <c r="BT43" s="304">
        <f t="shared" ref="BT43" si="734">ABS(BT41-BV41)</f>
        <v>0</v>
      </c>
      <c r="BU43" s="304"/>
      <c r="BV43" s="304">
        <f t="shared" ref="BV43" si="735">ABS(BV41-BX41)</f>
        <v>0</v>
      </c>
      <c r="BW43" s="304"/>
      <c r="BX43" s="304">
        <f t="shared" ref="BX43" si="736">ABS(BX41-BZ41)</f>
        <v>0</v>
      </c>
      <c r="BY43" s="304"/>
      <c r="BZ43" s="304">
        <f t="shared" ref="BZ43" si="737">ABS(BZ41-CB41)</f>
        <v>0</v>
      </c>
      <c r="CA43" s="304"/>
      <c r="CB43" s="304">
        <f t="shared" ref="CB43" si="738">ABS(CB41-CD41)</f>
        <v>0</v>
      </c>
      <c r="CC43" s="304"/>
      <c r="CD43" s="304">
        <f t="shared" ref="CD43" si="739">ABS(CD41-CF41)</f>
        <v>0</v>
      </c>
      <c r="CE43" s="304"/>
      <c r="CF43" s="304">
        <f t="shared" ref="CF43" si="740">ABS(CF41-CH41)</f>
        <v>0</v>
      </c>
      <c r="CG43" s="304"/>
      <c r="CH43" s="304">
        <f t="shared" ref="CH43" si="741">ABS(CH41-CJ41)</f>
        <v>0</v>
      </c>
      <c r="CI43" s="304"/>
      <c r="CJ43" s="304">
        <f t="shared" ref="CJ43" si="742">ABS(CJ41-CL41)</f>
        <v>1</v>
      </c>
      <c r="CK43" s="304"/>
      <c r="CL43" s="304">
        <f t="shared" ref="CL43" si="743">ABS(CL41-CN41)</f>
        <v>1</v>
      </c>
      <c r="CM43" s="304"/>
      <c r="CN43" s="304">
        <f t="shared" ref="CN43" si="744">ABS(CN41-CP41)</f>
        <v>0</v>
      </c>
      <c r="CO43" s="304"/>
      <c r="CP43" s="304">
        <f t="shared" ref="CP43" si="745">ABS(CP41-CR41)</f>
        <v>0</v>
      </c>
      <c r="CQ43" s="304"/>
      <c r="CR43" s="304">
        <f t="shared" ref="CR43" si="746">ABS(CR41-CT41)</f>
        <v>0</v>
      </c>
      <c r="CS43" s="304"/>
      <c r="CT43" s="304">
        <f t="shared" ref="CT43" si="747">ABS(CT41-CV41)</f>
        <v>1</v>
      </c>
      <c r="CU43" s="304"/>
      <c r="CV43" s="304">
        <f t="shared" ref="CV43" si="748">ABS(CV41-CX41)</f>
        <v>1</v>
      </c>
      <c r="CW43" s="304"/>
      <c r="CX43" s="304">
        <f t="shared" ref="CX43" si="749">ABS(CX41-CZ41)</f>
        <v>0</v>
      </c>
      <c r="CY43" s="304"/>
      <c r="CZ43" s="304">
        <f t="shared" ref="CZ43" si="750">ABS(CZ41-DB41)</f>
        <v>1</v>
      </c>
      <c r="DA43" s="304"/>
      <c r="DB43" s="304">
        <f t="shared" ref="DB43" si="751">ABS(DB41-DD41)</f>
        <v>0</v>
      </c>
      <c r="DC43" s="304"/>
      <c r="DD43" s="304">
        <f t="shared" ref="DD43" si="752">ABS(DD41-DF41)</f>
        <v>1</v>
      </c>
      <c r="DE43" s="304"/>
      <c r="DF43" s="304">
        <f t="shared" ref="DF43" si="753">ABS(DF41-DH41)</f>
        <v>0</v>
      </c>
      <c r="DG43" s="304"/>
      <c r="DH43" s="304">
        <f t="shared" ref="DH43" si="754">ABS(DH41-DJ41)</f>
        <v>0</v>
      </c>
      <c r="DI43" s="304"/>
      <c r="DJ43" s="304">
        <f t="shared" ref="DJ43" si="755">ABS(DJ41-DL41)</f>
        <v>0</v>
      </c>
      <c r="DK43" s="304"/>
      <c r="DL43" s="304">
        <f t="shared" ref="DL43" si="756">ABS(DL41-DN41)</f>
        <v>0</v>
      </c>
      <c r="DM43" s="304"/>
      <c r="DN43" s="304">
        <f t="shared" ref="DN43" si="757">ABS(DN41-DP41)</f>
        <v>0</v>
      </c>
      <c r="DO43" s="304"/>
      <c r="DP43" s="304">
        <f t="shared" ref="DP43" si="758">ABS(DP41-DR41)</f>
        <v>0</v>
      </c>
      <c r="DQ43" s="304"/>
      <c r="DR43" s="304">
        <f t="shared" ref="DR43" si="759">ABS(DR41-DT41)</f>
        <v>0</v>
      </c>
      <c r="DS43" s="304"/>
      <c r="DT43" s="304">
        <f t="shared" ref="DT43" si="760">ABS(DT41-DV41)</f>
        <v>0</v>
      </c>
      <c r="DU43" s="304"/>
      <c r="DV43" s="304">
        <f t="shared" ref="DV43" si="761">ABS(DV41-DX41)</f>
        <v>0</v>
      </c>
      <c r="DW43" s="304"/>
      <c r="DX43" s="304">
        <f t="shared" ref="DX43" si="762">ABS(DX41-DZ41)</f>
        <v>0</v>
      </c>
      <c r="DY43" s="304"/>
      <c r="DZ43" s="304">
        <f t="shared" ref="DZ43" si="763">ABS(DZ41-EB41)</f>
        <v>0</v>
      </c>
      <c r="EA43" s="304"/>
      <c r="EB43" s="304">
        <f t="shared" ref="EB43" si="764">ABS(EB41-ED41)</f>
        <v>0</v>
      </c>
      <c r="EC43" s="304"/>
      <c r="ED43" s="304">
        <f t="shared" ref="ED43" si="765">ABS(ED41-EF41)</f>
        <v>0</v>
      </c>
      <c r="EE43" s="304"/>
      <c r="EF43" s="304">
        <f t="shared" ref="EF43" si="766">ABS(EF41-EH41)</f>
        <v>0</v>
      </c>
      <c r="EG43" s="304"/>
      <c r="EH43" s="304">
        <f>ABS(EH41)</f>
        <v>0</v>
      </c>
      <c r="EI43" s="304"/>
      <c r="EJ43" s="86"/>
      <c r="EK43">
        <f>AVERAGE(EK31:EK39)</f>
        <v>9.4444444444444446</v>
      </c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86"/>
    </row>
    <row r="44" spans="1:159" ht="15" thickBot="1">
      <c r="A44" s="77" t="s">
        <v>51</v>
      </c>
      <c r="B44" s="304">
        <f t="shared" ref="B44" si="767">B41/$B$41</f>
        <v>1</v>
      </c>
      <c r="C44" s="304"/>
      <c r="D44" s="304">
        <f t="shared" ref="D44:X44" si="768">D41/$B$41</f>
        <v>1</v>
      </c>
      <c r="E44" s="304"/>
      <c r="F44" s="304">
        <f t="shared" si="768"/>
        <v>1</v>
      </c>
      <c r="G44" s="304"/>
      <c r="H44" s="304">
        <f t="shared" si="768"/>
        <v>1</v>
      </c>
      <c r="I44" s="304"/>
      <c r="J44" s="304">
        <f t="shared" si="768"/>
        <v>1</v>
      </c>
      <c r="K44" s="304"/>
      <c r="L44" s="304">
        <f t="shared" si="768"/>
        <v>1</v>
      </c>
      <c r="M44" s="304"/>
      <c r="N44" s="304">
        <f t="shared" si="768"/>
        <v>1</v>
      </c>
      <c r="O44" s="304"/>
      <c r="P44" s="304">
        <f t="shared" si="768"/>
        <v>1</v>
      </c>
      <c r="Q44" s="304"/>
      <c r="R44" s="304">
        <f t="shared" si="768"/>
        <v>1</v>
      </c>
      <c r="S44" s="304"/>
      <c r="T44" s="304">
        <f t="shared" si="768"/>
        <v>0.88888888888888884</v>
      </c>
      <c r="U44" s="304"/>
      <c r="V44" s="304">
        <f t="shared" si="768"/>
        <v>0.77777777777777779</v>
      </c>
      <c r="W44" s="304"/>
      <c r="X44" s="304">
        <f t="shared" si="768"/>
        <v>0.77777777777777779</v>
      </c>
      <c r="Y44" s="304"/>
      <c r="Z44" s="304">
        <f t="shared" ref="Z44" si="769">Z41/$B$41</f>
        <v>0.77777777777777779</v>
      </c>
      <c r="AA44" s="304"/>
      <c r="AB44" s="304">
        <f t="shared" ref="AB44" si="770">AB41/$B$41</f>
        <v>0.77777777777777779</v>
      </c>
      <c r="AC44" s="304"/>
      <c r="AD44" s="304">
        <f t="shared" ref="AD44" si="771">AD41/$B$41</f>
        <v>0.77777777777777779</v>
      </c>
      <c r="AE44" s="304"/>
      <c r="AF44" s="304">
        <f t="shared" ref="AF44" si="772">AF41/$B$41</f>
        <v>0.77777777777777779</v>
      </c>
      <c r="AG44" s="304"/>
      <c r="AH44" s="304">
        <f t="shared" ref="AH44" si="773">AH41/$B$41</f>
        <v>0.66666666666666663</v>
      </c>
      <c r="AI44" s="304"/>
      <c r="AJ44" s="304">
        <f t="shared" ref="AJ44" si="774">AJ41/$B$41</f>
        <v>0.66666666666666663</v>
      </c>
      <c r="AK44" s="304"/>
      <c r="AL44" s="304">
        <f t="shared" ref="AL44" si="775">AL41/$B$41</f>
        <v>0.66666666666666663</v>
      </c>
      <c r="AM44" s="304"/>
      <c r="AN44" s="304">
        <f t="shared" ref="AN44" si="776">AN41/$B$41</f>
        <v>0.66666666666666663</v>
      </c>
      <c r="AO44" s="304"/>
      <c r="AP44" s="304">
        <f t="shared" ref="AP44" si="777">AP41/$B$41</f>
        <v>0.66666666666666663</v>
      </c>
      <c r="AQ44" s="304"/>
      <c r="AR44" s="304">
        <f t="shared" ref="AR44" si="778">AR41/$B$41</f>
        <v>0.66666666666666663</v>
      </c>
      <c r="AS44" s="304"/>
      <c r="AT44" s="304">
        <f t="shared" ref="AT44" si="779">AT41/$B$41</f>
        <v>0.66666666666666663</v>
      </c>
      <c r="AU44" s="304"/>
      <c r="AV44" s="304">
        <f t="shared" ref="AV44" si="780">AV41/$B$41</f>
        <v>0.66666666666666663</v>
      </c>
      <c r="AW44" s="304"/>
      <c r="AX44" s="304">
        <f t="shared" ref="AX44" si="781">AX41/$B$41</f>
        <v>0.66666666666666663</v>
      </c>
      <c r="AY44" s="304"/>
      <c r="AZ44" s="304">
        <f t="shared" ref="AZ44" si="782">AZ41/$B$41</f>
        <v>0.66666666666666663</v>
      </c>
      <c r="BA44" s="304"/>
      <c r="BB44" s="304">
        <f t="shared" ref="BB44" si="783">BB41/$B$41</f>
        <v>0.66666666666666663</v>
      </c>
      <c r="BC44" s="304"/>
      <c r="BD44" s="304">
        <f t="shared" ref="BD44" si="784">BD41/$B$41</f>
        <v>0.66666666666666663</v>
      </c>
      <c r="BE44" s="304"/>
      <c r="BF44" s="304">
        <f t="shared" ref="BF44" si="785">BF41/$B$41</f>
        <v>0.66666666666666663</v>
      </c>
      <c r="BG44" s="304"/>
      <c r="BH44" s="304">
        <f t="shared" ref="BH44" si="786">BH41/$B$41</f>
        <v>0.66666666666666663</v>
      </c>
      <c r="BI44" s="304"/>
      <c r="BJ44" s="304">
        <f t="shared" ref="BJ44" si="787">BJ41/$B$41</f>
        <v>0.66666666666666663</v>
      </c>
      <c r="BK44" s="304"/>
      <c r="BL44" s="304">
        <f t="shared" ref="BL44" si="788">BL41/$B$41</f>
        <v>0.66666666666666663</v>
      </c>
      <c r="BM44" s="304"/>
      <c r="BN44" s="304">
        <f t="shared" ref="BN44" si="789">BN41/$B$41</f>
        <v>0.66666666666666663</v>
      </c>
      <c r="BO44" s="304"/>
      <c r="BP44" s="304">
        <f t="shared" ref="BP44" si="790">BP41/$B$41</f>
        <v>0.66666666666666663</v>
      </c>
      <c r="BQ44" s="304"/>
      <c r="BR44" s="304">
        <f t="shared" ref="BR44" si="791">BR41/$B$41</f>
        <v>0.66666666666666663</v>
      </c>
      <c r="BS44" s="304"/>
      <c r="BT44" s="304">
        <f t="shared" ref="BT44" si="792">BT41/$B$41</f>
        <v>0.66666666666666663</v>
      </c>
      <c r="BU44" s="304"/>
      <c r="BV44" s="304">
        <f t="shared" ref="BV44" si="793">BV41/$B$41</f>
        <v>0.66666666666666663</v>
      </c>
      <c r="BW44" s="304"/>
      <c r="BX44" s="304">
        <f t="shared" ref="BX44" si="794">BX41/$B$41</f>
        <v>0.66666666666666663</v>
      </c>
      <c r="BY44" s="304"/>
      <c r="BZ44" s="304">
        <f t="shared" ref="BZ44" si="795">BZ41/$B$41</f>
        <v>0.66666666666666663</v>
      </c>
      <c r="CA44" s="304"/>
      <c r="CB44" s="304">
        <f t="shared" ref="CB44" si="796">CB41/$B$41</f>
        <v>0.66666666666666663</v>
      </c>
      <c r="CC44" s="304"/>
      <c r="CD44" s="304">
        <f t="shared" ref="CD44" si="797">CD41/$B$41</f>
        <v>0.66666666666666663</v>
      </c>
      <c r="CE44" s="304"/>
      <c r="CF44" s="304">
        <f t="shared" ref="CF44" si="798">CF41/$B$41</f>
        <v>0.66666666666666663</v>
      </c>
      <c r="CG44" s="304"/>
      <c r="CH44" s="304">
        <f t="shared" ref="CH44:CJ44" si="799">CH41/$B$41</f>
        <v>0.66666666666666663</v>
      </c>
      <c r="CI44" s="304"/>
      <c r="CJ44" s="304">
        <f t="shared" si="799"/>
        <v>0.66666666666666663</v>
      </c>
      <c r="CK44" s="304"/>
      <c r="CL44" s="304">
        <f t="shared" ref="CL44" si="800">CL41/$B$41</f>
        <v>0.55555555555555558</v>
      </c>
      <c r="CM44" s="304"/>
      <c r="CN44" s="304">
        <f t="shared" ref="CN44" si="801">CN41/$B$41</f>
        <v>0.44444444444444442</v>
      </c>
      <c r="CO44" s="304"/>
      <c r="CP44" s="304">
        <f t="shared" ref="CP44" si="802">CP41/$B$41</f>
        <v>0.44444444444444442</v>
      </c>
      <c r="CQ44" s="304"/>
      <c r="CR44" s="304">
        <f t="shared" ref="CR44" si="803">CR41/$B$41</f>
        <v>0.44444444444444442</v>
      </c>
      <c r="CS44" s="304"/>
      <c r="CT44" s="304">
        <f t="shared" ref="CT44" si="804">CT41/$B$41</f>
        <v>0.44444444444444442</v>
      </c>
      <c r="CU44" s="304"/>
      <c r="CV44" s="304">
        <f t="shared" ref="CV44:DF44" si="805">CV41/$B$41</f>
        <v>0.33333333333333331</v>
      </c>
      <c r="CW44" s="304"/>
      <c r="CX44" s="304">
        <f t="shared" si="805"/>
        <v>0.22222222222222221</v>
      </c>
      <c r="CY44" s="304"/>
      <c r="CZ44" s="304">
        <f t="shared" si="805"/>
        <v>0.22222222222222221</v>
      </c>
      <c r="DA44" s="304"/>
      <c r="DB44" s="304">
        <f t="shared" si="805"/>
        <v>0.1111111111111111</v>
      </c>
      <c r="DC44" s="304"/>
      <c r="DD44" s="304">
        <f t="shared" si="805"/>
        <v>0.1111111111111111</v>
      </c>
      <c r="DE44" s="304"/>
      <c r="DF44" s="304">
        <f t="shared" si="805"/>
        <v>0</v>
      </c>
      <c r="DG44" s="304"/>
      <c r="DH44" s="304">
        <f t="shared" ref="DH44" si="806">DH41/$B$41</f>
        <v>0</v>
      </c>
      <c r="DI44" s="304"/>
      <c r="DJ44" s="304">
        <f t="shared" ref="DJ44" si="807">DJ41/$B$41</f>
        <v>0</v>
      </c>
      <c r="DK44" s="304"/>
      <c r="DL44" s="304">
        <f t="shared" ref="DL44" si="808">DL41/$B$41</f>
        <v>0</v>
      </c>
      <c r="DM44" s="304"/>
      <c r="DN44" s="304">
        <f t="shared" ref="DN44" si="809">DN41/$B$41</f>
        <v>0</v>
      </c>
      <c r="DO44" s="304"/>
      <c r="DP44" s="304">
        <f t="shared" ref="DP44" si="810">DP41/$B$41</f>
        <v>0</v>
      </c>
      <c r="DQ44" s="304"/>
      <c r="DR44" s="304">
        <f t="shared" ref="DR44" si="811">DR41/$B$41</f>
        <v>0</v>
      </c>
      <c r="DS44" s="304"/>
      <c r="DT44" s="304">
        <f t="shared" ref="DT44" si="812">DT41/$B$41</f>
        <v>0</v>
      </c>
      <c r="DU44" s="304"/>
      <c r="DV44" s="304">
        <f t="shared" ref="DV44" si="813">DV41/$B$41</f>
        <v>0</v>
      </c>
      <c r="DW44" s="304"/>
      <c r="DX44" s="304">
        <f t="shared" ref="DX44" si="814">DX41/$B$41</f>
        <v>0</v>
      </c>
      <c r="DY44" s="304"/>
      <c r="DZ44" s="304">
        <f t="shared" ref="DZ44" si="815">DZ41/$B$41</f>
        <v>0</v>
      </c>
      <c r="EA44" s="304"/>
      <c r="EB44" s="304">
        <f t="shared" ref="EB44" si="816">EB41/$B$41</f>
        <v>0</v>
      </c>
      <c r="EC44" s="304"/>
      <c r="ED44" s="304">
        <f t="shared" ref="ED44" si="817">ED41/$B$41</f>
        <v>0</v>
      </c>
      <c r="EE44" s="304"/>
      <c r="EF44" s="304">
        <f t="shared" ref="EF44" si="818">EF41/$B$41</f>
        <v>0</v>
      </c>
      <c r="EG44" s="304"/>
      <c r="EH44" s="304">
        <f t="shared" ref="EH44" si="819">EH41/$B$41</f>
        <v>0</v>
      </c>
      <c r="EI44" s="304"/>
      <c r="EJ44" s="86"/>
      <c r="EK44">
        <f>STDEV(EK31:EK39)</f>
        <v>6.3069626428081662</v>
      </c>
      <c r="EN44" s="304"/>
      <c r="EO44" s="304"/>
      <c r="EP44" s="304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304"/>
      <c r="FB44" s="86"/>
    </row>
    <row r="45" spans="1:159" ht="15" thickBot="1">
      <c r="A45" s="77" t="s">
        <v>52</v>
      </c>
      <c r="B45" s="304">
        <f t="shared" ref="B45" si="820">B43/B41</f>
        <v>0</v>
      </c>
      <c r="C45" s="304"/>
      <c r="D45" s="304">
        <f t="shared" ref="D45:X45" si="821">D43/D41</f>
        <v>0</v>
      </c>
      <c r="E45" s="304"/>
      <c r="F45" s="304">
        <f t="shared" si="821"/>
        <v>0</v>
      </c>
      <c r="G45" s="304"/>
      <c r="H45" s="304">
        <f t="shared" si="821"/>
        <v>0</v>
      </c>
      <c r="I45" s="304"/>
      <c r="J45" s="304">
        <f t="shared" si="821"/>
        <v>0</v>
      </c>
      <c r="K45" s="304"/>
      <c r="L45" s="304">
        <f t="shared" si="821"/>
        <v>0</v>
      </c>
      <c r="M45" s="304"/>
      <c r="N45" s="304">
        <f t="shared" si="821"/>
        <v>0</v>
      </c>
      <c r="O45" s="304"/>
      <c r="P45" s="304">
        <f t="shared" si="821"/>
        <v>0</v>
      </c>
      <c r="Q45" s="304"/>
      <c r="R45" s="304">
        <f t="shared" si="821"/>
        <v>0.1111111111111111</v>
      </c>
      <c r="S45" s="304"/>
      <c r="T45" s="304">
        <f t="shared" si="821"/>
        <v>0.125</v>
      </c>
      <c r="U45" s="304"/>
      <c r="V45" s="304">
        <f t="shared" si="821"/>
        <v>0</v>
      </c>
      <c r="W45" s="304"/>
      <c r="X45" s="304">
        <f t="shared" si="821"/>
        <v>0</v>
      </c>
      <c r="Y45" s="304"/>
      <c r="Z45" s="304">
        <f t="shared" ref="Z45" si="822">Z43/Z41</f>
        <v>0</v>
      </c>
      <c r="AA45" s="304"/>
      <c r="AB45" s="304">
        <f t="shared" ref="AB45" si="823">AB43/AB41</f>
        <v>0</v>
      </c>
      <c r="AC45" s="304"/>
      <c r="AD45" s="304">
        <f t="shared" ref="AD45" si="824">AD43/AD41</f>
        <v>0</v>
      </c>
      <c r="AE45" s="304"/>
      <c r="AF45" s="304">
        <f t="shared" ref="AF45" si="825">AF43/AF41</f>
        <v>0.14285714285714285</v>
      </c>
      <c r="AG45" s="304"/>
      <c r="AH45" s="304">
        <f t="shared" ref="AH45" si="826">AH43/AH41</f>
        <v>0</v>
      </c>
      <c r="AI45" s="304"/>
      <c r="AJ45" s="304">
        <f t="shared" ref="AJ45" si="827">AJ43/AJ41</f>
        <v>0</v>
      </c>
      <c r="AK45" s="304"/>
      <c r="AL45" s="304">
        <f t="shared" ref="AL45" si="828">AL43/AL41</f>
        <v>0</v>
      </c>
      <c r="AM45" s="304"/>
      <c r="AN45" s="304">
        <f t="shared" ref="AN45" si="829">AN43/AN41</f>
        <v>0</v>
      </c>
      <c r="AO45" s="304"/>
      <c r="AP45" s="304">
        <f t="shared" ref="AP45" si="830">AP43/AP41</f>
        <v>0</v>
      </c>
      <c r="AQ45" s="304"/>
      <c r="AR45" s="304">
        <f t="shared" ref="AR45" si="831">AR43/AR41</f>
        <v>0</v>
      </c>
      <c r="AS45" s="304"/>
      <c r="AT45" s="304">
        <f t="shared" ref="AT45" si="832">AT43/AT41</f>
        <v>0</v>
      </c>
      <c r="AU45" s="304"/>
      <c r="AV45" s="304">
        <f t="shared" ref="AV45" si="833">AV43/AV41</f>
        <v>0</v>
      </c>
      <c r="AW45" s="304"/>
      <c r="AX45" s="304">
        <f t="shared" ref="AX45" si="834">AX43/AX41</f>
        <v>0</v>
      </c>
      <c r="AY45" s="304"/>
      <c r="AZ45" s="304">
        <f t="shared" ref="AZ45" si="835">AZ43/AZ41</f>
        <v>0</v>
      </c>
      <c r="BA45" s="304"/>
      <c r="BB45" s="304">
        <f t="shared" ref="BB45" si="836">BB43/BB41</f>
        <v>0</v>
      </c>
      <c r="BC45" s="304"/>
      <c r="BD45" s="304">
        <f t="shared" ref="BD45" si="837">BD43/BD41</f>
        <v>0</v>
      </c>
      <c r="BE45" s="304"/>
      <c r="BF45" s="304">
        <f t="shared" ref="BF45" si="838">BF43/BF41</f>
        <v>0</v>
      </c>
      <c r="BG45" s="304"/>
      <c r="BH45" s="304">
        <f t="shared" ref="BH45" si="839">BH43/BH41</f>
        <v>0</v>
      </c>
      <c r="BI45" s="304"/>
      <c r="BJ45" s="304">
        <f t="shared" ref="BJ45:DD45" si="840">BJ43/BJ41</f>
        <v>0</v>
      </c>
      <c r="BK45" s="304"/>
      <c r="BL45" s="304">
        <f t="shared" si="840"/>
        <v>0</v>
      </c>
      <c r="BM45" s="304"/>
      <c r="BN45" s="304">
        <f t="shared" si="840"/>
        <v>0</v>
      </c>
      <c r="BO45" s="304"/>
      <c r="BP45" s="304">
        <f t="shared" si="840"/>
        <v>0</v>
      </c>
      <c r="BQ45" s="304"/>
      <c r="BR45" s="304">
        <f t="shared" si="840"/>
        <v>0</v>
      </c>
      <c r="BS45" s="304"/>
      <c r="BT45" s="304">
        <f t="shared" si="840"/>
        <v>0</v>
      </c>
      <c r="BU45" s="304"/>
      <c r="BV45" s="304">
        <f t="shared" si="840"/>
        <v>0</v>
      </c>
      <c r="BW45" s="304"/>
      <c r="BX45" s="304">
        <f t="shared" si="840"/>
        <v>0</v>
      </c>
      <c r="BY45" s="304"/>
      <c r="BZ45" s="304">
        <f t="shared" si="840"/>
        <v>0</v>
      </c>
      <c r="CA45" s="304"/>
      <c r="CB45" s="304">
        <f t="shared" si="840"/>
        <v>0</v>
      </c>
      <c r="CC45" s="304"/>
      <c r="CD45" s="304">
        <f t="shared" si="840"/>
        <v>0</v>
      </c>
      <c r="CE45" s="304"/>
      <c r="CF45" s="304">
        <f t="shared" si="840"/>
        <v>0</v>
      </c>
      <c r="CG45" s="304"/>
      <c r="CH45" s="304">
        <f t="shared" si="840"/>
        <v>0</v>
      </c>
      <c r="CI45" s="304"/>
      <c r="CJ45" s="304">
        <f t="shared" si="840"/>
        <v>0.16666666666666666</v>
      </c>
      <c r="CK45" s="304"/>
      <c r="CL45" s="304">
        <f t="shared" si="840"/>
        <v>0.2</v>
      </c>
      <c r="CM45" s="304"/>
      <c r="CN45" s="304">
        <f t="shared" si="840"/>
        <v>0</v>
      </c>
      <c r="CO45" s="304"/>
      <c r="CP45" s="304">
        <f t="shared" si="840"/>
        <v>0</v>
      </c>
      <c r="CQ45" s="304"/>
      <c r="CR45" s="304">
        <f t="shared" si="840"/>
        <v>0</v>
      </c>
      <c r="CS45" s="304"/>
      <c r="CT45" s="304">
        <f t="shared" si="840"/>
        <v>0.25</v>
      </c>
      <c r="CU45" s="304"/>
      <c r="CV45" s="304">
        <f t="shared" si="840"/>
        <v>0.33333333333333331</v>
      </c>
      <c r="CW45" s="304"/>
      <c r="CX45" s="304">
        <f t="shared" si="840"/>
        <v>0</v>
      </c>
      <c r="CY45" s="304"/>
      <c r="CZ45" s="304">
        <f t="shared" si="840"/>
        <v>0.5</v>
      </c>
      <c r="DA45" s="304"/>
      <c r="DB45" s="304">
        <f t="shared" si="840"/>
        <v>0</v>
      </c>
      <c r="DC45" s="304"/>
      <c r="DD45" s="304">
        <f t="shared" si="840"/>
        <v>1</v>
      </c>
      <c r="DE45" s="304"/>
      <c r="DF45" s="304">
        <v>0</v>
      </c>
      <c r="DG45" s="304"/>
      <c r="DH45" s="304">
        <v>0</v>
      </c>
      <c r="DI45" s="304"/>
      <c r="DJ45" s="304">
        <v>0</v>
      </c>
      <c r="DK45" s="304"/>
      <c r="DL45" s="304">
        <v>0</v>
      </c>
      <c r="DM45" s="304"/>
      <c r="DN45" s="304">
        <v>0</v>
      </c>
      <c r="DO45" s="304"/>
      <c r="DP45" s="304">
        <v>0</v>
      </c>
      <c r="DQ45" s="304"/>
      <c r="DR45" s="304">
        <v>0</v>
      </c>
      <c r="DS45" s="304"/>
      <c r="DT45" s="304">
        <v>0</v>
      </c>
      <c r="DU45" s="304"/>
      <c r="DV45" s="304">
        <v>0</v>
      </c>
      <c r="DW45" s="304"/>
      <c r="DX45" s="304">
        <v>0</v>
      </c>
      <c r="DY45" s="304"/>
      <c r="DZ45" s="304">
        <v>0</v>
      </c>
      <c r="EA45" s="304"/>
      <c r="EB45" s="304">
        <v>0</v>
      </c>
      <c r="EC45" s="304"/>
      <c r="ED45" s="304">
        <v>0</v>
      </c>
      <c r="EE45" s="304"/>
      <c r="EF45" s="304">
        <v>0</v>
      </c>
      <c r="EG45" s="304"/>
      <c r="EH45" s="304">
        <v>0</v>
      </c>
      <c r="EI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</row>
    <row r="46" spans="1:159" ht="15" thickBot="1">
      <c r="A46" s="77" t="s">
        <v>53</v>
      </c>
      <c r="B46" s="304">
        <f t="shared" ref="B46" si="841">(B44+D44)/2</f>
        <v>1</v>
      </c>
      <c r="C46" s="304"/>
      <c r="D46" s="304">
        <f t="shared" ref="D46" si="842">(D44+F44)/2</f>
        <v>1</v>
      </c>
      <c r="E46" s="304"/>
      <c r="F46" s="304">
        <f t="shared" ref="F46" si="843">(F44+H44)/2</f>
        <v>1</v>
      </c>
      <c r="G46" s="304"/>
      <c r="H46" s="304">
        <f t="shared" ref="H46" si="844">(H44+J44)/2</f>
        <v>1</v>
      </c>
      <c r="I46" s="304"/>
      <c r="J46" s="304">
        <f t="shared" ref="J46" si="845">(J44+L44)/2</f>
        <v>1</v>
      </c>
      <c r="K46" s="304"/>
      <c r="L46" s="304">
        <f t="shared" ref="L46" si="846">(L44+N44)/2</f>
        <v>1</v>
      </c>
      <c r="M46" s="304"/>
      <c r="N46" s="304">
        <f t="shared" ref="N46" si="847">(N44+P44)/2</f>
        <v>1</v>
      </c>
      <c r="O46" s="304"/>
      <c r="P46" s="304">
        <f t="shared" ref="P46" si="848">(P44+R44)/2</f>
        <v>1</v>
      </c>
      <c r="Q46" s="304"/>
      <c r="R46" s="304">
        <f t="shared" ref="R46" si="849">(R44+T44)/2</f>
        <v>0.94444444444444442</v>
      </c>
      <c r="S46" s="304"/>
      <c r="T46" s="304">
        <f t="shared" ref="T46" si="850">(T44+V44)/2</f>
        <v>0.83333333333333326</v>
      </c>
      <c r="U46" s="304"/>
      <c r="V46" s="304">
        <f t="shared" ref="V46" si="851">(V44+X44)/2</f>
        <v>0.77777777777777779</v>
      </c>
      <c r="W46" s="304"/>
      <c r="X46" s="304">
        <f t="shared" ref="X46" si="852">(X44+Z44)/2</f>
        <v>0.77777777777777779</v>
      </c>
      <c r="Y46" s="304"/>
      <c r="Z46" s="304">
        <f t="shared" ref="Z46" si="853">(Z44+AB44)/2</f>
        <v>0.77777777777777779</v>
      </c>
      <c r="AA46" s="304"/>
      <c r="AB46" s="304">
        <f t="shared" ref="AB46" si="854">(AB44+AD44)/2</f>
        <v>0.77777777777777779</v>
      </c>
      <c r="AC46" s="304"/>
      <c r="AD46" s="304">
        <f t="shared" ref="AD46" si="855">(AD44+AF44)/2</f>
        <v>0.77777777777777779</v>
      </c>
      <c r="AE46" s="304"/>
      <c r="AF46" s="304">
        <f t="shared" ref="AF46" si="856">(AF44+AH44)/2</f>
        <v>0.72222222222222221</v>
      </c>
      <c r="AG46" s="304"/>
      <c r="AH46" s="304">
        <f t="shared" ref="AH46" si="857">(AH44+AJ44)/2</f>
        <v>0.66666666666666663</v>
      </c>
      <c r="AI46" s="304"/>
      <c r="AJ46" s="304">
        <f t="shared" ref="AJ46" si="858">(AJ44+AL44)/2</f>
        <v>0.66666666666666663</v>
      </c>
      <c r="AK46" s="304"/>
      <c r="AL46" s="304">
        <f t="shared" ref="AL46" si="859">(AL44+AN44)/2</f>
        <v>0.66666666666666663</v>
      </c>
      <c r="AM46" s="304"/>
      <c r="AN46" s="304">
        <f t="shared" ref="AN46" si="860">(AN44+AP44)/2</f>
        <v>0.66666666666666663</v>
      </c>
      <c r="AO46" s="304"/>
      <c r="AP46" s="304">
        <f t="shared" ref="AP46" si="861">(AP44+AR44)/2</f>
        <v>0.66666666666666663</v>
      </c>
      <c r="AQ46" s="304"/>
      <c r="AR46" s="304">
        <f t="shared" ref="AR46" si="862">(AR44+AT44)/2</f>
        <v>0.66666666666666663</v>
      </c>
      <c r="AS46" s="304"/>
      <c r="AT46" s="304">
        <f t="shared" ref="AT46" si="863">(AT44+AV44)/2</f>
        <v>0.66666666666666663</v>
      </c>
      <c r="AU46" s="304"/>
      <c r="AV46" s="304">
        <f t="shared" ref="AV46" si="864">(AV44+AX44)/2</f>
        <v>0.66666666666666663</v>
      </c>
      <c r="AW46" s="304"/>
      <c r="AX46" s="304">
        <f t="shared" ref="AX46" si="865">(AX44+AZ44)/2</f>
        <v>0.66666666666666663</v>
      </c>
      <c r="AY46" s="304"/>
      <c r="AZ46" s="304">
        <f t="shared" ref="AZ46" si="866">(AZ44+BB44)/2</f>
        <v>0.66666666666666663</v>
      </c>
      <c r="BA46" s="304"/>
      <c r="BB46" s="304">
        <f t="shared" ref="BB46" si="867">(BB44+BD44)/2</f>
        <v>0.66666666666666663</v>
      </c>
      <c r="BC46" s="304"/>
      <c r="BD46" s="304">
        <f t="shared" ref="BD46" si="868">(BD44+BF44)/2</f>
        <v>0.66666666666666663</v>
      </c>
      <c r="BE46" s="304"/>
      <c r="BF46" s="304">
        <f t="shared" ref="BF46" si="869">(BF44+BH44)/2</f>
        <v>0.66666666666666663</v>
      </c>
      <c r="BG46" s="304"/>
      <c r="BH46" s="304">
        <f t="shared" ref="BH46" si="870">(BH44+BJ44)/2</f>
        <v>0.66666666666666663</v>
      </c>
      <c r="BI46" s="304"/>
      <c r="BJ46" s="304">
        <f t="shared" ref="BJ46" si="871">(BJ44+BL44)/2</f>
        <v>0.66666666666666663</v>
      </c>
      <c r="BK46" s="304"/>
      <c r="BL46" s="304">
        <f t="shared" ref="BL46" si="872">(BL44+BN44)/2</f>
        <v>0.66666666666666663</v>
      </c>
      <c r="BM46" s="304"/>
      <c r="BN46" s="304">
        <f t="shared" ref="BN46" si="873">(BN44+BP44)/2</f>
        <v>0.66666666666666663</v>
      </c>
      <c r="BO46" s="304"/>
      <c r="BP46" s="304">
        <f t="shared" ref="BP46" si="874">(BP44+BR44)/2</f>
        <v>0.66666666666666663</v>
      </c>
      <c r="BQ46" s="304"/>
      <c r="BR46" s="304">
        <f t="shared" ref="BR46" si="875">(BR44+BT44)/2</f>
        <v>0.66666666666666663</v>
      </c>
      <c r="BS46" s="304"/>
      <c r="BT46" s="304">
        <f>(BT44+BV44)/2</f>
        <v>0.66666666666666663</v>
      </c>
      <c r="BU46" s="304"/>
      <c r="BV46" s="304">
        <f t="shared" ref="BV46" si="876">(BV44+BX44)/2</f>
        <v>0.66666666666666663</v>
      </c>
      <c r="BW46" s="304"/>
      <c r="BX46" s="304">
        <f t="shared" ref="BX46" si="877">(BX44+BZ44)/2</f>
        <v>0.66666666666666663</v>
      </c>
      <c r="BY46" s="304"/>
      <c r="BZ46" s="304">
        <f t="shared" ref="BZ46" si="878">(BZ44+CB44)/2</f>
        <v>0.66666666666666663</v>
      </c>
      <c r="CA46" s="304"/>
      <c r="CB46" s="304">
        <f t="shared" ref="CB46" si="879">(CB44+CD44)/2</f>
        <v>0.66666666666666663</v>
      </c>
      <c r="CC46" s="304"/>
      <c r="CD46" s="304">
        <f t="shared" ref="CD46" si="880">(CD44+CF44)/2</f>
        <v>0.66666666666666663</v>
      </c>
      <c r="CE46" s="304"/>
      <c r="CF46" s="304">
        <f t="shared" ref="CF46" si="881">(CF44+CH44)/2</f>
        <v>0.66666666666666663</v>
      </c>
      <c r="CG46" s="304"/>
      <c r="CH46" s="304">
        <f>(CH44)/2</f>
        <v>0.33333333333333331</v>
      </c>
      <c r="CI46" s="304"/>
      <c r="CJ46" s="304">
        <f>(CJ44)/2</f>
        <v>0.33333333333333331</v>
      </c>
      <c r="CK46" s="304"/>
      <c r="CL46" s="304">
        <f t="shared" ref="CL46" si="882">(CL44)/2</f>
        <v>0.27777777777777779</v>
      </c>
      <c r="CM46" s="304"/>
      <c r="CN46" s="304">
        <f t="shared" ref="CN46" si="883">(CN44)/2</f>
        <v>0.22222222222222221</v>
      </c>
      <c r="CO46" s="304"/>
      <c r="CP46" s="304">
        <f t="shared" ref="CP46" si="884">(CP44)/2</f>
        <v>0.22222222222222221</v>
      </c>
      <c r="CQ46" s="304"/>
      <c r="CR46" s="304">
        <f t="shared" ref="CR46" si="885">(CR44)/2</f>
        <v>0.22222222222222221</v>
      </c>
      <c r="CS46" s="304"/>
      <c r="CT46" s="304">
        <f t="shared" ref="CT46" si="886">(CT44)/2</f>
        <v>0.22222222222222221</v>
      </c>
      <c r="CU46" s="304"/>
      <c r="CV46" s="304">
        <f t="shared" ref="CV46:DF46" si="887">(CV44)/2</f>
        <v>0.16666666666666666</v>
      </c>
      <c r="CW46" s="304"/>
      <c r="CX46" s="304">
        <f t="shared" si="887"/>
        <v>0.1111111111111111</v>
      </c>
      <c r="CY46" s="304"/>
      <c r="CZ46" s="304">
        <f t="shared" si="887"/>
        <v>0.1111111111111111</v>
      </c>
      <c r="DA46" s="304"/>
      <c r="DB46" s="304">
        <f t="shared" si="887"/>
        <v>5.5555555555555552E-2</v>
      </c>
      <c r="DC46" s="304"/>
      <c r="DD46" s="304">
        <f t="shared" si="887"/>
        <v>5.5555555555555552E-2</v>
      </c>
      <c r="DE46" s="304"/>
      <c r="DF46" s="304">
        <f t="shared" si="887"/>
        <v>0</v>
      </c>
      <c r="DG46" s="304"/>
      <c r="DH46" s="304">
        <f t="shared" ref="DH46" si="888">(DH44)/2</f>
        <v>0</v>
      </c>
      <c r="DI46" s="304"/>
      <c r="DJ46" s="304">
        <f t="shared" ref="DJ46" si="889">(DJ44)/2</f>
        <v>0</v>
      </c>
      <c r="DK46" s="304"/>
      <c r="DL46" s="304">
        <f t="shared" ref="DL46" si="890">(DL44)/2</f>
        <v>0</v>
      </c>
      <c r="DM46" s="304"/>
      <c r="DN46" s="304">
        <f t="shared" ref="DN46" si="891">(DN44)/2</f>
        <v>0</v>
      </c>
      <c r="DO46" s="304"/>
      <c r="DP46" s="304">
        <f t="shared" ref="DP46" si="892">(DP44)/2</f>
        <v>0</v>
      </c>
      <c r="DQ46" s="304"/>
      <c r="DR46" s="304">
        <f t="shared" ref="DR46" si="893">(DR44)/2</f>
        <v>0</v>
      </c>
      <c r="DS46" s="304"/>
      <c r="DT46" s="304">
        <f t="shared" ref="DT46" si="894">(DT44)/2</f>
        <v>0</v>
      </c>
      <c r="DU46" s="304"/>
      <c r="DV46" s="304">
        <f t="shared" ref="DV46" si="895">(DV44)/2</f>
        <v>0</v>
      </c>
      <c r="DW46" s="304"/>
      <c r="DX46" s="304">
        <f t="shared" ref="DX46" si="896">(DX44)/2</f>
        <v>0</v>
      </c>
      <c r="DY46" s="304"/>
      <c r="DZ46" s="304">
        <f t="shared" ref="DZ46" si="897">(DZ44)/2</f>
        <v>0</v>
      </c>
      <c r="EA46" s="304"/>
      <c r="EB46" s="304">
        <f t="shared" ref="EB46" si="898">(EB44)/2</f>
        <v>0</v>
      </c>
      <c r="EC46" s="304"/>
      <c r="ED46" s="304">
        <f t="shared" ref="ED46" si="899">(ED44)/2</f>
        <v>0</v>
      </c>
      <c r="EE46" s="304"/>
      <c r="EF46" s="304">
        <f t="shared" ref="EF46" si="900">(EF44)/2</f>
        <v>0</v>
      </c>
      <c r="EG46" s="304"/>
      <c r="EH46" s="304">
        <f t="shared" ref="EH46" si="901">(EH44)/2</f>
        <v>0</v>
      </c>
      <c r="EI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  <c r="FA46" s="304"/>
    </row>
    <row r="47" spans="1:159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7.9444444444444446</v>
      </c>
      <c r="S47" s="304"/>
      <c r="T47" s="304">
        <f>SUM($B$46:U46)-R46</f>
        <v>8.8333333333333339</v>
      </c>
      <c r="U47" s="304"/>
      <c r="V47" s="304">
        <f>SUM($B$46:W46)-T46</f>
        <v>9.7222222222222232</v>
      </c>
      <c r="W47" s="304"/>
      <c r="X47" s="304">
        <f>SUM($B$46:Y46)-V46</f>
        <v>10.555555555555557</v>
      </c>
      <c r="Y47" s="304"/>
      <c r="Z47" s="304">
        <f>SUM($B$46:AA46)-X46</f>
        <v>11.333333333333336</v>
      </c>
      <c r="AA47" s="304"/>
      <c r="AB47" s="304">
        <f>SUM($B$46:AC46)-Z46</f>
        <v>12.111111111111114</v>
      </c>
      <c r="AC47" s="304"/>
      <c r="AD47" s="304">
        <f>SUM($B$46:AE46)-AB46</f>
        <v>12.888888888888893</v>
      </c>
      <c r="AE47" s="304"/>
      <c r="AF47" s="304">
        <f>SUM($B$46:AG46)-AD46</f>
        <v>13.611111111111114</v>
      </c>
      <c r="AG47" s="304"/>
      <c r="AH47" s="304">
        <f>SUM($B$46:AI46)-AF46</f>
        <v>14.333333333333337</v>
      </c>
      <c r="AI47" s="304"/>
      <c r="AJ47" s="304">
        <f>SUM($B$46:AK46)-AH46</f>
        <v>15.055555555555559</v>
      </c>
      <c r="AK47" s="304"/>
      <c r="AL47" s="304">
        <f>SUM($B$46:AM46)-AJ46</f>
        <v>15.722222222222227</v>
      </c>
      <c r="AM47" s="304"/>
      <c r="AN47" s="304">
        <f>SUM($B$46:AO46)-AL46</f>
        <v>16.388888888888893</v>
      </c>
      <c r="AO47" s="304"/>
      <c r="AP47" s="304">
        <f>SUM($B$46:AQ46)-AN46</f>
        <v>17.055555555555561</v>
      </c>
      <c r="AQ47" s="304"/>
      <c r="AR47" s="304">
        <f>SUM($B$46:AS46)-AP46</f>
        <v>17.722222222222229</v>
      </c>
      <c r="AS47" s="304"/>
      <c r="AT47" s="304">
        <f>SUM($B$46:AU46)-AR46</f>
        <v>18.388888888888896</v>
      </c>
      <c r="AU47" s="304"/>
      <c r="AV47" s="304">
        <f>SUM($B$46:AW46)-AT46</f>
        <v>19.055555555555564</v>
      </c>
      <c r="AW47" s="304"/>
      <c r="AX47" s="304">
        <f>SUM($B$46:AY46)-AV46</f>
        <v>19.722222222222232</v>
      </c>
      <c r="AY47" s="304"/>
      <c r="AZ47" s="304">
        <f>SUM($B$46:BA46)-AX46</f>
        <v>20.3888888888889</v>
      </c>
      <c r="BA47" s="304"/>
      <c r="BB47" s="304">
        <f>SUM($B$46:BC46)-AZ46</f>
        <v>21.055555555555568</v>
      </c>
      <c r="BC47" s="304"/>
      <c r="BD47" s="304">
        <f>SUM($B$46:BE46)-BB46</f>
        <v>21.722222222222236</v>
      </c>
      <c r="BE47" s="304"/>
      <c r="BF47" s="304">
        <f>SUM($B$46:BG46)-BD46</f>
        <v>22.388888888888903</v>
      </c>
      <c r="BG47" s="304"/>
      <c r="BH47" s="304">
        <f>SUM($B$46:BI46)-BF46</f>
        <v>23.055555555555571</v>
      </c>
      <c r="BI47" s="304"/>
      <c r="BJ47" s="304">
        <f>SUM($B$46:BK46)-BH46</f>
        <v>23.722222222222239</v>
      </c>
      <c r="BK47" s="304"/>
      <c r="BL47" s="304">
        <f>SUM($B$46:BM46)-BJ46</f>
        <v>24.388888888888907</v>
      </c>
      <c r="BM47" s="304"/>
      <c r="BN47" s="304">
        <f>SUM($B$46:BO46)-BL46</f>
        <v>25.055555555555575</v>
      </c>
      <c r="BO47" s="304"/>
      <c r="BP47" s="304">
        <f>SUM($B$46:BQ46)-BN46</f>
        <v>25.722222222222243</v>
      </c>
      <c r="BQ47" s="304"/>
      <c r="BR47" s="304">
        <f>SUM($B$46:BS46)-BP46</f>
        <v>26.388888888888911</v>
      </c>
      <c r="BS47" s="304"/>
      <c r="BT47" s="304">
        <f>SUM($B$46:BU46)-BR46</f>
        <v>27.055555555555578</v>
      </c>
      <c r="BU47" s="304"/>
      <c r="BV47" s="304">
        <f>SUM($B$46:BW46)-BT46</f>
        <v>27.722222222222246</v>
      </c>
      <c r="BW47" s="304"/>
      <c r="BX47" s="304">
        <f>SUM($B$46:BY46)-BV46</f>
        <v>28.388888888888914</v>
      </c>
      <c r="BY47" s="304"/>
      <c r="BZ47" s="304">
        <f>SUM($B$46:CA46)-BX46</f>
        <v>29.055555555555582</v>
      </c>
      <c r="CA47" s="304"/>
      <c r="CB47" s="304">
        <f>SUM($B$46:CC46)-BZ46</f>
        <v>29.72222222222225</v>
      </c>
      <c r="CC47" s="304"/>
      <c r="CD47" s="304">
        <f>SUM($B$46:CE46)-CB46</f>
        <v>30.388888888888918</v>
      </c>
      <c r="CE47" s="304"/>
      <c r="CF47" s="304">
        <f>SUM($B$46:CG46)-CD46</f>
        <v>31.055555555555586</v>
      </c>
      <c r="CG47" s="304"/>
      <c r="CH47" s="304">
        <f>SUM($B$46:CI46)-CF46</f>
        <v>31.388888888888918</v>
      </c>
      <c r="CI47" s="304"/>
      <c r="CJ47" s="304">
        <f>SUM($B$46:CK46)-CH46</f>
        <v>32.055555555555586</v>
      </c>
      <c r="CK47" s="304"/>
      <c r="CL47" s="304">
        <f>SUM($B$46:CM46)-CJ46</f>
        <v>32.333333333333364</v>
      </c>
      <c r="CM47" s="304"/>
      <c r="CN47" s="304">
        <f>SUM($B$46:CO46)-CL46</f>
        <v>32.611111111111143</v>
      </c>
      <c r="CO47" s="304"/>
      <c r="CP47" s="304">
        <f>SUM($B$46:CQ46)-CN46</f>
        <v>32.888888888888921</v>
      </c>
      <c r="CQ47" s="304"/>
      <c r="CR47" s="304">
        <f>SUM($B$46:CS46)-CP46</f>
        <v>33.111111111111143</v>
      </c>
      <c r="CS47" s="304"/>
      <c r="CT47" s="304">
        <f>SUM($B$46:CU46)-CR46</f>
        <v>33.333333333333364</v>
      </c>
      <c r="CU47" s="304"/>
      <c r="CV47" s="304">
        <f>SUM($B$46:CW46)-CT46</f>
        <v>33.500000000000028</v>
      </c>
      <c r="CW47" s="304"/>
      <c r="CX47" s="304">
        <f>SUM($B$46:CY46)-CV46</f>
        <v>33.6666666666667</v>
      </c>
      <c r="CY47" s="304"/>
      <c r="CZ47" s="304">
        <f>SUM($B$46:DA46)-CX46</f>
        <v>33.833333333333364</v>
      </c>
      <c r="DA47" s="304"/>
      <c r="DB47" s="304">
        <f>SUM($B$46:DC46)-CZ46</f>
        <v>33.888888888888921</v>
      </c>
      <c r="DC47" s="304"/>
      <c r="DD47" s="304">
        <f>SUM($B$46:DE46)-DB46</f>
        <v>34.000000000000036</v>
      </c>
      <c r="DE47" s="304"/>
      <c r="DF47" s="304">
        <f>SUM($B$46:DG46)-DD46</f>
        <v>34.000000000000036</v>
      </c>
      <c r="DG47" s="304"/>
      <c r="DH47" s="304">
        <f>SUM($B$46:DI46)-DF46</f>
        <v>34.055555555555593</v>
      </c>
      <c r="DI47" s="304"/>
      <c r="DJ47" s="304">
        <f>SUM($B$46:DK46)-DH46</f>
        <v>34.055555555555593</v>
      </c>
      <c r="DK47" s="304"/>
      <c r="DL47" s="304">
        <f>SUM($B$46:DM46)-DJ46</f>
        <v>34.055555555555593</v>
      </c>
      <c r="DM47" s="304"/>
      <c r="DN47" s="304">
        <f>SUM($B$46:DO46)-DL46</f>
        <v>34.055555555555593</v>
      </c>
      <c r="DO47" s="304"/>
      <c r="DP47" s="304">
        <f>SUM($B$46:DQ46)-DN46</f>
        <v>34.055555555555593</v>
      </c>
      <c r="DQ47" s="304"/>
      <c r="DR47" s="304">
        <f>SUM($B$46:DS46)-DP46</f>
        <v>34.055555555555593</v>
      </c>
      <c r="DS47" s="304"/>
      <c r="DT47" s="304">
        <f>SUM($B$46:DU46)-DR46</f>
        <v>34.055555555555593</v>
      </c>
      <c r="DU47" s="304"/>
      <c r="DV47" s="304">
        <f>SUM($B$46:DW46)-DT46</f>
        <v>34.055555555555593</v>
      </c>
      <c r="DW47" s="304"/>
      <c r="DX47" s="304">
        <f>SUM($B$46:DY46)-DV46</f>
        <v>34.055555555555593</v>
      </c>
      <c r="DY47" s="304"/>
      <c r="DZ47" s="304">
        <f>SUM($B$46:EA46)-DX46</f>
        <v>34.055555555555593</v>
      </c>
      <c r="EA47" s="304"/>
      <c r="EB47" s="304">
        <f>SUM($B$46:EC46)-DZ46</f>
        <v>34.055555555555593</v>
      </c>
      <c r="EC47" s="304"/>
      <c r="ED47" s="304">
        <f>SUM($B$46:EE46)-EB46</f>
        <v>34.055555555555593</v>
      </c>
      <c r="EE47" s="304"/>
      <c r="EF47" s="304">
        <f>SUM($B$46:EG46)-ED46</f>
        <v>34.055555555555593</v>
      </c>
      <c r="EG47" s="304"/>
      <c r="EH47" s="304">
        <f>SUM($B$46:EI46)-EF46</f>
        <v>34.055555555555593</v>
      </c>
      <c r="EI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</row>
    <row r="48" spans="1:159" ht="15.6" customHeight="1" thickBot="1">
      <c r="A48" s="77" t="s">
        <v>55</v>
      </c>
      <c r="B48" s="304">
        <f t="shared" ref="B48" si="902">B47/B46</f>
        <v>1</v>
      </c>
      <c r="C48" s="304"/>
      <c r="D48" s="304">
        <f t="shared" ref="D48:X48" si="903">D47/D46</f>
        <v>1</v>
      </c>
      <c r="E48" s="304"/>
      <c r="F48" s="304">
        <f t="shared" si="903"/>
        <v>2</v>
      </c>
      <c r="G48" s="304"/>
      <c r="H48" s="304">
        <f t="shared" si="903"/>
        <v>3</v>
      </c>
      <c r="I48" s="304"/>
      <c r="J48" s="304">
        <f t="shared" si="903"/>
        <v>4</v>
      </c>
      <c r="K48" s="304"/>
      <c r="L48" s="304">
        <f t="shared" si="903"/>
        <v>5</v>
      </c>
      <c r="M48" s="304"/>
      <c r="N48" s="304">
        <f t="shared" si="903"/>
        <v>6</v>
      </c>
      <c r="O48" s="304"/>
      <c r="P48" s="304">
        <f t="shared" si="903"/>
        <v>7</v>
      </c>
      <c r="Q48" s="304"/>
      <c r="R48" s="304">
        <f t="shared" si="903"/>
        <v>8.4117647058823533</v>
      </c>
      <c r="S48" s="304"/>
      <c r="T48" s="304">
        <f t="shared" si="903"/>
        <v>10.600000000000001</v>
      </c>
      <c r="U48" s="304"/>
      <c r="V48" s="304">
        <f t="shared" si="903"/>
        <v>12.500000000000002</v>
      </c>
      <c r="W48" s="304"/>
      <c r="X48" s="304">
        <f t="shared" si="903"/>
        <v>13.571428571428573</v>
      </c>
      <c r="Y48" s="304"/>
      <c r="Z48" s="304">
        <f t="shared" ref="Z48" si="904">Z47/Z46</f>
        <v>14.571428571428575</v>
      </c>
      <c r="AA48" s="304"/>
      <c r="AB48" s="304">
        <f t="shared" ref="AB48" si="905">AB47/AB46</f>
        <v>15.571428571428575</v>
      </c>
      <c r="AC48" s="304"/>
      <c r="AD48" s="304">
        <f t="shared" ref="AD48" si="906">AD47/AD46</f>
        <v>16.571428571428577</v>
      </c>
      <c r="AE48" s="304"/>
      <c r="AF48" s="304">
        <f t="shared" ref="AF48" si="907">AF47/AF46</f>
        <v>18.84615384615385</v>
      </c>
      <c r="AG48" s="304"/>
      <c r="AH48" s="304">
        <f t="shared" ref="AH48" si="908">AH47/AH46</f>
        <v>21.500000000000007</v>
      </c>
      <c r="AI48" s="304"/>
      <c r="AJ48" s="304">
        <f t="shared" ref="AJ48" si="909">AJ47/AJ46</f>
        <v>22.583333333333339</v>
      </c>
      <c r="AK48" s="304"/>
      <c r="AL48" s="304">
        <f t="shared" ref="AL48" si="910">AL47/AL46</f>
        <v>23.583333333333343</v>
      </c>
      <c r="AM48" s="304"/>
      <c r="AN48" s="304">
        <f t="shared" ref="AN48" si="911">AN47/AN46</f>
        <v>24.583333333333339</v>
      </c>
      <c r="AO48" s="304"/>
      <c r="AP48" s="304">
        <f t="shared" ref="AP48" si="912">AP47/AP46</f>
        <v>25.583333333333343</v>
      </c>
      <c r="AQ48" s="304"/>
      <c r="AR48" s="304">
        <f t="shared" ref="AR48" si="913">AR47/AR46</f>
        <v>26.583333333333343</v>
      </c>
      <c r="AS48" s="304"/>
      <c r="AT48" s="304">
        <f t="shared" ref="AT48" si="914">AT47/AT46</f>
        <v>27.583333333333346</v>
      </c>
      <c r="AU48" s="304"/>
      <c r="AV48" s="304">
        <f t="shared" ref="AV48" si="915">AV47/AV46</f>
        <v>28.583333333333346</v>
      </c>
      <c r="AW48" s="304"/>
      <c r="AX48" s="304">
        <f t="shared" ref="AX48" si="916">AX47/AX46</f>
        <v>29.58333333333335</v>
      </c>
      <c r="AY48" s="304"/>
      <c r="AZ48" s="304">
        <f t="shared" ref="AZ48" si="917">AZ47/AZ46</f>
        <v>30.58333333333335</v>
      </c>
      <c r="BA48" s="304"/>
      <c r="BB48" s="304">
        <f t="shared" ref="BB48" si="918">BB47/BB46</f>
        <v>31.583333333333353</v>
      </c>
      <c r="BC48" s="304"/>
      <c r="BD48" s="304">
        <f t="shared" ref="BD48" si="919">BD47/BD46</f>
        <v>32.583333333333357</v>
      </c>
      <c r="BE48" s="304"/>
      <c r="BF48" s="304">
        <f t="shared" ref="BF48" si="920">BF47/BF46</f>
        <v>33.583333333333357</v>
      </c>
      <c r="BG48" s="304"/>
      <c r="BH48" s="304">
        <f t="shared" ref="BH48" si="921">BH47/BH46</f>
        <v>34.583333333333357</v>
      </c>
      <c r="BI48" s="304"/>
      <c r="BJ48" s="304">
        <f t="shared" ref="BJ48" si="922">BJ47/BJ46</f>
        <v>35.583333333333364</v>
      </c>
      <c r="BK48" s="304"/>
      <c r="BL48" s="304">
        <f t="shared" ref="BL48" si="923">BL47/BL46</f>
        <v>36.583333333333364</v>
      </c>
      <c r="BM48" s="304"/>
      <c r="BN48" s="304">
        <f t="shared" ref="BN48" si="924">BN47/BN46</f>
        <v>37.583333333333364</v>
      </c>
      <c r="BO48" s="304"/>
      <c r="BP48" s="304">
        <f t="shared" ref="BP48" si="925">BP47/BP46</f>
        <v>38.583333333333364</v>
      </c>
      <c r="BQ48" s="304"/>
      <c r="BR48" s="304">
        <f t="shared" ref="BR48" si="926">BR47/BR46</f>
        <v>39.583333333333371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DD48" s="304">
        <v>0</v>
      </c>
      <c r="DE48" s="304"/>
      <c r="DF48" s="304">
        <v>0</v>
      </c>
      <c r="DG48" s="304"/>
      <c r="DH48" s="304">
        <v>0</v>
      </c>
      <c r="DI48" s="304"/>
      <c r="DJ48" s="304">
        <v>0</v>
      </c>
      <c r="DK48" s="304"/>
      <c r="DL48" s="304">
        <v>0</v>
      </c>
      <c r="DM48" s="304"/>
      <c r="DN48" s="304">
        <v>0</v>
      </c>
      <c r="DO48" s="304"/>
      <c r="DP48" s="304">
        <v>0</v>
      </c>
      <c r="DQ48" s="304"/>
      <c r="DR48" s="304">
        <v>0</v>
      </c>
      <c r="DS48" s="304"/>
      <c r="DT48" s="304">
        <v>0</v>
      </c>
      <c r="DU48" s="304"/>
      <c r="DV48" s="304">
        <v>0</v>
      </c>
      <c r="DW48" s="304"/>
      <c r="DX48" s="304">
        <v>0</v>
      </c>
      <c r="DY48" s="304"/>
      <c r="DZ48" s="304">
        <v>0</v>
      </c>
      <c r="EA48" s="304"/>
      <c r="EB48" s="304">
        <v>0</v>
      </c>
      <c r="EC48" s="304"/>
      <c r="ED48" s="304">
        <v>0</v>
      </c>
      <c r="EE48" s="304"/>
      <c r="EF48" s="304">
        <v>0</v>
      </c>
      <c r="EG48" s="304"/>
      <c r="EH48" s="304">
        <v>0</v>
      </c>
      <c r="EI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  <c r="FA48" s="304"/>
    </row>
    <row r="49" spans="1:197" ht="15" thickBot="1">
      <c r="A49" s="77" t="s">
        <v>56</v>
      </c>
      <c r="B49" s="304">
        <f t="shared" ref="B49" si="927">C40/B41</f>
        <v>0</v>
      </c>
      <c r="C49" s="304"/>
      <c r="D49" s="304">
        <f t="shared" ref="D49" si="928">E40/D41</f>
        <v>0</v>
      </c>
      <c r="E49" s="304"/>
      <c r="F49" s="304">
        <f t="shared" ref="F49" si="929">G40/F41</f>
        <v>0</v>
      </c>
      <c r="G49" s="304"/>
      <c r="H49" s="304">
        <f t="shared" ref="H49" si="930">I40/H41</f>
        <v>0</v>
      </c>
      <c r="I49" s="304"/>
      <c r="J49" s="304">
        <f t="shared" ref="J49" si="931">K40/J41</f>
        <v>0</v>
      </c>
      <c r="K49" s="304"/>
      <c r="L49" s="304">
        <f t="shared" ref="L49" si="932">M40/L41</f>
        <v>0</v>
      </c>
      <c r="M49" s="304"/>
      <c r="N49" s="304">
        <f t="shared" ref="N49" si="933">O40/N41</f>
        <v>0</v>
      </c>
      <c r="O49" s="304"/>
      <c r="P49" s="304">
        <f t="shared" ref="P49" si="934">Q40/P41</f>
        <v>0.22222222222222221</v>
      </c>
      <c r="Q49" s="304"/>
      <c r="R49" s="304">
        <f t="shared" ref="R49" si="935">S40/R41</f>
        <v>0</v>
      </c>
      <c r="S49" s="304"/>
      <c r="T49" s="304">
        <f t="shared" ref="T49" si="936">U40/T41</f>
        <v>1.75</v>
      </c>
      <c r="U49" s="304"/>
      <c r="V49" s="304">
        <f t="shared" ref="V49" si="937">W40/V41</f>
        <v>0.5714285714285714</v>
      </c>
      <c r="W49" s="304"/>
      <c r="X49" s="304">
        <f t="shared" ref="X49" si="938">Y40/X41</f>
        <v>0.42857142857142855</v>
      </c>
      <c r="Y49" s="304"/>
      <c r="Z49" s="304">
        <f t="shared" ref="Z49" si="939">AA40/Z41</f>
        <v>0</v>
      </c>
      <c r="AA49" s="304"/>
      <c r="AB49" s="304">
        <f t="shared" ref="AB49" si="940">AC40/AB41</f>
        <v>0.8571428571428571</v>
      </c>
      <c r="AC49" s="304"/>
      <c r="AD49" s="304">
        <f t="shared" ref="AD49" si="941">AE40/AD41</f>
        <v>0.14285714285714285</v>
      </c>
      <c r="AE49" s="304"/>
      <c r="AF49" s="304">
        <f t="shared" ref="AF49" si="942">AG40/AF41</f>
        <v>0.5714285714285714</v>
      </c>
      <c r="AG49" s="304"/>
      <c r="AH49" s="304">
        <f t="shared" ref="AH49" si="943">AI40/AH41</f>
        <v>0.66666666666666663</v>
      </c>
      <c r="AI49" s="304"/>
      <c r="AJ49" s="304">
        <f t="shared" ref="AJ49" si="944">AK40/AJ41</f>
        <v>0.5</v>
      </c>
      <c r="AK49" s="304"/>
      <c r="AL49" s="304">
        <f t="shared" ref="AL49" si="945">AM40/AL41</f>
        <v>0</v>
      </c>
      <c r="AM49" s="304"/>
      <c r="AN49" s="304">
        <f t="shared" ref="AN49" si="946">AO40/AN41</f>
        <v>0.33333333333333331</v>
      </c>
      <c r="AO49" s="304"/>
      <c r="AP49" s="304">
        <f t="shared" ref="AP49" si="947">AQ40/AP41</f>
        <v>0.83333333333333337</v>
      </c>
      <c r="AQ49" s="304"/>
      <c r="AR49" s="304">
        <f t="shared" ref="AR49" si="948">AS40/AR41</f>
        <v>0.33333333333333331</v>
      </c>
      <c r="AS49" s="304"/>
      <c r="AT49" s="304">
        <f t="shared" ref="AT49" si="949">AU40/AT41</f>
        <v>0</v>
      </c>
      <c r="AU49" s="304"/>
      <c r="AV49" s="304">
        <f t="shared" ref="AV49" si="950">AW40/AV41</f>
        <v>0.16666666666666666</v>
      </c>
      <c r="AW49" s="304"/>
      <c r="AX49" s="304">
        <f t="shared" ref="AX49" si="951">AY40/AX41</f>
        <v>0.16666666666666666</v>
      </c>
      <c r="AY49" s="304"/>
      <c r="AZ49" s="304">
        <f t="shared" ref="AZ49" si="952">BA40/AZ41</f>
        <v>0</v>
      </c>
      <c r="BA49" s="304"/>
      <c r="BB49" s="304">
        <f t="shared" ref="BB49" si="953">BC40/BB41</f>
        <v>1.1666666666666667</v>
      </c>
      <c r="BC49" s="304"/>
      <c r="BD49" s="304">
        <f t="shared" ref="BD49" si="954">BE40/BD41</f>
        <v>0.16666666666666666</v>
      </c>
      <c r="BE49" s="304"/>
      <c r="BF49" s="304">
        <f t="shared" ref="BF49" si="955">BG40/BF41</f>
        <v>0.33333333333333331</v>
      </c>
      <c r="BG49" s="304"/>
      <c r="BH49" s="304">
        <f t="shared" ref="BH49" si="956">BI40/BH41</f>
        <v>0.33333333333333331</v>
      </c>
      <c r="BI49" s="304"/>
      <c r="BJ49" s="304">
        <f t="shared" ref="BJ49" si="957">BK40/BJ41</f>
        <v>0</v>
      </c>
      <c r="BK49" s="304"/>
      <c r="BL49" s="304">
        <f t="shared" ref="BL49" si="958">BM40/BL41</f>
        <v>0.5</v>
      </c>
      <c r="BM49" s="304"/>
      <c r="BN49" s="304">
        <f t="shared" ref="BN49" si="959">BO40/BN41</f>
        <v>0.16666666666666666</v>
      </c>
      <c r="BO49" s="304"/>
      <c r="BP49" s="304">
        <f t="shared" ref="BP49" si="960">BQ40/BP41</f>
        <v>0.5</v>
      </c>
      <c r="BQ49" s="304"/>
      <c r="BR49" s="304">
        <f t="shared" ref="BR49" si="961">BS40/BR41</f>
        <v>0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DD49" s="304">
        <v>0</v>
      </c>
      <c r="DE49" s="304"/>
      <c r="DF49" s="304">
        <v>0</v>
      </c>
      <c r="DG49" s="304"/>
      <c r="DH49" s="304">
        <v>0</v>
      </c>
      <c r="DI49" s="304"/>
      <c r="DJ49" s="304">
        <v>0</v>
      </c>
      <c r="DK49" s="304"/>
      <c r="DL49" s="304">
        <v>0</v>
      </c>
      <c r="DM49" s="304"/>
      <c r="DN49" s="304">
        <v>0</v>
      </c>
      <c r="DO49" s="304"/>
      <c r="DP49" s="304">
        <v>0</v>
      </c>
      <c r="DQ49" s="304"/>
      <c r="DR49" s="304">
        <v>0</v>
      </c>
      <c r="DS49" s="304"/>
      <c r="DT49" s="304">
        <v>0</v>
      </c>
      <c r="DU49" s="304"/>
      <c r="DV49" s="304">
        <v>0</v>
      </c>
      <c r="DW49" s="304"/>
      <c r="DX49" s="304">
        <v>0</v>
      </c>
      <c r="DY49" s="304"/>
      <c r="DZ49" s="304">
        <v>0</v>
      </c>
      <c r="EA49" s="304"/>
      <c r="EB49" s="304">
        <v>0</v>
      </c>
      <c r="EC49" s="304"/>
      <c r="ED49" s="304">
        <v>0</v>
      </c>
      <c r="EE49" s="304"/>
      <c r="EF49" s="304">
        <v>0</v>
      </c>
      <c r="EG49" s="304"/>
      <c r="EH49" s="304">
        <v>0</v>
      </c>
      <c r="EI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  <c r="FA49" s="304"/>
    </row>
    <row r="50" spans="1:197" ht="15" thickBot="1">
      <c r="A50" s="77" t="s">
        <v>57</v>
      </c>
      <c r="B50" s="304">
        <f t="shared" ref="B50" si="962">B44*B49</f>
        <v>0</v>
      </c>
      <c r="C50" s="304"/>
      <c r="D50" s="304">
        <f t="shared" ref="D50:X50" si="963">D44*D49</f>
        <v>0</v>
      </c>
      <c r="E50" s="304"/>
      <c r="F50" s="304">
        <f t="shared" si="963"/>
        <v>0</v>
      </c>
      <c r="G50" s="304"/>
      <c r="H50" s="304">
        <f t="shared" si="963"/>
        <v>0</v>
      </c>
      <c r="I50" s="304"/>
      <c r="J50" s="304">
        <f t="shared" si="963"/>
        <v>0</v>
      </c>
      <c r="K50" s="304"/>
      <c r="L50" s="304">
        <f t="shared" si="963"/>
        <v>0</v>
      </c>
      <c r="M50" s="304"/>
      <c r="N50" s="304">
        <f t="shared" si="963"/>
        <v>0</v>
      </c>
      <c r="O50" s="304"/>
      <c r="P50" s="304">
        <f t="shared" si="963"/>
        <v>0.22222222222222221</v>
      </c>
      <c r="Q50" s="304"/>
      <c r="R50" s="304">
        <f t="shared" si="963"/>
        <v>0</v>
      </c>
      <c r="S50" s="304"/>
      <c r="T50" s="304">
        <f t="shared" si="963"/>
        <v>1.5555555555555554</v>
      </c>
      <c r="U50" s="304"/>
      <c r="V50" s="304">
        <f t="shared" si="963"/>
        <v>0.44444444444444442</v>
      </c>
      <c r="W50" s="304"/>
      <c r="X50" s="304">
        <f t="shared" si="963"/>
        <v>0.33333333333333331</v>
      </c>
      <c r="Y50" s="304"/>
      <c r="Z50" s="304">
        <f t="shared" ref="Z50" si="964">Z44*Z49</f>
        <v>0</v>
      </c>
      <c r="AA50" s="304"/>
      <c r="AB50" s="304">
        <f t="shared" ref="AB50" si="965">AB44*AB49</f>
        <v>0.66666666666666663</v>
      </c>
      <c r="AC50" s="304"/>
      <c r="AD50" s="304">
        <f t="shared" ref="AD50" si="966">AD44*AD49</f>
        <v>0.1111111111111111</v>
      </c>
      <c r="AE50" s="304"/>
      <c r="AF50" s="304">
        <f t="shared" ref="AF50" si="967">AF44*AF49</f>
        <v>0.44444444444444442</v>
      </c>
      <c r="AG50" s="304"/>
      <c r="AH50" s="304">
        <f t="shared" ref="AH50" si="968">AH44*AH49</f>
        <v>0.44444444444444442</v>
      </c>
      <c r="AI50" s="304"/>
      <c r="AJ50" s="304">
        <f t="shared" ref="AJ50" si="969">AJ44*AJ49</f>
        <v>0.33333333333333331</v>
      </c>
      <c r="AK50" s="304"/>
      <c r="AL50" s="304">
        <f t="shared" ref="AL50" si="970">AL44*AL49</f>
        <v>0</v>
      </c>
      <c r="AM50" s="304"/>
      <c r="AN50" s="304">
        <f t="shared" ref="AN50" si="971">AN44*AN49</f>
        <v>0.22222222222222221</v>
      </c>
      <c r="AO50" s="304"/>
      <c r="AP50" s="304">
        <f t="shared" ref="AP50" si="972">AP44*AP49</f>
        <v>0.55555555555555558</v>
      </c>
      <c r="AQ50" s="304"/>
      <c r="AR50" s="304">
        <f t="shared" ref="AR50" si="973">AR44*AR49</f>
        <v>0.22222222222222221</v>
      </c>
      <c r="AS50" s="304"/>
      <c r="AT50" s="304">
        <f t="shared" ref="AT50" si="974">AT44*AT49</f>
        <v>0</v>
      </c>
      <c r="AU50" s="304"/>
      <c r="AV50" s="304">
        <f t="shared" ref="AV50" si="975">AV44*AV49</f>
        <v>0.1111111111111111</v>
      </c>
      <c r="AW50" s="304"/>
      <c r="AX50" s="304">
        <f t="shared" ref="AX50" si="976">AX44*AX49</f>
        <v>0.1111111111111111</v>
      </c>
      <c r="AY50" s="304"/>
      <c r="AZ50" s="304">
        <f t="shared" ref="AZ50" si="977">AZ44*AZ49</f>
        <v>0</v>
      </c>
      <c r="BA50" s="304"/>
      <c r="BB50" s="304">
        <f t="shared" ref="BB50" si="978">BB44*BB49</f>
        <v>0.77777777777777779</v>
      </c>
      <c r="BC50" s="304"/>
      <c r="BD50" s="304">
        <f t="shared" ref="BD50" si="979">BD44*BD49</f>
        <v>0.1111111111111111</v>
      </c>
      <c r="BE50" s="304"/>
      <c r="BF50" s="304">
        <f t="shared" ref="BF50" si="980">BF44*BF49</f>
        <v>0.22222222222222221</v>
      </c>
      <c r="BG50" s="304"/>
      <c r="BH50" s="304">
        <f t="shared" ref="BH50" si="981">BH44*BH49</f>
        <v>0.22222222222222221</v>
      </c>
      <c r="BI50" s="304"/>
      <c r="BJ50" s="304">
        <f t="shared" ref="BJ50" si="982">BJ44*BJ49</f>
        <v>0</v>
      </c>
      <c r="BK50" s="304"/>
      <c r="BL50" s="304">
        <f t="shared" ref="BL50" si="983">BL44*BL49</f>
        <v>0.33333333333333331</v>
      </c>
      <c r="BM50" s="304"/>
      <c r="BN50" s="304">
        <f t="shared" ref="BN50" si="984">BN44*BN49</f>
        <v>0.1111111111111111</v>
      </c>
      <c r="BO50" s="304"/>
      <c r="BP50" s="304">
        <f t="shared" ref="BP50" si="985">BP44*BP49</f>
        <v>0.33333333333333331</v>
      </c>
      <c r="BQ50" s="304"/>
      <c r="BR50" s="304">
        <f t="shared" ref="BR50" si="986">BR44*BR49</f>
        <v>0</v>
      </c>
      <c r="BS50" s="304"/>
      <c r="BT50" s="304">
        <f t="shared" ref="BT50" si="987">BT44*BT49</f>
        <v>0</v>
      </c>
      <c r="BU50" s="304"/>
      <c r="BV50" s="304">
        <f t="shared" ref="BV50" si="988">BV44*BV49</f>
        <v>0</v>
      </c>
      <c r="BW50" s="304"/>
      <c r="BX50" s="304">
        <f t="shared" ref="BX50" si="989">BX44*BX49</f>
        <v>0</v>
      </c>
      <c r="BY50" s="304"/>
      <c r="BZ50" s="304">
        <f t="shared" ref="BZ50" si="990">BZ44*BZ49</f>
        <v>0</v>
      </c>
      <c r="CA50" s="304"/>
      <c r="CB50" s="304">
        <f t="shared" ref="CB50" si="991">CB44*CB49</f>
        <v>0</v>
      </c>
      <c r="CC50" s="304"/>
      <c r="CD50" s="304">
        <f t="shared" ref="CD50" si="992">CD44*CD49</f>
        <v>0</v>
      </c>
      <c r="CE50" s="304"/>
      <c r="CF50" s="304">
        <f t="shared" ref="CF50" si="993">CF44*CF49</f>
        <v>0</v>
      </c>
      <c r="CG50" s="304"/>
      <c r="CH50" s="304">
        <f t="shared" ref="CH50" si="994">CH44*CH49</f>
        <v>0</v>
      </c>
      <c r="CI50" s="304"/>
      <c r="CJ50" s="304">
        <f t="shared" ref="CJ50" si="995">CJ44*CJ49</f>
        <v>0</v>
      </c>
      <c r="CK50" s="304"/>
      <c r="CL50" s="304">
        <f t="shared" ref="CL50" si="996">CL44*CL49</f>
        <v>0</v>
      </c>
      <c r="CM50" s="304"/>
      <c r="CN50" s="304">
        <f t="shared" ref="CN50" si="997">CN44*CN49</f>
        <v>0</v>
      </c>
      <c r="CO50" s="304"/>
      <c r="CP50" s="304">
        <f t="shared" ref="CP50" si="998">CP44*CP49</f>
        <v>0</v>
      </c>
      <c r="CQ50" s="304"/>
      <c r="CR50" s="304">
        <f t="shared" ref="CR50" si="999">CR44*CR49</f>
        <v>0</v>
      </c>
      <c r="CS50" s="304"/>
      <c r="CT50" s="304">
        <f t="shared" ref="CT50" si="1000">CT44*CT49</f>
        <v>0</v>
      </c>
      <c r="CU50" s="304"/>
      <c r="CV50" s="304">
        <f t="shared" ref="CV50:DF50" si="1001">CV44*CV49</f>
        <v>0</v>
      </c>
      <c r="CW50" s="304"/>
      <c r="CX50" s="304">
        <f t="shared" si="1001"/>
        <v>0</v>
      </c>
      <c r="CY50" s="304"/>
      <c r="CZ50" s="304">
        <f t="shared" si="1001"/>
        <v>0</v>
      </c>
      <c r="DA50" s="304"/>
      <c r="DB50" s="304">
        <f t="shared" si="1001"/>
        <v>0</v>
      </c>
      <c r="DC50" s="304"/>
      <c r="DD50" s="304">
        <f t="shared" si="1001"/>
        <v>0</v>
      </c>
      <c r="DE50" s="304"/>
      <c r="DF50" s="304">
        <f t="shared" si="1001"/>
        <v>0</v>
      </c>
      <c r="DG50" s="304"/>
      <c r="DH50" s="304">
        <f t="shared" ref="DH50" si="1002">DH44*DH49</f>
        <v>0</v>
      </c>
      <c r="DI50" s="304"/>
      <c r="DJ50" s="304">
        <f t="shared" ref="DJ50" si="1003">DJ44*DJ49</f>
        <v>0</v>
      </c>
      <c r="DK50" s="304"/>
      <c r="DL50" s="304">
        <f t="shared" ref="DL50" si="1004">DL44*DL49</f>
        <v>0</v>
      </c>
      <c r="DM50" s="304"/>
      <c r="DN50" s="304">
        <f t="shared" ref="DN50" si="1005">DN44*DN49</f>
        <v>0</v>
      </c>
      <c r="DO50" s="304"/>
      <c r="DP50" s="304">
        <f t="shared" ref="DP50" si="1006">DP44*DP49</f>
        <v>0</v>
      </c>
      <c r="DQ50" s="304"/>
      <c r="DR50" s="304">
        <f t="shared" ref="DR50" si="1007">DR44*DR49</f>
        <v>0</v>
      </c>
      <c r="DS50" s="304"/>
      <c r="DT50" s="304">
        <f t="shared" ref="DT50" si="1008">DT44*DT49</f>
        <v>0</v>
      </c>
      <c r="DU50" s="304"/>
      <c r="DV50" s="304">
        <f t="shared" ref="DV50" si="1009">DV44*DV49</f>
        <v>0</v>
      </c>
      <c r="DW50" s="304"/>
      <c r="DX50" s="304">
        <f t="shared" ref="DX50" si="1010">DX44*DX49</f>
        <v>0</v>
      </c>
      <c r="DY50" s="304"/>
      <c r="DZ50" s="304">
        <f t="shared" ref="DZ50" si="1011">DZ44*DZ49</f>
        <v>0</v>
      </c>
      <c r="EA50" s="304"/>
      <c r="EB50" s="304">
        <f t="shared" ref="EB50" si="1012">EB44*EB49</f>
        <v>0</v>
      </c>
      <c r="EC50" s="304"/>
      <c r="ED50" s="304">
        <f t="shared" ref="ED50" si="1013">ED44*ED49</f>
        <v>0</v>
      </c>
      <c r="EE50" s="304"/>
      <c r="EF50" s="304">
        <f t="shared" ref="EF50" si="1014">EF44*EF49</f>
        <v>0</v>
      </c>
      <c r="EG50" s="304"/>
      <c r="EH50" s="304">
        <f t="shared" ref="EH50" si="1015">EH44*EH49</f>
        <v>0</v>
      </c>
      <c r="EI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0.22222222222222221</v>
      </c>
      <c r="Q51" s="304"/>
      <c r="R51" s="304">
        <f>SUM($B$50:S50)</f>
        <v>0.22222222222222221</v>
      </c>
      <c r="S51" s="304"/>
      <c r="T51" s="304">
        <f>SUM($B$50:U50)</f>
        <v>1.7777777777777777</v>
      </c>
      <c r="U51" s="304"/>
      <c r="V51" s="304">
        <f>SUM($B$50:W50)</f>
        <v>2.2222222222222223</v>
      </c>
      <c r="W51" s="304"/>
      <c r="X51" s="304">
        <f>SUM($B$50:Y50)</f>
        <v>2.5555555555555558</v>
      </c>
      <c r="Y51" s="304"/>
      <c r="Z51" s="304">
        <f>SUM($B$50:AA50)</f>
        <v>2.5555555555555558</v>
      </c>
      <c r="AA51" s="304"/>
      <c r="AB51" s="304">
        <f>SUM($B$50:AC50)</f>
        <v>3.2222222222222223</v>
      </c>
      <c r="AC51" s="304"/>
      <c r="AD51" s="304">
        <f>SUM($B$50:AE50)</f>
        <v>3.3333333333333335</v>
      </c>
      <c r="AE51" s="304"/>
      <c r="AF51" s="304">
        <f>SUM($B$50:AG50)</f>
        <v>3.7777777777777777</v>
      </c>
      <c r="AG51" s="304"/>
      <c r="AH51" s="304">
        <f>SUM($B$50:AI50)</f>
        <v>4.2222222222222223</v>
      </c>
      <c r="AI51" s="304"/>
      <c r="AJ51" s="304">
        <f>SUM($B$50:AK50)</f>
        <v>4.5555555555555554</v>
      </c>
      <c r="AK51" s="304"/>
      <c r="AL51" s="304">
        <f>SUM($B$50:AM50)</f>
        <v>4.5555555555555554</v>
      </c>
      <c r="AM51" s="304"/>
      <c r="AN51" s="304">
        <f>SUM($B$50:AO50)</f>
        <v>4.7777777777777777</v>
      </c>
      <c r="AO51" s="304"/>
      <c r="AP51" s="304">
        <f>SUM($B$50:AQ50)</f>
        <v>5.333333333333333</v>
      </c>
      <c r="AQ51" s="304"/>
      <c r="AR51" s="304">
        <f>SUM($B$50:AS50)</f>
        <v>5.5555555555555554</v>
      </c>
      <c r="AS51" s="304"/>
      <c r="AT51" s="304">
        <f>SUM($B$50:AU50)</f>
        <v>5.5555555555555554</v>
      </c>
      <c r="AU51" s="304"/>
      <c r="AV51" s="304">
        <f>SUM($B$50:AW50)</f>
        <v>5.6666666666666661</v>
      </c>
      <c r="AW51" s="304"/>
      <c r="AX51" s="304">
        <f>SUM($B$50:AY50)</f>
        <v>5.7777777777777768</v>
      </c>
      <c r="AY51" s="304"/>
      <c r="AZ51" s="304">
        <f>SUM($B$50:BA50)</f>
        <v>5.7777777777777768</v>
      </c>
      <c r="BA51" s="304"/>
      <c r="BB51" s="304">
        <f>SUM($B$50:BC50)</f>
        <v>6.5555555555555545</v>
      </c>
      <c r="BC51" s="304"/>
      <c r="BD51" s="304">
        <f>SUM($B$50:BE50)</f>
        <v>6.6666666666666652</v>
      </c>
      <c r="BE51" s="304"/>
      <c r="BF51" s="304">
        <f>SUM($B$50:BG50)</f>
        <v>6.8888888888888875</v>
      </c>
      <c r="BG51" s="304"/>
      <c r="BH51" s="304">
        <f>SUM($B$50:BI50)</f>
        <v>7.1111111111111098</v>
      </c>
      <c r="BI51" s="304"/>
      <c r="BJ51" s="304">
        <f>SUM($B$50:BK50)</f>
        <v>7.1111111111111098</v>
      </c>
      <c r="BK51" s="304"/>
      <c r="BL51" s="304">
        <f>SUM($B$50:BM50)</f>
        <v>7.4444444444444429</v>
      </c>
      <c r="BM51" s="304"/>
      <c r="BN51" s="304">
        <f>SUM($B$50:BO50)</f>
        <v>7.5555555555555536</v>
      </c>
      <c r="BO51" s="304"/>
      <c r="BP51" s="304">
        <f>SUM($B$50:BQ50)</f>
        <v>7.8888888888888866</v>
      </c>
      <c r="BQ51" s="304"/>
      <c r="BR51" s="304">
        <f>SUM($B$50:BS50)</f>
        <v>7.8888888888888866</v>
      </c>
      <c r="BS51" s="304"/>
      <c r="BT51" s="304">
        <f>SUM($B$50:BU50)</f>
        <v>7.8888888888888866</v>
      </c>
      <c r="BU51" s="304"/>
      <c r="BV51" s="304">
        <f>SUM($B$50:BW50)</f>
        <v>7.8888888888888866</v>
      </c>
      <c r="BW51" s="304"/>
      <c r="BX51" s="304">
        <f>SUM($B$50:BY50)</f>
        <v>7.8888888888888866</v>
      </c>
      <c r="BY51" s="304"/>
      <c r="BZ51" s="304">
        <f>SUM($B$50:CA50)</f>
        <v>7.8888888888888866</v>
      </c>
      <c r="CA51" s="304"/>
      <c r="CB51" s="304">
        <f>SUM($B$50:CC50)</f>
        <v>7.8888888888888866</v>
      </c>
      <c r="CC51" s="304"/>
      <c r="CD51" s="304">
        <f>SUM($B$50:CE50)</f>
        <v>7.8888888888888866</v>
      </c>
      <c r="CE51" s="304"/>
      <c r="CF51" s="304">
        <f>SUM($B$50:CG50)</f>
        <v>7.8888888888888866</v>
      </c>
      <c r="CG51" s="304"/>
      <c r="CH51" s="304">
        <f>SUM($B$50:CI50)</f>
        <v>7.8888888888888866</v>
      </c>
      <c r="CI51" s="304"/>
      <c r="CJ51" s="304">
        <f>SUM($B$50:CK50)</f>
        <v>7.8888888888888866</v>
      </c>
      <c r="CK51" s="304"/>
      <c r="CL51" s="304">
        <f>SUM($B$50:CM50)</f>
        <v>7.8888888888888866</v>
      </c>
      <c r="CM51" s="304"/>
      <c r="CN51" s="304">
        <f>SUM($B$50:CO50)</f>
        <v>7.8888888888888866</v>
      </c>
      <c r="CO51" s="304"/>
      <c r="CP51" s="304">
        <f>SUM($B$50:CQ50)</f>
        <v>7.8888888888888866</v>
      </c>
      <c r="CQ51" s="304"/>
      <c r="CR51" s="304">
        <f>SUM($B$50:CS50)</f>
        <v>7.8888888888888866</v>
      </c>
      <c r="CS51" s="304"/>
      <c r="CT51" s="304">
        <f>SUM($B$50:CU50)</f>
        <v>7.8888888888888866</v>
      </c>
      <c r="CU51" s="304"/>
      <c r="CV51" s="304">
        <f>SUM($B$50:CW50)</f>
        <v>7.8888888888888866</v>
      </c>
      <c r="CW51" s="304"/>
      <c r="CX51" s="304">
        <f>SUM($B$50:CY50)</f>
        <v>7.8888888888888866</v>
      </c>
      <c r="CY51" s="304"/>
      <c r="CZ51" s="304">
        <f>SUM($B$50:DA50)</f>
        <v>7.8888888888888866</v>
      </c>
      <c r="DA51" s="304"/>
      <c r="DB51" s="304">
        <f>SUM($B$50:DC50)</f>
        <v>7.8888888888888866</v>
      </c>
      <c r="DC51" s="304"/>
      <c r="DD51" s="304">
        <f>SUM($B$50:DE50)</f>
        <v>7.8888888888888866</v>
      </c>
      <c r="DE51" s="304"/>
      <c r="DF51" s="304">
        <f>SUM($B$50:DG50)</f>
        <v>7.8888888888888866</v>
      </c>
      <c r="DG51" s="304"/>
      <c r="DH51" s="304">
        <f>SUM($B$50:DI50)</f>
        <v>7.8888888888888866</v>
      </c>
      <c r="DI51" s="304"/>
      <c r="DJ51" s="304">
        <f>SUM($B$50:DK50)</f>
        <v>7.8888888888888866</v>
      </c>
      <c r="DK51" s="304"/>
      <c r="DL51" s="304">
        <f>SUM($B$50:DM50)</f>
        <v>7.8888888888888866</v>
      </c>
      <c r="DM51" s="304"/>
      <c r="DN51" s="304">
        <f>SUM($B$50:DO50)</f>
        <v>7.8888888888888866</v>
      </c>
      <c r="DO51" s="304"/>
      <c r="DP51" s="304">
        <f>SUM($B$50:DQ50)</f>
        <v>7.8888888888888866</v>
      </c>
      <c r="DQ51" s="304"/>
      <c r="DR51" s="304">
        <f>SUM($B$50:DS50)</f>
        <v>7.8888888888888866</v>
      </c>
      <c r="DS51" s="304"/>
      <c r="DT51" s="304">
        <f>SUM($B$50:DU50)</f>
        <v>7.8888888888888866</v>
      </c>
      <c r="DU51" s="304"/>
      <c r="DV51" s="304">
        <f>SUM($B$50:DW50)</f>
        <v>7.8888888888888866</v>
      </c>
      <c r="DW51" s="304"/>
      <c r="DX51" s="304">
        <f>SUM($B$50:DY50)</f>
        <v>7.8888888888888866</v>
      </c>
      <c r="DY51" s="304"/>
      <c r="DZ51" s="304">
        <f>SUM($B$50:EA50)</f>
        <v>7.8888888888888866</v>
      </c>
      <c r="EA51" s="304"/>
      <c r="EB51" s="304">
        <f>SUM($B$50:EC50)</f>
        <v>7.8888888888888866</v>
      </c>
      <c r="EC51" s="304"/>
      <c r="ED51" s="304">
        <f>SUM($B$50:EE50)</f>
        <v>7.8888888888888866</v>
      </c>
      <c r="EE51" s="304"/>
      <c r="EF51" s="304">
        <f>SUM($B$50:EG50)</f>
        <v>7.8888888888888866</v>
      </c>
      <c r="EG51" s="304"/>
      <c r="EH51" s="304">
        <f>SUM($B$50:EI50)</f>
        <v>7.8888888888888866</v>
      </c>
      <c r="EI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</row>
    <row r="52" spans="1:197" ht="18.600000000000001" thickBot="1">
      <c r="A52" s="176" t="s">
        <v>59</v>
      </c>
      <c r="B52" s="304">
        <f t="shared" ref="B52" si="1016">B51/$B$41</f>
        <v>0</v>
      </c>
      <c r="C52" s="304"/>
      <c r="D52" s="304">
        <f t="shared" ref="D52:X52" si="1017">D51/$B$41</f>
        <v>0</v>
      </c>
      <c r="E52" s="304"/>
      <c r="F52" s="304">
        <f t="shared" si="1017"/>
        <v>0</v>
      </c>
      <c r="G52" s="304"/>
      <c r="H52" s="304">
        <f t="shared" si="1017"/>
        <v>0</v>
      </c>
      <c r="I52" s="304"/>
      <c r="J52" s="304">
        <f t="shared" si="1017"/>
        <v>0</v>
      </c>
      <c r="K52" s="304"/>
      <c r="L52" s="304">
        <f t="shared" si="1017"/>
        <v>0</v>
      </c>
      <c r="M52" s="304"/>
      <c r="N52" s="304">
        <f t="shared" si="1017"/>
        <v>0</v>
      </c>
      <c r="O52" s="304"/>
      <c r="P52" s="304">
        <f t="shared" si="1017"/>
        <v>2.4691358024691357E-2</v>
      </c>
      <c r="Q52" s="304"/>
      <c r="R52" s="304">
        <f t="shared" si="1017"/>
        <v>2.4691358024691357E-2</v>
      </c>
      <c r="S52" s="304"/>
      <c r="T52" s="304">
        <f t="shared" si="1017"/>
        <v>0.19753086419753085</v>
      </c>
      <c r="U52" s="304"/>
      <c r="V52" s="304">
        <f t="shared" si="1017"/>
        <v>0.24691358024691359</v>
      </c>
      <c r="W52" s="304"/>
      <c r="X52" s="304">
        <f t="shared" si="1017"/>
        <v>0.28395061728395066</v>
      </c>
      <c r="Y52" s="304"/>
      <c r="Z52" s="304">
        <f t="shared" ref="Z52" si="1018">Z51/$B$41</f>
        <v>0.28395061728395066</v>
      </c>
      <c r="AA52" s="304"/>
      <c r="AB52" s="304">
        <f t="shared" ref="AB52" si="1019">AB51/$B$41</f>
        <v>0.35802469135802473</v>
      </c>
      <c r="AC52" s="304"/>
      <c r="AD52" s="304">
        <f t="shared" ref="AD52" si="1020">AD51/$B$41</f>
        <v>0.37037037037037041</v>
      </c>
      <c r="AE52" s="304"/>
      <c r="AF52" s="304">
        <f t="shared" ref="AF52" si="1021">AF51/$B$41</f>
        <v>0.41975308641975306</v>
      </c>
      <c r="AG52" s="304"/>
      <c r="AH52" s="304">
        <f t="shared" ref="AH52" si="1022">AH51/$B$41</f>
        <v>0.46913580246913583</v>
      </c>
      <c r="AI52" s="304"/>
      <c r="AJ52" s="304">
        <f t="shared" ref="AJ52" si="1023">AJ51/$B$41</f>
        <v>0.50617283950617287</v>
      </c>
      <c r="AK52" s="304"/>
      <c r="AL52" s="304">
        <f t="shared" ref="AL52" si="1024">AL51/$B$41</f>
        <v>0.50617283950617287</v>
      </c>
      <c r="AM52" s="304"/>
      <c r="AN52" s="304">
        <f t="shared" ref="AN52" si="1025">AN51/$B$41</f>
        <v>0.53086419753086422</v>
      </c>
      <c r="AO52" s="304"/>
      <c r="AP52" s="304">
        <f t="shared" ref="AP52" si="1026">AP51/$B$41</f>
        <v>0.59259259259259256</v>
      </c>
      <c r="AQ52" s="304"/>
      <c r="AR52" s="304">
        <f t="shared" ref="AR52" si="1027">AR51/$B$41</f>
        <v>0.61728395061728392</v>
      </c>
      <c r="AS52" s="304"/>
      <c r="AT52" s="304">
        <f t="shared" ref="AT52" si="1028">AT51/$B$41</f>
        <v>0.61728395061728392</v>
      </c>
      <c r="AU52" s="304"/>
      <c r="AV52" s="304">
        <f t="shared" ref="AV52" si="1029">AV51/$B$41</f>
        <v>0.62962962962962954</v>
      </c>
      <c r="AW52" s="304"/>
      <c r="AX52" s="304">
        <f t="shared" ref="AX52" si="1030">AX51/$B$41</f>
        <v>0.64197530864197516</v>
      </c>
      <c r="AY52" s="304"/>
      <c r="AZ52" s="304">
        <f t="shared" ref="AZ52" si="1031">AZ51/$B$41</f>
        <v>0.64197530864197516</v>
      </c>
      <c r="BA52" s="304"/>
      <c r="BB52" s="304">
        <f t="shared" ref="BB52" si="1032">BB51/$B$41</f>
        <v>0.72839506172839497</v>
      </c>
      <c r="BC52" s="304"/>
      <c r="BD52" s="304">
        <f t="shared" ref="BD52" si="1033">BD51/$B$41</f>
        <v>0.74074074074074059</v>
      </c>
      <c r="BE52" s="304"/>
      <c r="BF52" s="304">
        <f t="shared" ref="BF52" si="1034">BF51/$B$41</f>
        <v>0.76543209876543195</v>
      </c>
      <c r="BG52" s="304"/>
      <c r="BH52" s="304">
        <f t="shared" ref="BH52" si="1035">BH51/$B$41</f>
        <v>0.7901234567901233</v>
      </c>
      <c r="BI52" s="304"/>
      <c r="BJ52" s="304">
        <f t="shared" ref="BJ52" si="1036">BJ51/$B$41</f>
        <v>0.7901234567901233</v>
      </c>
      <c r="BK52" s="304"/>
      <c r="BL52" s="304">
        <f t="shared" ref="BL52" si="1037">BL51/$B$41</f>
        <v>0.82716049382716028</v>
      </c>
      <c r="BM52" s="304"/>
      <c r="BN52" s="304">
        <f t="shared" ref="BN52" si="1038">BN51/$B$41</f>
        <v>0.8395061728395059</v>
      </c>
      <c r="BO52" s="304"/>
      <c r="BP52" s="304">
        <f t="shared" ref="BP52" si="1039">BP51/$B$41</f>
        <v>0.87654320987654299</v>
      </c>
      <c r="BQ52" s="304"/>
      <c r="BR52" s="304">
        <f t="shared" ref="BR52" si="1040">BR51/$B$41</f>
        <v>0.87654320987654299</v>
      </c>
      <c r="BS52" s="304"/>
      <c r="BT52" s="304">
        <f t="shared" ref="BT52" si="1041">BT51/$B$41</f>
        <v>0.87654320987654299</v>
      </c>
      <c r="BU52" s="304"/>
      <c r="BV52" s="304">
        <f t="shared" ref="BV52" si="1042">BV51/$B$41</f>
        <v>0.87654320987654299</v>
      </c>
      <c r="BW52" s="304"/>
      <c r="BX52" s="304">
        <f t="shared" ref="BX52" si="1043">BX51/$B$41</f>
        <v>0.87654320987654299</v>
      </c>
      <c r="BY52" s="304"/>
      <c r="BZ52" s="304">
        <f t="shared" ref="BZ52" si="1044">BZ51/$B$41</f>
        <v>0.87654320987654299</v>
      </c>
      <c r="CA52" s="304"/>
      <c r="CB52" s="304">
        <f t="shared" ref="CB52" si="1045">CB51/$B$41</f>
        <v>0.87654320987654299</v>
      </c>
      <c r="CC52" s="304"/>
      <c r="CD52" s="304">
        <f t="shared" ref="CD52" si="1046">CD51/$B$41</f>
        <v>0.87654320987654299</v>
      </c>
      <c r="CE52" s="304"/>
      <c r="CF52" s="304">
        <f t="shared" ref="CF52" si="1047">CF51/$B$41</f>
        <v>0.87654320987654299</v>
      </c>
      <c r="CG52" s="304"/>
      <c r="CH52" s="304">
        <f t="shared" ref="CH52" si="1048">CH51/$B$41</f>
        <v>0.87654320987654299</v>
      </c>
      <c r="CI52" s="304"/>
      <c r="CJ52" s="304">
        <f t="shared" ref="CJ52" si="1049">CJ51/$B$41</f>
        <v>0.87654320987654299</v>
      </c>
      <c r="CK52" s="304"/>
      <c r="CL52" s="304">
        <f t="shared" ref="CL52" si="1050">CL51/$B$41</f>
        <v>0.87654320987654299</v>
      </c>
      <c r="CM52" s="304"/>
      <c r="CN52" s="304">
        <f t="shared" ref="CN52" si="1051">CN51/$B$41</f>
        <v>0.87654320987654299</v>
      </c>
      <c r="CO52" s="304"/>
      <c r="CP52" s="304">
        <f t="shared" ref="CP52" si="1052">CP51/$B$41</f>
        <v>0.87654320987654299</v>
      </c>
      <c r="CQ52" s="304"/>
      <c r="CR52" s="304">
        <f t="shared" ref="CR52" si="1053">CR51/$B$41</f>
        <v>0.87654320987654299</v>
      </c>
      <c r="CS52" s="304"/>
      <c r="CT52" s="304">
        <f t="shared" ref="CT52" si="1054">CT51/$B$41</f>
        <v>0.87654320987654299</v>
      </c>
      <c r="CU52" s="304"/>
      <c r="CV52" s="304">
        <f t="shared" ref="CV52:DF52" si="1055">CV51/$B$41</f>
        <v>0.87654320987654299</v>
      </c>
      <c r="CW52" s="304"/>
      <c r="CX52" s="304">
        <f t="shared" si="1055"/>
        <v>0.87654320987654299</v>
      </c>
      <c r="CY52" s="304"/>
      <c r="CZ52" s="304">
        <f t="shared" si="1055"/>
        <v>0.87654320987654299</v>
      </c>
      <c r="DA52" s="304"/>
      <c r="DB52" s="304">
        <f t="shared" si="1055"/>
        <v>0.87654320987654299</v>
      </c>
      <c r="DC52" s="304"/>
      <c r="DD52" s="304">
        <f t="shared" si="1055"/>
        <v>0.87654320987654299</v>
      </c>
      <c r="DE52" s="304"/>
      <c r="DF52" s="304">
        <f t="shared" si="1055"/>
        <v>0.87654320987654299</v>
      </c>
      <c r="DG52" s="304"/>
      <c r="DH52" s="304">
        <f t="shared" ref="DH52" si="1056">DH51/$B$41</f>
        <v>0.87654320987654299</v>
      </c>
      <c r="DI52" s="304"/>
      <c r="DJ52" s="304">
        <f t="shared" ref="DJ52" si="1057">DJ51/$B$41</f>
        <v>0.87654320987654299</v>
      </c>
      <c r="DK52" s="304"/>
      <c r="DL52" s="304">
        <f t="shared" ref="DL52" si="1058">DL51/$B$41</f>
        <v>0.87654320987654299</v>
      </c>
      <c r="DM52" s="304"/>
      <c r="DN52" s="304">
        <f t="shared" ref="DN52" si="1059">DN51/$B$41</f>
        <v>0.87654320987654299</v>
      </c>
      <c r="DO52" s="304"/>
      <c r="DP52" s="304">
        <f t="shared" ref="DP52" si="1060">DP51/$B$41</f>
        <v>0.87654320987654299</v>
      </c>
      <c r="DQ52" s="304"/>
      <c r="DR52" s="304">
        <f t="shared" ref="DR52" si="1061">DR51/$B$41</f>
        <v>0.87654320987654299</v>
      </c>
      <c r="DS52" s="304"/>
      <c r="DT52" s="304">
        <f t="shared" ref="DT52" si="1062">DT51/$B$41</f>
        <v>0.87654320987654299</v>
      </c>
      <c r="DU52" s="304"/>
      <c r="DV52" s="304">
        <f t="shared" ref="DV52" si="1063">DV51/$B$41</f>
        <v>0.87654320987654299</v>
      </c>
      <c r="DW52" s="304"/>
      <c r="DX52" s="304">
        <f t="shared" ref="DX52" si="1064">DX51/$B$41</f>
        <v>0.87654320987654299</v>
      </c>
      <c r="DY52" s="304"/>
      <c r="DZ52" s="304">
        <f t="shared" ref="DZ52" si="1065">DZ51/$B$41</f>
        <v>0.87654320987654299</v>
      </c>
      <c r="EA52" s="304"/>
      <c r="EB52" s="304">
        <f t="shared" ref="EB52" si="1066">EB51/$B$41</f>
        <v>0.87654320987654299</v>
      </c>
      <c r="EC52" s="304"/>
      <c r="ED52" s="304">
        <f t="shared" ref="ED52" si="1067">ED51/$B$41</f>
        <v>0.87654320987654299</v>
      </c>
      <c r="EE52" s="304"/>
      <c r="EF52" s="304">
        <f t="shared" ref="EF52" si="1068">EF51/$B$41</f>
        <v>0.87654320987654299</v>
      </c>
      <c r="EG52" s="304"/>
      <c r="EH52" s="304">
        <f t="shared" ref="EH52" si="1069">EH51/$B$41</f>
        <v>0.87654320987654299</v>
      </c>
      <c r="EI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  <c r="FA52" s="304"/>
    </row>
    <row r="53" spans="1:197" ht="15" thickBot="1">
      <c r="A53" s="77" t="s">
        <v>60</v>
      </c>
      <c r="B53" s="304">
        <f t="shared" ref="B53" si="1070">B1*B44*B49</f>
        <v>0</v>
      </c>
      <c r="C53" s="304"/>
      <c r="D53" s="304">
        <f t="shared" ref="D53:X53" si="1071">D1*D44*D49</f>
        <v>0</v>
      </c>
      <c r="E53" s="304"/>
      <c r="F53" s="304">
        <f t="shared" si="1071"/>
        <v>0</v>
      </c>
      <c r="G53" s="304"/>
      <c r="H53" s="304">
        <f t="shared" si="1071"/>
        <v>0</v>
      </c>
      <c r="I53" s="304"/>
      <c r="J53" s="304">
        <f t="shared" si="1071"/>
        <v>0</v>
      </c>
      <c r="K53" s="304"/>
      <c r="L53" s="304">
        <f t="shared" si="1071"/>
        <v>0</v>
      </c>
      <c r="M53" s="304"/>
      <c r="N53" s="304">
        <f t="shared" si="1071"/>
        <v>0</v>
      </c>
      <c r="O53" s="304"/>
      <c r="P53" s="304">
        <f t="shared" si="1071"/>
        <v>1.7777777777777777</v>
      </c>
      <c r="Q53" s="304"/>
      <c r="R53" s="304">
        <f t="shared" si="1071"/>
        <v>0</v>
      </c>
      <c r="S53" s="304"/>
      <c r="T53" s="304">
        <f t="shared" si="1071"/>
        <v>15.555555555555557</v>
      </c>
      <c r="U53" s="304"/>
      <c r="V53" s="304">
        <f t="shared" si="1071"/>
        <v>4.8888888888888884</v>
      </c>
      <c r="W53" s="304"/>
      <c r="X53" s="304">
        <f t="shared" si="1071"/>
        <v>4</v>
      </c>
      <c r="Y53" s="304"/>
      <c r="Z53" s="304">
        <f t="shared" ref="Z53" si="1072">Z1*Z44*Z49</f>
        <v>0</v>
      </c>
      <c r="AA53" s="304"/>
      <c r="AB53" s="304">
        <f t="shared" ref="AB53" si="1073">AB1*AB44*AB49</f>
        <v>9.3333333333333339</v>
      </c>
      <c r="AC53" s="304"/>
      <c r="AD53" s="304">
        <f t="shared" ref="AD53" si="1074">AD1*AD44*AD49</f>
        <v>1.6666666666666665</v>
      </c>
      <c r="AE53" s="304"/>
      <c r="AF53" s="304">
        <f t="shared" ref="AF53" si="1075">AF1*AF44*AF49</f>
        <v>7.1111111111111107</v>
      </c>
      <c r="AG53" s="304"/>
      <c r="AH53" s="304">
        <f t="shared" ref="AH53" si="1076">AH1*AH44*AH49</f>
        <v>7.5555555555555545</v>
      </c>
      <c r="AI53" s="304"/>
      <c r="AJ53" s="304">
        <f t="shared" ref="AJ53" si="1077">AJ1*AJ44*AJ49</f>
        <v>6</v>
      </c>
      <c r="AK53" s="304"/>
      <c r="AL53" s="304">
        <f t="shared" ref="AL53" si="1078">AL1*AL44*AL49</f>
        <v>0</v>
      </c>
      <c r="AM53" s="304"/>
      <c r="AN53" s="304">
        <f t="shared" ref="AN53" si="1079">AN1*AN44*AN49</f>
        <v>4.4444444444444438</v>
      </c>
      <c r="AO53" s="304"/>
      <c r="AP53" s="304">
        <f t="shared" ref="AP53" si="1080">AP1*AP44*AP49</f>
        <v>11.666666666666668</v>
      </c>
      <c r="AQ53" s="304"/>
      <c r="AR53" s="304">
        <f t="shared" ref="AR53" si="1081">AR1*AR44*AR49</f>
        <v>4.8888888888888884</v>
      </c>
      <c r="AS53" s="304"/>
      <c r="AT53" s="304">
        <f t="shared" ref="AT53" si="1082">AT1*AT44*AT49</f>
        <v>0</v>
      </c>
      <c r="AU53" s="304"/>
      <c r="AV53" s="304">
        <f t="shared" ref="AV53" si="1083">AV1*AV44*AV49</f>
        <v>2.6666666666666665</v>
      </c>
      <c r="AW53" s="304"/>
      <c r="AX53" s="304">
        <f t="shared" ref="AX53" si="1084">AX1*AX44*AX49</f>
        <v>2.7777777777777772</v>
      </c>
      <c r="AY53" s="304"/>
      <c r="AZ53" s="304">
        <f t="shared" ref="AZ53" si="1085">AZ1*AZ44*AZ49</f>
        <v>0</v>
      </c>
      <c r="BA53" s="304"/>
      <c r="BB53" s="304">
        <f t="shared" ref="BB53" si="1086">BB1*BB44*BB49</f>
        <v>21</v>
      </c>
      <c r="BC53" s="304"/>
      <c r="BD53" s="304">
        <f t="shared" ref="BD53" si="1087">BD1*BD44*BD49</f>
        <v>3.1111111111111107</v>
      </c>
      <c r="BE53" s="304"/>
      <c r="BF53" s="304">
        <f t="shared" ref="BF53" si="1088">BF1*BF44*BF49</f>
        <v>6.4444444444444438</v>
      </c>
      <c r="BG53" s="304"/>
      <c r="BH53" s="304">
        <f t="shared" ref="BH53" si="1089">BH1*BH44*BH49</f>
        <v>6.6666666666666661</v>
      </c>
      <c r="BI53" s="304"/>
      <c r="BJ53" s="304">
        <f t="shared" ref="BJ53" si="1090">BJ1*BJ44*BJ49</f>
        <v>0</v>
      </c>
      <c r="BK53" s="304"/>
      <c r="BL53" s="304">
        <f t="shared" ref="BL53" si="1091">BL1*BL44*BL49</f>
        <v>10.666666666666666</v>
      </c>
      <c r="BM53" s="304"/>
      <c r="BN53" s="304">
        <f t="shared" ref="BN53" si="1092">BN1*BN44*BN49</f>
        <v>3.6666666666666665</v>
      </c>
      <c r="BO53" s="304"/>
      <c r="BP53" s="304">
        <f t="shared" ref="BP53" si="1093">BP1*BP44*BP49</f>
        <v>11.333333333333332</v>
      </c>
      <c r="BQ53" s="304"/>
      <c r="BR53" s="304">
        <f t="shared" ref="BR53" si="1094">BR1*BR44*BR49</f>
        <v>0</v>
      </c>
      <c r="BS53" s="304"/>
      <c r="BT53" s="304">
        <f t="shared" ref="BT53" si="1095">BT1*BT44*BT49</f>
        <v>0</v>
      </c>
      <c r="BU53" s="304"/>
      <c r="BV53" s="304">
        <f t="shared" ref="BV53" si="1096">BV1*BV44*BV49</f>
        <v>0</v>
      </c>
      <c r="BW53" s="304"/>
      <c r="BX53" s="304">
        <f t="shared" ref="BX53" si="1097">BX1*BX44*BX49</f>
        <v>0</v>
      </c>
      <c r="BY53" s="304"/>
      <c r="BZ53" s="304">
        <f t="shared" ref="BZ53" si="1098">BZ1*BZ44*BZ49</f>
        <v>0</v>
      </c>
      <c r="CA53" s="304"/>
      <c r="CB53" s="304">
        <f t="shared" ref="CB53" si="1099">CB1*CB44*CB49</f>
        <v>0</v>
      </c>
      <c r="CC53" s="304"/>
      <c r="CD53" s="304">
        <f t="shared" ref="CD53" si="1100">CD1*CD44*CD49</f>
        <v>0</v>
      </c>
      <c r="CE53" s="304"/>
      <c r="CF53" s="304">
        <f t="shared" ref="CF53" si="1101">CF1*CF44*CF49</f>
        <v>0</v>
      </c>
      <c r="CG53" s="304"/>
      <c r="CH53" s="304">
        <f t="shared" ref="CH53:CJ53" si="1102">CH1*CH44*CH49</f>
        <v>0</v>
      </c>
      <c r="CI53" s="304"/>
      <c r="CJ53" s="304">
        <f t="shared" si="1102"/>
        <v>0</v>
      </c>
      <c r="CK53" s="304"/>
      <c r="CL53" s="304">
        <f t="shared" ref="CL53" si="1103">CL1*CL44*CL49</f>
        <v>0</v>
      </c>
      <c r="CM53" s="304"/>
      <c r="CN53" s="304">
        <f t="shared" ref="CN53" si="1104">CN1*CN44*CN49</f>
        <v>0</v>
      </c>
      <c r="CO53" s="304"/>
      <c r="CP53" s="304">
        <f t="shared" ref="CP53" si="1105">CP1*CP44*CP49</f>
        <v>0</v>
      </c>
      <c r="CQ53" s="304"/>
      <c r="CR53" s="304">
        <f t="shared" ref="CR53" si="1106">CR1*CR44*CR49</f>
        <v>0</v>
      </c>
      <c r="CS53" s="304"/>
      <c r="CT53" s="304">
        <f t="shared" ref="CT53" si="1107">CT1*CT44*CT49</f>
        <v>0</v>
      </c>
      <c r="CU53" s="304"/>
      <c r="CV53" s="304">
        <f t="shared" ref="CV53:DF53" si="1108">CV1*CV44*CV49</f>
        <v>0</v>
      </c>
      <c r="CW53" s="304"/>
      <c r="CX53" s="304">
        <f t="shared" si="1108"/>
        <v>0</v>
      </c>
      <c r="CY53" s="304"/>
      <c r="CZ53" s="304">
        <f t="shared" si="1108"/>
        <v>0</v>
      </c>
      <c r="DA53" s="304"/>
      <c r="DB53" s="304">
        <f t="shared" si="1108"/>
        <v>0</v>
      </c>
      <c r="DC53" s="304"/>
      <c r="DD53" s="304">
        <f t="shared" si="1108"/>
        <v>0</v>
      </c>
      <c r="DE53" s="304"/>
      <c r="DF53" s="304">
        <f t="shared" si="1108"/>
        <v>0</v>
      </c>
      <c r="DG53" s="304"/>
      <c r="DH53" s="304">
        <f t="shared" ref="DH53" si="1109">DH1*DH44*DH49</f>
        <v>0</v>
      </c>
      <c r="DI53" s="304"/>
      <c r="DJ53" s="304">
        <f t="shared" ref="DJ53" si="1110">DJ1*DJ44*DJ49</f>
        <v>0</v>
      </c>
      <c r="DK53" s="304"/>
      <c r="DL53" s="304">
        <f t="shared" ref="DL53" si="1111">DL1*DL44*DL49</f>
        <v>0</v>
      </c>
      <c r="DM53" s="304"/>
      <c r="DN53" s="304">
        <f t="shared" ref="DN53" si="1112">DN1*DN44*DN49</f>
        <v>0</v>
      </c>
      <c r="DO53" s="304"/>
      <c r="DP53" s="304">
        <f t="shared" ref="DP53" si="1113">DP1*DP44*DP49</f>
        <v>0</v>
      </c>
      <c r="DQ53" s="304"/>
      <c r="DR53" s="304">
        <f t="shared" ref="DR53" si="1114">DR1*DR44*DR49</f>
        <v>0</v>
      </c>
      <c r="DS53" s="304"/>
      <c r="DT53" s="304">
        <f t="shared" ref="DT53" si="1115">DT1*DT44*DT49</f>
        <v>0</v>
      </c>
      <c r="DU53" s="304"/>
      <c r="DV53" s="304">
        <f t="shared" ref="DV53" si="1116">DV1*DV44*DV49</f>
        <v>0</v>
      </c>
      <c r="DW53" s="304"/>
      <c r="DX53" s="304">
        <f t="shared" ref="DX53" si="1117">DX1*DX44*DX49</f>
        <v>0</v>
      </c>
      <c r="DY53" s="304"/>
      <c r="DZ53" s="304">
        <f t="shared" ref="DZ53" si="1118">DZ1*DZ44*DZ49</f>
        <v>0</v>
      </c>
      <c r="EA53" s="304"/>
      <c r="EB53" s="304">
        <f t="shared" ref="EB53" si="1119">EB1*EB44*EB49</f>
        <v>0</v>
      </c>
      <c r="EC53" s="304"/>
      <c r="ED53" s="304">
        <f t="shared" ref="ED53" si="1120">ED1*ED44*ED49</f>
        <v>0</v>
      </c>
      <c r="EE53" s="304"/>
      <c r="EF53" s="304">
        <f t="shared" ref="EF53" si="1121">EF1*EF44*EF49</f>
        <v>0</v>
      </c>
      <c r="EG53" s="304"/>
      <c r="EH53" s="304">
        <f t="shared" ref="EH53" si="1122">EH1*EH44*EH49</f>
        <v>0</v>
      </c>
      <c r="EI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  <c r="FA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f>SUM($B$53:U53)/T52</f>
        <v>87.750000000000014</v>
      </c>
      <c r="U54" s="304"/>
      <c r="V54" s="304">
        <f>SUM($B$53:W53)/V52</f>
        <v>90</v>
      </c>
      <c r="W54" s="304"/>
      <c r="X54" s="304">
        <f>SUM($B$53:Y53)/X52</f>
        <v>92.347826086956516</v>
      </c>
      <c r="Y54" s="304"/>
      <c r="Z54" s="304">
        <f>SUM($B$53:AA53)/Z52</f>
        <v>92.347826086956516</v>
      </c>
      <c r="AA54" s="304"/>
      <c r="AB54" s="304">
        <f>SUM($B$53:AC53)/AB52</f>
        <v>99.310344827586206</v>
      </c>
      <c r="AC54" s="304"/>
      <c r="AD54" s="304">
        <f>SUM($B$53:AE53)/AD52</f>
        <v>100.49999999999999</v>
      </c>
      <c r="AE54" s="304"/>
      <c r="AF54" s="304">
        <f>SUM($B$53:AG53)/AF52</f>
        <v>105.61764705882352</v>
      </c>
      <c r="AG54" s="304"/>
      <c r="AH54" s="304">
        <f>SUM($B$53:AI53)/AH52</f>
        <v>110.60526315789473</v>
      </c>
      <c r="AI54" s="304"/>
      <c r="AJ54" s="304">
        <f>SUM($B$53:AK53)/AJ52</f>
        <v>114.36585365853658</v>
      </c>
      <c r="AK54" s="304"/>
      <c r="AL54" s="304">
        <f>SUM($B$53:AM53)/AL52</f>
        <v>114.36585365853658</v>
      </c>
      <c r="AM54" s="304"/>
      <c r="AN54" s="304">
        <f>SUM($B$53:AO53)/AN52</f>
        <v>117.41860465116278</v>
      </c>
      <c r="AO54" s="304"/>
      <c r="AP54" s="304">
        <f>SUM($B$53:AQ53)/AP52</f>
        <v>124.875</v>
      </c>
      <c r="AQ54" s="304"/>
      <c r="AR54" s="304">
        <f>SUM($B$53:AS53)/AR52</f>
        <v>127.8</v>
      </c>
      <c r="AS54" s="304"/>
      <c r="AT54" s="304">
        <f>SUM($B$53:AU53)/AT52</f>
        <v>127.8</v>
      </c>
      <c r="AU54" s="304"/>
      <c r="AV54" s="304">
        <f>SUM($B$53:AW53)/AV52</f>
        <v>129.52941176470591</v>
      </c>
      <c r="AW54" s="304"/>
      <c r="AX54" s="304">
        <f>SUM($B$53:AY53)/AX52</f>
        <v>131.36538461538464</v>
      </c>
      <c r="AY54" s="304"/>
      <c r="AZ54" s="304">
        <f>SUM($B$53:BA53)/AZ52</f>
        <v>131.36538461538464</v>
      </c>
      <c r="BA54" s="304"/>
      <c r="BB54" s="304">
        <f>SUM($B$53:BC53)/BB52</f>
        <v>144.61016949152543</v>
      </c>
      <c r="BC54" s="304"/>
      <c r="BD54" s="304">
        <f>SUM($B$53:BE53)/BD52</f>
        <v>146.40000000000003</v>
      </c>
      <c r="BE54" s="304"/>
      <c r="BF54" s="304">
        <f>SUM($B$53:BG53)/BF52</f>
        <v>150.09677419354841</v>
      </c>
      <c r="BG54" s="304"/>
      <c r="BH54" s="304">
        <f>SUM($B$53:BI53)/BH52</f>
        <v>153.84375000000003</v>
      </c>
      <c r="BI54" s="304"/>
      <c r="BJ54" s="304">
        <f>SUM($B$53:BK53)/BJ52</f>
        <v>153.84375000000003</v>
      </c>
      <c r="BK54" s="304"/>
      <c r="BL54" s="304">
        <f>SUM($B$53:BM53)/BL52</f>
        <v>159.85074626865676</v>
      </c>
      <c r="BM54" s="304"/>
      <c r="BN54" s="304">
        <f>SUM($B$53:BO53)/BN52</f>
        <v>161.86764705882356</v>
      </c>
      <c r="BO54" s="304"/>
      <c r="BP54" s="304">
        <f>SUM($B$53:BQ53)/BP52</f>
        <v>167.95774647887328</v>
      </c>
      <c r="BQ54" s="304"/>
      <c r="BR54" s="304">
        <f>SUM($B$53:BS53)/BR52</f>
        <v>167.95774647887328</v>
      </c>
      <c r="BS54" s="304"/>
      <c r="BT54" s="304">
        <f>SUM($B$53:BU53)/BT52</f>
        <v>167.95774647887328</v>
      </c>
      <c r="BU54" s="304"/>
      <c r="BV54" s="304">
        <f>SUM($B$53:BW53)/BV52</f>
        <v>167.95774647887328</v>
      </c>
      <c r="BW54" s="304"/>
      <c r="BX54" s="304">
        <f>SUM($B$53:BY53)/BX52</f>
        <v>167.95774647887328</v>
      </c>
      <c r="BY54" s="304"/>
      <c r="BZ54" s="304">
        <f>SUM($B$53:CA53)/BZ52</f>
        <v>167.95774647887328</v>
      </c>
      <c r="CA54" s="304"/>
      <c r="CB54" s="304">
        <f>SUM($B$53:CC53)/CB52</f>
        <v>167.95774647887328</v>
      </c>
      <c r="CC54" s="304"/>
      <c r="CD54" s="304">
        <f>SUM($B$53:CE53)/CD52</f>
        <v>167.95774647887328</v>
      </c>
      <c r="CE54" s="304"/>
      <c r="CF54" s="304">
        <f>SUM($B$53:CG53)/CF52</f>
        <v>167.95774647887328</v>
      </c>
      <c r="CG54" s="304"/>
      <c r="CH54" s="304">
        <f>SUM($B$53:CI53)/CH52</f>
        <v>167.95774647887328</v>
      </c>
      <c r="CI54" s="304"/>
      <c r="CJ54" s="304">
        <f>SUM($B$53:CK53)/CJ52</f>
        <v>167.95774647887328</v>
      </c>
      <c r="CK54" s="304"/>
      <c r="CL54" s="304">
        <f>SUM($B$53:CM53)/CL52</f>
        <v>167.95774647887328</v>
      </c>
      <c r="CM54" s="304"/>
      <c r="CN54" s="304">
        <f>SUM($B$53:CO53)/CN52</f>
        <v>167.95774647887328</v>
      </c>
      <c r="CO54" s="304"/>
      <c r="CP54" s="304">
        <f>SUM($B$53:CQ53)/CP52</f>
        <v>167.95774647887328</v>
      </c>
      <c r="CQ54" s="304"/>
      <c r="CR54" s="304">
        <f>SUM($B$53:CS53)/CR52</f>
        <v>167.95774647887328</v>
      </c>
      <c r="CS54" s="304"/>
      <c r="CT54" s="304">
        <f>SUM($B$53:CU53)/CT52</f>
        <v>167.95774647887328</v>
      </c>
      <c r="CU54" s="304"/>
      <c r="CV54" s="304">
        <f>SUM($B$53:CW53)/CV52</f>
        <v>167.95774647887328</v>
      </c>
      <c r="CW54" s="304"/>
      <c r="CX54" s="304">
        <f>SUM($B$53:CY53)/CX52</f>
        <v>167.95774647887328</v>
      </c>
      <c r="CY54" s="304"/>
      <c r="CZ54" s="304">
        <f>SUM($B$53:DA53)/CZ52</f>
        <v>167.95774647887328</v>
      </c>
      <c r="DA54" s="304"/>
      <c r="DB54" s="304">
        <f>SUM($B$53:DC53)/DB52</f>
        <v>167.95774647887328</v>
      </c>
      <c r="DC54" s="304"/>
      <c r="DD54" s="304">
        <f>SUM($B$53:DE53)/DD52</f>
        <v>167.95774647887328</v>
      </c>
      <c r="DE54" s="304"/>
      <c r="DF54" s="304">
        <f>SUM($B$53:DG53)/DF52</f>
        <v>167.95774647887328</v>
      </c>
      <c r="DG54" s="304"/>
      <c r="DH54" s="304">
        <f>SUM($B$53:DI53)/DH52</f>
        <v>167.95774647887328</v>
      </c>
      <c r="DI54" s="304"/>
      <c r="DJ54" s="304">
        <f>SUM($B$53:DK53)/DJ52</f>
        <v>167.95774647887328</v>
      </c>
      <c r="DK54" s="304"/>
      <c r="DL54" s="304">
        <f>SUM($B$53:DM53)/DL52</f>
        <v>167.95774647887328</v>
      </c>
      <c r="DM54" s="304"/>
      <c r="DN54" s="304">
        <f>SUM($B$53:DO53)/DN52</f>
        <v>167.95774647887328</v>
      </c>
      <c r="DO54" s="304"/>
      <c r="DP54" s="304">
        <f>SUM($B$53:DQ53)/DP52</f>
        <v>167.95774647887328</v>
      </c>
      <c r="DQ54" s="304"/>
      <c r="DR54" s="304">
        <f>SUM($B$53:DS53)/DR52</f>
        <v>167.95774647887328</v>
      </c>
      <c r="DS54" s="304"/>
      <c r="DT54" s="304">
        <f>SUM($B$53:DU53)/DT52</f>
        <v>167.95774647887328</v>
      </c>
      <c r="DU54" s="304"/>
      <c r="DV54" s="304">
        <f>SUM($B$53:DW53)/DV52</f>
        <v>167.95774647887328</v>
      </c>
      <c r="DW54" s="304"/>
      <c r="DX54" s="304">
        <f>SUM($B$53:DY53)/DX52</f>
        <v>167.95774647887328</v>
      </c>
      <c r="DY54" s="304"/>
      <c r="DZ54" s="304">
        <f>SUM($B$53:EA53)/DZ52</f>
        <v>167.95774647887328</v>
      </c>
      <c r="EA54" s="304"/>
      <c r="EB54" s="304">
        <f>SUM($B$53:EC53)/EB52</f>
        <v>167.95774647887328</v>
      </c>
      <c r="EC54" s="304"/>
      <c r="ED54" s="304">
        <f>SUM($B$53:EE53)/ED52</f>
        <v>167.95774647887328</v>
      </c>
      <c r="EE54" s="304"/>
      <c r="EF54" s="304">
        <f>SUM($B$53:EG53)/EF52</f>
        <v>167.95774647887328</v>
      </c>
      <c r="EG54" s="304"/>
      <c r="EH54" s="304">
        <f>SUM($B$53:EI53)/EH52</f>
        <v>167.95774647887328</v>
      </c>
      <c r="EI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f t="shared" ref="T55:X55" si="1123">LN(T52)/T54</f>
        <v>-1.8482739970742533E-2</v>
      </c>
      <c r="U55" s="304"/>
      <c r="V55" s="304">
        <f t="shared" si="1123"/>
        <v>-1.5541298679093863E-2</v>
      </c>
      <c r="W55" s="304"/>
      <c r="X55" s="304">
        <f t="shared" si="1123"/>
        <v>-1.3632751219913206E-2</v>
      </c>
      <c r="Y55" s="304"/>
      <c r="Z55" s="304">
        <f t="shared" ref="Z55" si="1124">LN(Z52)/Z54</f>
        <v>-1.3632751219913206E-2</v>
      </c>
      <c r="AA55" s="304"/>
      <c r="AB55" s="304">
        <f t="shared" ref="AB55" si="1125">LN(AB52)/AB54</f>
        <v>-1.0342863338851727E-2</v>
      </c>
      <c r="AC55" s="304"/>
      <c r="AD55" s="304">
        <f t="shared" ref="AD55" si="1126">LN(AD52)/AD54</f>
        <v>-9.8831022190077958E-3</v>
      </c>
      <c r="AE55" s="304"/>
      <c r="AF55" s="304">
        <f t="shared" ref="AF55" si="1127">LN(AF52)/AF54</f>
        <v>-8.2191627462861148E-3</v>
      </c>
      <c r="AG55" s="304"/>
      <c r="AH55" s="304">
        <f t="shared" ref="AH55" si="1128">LN(AH52)/AH54</f>
        <v>-6.842920249333812E-3</v>
      </c>
      <c r="AI55" s="304"/>
      <c r="AJ55" s="304">
        <f t="shared" ref="AJ55" si="1129">LN(AJ52)/AJ54</f>
        <v>-5.9534998094888823E-3</v>
      </c>
      <c r="AK55" s="304"/>
      <c r="AL55" s="304">
        <f t="shared" ref="AL55" si="1130">LN(AL52)/AL54</f>
        <v>-5.9534998094888823E-3</v>
      </c>
      <c r="AM55" s="304"/>
      <c r="AN55" s="304">
        <f t="shared" ref="AN55" si="1131">LN(AN52)/AN54</f>
        <v>-5.3930894585247939E-3</v>
      </c>
      <c r="AO55" s="304"/>
      <c r="AP55" s="304">
        <f t="shared" ref="AP55" si="1132">LN(AP52)/AP54</f>
        <v>-4.1901753254418245E-3</v>
      </c>
      <c r="AQ55" s="304"/>
      <c r="AR55" s="304">
        <f t="shared" ref="AR55" si="1133">LN(AR52)/AR54</f>
        <v>-3.774852497999161E-3</v>
      </c>
      <c r="AS55" s="304"/>
      <c r="AT55" s="304">
        <f t="shared" ref="AT55" si="1134">LN(AT52)/AT54</f>
        <v>-3.774852497999161E-3</v>
      </c>
      <c r="AU55" s="304"/>
      <c r="AV55" s="304">
        <f t="shared" ref="AV55" si="1135">LN(AV52)/AV54</f>
        <v>-3.5715712411979661E-3</v>
      </c>
      <c r="AW55" s="304"/>
      <c r="AX55" s="304">
        <f t="shared" ref="AX55" si="1136">LN(AX52)/AX54</f>
        <v>-3.3738373117746454E-3</v>
      </c>
      <c r="AY55" s="304"/>
      <c r="AZ55" s="304">
        <f t="shared" ref="AZ55" si="1137">LN(AZ52)/AZ54</f>
        <v>-3.3738373117746454E-3</v>
      </c>
      <c r="BA55" s="304"/>
      <c r="BB55" s="304">
        <f t="shared" ref="BB55" si="1138">LN(BB52)/BB54</f>
        <v>-2.1914897955035684E-3</v>
      </c>
      <c r="BC55" s="304"/>
      <c r="BD55" s="304">
        <f t="shared" ref="BD55" si="1139">LN(BD52)/BD54</f>
        <v>-2.0498947571744412E-3</v>
      </c>
      <c r="BE55" s="304"/>
      <c r="BF55" s="304">
        <f t="shared" ref="BF55" si="1140">LN(BF52)/BF54</f>
        <v>-1.7809494645277817E-3</v>
      </c>
      <c r="BG55" s="304"/>
      <c r="BH55" s="304">
        <f t="shared" ref="BH55" si="1141">LN(BH52)/BH54</f>
        <v>-1.5312033885859326E-3</v>
      </c>
      <c r="BI55" s="304"/>
      <c r="BJ55" s="304">
        <f t="shared" ref="BJ55" si="1142">LN(BJ52)/BJ54</f>
        <v>-1.5312033885859326E-3</v>
      </c>
      <c r="BK55" s="304"/>
      <c r="BL55" s="304">
        <f t="shared" ref="BL55" si="1143">LN(BL52)/BL54</f>
        <v>-1.1870857015741068E-3</v>
      </c>
      <c r="BM55" s="304"/>
      <c r="BN55" s="304">
        <f t="shared" ref="BN55" si="1144">LN(BN52)/BN54</f>
        <v>-1.0807684714954665E-3</v>
      </c>
      <c r="BO55" s="304"/>
      <c r="BP55" s="304">
        <f t="shared" ref="BP55" si="1145">LN(BP52)/BP54</f>
        <v>-7.8453825675553653E-4</v>
      </c>
      <c r="BQ55" s="304"/>
      <c r="BR55" s="304">
        <f t="shared" ref="BR55" si="1146">LN(BR52)/BR54</f>
        <v>-7.8453825675553653E-4</v>
      </c>
      <c r="BS55" s="304"/>
      <c r="BT55" s="304">
        <f t="shared" ref="BT55" si="1147">LN(BT52)/BT54</f>
        <v>-7.8453825675553653E-4</v>
      </c>
      <c r="BU55" s="304"/>
      <c r="BV55" s="304">
        <f t="shared" ref="BV55" si="1148">LN(BV52)/BV54</f>
        <v>-7.8453825675553653E-4</v>
      </c>
      <c r="BW55" s="304"/>
      <c r="BX55" s="304">
        <f t="shared" ref="BX55" si="1149">LN(BX52)/BX54</f>
        <v>-7.8453825675553653E-4</v>
      </c>
      <c r="BY55" s="304"/>
      <c r="BZ55" s="304">
        <f t="shared" ref="BZ55" si="1150">LN(BZ52)/BZ54</f>
        <v>-7.8453825675553653E-4</v>
      </c>
      <c r="CA55" s="304"/>
      <c r="CB55" s="304">
        <f t="shared" ref="CB55" si="1151">LN(CB52)/CB54</f>
        <v>-7.8453825675553653E-4</v>
      </c>
      <c r="CC55" s="304"/>
      <c r="CD55" s="304">
        <f t="shared" ref="CD55" si="1152">LN(CD52)/CD54</f>
        <v>-7.8453825675553653E-4</v>
      </c>
      <c r="CE55" s="304"/>
      <c r="CF55" s="304">
        <f t="shared" ref="CF55" si="1153">LN(CF52)/CF54</f>
        <v>-7.8453825675553653E-4</v>
      </c>
      <c r="CG55" s="304"/>
      <c r="CH55" s="304">
        <f t="shared" ref="CH55" si="1154">LN(CH52)/CH54</f>
        <v>-7.8453825675553653E-4</v>
      </c>
      <c r="CI55" s="304"/>
      <c r="CJ55" s="304">
        <f t="shared" ref="CJ55" si="1155">LN(CJ52)/CJ54</f>
        <v>-7.8453825675553653E-4</v>
      </c>
      <c r="CK55" s="304"/>
      <c r="CL55" s="304">
        <f t="shared" ref="CL55" si="1156">LN(CL52)/CL54</f>
        <v>-7.8453825675553653E-4</v>
      </c>
      <c r="CM55" s="304"/>
      <c r="CN55" s="304">
        <f t="shared" ref="CN55" si="1157">LN(CN52)/CN54</f>
        <v>-7.8453825675553653E-4</v>
      </c>
      <c r="CO55" s="304"/>
      <c r="CP55" s="304">
        <f t="shared" ref="CP55" si="1158">LN(CP52)/CP54</f>
        <v>-7.8453825675553653E-4</v>
      </c>
      <c r="CQ55" s="304"/>
      <c r="CR55" s="304">
        <f t="shared" ref="CR55" si="1159">LN(CR52)/CR54</f>
        <v>-7.8453825675553653E-4</v>
      </c>
      <c r="CS55" s="304"/>
      <c r="CT55" s="304">
        <f t="shared" ref="CT55" si="1160">LN(CT52)/CT54</f>
        <v>-7.8453825675553653E-4</v>
      </c>
      <c r="CU55" s="304"/>
      <c r="CV55" s="304">
        <f t="shared" ref="CV55:DF55" si="1161">LN(CV52)/CV54</f>
        <v>-7.8453825675553653E-4</v>
      </c>
      <c r="CW55" s="304"/>
      <c r="CX55" s="304">
        <f t="shared" si="1161"/>
        <v>-7.8453825675553653E-4</v>
      </c>
      <c r="CY55" s="304"/>
      <c r="CZ55" s="304">
        <f t="shared" si="1161"/>
        <v>-7.8453825675553653E-4</v>
      </c>
      <c r="DA55" s="304"/>
      <c r="DB55" s="304">
        <f t="shared" si="1161"/>
        <v>-7.8453825675553653E-4</v>
      </c>
      <c r="DC55" s="304"/>
      <c r="DD55" s="304">
        <f t="shared" si="1161"/>
        <v>-7.8453825675553653E-4</v>
      </c>
      <c r="DE55" s="304"/>
      <c r="DF55" s="304">
        <f t="shared" si="1161"/>
        <v>-7.8453825675553653E-4</v>
      </c>
      <c r="DG55" s="304"/>
      <c r="DH55" s="304">
        <f t="shared" ref="DH55" si="1162">LN(DH52)/DH54</f>
        <v>-7.8453825675553653E-4</v>
      </c>
      <c r="DI55" s="304"/>
      <c r="DJ55" s="304">
        <f t="shared" ref="DJ55" si="1163">LN(DJ52)/DJ54</f>
        <v>-7.8453825675553653E-4</v>
      </c>
      <c r="DK55" s="304"/>
      <c r="DL55" s="304">
        <f t="shared" ref="DL55" si="1164">LN(DL52)/DL54</f>
        <v>-7.8453825675553653E-4</v>
      </c>
      <c r="DM55" s="304"/>
      <c r="DN55" s="304">
        <f t="shared" ref="DN55" si="1165">LN(DN52)/DN54</f>
        <v>-7.8453825675553653E-4</v>
      </c>
      <c r="DO55" s="304"/>
      <c r="DP55" s="304">
        <f t="shared" ref="DP55" si="1166">LN(DP52)/DP54</f>
        <v>-7.8453825675553653E-4</v>
      </c>
      <c r="DQ55" s="304"/>
      <c r="DR55" s="304">
        <f t="shared" ref="DR55" si="1167">LN(DR52)/DR54</f>
        <v>-7.8453825675553653E-4</v>
      </c>
      <c r="DS55" s="304"/>
      <c r="DT55" s="304">
        <f t="shared" ref="DT55" si="1168">LN(DT52)/DT54</f>
        <v>-7.8453825675553653E-4</v>
      </c>
      <c r="DU55" s="304"/>
      <c r="DV55" s="304">
        <f t="shared" ref="DV55" si="1169">LN(DV52)/DV54</f>
        <v>-7.8453825675553653E-4</v>
      </c>
      <c r="DW55" s="304"/>
      <c r="DX55" s="304">
        <f t="shared" ref="DX55" si="1170">LN(DX52)/DX54</f>
        <v>-7.8453825675553653E-4</v>
      </c>
      <c r="DY55" s="304"/>
      <c r="DZ55" s="304">
        <f t="shared" ref="DZ55" si="1171">LN(DZ52)/DZ54</f>
        <v>-7.8453825675553653E-4</v>
      </c>
      <c r="EA55" s="304"/>
      <c r="EB55" s="304">
        <f t="shared" ref="EB55" si="1172">LN(EB52)/EB54</f>
        <v>-7.8453825675553653E-4</v>
      </c>
      <c r="EC55" s="304"/>
      <c r="ED55" s="304">
        <f t="shared" ref="ED55" si="1173">LN(ED52)/ED54</f>
        <v>-7.8453825675553653E-4</v>
      </c>
      <c r="EE55" s="304"/>
      <c r="EF55" s="304">
        <f t="shared" ref="EF55" si="1174">LN(EF52)/EF54</f>
        <v>-7.8453825675553653E-4</v>
      </c>
      <c r="EG55" s="304"/>
      <c r="EH55" s="304">
        <f t="shared" ref="EH55" si="1175">LN(EH52)/EH54</f>
        <v>-7.8453825675553653E-4</v>
      </c>
      <c r="EI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</row>
    <row r="56" spans="1:197" ht="15" thickBot="1">
      <c r="A56" s="77" t="s">
        <v>63</v>
      </c>
      <c r="B56" s="304">
        <f t="shared" ref="B56" si="1176">LOG10(B41)-LOG(D41)</f>
        <v>0</v>
      </c>
      <c r="C56" s="304"/>
      <c r="D56" s="304">
        <f t="shared" ref="D56" si="1177">LOG10(D41)-LOG(F41)</f>
        <v>0</v>
      </c>
      <c r="E56" s="304"/>
      <c r="F56" s="304">
        <f t="shared" ref="F56" si="1178">LOG10(F41)-LOG(H41)</f>
        <v>0</v>
      </c>
      <c r="G56" s="304"/>
      <c r="H56" s="304">
        <f t="shared" ref="H56" si="1179">LOG10(H41)-LOG(J41)</f>
        <v>0</v>
      </c>
      <c r="I56" s="304"/>
      <c r="J56" s="304">
        <f t="shared" ref="J56" si="1180">LOG10(J41)-LOG(L41)</f>
        <v>0</v>
      </c>
      <c r="K56" s="304"/>
      <c r="L56" s="304">
        <f t="shared" ref="L56" si="1181">LOG10(L41)-LOG(N41)</f>
        <v>0</v>
      </c>
      <c r="M56" s="304"/>
      <c r="N56" s="304">
        <f t="shared" ref="N56" si="1182">LOG10(N41)-LOG(P41)</f>
        <v>0</v>
      </c>
      <c r="O56" s="304"/>
      <c r="P56" s="304">
        <f t="shared" ref="P56" si="1183">LOG10(P41)-LOG(R41)</f>
        <v>0</v>
      </c>
      <c r="Q56" s="304"/>
      <c r="R56" s="304">
        <f t="shared" ref="R56" si="1184">LOG10(R41)-LOG(T41)</f>
        <v>5.1152522447381332E-2</v>
      </c>
      <c r="S56" s="304"/>
      <c r="T56" s="304">
        <f t="shared" ref="T56" si="1185">LOG10(T41)-LOG(V41)</f>
        <v>5.7991946977686726E-2</v>
      </c>
      <c r="U56" s="304"/>
      <c r="V56" s="304">
        <f t="shared" ref="V56" si="1186">LOG10(V41)-LOG(X41)</f>
        <v>0</v>
      </c>
      <c r="W56" s="304"/>
      <c r="X56" s="304">
        <f t="shared" ref="X56" si="1187">LOG10(X41)-LOG(Z41)</f>
        <v>0</v>
      </c>
      <c r="Y56" s="304"/>
      <c r="Z56" s="304">
        <f t="shared" ref="Z56" si="1188">LOG10(Z41)-LOG(AB41)</f>
        <v>0</v>
      </c>
      <c r="AA56" s="304"/>
      <c r="AB56" s="304">
        <f t="shared" ref="AB56" si="1189">LOG10(AB41)-LOG(AD41)</f>
        <v>0</v>
      </c>
      <c r="AC56" s="304"/>
      <c r="AD56" s="304">
        <f t="shared" ref="AD56" si="1190">LOG10(AD41)-LOG(AF41)</f>
        <v>0</v>
      </c>
      <c r="AE56" s="304"/>
      <c r="AF56" s="304">
        <f t="shared" ref="AF56" si="1191">LOG10(AF41)-LOG(AH41)</f>
        <v>6.6946789630613179E-2</v>
      </c>
      <c r="AG56" s="304"/>
      <c r="AH56" s="304">
        <f t="shared" ref="AH56" si="1192">LOG10(AH41)-LOG(AJ41)</f>
        <v>0</v>
      </c>
      <c r="AI56" s="304"/>
      <c r="AJ56" s="304">
        <f t="shared" ref="AJ56" si="1193">LOG10(AJ41)-LOG(AL41)</f>
        <v>0</v>
      </c>
      <c r="AK56" s="304"/>
      <c r="AL56" s="304">
        <f t="shared" ref="AL56" si="1194">LOG10(AL41)-LOG(AN41)</f>
        <v>0</v>
      </c>
      <c r="AM56" s="304"/>
      <c r="AN56" s="304">
        <f t="shared" ref="AN56" si="1195">LOG10(AN41)-LOG(AP41)</f>
        <v>0</v>
      </c>
      <c r="AO56" s="304"/>
      <c r="AP56" s="304">
        <f t="shared" ref="AP56" si="1196">LOG10(AP41)-LOG(AR41)</f>
        <v>0</v>
      </c>
      <c r="AQ56" s="304"/>
      <c r="AR56" s="304">
        <f t="shared" ref="AR56" si="1197">LOG10(AR41)-LOG(AT41)</f>
        <v>0</v>
      </c>
      <c r="AS56" s="304"/>
      <c r="AT56" s="304">
        <f t="shared" ref="AT56" si="1198">LOG10(AT41)-LOG(AV41)</f>
        <v>0</v>
      </c>
      <c r="AU56" s="304"/>
      <c r="AV56" s="304">
        <f t="shared" ref="AV56" si="1199">LOG10(AV41)-LOG(AX41)</f>
        <v>0</v>
      </c>
      <c r="AW56" s="304"/>
      <c r="AX56" s="304">
        <f t="shared" ref="AX56" si="1200">LOG10(AX41)-LOG(AZ41)</f>
        <v>0</v>
      </c>
      <c r="AY56" s="304"/>
      <c r="AZ56" s="304">
        <f t="shared" ref="AZ56" si="1201">LOG10(AZ41)-LOG(BB41)</f>
        <v>0</v>
      </c>
      <c r="BA56" s="304"/>
      <c r="BB56" s="304">
        <f t="shared" ref="BB56" si="1202">LOG10(BB41)-LOG(BD41)</f>
        <v>0</v>
      </c>
      <c r="BC56" s="304"/>
      <c r="BD56" s="304">
        <f t="shared" ref="BD56" si="1203">LOG10(BD41)-LOG(BF41)</f>
        <v>0</v>
      </c>
      <c r="BE56" s="304"/>
      <c r="BF56" s="304">
        <f t="shared" ref="BF56" si="1204">LOG10(BF41)-LOG(BH41)</f>
        <v>0</v>
      </c>
      <c r="BG56" s="304"/>
      <c r="BH56" s="304">
        <f t="shared" ref="BH56" si="1205">LOG10(BH41)-LOG(BJ41)</f>
        <v>0</v>
      </c>
      <c r="BI56" s="304"/>
      <c r="BJ56" s="304">
        <f t="shared" ref="BJ56" si="1206">LOG10(BJ41)-LOG(BL41)</f>
        <v>0</v>
      </c>
      <c r="BK56" s="304"/>
      <c r="BL56" s="304">
        <f t="shared" ref="BL56" si="1207">LOG10(BL41)-LOG(BN41)</f>
        <v>0</v>
      </c>
      <c r="BM56" s="304"/>
      <c r="BN56" s="304">
        <f t="shared" ref="BN56" si="1208">LOG10(BN41)-LOG(BP41)</f>
        <v>0</v>
      </c>
      <c r="BO56" s="304"/>
      <c r="BP56" s="304">
        <f t="shared" ref="BP56" si="1209">LOG10(BP41)-LOG(BR41)</f>
        <v>0</v>
      </c>
      <c r="BQ56" s="304"/>
      <c r="BR56" s="304">
        <f>LOG10(BR41)-LOG(BT41)</f>
        <v>0</v>
      </c>
      <c r="BS56" s="304"/>
      <c r="BT56" s="304">
        <f t="shared" ref="BT56" si="1210">LOG10(BT41)-LOG(BV41)</f>
        <v>0</v>
      </c>
      <c r="BU56" s="304"/>
      <c r="BV56" s="304">
        <f t="shared" ref="BV56" si="1211">LOG10(BV41)-LOG(BX41)</f>
        <v>0</v>
      </c>
      <c r="BW56" s="304"/>
      <c r="BX56" s="304">
        <f t="shared" ref="BX56" si="1212">LOG10(BX41)-LOG(BZ41)</f>
        <v>0</v>
      </c>
      <c r="BY56" s="304"/>
      <c r="BZ56" s="304">
        <f t="shared" ref="BZ56" si="1213">LOG10(BZ41)-LOG(CB41)</f>
        <v>0</v>
      </c>
      <c r="CA56" s="304"/>
      <c r="CB56" s="304">
        <f t="shared" ref="CB56" si="1214">LOG10(CB41)-LOG(CD41)</f>
        <v>0</v>
      </c>
      <c r="CC56" s="304"/>
      <c r="CD56" s="304">
        <f t="shared" ref="CD56" si="1215">LOG10(CD41)-LOG(CF41)</f>
        <v>0</v>
      </c>
      <c r="CE56" s="304"/>
      <c r="CF56" s="304">
        <f t="shared" ref="CF56" si="1216">LOG10(CF41)-LOG(CH41)</f>
        <v>0</v>
      </c>
      <c r="CG56" s="304"/>
      <c r="CH56" s="304">
        <f t="shared" ref="CH56" si="1217">LOG10(CH41)-LOG(CJ41)</f>
        <v>0</v>
      </c>
      <c r="CI56" s="304"/>
      <c r="CJ56" s="304">
        <f t="shared" ref="CJ56" si="1218">LOG10(CJ41)-LOG(CL41)</f>
        <v>7.9181246047624776E-2</v>
      </c>
      <c r="CK56" s="304"/>
      <c r="CL56" s="304">
        <f t="shared" ref="CL56" si="1219">LOG10(CL41)-LOG(CN41)</f>
        <v>9.6910013008056461E-2</v>
      </c>
      <c r="CM56" s="304"/>
      <c r="CN56" s="304">
        <f t="shared" ref="CN56" si="1220">LOG10(CN41)-LOG(CP41)</f>
        <v>0</v>
      </c>
      <c r="CO56" s="304"/>
      <c r="CP56" s="304">
        <f t="shared" ref="CP56" si="1221">LOG10(CP41)-LOG(CR41)</f>
        <v>0</v>
      </c>
      <c r="CQ56" s="304"/>
      <c r="CR56" s="304">
        <f t="shared" ref="CR56" si="1222">LOG10(CR41)-LOG(CT41)</f>
        <v>0</v>
      </c>
      <c r="CS56" s="304"/>
      <c r="CT56" s="304">
        <f t="shared" ref="CT56" si="1223">LOG10(CT41)-LOG(CV41)</f>
        <v>0.12493873660829996</v>
      </c>
      <c r="CU56" s="304"/>
      <c r="CV56" s="304">
        <f t="shared" ref="CV56" si="1224">LOG10(CV41)-LOG(CX41)</f>
        <v>0.17609125905568124</v>
      </c>
      <c r="CW56" s="304"/>
      <c r="CX56" s="304">
        <f t="shared" ref="CX56" si="1225">LOG10(CX41)-LOG(CZ41)</f>
        <v>0</v>
      </c>
      <c r="CY56" s="304"/>
      <c r="CZ56" s="304">
        <f t="shared" ref="CZ56" si="1226">LOG10(CZ41)-LOG(DB41)</f>
        <v>0.3010299956639812</v>
      </c>
      <c r="DA56" s="304"/>
      <c r="DB56" s="304">
        <f t="shared" ref="DB56" si="1227">LOG10(DB41)-LOG(DD41)</f>
        <v>0</v>
      </c>
      <c r="DC56" s="304"/>
      <c r="DD56" s="304">
        <f>LOG10(DD41)</f>
        <v>0</v>
      </c>
      <c r="DE56" s="304"/>
      <c r="DF56" s="304">
        <v>0</v>
      </c>
      <c r="DG56" s="304"/>
      <c r="DH56" s="304">
        <v>0</v>
      </c>
      <c r="DI56" s="304"/>
      <c r="DJ56" s="304">
        <v>0</v>
      </c>
      <c r="DK56" s="304"/>
      <c r="DL56" s="304">
        <v>0</v>
      </c>
      <c r="DM56" s="304"/>
      <c r="DN56" s="304">
        <v>0</v>
      </c>
      <c r="DO56" s="304"/>
      <c r="DP56" s="304">
        <v>0</v>
      </c>
      <c r="DQ56" s="304"/>
      <c r="DR56" s="304">
        <v>0</v>
      </c>
      <c r="DS56" s="304"/>
      <c r="DT56" s="304">
        <v>0</v>
      </c>
      <c r="DU56" s="304"/>
      <c r="DV56" s="304">
        <v>0</v>
      </c>
      <c r="DW56" s="304"/>
      <c r="DX56" s="304">
        <v>0</v>
      </c>
      <c r="DY56" s="304"/>
      <c r="DZ56" s="304">
        <v>0</v>
      </c>
      <c r="EA56" s="304"/>
      <c r="EB56" s="304">
        <v>0</v>
      </c>
      <c r="EC56" s="304"/>
      <c r="ED56" s="304">
        <v>0</v>
      </c>
      <c r="EE56" s="304"/>
      <c r="EF56" s="304">
        <v>0</v>
      </c>
      <c r="EG56" s="304"/>
      <c r="EH56" s="304">
        <v>0</v>
      </c>
      <c r="EI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1</v>
      </c>
      <c r="Q58" s="47">
        <v>0</v>
      </c>
      <c r="R58" s="28">
        <v>0</v>
      </c>
      <c r="S58" s="47">
        <v>0</v>
      </c>
      <c r="T58" s="28">
        <v>0</v>
      </c>
      <c r="U58" s="47">
        <v>2</v>
      </c>
      <c r="V58" s="28">
        <v>0</v>
      </c>
      <c r="W58" s="47">
        <v>0</v>
      </c>
      <c r="X58" s="28">
        <v>0</v>
      </c>
      <c r="Y58" s="47">
        <v>0</v>
      </c>
      <c r="Z58" s="28">
        <v>1</v>
      </c>
      <c r="AA58" s="47">
        <v>1</v>
      </c>
      <c r="AB58" s="28">
        <v>0</v>
      </c>
      <c r="AC58" s="47">
        <v>0</v>
      </c>
      <c r="AD58" s="28">
        <v>1</v>
      </c>
      <c r="AE58" s="47">
        <v>0</v>
      </c>
      <c r="AF58" s="28">
        <v>2</v>
      </c>
      <c r="AG58" s="47">
        <v>1</v>
      </c>
      <c r="AH58" s="28">
        <v>0</v>
      </c>
      <c r="AI58" s="47">
        <v>0</v>
      </c>
      <c r="AJ58" s="28">
        <v>0</v>
      </c>
      <c r="AK58" s="47">
        <v>1</v>
      </c>
      <c r="AL58" s="71" t="s">
        <v>44</v>
      </c>
      <c r="AM58" s="47">
        <v>0</v>
      </c>
      <c r="AN58" s="71" t="s">
        <v>44</v>
      </c>
      <c r="AO58" s="47">
        <v>0</v>
      </c>
      <c r="AP58" s="71" t="s">
        <v>44</v>
      </c>
      <c r="AQ58" s="47">
        <v>0</v>
      </c>
      <c r="AR58" s="71" t="s">
        <v>44</v>
      </c>
      <c r="AS58" s="47">
        <v>0</v>
      </c>
      <c r="AT58" s="71" t="s">
        <v>44</v>
      </c>
      <c r="AU58" s="47">
        <v>1</v>
      </c>
      <c r="AV58" s="71" t="s">
        <v>44</v>
      </c>
      <c r="AW58" s="47">
        <v>0</v>
      </c>
      <c r="AX58" s="71" t="s">
        <v>44</v>
      </c>
      <c r="AY58" s="47">
        <v>0</v>
      </c>
      <c r="AZ58" s="71" t="s">
        <v>44</v>
      </c>
      <c r="BA58" s="47">
        <v>0</v>
      </c>
      <c r="BB58" s="71" t="s">
        <v>44</v>
      </c>
      <c r="BC58" s="47">
        <v>0</v>
      </c>
      <c r="BD58" s="71" t="s">
        <v>44</v>
      </c>
      <c r="BE58" s="47">
        <v>0</v>
      </c>
      <c r="BF58" s="71" t="s">
        <v>44</v>
      </c>
      <c r="BG58" s="47">
        <v>0</v>
      </c>
      <c r="BH58" s="71" t="s">
        <v>44</v>
      </c>
      <c r="BI58" s="47">
        <v>0</v>
      </c>
      <c r="BJ58" s="71" t="s">
        <v>44</v>
      </c>
      <c r="BK58" s="47">
        <v>0</v>
      </c>
      <c r="BL58" s="71" t="s">
        <v>44</v>
      </c>
      <c r="BM58" s="47">
        <v>0</v>
      </c>
      <c r="BN58" s="71" t="s">
        <v>44</v>
      </c>
      <c r="BO58" s="47">
        <v>0</v>
      </c>
      <c r="BP58" s="71" t="s">
        <v>44</v>
      </c>
      <c r="BQ58" s="47">
        <v>0</v>
      </c>
      <c r="BR58" s="71" t="s">
        <v>44</v>
      </c>
      <c r="BS58" s="47">
        <v>0</v>
      </c>
      <c r="BT58" s="71" t="s">
        <v>44</v>
      </c>
      <c r="BU58" s="47">
        <v>0</v>
      </c>
      <c r="BV58" s="71" t="s">
        <v>44</v>
      </c>
      <c r="BW58" s="47">
        <v>0</v>
      </c>
      <c r="BX58" s="71" t="s">
        <v>44</v>
      </c>
      <c r="BY58" s="47">
        <v>0</v>
      </c>
      <c r="BZ58" s="71" t="s">
        <v>44</v>
      </c>
      <c r="CA58" s="47">
        <v>0</v>
      </c>
      <c r="CB58" s="71" t="s">
        <v>44</v>
      </c>
      <c r="CC58" s="47">
        <v>0</v>
      </c>
      <c r="CD58" s="71" t="s">
        <v>44</v>
      </c>
      <c r="CE58" s="47">
        <v>0</v>
      </c>
      <c r="CF58" s="71" t="s">
        <v>44</v>
      </c>
      <c r="CG58" s="47">
        <v>0</v>
      </c>
      <c r="CH58" s="71" t="s">
        <v>44</v>
      </c>
      <c r="CI58" s="47">
        <v>0</v>
      </c>
      <c r="CJ58" s="71" t="s">
        <v>44</v>
      </c>
      <c r="CK58" s="47">
        <v>0</v>
      </c>
      <c r="CL58" s="71" t="s">
        <v>44</v>
      </c>
      <c r="CM58" s="47">
        <v>0</v>
      </c>
      <c r="CN58" s="71" t="s">
        <v>44</v>
      </c>
      <c r="CO58" s="47">
        <v>0</v>
      </c>
      <c r="CP58" s="71" t="s">
        <v>44</v>
      </c>
      <c r="CQ58" s="47">
        <v>0</v>
      </c>
      <c r="CR58" s="71" t="s">
        <v>44</v>
      </c>
      <c r="CS58" s="47">
        <v>0</v>
      </c>
      <c r="CT58" s="71" t="s">
        <v>44</v>
      </c>
      <c r="CU58" s="47">
        <v>0</v>
      </c>
      <c r="CV58" s="71" t="s">
        <v>44</v>
      </c>
      <c r="CW58" s="47">
        <v>0</v>
      </c>
      <c r="CX58" s="71" t="s">
        <v>44</v>
      </c>
      <c r="CY58" s="47">
        <v>0</v>
      </c>
      <c r="CZ58" s="71" t="s">
        <v>44</v>
      </c>
      <c r="DA58" s="47">
        <v>0</v>
      </c>
      <c r="DB58" s="71" t="s">
        <v>44</v>
      </c>
      <c r="DC58" s="47">
        <v>0</v>
      </c>
      <c r="DD58" s="71" t="s">
        <v>44</v>
      </c>
      <c r="DE58" s="47">
        <v>0</v>
      </c>
      <c r="DF58" s="71" t="s">
        <v>44</v>
      </c>
      <c r="DG58" s="47">
        <v>0</v>
      </c>
      <c r="DH58" s="71" t="s">
        <v>44</v>
      </c>
      <c r="DI58" s="47">
        <v>0</v>
      </c>
      <c r="DJ58" s="71" t="s">
        <v>44</v>
      </c>
      <c r="DK58" s="47">
        <v>0</v>
      </c>
      <c r="DL58" s="71" t="s">
        <v>44</v>
      </c>
      <c r="DM58" s="47">
        <v>0</v>
      </c>
      <c r="DN58" s="71" t="s">
        <v>44</v>
      </c>
      <c r="DO58" s="47">
        <v>0</v>
      </c>
      <c r="DP58" s="71" t="s">
        <v>44</v>
      </c>
      <c r="DQ58" s="47">
        <v>0</v>
      </c>
      <c r="DR58" s="71" t="s">
        <v>44</v>
      </c>
      <c r="DS58" s="47">
        <v>0</v>
      </c>
      <c r="DT58" s="71" t="s">
        <v>44</v>
      </c>
      <c r="DU58" s="47">
        <v>0</v>
      </c>
      <c r="DV58" s="71" t="s">
        <v>44</v>
      </c>
      <c r="DW58" s="47">
        <v>0</v>
      </c>
      <c r="DX58" s="71" t="s">
        <v>44</v>
      </c>
      <c r="DY58" s="47">
        <v>0</v>
      </c>
      <c r="DZ58" s="71" t="s">
        <v>44</v>
      </c>
      <c r="EA58" s="47">
        <v>0</v>
      </c>
      <c r="EB58" s="71" t="s">
        <v>44</v>
      </c>
      <c r="EC58" s="47">
        <v>0</v>
      </c>
      <c r="ED58" s="71" t="s">
        <v>44</v>
      </c>
      <c r="EE58" s="47">
        <v>0</v>
      </c>
      <c r="EF58" s="71" t="s">
        <v>44</v>
      </c>
      <c r="EG58" s="47">
        <v>0</v>
      </c>
      <c r="EH58" s="71" t="s">
        <v>44</v>
      </c>
      <c r="EI58" s="47">
        <v>0</v>
      </c>
      <c r="EJ58">
        <f t="shared" si="0"/>
        <v>5</v>
      </c>
      <c r="EK58">
        <f t="shared" si="1"/>
        <v>6</v>
      </c>
      <c r="EL58" s="1">
        <v>18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2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2</v>
      </c>
      <c r="Q59" s="48">
        <v>2</v>
      </c>
      <c r="R59" s="30">
        <v>1</v>
      </c>
      <c r="S59" s="48">
        <v>0</v>
      </c>
      <c r="T59" s="30">
        <v>0</v>
      </c>
      <c r="U59" s="48">
        <v>2</v>
      </c>
      <c r="V59" s="30">
        <v>0</v>
      </c>
      <c r="W59" s="48">
        <v>2</v>
      </c>
      <c r="X59" s="30">
        <v>0</v>
      </c>
      <c r="Y59" s="48">
        <v>1</v>
      </c>
      <c r="Z59" s="30">
        <v>2</v>
      </c>
      <c r="AA59" s="48">
        <v>0</v>
      </c>
      <c r="AB59" s="30">
        <v>0</v>
      </c>
      <c r="AC59" s="48">
        <v>0</v>
      </c>
      <c r="AD59" s="30">
        <v>0</v>
      </c>
      <c r="AE59" s="48">
        <v>0</v>
      </c>
      <c r="AF59" s="30">
        <v>0</v>
      </c>
      <c r="AG59" s="48">
        <v>0</v>
      </c>
      <c r="AH59" s="30">
        <v>1</v>
      </c>
      <c r="AI59" s="48">
        <v>1</v>
      </c>
      <c r="AJ59" s="30">
        <v>1</v>
      </c>
      <c r="AK59" s="48">
        <v>0</v>
      </c>
      <c r="AL59" s="30">
        <v>0</v>
      </c>
      <c r="AM59" s="48">
        <v>1</v>
      </c>
      <c r="AN59" s="30">
        <v>0</v>
      </c>
      <c r="AO59" s="48">
        <v>0</v>
      </c>
      <c r="AP59" s="30">
        <v>1</v>
      </c>
      <c r="AQ59" s="48">
        <v>0</v>
      </c>
      <c r="AR59" s="30">
        <v>0</v>
      </c>
      <c r="AS59" s="48">
        <v>0</v>
      </c>
      <c r="AT59" s="30">
        <v>0</v>
      </c>
      <c r="AU59" s="48">
        <v>0</v>
      </c>
      <c r="AV59" s="30">
        <v>1</v>
      </c>
      <c r="AW59" s="48">
        <v>0</v>
      </c>
      <c r="AX59" s="30">
        <v>1</v>
      </c>
      <c r="AY59" s="48">
        <v>0</v>
      </c>
      <c r="AZ59" s="30">
        <v>1</v>
      </c>
      <c r="BA59" s="48">
        <v>0</v>
      </c>
      <c r="BB59" s="30">
        <v>0</v>
      </c>
      <c r="BC59" s="48">
        <v>0</v>
      </c>
      <c r="BD59" s="30">
        <v>1</v>
      </c>
      <c r="BE59" s="48">
        <v>1</v>
      </c>
      <c r="BF59" s="30">
        <v>0</v>
      </c>
      <c r="BG59" s="48">
        <v>1</v>
      </c>
      <c r="BH59" s="30">
        <v>0</v>
      </c>
      <c r="BI59" s="48">
        <v>0</v>
      </c>
      <c r="BJ59" s="30">
        <v>1</v>
      </c>
      <c r="BK59" s="48">
        <v>0</v>
      </c>
      <c r="BL59" s="30">
        <v>0</v>
      </c>
      <c r="BM59" s="48">
        <v>0</v>
      </c>
      <c r="BN59" s="30">
        <v>0</v>
      </c>
      <c r="BO59" s="48">
        <v>2</v>
      </c>
      <c r="BP59" s="30">
        <v>1</v>
      </c>
      <c r="BQ59" s="48">
        <v>0</v>
      </c>
      <c r="BR59" s="30">
        <v>0</v>
      </c>
      <c r="BS59" s="48">
        <v>1</v>
      </c>
      <c r="BT59" s="30">
        <v>0</v>
      </c>
      <c r="BU59" s="48">
        <v>0</v>
      </c>
      <c r="BV59" s="30">
        <v>0</v>
      </c>
      <c r="BW59" s="48">
        <v>0</v>
      </c>
      <c r="BX59" s="30">
        <v>3</v>
      </c>
      <c r="BY59" s="48">
        <v>0</v>
      </c>
      <c r="BZ59" s="30">
        <v>0</v>
      </c>
      <c r="CA59" s="48">
        <v>0</v>
      </c>
      <c r="CB59" s="30">
        <v>0</v>
      </c>
      <c r="CC59" s="48">
        <v>0</v>
      </c>
      <c r="CD59" s="30">
        <v>0</v>
      </c>
      <c r="CE59" s="48">
        <v>2</v>
      </c>
      <c r="CF59" s="30">
        <v>0</v>
      </c>
      <c r="CG59" s="48">
        <v>2</v>
      </c>
      <c r="CH59" s="30">
        <v>1</v>
      </c>
      <c r="CI59" s="48">
        <v>0</v>
      </c>
      <c r="CJ59" s="30">
        <v>0</v>
      </c>
      <c r="CK59" s="48">
        <v>0</v>
      </c>
      <c r="CL59" s="30">
        <v>0</v>
      </c>
      <c r="CM59" s="48">
        <v>0</v>
      </c>
      <c r="CN59" s="30">
        <v>0</v>
      </c>
      <c r="CO59" s="48">
        <v>0</v>
      </c>
      <c r="CP59" s="30">
        <v>0</v>
      </c>
      <c r="CQ59" s="48">
        <v>0</v>
      </c>
      <c r="CR59" s="30">
        <v>0</v>
      </c>
      <c r="CS59" s="48">
        <v>0</v>
      </c>
      <c r="CT59" s="30">
        <v>0</v>
      </c>
      <c r="CU59" s="48">
        <v>0</v>
      </c>
      <c r="CV59" s="30">
        <v>0</v>
      </c>
      <c r="CW59" s="48">
        <v>0</v>
      </c>
      <c r="CX59" s="30">
        <v>0</v>
      </c>
      <c r="CY59" s="48">
        <v>1</v>
      </c>
      <c r="CZ59" s="7" t="s">
        <v>44</v>
      </c>
      <c r="DA59" s="48">
        <v>0</v>
      </c>
      <c r="DB59" s="7" t="s">
        <v>44</v>
      </c>
      <c r="DC59" s="48">
        <v>0</v>
      </c>
      <c r="DD59" s="7" t="s">
        <v>44</v>
      </c>
      <c r="DE59" s="48">
        <v>0</v>
      </c>
      <c r="DF59" s="7" t="s">
        <v>44</v>
      </c>
      <c r="DG59" s="48">
        <v>0</v>
      </c>
      <c r="DH59" s="7" t="s">
        <v>44</v>
      </c>
      <c r="DI59" s="48">
        <v>0</v>
      </c>
      <c r="DJ59" s="7" t="s">
        <v>44</v>
      </c>
      <c r="DK59" s="48">
        <v>0</v>
      </c>
      <c r="DL59" s="7" t="s">
        <v>44</v>
      </c>
      <c r="DM59" s="48">
        <v>0</v>
      </c>
      <c r="DN59" s="7" t="s">
        <v>44</v>
      </c>
      <c r="DO59" s="48">
        <v>0</v>
      </c>
      <c r="DP59" s="7" t="s">
        <v>44</v>
      </c>
      <c r="DQ59" s="48">
        <v>0</v>
      </c>
      <c r="DR59" s="7" t="s">
        <v>44</v>
      </c>
      <c r="DS59" s="48">
        <v>0</v>
      </c>
      <c r="DT59" s="7" t="s">
        <v>44</v>
      </c>
      <c r="DU59" s="48">
        <v>0</v>
      </c>
      <c r="DV59" s="7" t="s">
        <v>44</v>
      </c>
      <c r="DW59" s="48">
        <v>0</v>
      </c>
      <c r="DX59" s="7" t="s">
        <v>44</v>
      </c>
      <c r="DY59" s="48">
        <v>0</v>
      </c>
      <c r="DZ59" s="7" t="s">
        <v>44</v>
      </c>
      <c r="EA59" s="48">
        <v>0</v>
      </c>
      <c r="EB59" s="7" t="s">
        <v>44</v>
      </c>
      <c r="EC59" s="48">
        <v>0</v>
      </c>
      <c r="ED59" s="7" t="s">
        <v>44</v>
      </c>
      <c r="EE59" s="48">
        <v>0</v>
      </c>
      <c r="EF59" s="7" t="s">
        <v>44</v>
      </c>
      <c r="EG59" s="48">
        <v>0</v>
      </c>
      <c r="EH59" s="7" t="s">
        <v>44</v>
      </c>
      <c r="EI59" s="48">
        <v>0</v>
      </c>
      <c r="EJ59">
        <f t="shared" si="0"/>
        <v>20</v>
      </c>
      <c r="EK59">
        <f t="shared" si="1"/>
        <v>19</v>
      </c>
      <c r="EL59">
        <v>52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2</v>
      </c>
      <c r="M60" s="48">
        <v>0</v>
      </c>
      <c r="N60" s="30">
        <v>0</v>
      </c>
      <c r="O60" s="48">
        <v>0</v>
      </c>
      <c r="P60" s="30">
        <v>0</v>
      </c>
      <c r="Q60" s="48">
        <v>0</v>
      </c>
      <c r="R60" s="30">
        <v>0</v>
      </c>
      <c r="S60" s="48">
        <v>0</v>
      </c>
      <c r="T60" s="30">
        <v>0</v>
      </c>
      <c r="U60" s="48">
        <v>0</v>
      </c>
      <c r="V60" s="30">
        <v>0</v>
      </c>
      <c r="W60" s="48">
        <v>1</v>
      </c>
      <c r="X60" s="30">
        <v>0</v>
      </c>
      <c r="Y60" s="48">
        <v>0</v>
      </c>
      <c r="Z60" s="30">
        <v>0</v>
      </c>
      <c r="AA60" s="48">
        <v>0</v>
      </c>
      <c r="AB60" s="30">
        <v>2</v>
      </c>
      <c r="AC60" s="48">
        <v>0</v>
      </c>
      <c r="AD60" s="30">
        <v>0</v>
      </c>
      <c r="AE60" s="48">
        <v>0</v>
      </c>
      <c r="AF60" s="30">
        <v>0</v>
      </c>
      <c r="AG60" s="48">
        <v>0</v>
      </c>
      <c r="AH60" s="30">
        <v>0</v>
      </c>
      <c r="AI60" s="48">
        <v>2</v>
      </c>
      <c r="AJ60" s="30">
        <v>0</v>
      </c>
      <c r="AK60" s="48">
        <v>0</v>
      </c>
      <c r="AL60" s="30">
        <v>1</v>
      </c>
      <c r="AM60" s="48">
        <v>0</v>
      </c>
      <c r="AN60" s="30">
        <v>0</v>
      </c>
      <c r="AO60" s="48">
        <v>0</v>
      </c>
      <c r="AP60" s="30">
        <v>1</v>
      </c>
      <c r="AQ60" s="48">
        <v>0</v>
      </c>
      <c r="AR60" s="30">
        <v>0</v>
      </c>
      <c r="AS60" s="48">
        <v>0</v>
      </c>
      <c r="AT60" s="30">
        <v>0</v>
      </c>
      <c r="AU60" s="48">
        <v>1</v>
      </c>
      <c r="AV60" s="30">
        <v>2</v>
      </c>
      <c r="AW60" s="48">
        <v>2</v>
      </c>
      <c r="AX60" s="30">
        <v>1</v>
      </c>
      <c r="AY60" s="48">
        <v>0</v>
      </c>
      <c r="AZ60" s="30">
        <v>0</v>
      </c>
      <c r="BA60" s="48">
        <v>1</v>
      </c>
      <c r="BB60" s="30">
        <v>0</v>
      </c>
      <c r="BC60" s="48">
        <v>1</v>
      </c>
      <c r="BD60" s="30">
        <v>0</v>
      </c>
      <c r="BE60" s="48">
        <v>0</v>
      </c>
      <c r="BF60" s="30">
        <v>0</v>
      </c>
      <c r="BG60" s="48">
        <v>1</v>
      </c>
      <c r="BH60" s="30">
        <v>0</v>
      </c>
      <c r="BI60" s="48">
        <v>1</v>
      </c>
      <c r="BJ60" s="30">
        <v>1</v>
      </c>
      <c r="BK60" s="48">
        <v>0</v>
      </c>
      <c r="BL60" s="30">
        <v>1</v>
      </c>
      <c r="BM60" s="48">
        <v>0</v>
      </c>
      <c r="BN60" s="30">
        <v>0</v>
      </c>
      <c r="BO60" s="48">
        <v>1</v>
      </c>
      <c r="BP60" s="30">
        <v>0</v>
      </c>
      <c r="BQ60" s="48">
        <v>0</v>
      </c>
      <c r="BR60" s="30">
        <v>2</v>
      </c>
      <c r="BS60" s="48">
        <v>1</v>
      </c>
      <c r="BT60" s="30">
        <v>0</v>
      </c>
      <c r="BU60" s="48">
        <v>0</v>
      </c>
      <c r="BV60" s="30">
        <v>0</v>
      </c>
      <c r="BW60" s="48">
        <v>1</v>
      </c>
      <c r="BX60" s="30">
        <v>2</v>
      </c>
      <c r="BY60" s="48">
        <v>0</v>
      </c>
      <c r="BZ60" s="30">
        <v>0</v>
      </c>
      <c r="CA60" s="48">
        <v>0</v>
      </c>
      <c r="CB60" s="30">
        <v>1</v>
      </c>
      <c r="CC60" s="48">
        <v>0</v>
      </c>
      <c r="CD60" s="30">
        <v>0</v>
      </c>
      <c r="CE60" s="48">
        <v>2</v>
      </c>
      <c r="CF60" s="30">
        <v>0</v>
      </c>
      <c r="CG60" s="48">
        <v>0</v>
      </c>
      <c r="CH60" s="30">
        <v>0</v>
      </c>
      <c r="CI60" s="48">
        <v>1</v>
      </c>
      <c r="CJ60" s="30">
        <v>0</v>
      </c>
      <c r="CK60" s="48">
        <v>0</v>
      </c>
      <c r="CL60" s="30">
        <v>1</v>
      </c>
      <c r="CM60" s="48">
        <v>0</v>
      </c>
      <c r="CN60" s="30">
        <v>0</v>
      </c>
      <c r="CO60" s="48">
        <v>0</v>
      </c>
      <c r="CP60" s="30">
        <v>0</v>
      </c>
      <c r="CQ60" s="48">
        <v>0</v>
      </c>
      <c r="CR60" s="30">
        <v>1</v>
      </c>
      <c r="CS60" s="48">
        <v>0</v>
      </c>
      <c r="CT60" s="30">
        <v>0</v>
      </c>
      <c r="CU60" s="48">
        <v>0</v>
      </c>
      <c r="CV60" s="30">
        <v>0</v>
      </c>
      <c r="CW60" s="48">
        <v>0</v>
      </c>
      <c r="CX60" s="30">
        <v>0</v>
      </c>
      <c r="CY60" s="48">
        <v>0</v>
      </c>
      <c r="CZ60" s="30">
        <v>0</v>
      </c>
      <c r="DA60" s="48">
        <v>0</v>
      </c>
      <c r="DB60" s="30">
        <v>0</v>
      </c>
      <c r="DC60" s="48">
        <v>0</v>
      </c>
      <c r="DD60" s="30">
        <v>0</v>
      </c>
      <c r="DE60" s="48">
        <v>0</v>
      </c>
      <c r="DF60" s="30">
        <v>0</v>
      </c>
      <c r="DG60" s="48">
        <v>0</v>
      </c>
      <c r="DH60" s="7" t="s">
        <v>44</v>
      </c>
      <c r="DI60" s="48">
        <v>0</v>
      </c>
      <c r="DJ60" s="7" t="s">
        <v>44</v>
      </c>
      <c r="DK60" s="48">
        <v>0</v>
      </c>
      <c r="DL60" s="7" t="s">
        <v>44</v>
      </c>
      <c r="DM60" s="48">
        <v>0</v>
      </c>
      <c r="DN60" s="7" t="s">
        <v>44</v>
      </c>
      <c r="DO60" s="48">
        <v>0</v>
      </c>
      <c r="DP60" s="7" t="s">
        <v>44</v>
      </c>
      <c r="DQ60" s="48">
        <v>0</v>
      </c>
      <c r="DR60" s="7" t="s">
        <v>44</v>
      </c>
      <c r="DS60" s="48">
        <v>0</v>
      </c>
      <c r="DT60" s="7" t="s">
        <v>44</v>
      </c>
      <c r="DU60" s="48">
        <v>0</v>
      </c>
      <c r="DV60" s="7" t="s">
        <v>44</v>
      </c>
      <c r="DW60" s="48">
        <v>0</v>
      </c>
      <c r="DX60" s="7" t="s">
        <v>44</v>
      </c>
      <c r="DY60" s="48">
        <v>0</v>
      </c>
      <c r="DZ60" s="7" t="s">
        <v>44</v>
      </c>
      <c r="EA60" s="48">
        <v>0</v>
      </c>
      <c r="EB60" s="7" t="s">
        <v>44</v>
      </c>
      <c r="EC60" s="48">
        <v>0</v>
      </c>
      <c r="ED60" s="7" t="s">
        <v>44</v>
      </c>
      <c r="EE60" s="48">
        <v>0</v>
      </c>
      <c r="EF60" s="7" t="s">
        <v>44</v>
      </c>
      <c r="EG60" s="48">
        <v>0</v>
      </c>
      <c r="EH60" s="7" t="s">
        <v>44</v>
      </c>
      <c r="EI60" s="48">
        <v>0</v>
      </c>
      <c r="EJ60">
        <f t="shared" si="0"/>
        <v>18</v>
      </c>
      <c r="EK60">
        <f t="shared" si="1"/>
        <v>16</v>
      </c>
      <c r="EL60">
        <v>56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2</v>
      </c>
      <c r="M61" s="48">
        <v>0</v>
      </c>
      <c r="N61" s="30">
        <v>0</v>
      </c>
      <c r="O61" s="48">
        <v>0</v>
      </c>
      <c r="P61" s="30">
        <v>1</v>
      </c>
      <c r="Q61" s="48">
        <v>0</v>
      </c>
      <c r="R61" s="30">
        <v>0</v>
      </c>
      <c r="S61" s="48">
        <v>0</v>
      </c>
      <c r="T61" s="30">
        <v>0</v>
      </c>
      <c r="U61" s="48">
        <v>1</v>
      </c>
      <c r="V61" s="30">
        <v>2</v>
      </c>
      <c r="W61" s="48">
        <v>0</v>
      </c>
      <c r="X61" s="30">
        <v>0</v>
      </c>
      <c r="Y61" s="48">
        <v>0</v>
      </c>
      <c r="Z61" s="30">
        <v>0</v>
      </c>
      <c r="AA61" s="48">
        <v>0</v>
      </c>
      <c r="AB61" s="30">
        <v>0</v>
      </c>
      <c r="AC61" s="48">
        <v>1</v>
      </c>
      <c r="AD61" s="30">
        <v>0</v>
      </c>
      <c r="AE61" s="48">
        <v>0</v>
      </c>
      <c r="AF61" s="30">
        <v>0</v>
      </c>
      <c r="AG61" s="48">
        <v>0</v>
      </c>
      <c r="AH61" s="30">
        <v>0</v>
      </c>
      <c r="AI61" s="48">
        <v>0</v>
      </c>
      <c r="AJ61" s="30">
        <v>1</v>
      </c>
      <c r="AK61" s="48">
        <v>0</v>
      </c>
      <c r="AL61" s="30">
        <v>0</v>
      </c>
      <c r="AM61" s="48">
        <v>0</v>
      </c>
      <c r="AN61" s="30">
        <v>0</v>
      </c>
      <c r="AO61" s="48">
        <v>0</v>
      </c>
      <c r="AP61" s="30">
        <v>1</v>
      </c>
      <c r="AQ61" s="48">
        <v>2</v>
      </c>
      <c r="AR61" s="30">
        <v>1</v>
      </c>
      <c r="AS61" s="48">
        <v>0</v>
      </c>
      <c r="AT61" s="30">
        <v>1</v>
      </c>
      <c r="AU61" s="48">
        <v>0</v>
      </c>
      <c r="AV61" s="30">
        <v>0</v>
      </c>
      <c r="AW61" s="48">
        <v>0</v>
      </c>
      <c r="AX61" s="30">
        <v>1</v>
      </c>
      <c r="AY61" s="48">
        <v>0</v>
      </c>
      <c r="AZ61" s="30">
        <v>0</v>
      </c>
      <c r="BA61" s="48">
        <v>0</v>
      </c>
      <c r="BB61" s="30">
        <v>1</v>
      </c>
      <c r="BC61" s="48">
        <v>2</v>
      </c>
      <c r="BD61" s="30">
        <v>0</v>
      </c>
      <c r="BE61" s="48">
        <v>1</v>
      </c>
      <c r="BF61" s="30">
        <v>0</v>
      </c>
      <c r="BG61" s="48">
        <v>0</v>
      </c>
      <c r="BH61" s="30">
        <v>0</v>
      </c>
      <c r="BI61" s="48">
        <v>0</v>
      </c>
      <c r="BJ61" s="30">
        <v>0</v>
      </c>
      <c r="BK61" s="48">
        <v>0</v>
      </c>
      <c r="BL61" s="30">
        <v>0</v>
      </c>
      <c r="BM61" s="48">
        <v>0</v>
      </c>
      <c r="BN61" s="30">
        <v>0</v>
      </c>
      <c r="BO61" s="48">
        <v>0</v>
      </c>
      <c r="BP61" s="30">
        <v>0</v>
      </c>
      <c r="BQ61" s="48">
        <v>0</v>
      </c>
      <c r="BR61" s="30">
        <v>0</v>
      </c>
      <c r="BS61" s="48">
        <v>0</v>
      </c>
      <c r="BT61" s="30">
        <v>0</v>
      </c>
      <c r="BU61" s="48">
        <v>0</v>
      </c>
      <c r="BV61" s="30">
        <v>1</v>
      </c>
      <c r="BW61" s="48">
        <v>0</v>
      </c>
      <c r="BX61" s="30">
        <v>0</v>
      </c>
      <c r="BY61" s="48">
        <v>0</v>
      </c>
      <c r="BZ61" s="30">
        <v>0</v>
      </c>
      <c r="CA61" s="48">
        <v>0</v>
      </c>
      <c r="CB61" s="30">
        <v>2</v>
      </c>
      <c r="CC61" s="48">
        <v>0</v>
      </c>
      <c r="CD61" s="30">
        <v>0</v>
      </c>
      <c r="CE61" s="48">
        <v>1</v>
      </c>
      <c r="CF61" s="30">
        <v>0</v>
      </c>
      <c r="CG61" s="48">
        <v>0</v>
      </c>
      <c r="CH61" s="30">
        <v>0</v>
      </c>
      <c r="CI61" s="48">
        <v>2</v>
      </c>
      <c r="CJ61" s="30">
        <v>0</v>
      </c>
      <c r="CK61" s="48">
        <v>0</v>
      </c>
      <c r="CL61" s="30">
        <v>1</v>
      </c>
      <c r="CM61" s="48">
        <v>0</v>
      </c>
      <c r="CN61" s="30">
        <v>0</v>
      </c>
      <c r="CO61" s="48">
        <v>0</v>
      </c>
      <c r="CP61" s="30">
        <v>0</v>
      </c>
      <c r="CQ61" s="48">
        <v>0</v>
      </c>
      <c r="CR61" s="30">
        <v>1</v>
      </c>
      <c r="CS61" s="48">
        <v>1</v>
      </c>
      <c r="CT61" s="30">
        <v>0</v>
      </c>
      <c r="CU61" s="48">
        <v>0</v>
      </c>
      <c r="CV61" s="30">
        <v>0</v>
      </c>
      <c r="CW61" s="48">
        <v>0</v>
      </c>
      <c r="CX61" s="30">
        <v>0</v>
      </c>
      <c r="CY61" s="48">
        <v>0</v>
      </c>
      <c r="CZ61" s="30">
        <v>0</v>
      </c>
      <c r="DA61" s="48">
        <v>1</v>
      </c>
      <c r="DB61" s="30">
        <v>0</v>
      </c>
      <c r="DC61" s="48">
        <v>1</v>
      </c>
      <c r="DD61" s="30">
        <v>0</v>
      </c>
      <c r="DE61" s="48">
        <v>0</v>
      </c>
      <c r="DF61" s="30">
        <v>0</v>
      </c>
      <c r="DG61" s="48">
        <v>0</v>
      </c>
      <c r="DH61" s="30">
        <v>0</v>
      </c>
      <c r="DI61" s="48">
        <v>0</v>
      </c>
      <c r="DJ61" s="7" t="s">
        <v>44</v>
      </c>
      <c r="DK61" s="48">
        <v>0</v>
      </c>
      <c r="DL61" s="7" t="s">
        <v>44</v>
      </c>
      <c r="DM61" s="48">
        <v>0</v>
      </c>
      <c r="DN61" s="7" t="s">
        <v>44</v>
      </c>
      <c r="DO61" s="48">
        <v>0</v>
      </c>
      <c r="DP61" s="7" t="s">
        <v>44</v>
      </c>
      <c r="DQ61" s="48">
        <v>0</v>
      </c>
      <c r="DR61" s="7" t="s">
        <v>44</v>
      </c>
      <c r="DS61" s="48">
        <v>0</v>
      </c>
      <c r="DT61" s="7" t="s">
        <v>44</v>
      </c>
      <c r="DU61" s="48">
        <v>0</v>
      </c>
      <c r="DV61" s="7" t="s">
        <v>44</v>
      </c>
      <c r="DW61" s="48">
        <v>0</v>
      </c>
      <c r="DX61" s="7" t="s">
        <v>44</v>
      </c>
      <c r="DY61" s="48">
        <v>0</v>
      </c>
      <c r="DZ61" s="7" t="s">
        <v>44</v>
      </c>
      <c r="EA61" s="48">
        <v>0</v>
      </c>
      <c r="EB61" s="7" t="s">
        <v>44</v>
      </c>
      <c r="EC61" s="48">
        <v>0</v>
      </c>
      <c r="ED61" s="7" t="s">
        <v>44</v>
      </c>
      <c r="EE61" s="48">
        <v>0</v>
      </c>
      <c r="EF61" s="7" t="s">
        <v>44</v>
      </c>
      <c r="EG61" s="48">
        <v>0</v>
      </c>
      <c r="EH61" s="7" t="s">
        <v>44</v>
      </c>
      <c r="EI61" s="48">
        <v>0</v>
      </c>
      <c r="EJ61">
        <f t="shared" si="0"/>
        <v>16</v>
      </c>
      <c r="EK61">
        <f t="shared" si="1"/>
        <v>13</v>
      </c>
      <c r="EL61">
        <v>57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1</v>
      </c>
      <c r="M62" s="48">
        <v>0</v>
      </c>
      <c r="N62" s="30">
        <v>0</v>
      </c>
      <c r="O62" s="48">
        <v>0</v>
      </c>
      <c r="P62" s="30">
        <v>1</v>
      </c>
      <c r="Q62" s="48">
        <v>0</v>
      </c>
      <c r="R62" s="30">
        <v>0</v>
      </c>
      <c r="S62" s="48">
        <v>1</v>
      </c>
      <c r="T62" s="30">
        <v>0</v>
      </c>
      <c r="U62" s="48">
        <v>1</v>
      </c>
      <c r="V62" s="30">
        <v>0</v>
      </c>
      <c r="W62" s="48">
        <v>1</v>
      </c>
      <c r="X62" s="30">
        <v>0</v>
      </c>
      <c r="Y62" s="48">
        <v>0</v>
      </c>
      <c r="Z62" s="30">
        <v>1</v>
      </c>
      <c r="AA62" s="48">
        <v>0</v>
      </c>
      <c r="AB62" s="30">
        <v>0</v>
      </c>
      <c r="AC62" s="48">
        <v>0</v>
      </c>
      <c r="AD62" s="30">
        <v>0</v>
      </c>
      <c r="AE62" s="48">
        <v>0</v>
      </c>
      <c r="AF62" s="30">
        <v>1</v>
      </c>
      <c r="AG62" s="48">
        <v>1</v>
      </c>
      <c r="AH62" s="30">
        <v>0</v>
      </c>
      <c r="AI62" s="48">
        <v>0</v>
      </c>
      <c r="AJ62" s="30">
        <v>0</v>
      </c>
      <c r="AK62" s="48">
        <v>1</v>
      </c>
      <c r="AL62" s="30">
        <v>0</v>
      </c>
      <c r="AM62" s="48">
        <v>0</v>
      </c>
      <c r="AN62" s="30">
        <v>0</v>
      </c>
      <c r="AO62" s="48">
        <v>0</v>
      </c>
      <c r="AP62" s="30">
        <v>0</v>
      </c>
      <c r="AQ62" s="48">
        <v>0</v>
      </c>
      <c r="AR62" s="30">
        <v>1</v>
      </c>
      <c r="AS62" s="48">
        <v>0</v>
      </c>
      <c r="AT62" s="30">
        <v>0</v>
      </c>
      <c r="AU62" s="48">
        <v>0</v>
      </c>
      <c r="AV62" s="30">
        <v>1</v>
      </c>
      <c r="AW62" s="48">
        <v>0</v>
      </c>
      <c r="AX62" s="30">
        <v>1</v>
      </c>
      <c r="AY62" s="48">
        <v>1</v>
      </c>
      <c r="AZ62" s="30">
        <v>1</v>
      </c>
      <c r="BA62" s="48">
        <v>1</v>
      </c>
      <c r="BB62" s="30">
        <v>0</v>
      </c>
      <c r="BC62" s="48">
        <v>1</v>
      </c>
      <c r="BD62" s="30">
        <v>0</v>
      </c>
      <c r="BE62" s="48">
        <v>0</v>
      </c>
      <c r="BF62" s="30">
        <v>1</v>
      </c>
      <c r="BG62" s="48">
        <v>2</v>
      </c>
      <c r="BH62" s="30">
        <v>1</v>
      </c>
      <c r="BI62" s="48">
        <v>0</v>
      </c>
      <c r="BJ62" s="30">
        <v>0</v>
      </c>
      <c r="BK62" s="48">
        <v>0</v>
      </c>
      <c r="BL62" s="30">
        <v>0</v>
      </c>
      <c r="BM62" s="48">
        <v>1</v>
      </c>
      <c r="BN62" s="30">
        <v>0</v>
      </c>
      <c r="BO62" s="48">
        <v>1</v>
      </c>
      <c r="BP62" s="30">
        <v>1</v>
      </c>
      <c r="BQ62" s="48">
        <v>0</v>
      </c>
      <c r="BR62" s="30">
        <v>1</v>
      </c>
      <c r="BS62" s="48">
        <v>3</v>
      </c>
      <c r="BT62" s="30">
        <v>0</v>
      </c>
      <c r="BU62" s="48">
        <v>1</v>
      </c>
      <c r="BV62" s="30">
        <v>0</v>
      </c>
      <c r="BW62" s="48">
        <v>0</v>
      </c>
      <c r="BX62" s="30">
        <v>3</v>
      </c>
      <c r="BY62" s="48">
        <v>0</v>
      </c>
      <c r="BZ62" s="30">
        <v>0</v>
      </c>
      <c r="CA62" s="48">
        <v>0</v>
      </c>
      <c r="CB62" s="30">
        <v>0</v>
      </c>
      <c r="CC62" s="48">
        <v>2</v>
      </c>
      <c r="CD62" s="30">
        <v>0</v>
      </c>
      <c r="CE62" s="48">
        <v>0</v>
      </c>
      <c r="CF62" s="30">
        <v>0</v>
      </c>
      <c r="CG62" s="48">
        <v>0</v>
      </c>
      <c r="CH62" s="30">
        <v>0</v>
      </c>
      <c r="CI62" s="48">
        <v>0</v>
      </c>
      <c r="CJ62" s="30">
        <v>1</v>
      </c>
      <c r="CK62" s="48">
        <v>0</v>
      </c>
      <c r="CL62" s="30">
        <v>0</v>
      </c>
      <c r="CM62" s="48">
        <v>0</v>
      </c>
      <c r="CN62" s="30">
        <v>0</v>
      </c>
      <c r="CO62" s="48">
        <v>2</v>
      </c>
      <c r="CP62" s="7" t="s">
        <v>44</v>
      </c>
      <c r="CQ62" s="48">
        <v>0</v>
      </c>
      <c r="CR62" s="7" t="s">
        <v>44</v>
      </c>
      <c r="CS62" s="48">
        <v>1</v>
      </c>
      <c r="CT62" s="7" t="s">
        <v>44</v>
      </c>
      <c r="CU62" s="48">
        <v>0</v>
      </c>
      <c r="CV62" s="7" t="s">
        <v>44</v>
      </c>
      <c r="CW62" s="48">
        <v>0</v>
      </c>
      <c r="CX62" s="7" t="s">
        <v>44</v>
      </c>
      <c r="CY62" s="48">
        <v>0</v>
      </c>
      <c r="CZ62" s="7" t="s">
        <v>44</v>
      </c>
      <c r="DA62" s="48">
        <v>0</v>
      </c>
      <c r="DB62" s="7" t="s">
        <v>44</v>
      </c>
      <c r="DC62" s="48">
        <v>0</v>
      </c>
      <c r="DD62" s="7" t="s">
        <v>44</v>
      </c>
      <c r="DE62" s="48">
        <v>0</v>
      </c>
      <c r="DF62" s="7" t="s">
        <v>44</v>
      </c>
      <c r="DG62" s="48">
        <v>0</v>
      </c>
      <c r="DH62" s="7" t="s">
        <v>44</v>
      </c>
      <c r="DI62" s="48">
        <v>0</v>
      </c>
      <c r="DJ62" s="7" t="s">
        <v>44</v>
      </c>
      <c r="DK62" s="48">
        <v>0</v>
      </c>
      <c r="DL62" s="7" t="s">
        <v>44</v>
      </c>
      <c r="DM62" s="48">
        <v>0</v>
      </c>
      <c r="DN62" s="7" t="s">
        <v>44</v>
      </c>
      <c r="DO62" s="48">
        <v>0</v>
      </c>
      <c r="DP62" s="7" t="s">
        <v>44</v>
      </c>
      <c r="DQ62" s="48">
        <v>0</v>
      </c>
      <c r="DR62" s="7" t="s">
        <v>44</v>
      </c>
      <c r="DS62" s="48">
        <v>0</v>
      </c>
      <c r="DT62" s="7" t="s">
        <v>44</v>
      </c>
      <c r="DU62" s="48">
        <v>0</v>
      </c>
      <c r="DV62" s="7" t="s">
        <v>44</v>
      </c>
      <c r="DW62" s="48">
        <v>0</v>
      </c>
      <c r="DX62" s="7" t="s">
        <v>44</v>
      </c>
      <c r="DY62" s="48">
        <v>0</v>
      </c>
      <c r="DZ62" s="7" t="s">
        <v>44</v>
      </c>
      <c r="EA62" s="48">
        <v>0</v>
      </c>
      <c r="EB62" s="7" t="s">
        <v>44</v>
      </c>
      <c r="EC62" s="48">
        <v>0</v>
      </c>
      <c r="ED62" s="7" t="s">
        <v>44</v>
      </c>
      <c r="EE62" s="48">
        <v>0</v>
      </c>
      <c r="EF62" s="7" t="s">
        <v>44</v>
      </c>
      <c r="EG62" s="48">
        <v>0</v>
      </c>
      <c r="EH62" s="7" t="s">
        <v>44</v>
      </c>
      <c r="EI62" s="48">
        <v>0</v>
      </c>
      <c r="EJ62">
        <f t="shared" si="0"/>
        <v>16</v>
      </c>
      <c r="EK62">
        <f t="shared" si="1"/>
        <v>21</v>
      </c>
      <c r="EL62">
        <v>47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0</v>
      </c>
      <c r="Q63" s="48">
        <v>0</v>
      </c>
      <c r="R63" s="30">
        <v>2</v>
      </c>
      <c r="S63" s="48">
        <v>0</v>
      </c>
      <c r="T63" s="30">
        <v>0</v>
      </c>
      <c r="U63" s="48">
        <v>2</v>
      </c>
      <c r="V63" s="30">
        <v>0</v>
      </c>
      <c r="W63" s="48">
        <v>2</v>
      </c>
      <c r="X63" s="30">
        <v>0</v>
      </c>
      <c r="Y63" s="48">
        <v>1</v>
      </c>
      <c r="Z63" s="30">
        <v>1</v>
      </c>
      <c r="AA63" s="48">
        <v>1</v>
      </c>
      <c r="AB63" s="30">
        <v>0</v>
      </c>
      <c r="AC63" s="48">
        <v>0</v>
      </c>
      <c r="AD63" s="30">
        <v>0</v>
      </c>
      <c r="AE63" s="48">
        <v>0</v>
      </c>
      <c r="AF63" s="30">
        <v>1</v>
      </c>
      <c r="AG63" s="48">
        <v>1</v>
      </c>
      <c r="AH63" s="30">
        <v>0</v>
      </c>
      <c r="AI63" s="48">
        <v>1</v>
      </c>
      <c r="AJ63" s="30">
        <v>0</v>
      </c>
      <c r="AK63" s="48">
        <v>0</v>
      </c>
      <c r="AL63" s="30">
        <v>0</v>
      </c>
      <c r="AM63" s="48">
        <v>1</v>
      </c>
      <c r="AN63" s="30">
        <v>0</v>
      </c>
      <c r="AO63" s="48">
        <v>0</v>
      </c>
      <c r="AP63" s="30">
        <v>2</v>
      </c>
      <c r="AQ63" s="48">
        <v>0</v>
      </c>
      <c r="AR63" s="30">
        <v>0</v>
      </c>
      <c r="AS63" s="48">
        <v>1</v>
      </c>
      <c r="AT63" s="30">
        <v>1</v>
      </c>
      <c r="AU63" s="48">
        <v>0</v>
      </c>
      <c r="AV63" s="30">
        <v>0</v>
      </c>
      <c r="AW63" s="48">
        <v>2</v>
      </c>
      <c r="AX63" s="30">
        <v>1</v>
      </c>
      <c r="AY63" s="48">
        <v>0</v>
      </c>
      <c r="AZ63" s="30">
        <v>0</v>
      </c>
      <c r="BA63" s="48">
        <v>0</v>
      </c>
      <c r="BB63" s="30">
        <v>0</v>
      </c>
      <c r="BC63" s="48">
        <v>1</v>
      </c>
      <c r="BD63" s="30">
        <v>0</v>
      </c>
      <c r="BE63" s="48">
        <v>0</v>
      </c>
      <c r="BF63" s="30">
        <v>0</v>
      </c>
      <c r="BG63" s="48">
        <v>1</v>
      </c>
      <c r="BH63" s="30">
        <v>0</v>
      </c>
      <c r="BI63" s="48">
        <v>0</v>
      </c>
      <c r="BJ63" s="30">
        <v>0</v>
      </c>
      <c r="BK63" s="48">
        <v>0</v>
      </c>
      <c r="BL63" s="30">
        <v>1</v>
      </c>
      <c r="BM63" s="48">
        <v>1</v>
      </c>
      <c r="BN63" s="30">
        <v>0</v>
      </c>
      <c r="BO63" s="48">
        <v>1</v>
      </c>
      <c r="BP63" s="30">
        <v>2</v>
      </c>
      <c r="BQ63" s="48">
        <v>0</v>
      </c>
      <c r="BR63" s="30">
        <v>0</v>
      </c>
      <c r="BS63" s="48">
        <v>1</v>
      </c>
      <c r="BT63" s="30">
        <v>0</v>
      </c>
      <c r="BU63" s="48">
        <v>0</v>
      </c>
      <c r="BV63" s="30">
        <v>0</v>
      </c>
      <c r="BW63" s="48">
        <v>0</v>
      </c>
      <c r="BX63" s="30">
        <v>2</v>
      </c>
      <c r="BY63" s="48">
        <v>2</v>
      </c>
      <c r="BZ63" s="30">
        <v>0</v>
      </c>
      <c r="CA63" s="48">
        <v>1</v>
      </c>
      <c r="CB63" s="30">
        <v>0</v>
      </c>
      <c r="CC63" s="48">
        <v>1</v>
      </c>
      <c r="CD63" s="30">
        <v>0</v>
      </c>
      <c r="CE63" s="48">
        <v>0</v>
      </c>
      <c r="CF63" s="30">
        <v>0</v>
      </c>
      <c r="CG63" s="48">
        <v>0</v>
      </c>
      <c r="CH63" s="30">
        <v>0</v>
      </c>
      <c r="CI63" s="48">
        <v>0</v>
      </c>
      <c r="CJ63" s="30">
        <v>0</v>
      </c>
      <c r="CK63" s="48">
        <v>0</v>
      </c>
      <c r="CL63" s="30">
        <v>1</v>
      </c>
      <c r="CM63" s="48">
        <v>0</v>
      </c>
      <c r="CN63" s="30">
        <v>0</v>
      </c>
      <c r="CO63" s="48">
        <v>0</v>
      </c>
      <c r="CP63" s="30">
        <v>0</v>
      </c>
      <c r="CQ63" s="48">
        <v>0</v>
      </c>
      <c r="CR63" s="30">
        <v>0</v>
      </c>
      <c r="CS63" s="48">
        <v>0</v>
      </c>
      <c r="CT63" s="30">
        <v>0</v>
      </c>
      <c r="CU63" s="48">
        <v>0</v>
      </c>
      <c r="CV63" s="30">
        <v>0</v>
      </c>
      <c r="CW63" s="48">
        <v>0</v>
      </c>
      <c r="CX63" s="30">
        <v>0</v>
      </c>
      <c r="CY63" s="48">
        <v>0</v>
      </c>
      <c r="CZ63" s="30">
        <v>0</v>
      </c>
      <c r="DA63" s="48">
        <v>1</v>
      </c>
      <c r="DB63" s="30">
        <v>0</v>
      </c>
      <c r="DC63" s="48">
        <v>1</v>
      </c>
      <c r="DD63" s="30">
        <v>0</v>
      </c>
      <c r="DE63" s="48">
        <v>0</v>
      </c>
      <c r="DF63" s="7" t="s">
        <v>44</v>
      </c>
      <c r="DG63" s="48">
        <v>0</v>
      </c>
      <c r="DH63" s="7" t="s">
        <v>44</v>
      </c>
      <c r="DI63" s="48">
        <v>0</v>
      </c>
      <c r="DJ63" s="7" t="s">
        <v>44</v>
      </c>
      <c r="DK63" s="48">
        <v>0</v>
      </c>
      <c r="DL63" s="7" t="s">
        <v>44</v>
      </c>
      <c r="DM63" s="48">
        <v>0</v>
      </c>
      <c r="DN63" s="7" t="s">
        <v>44</v>
      </c>
      <c r="DO63" s="48">
        <v>0</v>
      </c>
      <c r="DP63" s="7" t="s">
        <v>44</v>
      </c>
      <c r="DQ63" s="48">
        <v>0</v>
      </c>
      <c r="DR63" s="7" t="s">
        <v>44</v>
      </c>
      <c r="DS63" s="48">
        <v>0</v>
      </c>
      <c r="DT63" s="7" t="s">
        <v>44</v>
      </c>
      <c r="DU63" s="48">
        <v>0</v>
      </c>
      <c r="DV63" s="7" t="s">
        <v>44</v>
      </c>
      <c r="DW63" s="48">
        <v>0</v>
      </c>
      <c r="DX63" s="7" t="s">
        <v>44</v>
      </c>
      <c r="DY63" s="48">
        <v>0</v>
      </c>
      <c r="DZ63" s="7" t="s">
        <v>44</v>
      </c>
      <c r="EA63" s="48">
        <v>0</v>
      </c>
      <c r="EB63" s="7" t="s">
        <v>44</v>
      </c>
      <c r="EC63" s="48">
        <v>0</v>
      </c>
      <c r="ED63" s="7" t="s">
        <v>44</v>
      </c>
      <c r="EE63" s="48">
        <v>0</v>
      </c>
      <c r="EF63" s="7" t="s">
        <v>44</v>
      </c>
      <c r="EG63" s="48">
        <v>0</v>
      </c>
      <c r="EH63" s="7" t="s">
        <v>44</v>
      </c>
      <c r="EI63" s="48">
        <v>0</v>
      </c>
      <c r="EJ63">
        <f t="shared" si="0"/>
        <v>14</v>
      </c>
      <c r="EK63">
        <f t="shared" si="1"/>
        <v>23</v>
      </c>
      <c r="EL63">
        <v>55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2</v>
      </c>
      <c r="O64" s="48">
        <v>0</v>
      </c>
      <c r="P64" s="30">
        <v>0</v>
      </c>
      <c r="Q64" s="48">
        <v>0</v>
      </c>
      <c r="R64" s="30">
        <v>1</v>
      </c>
      <c r="S64" s="48">
        <v>0</v>
      </c>
      <c r="T64" s="30">
        <v>0</v>
      </c>
      <c r="U64" s="48">
        <v>1</v>
      </c>
      <c r="V64" s="30">
        <v>1</v>
      </c>
      <c r="W64" s="48">
        <v>0</v>
      </c>
      <c r="X64" s="30">
        <v>1</v>
      </c>
      <c r="Y64" s="48">
        <v>0</v>
      </c>
      <c r="Z64" s="30">
        <v>1</v>
      </c>
      <c r="AA64" s="48">
        <v>0</v>
      </c>
      <c r="AB64" s="30">
        <v>1</v>
      </c>
      <c r="AC64" s="48">
        <v>0</v>
      </c>
      <c r="AD64" s="30">
        <v>0</v>
      </c>
      <c r="AE64" s="48">
        <v>0</v>
      </c>
      <c r="AF64" s="30">
        <v>0</v>
      </c>
      <c r="AG64" s="48">
        <v>2</v>
      </c>
      <c r="AH64" s="30">
        <v>1</v>
      </c>
      <c r="AI64" s="48">
        <v>1</v>
      </c>
      <c r="AJ64" s="30">
        <v>0</v>
      </c>
      <c r="AK64" s="48">
        <v>0</v>
      </c>
      <c r="AL64" s="30">
        <v>0</v>
      </c>
      <c r="AM64" s="48">
        <v>0</v>
      </c>
      <c r="AN64" s="30">
        <v>1</v>
      </c>
      <c r="AO64" s="48">
        <v>0</v>
      </c>
      <c r="AP64" s="30">
        <v>0</v>
      </c>
      <c r="AQ64" s="48">
        <v>1</v>
      </c>
      <c r="AR64" s="30">
        <v>0</v>
      </c>
      <c r="AS64" s="48">
        <v>1</v>
      </c>
      <c r="AT64" s="30">
        <v>2</v>
      </c>
      <c r="AU64" s="48">
        <v>0</v>
      </c>
      <c r="AV64" s="30">
        <v>1</v>
      </c>
      <c r="AW64" s="48">
        <v>1</v>
      </c>
      <c r="AX64" s="30">
        <v>1</v>
      </c>
      <c r="AY64" s="48">
        <v>0</v>
      </c>
      <c r="AZ64" s="30">
        <v>0</v>
      </c>
      <c r="BA64" s="48">
        <v>2</v>
      </c>
      <c r="BB64" s="30">
        <v>0</v>
      </c>
      <c r="BC64" s="48">
        <v>1</v>
      </c>
      <c r="BD64" s="30">
        <v>0</v>
      </c>
      <c r="BE64" s="48">
        <v>1</v>
      </c>
      <c r="BF64" s="30">
        <v>0</v>
      </c>
      <c r="BG64" s="48">
        <v>0</v>
      </c>
      <c r="BH64" s="30">
        <v>0</v>
      </c>
      <c r="BI64" s="48">
        <v>0</v>
      </c>
      <c r="BJ64" s="30">
        <v>3</v>
      </c>
      <c r="BK64" s="48">
        <v>0</v>
      </c>
      <c r="BL64" s="7" t="s">
        <v>44</v>
      </c>
      <c r="BM64" s="48">
        <v>0</v>
      </c>
      <c r="BN64" s="7" t="s">
        <v>44</v>
      </c>
      <c r="BO64" s="48">
        <v>1</v>
      </c>
      <c r="BP64" s="7" t="s">
        <v>44</v>
      </c>
      <c r="BQ64" s="48">
        <v>1</v>
      </c>
      <c r="BR64" s="7" t="s">
        <v>44</v>
      </c>
      <c r="BS64" s="48">
        <v>0</v>
      </c>
      <c r="BT64" s="7" t="s">
        <v>44</v>
      </c>
      <c r="BU64" s="48">
        <v>0</v>
      </c>
      <c r="BV64" s="7" t="s">
        <v>44</v>
      </c>
      <c r="BW64" s="48">
        <v>0</v>
      </c>
      <c r="BX64" s="7" t="s">
        <v>44</v>
      </c>
      <c r="BY64" s="48">
        <v>0</v>
      </c>
      <c r="BZ64" s="7" t="s">
        <v>44</v>
      </c>
      <c r="CA64" s="48">
        <v>0</v>
      </c>
      <c r="CB64" s="7" t="s">
        <v>44</v>
      </c>
      <c r="CC64" s="48">
        <v>0</v>
      </c>
      <c r="CD64" s="7" t="s">
        <v>44</v>
      </c>
      <c r="CE64" s="48">
        <v>1</v>
      </c>
      <c r="CF64" s="7" t="s">
        <v>44</v>
      </c>
      <c r="CG64" s="48">
        <v>0</v>
      </c>
      <c r="CH64" s="7" t="s">
        <v>44</v>
      </c>
      <c r="CI64" s="48">
        <v>0</v>
      </c>
      <c r="CJ64" s="7" t="s">
        <v>44</v>
      </c>
      <c r="CK64" s="48">
        <v>0</v>
      </c>
      <c r="CL64" s="7" t="s">
        <v>44</v>
      </c>
      <c r="CM64" s="48">
        <v>0</v>
      </c>
      <c r="CN64" s="7" t="s">
        <v>44</v>
      </c>
      <c r="CO64" s="48">
        <v>0</v>
      </c>
      <c r="CP64" s="7" t="s">
        <v>44</v>
      </c>
      <c r="CQ64" s="48">
        <v>0</v>
      </c>
      <c r="CR64" s="7" t="s">
        <v>44</v>
      </c>
      <c r="CS64" s="48">
        <v>0</v>
      </c>
      <c r="CT64" s="7" t="s">
        <v>44</v>
      </c>
      <c r="CU64" s="48">
        <v>0</v>
      </c>
      <c r="CV64" s="7" t="s">
        <v>44</v>
      </c>
      <c r="CW64" s="48">
        <v>0</v>
      </c>
      <c r="CX64" s="7" t="s">
        <v>44</v>
      </c>
      <c r="CY64" s="48">
        <v>0</v>
      </c>
      <c r="CZ64" s="7" t="s">
        <v>44</v>
      </c>
      <c r="DA64" s="48">
        <v>0</v>
      </c>
      <c r="DB64" s="7" t="s">
        <v>44</v>
      </c>
      <c r="DC64" s="48">
        <v>0</v>
      </c>
      <c r="DD64" s="7" t="s">
        <v>44</v>
      </c>
      <c r="DE64" s="48">
        <v>0</v>
      </c>
      <c r="DF64" s="7" t="s">
        <v>44</v>
      </c>
      <c r="DG64" s="48">
        <v>0</v>
      </c>
      <c r="DH64" s="7" t="s">
        <v>44</v>
      </c>
      <c r="DI64" s="48">
        <v>0</v>
      </c>
      <c r="DJ64" s="7" t="s">
        <v>44</v>
      </c>
      <c r="DK64" s="48">
        <v>0</v>
      </c>
      <c r="DL64" s="7" t="s">
        <v>44</v>
      </c>
      <c r="DM64" s="48">
        <v>0</v>
      </c>
      <c r="DN64" s="7" t="s">
        <v>44</v>
      </c>
      <c r="DO64" s="48">
        <v>0</v>
      </c>
      <c r="DP64" s="7" t="s">
        <v>44</v>
      </c>
      <c r="DQ64" s="48">
        <v>0</v>
      </c>
      <c r="DR64" s="7" t="s">
        <v>44</v>
      </c>
      <c r="DS64" s="48">
        <v>0</v>
      </c>
      <c r="DT64" s="7" t="s">
        <v>44</v>
      </c>
      <c r="DU64" s="48">
        <v>0</v>
      </c>
      <c r="DV64" s="7" t="s">
        <v>44</v>
      </c>
      <c r="DW64" s="48">
        <v>0</v>
      </c>
      <c r="DX64" s="7" t="s">
        <v>44</v>
      </c>
      <c r="DY64" s="48">
        <v>0</v>
      </c>
      <c r="DZ64" s="7" t="s">
        <v>44</v>
      </c>
      <c r="EA64" s="48">
        <v>0</v>
      </c>
      <c r="EB64" s="7" t="s">
        <v>44</v>
      </c>
      <c r="EC64" s="48">
        <v>0</v>
      </c>
      <c r="ED64" s="7" t="s">
        <v>44</v>
      </c>
      <c r="EE64" s="48">
        <v>0</v>
      </c>
      <c r="EF64" s="7" t="s">
        <v>44</v>
      </c>
      <c r="EG64" s="48">
        <v>0</v>
      </c>
      <c r="EH64" s="7" t="s">
        <v>44</v>
      </c>
      <c r="EI64" s="48">
        <v>0</v>
      </c>
      <c r="EJ64">
        <f t="shared" si="0"/>
        <v>16</v>
      </c>
      <c r="EK64">
        <f t="shared" si="1"/>
        <v>14</v>
      </c>
      <c r="EL64">
        <v>32</v>
      </c>
    </row>
    <row r="65" spans="1:146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2</v>
      </c>
      <c r="O65" s="48">
        <v>0</v>
      </c>
      <c r="P65" s="30">
        <v>0</v>
      </c>
      <c r="Q65" s="48">
        <v>0</v>
      </c>
      <c r="R65" s="30">
        <v>0</v>
      </c>
      <c r="S65" s="48">
        <v>0</v>
      </c>
      <c r="T65" s="30">
        <v>0</v>
      </c>
      <c r="U65" s="48">
        <v>0</v>
      </c>
      <c r="V65" s="30">
        <v>1</v>
      </c>
      <c r="W65" s="48">
        <v>0</v>
      </c>
      <c r="X65" s="7">
        <v>1</v>
      </c>
      <c r="Y65" s="48">
        <v>0</v>
      </c>
      <c r="Z65" s="7">
        <v>0</v>
      </c>
      <c r="AA65" s="48">
        <v>0</v>
      </c>
      <c r="AB65" s="7">
        <v>0</v>
      </c>
      <c r="AC65" s="48">
        <v>1</v>
      </c>
      <c r="AD65" s="7">
        <v>0</v>
      </c>
      <c r="AE65" s="48">
        <v>0</v>
      </c>
      <c r="AF65" s="7">
        <v>0</v>
      </c>
      <c r="AG65" s="48">
        <v>1</v>
      </c>
      <c r="AH65" s="7">
        <v>0</v>
      </c>
      <c r="AI65" s="48">
        <v>0</v>
      </c>
      <c r="AJ65" s="7">
        <v>0</v>
      </c>
      <c r="AK65" s="48">
        <v>0</v>
      </c>
      <c r="AL65" s="7">
        <v>0</v>
      </c>
      <c r="AM65" s="48">
        <v>1</v>
      </c>
      <c r="AN65" s="7">
        <v>0</v>
      </c>
      <c r="AO65" s="48">
        <v>1</v>
      </c>
      <c r="AP65" s="7">
        <v>1</v>
      </c>
      <c r="AQ65" s="48">
        <v>0</v>
      </c>
      <c r="AR65" s="7">
        <v>0</v>
      </c>
      <c r="AS65" s="48">
        <v>0</v>
      </c>
      <c r="AT65" s="7">
        <v>1</v>
      </c>
      <c r="AU65" s="48">
        <v>0</v>
      </c>
      <c r="AV65" s="7">
        <v>1</v>
      </c>
      <c r="AW65" s="48">
        <v>1</v>
      </c>
      <c r="AX65" s="7">
        <v>1</v>
      </c>
      <c r="AY65" s="48">
        <v>0</v>
      </c>
      <c r="AZ65" s="7">
        <v>0</v>
      </c>
      <c r="BA65" s="48">
        <v>0</v>
      </c>
      <c r="BB65" s="7">
        <v>0</v>
      </c>
      <c r="BC65" s="48">
        <v>2</v>
      </c>
      <c r="BD65" s="7">
        <v>0</v>
      </c>
      <c r="BE65" s="48">
        <v>0</v>
      </c>
      <c r="BF65" s="7" t="s">
        <v>44</v>
      </c>
      <c r="BG65" s="48">
        <v>0</v>
      </c>
      <c r="BH65" s="7" t="s">
        <v>44</v>
      </c>
      <c r="BI65" s="48">
        <v>1</v>
      </c>
      <c r="BJ65" s="7" t="s">
        <v>44</v>
      </c>
      <c r="BK65" s="48">
        <v>0</v>
      </c>
      <c r="BL65" s="7" t="s">
        <v>44</v>
      </c>
      <c r="BM65" s="48">
        <v>1</v>
      </c>
      <c r="BN65" s="7" t="s">
        <v>44</v>
      </c>
      <c r="BO65" s="48">
        <v>0</v>
      </c>
      <c r="BP65" s="7" t="s">
        <v>44</v>
      </c>
      <c r="BQ65" s="48">
        <v>0</v>
      </c>
      <c r="BR65" s="7" t="s">
        <v>44</v>
      </c>
      <c r="BS65" s="48">
        <v>0</v>
      </c>
      <c r="BT65" s="7" t="s">
        <v>44</v>
      </c>
      <c r="BU65" s="48">
        <v>0</v>
      </c>
      <c r="BV65" s="7" t="s">
        <v>44</v>
      </c>
      <c r="BW65" s="48">
        <v>0</v>
      </c>
      <c r="BX65" s="7" t="s">
        <v>44</v>
      </c>
      <c r="BY65" s="48">
        <v>0</v>
      </c>
      <c r="BZ65" s="7" t="s">
        <v>44</v>
      </c>
      <c r="CA65" s="48">
        <v>0</v>
      </c>
      <c r="CB65" s="7" t="s">
        <v>44</v>
      </c>
      <c r="CC65" s="48">
        <v>0</v>
      </c>
      <c r="CD65" s="7" t="s">
        <v>44</v>
      </c>
      <c r="CE65" s="48">
        <v>0</v>
      </c>
      <c r="CF65" s="7" t="s">
        <v>44</v>
      </c>
      <c r="CG65" s="48">
        <v>0</v>
      </c>
      <c r="CH65" s="7" t="s">
        <v>44</v>
      </c>
      <c r="CI65" s="48">
        <v>0</v>
      </c>
      <c r="CJ65" s="7" t="s">
        <v>44</v>
      </c>
      <c r="CK65" s="48">
        <v>0</v>
      </c>
      <c r="CL65" s="7" t="s">
        <v>44</v>
      </c>
      <c r="CM65" s="48">
        <v>0</v>
      </c>
      <c r="CN65" s="7" t="s">
        <v>44</v>
      </c>
      <c r="CO65" s="48">
        <v>0</v>
      </c>
      <c r="CP65" s="7" t="s">
        <v>44</v>
      </c>
      <c r="CQ65" s="48">
        <v>0</v>
      </c>
      <c r="CR65" s="7" t="s">
        <v>44</v>
      </c>
      <c r="CS65" s="48">
        <v>0</v>
      </c>
      <c r="CT65" s="7" t="s">
        <v>44</v>
      </c>
      <c r="CU65" s="48">
        <v>0</v>
      </c>
      <c r="CV65" s="7" t="s">
        <v>44</v>
      </c>
      <c r="CW65" s="48">
        <v>0</v>
      </c>
      <c r="CX65" s="7" t="s">
        <v>44</v>
      </c>
      <c r="CY65" s="48">
        <v>0</v>
      </c>
      <c r="CZ65" s="7" t="s">
        <v>44</v>
      </c>
      <c r="DA65" s="48">
        <v>0</v>
      </c>
      <c r="DB65" s="7" t="s">
        <v>44</v>
      </c>
      <c r="DC65" s="48">
        <v>0</v>
      </c>
      <c r="DD65" s="7" t="s">
        <v>44</v>
      </c>
      <c r="DE65" s="48">
        <v>0</v>
      </c>
      <c r="DF65" s="7" t="s">
        <v>44</v>
      </c>
      <c r="DG65" s="48">
        <v>0</v>
      </c>
      <c r="DH65" s="7" t="s">
        <v>44</v>
      </c>
      <c r="DI65" s="48">
        <v>0</v>
      </c>
      <c r="DJ65" s="7" t="s">
        <v>44</v>
      </c>
      <c r="DK65" s="48">
        <v>0</v>
      </c>
      <c r="DL65" s="7" t="s">
        <v>44</v>
      </c>
      <c r="DM65" s="48">
        <v>0</v>
      </c>
      <c r="DN65" s="7" t="s">
        <v>44</v>
      </c>
      <c r="DO65" s="48">
        <v>0</v>
      </c>
      <c r="DP65" s="7" t="s">
        <v>44</v>
      </c>
      <c r="DQ65" s="48">
        <v>0</v>
      </c>
      <c r="DR65" s="7" t="s">
        <v>44</v>
      </c>
      <c r="DS65" s="48">
        <v>0</v>
      </c>
      <c r="DT65" s="7" t="s">
        <v>44</v>
      </c>
      <c r="DU65" s="48">
        <v>0</v>
      </c>
      <c r="DV65" s="7" t="s">
        <v>44</v>
      </c>
      <c r="DW65" s="48">
        <v>0</v>
      </c>
      <c r="DX65" s="7" t="s">
        <v>44</v>
      </c>
      <c r="DY65" s="48">
        <v>0</v>
      </c>
      <c r="DZ65" s="7" t="s">
        <v>44</v>
      </c>
      <c r="EA65" s="48">
        <v>0</v>
      </c>
      <c r="EB65" s="7" t="s">
        <v>44</v>
      </c>
      <c r="EC65" s="48">
        <v>0</v>
      </c>
      <c r="ED65" s="7" t="s">
        <v>44</v>
      </c>
      <c r="EE65" s="48">
        <v>0</v>
      </c>
      <c r="EF65" s="7" t="s">
        <v>44</v>
      </c>
      <c r="EG65" s="48">
        <v>0</v>
      </c>
      <c r="EH65" s="7" t="s">
        <v>44</v>
      </c>
      <c r="EI65" s="48">
        <v>0</v>
      </c>
      <c r="EJ65">
        <f t="shared" si="0"/>
        <v>8</v>
      </c>
      <c r="EK65">
        <f t="shared" si="1"/>
        <v>9</v>
      </c>
      <c r="EL65">
        <v>29</v>
      </c>
    </row>
    <row r="66" spans="1:146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0">
        <v>2</v>
      </c>
      <c r="M66" s="48">
        <v>0</v>
      </c>
      <c r="N66" s="30">
        <v>1</v>
      </c>
      <c r="O66" s="48">
        <v>0</v>
      </c>
      <c r="P66" s="30">
        <v>0</v>
      </c>
      <c r="Q66" s="48">
        <v>0</v>
      </c>
      <c r="R66" s="30">
        <v>0</v>
      </c>
      <c r="S66" s="48">
        <v>0</v>
      </c>
      <c r="T66" s="30">
        <v>0</v>
      </c>
      <c r="U66" s="48">
        <v>0</v>
      </c>
      <c r="V66" s="30">
        <v>0</v>
      </c>
      <c r="W66" s="48">
        <v>0</v>
      </c>
      <c r="X66" s="7">
        <v>0</v>
      </c>
      <c r="Y66" s="48">
        <v>1</v>
      </c>
      <c r="Z66" s="7">
        <v>1</v>
      </c>
      <c r="AA66" s="48">
        <v>0</v>
      </c>
      <c r="AB66" s="7">
        <v>0</v>
      </c>
      <c r="AC66" s="48">
        <v>1</v>
      </c>
      <c r="AD66" s="7">
        <v>0</v>
      </c>
      <c r="AE66" s="48">
        <v>1</v>
      </c>
      <c r="AF66" s="7">
        <v>2</v>
      </c>
      <c r="AG66" s="48">
        <v>1</v>
      </c>
      <c r="AH66" s="7">
        <v>0</v>
      </c>
      <c r="AI66" s="48">
        <v>2</v>
      </c>
      <c r="AJ66" s="7">
        <v>1</v>
      </c>
      <c r="AK66" s="48">
        <v>0</v>
      </c>
      <c r="AL66" s="7">
        <v>0</v>
      </c>
      <c r="AM66" s="48">
        <v>1</v>
      </c>
      <c r="AN66" s="7">
        <v>0</v>
      </c>
      <c r="AO66" s="48">
        <v>1</v>
      </c>
      <c r="AP66" s="7">
        <v>1</v>
      </c>
      <c r="AQ66" s="48">
        <v>0</v>
      </c>
      <c r="AR66" s="7">
        <v>0</v>
      </c>
      <c r="AS66" s="48">
        <v>0</v>
      </c>
      <c r="AT66" s="7">
        <v>0</v>
      </c>
      <c r="AU66" s="48">
        <v>0</v>
      </c>
      <c r="AV66" s="7">
        <v>2</v>
      </c>
      <c r="AW66" s="48">
        <v>0</v>
      </c>
      <c r="AX66" s="7">
        <v>1</v>
      </c>
      <c r="AY66" s="48">
        <v>0</v>
      </c>
      <c r="AZ66" s="7">
        <v>0</v>
      </c>
      <c r="BA66" s="48">
        <v>0</v>
      </c>
      <c r="BB66" s="7">
        <v>0</v>
      </c>
      <c r="BC66" s="48">
        <v>2</v>
      </c>
      <c r="BD66" s="7">
        <v>0</v>
      </c>
      <c r="BE66" s="48">
        <v>1</v>
      </c>
      <c r="BF66" s="7">
        <v>0</v>
      </c>
      <c r="BG66" s="48">
        <v>0</v>
      </c>
      <c r="BH66" s="7">
        <v>0</v>
      </c>
      <c r="BI66" s="48">
        <v>0</v>
      </c>
      <c r="BJ66" s="7">
        <v>1</v>
      </c>
      <c r="BK66" s="48">
        <v>0</v>
      </c>
      <c r="BL66" s="7">
        <v>0</v>
      </c>
      <c r="BM66" s="48">
        <v>0</v>
      </c>
      <c r="BN66" s="7">
        <v>1</v>
      </c>
      <c r="BO66" s="48">
        <v>0</v>
      </c>
      <c r="BP66" s="7">
        <v>0</v>
      </c>
      <c r="BQ66" s="48">
        <v>1</v>
      </c>
      <c r="BR66" s="7">
        <v>0</v>
      </c>
      <c r="BS66" s="48">
        <v>0</v>
      </c>
      <c r="BT66" s="7">
        <v>0</v>
      </c>
      <c r="BU66" s="48">
        <v>0</v>
      </c>
      <c r="BV66" s="7">
        <v>0</v>
      </c>
      <c r="BW66" s="48">
        <v>0</v>
      </c>
      <c r="BX66" s="7">
        <v>2</v>
      </c>
      <c r="BY66" s="48">
        <v>1</v>
      </c>
      <c r="BZ66" s="7">
        <v>0</v>
      </c>
      <c r="CA66" s="48">
        <v>0</v>
      </c>
      <c r="CB66" s="7">
        <v>0</v>
      </c>
      <c r="CC66" s="48">
        <v>0</v>
      </c>
      <c r="CD66" s="7">
        <v>0</v>
      </c>
      <c r="CE66" s="48">
        <v>1</v>
      </c>
      <c r="CF66" s="7">
        <v>0</v>
      </c>
      <c r="CG66" s="48">
        <v>0</v>
      </c>
      <c r="CH66" s="7">
        <v>0</v>
      </c>
      <c r="CI66" s="48">
        <v>1</v>
      </c>
      <c r="CJ66" s="7">
        <v>0</v>
      </c>
      <c r="CK66" s="48">
        <v>0</v>
      </c>
      <c r="CL66" s="7">
        <v>0</v>
      </c>
      <c r="CM66" s="48">
        <v>0</v>
      </c>
      <c r="CN66" s="7">
        <v>0</v>
      </c>
      <c r="CO66" s="48">
        <v>0</v>
      </c>
      <c r="CP66" s="7">
        <v>0</v>
      </c>
      <c r="CQ66" s="48">
        <v>0</v>
      </c>
      <c r="CR66" s="7">
        <v>2</v>
      </c>
      <c r="CS66" s="48">
        <v>0</v>
      </c>
      <c r="CT66" s="7">
        <v>0</v>
      </c>
      <c r="CU66" s="48">
        <v>0</v>
      </c>
      <c r="CV66" s="7">
        <v>0</v>
      </c>
      <c r="CW66" s="48">
        <v>0</v>
      </c>
      <c r="CX66" s="7">
        <v>0</v>
      </c>
      <c r="CY66" s="48">
        <v>2</v>
      </c>
      <c r="CZ66" s="7">
        <v>0</v>
      </c>
      <c r="DA66" s="48">
        <v>0</v>
      </c>
      <c r="DB66" s="7">
        <v>0</v>
      </c>
      <c r="DC66" s="48">
        <v>0</v>
      </c>
      <c r="DD66" s="7">
        <v>0</v>
      </c>
      <c r="DE66" s="48">
        <v>0</v>
      </c>
      <c r="DF66" s="7">
        <v>0</v>
      </c>
      <c r="DG66" s="48">
        <v>0</v>
      </c>
      <c r="DH66" s="7">
        <v>0</v>
      </c>
      <c r="DI66" s="48">
        <v>0</v>
      </c>
      <c r="DJ66" s="7">
        <v>0</v>
      </c>
      <c r="DK66" s="48">
        <v>0</v>
      </c>
      <c r="DL66" s="7">
        <v>0</v>
      </c>
      <c r="DM66" s="48">
        <v>0</v>
      </c>
      <c r="DN66" s="7">
        <v>0</v>
      </c>
      <c r="DO66" s="48">
        <v>0</v>
      </c>
      <c r="DP66" s="7">
        <v>0</v>
      </c>
      <c r="DQ66" s="48">
        <v>0</v>
      </c>
      <c r="DR66" s="7">
        <v>0</v>
      </c>
      <c r="DS66" s="48">
        <v>0</v>
      </c>
      <c r="DT66" s="7">
        <v>0</v>
      </c>
      <c r="DU66" s="48">
        <v>0</v>
      </c>
      <c r="DV66" s="7">
        <v>0</v>
      </c>
      <c r="DW66" s="48">
        <v>0</v>
      </c>
      <c r="DX66" s="7">
        <v>0</v>
      </c>
      <c r="DY66" s="48">
        <v>0</v>
      </c>
      <c r="DZ66" s="7">
        <v>0</v>
      </c>
      <c r="EA66" s="48">
        <v>0</v>
      </c>
      <c r="EB66" s="7">
        <v>0</v>
      </c>
      <c r="EC66" s="48">
        <v>0</v>
      </c>
      <c r="ED66" s="7">
        <v>0</v>
      </c>
      <c r="EE66" s="48">
        <v>0</v>
      </c>
      <c r="EF66" s="7">
        <v>0</v>
      </c>
      <c r="EG66" s="48">
        <v>0</v>
      </c>
      <c r="EH66" s="7" t="s">
        <v>44</v>
      </c>
      <c r="EI66" s="48">
        <v>0</v>
      </c>
      <c r="EJ66">
        <f t="shared" si="0"/>
        <v>17</v>
      </c>
      <c r="EK66">
        <f t="shared" si="1"/>
        <v>17</v>
      </c>
      <c r="EL66" s="2">
        <v>69</v>
      </c>
    </row>
    <row r="67" spans="1:146">
      <c r="A67" s="1" t="s">
        <v>47</v>
      </c>
      <c r="B67" s="85">
        <f>SUM(B58:B66)</f>
        <v>0</v>
      </c>
      <c r="C67" s="85">
        <f t="shared" ref="C67:BN67" si="1228">SUM(C58:C66)</f>
        <v>0</v>
      </c>
      <c r="D67" s="85">
        <f t="shared" si="1228"/>
        <v>0</v>
      </c>
      <c r="E67" s="85">
        <f t="shared" si="1228"/>
        <v>0</v>
      </c>
      <c r="F67" s="85">
        <f t="shared" si="1228"/>
        <v>0</v>
      </c>
      <c r="G67" s="85">
        <f t="shared" si="1228"/>
        <v>0</v>
      </c>
      <c r="H67" s="85">
        <f t="shared" si="1228"/>
        <v>0</v>
      </c>
      <c r="I67" s="85">
        <f t="shared" si="1228"/>
        <v>0</v>
      </c>
      <c r="J67" s="85">
        <f t="shared" si="1228"/>
        <v>2</v>
      </c>
      <c r="K67" s="85">
        <f t="shared" si="1228"/>
        <v>0</v>
      </c>
      <c r="L67" s="85">
        <f t="shared" si="1228"/>
        <v>7</v>
      </c>
      <c r="M67" s="85">
        <f t="shared" si="1228"/>
        <v>0</v>
      </c>
      <c r="N67" s="85">
        <f t="shared" si="1228"/>
        <v>5</v>
      </c>
      <c r="O67" s="85">
        <f t="shared" si="1228"/>
        <v>0</v>
      </c>
      <c r="P67" s="85">
        <f t="shared" si="1228"/>
        <v>5</v>
      </c>
      <c r="Q67" s="85">
        <f t="shared" si="1228"/>
        <v>2</v>
      </c>
      <c r="R67" s="85">
        <f t="shared" si="1228"/>
        <v>4</v>
      </c>
      <c r="S67" s="85">
        <f t="shared" si="1228"/>
        <v>1</v>
      </c>
      <c r="T67" s="85">
        <f t="shared" si="1228"/>
        <v>0</v>
      </c>
      <c r="U67" s="85">
        <f t="shared" si="1228"/>
        <v>9</v>
      </c>
      <c r="V67" s="85">
        <f t="shared" si="1228"/>
        <v>4</v>
      </c>
      <c r="W67" s="85">
        <f t="shared" si="1228"/>
        <v>6</v>
      </c>
      <c r="X67" s="85">
        <f t="shared" si="1228"/>
        <v>2</v>
      </c>
      <c r="Y67" s="85">
        <f t="shared" si="1228"/>
        <v>3</v>
      </c>
      <c r="Z67" s="85">
        <f t="shared" si="1228"/>
        <v>7</v>
      </c>
      <c r="AA67" s="85">
        <f t="shared" si="1228"/>
        <v>2</v>
      </c>
      <c r="AB67" s="85">
        <f t="shared" si="1228"/>
        <v>3</v>
      </c>
      <c r="AC67" s="85">
        <f t="shared" si="1228"/>
        <v>3</v>
      </c>
      <c r="AD67" s="85">
        <f t="shared" si="1228"/>
        <v>1</v>
      </c>
      <c r="AE67" s="85">
        <f t="shared" si="1228"/>
        <v>1</v>
      </c>
      <c r="AF67" s="85">
        <f t="shared" si="1228"/>
        <v>6</v>
      </c>
      <c r="AG67" s="85">
        <f t="shared" si="1228"/>
        <v>7</v>
      </c>
      <c r="AH67" s="85">
        <f t="shared" si="1228"/>
        <v>2</v>
      </c>
      <c r="AI67" s="85">
        <f t="shared" si="1228"/>
        <v>7</v>
      </c>
      <c r="AJ67" s="85">
        <f t="shared" si="1228"/>
        <v>3</v>
      </c>
      <c r="AK67" s="85">
        <f t="shared" si="1228"/>
        <v>2</v>
      </c>
      <c r="AL67" s="85">
        <f t="shared" si="1228"/>
        <v>1</v>
      </c>
      <c r="AM67" s="85">
        <f t="shared" si="1228"/>
        <v>4</v>
      </c>
      <c r="AN67" s="85">
        <f t="shared" si="1228"/>
        <v>1</v>
      </c>
      <c r="AO67" s="85">
        <f t="shared" si="1228"/>
        <v>2</v>
      </c>
      <c r="AP67" s="85">
        <f t="shared" si="1228"/>
        <v>7</v>
      </c>
      <c r="AQ67" s="85">
        <f t="shared" si="1228"/>
        <v>3</v>
      </c>
      <c r="AR67" s="85">
        <f t="shared" si="1228"/>
        <v>2</v>
      </c>
      <c r="AS67" s="85">
        <f t="shared" si="1228"/>
        <v>2</v>
      </c>
      <c r="AT67" s="85">
        <f t="shared" si="1228"/>
        <v>5</v>
      </c>
      <c r="AU67" s="85">
        <f t="shared" si="1228"/>
        <v>2</v>
      </c>
      <c r="AV67" s="85">
        <f t="shared" si="1228"/>
        <v>8</v>
      </c>
      <c r="AW67" s="85">
        <f t="shared" si="1228"/>
        <v>6</v>
      </c>
      <c r="AX67" s="85">
        <f t="shared" si="1228"/>
        <v>8</v>
      </c>
      <c r="AY67" s="85">
        <f t="shared" si="1228"/>
        <v>1</v>
      </c>
      <c r="AZ67" s="85">
        <f t="shared" si="1228"/>
        <v>2</v>
      </c>
      <c r="BA67" s="85">
        <f t="shared" si="1228"/>
        <v>4</v>
      </c>
      <c r="BB67" s="85">
        <f t="shared" si="1228"/>
        <v>1</v>
      </c>
      <c r="BC67" s="85">
        <f t="shared" si="1228"/>
        <v>10</v>
      </c>
      <c r="BD67" s="85">
        <f t="shared" si="1228"/>
        <v>1</v>
      </c>
      <c r="BE67" s="85">
        <f t="shared" si="1228"/>
        <v>4</v>
      </c>
      <c r="BF67" s="85">
        <f t="shared" si="1228"/>
        <v>1</v>
      </c>
      <c r="BG67" s="85">
        <f t="shared" si="1228"/>
        <v>5</v>
      </c>
      <c r="BH67" s="85">
        <f t="shared" si="1228"/>
        <v>1</v>
      </c>
      <c r="BI67" s="85">
        <f t="shared" si="1228"/>
        <v>2</v>
      </c>
      <c r="BJ67" s="85">
        <f t="shared" si="1228"/>
        <v>6</v>
      </c>
      <c r="BK67" s="85">
        <f t="shared" si="1228"/>
        <v>0</v>
      </c>
      <c r="BL67" s="85">
        <f t="shared" si="1228"/>
        <v>2</v>
      </c>
      <c r="BM67" s="85">
        <f t="shared" si="1228"/>
        <v>3</v>
      </c>
      <c r="BN67" s="85">
        <f t="shared" si="1228"/>
        <v>1</v>
      </c>
      <c r="BO67" s="85">
        <f t="shared" ref="BO67:DZ67" si="1229">SUM(BO58:BO66)</f>
        <v>6</v>
      </c>
      <c r="BP67" s="85">
        <f t="shared" si="1229"/>
        <v>4</v>
      </c>
      <c r="BQ67" s="85">
        <f t="shared" si="1229"/>
        <v>2</v>
      </c>
      <c r="BR67" s="85">
        <f t="shared" si="1229"/>
        <v>3</v>
      </c>
      <c r="BS67" s="85">
        <f t="shared" si="1229"/>
        <v>6</v>
      </c>
      <c r="BT67" s="85">
        <f t="shared" si="1229"/>
        <v>0</v>
      </c>
      <c r="BU67" s="85">
        <f t="shared" si="1229"/>
        <v>1</v>
      </c>
      <c r="BV67" s="85">
        <f t="shared" si="1229"/>
        <v>1</v>
      </c>
      <c r="BW67" s="85">
        <f t="shared" si="1229"/>
        <v>1</v>
      </c>
      <c r="BX67" s="85">
        <f t="shared" si="1229"/>
        <v>12</v>
      </c>
      <c r="BY67" s="85">
        <f t="shared" si="1229"/>
        <v>3</v>
      </c>
      <c r="BZ67" s="85">
        <f t="shared" si="1229"/>
        <v>0</v>
      </c>
      <c r="CA67" s="85">
        <f t="shared" si="1229"/>
        <v>1</v>
      </c>
      <c r="CB67" s="85">
        <f t="shared" si="1229"/>
        <v>3</v>
      </c>
      <c r="CC67" s="85">
        <f t="shared" si="1229"/>
        <v>3</v>
      </c>
      <c r="CD67" s="85">
        <f t="shared" si="1229"/>
        <v>0</v>
      </c>
      <c r="CE67" s="85">
        <f t="shared" si="1229"/>
        <v>7</v>
      </c>
      <c r="CF67" s="85">
        <f t="shared" si="1229"/>
        <v>0</v>
      </c>
      <c r="CG67" s="85">
        <f t="shared" si="1229"/>
        <v>2</v>
      </c>
      <c r="CH67" s="85">
        <f t="shared" si="1229"/>
        <v>1</v>
      </c>
      <c r="CI67" s="85">
        <f t="shared" si="1229"/>
        <v>4</v>
      </c>
      <c r="CJ67" s="85">
        <f t="shared" si="1229"/>
        <v>1</v>
      </c>
      <c r="CK67" s="85">
        <f t="shared" si="1229"/>
        <v>0</v>
      </c>
      <c r="CL67" s="85">
        <f t="shared" si="1229"/>
        <v>3</v>
      </c>
      <c r="CM67" s="85">
        <f t="shared" si="1229"/>
        <v>0</v>
      </c>
      <c r="CN67" s="85">
        <f t="shared" si="1229"/>
        <v>0</v>
      </c>
      <c r="CO67" s="85">
        <f t="shared" si="1229"/>
        <v>2</v>
      </c>
      <c r="CP67" s="85">
        <f t="shared" si="1229"/>
        <v>0</v>
      </c>
      <c r="CQ67" s="85">
        <f t="shared" si="1229"/>
        <v>0</v>
      </c>
      <c r="CR67" s="85">
        <f t="shared" si="1229"/>
        <v>4</v>
      </c>
      <c r="CS67" s="85">
        <f t="shared" si="1229"/>
        <v>2</v>
      </c>
      <c r="CT67" s="85">
        <f t="shared" si="1229"/>
        <v>0</v>
      </c>
      <c r="CU67" s="85">
        <f t="shared" si="1229"/>
        <v>0</v>
      </c>
      <c r="CV67" s="85">
        <f t="shared" si="1229"/>
        <v>0</v>
      </c>
      <c r="CW67" s="85">
        <f t="shared" si="1229"/>
        <v>0</v>
      </c>
      <c r="CX67" s="85">
        <f t="shared" si="1229"/>
        <v>0</v>
      </c>
      <c r="CY67" s="85">
        <f t="shared" si="1229"/>
        <v>3</v>
      </c>
      <c r="CZ67" s="85">
        <f t="shared" si="1229"/>
        <v>0</v>
      </c>
      <c r="DA67" s="85">
        <f t="shared" si="1229"/>
        <v>2</v>
      </c>
      <c r="DB67" s="85">
        <f t="shared" si="1229"/>
        <v>0</v>
      </c>
      <c r="DC67" s="85">
        <f t="shared" si="1229"/>
        <v>2</v>
      </c>
      <c r="DD67" s="85">
        <f t="shared" si="1229"/>
        <v>0</v>
      </c>
      <c r="DE67" s="85">
        <f t="shared" si="1229"/>
        <v>0</v>
      </c>
      <c r="DF67" s="85">
        <f t="shared" si="1229"/>
        <v>0</v>
      </c>
      <c r="DG67" s="85">
        <f t="shared" si="1229"/>
        <v>0</v>
      </c>
      <c r="DH67" s="85">
        <f t="shared" si="1229"/>
        <v>0</v>
      </c>
      <c r="DI67" s="85">
        <f t="shared" si="1229"/>
        <v>0</v>
      </c>
      <c r="DJ67" s="85">
        <f t="shared" si="1229"/>
        <v>0</v>
      </c>
      <c r="DK67" s="85">
        <f t="shared" si="1229"/>
        <v>0</v>
      </c>
      <c r="DL67" s="85">
        <f t="shared" si="1229"/>
        <v>0</v>
      </c>
      <c r="DM67" s="85">
        <f t="shared" si="1229"/>
        <v>0</v>
      </c>
      <c r="DN67" s="85">
        <f t="shared" si="1229"/>
        <v>0</v>
      </c>
      <c r="DO67" s="85">
        <f t="shared" si="1229"/>
        <v>0</v>
      </c>
      <c r="DP67" s="85">
        <f t="shared" si="1229"/>
        <v>0</v>
      </c>
      <c r="DQ67" s="85">
        <f t="shared" si="1229"/>
        <v>0</v>
      </c>
      <c r="DR67" s="85">
        <f t="shared" si="1229"/>
        <v>0</v>
      </c>
      <c r="DS67" s="85">
        <f t="shared" si="1229"/>
        <v>0</v>
      </c>
      <c r="DT67" s="85">
        <f t="shared" si="1229"/>
        <v>0</v>
      </c>
      <c r="DU67" s="85">
        <f t="shared" si="1229"/>
        <v>0</v>
      </c>
      <c r="DV67" s="85">
        <f t="shared" si="1229"/>
        <v>0</v>
      </c>
      <c r="DW67" s="85">
        <f t="shared" si="1229"/>
        <v>0</v>
      </c>
      <c r="DX67" s="85">
        <f t="shared" si="1229"/>
        <v>0</v>
      </c>
      <c r="DY67" s="85">
        <f t="shared" si="1229"/>
        <v>0</v>
      </c>
      <c r="DZ67" s="85">
        <f t="shared" si="1229"/>
        <v>0</v>
      </c>
      <c r="EA67" s="85">
        <f t="shared" ref="EA67:EI67" si="1230">SUM(EA58:EA66)</f>
        <v>0</v>
      </c>
      <c r="EB67" s="85">
        <f t="shared" si="1230"/>
        <v>0</v>
      </c>
      <c r="EC67" s="85">
        <f t="shared" si="1230"/>
        <v>0</v>
      </c>
      <c r="ED67" s="85">
        <f t="shared" si="1230"/>
        <v>0</v>
      </c>
      <c r="EE67" s="85">
        <f t="shared" si="1230"/>
        <v>0</v>
      </c>
      <c r="EF67" s="85">
        <f t="shared" si="1230"/>
        <v>0</v>
      </c>
      <c r="EG67" s="85">
        <f t="shared" si="1230"/>
        <v>0</v>
      </c>
      <c r="EH67" s="85">
        <f t="shared" si="1230"/>
        <v>0</v>
      </c>
      <c r="EI67" s="85">
        <f t="shared" si="1230"/>
        <v>0</v>
      </c>
      <c r="EJ67" s="97" t="s">
        <v>41</v>
      </c>
      <c r="EK67" s="97" t="s">
        <v>42</v>
      </c>
      <c r="EL67" s="85">
        <f>AVERAGE(EL58:EL66)</f>
        <v>46.111111111111114</v>
      </c>
      <c r="EM67" s="85"/>
    </row>
    <row r="68" spans="1:146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9</v>
      </c>
      <c r="AC68" s="304"/>
      <c r="AD68" s="304">
        <v>9</v>
      </c>
      <c r="AE68" s="304"/>
      <c r="AF68" s="304">
        <v>9</v>
      </c>
      <c r="AG68" s="304"/>
      <c r="AH68" s="304">
        <v>9</v>
      </c>
      <c r="AI68" s="304"/>
      <c r="AJ68" s="304">
        <v>9</v>
      </c>
      <c r="AK68" s="304"/>
      <c r="AL68" s="304">
        <v>8</v>
      </c>
      <c r="AM68" s="304"/>
      <c r="AN68" s="304">
        <v>8</v>
      </c>
      <c r="AO68" s="304"/>
      <c r="AP68" s="304">
        <v>8</v>
      </c>
      <c r="AQ68" s="304"/>
      <c r="AR68" s="304">
        <v>8</v>
      </c>
      <c r="AS68" s="304"/>
      <c r="AT68" s="304">
        <v>8</v>
      </c>
      <c r="AU68" s="304"/>
      <c r="AV68" s="304">
        <v>8</v>
      </c>
      <c r="AW68" s="304"/>
      <c r="AX68" s="304">
        <v>8</v>
      </c>
      <c r="AY68" s="304"/>
      <c r="AZ68" s="304">
        <v>8</v>
      </c>
      <c r="BA68" s="304"/>
      <c r="BB68" s="304">
        <v>8</v>
      </c>
      <c r="BC68" s="304"/>
      <c r="BD68" s="304">
        <v>8</v>
      </c>
      <c r="BE68" s="304"/>
      <c r="BF68" s="304">
        <v>7</v>
      </c>
      <c r="BG68" s="304"/>
      <c r="BH68" s="304">
        <v>7</v>
      </c>
      <c r="BI68" s="304"/>
      <c r="BJ68" s="304">
        <v>7</v>
      </c>
      <c r="BK68" s="304"/>
      <c r="BL68" s="304">
        <v>6</v>
      </c>
      <c r="BM68" s="304"/>
      <c r="BN68" s="304">
        <v>6</v>
      </c>
      <c r="BO68" s="304"/>
      <c r="BP68" s="304">
        <v>6</v>
      </c>
      <c r="BQ68" s="304"/>
      <c r="BR68" s="304">
        <v>6</v>
      </c>
      <c r="BS68" s="304"/>
      <c r="BT68" s="304">
        <v>6</v>
      </c>
      <c r="BU68" s="304"/>
      <c r="BV68" s="304">
        <v>6</v>
      </c>
      <c r="BW68" s="304"/>
      <c r="BX68" s="304">
        <v>6</v>
      </c>
      <c r="BY68" s="304"/>
      <c r="BZ68" s="304">
        <v>6</v>
      </c>
      <c r="CA68" s="304"/>
      <c r="CB68" s="304">
        <v>6</v>
      </c>
      <c r="CC68" s="304"/>
      <c r="CD68" s="304">
        <v>6</v>
      </c>
      <c r="CE68" s="304"/>
      <c r="CF68" s="304">
        <v>6</v>
      </c>
      <c r="CG68" s="304"/>
      <c r="CH68" s="304">
        <v>6</v>
      </c>
      <c r="CI68" s="304"/>
      <c r="CJ68" s="304">
        <v>6</v>
      </c>
      <c r="CK68" s="304"/>
      <c r="CL68" s="304">
        <v>6</v>
      </c>
      <c r="CM68" s="304"/>
      <c r="CN68" s="304">
        <v>6</v>
      </c>
      <c r="CO68" s="304"/>
      <c r="CP68" s="304">
        <v>5</v>
      </c>
      <c r="CQ68" s="304"/>
      <c r="CR68" s="304">
        <v>5</v>
      </c>
      <c r="CS68" s="304"/>
      <c r="CT68" s="304">
        <v>5</v>
      </c>
      <c r="CU68" s="304"/>
      <c r="CV68" s="304">
        <v>5</v>
      </c>
      <c r="CW68" s="304"/>
      <c r="CX68" s="304">
        <v>5</v>
      </c>
      <c r="CY68" s="304"/>
      <c r="CZ68" s="304">
        <v>4</v>
      </c>
      <c r="DA68" s="304"/>
      <c r="DB68" s="304">
        <v>4</v>
      </c>
      <c r="DC68" s="304"/>
      <c r="DD68" s="304">
        <v>4</v>
      </c>
      <c r="DE68" s="304"/>
      <c r="DF68" s="304">
        <v>3</v>
      </c>
      <c r="DG68" s="304"/>
      <c r="DH68" s="304">
        <v>2</v>
      </c>
      <c r="DI68" s="304"/>
      <c r="DJ68" s="304">
        <v>1</v>
      </c>
      <c r="DK68" s="304"/>
      <c r="DL68" s="304">
        <v>1</v>
      </c>
      <c r="DM68" s="304"/>
      <c r="DN68" s="304">
        <v>1</v>
      </c>
      <c r="DO68" s="304"/>
      <c r="DP68" s="304">
        <v>1</v>
      </c>
      <c r="DQ68" s="304"/>
      <c r="DR68" s="304">
        <v>1</v>
      </c>
      <c r="DS68" s="304"/>
      <c r="DT68" s="304">
        <v>1</v>
      </c>
      <c r="DU68" s="304"/>
      <c r="DV68" s="304">
        <v>1</v>
      </c>
      <c r="DW68" s="304"/>
      <c r="DX68" s="304">
        <v>1</v>
      </c>
      <c r="DY68" s="304"/>
      <c r="DZ68" s="304">
        <v>1</v>
      </c>
      <c r="EA68" s="304"/>
      <c r="EB68" s="304">
        <v>1</v>
      </c>
      <c r="EC68" s="304"/>
      <c r="ED68" s="304">
        <v>1</v>
      </c>
      <c r="EE68" s="304"/>
      <c r="EF68" s="304">
        <v>1</v>
      </c>
      <c r="EG68" s="304"/>
      <c r="EH68" s="304">
        <v>0</v>
      </c>
      <c r="EI68" s="304"/>
      <c r="EJ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,DH67,DJ67,DL67,DN67,DP67,DR67,DT67,DV67,DX67,DZ67,EB67,ED67,EF67,EH67)</f>
        <v>130</v>
      </c>
      <c r="EK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,DI67,DK67,DM67,DO67,DQ67,DS67,DU67,DW67,DY67,EA67,EC67,EE67,EG67,EI67)</f>
        <v>138</v>
      </c>
      <c r="EL68" s="304">
        <f>STDEV(EL58:EL66)</f>
        <v>16.343534229508357</v>
      </c>
      <c r="EM68" s="304"/>
    </row>
    <row r="69" spans="1:146">
      <c r="CZ69" s="304"/>
      <c r="DA69" s="304"/>
      <c r="EJ69" s="86" t="s">
        <v>49</v>
      </c>
      <c r="EK69" s="87">
        <f>EK68/EJ68*100</f>
        <v>106.15384615384616</v>
      </c>
      <c r="EL69">
        <f>EL67-EL68</f>
        <v>29.767576881602757</v>
      </c>
      <c r="EM69">
        <f>EL67+EL68</f>
        <v>62.454645340619471</v>
      </c>
    </row>
    <row r="70" spans="1:146" ht="15" thickBot="1">
      <c r="A70" s="77" t="s">
        <v>50</v>
      </c>
      <c r="B70" s="304">
        <f>ABS(B68-D68)</f>
        <v>0</v>
      </c>
      <c r="C70" s="304"/>
      <c r="D70" s="304">
        <f t="shared" ref="D70" si="1231">ABS(D68-F68)</f>
        <v>0</v>
      </c>
      <c r="E70" s="304"/>
      <c r="F70" s="304">
        <f t="shared" ref="F70" si="1232">ABS(F68-H68)</f>
        <v>0</v>
      </c>
      <c r="G70" s="304"/>
      <c r="H70" s="304">
        <f t="shared" ref="H70" si="1233">ABS(H68-J68)</f>
        <v>0</v>
      </c>
      <c r="I70" s="304"/>
      <c r="J70" s="304">
        <f t="shared" ref="J70" si="1234">ABS(J68-L68)</f>
        <v>0</v>
      </c>
      <c r="K70" s="304"/>
      <c r="L70" s="304">
        <f t="shared" ref="L70" si="1235">ABS(L68-N68)</f>
        <v>0</v>
      </c>
      <c r="M70" s="304"/>
      <c r="N70" s="304">
        <f t="shared" ref="N70" si="1236">ABS(N68-P68)</f>
        <v>0</v>
      </c>
      <c r="O70" s="304"/>
      <c r="P70" s="304">
        <f t="shared" ref="P70" si="1237">ABS(P68-R68)</f>
        <v>0</v>
      </c>
      <c r="Q70" s="304"/>
      <c r="R70" s="304">
        <f t="shared" ref="R70" si="1238">ABS(R68-T68)</f>
        <v>0</v>
      </c>
      <c r="S70" s="304"/>
      <c r="T70" s="304">
        <f t="shared" ref="T70" si="1239">ABS(T68-V68)</f>
        <v>0</v>
      </c>
      <c r="U70" s="304"/>
      <c r="V70" s="304">
        <f t="shared" ref="V70" si="1240">ABS(V68-X68)</f>
        <v>0</v>
      </c>
      <c r="W70" s="304"/>
      <c r="X70" s="304">
        <f t="shared" ref="X70" si="1241">ABS(X68-Z68)</f>
        <v>0</v>
      </c>
      <c r="Y70" s="304"/>
      <c r="Z70" s="304">
        <f t="shared" ref="Z70" si="1242">ABS(Z68-AB68)</f>
        <v>0</v>
      </c>
      <c r="AA70" s="304"/>
      <c r="AB70" s="304">
        <f t="shared" ref="AB70" si="1243">ABS(AB68-AD68)</f>
        <v>0</v>
      </c>
      <c r="AC70" s="304"/>
      <c r="AD70" s="304">
        <f t="shared" ref="AD70" si="1244">ABS(AD68-AF68)</f>
        <v>0</v>
      </c>
      <c r="AE70" s="304"/>
      <c r="AF70" s="304">
        <f t="shared" ref="AF70" si="1245">ABS(AF68-AH68)</f>
        <v>0</v>
      </c>
      <c r="AG70" s="304"/>
      <c r="AH70" s="304">
        <f t="shared" ref="AH70" si="1246">ABS(AH68-AJ68)</f>
        <v>0</v>
      </c>
      <c r="AI70" s="304"/>
      <c r="AJ70" s="304">
        <f t="shared" ref="AJ70" si="1247">ABS(AJ68-AL68)</f>
        <v>1</v>
      </c>
      <c r="AK70" s="304"/>
      <c r="AL70" s="304">
        <f t="shared" ref="AL70" si="1248">ABS(AL68-AN68)</f>
        <v>0</v>
      </c>
      <c r="AM70" s="304"/>
      <c r="AN70" s="304">
        <f t="shared" ref="AN70" si="1249">ABS(AN68-AP68)</f>
        <v>0</v>
      </c>
      <c r="AO70" s="304"/>
      <c r="AP70" s="304">
        <f t="shared" ref="AP70" si="1250">ABS(AP68-AR68)</f>
        <v>0</v>
      </c>
      <c r="AQ70" s="304"/>
      <c r="AR70" s="304">
        <f t="shared" ref="AR70" si="1251">ABS(AR68-AT68)</f>
        <v>0</v>
      </c>
      <c r="AS70" s="304"/>
      <c r="AT70" s="304">
        <f t="shared" ref="AT70" si="1252">ABS(AT68-AV68)</f>
        <v>0</v>
      </c>
      <c r="AU70" s="304"/>
      <c r="AV70" s="304">
        <f t="shared" ref="AV70" si="1253">ABS(AV68-AX68)</f>
        <v>0</v>
      </c>
      <c r="AW70" s="304"/>
      <c r="AX70" s="304">
        <f t="shared" ref="AX70" si="1254">ABS(AX68-AZ68)</f>
        <v>0</v>
      </c>
      <c r="AY70" s="304"/>
      <c r="AZ70" s="304">
        <f t="shared" ref="AZ70" si="1255">ABS(AZ68-BB68)</f>
        <v>0</v>
      </c>
      <c r="BA70" s="304"/>
      <c r="BB70" s="304">
        <f t="shared" ref="BB70" si="1256">ABS(BB68-BD68)</f>
        <v>0</v>
      </c>
      <c r="BC70" s="304"/>
      <c r="BD70" s="304">
        <f t="shared" ref="BD70" si="1257">ABS(BD68-BF68)</f>
        <v>1</v>
      </c>
      <c r="BE70" s="304"/>
      <c r="BF70" s="304">
        <f t="shared" ref="BF70" si="1258">ABS(BF68-BH68)</f>
        <v>0</v>
      </c>
      <c r="BG70" s="304"/>
      <c r="BH70" s="304">
        <f t="shared" ref="BH70" si="1259">ABS(BH68-BJ68)</f>
        <v>0</v>
      </c>
      <c r="BI70" s="304"/>
      <c r="BJ70" s="304">
        <f t="shared" ref="BJ70" si="1260">ABS(BJ68-BL68)</f>
        <v>1</v>
      </c>
      <c r="BK70" s="304"/>
      <c r="BL70" s="304">
        <f t="shared" ref="BL70" si="1261">ABS(BL68-BN68)</f>
        <v>0</v>
      </c>
      <c r="BM70" s="304"/>
      <c r="BN70" s="304">
        <f t="shared" ref="BN70" si="1262">ABS(BN68-BP68)</f>
        <v>0</v>
      </c>
      <c r="BO70" s="304"/>
      <c r="BP70" s="304">
        <f t="shared" ref="BP70" si="1263">ABS(BP68-BR68)</f>
        <v>0</v>
      </c>
      <c r="BQ70" s="304"/>
      <c r="BR70" s="304">
        <f t="shared" ref="BR70" si="1264">ABS(BR68-BT68)</f>
        <v>0</v>
      </c>
      <c r="BS70" s="304"/>
      <c r="BT70" s="304">
        <f t="shared" ref="BT70" si="1265">ABS(BT68-BV68)</f>
        <v>0</v>
      </c>
      <c r="BU70" s="304"/>
      <c r="BV70" s="304">
        <f t="shared" ref="BV70" si="1266">ABS(BV68-BX68)</f>
        <v>0</v>
      </c>
      <c r="BW70" s="304"/>
      <c r="BX70" s="304">
        <f t="shared" ref="BX70" si="1267">ABS(BX68-BZ68)</f>
        <v>0</v>
      </c>
      <c r="BY70" s="304"/>
      <c r="BZ70" s="304">
        <f t="shared" ref="BZ70" si="1268">ABS(BZ68-CB68)</f>
        <v>0</v>
      </c>
      <c r="CA70" s="304"/>
      <c r="CB70" s="304">
        <f t="shared" ref="CB70" si="1269">ABS(CB68-CD68)</f>
        <v>0</v>
      </c>
      <c r="CC70" s="304"/>
      <c r="CD70" s="304">
        <f t="shared" ref="CD70" si="1270">ABS(CD68-CF68)</f>
        <v>0</v>
      </c>
      <c r="CE70" s="304"/>
      <c r="CF70" s="304">
        <f t="shared" ref="CF70" si="1271">ABS(CF68-CH68)</f>
        <v>0</v>
      </c>
      <c r="CG70" s="304"/>
      <c r="CH70" s="304">
        <f t="shared" ref="CH70" si="1272">ABS(CH68-CJ68)</f>
        <v>0</v>
      </c>
      <c r="CI70" s="304"/>
      <c r="CJ70" s="304">
        <f t="shared" ref="CJ70" si="1273">ABS(CJ68-CL68)</f>
        <v>0</v>
      </c>
      <c r="CK70" s="304"/>
      <c r="CL70" s="304">
        <f t="shared" ref="CL70" si="1274">ABS(CL68-CN68)</f>
        <v>0</v>
      </c>
      <c r="CM70" s="304"/>
      <c r="CN70" s="304">
        <f t="shared" ref="CN70" si="1275">ABS(CN68-CP68)</f>
        <v>1</v>
      </c>
      <c r="CO70" s="304"/>
      <c r="CP70" s="304">
        <f t="shared" ref="CP70" si="1276">ABS(CP68-CR68)</f>
        <v>0</v>
      </c>
      <c r="CQ70" s="304"/>
      <c r="CR70" s="304">
        <f t="shared" ref="CR70" si="1277">ABS(CR68-CT68)</f>
        <v>0</v>
      </c>
      <c r="CS70" s="304"/>
      <c r="CT70" s="304">
        <f t="shared" ref="CT70" si="1278">ABS(CT68-CV68)</f>
        <v>0</v>
      </c>
      <c r="CU70" s="304"/>
      <c r="CV70" s="304">
        <f t="shared" ref="CV70" si="1279">ABS(CV68-CX68)</f>
        <v>0</v>
      </c>
      <c r="CW70" s="304"/>
      <c r="CX70" s="304">
        <f t="shared" ref="CX70" si="1280">ABS(CX68-CZ68)</f>
        <v>1</v>
      </c>
      <c r="CY70" s="304"/>
      <c r="CZ70" s="304">
        <f t="shared" ref="CZ70" si="1281">ABS(CZ68-DB68)</f>
        <v>0</v>
      </c>
      <c r="DA70" s="304"/>
      <c r="DB70" s="304">
        <f t="shared" ref="DB70" si="1282">ABS(DB68-DD68)</f>
        <v>0</v>
      </c>
      <c r="DC70" s="304"/>
      <c r="DD70" s="304">
        <f t="shared" ref="DD70" si="1283">ABS(DD68-DF68)</f>
        <v>1</v>
      </c>
      <c r="DE70" s="304"/>
      <c r="DF70" s="304">
        <f t="shared" ref="DF70" si="1284">ABS(DF68-DH68)</f>
        <v>1</v>
      </c>
      <c r="DG70" s="304"/>
      <c r="DH70" s="304">
        <f t="shared" ref="DH70" si="1285">ABS(DH68-DJ68)</f>
        <v>1</v>
      </c>
      <c r="DI70" s="304"/>
      <c r="DJ70" s="304">
        <f t="shared" ref="DJ70" si="1286">ABS(DJ68-DL68)</f>
        <v>0</v>
      </c>
      <c r="DK70" s="304"/>
      <c r="DL70" s="304">
        <f t="shared" ref="DL70" si="1287">ABS(DL68-DN68)</f>
        <v>0</v>
      </c>
      <c r="DM70" s="304"/>
      <c r="DN70" s="304">
        <f t="shared" ref="DN70" si="1288">ABS(DN68-DP68)</f>
        <v>0</v>
      </c>
      <c r="DO70" s="304"/>
      <c r="DP70" s="304">
        <f t="shared" ref="DP70" si="1289">ABS(DP68-DR68)</f>
        <v>0</v>
      </c>
      <c r="DQ70" s="304"/>
      <c r="DR70" s="304">
        <f t="shared" ref="DR70" si="1290">ABS(DR68-DT68)</f>
        <v>0</v>
      </c>
      <c r="DS70" s="304"/>
      <c r="DT70" s="304">
        <f t="shared" ref="DT70" si="1291">ABS(DT68-DV68)</f>
        <v>0</v>
      </c>
      <c r="DU70" s="304"/>
      <c r="DV70" s="304">
        <f t="shared" ref="DV70" si="1292">ABS(DV68-DX68)</f>
        <v>0</v>
      </c>
      <c r="DW70" s="304"/>
      <c r="DX70" s="304">
        <f t="shared" ref="DX70" si="1293">ABS(DX68-DZ68)</f>
        <v>0</v>
      </c>
      <c r="DY70" s="304"/>
      <c r="DZ70" s="304">
        <f t="shared" ref="DZ70" si="1294">ABS(DZ68-EB68)</f>
        <v>0</v>
      </c>
      <c r="EA70" s="304"/>
      <c r="EB70" s="304">
        <f t="shared" ref="EB70" si="1295">ABS(EB68-ED68)</f>
        <v>0</v>
      </c>
      <c r="EC70" s="304"/>
      <c r="ED70" s="304">
        <f t="shared" ref="ED70" si="1296">ABS(ED68-EF68)</f>
        <v>0</v>
      </c>
      <c r="EE70" s="304"/>
      <c r="EF70" s="304">
        <f t="shared" ref="EF70" si="1297">ABS(EF68-EH68)</f>
        <v>1</v>
      </c>
      <c r="EG70" s="304"/>
      <c r="EH70" s="304">
        <f>ABS(EH68)</f>
        <v>0</v>
      </c>
      <c r="EI70" s="304"/>
      <c r="EJ70" s="86"/>
      <c r="EK70">
        <f>AVERAGE(EK58:EK66)</f>
        <v>15.333333333333334</v>
      </c>
    </row>
    <row r="71" spans="1:146" ht="15" thickBot="1">
      <c r="A71" s="77" t="s">
        <v>51</v>
      </c>
      <c r="B71" s="304">
        <f>45/45</f>
        <v>1</v>
      </c>
      <c r="C71" s="304"/>
      <c r="D71" s="304">
        <f>D68/$B$68</f>
        <v>1</v>
      </c>
      <c r="E71" s="304"/>
      <c r="F71" s="304">
        <f>F68/$B$68</f>
        <v>1</v>
      </c>
      <c r="G71" s="304"/>
      <c r="H71" s="304">
        <f>H68/$B$68</f>
        <v>1</v>
      </c>
      <c r="I71" s="304"/>
      <c r="J71" s="304">
        <f>J68/$B$68</f>
        <v>1</v>
      </c>
      <c r="K71" s="304"/>
      <c r="L71" s="304">
        <f>L68/$B$68</f>
        <v>1</v>
      </c>
      <c r="M71" s="304"/>
      <c r="N71" s="304">
        <f>N68/$B$68</f>
        <v>1</v>
      </c>
      <c r="O71" s="304"/>
      <c r="P71" s="304">
        <f>P68/$B$68</f>
        <v>1</v>
      </c>
      <c r="Q71" s="304"/>
      <c r="R71" s="304">
        <f>R68/$B$68</f>
        <v>1</v>
      </c>
      <c r="S71" s="304"/>
      <c r="T71" s="304">
        <f>T68/$B$68</f>
        <v>1</v>
      </c>
      <c r="U71" s="304"/>
      <c r="V71" s="304">
        <f>V68/$B$68</f>
        <v>1</v>
      </c>
      <c r="W71" s="304"/>
      <c r="X71" s="304">
        <f>X68/$B$68</f>
        <v>1</v>
      </c>
      <c r="Y71" s="304"/>
      <c r="Z71" s="304">
        <f>Z68/$B$68</f>
        <v>1</v>
      </c>
      <c r="AA71" s="304"/>
      <c r="AB71" s="304">
        <f>AB68/$B$68</f>
        <v>1</v>
      </c>
      <c r="AC71" s="304"/>
      <c r="AD71" s="304">
        <f>AD68/$B$68</f>
        <v>1</v>
      </c>
      <c r="AE71" s="304"/>
      <c r="AF71" s="304">
        <f>AF68/$B$68</f>
        <v>1</v>
      </c>
      <c r="AG71" s="304"/>
      <c r="AH71" s="304">
        <f>AH68/$B$68</f>
        <v>1</v>
      </c>
      <c r="AI71" s="304"/>
      <c r="AJ71" s="304">
        <f>AJ68/$B$68</f>
        <v>1</v>
      </c>
      <c r="AK71" s="304"/>
      <c r="AL71" s="304">
        <f>AL68/$B$68</f>
        <v>0.88888888888888884</v>
      </c>
      <c r="AM71" s="304"/>
      <c r="AN71" s="304">
        <f>AN68/$B$68</f>
        <v>0.88888888888888884</v>
      </c>
      <c r="AO71" s="304"/>
      <c r="AP71" s="304">
        <f>AP68/$B$68</f>
        <v>0.88888888888888884</v>
      </c>
      <c r="AQ71" s="304"/>
      <c r="AR71" s="304">
        <f>AR68/$B$68</f>
        <v>0.88888888888888884</v>
      </c>
      <c r="AS71" s="304"/>
      <c r="AT71" s="304">
        <f>AT68/$B$68</f>
        <v>0.88888888888888884</v>
      </c>
      <c r="AU71" s="304"/>
      <c r="AV71" s="304">
        <f>AV68/$B$68</f>
        <v>0.88888888888888884</v>
      </c>
      <c r="AW71" s="304"/>
      <c r="AX71" s="304">
        <f>AX68/$B$68</f>
        <v>0.88888888888888884</v>
      </c>
      <c r="AY71" s="304"/>
      <c r="AZ71" s="304">
        <f>AZ68/$B$68</f>
        <v>0.88888888888888884</v>
      </c>
      <c r="BA71" s="304"/>
      <c r="BB71" s="304">
        <f>BB68/$B$68</f>
        <v>0.88888888888888884</v>
      </c>
      <c r="BC71" s="304"/>
      <c r="BD71" s="304">
        <f>BD68/$B$68</f>
        <v>0.88888888888888884</v>
      </c>
      <c r="BE71" s="304"/>
      <c r="BF71" s="304">
        <f>BF68/$B$68</f>
        <v>0.77777777777777779</v>
      </c>
      <c r="BG71" s="304"/>
      <c r="BH71" s="304">
        <f>BH68/$B$68</f>
        <v>0.77777777777777779</v>
      </c>
      <c r="BI71" s="304"/>
      <c r="BJ71" s="304">
        <f>BJ68/$B$68</f>
        <v>0.77777777777777779</v>
      </c>
      <c r="BK71" s="304"/>
      <c r="BL71" s="304">
        <f>BL68/$B$68</f>
        <v>0.66666666666666663</v>
      </c>
      <c r="BM71" s="304"/>
      <c r="BN71" s="304">
        <f>BN68/$B$68</f>
        <v>0.66666666666666663</v>
      </c>
      <c r="BO71" s="304"/>
      <c r="BP71" s="304">
        <f>BP68/$B$68</f>
        <v>0.66666666666666663</v>
      </c>
      <c r="BQ71" s="304"/>
      <c r="BR71" s="304">
        <f>BR68/$B$68</f>
        <v>0.66666666666666663</v>
      </c>
      <c r="BS71" s="304"/>
      <c r="BT71" s="304">
        <f>BT68/$B$68</f>
        <v>0.66666666666666663</v>
      </c>
      <c r="BU71" s="304"/>
      <c r="BV71" s="304">
        <f>BV68/$B$68</f>
        <v>0.66666666666666663</v>
      </c>
      <c r="BW71" s="304"/>
      <c r="BX71" s="304">
        <f>BX68/$B$68</f>
        <v>0.66666666666666663</v>
      </c>
      <c r="BY71" s="304"/>
      <c r="BZ71" s="304">
        <f>BZ68/$B$68</f>
        <v>0.66666666666666663</v>
      </c>
      <c r="CA71" s="304"/>
      <c r="CB71" s="304">
        <f>CB68/$B$68</f>
        <v>0.66666666666666663</v>
      </c>
      <c r="CC71" s="304"/>
      <c r="CD71" s="304">
        <f>CD68/$B$68</f>
        <v>0.66666666666666663</v>
      </c>
      <c r="CE71" s="304"/>
      <c r="CF71" s="304">
        <f>CF68/$B$68</f>
        <v>0.66666666666666663</v>
      </c>
      <c r="CG71" s="304"/>
      <c r="CH71" s="304">
        <f>CH68/$B$68</f>
        <v>0.66666666666666663</v>
      </c>
      <c r="CI71" s="304"/>
      <c r="CJ71" s="304">
        <f>CJ68/$B$68</f>
        <v>0.66666666666666663</v>
      </c>
      <c r="CK71" s="304"/>
      <c r="CL71" s="304">
        <f>CL68/$B$68</f>
        <v>0.66666666666666663</v>
      </c>
      <c r="CM71" s="304"/>
      <c r="CN71" s="304">
        <f>CN68/$B$68</f>
        <v>0.66666666666666663</v>
      </c>
      <c r="CO71" s="304"/>
      <c r="CP71" s="304">
        <f>CP68/$B$68</f>
        <v>0.55555555555555558</v>
      </c>
      <c r="CQ71" s="304"/>
      <c r="CR71" s="304">
        <f>CR68/$B$68</f>
        <v>0.55555555555555558</v>
      </c>
      <c r="CS71" s="304"/>
      <c r="CT71" s="304">
        <f>CT68/$B$68</f>
        <v>0.55555555555555558</v>
      </c>
      <c r="CU71" s="304"/>
      <c r="CV71" s="304">
        <f>CV68/$B$68</f>
        <v>0.55555555555555558</v>
      </c>
      <c r="CW71" s="304"/>
      <c r="CX71" s="304">
        <f>CX68/$B$68</f>
        <v>0.55555555555555558</v>
      </c>
      <c r="CY71" s="304"/>
      <c r="CZ71" s="304">
        <f>CZ68/$B$68</f>
        <v>0.44444444444444442</v>
      </c>
      <c r="DA71" s="304"/>
      <c r="DB71" s="304">
        <f>DB68/$B$68</f>
        <v>0.44444444444444442</v>
      </c>
      <c r="DC71" s="304"/>
      <c r="DD71" s="304">
        <f>DD68/$B$68</f>
        <v>0.44444444444444442</v>
      </c>
      <c r="DE71" s="304"/>
      <c r="DF71" s="304">
        <f>DF68/$B$68</f>
        <v>0.33333333333333331</v>
      </c>
      <c r="DG71" s="304"/>
      <c r="DH71" s="304">
        <f>DH68/$B$68</f>
        <v>0.22222222222222221</v>
      </c>
      <c r="DI71" s="304"/>
      <c r="DJ71" s="304">
        <f>DJ68/$B$68</f>
        <v>0.1111111111111111</v>
      </c>
      <c r="DK71" s="304"/>
      <c r="DL71" s="304">
        <f>DL68/$B$68</f>
        <v>0.1111111111111111</v>
      </c>
      <c r="DM71" s="304"/>
      <c r="DN71" s="304">
        <f>DN68/$B$68</f>
        <v>0.1111111111111111</v>
      </c>
      <c r="DO71" s="304"/>
      <c r="DP71" s="304">
        <f>DP68/$B$68</f>
        <v>0.1111111111111111</v>
      </c>
      <c r="DQ71" s="304"/>
      <c r="DR71" s="304">
        <f>DR68/$B$68</f>
        <v>0.1111111111111111</v>
      </c>
      <c r="DS71" s="304"/>
      <c r="DT71" s="304">
        <f>DT68/$B$68</f>
        <v>0.1111111111111111</v>
      </c>
      <c r="DU71" s="304"/>
      <c r="DV71" s="304">
        <f>DV68/$B$68</f>
        <v>0.1111111111111111</v>
      </c>
      <c r="DW71" s="304"/>
      <c r="DX71" s="304">
        <f>DX68/$B$68</f>
        <v>0.1111111111111111</v>
      </c>
      <c r="DY71" s="304"/>
      <c r="DZ71" s="304">
        <f>DZ68/$B$68</f>
        <v>0.1111111111111111</v>
      </c>
      <c r="EA71" s="304"/>
      <c r="EB71" s="304">
        <f>EB68/$B$68</f>
        <v>0.1111111111111111</v>
      </c>
      <c r="EC71" s="304"/>
      <c r="ED71" s="304">
        <f>ED68/$B$68</f>
        <v>0.1111111111111111</v>
      </c>
      <c r="EE71" s="304"/>
      <c r="EF71" s="304">
        <f>EF68/$B$68</f>
        <v>0.1111111111111111</v>
      </c>
      <c r="EG71" s="304"/>
      <c r="EH71" s="304">
        <f>EH68/$B$68</f>
        <v>0</v>
      </c>
      <c r="EI71" s="304"/>
      <c r="EJ71" s="86"/>
      <c r="EK71">
        <f>STDEV(EK58:EK66)</f>
        <v>5.5</v>
      </c>
      <c r="EN71" s="86"/>
    </row>
    <row r="72" spans="1:146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0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</v>
      </c>
      <c r="AG72" s="304"/>
      <c r="AH72" s="304">
        <f>AH70/AH68</f>
        <v>0</v>
      </c>
      <c r="AI72" s="304"/>
      <c r="AJ72" s="304">
        <f>AJ70/AJ68</f>
        <v>0.1111111111111111</v>
      </c>
      <c r="AK72" s="304"/>
      <c r="AL72" s="304">
        <f>AL70/AL68</f>
        <v>0</v>
      </c>
      <c r="AM72" s="304"/>
      <c r="AN72" s="304">
        <f>AN70/AN68</f>
        <v>0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0.125</v>
      </c>
      <c r="BE72" s="304"/>
      <c r="BF72" s="304">
        <f>BF70/BF68</f>
        <v>0</v>
      </c>
      <c r="BG72" s="304"/>
      <c r="BH72" s="304">
        <f>BH70/BH68</f>
        <v>0</v>
      </c>
      <c r="BI72" s="304"/>
      <c r="BJ72" s="304">
        <f>BJ70/BJ68</f>
        <v>0.14285714285714285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</v>
      </c>
      <c r="CE72" s="304"/>
      <c r="CF72" s="304">
        <f>CF70/CF68</f>
        <v>0</v>
      </c>
      <c r="CG72" s="304"/>
      <c r="CH72" s="304">
        <f>CH70/CH68</f>
        <v>0</v>
      </c>
      <c r="CI72" s="304"/>
      <c r="CJ72" s="304">
        <f>CJ70/CJ68</f>
        <v>0</v>
      </c>
      <c r="CK72" s="304"/>
      <c r="CL72" s="304">
        <f>CL70/CL68</f>
        <v>0</v>
      </c>
      <c r="CM72" s="304"/>
      <c r="CN72" s="304">
        <f>CN70/CN68</f>
        <v>0.16666666666666666</v>
      </c>
      <c r="CO72" s="304"/>
      <c r="CP72" s="304">
        <f>CP70/CP68</f>
        <v>0</v>
      </c>
      <c r="CQ72" s="304"/>
      <c r="CR72" s="304">
        <f>CR70/CR68</f>
        <v>0</v>
      </c>
      <c r="CS72" s="304"/>
      <c r="CT72" s="304">
        <f>CT70/CT68</f>
        <v>0</v>
      </c>
      <c r="CU72" s="304"/>
      <c r="CV72" s="304">
        <f>CV70/CV68</f>
        <v>0</v>
      </c>
      <c r="CW72" s="304"/>
      <c r="CX72" s="304">
        <f>CX70/CX68</f>
        <v>0.2</v>
      </c>
      <c r="CY72" s="304"/>
      <c r="CZ72" s="304">
        <f>CZ70/CZ68</f>
        <v>0</v>
      </c>
      <c r="DA72" s="304"/>
      <c r="DB72" s="304">
        <f>DB70/DB68</f>
        <v>0</v>
      </c>
      <c r="DC72" s="304"/>
      <c r="DD72" s="304">
        <f>DD70/DD68</f>
        <v>0.25</v>
      </c>
      <c r="DE72" s="304"/>
      <c r="DF72" s="304">
        <f>DF70/DF68</f>
        <v>0.33333333333333331</v>
      </c>
      <c r="DG72" s="304"/>
      <c r="DH72" s="304">
        <f>DH70/DH68</f>
        <v>0.5</v>
      </c>
      <c r="DI72" s="304"/>
      <c r="DJ72" s="304">
        <f>DJ70/DJ68</f>
        <v>0</v>
      </c>
      <c r="DK72" s="304"/>
      <c r="DL72" s="304">
        <f>DL70/DL68</f>
        <v>0</v>
      </c>
      <c r="DM72" s="304"/>
      <c r="DN72" s="304">
        <f>DN70/DN68</f>
        <v>0</v>
      </c>
      <c r="DO72" s="304"/>
      <c r="DP72" s="304">
        <f>DP70/DP68</f>
        <v>0</v>
      </c>
      <c r="DQ72" s="304"/>
      <c r="DR72" s="304">
        <f>DR70/DR68</f>
        <v>0</v>
      </c>
      <c r="DS72" s="304"/>
      <c r="DT72" s="304">
        <f>DT70/DT68</f>
        <v>0</v>
      </c>
      <c r="DU72" s="304"/>
      <c r="DV72" s="304">
        <f>DV70/DV68</f>
        <v>0</v>
      </c>
      <c r="DW72" s="304"/>
      <c r="DX72" s="304">
        <f>DX70/DX68</f>
        <v>0</v>
      </c>
      <c r="DY72" s="304"/>
      <c r="DZ72" s="304">
        <f>DZ70/DZ68</f>
        <v>0</v>
      </c>
      <c r="EA72" s="304"/>
      <c r="EB72" s="304">
        <f>EB70/EB68</f>
        <v>0</v>
      </c>
      <c r="EC72" s="304"/>
      <c r="ED72" s="304">
        <f>ED70/ED68</f>
        <v>0</v>
      </c>
      <c r="EE72" s="304"/>
      <c r="EF72" s="304">
        <f>EF70/EF68</f>
        <v>1</v>
      </c>
      <c r="EG72" s="304"/>
      <c r="EH72" s="304">
        <v>0</v>
      </c>
      <c r="EI72" s="304"/>
      <c r="EN72" s="86"/>
    </row>
    <row r="73" spans="1:146" ht="15" thickBot="1">
      <c r="A73" s="77" t="s">
        <v>53</v>
      </c>
      <c r="B73" s="304">
        <f>(B71+D71)/2</f>
        <v>1</v>
      </c>
      <c r="C73" s="304"/>
      <c r="D73" s="304">
        <f>(D71+F71)/2</f>
        <v>1</v>
      </c>
      <c r="E73" s="304"/>
      <c r="F73" s="304">
        <f t="shared" ref="F73" si="1298">(F71+H71)/2</f>
        <v>1</v>
      </c>
      <c r="G73" s="304"/>
      <c r="H73" s="304">
        <f t="shared" ref="H73" si="1299">(H71+J71)/2</f>
        <v>1</v>
      </c>
      <c r="I73" s="304"/>
      <c r="J73" s="304">
        <f t="shared" ref="J73" si="1300">(J71+L71)/2</f>
        <v>1</v>
      </c>
      <c r="K73" s="304"/>
      <c r="L73" s="304">
        <f t="shared" ref="L73" si="1301">(L71+N71)/2</f>
        <v>1</v>
      </c>
      <c r="M73" s="304"/>
      <c r="N73" s="304">
        <f t="shared" ref="N73" si="1302">(N71+P71)/2</f>
        <v>1</v>
      </c>
      <c r="O73" s="304"/>
      <c r="P73" s="304">
        <f t="shared" ref="P73" si="1303">(P71+R71)/2</f>
        <v>1</v>
      </c>
      <c r="Q73" s="304"/>
      <c r="R73" s="304">
        <f t="shared" ref="R73" si="1304">(R71+T71)/2</f>
        <v>1</v>
      </c>
      <c r="S73" s="304"/>
      <c r="T73" s="304">
        <f t="shared" ref="T73" si="1305">(T71+V71)/2</f>
        <v>1</v>
      </c>
      <c r="U73" s="304"/>
      <c r="V73" s="304">
        <f t="shared" ref="V73" si="1306">(V71+X71)/2</f>
        <v>1</v>
      </c>
      <c r="W73" s="304"/>
      <c r="X73" s="304">
        <f t="shared" ref="X73" si="1307">(X71+Z71)/2</f>
        <v>1</v>
      </c>
      <c r="Y73" s="304"/>
      <c r="Z73" s="304">
        <f t="shared" ref="Z73" si="1308">(Z71+AB71)/2</f>
        <v>1</v>
      </c>
      <c r="AA73" s="304"/>
      <c r="AB73" s="304">
        <f t="shared" ref="AB73" si="1309">(AB71+AD71)/2</f>
        <v>1</v>
      </c>
      <c r="AC73" s="304"/>
      <c r="AD73" s="304">
        <f t="shared" ref="AD73" si="1310">(AD71+AF71)/2</f>
        <v>1</v>
      </c>
      <c r="AE73" s="304"/>
      <c r="AF73" s="304">
        <f t="shared" ref="AF73" si="1311">(AF71+AH71)/2</f>
        <v>1</v>
      </c>
      <c r="AG73" s="304"/>
      <c r="AH73" s="304">
        <f t="shared" ref="AH73" si="1312">(AH71+AJ71)/2</f>
        <v>1</v>
      </c>
      <c r="AI73" s="304"/>
      <c r="AJ73" s="304">
        <f t="shared" ref="AJ73" si="1313">(AJ71+AL71)/2</f>
        <v>0.94444444444444442</v>
      </c>
      <c r="AK73" s="304"/>
      <c r="AL73" s="304">
        <f t="shared" ref="AL73" si="1314">(AL71+AN71)/2</f>
        <v>0.88888888888888884</v>
      </c>
      <c r="AM73" s="304"/>
      <c r="AN73" s="304">
        <f t="shared" ref="AN73" si="1315">(AN71+AP71)/2</f>
        <v>0.88888888888888884</v>
      </c>
      <c r="AO73" s="304"/>
      <c r="AP73" s="304">
        <f t="shared" ref="AP73" si="1316">(AP71+AR71)/2</f>
        <v>0.88888888888888884</v>
      </c>
      <c r="AQ73" s="304"/>
      <c r="AR73" s="304">
        <f t="shared" ref="AR73" si="1317">(AR71+AT71)/2</f>
        <v>0.88888888888888884</v>
      </c>
      <c r="AS73" s="304"/>
      <c r="AT73" s="304">
        <f t="shared" ref="AT73" si="1318">(AT71+AV71)/2</f>
        <v>0.88888888888888884</v>
      </c>
      <c r="AU73" s="304"/>
      <c r="AV73" s="304">
        <f t="shared" ref="AV73" si="1319">(AV71+AX71)/2</f>
        <v>0.88888888888888884</v>
      </c>
      <c r="AW73" s="304"/>
      <c r="AX73" s="304">
        <f t="shared" ref="AX73" si="1320">(AX71+AZ71)/2</f>
        <v>0.88888888888888884</v>
      </c>
      <c r="AY73" s="304"/>
      <c r="AZ73" s="304">
        <f t="shared" ref="AZ73" si="1321">(AZ71+BB71)/2</f>
        <v>0.88888888888888884</v>
      </c>
      <c r="BA73" s="304"/>
      <c r="BB73" s="304">
        <f t="shared" ref="BB73" si="1322">(BB71+BD71)/2</f>
        <v>0.88888888888888884</v>
      </c>
      <c r="BC73" s="304"/>
      <c r="BD73" s="304">
        <f t="shared" ref="BD73" si="1323">(BD71+BF71)/2</f>
        <v>0.83333333333333326</v>
      </c>
      <c r="BE73" s="304"/>
      <c r="BF73" s="304">
        <f t="shared" ref="BF73" si="1324">(BF71+BH71)/2</f>
        <v>0.77777777777777779</v>
      </c>
      <c r="BG73" s="304"/>
      <c r="BH73" s="304">
        <f t="shared" ref="BH73" si="1325">(BH71+BJ71)/2</f>
        <v>0.77777777777777779</v>
      </c>
      <c r="BI73" s="304"/>
      <c r="BJ73" s="304">
        <f t="shared" ref="BJ73" si="1326">(BJ71+BL71)/2</f>
        <v>0.72222222222222221</v>
      </c>
      <c r="BK73" s="304"/>
      <c r="BL73" s="304">
        <f t="shared" ref="BL73" si="1327">(BL71+BN71)/2</f>
        <v>0.66666666666666663</v>
      </c>
      <c r="BM73" s="304"/>
      <c r="BN73" s="304">
        <f t="shared" ref="BN73" si="1328">(BN71+BP71)/2</f>
        <v>0.66666666666666663</v>
      </c>
      <c r="BO73" s="304"/>
      <c r="BP73" s="304">
        <f t="shared" ref="BP73" si="1329">(BP71+BR71)/2</f>
        <v>0.66666666666666663</v>
      </c>
      <c r="BQ73" s="304"/>
      <c r="BR73" s="304">
        <f t="shared" ref="BR73" si="1330">(BR71+BT71)/2</f>
        <v>0.66666666666666663</v>
      </c>
      <c r="BS73" s="304"/>
      <c r="BT73" s="304">
        <f t="shared" ref="BT73" si="1331">(BT71+BV71)/2</f>
        <v>0.66666666666666663</v>
      </c>
      <c r="BU73" s="304"/>
      <c r="BV73" s="304">
        <f t="shared" ref="BV73" si="1332">(BV71+BX71)/2</f>
        <v>0.66666666666666663</v>
      </c>
      <c r="BW73" s="304"/>
      <c r="BX73" s="304">
        <f t="shared" ref="BX73" si="1333">(BX71+BZ71)/2</f>
        <v>0.66666666666666663</v>
      </c>
      <c r="BY73" s="304"/>
      <c r="BZ73" s="304">
        <f t="shared" ref="BZ73" si="1334">(BZ71+CB71)/2</f>
        <v>0.66666666666666663</v>
      </c>
      <c r="CA73" s="304"/>
      <c r="CB73" s="304">
        <f t="shared" ref="CB73" si="1335">(CB71+CD71)/2</f>
        <v>0.66666666666666663</v>
      </c>
      <c r="CC73" s="304"/>
      <c r="CD73" s="304">
        <f t="shared" ref="CD73" si="1336">(CD71+CF71)/2</f>
        <v>0.66666666666666663</v>
      </c>
      <c r="CE73" s="304"/>
      <c r="CF73" s="304">
        <f t="shared" ref="CF73" si="1337">(CF71+CH71)/2</f>
        <v>0.66666666666666663</v>
      </c>
      <c r="CG73" s="304"/>
      <c r="CH73" s="304">
        <f t="shared" ref="CH73" si="1338">(CH71+CJ71)/2</f>
        <v>0.66666666666666663</v>
      </c>
      <c r="CI73" s="304"/>
      <c r="CJ73" s="304">
        <f t="shared" ref="CJ73" si="1339">(CJ71+CL71)/2</f>
        <v>0.66666666666666663</v>
      </c>
      <c r="CK73" s="304"/>
      <c r="CL73" s="304">
        <f t="shared" ref="CL73" si="1340">(CL71+CN71)/2</f>
        <v>0.66666666666666663</v>
      </c>
      <c r="CM73" s="304"/>
      <c r="CN73" s="304">
        <f t="shared" ref="CN73" si="1341">(CN71+CP71)/2</f>
        <v>0.61111111111111116</v>
      </c>
      <c r="CO73" s="304"/>
      <c r="CP73" s="304">
        <f t="shared" ref="CP73" si="1342">(CP71+CR71)/2</f>
        <v>0.55555555555555558</v>
      </c>
      <c r="CQ73" s="304"/>
      <c r="CR73" s="304">
        <f t="shared" ref="CR73" si="1343">(CR71+CT71)/2</f>
        <v>0.55555555555555558</v>
      </c>
      <c r="CS73" s="304"/>
      <c r="CT73" s="304">
        <f t="shared" ref="CT73" si="1344">(CT71+CV71)/2</f>
        <v>0.55555555555555558</v>
      </c>
      <c r="CU73" s="304"/>
      <c r="CV73" s="304">
        <f t="shared" ref="CV73" si="1345">(CV71+CX71)/2</f>
        <v>0.55555555555555558</v>
      </c>
      <c r="CW73" s="304"/>
      <c r="CX73" s="304">
        <f t="shared" ref="CX73" si="1346">(CX71+CZ71)/2</f>
        <v>0.5</v>
      </c>
      <c r="CY73" s="304"/>
      <c r="CZ73" s="304">
        <f t="shared" ref="CZ73" si="1347">(CZ71+DB71)/2</f>
        <v>0.44444444444444442</v>
      </c>
      <c r="DA73" s="304"/>
      <c r="DB73" s="304">
        <f t="shared" ref="DB73" si="1348">(DB71+DD71)/2</f>
        <v>0.44444444444444442</v>
      </c>
      <c r="DC73" s="304"/>
      <c r="DD73" s="304">
        <f t="shared" ref="DD73" si="1349">(DD71+DF71)/2</f>
        <v>0.38888888888888884</v>
      </c>
      <c r="DE73" s="304"/>
      <c r="DF73" s="304">
        <f t="shared" ref="DF73" si="1350">(DF71+DH71)/2</f>
        <v>0.27777777777777779</v>
      </c>
      <c r="DG73" s="304"/>
      <c r="DH73" s="304">
        <f t="shared" ref="DH73" si="1351">(DH71+DJ71)/2</f>
        <v>0.16666666666666666</v>
      </c>
      <c r="DI73" s="304"/>
      <c r="DJ73" s="304">
        <f t="shared" ref="DJ73" si="1352">(DJ71+DL71)/2</f>
        <v>0.1111111111111111</v>
      </c>
      <c r="DK73" s="304"/>
      <c r="DL73" s="304">
        <f t="shared" ref="DL73" si="1353">(DL71+DN71)/2</f>
        <v>0.1111111111111111</v>
      </c>
      <c r="DM73" s="304"/>
      <c r="DN73" s="304">
        <f t="shared" ref="DN73" si="1354">(DN71+DP71)/2</f>
        <v>0.1111111111111111</v>
      </c>
      <c r="DO73" s="304"/>
      <c r="DP73" s="304">
        <f t="shared" ref="DP73" si="1355">(DP71+DR71)/2</f>
        <v>0.1111111111111111</v>
      </c>
      <c r="DQ73" s="304"/>
      <c r="DR73" s="304">
        <f t="shared" ref="DR73" si="1356">(DR71+DT71)/2</f>
        <v>0.1111111111111111</v>
      </c>
      <c r="DS73" s="304"/>
      <c r="DT73" s="304">
        <f t="shared" ref="DT73" si="1357">(DT71+DV71)/2</f>
        <v>0.1111111111111111</v>
      </c>
      <c r="DU73" s="304"/>
      <c r="DV73" s="304">
        <f t="shared" ref="DV73" si="1358">(DV71+DX71)/2</f>
        <v>0.1111111111111111</v>
      </c>
      <c r="DW73" s="304"/>
      <c r="DX73" s="304">
        <f t="shared" ref="DX73" si="1359">(DX71+DZ71)/2</f>
        <v>0.1111111111111111</v>
      </c>
      <c r="DY73" s="304"/>
      <c r="DZ73" s="304">
        <f t="shared" ref="DZ73" si="1360">(DZ71+EB71)/2</f>
        <v>0.1111111111111111</v>
      </c>
      <c r="EA73" s="304"/>
      <c r="EB73" s="304">
        <f t="shared" ref="EB73" si="1361">(EB71+ED71)/2</f>
        <v>0.1111111111111111</v>
      </c>
      <c r="EC73" s="304"/>
      <c r="ED73" s="304">
        <f t="shared" ref="ED73" si="1362">(ED71+EF71)/2</f>
        <v>0.1111111111111111</v>
      </c>
      <c r="EE73" s="304"/>
      <c r="EF73" s="304">
        <f t="shared" ref="EF73" si="1363">(EF71+EH71)/2</f>
        <v>5.5555555555555552E-2</v>
      </c>
      <c r="EG73" s="304"/>
      <c r="EH73" s="304">
        <f t="shared" ref="EH73" si="1364">(EH71+EJ71)/2</f>
        <v>0</v>
      </c>
      <c r="EI73" s="304"/>
      <c r="EJ73" s="304"/>
      <c r="EK73" s="304"/>
      <c r="EL73" s="304"/>
      <c r="EM73" s="304"/>
      <c r="EN73" s="304"/>
      <c r="EO73" s="304"/>
      <c r="EP73" s="86"/>
    </row>
    <row r="74" spans="1:146" ht="16.149999999999999" customHeight="1">
      <c r="A74" s="108" t="s">
        <v>54</v>
      </c>
      <c r="B74" s="304">
        <f>SUM($B$73)</f>
        <v>1</v>
      </c>
      <c r="C74" s="304"/>
      <c r="D74" s="304">
        <f>SUM($B$73:$E$73)-B73</f>
        <v>1</v>
      </c>
      <c r="E74" s="304"/>
      <c r="F74" s="304">
        <f t="shared" ref="F74" si="1365">SUM($B$73:$E$73)-D73</f>
        <v>1</v>
      </c>
      <c r="G74" s="304"/>
      <c r="H74" s="304">
        <f t="shared" ref="H74" si="1366">SUM($B$73:$E$73)-F73</f>
        <v>1</v>
      </c>
      <c r="I74" s="304"/>
      <c r="J74" s="304">
        <f t="shared" ref="J74" si="1367">SUM($B$73:$E$73)-H73</f>
        <v>1</v>
      </c>
      <c r="K74" s="304"/>
      <c r="L74" s="304">
        <f t="shared" ref="L74" si="1368">SUM($B$73:$E$73)-J73</f>
        <v>1</v>
      </c>
      <c r="M74" s="304"/>
      <c r="N74" s="304">
        <f t="shared" ref="N74" si="1369">SUM($B$73:$E$73)-L73</f>
        <v>1</v>
      </c>
      <c r="O74" s="304"/>
      <c r="P74" s="304">
        <f t="shared" ref="P74" si="1370">SUM($B$73:$E$73)-N73</f>
        <v>1</v>
      </c>
      <c r="Q74" s="304"/>
      <c r="R74" s="304">
        <f t="shared" ref="R74" si="1371">SUM($B$73:$E$73)-P73</f>
        <v>1</v>
      </c>
      <c r="S74" s="304"/>
      <c r="T74" s="304">
        <f t="shared" ref="T74" si="1372">SUM($B$73:$E$73)-R73</f>
        <v>1</v>
      </c>
      <c r="U74" s="304"/>
      <c r="V74" s="304">
        <f t="shared" ref="V74" si="1373">SUM($B$73:$E$73)-T73</f>
        <v>1</v>
      </c>
      <c r="W74" s="304"/>
      <c r="X74" s="304">
        <f t="shared" ref="X74" si="1374">SUM($B$73:$E$73)-V73</f>
        <v>1</v>
      </c>
      <c r="Y74" s="304"/>
      <c r="Z74" s="304">
        <f t="shared" ref="Z74" si="1375">SUM($B$73:$E$73)-X73</f>
        <v>1</v>
      </c>
      <c r="AA74" s="304"/>
      <c r="AB74" s="304">
        <f t="shared" ref="AB74" si="1376">SUM($B$73:$E$73)-Z73</f>
        <v>1</v>
      </c>
      <c r="AC74" s="304"/>
      <c r="AD74" s="304">
        <f t="shared" ref="AD74" si="1377">SUM($B$73:$E$73)-AB73</f>
        <v>1</v>
      </c>
      <c r="AE74" s="304"/>
      <c r="AF74" s="304">
        <f t="shared" ref="AF74" si="1378">SUM($B$73:$E$73)-AD73</f>
        <v>1</v>
      </c>
      <c r="AG74" s="304"/>
      <c r="AH74" s="304">
        <f t="shared" ref="AH74" si="1379">SUM($B$73:$E$73)-AF73</f>
        <v>1</v>
      </c>
      <c r="AI74" s="304"/>
      <c r="AJ74" s="304">
        <f t="shared" ref="AJ74" si="1380">SUM($B$73:$E$73)-AH73</f>
        <v>1</v>
      </c>
      <c r="AK74" s="304"/>
      <c r="AL74" s="304">
        <f t="shared" ref="AL74" si="1381">SUM($B$73:$E$73)-AJ73</f>
        <v>1.0555555555555556</v>
      </c>
      <c r="AM74" s="304"/>
      <c r="AN74" s="304">
        <f t="shared" ref="AN74" si="1382">SUM($B$73:$E$73)-AL73</f>
        <v>1.1111111111111112</v>
      </c>
      <c r="AO74" s="304"/>
      <c r="AP74" s="304">
        <f t="shared" ref="AP74" si="1383">SUM($B$73:$E$73)-AN73</f>
        <v>1.1111111111111112</v>
      </c>
      <c r="AQ74" s="304"/>
      <c r="AR74" s="304">
        <f t="shared" ref="AR74" si="1384">SUM($B$73:$E$73)-AP73</f>
        <v>1.1111111111111112</v>
      </c>
      <c r="AS74" s="304"/>
      <c r="AT74" s="304">
        <f t="shared" ref="AT74" si="1385">SUM($B$73:$E$73)-AR73</f>
        <v>1.1111111111111112</v>
      </c>
      <c r="AU74" s="304"/>
      <c r="AV74" s="304">
        <f t="shared" ref="AV74" si="1386">SUM($B$73:$E$73)-AT73</f>
        <v>1.1111111111111112</v>
      </c>
      <c r="AW74" s="304"/>
      <c r="AX74" s="304">
        <f t="shared" ref="AX74" si="1387">SUM($B$73:$E$73)-AV73</f>
        <v>1.1111111111111112</v>
      </c>
      <c r="AY74" s="304"/>
      <c r="AZ74" s="304">
        <f t="shared" ref="AZ74" si="1388">SUM($B$73:$E$73)-AX73</f>
        <v>1.1111111111111112</v>
      </c>
      <c r="BA74" s="304"/>
      <c r="BB74" s="304">
        <f t="shared" ref="BB74" si="1389">SUM($B$73:$E$73)-AZ73</f>
        <v>1.1111111111111112</v>
      </c>
      <c r="BC74" s="304"/>
      <c r="BD74" s="304">
        <f t="shared" ref="BD74" si="1390">SUM($B$73:$E$73)-BB73</f>
        <v>1.1111111111111112</v>
      </c>
      <c r="BE74" s="304"/>
      <c r="BF74" s="304">
        <f t="shared" ref="BF74" si="1391">SUM($B$73:$E$73)-BD73</f>
        <v>1.1666666666666667</v>
      </c>
      <c r="BG74" s="304"/>
      <c r="BH74" s="304">
        <f t="shared" ref="BH74" si="1392">SUM($B$73:$E$73)-BF73</f>
        <v>1.2222222222222223</v>
      </c>
      <c r="BI74" s="304"/>
      <c r="BJ74" s="304">
        <f t="shared" ref="BJ74" si="1393">SUM($B$73:$E$73)-BH73</f>
        <v>1.2222222222222223</v>
      </c>
      <c r="BK74" s="304"/>
      <c r="BL74" s="304">
        <f t="shared" ref="BL74" si="1394">SUM($B$73:$E$73)-BJ73</f>
        <v>1.2777777777777777</v>
      </c>
      <c r="BM74" s="304"/>
      <c r="BN74" s="304">
        <f t="shared" ref="BN74" si="1395">SUM($B$73:$E$73)-BL73</f>
        <v>1.3333333333333335</v>
      </c>
      <c r="BO74" s="304"/>
      <c r="BP74" s="304">
        <f t="shared" ref="BP74" si="1396">SUM($B$73:$E$73)-BN73</f>
        <v>1.3333333333333335</v>
      </c>
      <c r="BQ74" s="304"/>
      <c r="BR74" s="304">
        <f t="shared" ref="BR74" si="1397">SUM($B$73:$E$73)-BP73</f>
        <v>1.3333333333333335</v>
      </c>
      <c r="BS74" s="304"/>
      <c r="BT74" s="304">
        <f t="shared" ref="BT74" si="1398">SUM($B$73:$E$73)-BR73</f>
        <v>1.3333333333333335</v>
      </c>
      <c r="BU74" s="304"/>
      <c r="BV74" s="304">
        <f t="shared" ref="BV74" si="1399">SUM($B$73:$E$73)-BT73</f>
        <v>1.3333333333333335</v>
      </c>
      <c r="BW74" s="304"/>
      <c r="BX74" s="304">
        <f t="shared" ref="BX74" si="1400">SUM($B$73:$E$73)-BV73</f>
        <v>1.3333333333333335</v>
      </c>
      <c r="BY74" s="304"/>
      <c r="BZ74" s="304">
        <f t="shared" ref="BZ74" si="1401">SUM($B$73:$E$73)-BX73</f>
        <v>1.3333333333333335</v>
      </c>
      <c r="CA74" s="304"/>
      <c r="CB74" s="304">
        <f t="shared" ref="CB74" si="1402">SUM($B$73:$E$73)-BZ73</f>
        <v>1.3333333333333335</v>
      </c>
      <c r="CC74" s="304"/>
      <c r="CD74" s="304">
        <f t="shared" ref="CD74" si="1403">SUM($B$73:$E$73)-CB73</f>
        <v>1.3333333333333335</v>
      </c>
      <c r="CE74" s="304"/>
      <c r="CF74" s="304">
        <f t="shared" ref="CF74" si="1404">SUM($B$73:$E$73)-CD73</f>
        <v>1.3333333333333335</v>
      </c>
      <c r="CG74" s="304"/>
      <c r="CH74" s="304">
        <f t="shared" ref="CH74" si="1405">SUM($B$73:$E$73)-CF73</f>
        <v>1.3333333333333335</v>
      </c>
      <c r="CI74" s="304"/>
      <c r="CJ74" s="304">
        <f t="shared" ref="CJ74" si="1406">SUM($B$73:$E$73)-CH73</f>
        <v>1.3333333333333335</v>
      </c>
      <c r="CK74" s="304"/>
      <c r="CL74" s="304">
        <f t="shared" ref="CL74" si="1407">SUM($B$73:$E$73)-CJ73</f>
        <v>1.3333333333333335</v>
      </c>
      <c r="CM74" s="304"/>
      <c r="CN74" s="304">
        <f t="shared" ref="CN74" si="1408">SUM($B$73:$E$73)-CL73</f>
        <v>1.3333333333333335</v>
      </c>
      <c r="CO74" s="304"/>
      <c r="CP74" s="304">
        <f t="shared" ref="CP74" si="1409">SUM($B$73:$E$73)-CN73</f>
        <v>1.3888888888888888</v>
      </c>
      <c r="CQ74" s="304"/>
      <c r="CR74" s="304">
        <f t="shared" ref="CR74" si="1410">SUM($B$73:$E$73)-CP73</f>
        <v>1.4444444444444444</v>
      </c>
      <c r="CS74" s="304"/>
      <c r="CT74" s="304">
        <f t="shared" ref="CT74" si="1411">SUM($B$73:$E$73)-CR73</f>
        <v>1.4444444444444444</v>
      </c>
      <c r="CU74" s="304"/>
      <c r="CV74" s="304">
        <f t="shared" ref="CV74" si="1412">SUM($B$73:$E$73)-CT73</f>
        <v>1.4444444444444444</v>
      </c>
      <c r="CW74" s="304"/>
      <c r="CX74" s="304">
        <f t="shared" ref="CX74" si="1413">SUM($B$73:$E$73)-CV73</f>
        <v>1.4444444444444444</v>
      </c>
      <c r="CY74" s="304"/>
      <c r="CZ74" s="304">
        <f t="shared" ref="CZ74" si="1414">SUM($B$73:$E$73)-CX73</f>
        <v>1.5</v>
      </c>
      <c r="DA74" s="304"/>
      <c r="DB74" s="304">
        <f t="shared" ref="DB74" si="1415">SUM($B$73:$E$73)-CZ73</f>
        <v>1.5555555555555556</v>
      </c>
      <c r="DC74" s="304"/>
      <c r="DD74" s="304">
        <f t="shared" ref="DD74" si="1416">SUM($B$73:$E$73)-DB73</f>
        <v>1.5555555555555556</v>
      </c>
      <c r="DE74" s="304"/>
      <c r="DF74" s="304">
        <f t="shared" ref="DF74" si="1417">SUM($B$73:$E$73)-DD73</f>
        <v>1.6111111111111112</v>
      </c>
      <c r="DG74" s="304"/>
      <c r="DH74" s="304">
        <f t="shared" ref="DH74" si="1418">SUM($B$73:$E$73)-DF73</f>
        <v>1.7222222222222223</v>
      </c>
      <c r="DI74" s="304"/>
      <c r="DJ74" s="304">
        <f t="shared" ref="DJ74" si="1419">SUM($B$73:$E$73)-DH73</f>
        <v>1.8333333333333333</v>
      </c>
      <c r="DK74" s="304"/>
      <c r="DL74" s="304">
        <f t="shared" ref="DL74" si="1420">SUM($B$73:$E$73)-DJ73</f>
        <v>1.8888888888888888</v>
      </c>
      <c r="DM74" s="304"/>
      <c r="DN74" s="304">
        <f t="shared" ref="DN74" si="1421">SUM($B$73:$E$73)-DL73</f>
        <v>1.8888888888888888</v>
      </c>
      <c r="DO74" s="304"/>
      <c r="DP74" s="304">
        <f t="shared" ref="DP74" si="1422">SUM($B$73:$E$73)-DN73</f>
        <v>1.8888888888888888</v>
      </c>
      <c r="DQ74" s="304"/>
      <c r="DR74" s="304">
        <f t="shared" ref="DR74" si="1423">SUM($B$73:$E$73)-DP73</f>
        <v>1.8888888888888888</v>
      </c>
      <c r="DS74" s="304"/>
      <c r="DT74" s="304">
        <f t="shared" ref="DT74" si="1424">SUM($B$73:$E$73)-DR73</f>
        <v>1.8888888888888888</v>
      </c>
      <c r="DU74" s="304"/>
      <c r="DV74" s="304">
        <f t="shared" ref="DV74" si="1425">SUM($B$73:$E$73)-DT73</f>
        <v>1.8888888888888888</v>
      </c>
      <c r="DW74" s="304"/>
      <c r="DX74" s="304">
        <f t="shared" ref="DX74" si="1426">SUM($B$73:$E$73)-DV73</f>
        <v>1.8888888888888888</v>
      </c>
      <c r="DY74" s="304"/>
      <c r="DZ74" s="304">
        <f t="shared" ref="DZ74" si="1427">SUM($B$73:$E$73)-DX73</f>
        <v>1.8888888888888888</v>
      </c>
      <c r="EA74" s="304"/>
      <c r="EB74" s="304">
        <f t="shared" ref="EB74" si="1428">SUM($B$73:$E$73)-DZ73</f>
        <v>1.8888888888888888</v>
      </c>
      <c r="EC74" s="304"/>
      <c r="ED74" s="304">
        <f t="shared" ref="ED74" si="1429">SUM($B$73:$E$73)-EB73</f>
        <v>1.8888888888888888</v>
      </c>
      <c r="EE74" s="304"/>
      <c r="EF74" s="304">
        <f t="shared" ref="EF74" si="1430">SUM($B$73:$E$73)-ED73</f>
        <v>1.8888888888888888</v>
      </c>
      <c r="EG74" s="304"/>
      <c r="EH74" s="304">
        <f t="shared" ref="EH74" si="1431">SUM($B$73:$E$73)-EF73</f>
        <v>1.9444444444444444</v>
      </c>
      <c r="EI74" s="304"/>
      <c r="EJ74" s="304"/>
      <c r="EK74" s="304"/>
      <c r="EL74" s="304"/>
      <c r="EM74" s="304"/>
      <c r="EN74" s="304"/>
      <c r="EO74" s="304"/>
      <c r="EP74" s="86"/>
    </row>
    <row r="75" spans="1:146" ht="15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 t="shared" ref="F75" si="1432">F74/F73</f>
        <v>1</v>
      </c>
      <c r="G75" s="304"/>
      <c r="H75" s="304">
        <f t="shared" ref="H75" si="1433">H74/H73</f>
        <v>1</v>
      </c>
      <c r="I75" s="304"/>
      <c r="J75" s="304">
        <f t="shared" ref="J75" si="1434">J74/J73</f>
        <v>1</v>
      </c>
      <c r="K75" s="304"/>
      <c r="L75" s="304">
        <f t="shared" ref="L75" si="1435">L74/L73</f>
        <v>1</v>
      </c>
      <c r="M75" s="304"/>
      <c r="N75" s="304">
        <f t="shared" ref="N75" si="1436">N74/N73</f>
        <v>1</v>
      </c>
      <c r="O75" s="304"/>
      <c r="P75" s="304">
        <f t="shared" ref="P75" si="1437">P74/P73</f>
        <v>1</v>
      </c>
      <c r="Q75" s="304"/>
      <c r="R75" s="304">
        <f t="shared" ref="R75" si="1438">R74/R73</f>
        <v>1</v>
      </c>
      <c r="S75" s="304"/>
      <c r="T75" s="304">
        <f t="shared" ref="T75" si="1439">T74/T73</f>
        <v>1</v>
      </c>
      <c r="U75" s="304"/>
      <c r="V75" s="304">
        <f t="shared" ref="V75" si="1440">V74/V73</f>
        <v>1</v>
      </c>
      <c r="W75" s="304"/>
      <c r="X75" s="304">
        <f t="shared" ref="X75" si="1441">X74/X73</f>
        <v>1</v>
      </c>
      <c r="Y75" s="304"/>
      <c r="Z75" s="304">
        <f t="shared" ref="Z75" si="1442">Z74/Z73</f>
        <v>1</v>
      </c>
      <c r="AA75" s="304"/>
      <c r="AB75" s="304">
        <f t="shared" ref="AB75" si="1443">AB74/AB73</f>
        <v>1</v>
      </c>
      <c r="AC75" s="304"/>
      <c r="AD75" s="304">
        <f t="shared" ref="AD75" si="1444">AD74/AD73</f>
        <v>1</v>
      </c>
      <c r="AE75" s="304"/>
      <c r="AF75" s="304">
        <f t="shared" ref="AF75" si="1445">AF74/AF73</f>
        <v>1</v>
      </c>
      <c r="AG75" s="304"/>
      <c r="AH75" s="304">
        <f t="shared" ref="AH75" si="1446">AH74/AH73</f>
        <v>1</v>
      </c>
      <c r="AI75" s="304"/>
      <c r="AJ75" s="304">
        <f t="shared" ref="AJ75" si="1447">AJ74/AJ73</f>
        <v>1.0588235294117647</v>
      </c>
      <c r="AK75" s="304"/>
      <c r="AL75" s="304">
        <f t="shared" ref="AL75" si="1448">AL74/AL73</f>
        <v>1.1875</v>
      </c>
      <c r="AM75" s="304"/>
      <c r="AN75" s="304">
        <f t="shared" ref="AN75" si="1449">AN74/AN73</f>
        <v>1.2500000000000002</v>
      </c>
      <c r="AO75" s="304"/>
      <c r="AP75" s="304">
        <f t="shared" ref="AP75" si="1450">AP74/AP73</f>
        <v>1.2500000000000002</v>
      </c>
      <c r="AQ75" s="304"/>
      <c r="AR75" s="304">
        <f t="shared" ref="AR75" si="1451">AR74/AR73</f>
        <v>1.2500000000000002</v>
      </c>
      <c r="AS75" s="304"/>
      <c r="AT75" s="304">
        <f t="shared" ref="AT75" si="1452">AT74/AT73</f>
        <v>1.2500000000000002</v>
      </c>
      <c r="AU75" s="304"/>
      <c r="AV75" s="304">
        <f t="shared" ref="AV75" si="1453">AV74/AV73</f>
        <v>1.2500000000000002</v>
      </c>
      <c r="AW75" s="304"/>
      <c r="AX75" s="304">
        <f t="shared" ref="AX75" si="1454">AX74/AX73</f>
        <v>1.2500000000000002</v>
      </c>
      <c r="AY75" s="304"/>
      <c r="AZ75" s="304">
        <f t="shared" ref="AZ75" si="1455">AZ74/AZ73</f>
        <v>1.2500000000000002</v>
      </c>
      <c r="BA75" s="304"/>
      <c r="BB75" s="304">
        <f t="shared" ref="BB75" si="1456">BB74/BB73</f>
        <v>1.2500000000000002</v>
      </c>
      <c r="BC75" s="304"/>
      <c r="BD75" s="304">
        <f t="shared" ref="BD75" si="1457">BD74/BD73</f>
        <v>1.3333333333333335</v>
      </c>
      <c r="BE75" s="304"/>
      <c r="BF75" s="304">
        <f t="shared" ref="BF75" si="1458">BF74/BF73</f>
        <v>1.5</v>
      </c>
      <c r="BG75" s="304"/>
      <c r="BH75" s="304">
        <f t="shared" ref="BH75" si="1459">BH74/BH73</f>
        <v>1.5714285714285716</v>
      </c>
      <c r="BI75" s="304"/>
      <c r="BJ75" s="304">
        <f t="shared" ref="BJ75" si="1460">BJ74/BJ73</f>
        <v>1.6923076923076925</v>
      </c>
      <c r="BK75" s="304"/>
      <c r="BL75" s="304">
        <f t="shared" ref="BL75" si="1461">BL74/BL73</f>
        <v>1.9166666666666665</v>
      </c>
      <c r="BM75" s="304"/>
      <c r="BN75" s="304">
        <f t="shared" ref="BN75" si="1462">BN74/BN73</f>
        <v>2.0000000000000004</v>
      </c>
      <c r="BO75" s="304"/>
      <c r="BP75" s="304">
        <f t="shared" ref="BP75" si="1463">BP74/BP73</f>
        <v>2.0000000000000004</v>
      </c>
      <c r="BQ75" s="304"/>
      <c r="BR75" s="304">
        <f t="shared" ref="BR75" si="1464">BR74/BR73</f>
        <v>2.0000000000000004</v>
      </c>
      <c r="BS75" s="304"/>
      <c r="BT75" s="304">
        <f t="shared" ref="BT75" si="1465">BT74/BT73</f>
        <v>2.0000000000000004</v>
      </c>
      <c r="BU75" s="304"/>
      <c r="BV75" s="304">
        <f t="shared" ref="BV75" si="1466">BV74/BV73</f>
        <v>2.0000000000000004</v>
      </c>
      <c r="BW75" s="304"/>
      <c r="BX75" s="304">
        <f t="shared" ref="BX75" si="1467">BX74/BX73</f>
        <v>2.0000000000000004</v>
      </c>
      <c r="BY75" s="304"/>
      <c r="BZ75" s="304">
        <f t="shared" ref="BZ75" si="1468">BZ74/BZ73</f>
        <v>2.0000000000000004</v>
      </c>
      <c r="CA75" s="304"/>
      <c r="CB75" s="304">
        <f t="shared" ref="CB75" si="1469">CB74/CB73</f>
        <v>2.0000000000000004</v>
      </c>
      <c r="CC75" s="304"/>
      <c r="CD75" s="304">
        <f t="shared" ref="CD75" si="1470">CD74/CD73</f>
        <v>2.0000000000000004</v>
      </c>
      <c r="CE75" s="304"/>
      <c r="CF75" s="304">
        <f t="shared" ref="CF75" si="1471">CF74/CF73</f>
        <v>2.0000000000000004</v>
      </c>
      <c r="CG75" s="304"/>
      <c r="CH75" s="304">
        <f t="shared" ref="CH75" si="1472">CH74/CH73</f>
        <v>2.0000000000000004</v>
      </c>
      <c r="CI75" s="304"/>
      <c r="CJ75" s="304">
        <f t="shared" ref="CJ75" si="1473">CJ74/CJ73</f>
        <v>2.0000000000000004</v>
      </c>
      <c r="CK75" s="304"/>
      <c r="CL75" s="304">
        <f t="shared" ref="CL75" si="1474">CL74/CL73</f>
        <v>2.0000000000000004</v>
      </c>
      <c r="CM75" s="304"/>
      <c r="CN75" s="304">
        <f t="shared" ref="CN75" si="1475">CN74/CN73</f>
        <v>2.1818181818181821</v>
      </c>
      <c r="CO75" s="304"/>
      <c r="CP75" s="304">
        <f t="shared" ref="CP75" si="1476">CP74/CP73</f>
        <v>2.5</v>
      </c>
      <c r="CQ75" s="304"/>
      <c r="CR75" s="304">
        <f t="shared" ref="CR75" si="1477">CR74/CR73</f>
        <v>2.5999999999999996</v>
      </c>
      <c r="CS75" s="304"/>
      <c r="CT75" s="304">
        <f t="shared" ref="CT75" si="1478">CT74/CT73</f>
        <v>2.5999999999999996</v>
      </c>
      <c r="CU75" s="304"/>
      <c r="CV75" s="304">
        <f t="shared" ref="CV75" si="1479">CV74/CV73</f>
        <v>2.5999999999999996</v>
      </c>
      <c r="CW75" s="304"/>
      <c r="CX75" s="304">
        <f t="shared" ref="CX75" si="1480">CX74/CX73</f>
        <v>2.8888888888888888</v>
      </c>
      <c r="CY75" s="304"/>
      <c r="CZ75" s="304">
        <f t="shared" ref="CZ75" si="1481">CZ74/CZ73</f>
        <v>3.375</v>
      </c>
      <c r="DA75" s="304"/>
      <c r="DB75" s="304">
        <f t="shared" ref="DB75" si="1482">DB74/DB73</f>
        <v>3.5000000000000004</v>
      </c>
      <c r="DC75" s="304"/>
      <c r="DD75" s="304">
        <f t="shared" ref="DD75" si="1483">DD74/DD73</f>
        <v>4.0000000000000009</v>
      </c>
      <c r="DE75" s="304"/>
      <c r="DF75" s="304">
        <f t="shared" ref="DF75" si="1484">DF74/DF73</f>
        <v>5.8</v>
      </c>
      <c r="DG75" s="304"/>
      <c r="DH75" s="304">
        <f t="shared" ref="DH75" si="1485">DH74/DH73</f>
        <v>10.333333333333334</v>
      </c>
      <c r="DI75" s="304"/>
      <c r="DJ75" s="304">
        <f t="shared" ref="DJ75" si="1486">DJ74/DJ73</f>
        <v>16.5</v>
      </c>
      <c r="DK75" s="304"/>
      <c r="DL75" s="304">
        <f t="shared" ref="DL75" si="1487">DL74/DL73</f>
        <v>17</v>
      </c>
      <c r="DM75" s="304"/>
      <c r="DN75" s="304">
        <f t="shared" ref="DN75" si="1488">DN74/DN73</f>
        <v>17</v>
      </c>
      <c r="DO75" s="304"/>
      <c r="DP75" s="304">
        <f t="shared" ref="DP75" si="1489">DP74/DP73</f>
        <v>17</v>
      </c>
      <c r="DQ75" s="304"/>
      <c r="DR75" s="304">
        <f t="shared" ref="DR75" si="1490">DR74/DR73</f>
        <v>17</v>
      </c>
      <c r="DS75" s="304"/>
      <c r="DT75" s="304">
        <f t="shared" ref="DT75" si="1491">DT74/DT73</f>
        <v>17</v>
      </c>
      <c r="DU75" s="304"/>
      <c r="DV75" s="304">
        <f t="shared" ref="DV75" si="1492">DV74/DV73</f>
        <v>17</v>
      </c>
      <c r="DW75" s="304"/>
      <c r="DX75" s="304">
        <f t="shared" ref="DX75" si="1493">DX74/DX73</f>
        <v>17</v>
      </c>
      <c r="DY75" s="304"/>
      <c r="DZ75" s="304">
        <f t="shared" ref="DZ75" si="1494">DZ74/DZ73</f>
        <v>17</v>
      </c>
      <c r="EA75" s="304"/>
      <c r="EB75" s="304">
        <f t="shared" ref="EB75" si="1495">EB74/EB73</f>
        <v>17</v>
      </c>
      <c r="EC75" s="304"/>
      <c r="ED75" s="304">
        <f t="shared" ref="ED75" si="1496">ED74/ED73</f>
        <v>17</v>
      </c>
      <c r="EE75" s="304"/>
      <c r="EF75" s="304">
        <f t="shared" ref="EF75" si="1497">EF74/EF73</f>
        <v>34</v>
      </c>
      <c r="EG75" s="304"/>
      <c r="EH75" s="304">
        <v>0</v>
      </c>
      <c r="EI75" s="304"/>
      <c r="EJ75" s="304"/>
      <c r="EK75" s="304"/>
      <c r="EL75" s="304"/>
      <c r="EM75" s="304"/>
      <c r="EN75" s="304"/>
      <c r="EO75" s="304"/>
      <c r="EP75" s="86"/>
    </row>
    <row r="76" spans="1:146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0.22222222222222221</v>
      </c>
      <c r="Q76" s="304"/>
      <c r="R76" s="304">
        <f>S67/R68</f>
        <v>0.1111111111111111</v>
      </c>
      <c r="S76" s="304"/>
      <c r="T76" s="304">
        <f>U67/T68</f>
        <v>1</v>
      </c>
      <c r="U76" s="304"/>
      <c r="V76" s="304">
        <f>W67/V68</f>
        <v>0.66666666666666663</v>
      </c>
      <c r="W76" s="304"/>
      <c r="X76" s="304">
        <f>Y67/X68</f>
        <v>0.33333333333333331</v>
      </c>
      <c r="Y76" s="304"/>
      <c r="Z76" s="304">
        <f>AA67/Z68</f>
        <v>0.22222222222222221</v>
      </c>
      <c r="AA76" s="304"/>
      <c r="AB76" s="304">
        <f>AC67/AB68</f>
        <v>0.33333333333333331</v>
      </c>
      <c r="AC76" s="304"/>
      <c r="AD76" s="304">
        <f>AE67/AD68</f>
        <v>0.1111111111111111</v>
      </c>
      <c r="AE76" s="304"/>
      <c r="AF76" s="304">
        <f>AG67/AF68</f>
        <v>0.77777777777777779</v>
      </c>
      <c r="AG76" s="304"/>
      <c r="AH76" s="304">
        <f>AI67/AH68</f>
        <v>0.77777777777777779</v>
      </c>
      <c r="AI76" s="304"/>
      <c r="AJ76" s="304">
        <f>AK67/AJ68</f>
        <v>0.22222222222222221</v>
      </c>
      <c r="AK76" s="304"/>
      <c r="AL76" s="304">
        <f>AM67/AL68</f>
        <v>0.5</v>
      </c>
      <c r="AM76" s="304"/>
      <c r="AN76" s="304">
        <f>AO67/AN68</f>
        <v>0.25</v>
      </c>
      <c r="AO76" s="304"/>
      <c r="AP76" s="304">
        <f>AQ67/AP68</f>
        <v>0.375</v>
      </c>
      <c r="AQ76" s="304"/>
      <c r="AR76" s="304">
        <f>AS67/AR68</f>
        <v>0.25</v>
      </c>
      <c r="AS76" s="304"/>
      <c r="AT76" s="304">
        <f>AU67/AT68</f>
        <v>0.25</v>
      </c>
      <c r="AU76" s="304"/>
      <c r="AV76" s="304">
        <f>AW67/AV68</f>
        <v>0.75</v>
      </c>
      <c r="AW76" s="304"/>
      <c r="AX76" s="304">
        <f>AY67/AX68</f>
        <v>0.125</v>
      </c>
      <c r="AY76" s="304"/>
      <c r="AZ76" s="304">
        <f>BA67/AZ68</f>
        <v>0.5</v>
      </c>
      <c r="BA76" s="304"/>
      <c r="BB76" s="304">
        <f>BC67/BB68</f>
        <v>1.25</v>
      </c>
      <c r="BC76" s="304"/>
      <c r="BD76" s="304">
        <f>BE67/BD68</f>
        <v>0.5</v>
      </c>
      <c r="BE76" s="304"/>
      <c r="BF76" s="304">
        <f>BG67/BF68</f>
        <v>0.7142857142857143</v>
      </c>
      <c r="BG76" s="304"/>
      <c r="BH76" s="304">
        <f>BI67/BH68</f>
        <v>0.2857142857142857</v>
      </c>
      <c r="BI76" s="304"/>
      <c r="BJ76" s="304">
        <f>BK67/BJ68</f>
        <v>0</v>
      </c>
      <c r="BK76" s="304"/>
      <c r="BL76" s="304">
        <f>BM67/BL68</f>
        <v>0.5</v>
      </c>
      <c r="BM76" s="304"/>
      <c r="BN76" s="304">
        <f>BO67/BN68</f>
        <v>1</v>
      </c>
      <c r="BO76" s="304"/>
      <c r="BP76" s="304">
        <f>BQ67/BP68</f>
        <v>0.33333333333333331</v>
      </c>
      <c r="BQ76" s="304"/>
      <c r="BR76" s="304">
        <f>BS67/BR68</f>
        <v>1</v>
      </c>
      <c r="BS76" s="304"/>
      <c r="BT76" s="304">
        <f>BU67/BT68</f>
        <v>0.16666666666666666</v>
      </c>
      <c r="BU76" s="304"/>
      <c r="BV76" s="304">
        <f>BW67/BV68</f>
        <v>0.16666666666666666</v>
      </c>
      <c r="BW76" s="304"/>
      <c r="BX76" s="304">
        <f>BY67/BX68</f>
        <v>0.5</v>
      </c>
      <c r="BY76" s="304"/>
      <c r="BZ76" s="304">
        <f>CA67/BZ68</f>
        <v>0.16666666666666666</v>
      </c>
      <c r="CA76" s="304"/>
      <c r="CB76" s="304">
        <f>CC67/CB68</f>
        <v>0.5</v>
      </c>
      <c r="CC76" s="304"/>
      <c r="CD76" s="304">
        <f>CE67/CD68</f>
        <v>1.1666666666666667</v>
      </c>
      <c r="CE76" s="304"/>
      <c r="CF76" s="304">
        <f>CG67/CF68</f>
        <v>0.33333333333333331</v>
      </c>
      <c r="CG76" s="304"/>
      <c r="CH76" s="304">
        <f>CI67/CH68</f>
        <v>0.66666666666666663</v>
      </c>
      <c r="CI76" s="304"/>
      <c r="CJ76" s="304">
        <f>CK67/CJ68</f>
        <v>0</v>
      </c>
      <c r="CK76" s="304"/>
      <c r="CL76" s="304">
        <f>CM67/CL68</f>
        <v>0</v>
      </c>
      <c r="CM76" s="304"/>
      <c r="CN76" s="304">
        <f>CO67/CN68</f>
        <v>0.33333333333333331</v>
      </c>
      <c r="CO76" s="304"/>
      <c r="CP76" s="304">
        <f>CQ67/CP68</f>
        <v>0</v>
      </c>
      <c r="CQ76" s="304"/>
      <c r="CR76" s="304">
        <f>CS67/CR68</f>
        <v>0.4</v>
      </c>
      <c r="CS76" s="304"/>
      <c r="CT76" s="304">
        <f>CU67/CT68</f>
        <v>0</v>
      </c>
      <c r="CU76" s="304"/>
      <c r="CV76" s="304">
        <f>CW67/CV68</f>
        <v>0</v>
      </c>
      <c r="CW76" s="304"/>
      <c r="CX76" s="304">
        <f>CY67/CX68</f>
        <v>0.6</v>
      </c>
      <c r="CY76" s="304"/>
      <c r="CZ76" s="304">
        <f>DA67/CZ68</f>
        <v>0.5</v>
      </c>
      <c r="DA76" s="304"/>
      <c r="DB76" s="304">
        <f>DC67/DB68</f>
        <v>0.5</v>
      </c>
      <c r="DC76" s="304"/>
      <c r="DD76" s="304">
        <f>DE67/DD68</f>
        <v>0</v>
      </c>
      <c r="DE76" s="304"/>
      <c r="DF76" s="304">
        <f>DG67/DF68</f>
        <v>0</v>
      </c>
      <c r="DG76" s="304"/>
      <c r="DH76" s="304">
        <f>DI67/DH68</f>
        <v>0</v>
      </c>
      <c r="DI76" s="304"/>
      <c r="DJ76" s="304">
        <f>DK67/DJ68</f>
        <v>0</v>
      </c>
      <c r="DK76" s="304"/>
      <c r="DL76" s="304">
        <f>DM67/DL68</f>
        <v>0</v>
      </c>
      <c r="DM76" s="304"/>
      <c r="DN76" s="304">
        <f>DO67/DN68</f>
        <v>0</v>
      </c>
      <c r="DO76" s="304"/>
      <c r="DP76" s="304">
        <f>DQ67/DP68</f>
        <v>0</v>
      </c>
      <c r="DQ76" s="304"/>
      <c r="DR76" s="304">
        <f>DS67/DR68</f>
        <v>0</v>
      </c>
      <c r="DS76" s="304"/>
      <c r="DT76" s="304">
        <f>DU67/DT68</f>
        <v>0</v>
      </c>
      <c r="DU76" s="304"/>
      <c r="DV76" s="304">
        <f>DW67/DV68</f>
        <v>0</v>
      </c>
      <c r="DW76" s="304"/>
      <c r="DX76" s="304">
        <f>DY67/DX68</f>
        <v>0</v>
      </c>
      <c r="DY76" s="304"/>
      <c r="DZ76" s="304">
        <f>EA67/DZ68</f>
        <v>0</v>
      </c>
      <c r="EA76" s="304"/>
      <c r="EB76" s="304">
        <f>EC67/EB68</f>
        <v>0</v>
      </c>
      <c r="EC76" s="304"/>
      <c r="ED76" s="304">
        <f>EE67/ED68</f>
        <v>0</v>
      </c>
      <c r="EE76" s="304"/>
      <c r="EF76" s="304">
        <f>EG67/EF68</f>
        <v>0</v>
      </c>
      <c r="EG76" s="304"/>
      <c r="EH76" s="304">
        <v>0</v>
      </c>
      <c r="EI76" s="304"/>
      <c r="EJ76" s="86"/>
      <c r="EL76" s="304"/>
      <c r="EM76" s="304"/>
      <c r="EN76" s="86"/>
    </row>
    <row r="77" spans="1:146" ht="15" thickBot="1">
      <c r="A77" s="77" t="s">
        <v>69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</v>
      </c>
      <c r="M77" s="304"/>
      <c r="N77" s="304">
        <f>N71*N76</f>
        <v>0</v>
      </c>
      <c r="O77" s="304"/>
      <c r="P77" s="304">
        <f>P71*P76</f>
        <v>0.22222222222222221</v>
      </c>
      <c r="Q77" s="304"/>
      <c r="R77" s="304">
        <f>R71*R76</f>
        <v>0.1111111111111111</v>
      </c>
      <c r="S77" s="304"/>
      <c r="T77" s="304">
        <f>T71*T76</f>
        <v>1</v>
      </c>
      <c r="U77" s="304"/>
      <c r="V77" s="304">
        <f>V71*V76</f>
        <v>0.66666666666666663</v>
      </c>
      <c r="W77" s="304"/>
      <c r="X77" s="304">
        <f>X71*X76</f>
        <v>0.33333333333333331</v>
      </c>
      <c r="Y77" s="304"/>
      <c r="Z77" s="304">
        <f>Z71*Z76</f>
        <v>0.22222222222222221</v>
      </c>
      <c r="AA77" s="304"/>
      <c r="AB77" s="304">
        <f>AB71*AB76</f>
        <v>0.33333333333333331</v>
      </c>
      <c r="AC77" s="304"/>
      <c r="AD77" s="304">
        <f>AD71*AD76</f>
        <v>0.1111111111111111</v>
      </c>
      <c r="AE77" s="304"/>
      <c r="AF77" s="304">
        <f>AF71*AF76</f>
        <v>0.77777777777777779</v>
      </c>
      <c r="AG77" s="304"/>
      <c r="AH77" s="304">
        <f>AH71*AH76</f>
        <v>0.77777777777777779</v>
      </c>
      <c r="AI77" s="304"/>
      <c r="AJ77" s="304">
        <f>AJ71*AJ76</f>
        <v>0.22222222222222221</v>
      </c>
      <c r="AK77" s="304"/>
      <c r="AL77" s="304">
        <f>AL71*AL76</f>
        <v>0.44444444444444442</v>
      </c>
      <c r="AM77" s="304"/>
      <c r="AN77" s="304">
        <f>AN71*AN76</f>
        <v>0.22222222222222221</v>
      </c>
      <c r="AO77" s="304"/>
      <c r="AP77" s="304">
        <f>AP71*AP76</f>
        <v>0.33333333333333331</v>
      </c>
      <c r="AQ77" s="304"/>
      <c r="AR77" s="304">
        <f>AR71*AR76</f>
        <v>0.22222222222222221</v>
      </c>
      <c r="AS77" s="304"/>
      <c r="AT77" s="304">
        <f>AT71*AT76</f>
        <v>0.22222222222222221</v>
      </c>
      <c r="AU77" s="304"/>
      <c r="AV77" s="304">
        <f>AV71*AV76</f>
        <v>0.66666666666666663</v>
      </c>
      <c r="AW77" s="304"/>
      <c r="AX77" s="304">
        <f>AX71*AX76</f>
        <v>0.1111111111111111</v>
      </c>
      <c r="AY77" s="304"/>
      <c r="AZ77" s="304">
        <f>AZ71*AZ76</f>
        <v>0.44444444444444442</v>
      </c>
      <c r="BA77" s="304"/>
      <c r="BB77" s="304">
        <f>BB71*BB76</f>
        <v>1.1111111111111112</v>
      </c>
      <c r="BC77" s="304"/>
      <c r="BD77" s="304">
        <f>BD71*BD76</f>
        <v>0.44444444444444442</v>
      </c>
      <c r="BE77" s="304"/>
      <c r="BF77" s="304">
        <f>BF71*BF76</f>
        <v>0.55555555555555558</v>
      </c>
      <c r="BG77" s="304"/>
      <c r="BH77" s="304">
        <f>BH71*BH76</f>
        <v>0.22222222222222221</v>
      </c>
      <c r="BI77" s="304"/>
      <c r="BJ77" s="304">
        <f>BJ71*BJ76</f>
        <v>0</v>
      </c>
      <c r="BK77" s="304"/>
      <c r="BL77" s="304">
        <f>BL71*BL76</f>
        <v>0.33333333333333331</v>
      </c>
      <c r="BM77" s="304"/>
      <c r="BN77" s="304">
        <f>BN71*BN76</f>
        <v>0.66666666666666663</v>
      </c>
      <c r="BO77" s="304"/>
      <c r="BP77" s="304">
        <f>BP71*BP76</f>
        <v>0.22222222222222221</v>
      </c>
      <c r="BQ77" s="304"/>
      <c r="BR77" s="304">
        <f>BR71*BR76</f>
        <v>0.66666666666666663</v>
      </c>
      <c r="BS77" s="304"/>
      <c r="BT77" s="304">
        <f>BT71*BT76</f>
        <v>0.1111111111111111</v>
      </c>
      <c r="BU77" s="304"/>
      <c r="BV77" s="304">
        <f>BV71*BV76</f>
        <v>0.1111111111111111</v>
      </c>
      <c r="BW77" s="304"/>
      <c r="BX77" s="304">
        <f>BX71*BX76</f>
        <v>0.33333333333333331</v>
      </c>
      <c r="BY77" s="304"/>
      <c r="BZ77" s="304">
        <f>BZ71*BZ76</f>
        <v>0.1111111111111111</v>
      </c>
      <c r="CA77" s="304"/>
      <c r="CB77" s="304">
        <f>CB71*CB76</f>
        <v>0.33333333333333331</v>
      </c>
      <c r="CC77" s="304"/>
      <c r="CD77" s="304">
        <f>CD71*CD76</f>
        <v>0.77777777777777779</v>
      </c>
      <c r="CE77" s="304"/>
      <c r="CF77" s="304">
        <f>CF71*CF76</f>
        <v>0.22222222222222221</v>
      </c>
      <c r="CG77" s="304"/>
      <c r="CH77" s="304">
        <f>CH71*CH76</f>
        <v>0.44444444444444442</v>
      </c>
      <c r="CI77" s="304"/>
      <c r="CJ77" s="304">
        <f>CJ71*CJ76</f>
        <v>0</v>
      </c>
      <c r="CK77" s="304"/>
      <c r="CL77" s="304">
        <f>CL71*CL76</f>
        <v>0</v>
      </c>
      <c r="CM77" s="304"/>
      <c r="CN77" s="304">
        <f>CN71*CN76</f>
        <v>0.22222222222222221</v>
      </c>
      <c r="CO77" s="304"/>
      <c r="CP77" s="304">
        <f>CP71*CP76</f>
        <v>0</v>
      </c>
      <c r="CQ77" s="304"/>
      <c r="CR77" s="304">
        <f>CR71*CR76</f>
        <v>0.22222222222222224</v>
      </c>
      <c r="CS77" s="304"/>
      <c r="CT77" s="304">
        <f>CT71*CT76</f>
        <v>0</v>
      </c>
      <c r="CU77" s="304"/>
      <c r="CV77" s="304">
        <f>CV71*CV76</f>
        <v>0</v>
      </c>
      <c r="CW77" s="304"/>
      <c r="CX77" s="304">
        <f>CX71*CX76</f>
        <v>0.33333333333333331</v>
      </c>
      <c r="CY77" s="304"/>
      <c r="CZ77" s="304">
        <f>CZ71*CZ76</f>
        <v>0.22222222222222221</v>
      </c>
      <c r="DA77" s="304"/>
      <c r="DB77" s="304">
        <f>DB71*DB76</f>
        <v>0.22222222222222221</v>
      </c>
      <c r="DC77" s="304"/>
      <c r="DD77" s="304">
        <f>DD71*DD76</f>
        <v>0</v>
      </c>
      <c r="DE77" s="304"/>
      <c r="DF77" s="304">
        <f>DF71*DF76</f>
        <v>0</v>
      </c>
      <c r="DG77" s="304"/>
      <c r="DH77" s="304">
        <f>DH71*DH76</f>
        <v>0</v>
      </c>
      <c r="DI77" s="304"/>
      <c r="DJ77" s="304">
        <f>DJ71*DJ76</f>
        <v>0</v>
      </c>
      <c r="DK77" s="304"/>
      <c r="DL77" s="304">
        <f>DL71*DL76</f>
        <v>0</v>
      </c>
      <c r="DM77" s="304"/>
      <c r="DN77" s="304">
        <f>DN71*DN76</f>
        <v>0</v>
      </c>
      <c r="DO77" s="304"/>
      <c r="DP77" s="304">
        <f>DP71*DP76</f>
        <v>0</v>
      </c>
      <c r="DQ77" s="304"/>
      <c r="DR77" s="304">
        <f>DR71*DR76</f>
        <v>0</v>
      </c>
      <c r="DS77" s="304"/>
      <c r="DT77" s="304">
        <f>DT71*DT76</f>
        <v>0</v>
      </c>
      <c r="DU77" s="304"/>
      <c r="DV77" s="304">
        <f>DV71*DV76</f>
        <v>0</v>
      </c>
      <c r="DW77" s="304"/>
      <c r="DX77" s="304">
        <f>DX71*DX76</f>
        <v>0</v>
      </c>
      <c r="DY77" s="304"/>
      <c r="DZ77" s="304">
        <f>DZ71*DZ76</f>
        <v>0</v>
      </c>
      <c r="EA77" s="304"/>
      <c r="EB77" s="304">
        <f>EB71*EB76</f>
        <v>0</v>
      </c>
      <c r="EC77" s="304"/>
      <c r="ED77" s="304">
        <f>ED71*ED76</f>
        <v>0</v>
      </c>
      <c r="EE77" s="304"/>
      <c r="EF77" s="304">
        <f>EF71*EF76</f>
        <v>0</v>
      </c>
      <c r="EG77" s="304"/>
      <c r="EH77" s="304">
        <f>EH71*EH76</f>
        <v>0</v>
      </c>
      <c r="EI77" s="304"/>
      <c r="EJ77" s="86"/>
      <c r="EL77" s="304"/>
      <c r="EM77" s="304"/>
      <c r="EN77" s="86"/>
    </row>
    <row r="78" spans="1:146" ht="15" thickBot="1">
      <c r="A78" s="77" t="s">
        <v>70</v>
      </c>
      <c r="B78" s="304"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0.22222222222222221</v>
      </c>
      <c r="Q78" s="304"/>
      <c r="R78" s="304">
        <f>SUM($B$77:S77)</f>
        <v>0.33333333333333331</v>
      </c>
      <c r="S78" s="304"/>
      <c r="T78" s="304">
        <f>SUM($B$77:U77)</f>
        <v>1.3333333333333333</v>
      </c>
      <c r="U78" s="304"/>
      <c r="V78" s="304">
        <f>SUM($B$77:W77)</f>
        <v>2</v>
      </c>
      <c r="W78" s="304"/>
      <c r="X78" s="304">
        <f>SUM($B$77:Y77)</f>
        <v>2.3333333333333335</v>
      </c>
      <c r="Y78" s="304"/>
      <c r="Z78" s="304">
        <f>SUM($B$77:AA77)</f>
        <v>2.5555555555555558</v>
      </c>
      <c r="AA78" s="304"/>
      <c r="AB78" s="304">
        <f>SUM($B$77:AC77)</f>
        <v>2.8888888888888893</v>
      </c>
      <c r="AC78" s="304"/>
      <c r="AD78" s="304">
        <f>SUM($B$77:AE77)</f>
        <v>3.0000000000000004</v>
      </c>
      <c r="AE78" s="304"/>
      <c r="AF78" s="304">
        <f>SUM($B$77:AG77)</f>
        <v>3.7777777777777781</v>
      </c>
      <c r="AG78" s="304"/>
      <c r="AH78" s="304">
        <f>SUM($B$77:AI77)</f>
        <v>4.5555555555555562</v>
      </c>
      <c r="AI78" s="304"/>
      <c r="AJ78" s="304">
        <f>SUM($B$77:AK77)</f>
        <v>4.7777777777777786</v>
      </c>
      <c r="AK78" s="304"/>
      <c r="AL78" s="304">
        <f>SUM($B$77:AM77)</f>
        <v>5.2222222222222232</v>
      </c>
      <c r="AM78" s="304"/>
      <c r="AN78" s="304">
        <f>SUM($B$77:AO77)</f>
        <v>5.4444444444444455</v>
      </c>
      <c r="AO78" s="304"/>
      <c r="AP78" s="304">
        <f>SUM($B$77:AQ77)</f>
        <v>5.7777777777777786</v>
      </c>
      <c r="AQ78" s="304"/>
      <c r="AR78" s="304">
        <f>SUM($B$77:AS77)</f>
        <v>6.0000000000000009</v>
      </c>
      <c r="AS78" s="304"/>
      <c r="AT78" s="304">
        <f>SUM($B$77:AU77)</f>
        <v>6.2222222222222232</v>
      </c>
      <c r="AU78" s="304"/>
      <c r="AV78" s="304">
        <f>SUM($B$77:AW77)</f>
        <v>6.8888888888888902</v>
      </c>
      <c r="AW78" s="304"/>
      <c r="AX78" s="304">
        <f>SUM($B$77:AY77)</f>
        <v>7.0000000000000009</v>
      </c>
      <c r="AY78" s="304"/>
      <c r="AZ78" s="304">
        <f>SUM($B$77:BA77)</f>
        <v>7.4444444444444455</v>
      </c>
      <c r="BA78" s="304"/>
      <c r="BB78" s="304">
        <f>SUM($B$77:BC77)</f>
        <v>8.5555555555555571</v>
      </c>
      <c r="BC78" s="304"/>
      <c r="BD78" s="304">
        <f>SUM($B$77:BE77)</f>
        <v>9.0000000000000018</v>
      </c>
      <c r="BE78" s="304"/>
      <c r="BF78" s="304">
        <f>SUM($B$77:BG77)</f>
        <v>9.5555555555555571</v>
      </c>
      <c r="BG78" s="304"/>
      <c r="BH78" s="304">
        <f>SUM($B$77:BI77)</f>
        <v>9.7777777777777786</v>
      </c>
      <c r="BI78" s="304"/>
      <c r="BJ78" s="304">
        <f>SUM($B$77:BK77)</f>
        <v>9.7777777777777786</v>
      </c>
      <c r="BK78" s="304"/>
      <c r="BL78" s="304">
        <f>SUM($B$77:BM77)</f>
        <v>10.111111111111112</v>
      </c>
      <c r="BM78" s="304"/>
      <c r="BN78" s="304">
        <f>SUM($B$77:BO77)</f>
        <v>10.777777777777779</v>
      </c>
      <c r="BO78" s="304"/>
      <c r="BP78" s="304">
        <f>SUM($B$77:BQ77)</f>
        <v>11</v>
      </c>
      <c r="BQ78" s="304"/>
      <c r="BR78" s="304">
        <f>SUM($B$77:BS77)</f>
        <v>11.666666666666666</v>
      </c>
      <c r="BS78" s="304"/>
      <c r="BT78" s="304">
        <f>SUM($B$77:BU77)</f>
        <v>11.777777777777777</v>
      </c>
      <c r="BU78" s="304"/>
      <c r="BV78" s="304">
        <f>SUM($B$77:BW77)</f>
        <v>11.888888888888888</v>
      </c>
      <c r="BW78" s="304"/>
      <c r="BX78" s="304">
        <f>SUM($B$77:BY77)</f>
        <v>12.222222222222221</v>
      </c>
      <c r="BY78" s="304"/>
      <c r="BZ78" s="304">
        <f>SUM($B$77:CA77)</f>
        <v>12.333333333333332</v>
      </c>
      <c r="CA78" s="304"/>
      <c r="CB78" s="304">
        <f>SUM($B$77:CC77)</f>
        <v>12.666666666666666</v>
      </c>
      <c r="CC78" s="304"/>
      <c r="CD78" s="304">
        <f>SUM($B$77:CE77)</f>
        <v>13.444444444444445</v>
      </c>
      <c r="CE78" s="304"/>
      <c r="CF78" s="304">
        <f>SUM($B$77:CG77)</f>
        <v>13.666666666666666</v>
      </c>
      <c r="CG78" s="304"/>
      <c r="CH78" s="304">
        <f>SUM($B$77:CI77)</f>
        <v>14.111111111111111</v>
      </c>
      <c r="CI78" s="304"/>
      <c r="CJ78" s="304">
        <f>SUM($B$77:CK77)</f>
        <v>14.111111111111111</v>
      </c>
      <c r="CK78" s="304"/>
      <c r="CL78" s="304">
        <f>SUM($B$77:CM77)</f>
        <v>14.111111111111111</v>
      </c>
      <c r="CM78" s="304"/>
      <c r="CN78" s="304">
        <f>SUM($B$77:CO77)</f>
        <v>14.333333333333332</v>
      </c>
      <c r="CO78" s="304"/>
      <c r="CP78" s="304">
        <f>SUM($B$77:CQ77)</f>
        <v>14.333333333333332</v>
      </c>
      <c r="CQ78" s="304"/>
      <c r="CR78" s="304">
        <f>SUM($B$77:CS77)</f>
        <v>14.555555555555554</v>
      </c>
      <c r="CS78" s="304"/>
      <c r="CT78" s="304">
        <f>SUM($B$77:CU77)</f>
        <v>14.555555555555554</v>
      </c>
      <c r="CU78" s="304"/>
      <c r="CV78" s="304">
        <f>SUM($B$77:CW77)</f>
        <v>14.555555555555554</v>
      </c>
      <c r="CW78" s="304"/>
      <c r="CX78" s="304">
        <f>SUM($B$77:CY77)</f>
        <v>14.888888888888888</v>
      </c>
      <c r="CY78" s="304"/>
      <c r="CZ78" s="304">
        <f>SUM($B$77:DA77)</f>
        <v>15.111111111111109</v>
      </c>
      <c r="DA78" s="304"/>
      <c r="DB78" s="304">
        <f>SUM($B$77:DC77)</f>
        <v>15.33333333333333</v>
      </c>
      <c r="DC78" s="304"/>
      <c r="DD78" s="304">
        <f>SUM($B$77:DE77)</f>
        <v>15.33333333333333</v>
      </c>
      <c r="DE78" s="304"/>
      <c r="DF78" s="304">
        <f>SUM($B$77:DG77)</f>
        <v>15.33333333333333</v>
      </c>
      <c r="DG78" s="304"/>
      <c r="DH78" s="304">
        <f>SUM($B$77:DI77)</f>
        <v>15.33333333333333</v>
      </c>
      <c r="DI78" s="304"/>
      <c r="DJ78" s="304">
        <f>SUM($B$77:DK77)</f>
        <v>15.33333333333333</v>
      </c>
      <c r="DK78" s="304"/>
      <c r="DL78" s="304">
        <f>SUM($B$77:DM77)</f>
        <v>15.33333333333333</v>
      </c>
      <c r="DM78" s="304"/>
      <c r="DN78" s="304">
        <f>SUM($B$77:DO77)</f>
        <v>15.33333333333333</v>
      </c>
      <c r="DO78" s="304"/>
      <c r="DP78" s="304">
        <f>SUM($B$77:DQ77)</f>
        <v>15.33333333333333</v>
      </c>
      <c r="DQ78" s="304"/>
      <c r="DR78" s="304">
        <f>SUM($B$77:DS77)</f>
        <v>15.33333333333333</v>
      </c>
      <c r="DS78" s="304"/>
      <c r="DT78" s="304">
        <f>SUM($B$77:DU77)</f>
        <v>15.33333333333333</v>
      </c>
      <c r="DU78" s="304"/>
      <c r="DV78" s="304">
        <f>SUM($B$77:DW77)</f>
        <v>15.33333333333333</v>
      </c>
      <c r="DW78" s="304"/>
      <c r="DX78" s="304">
        <f>SUM($B$77:DY77)</f>
        <v>15.33333333333333</v>
      </c>
      <c r="DY78" s="304"/>
      <c r="DZ78" s="304">
        <f>SUM($B$77:EA77)</f>
        <v>15.33333333333333</v>
      </c>
      <c r="EA78" s="304"/>
      <c r="EB78" s="304">
        <f>SUM($B$77:EC77)</f>
        <v>15.33333333333333</v>
      </c>
      <c r="EC78" s="304"/>
      <c r="ED78" s="304">
        <f>SUM($B$77:EE77)</f>
        <v>15.33333333333333</v>
      </c>
      <c r="EE78" s="304"/>
      <c r="EF78" s="304">
        <f>SUM($B$77:EG77)</f>
        <v>15.33333333333333</v>
      </c>
      <c r="EG78" s="304"/>
      <c r="EH78" s="304">
        <f>SUM($B$77:EI77)</f>
        <v>15.33333333333333</v>
      </c>
      <c r="EI78" s="304"/>
      <c r="EJ78" s="86"/>
      <c r="EL78" s="304"/>
      <c r="EM78" s="304"/>
      <c r="EN78" s="86"/>
    </row>
    <row r="79" spans="1:146" ht="15" thickBot="1">
      <c r="A79" s="77" t="s">
        <v>83</v>
      </c>
      <c r="B79" s="304">
        <f>SUM($B$77:C77)/45</f>
        <v>0</v>
      </c>
      <c r="C79" s="304"/>
      <c r="D79" s="304">
        <f>D78/$B$68</f>
        <v>0</v>
      </c>
      <c r="E79" s="304"/>
      <c r="F79" s="304">
        <f t="shared" ref="F79" si="1498">F78/$B$68</f>
        <v>0</v>
      </c>
      <c r="G79" s="304"/>
      <c r="H79" s="304">
        <f t="shared" ref="H79" si="1499">H78/$B$68</f>
        <v>0</v>
      </c>
      <c r="I79" s="304"/>
      <c r="J79" s="304">
        <f t="shared" ref="J79" si="1500">J78/$B$68</f>
        <v>0</v>
      </c>
      <c r="K79" s="304"/>
      <c r="L79" s="304">
        <f t="shared" ref="L79" si="1501">L78/$B$68</f>
        <v>0</v>
      </c>
      <c r="M79" s="304"/>
      <c r="N79" s="304">
        <f t="shared" ref="N79" si="1502">N78/$B$68</f>
        <v>0</v>
      </c>
      <c r="O79" s="304"/>
      <c r="P79" s="304">
        <f t="shared" ref="P79" si="1503">P78/$B$68</f>
        <v>2.4691358024691357E-2</v>
      </c>
      <c r="Q79" s="304"/>
      <c r="R79" s="304">
        <f t="shared" ref="R79" si="1504">R78/$B$68</f>
        <v>3.7037037037037035E-2</v>
      </c>
      <c r="S79" s="304"/>
      <c r="T79" s="304">
        <f t="shared" ref="T79" si="1505">T78/$B$68</f>
        <v>0.14814814814814814</v>
      </c>
      <c r="U79" s="304"/>
      <c r="V79" s="304">
        <f t="shared" ref="V79" si="1506">V78/$B$68</f>
        <v>0.22222222222222221</v>
      </c>
      <c r="W79" s="304"/>
      <c r="X79" s="304">
        <f t="shared" ref="X79" si="1507">X78/$B$68</f>
        <v>0.2592592592592593</v>
      </c>
      <c r="Y79" s="304"/>
      <c r="Z79" s="304">
        <f t="shared" ref="Z79" si="1508">Z78/$B$68</f>
        <v>0.28395061728395066</v>
      </c>
      <c r="AA79" s="304"/>
      <c r="AB79" s="304">
        <f t="shared" ref="AB79" si="1509">AB78/$B$68</f>
        <v>0.32098765432098769</v>
      </c>
      <c r="AC79" s="304"/>
      <c r="AD79" s="304">
        <f t="shared" ref="AD79" si="1510">AD78/$B$68</f>
        <v>0.33333333333333337</v>
      </c>
      <c r="AE79" s="304"/>
      <c r="AF79" s="304">
        <f t="shared" ref="AF79" si="1511">AF78/$B$68</f>
        <v>0.41975308641975312</v>
      </c>
      <c r="AG79" s="304"/>
      <c r="AH79" s="304">
        <f t="shared" ref="AH79" si="1512">AH78/$B$68</f>
        <v>0.50617283950617287</v>
      </c>
      <c r="AI79" s="304"/>
      <c r="AJ79" s="304">
        <f t="shared" ref="AJ79" si="1513">AJ78/$B$68</f>
        <v>0.53086419753086433</v>
      </c>
      <c r="AK79" s="304"/>
      <c r="AL79" s="304">
        <f t="shared" ref="AL79" si="1514">AL78/$B$68</f>
        <v>0.58024691358024705</v>
      </c>
      <c r="AM79" s="304"/>
      <c r="AN79" s="304">
        <f t="shared" ref="AN79" si="1515">AN78/$B$68</f>
        <v>0.6049382716049384</v>
      </c>
      <c r="AO79" s="304"/>
      <c r="AP79" s="304">
        <f t="shared" ref="AP79" si="1516">AP78/$B$68</f>
        <v>0.64197530864197538</v>
      </c>
      <c r="AQ79" s="304"/>
      <c r="AR79" s="304">
        <f t="shared" ref="AR79" si="1517">AR78/$B$68</f>
        <v>0.66666666666666674</v>
      </c>
      <c r="AS79" s="304"/>
      <c r="AT79" s="304">
        <f t="shared" ref="AT79" si="1518">AT78/$B$68</f>
        <v>0.6913580246913581</v>
      </c>
      <c r="AU79" s="304"/>
      <c r="AV79" s="304">
        <f t="shared" ref="AV79" si="1519">AV78/$B$68</f>
        <v>0.76543209876543228</v>
      </c>
      <c r="AW79" s="304"/>
      <c r="AX79" s="304">
        <f t="shared" ref="AX79" si="1520">AX78/$B$68</f>
        <v>0.7777777777777779</v>
      </c>
      <c r="AY79" s="304"/>
      <c r="AZ79" s="304">
        <f t="shared" ref="AZ79" si="1521">AZ78/$B$68</f>
        <v>0.82716049382716061</v>
      </c>
      <c r="BA79" s="304"/>
      <c r="BB79" s="304">
        <f t="shared" ref="BB79" si="1522">BB78/$B$68</f>
        <v>0.95061728395061751</v>
      </c>
      <c r="BC79" s="304"/>
      <c r="BD79" s="304">
        <f t="shared" ref="BD79" si="1523">BD78/$B$68</f>
        <v>1.0000000000000002</v>
      </c>
      <c r="BE79" s="304"/>
      <c r="BF79" s="304">
        <f t="shared" ref="BF79" si="1524">BF78/$B$68</f>
        <v>1.0617283950617287</v>
      </c>
      <c r="BG79" s="304"/>
      <c r="BH79" s="304">
        <f t="shared" ref="BH79" si="1525">BH78/$B$68</f>
        <v>1.0864197530864199</v>
      </c>
      <c r="BI79" s="304"/>
      <c r="BJ79" s="304">
        <f t="shared" ref="BJ79" si="1526">BJ78/$B$68</f>
        <v>1.0864197530864199</v>
      </c>
      <c r="BK79" s="304"/>
      <c r="BL79" s="304">
        <f t="shared" ref="BL79" si="1527">BL78/$B$68</f>
        <v>1.1234567901234569</v>
      </c>
      <c r="BM79" s="304"/>
      <c r="BN79" s="304">
        <f t="shared" ref="BN79" si="1528">BN78/$B$68</f>
        <v>1.1975308641975309</v>
      </c>
      <c r="BO79" s="304"/>
      <c r="BP79" s="304">
        <f t="shared" ref="BP79" si="1529">BP78/$B$68</f>
        <v>1.2222222222222223</v>
      </c>
      <c r="BQ79" s="304"/>
      <c r="BR79" s="304">
        <f t="shared" ref="BR79" si="1530">BR78/$B$68</f>
        <v>1.2962962962962963</v>
      </c>
      <c r="BS79" s="304"/>
      <c r="BT79" s="304">
        <f t="shared" ref="BT79" si="1531">BT78/$B$68</f>
        <v>1.3086419753086418</v>
      </c>
      <c r="BU79" s="304"/>
      <c r="BV79" s="304">
        <f t="shared" ref="BV79" si="1532">BV78/$B$68</f>
        <v>1.3209876543209875</v>
      </c>
      <c r="BW79" s="304"/>
      <c r="BX79" s="304">
        <f t="shared" ref="BX79" si="1533">BX78/$B$68</f>
        <v>1.3580246913580245</v>
      </c>
      <c r="BY79" s="304"/>
      <c r="BZ79" s="304">
        <f t="shared" ref="BZ79" si="1534">BZ78/$B$68</f>
        <v>1.3703703703703702</v>
      </c>
      <c r="CA79" s="304"/>
      <c r="CB79" s="304">
        <f t="shared" ref="CB79" si="1535">CB78/$B$68</f>
        <v>1.4074074074074074</v>
      </c>
      <c r="CC79" s="304"/>
      <c r="CD79" s="304">
        <f t="shared" ref="CD79" si="1536">CD78/$B$68</f>
        <v>1.4938271604938271</v>
      </c>
      <c r="CE79" s="304"/>
      <c r="CF79" s="304">
        <f t="shared" ref="CF79" si="1537">CF78/$B$68</f>
        <v>1.5185185185185184</v>
      </c>
      <c r="CG79" s="304"/>
      <c r="CH79" s="304">
        <f t="shared" ref="CH79" si="1538">CH78/$B$68</f>
        <v>1.5679012345679011</v>
      </c>
      <c r="CI79" s="304"/>
      <c r="CJ79" s="304">
        <f t="shared" ref="CJ79" si="1539">CJ78/$B$68</f>
        <v>1.5679012345679011</v>
      </c>
      <c r="CK79" s="304"/>
      <c r="CL79" s="304">
        <f t="shared" ref="CL79" si="1540">CL78/$B$68</f>
        <v>1.5679012345679011</v>
      </c>
      <c r="CM79" s="304"/>
      <c r="CN79" s="304">
        <f t="shared" ref="CN79" si="1541">CN78/$B$68</f>
        <v>1.5925925925925926</v>
      </c>
      <c r="CO79" s="304"/>
      <c r="CP79" s="304">
        <f t="shared" ref="CP79" si="1542">CP78/$B$68</f>
        <v>1.5925925925925926</v>
      </c>
      <c r="CQ79" s="304"/>
      <c r="CR79" s="304">
        <f t="shared" ref="CR79" si="1543">CR78/$B$68</f>
        <v>1.6172839506172838</v>
      </c>
      <c r="CS79" s="304"/>
      <c r="CT79" s="304">
        <f t="shared" ref="CT79" si="1544">CT78/$B$68</f>
        <v>1.6172839506172838</v>
      </c>
      <c r="CU79" s="304"/>
      <c r="CV79" s="304">
        <f t="shared" ref="CV79" si="1545">CV78/$B$68</f>
        <v>1.6172839506172838</v>
      </c>
      <c r="CW79" s="304"/>
      <c r="CX79" s="304">
        <f t="shared" ref="CX79" si="1546">CX78/$B$68</f>
        <v>1.6543209876543208</v>
      </c>
      <c r="CY79" s="304"/>
      <c r="CZ79" s="304">
        <f t="shared" ref="CZ79" si="1547">CZ78/$B$68</f>
        <v>1.679012345679012</v>
      </c>
      <c r="DA79" s="304"/>
      <c r="DB79" s="304">
        <f t="shared" ref="DB79" si="1548">DB78/$B$68</f>
        <v>1.7037037037037033</v>
      </c>
      <c r="DC79" s="304"/>
      <c r="DD79" s="304">
        <f t="shared" ref="DD79" si="1549">DD78/$B$68</f>
        <v>1.7037037037037033</v>
      </c>
      <c r="DE79" s="304"/>
      <c r="DF79" s="304">
        <f t="shared" ref="DF79" si="1550">DF78/$B$68</f>
        <v>1.7037037037037033</v>
      </c>
      <c r="DG79" s="304"/>
      <c r="DH79" s="304">
        <f t="shared" ref="DH79" si="1551">DH78/$B$68</f>
        <v>1.7037037037037033</v>
      </c>
      <c r="DI79" s="304"/>
      <c r="DJ79" s="304">
        <f t="shared" ref="DJ79" si="1552">DJ78/$B$68</f>
        <v>1.7037037037037033</v>
      </c>
      <c r="DK79" s="304"/>
      <c r="DL79" s="304">
        <f t="shared" ref="DL79" si="1553">DL78/$B$68</f>
        <v>1.7037037037037033</v>
      </c>
      <c r="DM79" s="304"/>
      <c r="DN79" s="304">
        <f t="shared" ref="DN79" si="1554">DN78/$B$68</f>
        <v>1.7037037037037033</v>
      </c>
      <c r="DO79" s="304"/>
      <c r="DP79" s="304">
        <f t="shared" ref="DP79" si="1555">DP78/$B$68</f>
        <v>1.7037037037037033</v>
      </c>
      <c r="DQ79" s="304"/>
      <c r="DR79" s="304">
        <f t="shared" ref="DR79" si="1556">DR78/$B$68</f>
        <v>1.7037037037037033</v>
      </c>
      <c r="DS79" s="304"/>
      <c r="DT79" s="304">
        <f t="shared" ref="DT79" si="1557">DT78/$B$68</f>
        <v>1.7037037037037033</v>
      </c>
      <c r="DU79" s="304"/>
      <c r="DV79" s="304">
        <f t="shared" ref="DV79" si="1558">DV78/$B$68</f>
        <v>1.7037037037037033</v>
      </c>
      <c r="DW79" s="304"/>
      <c r="DX79" s="304">
        <f t="shared" ref="DX79" si="1559">DX78/$B$68</f>
        <v>1.7037037037037033</v>
      </c>
      <c r="DY79" s="304"/>
      <c r="DZ79" s="304">
        <f t="shared" ref="DZ79" si="1560">DZ78/$B$68</f>
        <v>1.7037037037037033</v>
      </c>
      <c r="EA79" s="304"/>
      <c r="EB79" s="304">
        <f t="shared" ref="EB79" si="1561">EB78/$B$68</f>
        <v>1.7037037037037033</v>
      </c>
      <c r="EC79" s="304"/>
      <c r="ED79" s="304">
        <f t="shared" ref="ED79" si="1562">ED78/$B$68</f>
        <v>1.7037037037037033</v>
      </c>
      <c r="EE79" s="304"/>
      <c r="EF79" s="304">
        <f t="shared" ref="EF79" si="1563">EF78/$B$68</f>
        <v>1.7037037037037033</v>
      </c>
      <c r="EG79" s="304"/>
      <c r="EH79" s="304">
        <f t="shared" ref="EH79" si="1564">EH78/$B$68</f>
        <v>1.7037037037037033</v>
      </c>
      <c r="EI79" s="304"/>
      <c r="EJ79" s="86"/>
      <c r="EL79" s="304"/>
      <c r="EM79" s="304"/>
      <c r="EN79" s="86"/>
    </row>
    <row r="80" spans="1:146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1.7777777777777777</v>
      </c>
      <c r="Q80" s="304"/>
      <c r="R80" s="304">
        <f>R1*R71*R76</f>
        <v>1</v>
      </c>
      <c r="S80" s="304"/>
      <c r="T80" s="304">
        <f>T1*T71*T76</f>
        <v>10</v>
      </c>
      <c r="U80" s="304"/>
      <c r="V80" s="304">
        <f>V1*V71*V76</f>
        <v>7.333333333333333</v>
      </c>
      <c r="W80" s="304"/>
      <c r="X80" s="304">
        <f>X1*X71*X76</f>
        <v>4</v>
      </c>
      <c r="Y80" s="304"/>
      <c r="Z80" s="304">
        <f>Z1*Z71*Z76</f>
        <v>2.8888888888888888</v>
      </c>
      <c r="AA80" s="304"/>
      <c r="AB80" s="304">
        <f>AB1*AB71*AB76</f>
        <v>4.6666666666666661</v>
      </c>
      <c r="AC80" s="304"/>
      <c r="AD80" s="304">
        <f>AD1*AD71*AD76</f>
        <v>1.6666666666666665</v>
      </c>
      <c r="AE80" s="304"/>
      <c r="AF80" s="304">
        <f>AF1*AF71*AF76</f>
        <v>12.444444444444445</v>
      </c>
      <c r="AG80" s="304"/>
      <c r="AH80" s="304">
        <f>AH1*AH71*AH76</f>
        <v>13.222222222222223</v>
      </c>
      <c r="AI80" s="304"/>
      <c r="AJ80" s="304">
        <f>AJ1*AJ71*AJ76</f>
        <v>4</v>
      </c>
      <c r="AK80" s="304"/>
      <c r="AL80" s="304">
        <f>AL1*AL71*AL76</f>
        <v>8.4444444444444446</v>
      </c>
      <c r="AM80" s="304"/>
      <c r="AN80" s="304">
        <f>AN1*AN71*AN76</f>
        <v>4.4444444444444446</v>
      </c>
      <c r="AO80" s="304"/>
      <c r="AP80" s="304">
        <f>AP1*AP71*AP76</f>
        <v>6.9999999999999991</v>
      </c>
      <c r="AQ80" s="304"/>
      <c r="AR80" s="304">
        <f>AR1*AR71*AR76</f>
        <v>4.8888888888888884</v>
      </c>
      <c r="AS80" s="304"/>
      <c r="AT80" s="304">
        <f>AT1*AT71*AT76</f>
        <v>5.1111111111111107</v>
      </c>
      <c r="AU80" s="304"/>
      <c r="AV80" s="304">
        <f>AV1*AV71*AV76</f>
        <v>16</v>
      </c>
      <c r="AW80" s="304"/>
      <c r="AX80" s="304">
        <f>AX1*AX71*AX76</f>
        <v>2.7777777777777777</v>
      </c>
      <c r="AY80" s="304"/>
      <c r="AZ80" s="304">
        <f>AZ1*AZ71*AZ76</f>
        <v>11.555555555555555</v>
      </c>
      <c r="BA80" s="304"/>
      <c r="BB80" s="304">
        <f>BB1*BB71*BB76</f>
        <v>30</v>
      </c>
      <c r="BC80" s="304"/>
      <c r="BD80" s="304">
        <f>BD1*BD71*BD76</f>
        <v>12.444444444444443</v>
      </c>
      <c r="BE80" s="304"/>
      <c r="BF80" s="304">
        <f>BF1*BF71*BF76</f>
        <v>16.111111111111114</v>
      </c>
      <c r="BG80" s="304"/>
      <c r="BH80" s="304">
        <f>BH1*BH71*BH76</f>
        <v>6.6666666666666661</v>
      </c>
      <c r="BI80" s="304"/>
      <c r="BJ80" s="304">
        <f>BJ1*BJ71*BJ76</f>
        <v>0</v>
      </c>
      <c r="BK80" s="304"/>
      <c r="BL80" s="304">
        <f>BL1*BL71*BL76</f>
        <v>10.666666666666666</v>
      </c>
      <c r="BM80" s="304"/>
      <c r="BN80" s="304">
        <f>BN1*BN71*BN76</f>
        <v>22</v>
      </c>
      <c r="BO80" s="304"/>
      <c r="BP80" s="304">
        <f>BP1*BP71*BP76</f>
        <v>7.5555555555555545</v>
      </c>
      <c r="BQ80" s="304"/>
      <c r="BR80" s="304">
        <f>BR1*BR71*BR76</f>
        <v>23.333333333333332</v>
      </c>
      <c r="BS80" s="304"/>
      <c r="BT80" s="304">
        <f>BT1*BT71*BT76</f>
        <v>4</v>
      </c>
      <c r="BU80" s="304"/>
      <c r="BV80" s="304">
        <f>BV1*BV71*BV76</f>
        <v>4.1111111111111107</v>
      </c>
      <c r="BW80" s="304"/>
      <c r="BX80" s="304">
        <f>BX1*BX71*BX76</f>
        <v>12.666666666666666</v>
      </c>
      <c r="BY80" s="304"/>
      <c r="BZ80" s="304">
        <f>BZ1*BZ71*BZ76</f>
        <v>4.333333333333333</v>
      </c>
      <c r="CA80" s="304"/>
      <c r="CB80" s="304">
        <f>CB1*CB71*CB76</f>
        <v>13.333333333333332</v>
      </c>
      <c r="CC80" s="304"/>
      <c r="CD80" s="304">
        <f>CD1*CD71*CD76</f>
        <v>31.888888888888889</v>
      </c>
      <c r="CE80" s="304"/>
      <c r="CF80" s="304">
        <f>CF1*CF71*CF76</f>
        <v>9.3333333333333321</v>
      </c>
      <c r="CG80" s="304"/>
      <c r="CH80" s="304">
        <f>CH1*CH71*CH76</f>
        <v>19.111111111111107</v>
      </c>
      <c r="CI80" s="304"/>
      <c r="CJ80" s="304">
        <f>CJ1*CJ71*CJ76</f>
        <v>0</v>
      </c>
      <c r="CK80" s="304"/>
      <c r="CL80" s="304">
        <f>CL1*CL71*CL76</f>
        <v>0</v>
      </c>
      <c r="CM80" s="304"/>
      <c r="CN80" s="304">
        <f>CN1*CN71*CN76</f>
        <v>10.222222222222221</v>
      </c>
      <c r="CO80" s="304"/>
      <c r="CP80" s="304">
        <f>CP1*CP71*CP76</f>
        <v>0</v>
      </c>
      <c r="CQ80" s="304"/>
      <c r="CR80" s="304">
        <f>CR1*CR71*CR76</f>
        <v>10.666666666666668</v>
      </c>
      <c r="CS80" s="304"/>
      <c r="CT80" s="304">
        <f>CT1*CT71*CT76</f>
        <v>0</v>
      </c>
      <c r="CU80" s="304"/>
      <c r="CV80" s="304">
        <f>CV1*CV71*CV76</f>
        <v>0</v>
      </c>
      <c r="CW80" s="304"/>
      <c r="CX80" s="304">
        <f>CX1*CX71*CX76</f>
        <v>17</v>
      </c>
      <c r="CY80" s="304"/>
      <c r="CZ80" s="304">
        <f>CZ1*CZ71*CZ76</f>
        <v>11.555555555555555</v>
      </c>
      <c r="DA80" s="304"/>
      <c r="DB80" s="304">
        <f>DB1*DB71*DB76</f>
        <v>11.777777777777777</v>
      </c>
      <c r="DC80" s="304"/>
      <c r="DD80" s="304">
        <f>DD1*DD71*DD76</f>
        <v>0</v>
      </c>
      <c r="DE80" s="304"/>
      <c r="DF80" s="304">
        <f>DF1*DF71*DF76</f>
        <v>0</v>
      </c>
      <c r="DG80" s="304"/>
      <c r="DH80" s="304">
        <f>DH1*DH71*DH76</f>
        <v>0</v>
      </c>
      <c r="DI80" s="304"/>
      <c r="DJ80" s="304">
        <f>DJ1*DJ71*DJ76</f>
        <v>0</v>
      </c>
      <c r="DK80" s="304"/>
      <c r="DL80" s="304">
        <f>DL1*DL71*DL76</f>
        <v>0</v>
      </c>
      <c r="DM80" s="304"/>
      <c r="DN80" s="304">
        <f>DN1*DN71*DN76</f>
        <v>0</v>
      </c>
      <c r="DO80" s="304"/>
      <c r="DP80" s="304">
        <f>DP1*DP71*DP76</f>
        <v>0</v>
      </c>
      <c r="DQ80" s="304"/>
      <c r="DR80" s="304">
        <f>DR1*DR71*DR76</f>
        <v>0</v>
      </c>
      <c r="DS80" s="304"/>
      <c r="DT80" s="304">
        <f>DT1*DT71*DT76</f>
        <v>0</v>
      </c>
      <c r="DU80" s="304"/>
      <c r="DV80" s="304">
        <f>DV1*DV71*DV76</f>
        <v>0</v>
      </c>
      <c r="DW80" s="304"/>
      <c r="DX80" s="304">
        <f>DX1*DX71*DX76</f>
        <v>0</v>
      </c>
      <c r="DY80" s="304"/>
      <c r="DZ80" s="304">
        <f>DZ1*DZ71*DZ76</f>
        <v>0</v>
      </c>
      <c r="EA80" s="304"/>
      <c r="EB80" s="304">
        <f>EB1*EB71*EB76</f>
        <v>0</v>
      </c>
      <c r="EC80" s="304"/>
      <c r="ED80" s="304">
        <f>ED1*ED71*ED76</f>
        <v>0</v>
      </c>
      <c r="EE80" s="304"/>
      <c r="EF80" s="304">
        <f>EF1*EF71*EF76</f>
        <v>0</v>
      </c>
      <c r="EG80" s="304"/>
      <c r="EH80" s="304">
        <f>EH1*EH71*EH76</f>
        <v>0</v>
      </c>
      <c r="EI80" s="304"/>
      <c r="EJ80" s="86"/>
      <c r="EL80" s="304"/>
      <c r="EM80" s="304"/>
      <c r="EN80" s="86"/>
    </row>
    <row r="81" spans="1:144" ht="15" thickBot="1">
      <c r="A81" s="77" t="s">
        <v>68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f>SUM($B$80:Q80)/P79</f>
        <v>72</v>
      </c>
      <c r="Q81" s="304"/>
      <c r="R81" s="304">
        <f>SUM($B$80:S80)/R79</f>
        <v>75</v>
      </c>
      <c r="S81" s="304"/>
      <c r="T81" s="304">
        <f>SUM($B$80:U80)/T79</f>
        <v>86.250000000000014</v>
      </c>
      <c r="U81" s="304"/>
      <c r="V81" s="304">
        <f>SUM($B$80:W80)/V79</f>
        <v>90.5</v>
      </c>
      <c r="W81" s="304"/>
      <c r="X81" s="304">
        <f>SUM($B$80:Y80)/X79</f>
        <v>92.999999999999986</v>
      </c>
      <c r="Y81" s="304"/>
      <c r="Z81" s="304">
        <f>SUM($B$80:AA80)/Z79</f>
        <v>95.086956521739111</v>
      </c>
      <c r="AA81" s="304"/>
      <c r="AB81" s="304">
        <f>SUM($B$80:AC80)/AB79</f>
        <v>98.653846153846132</v>
      </c>
      <c r="AC81" s="304"/>
      <c r="AD81" s="304">
        <f>SUM($B$80:AE80)/AD79</f>
        <v>99.999999999999972</v>
      </c>
      <c r="AE81" s="304"/>
      <c r="AF81" s="304">
        <f>SUM($B$80:AG80)/AF79</f>
        <v>109.05882352941174</v>
      </c>
      <c r="AG81" s="304"/>
      <c r="AH81" s="304">
        <f>SUM($B$80:AI80)/AH79</f>
        <v>116.56097560975607</v>
      </c>
      <c r="AI81" s="304"/>
      <c r="AJ81" s="304">
        <f>SUM($B$80:AK80)/AJ79</f>
        <v>118.67441860465112</v>
      </c>
      <c r="AK81" s="304"/>
      <c r="AL81" s="304">
        <f>SUM($B$80:AM80)/AL79</f>
        <v>123.12765957446805</v>
      </c>
      <c r="AM81" s="304"/>
      <c r="AN81" s="304">
        <f>SUM($B$80:AO80)/AN79</f>
        <v>125.4489795918367</v>
      </c>
      <c r="AO81" s="304"/>
      <c r="AP81" s="304">
        <f>SUM($B$80:AQ80)/AP79</f>
        <v>129.11538461538458</v>
      </c>
      <c r="AQ81" s="304"/>
      <c r="AR81" s="304">
        <f>SUM($B$80:AS80)/AR79</f>
        <v>131.66666666666663</v>
      </c>
      <c r="AS81" s="304"/>
      <c r="AT81" s="304">
        <f>SUM($B$80:AU80)/AT79</f>
        <v>134.35714285714283</v>
      </c>
      <c r="AU81" s="304"/>
      <c r="AV81" s="304">
        <f>SUM($B$80:AW80)/AV79</f>
        <v>142.258064516129</v>
      </c>
      <c r="AW81" s="304"/>
      <c r="AX81" s="304">
        <f>SUM($B$80:AY80)/AX79</f>
        <v>143.57142857142853</v>
      </c>
      <c r="AY81" s="304"/>
      <c r="AZ81" s="304">
        <f>SUM($B$80:BA80)/AZ79</f>
        <v>148.97014925373131</v>
      </c>
      <c r="BA81" s="304"/>
      <c r="BB81" s="304">
        <f>SUM($B$80:BC80)/BB79</f>
        <v>161.18181818181816</v>
      </c>
      <c r="BC81" s="304"/>
      <c r="BD81" s="304">
        <f>SUM($B$80:BE80)/BD79</f>
        <v>165.66666666666666</v>
      </c>
      <c r="BE81" s="304"/>
      <c r="BF81" s="304">
        <f>SUM($B$80:BG80)/BF79</f>
        <v>171.20930232558138</v>
      </c>
      <c r="BG81" s="304"/>
      <c r="BH81" s="304">
        <f>SUM($B$80:BI80)/BH79</f>
        <v>173.45454545454544</v>
      </c>
      <c r="BI81" s="304"/>
      <c r="BJ81" s="304">
        <f>SUM($B$80:BK80)/BJ79</f>
        <v>173.45454545454544</v>
      </c>
      <c r="BK81" s="304"/>
      <c r="BL81" s="304">
        <f>SUM($B$80:BM80)/BL79</f>
        <v>177.23076923076923</v>
      </c>
      <c r="BM81" s="304"/>
      <c r="BN81" s="304">
        <f>SUM($B$80:BO80)/BN79</f>
        <v>184.63917525773195</v>
      </c>
      <c r="BO81" s="304"/>
      <c r="BP81" s="304">
        <f>SUM($B$80:BQ80)/BP79</f>
        <v>187.09090909090907</v>
      </c>
      <c r="BQ81" s="304"/>
      <c r="BR81" s="304">
        <f>SUM($B$80:BS80)/BR79</f>
        <v>194.4</v>
      </c>
      <c r="BS81" s="304"/>
      <c r="BT81" s="304">
        <f>SUM($B$80:BU80)/BT79</f>
        <v>195.62264150943398</v>
      </c>
      <c r="BU81" s="304"/>
      <c r="BV81" s="304">
        <f>SUM($B$80:BW80)/BV79</f>
        <v>196.90654205607476</v>
      </c>
      <c r="BW81" s="304"/>
      <c r="BX81" s="304">
        <f>SUM($B$80:BY80)/BX79</f>
        <v>200.86363636363637</v>
      </c>
      <c r="BY81" s="304"/>
      <c r="BZ81" s="304">
        <f>SUM($B$80:CA80)/BZ79</f>
        <v>202.21621621621622</v>
      </c>
      <c r="CA81" s="304"/>
      <c r="CB81" s="304">
        <f>SUM($B$80:CC80)/CB79</f>
        <v>206.36842105263153</v>
      </c>
      <c r="CC81" s="304"/>
      <c r="CD81" s="304">
        <f>SUM($B$80:CE80)/CD79</f>
        <v>215.77685950413223</v>
      </c>
      <c r="CE81" s="304"/>
      <c r="CF81" s="304">
        <f>SUM($B$80:CG80)/CF79</f>
        <v>218.41463414634146</v>
      </c>
      <c r="CG81" s="304"/>
      <c r="CH81" s="304">
        <f>SUM($B$80:CI80)/CH79</f>
        <v>223.72440944881888</v>
      </c>
      <c r="CI81" s="304"/>
      <c r="CJ81" s="304">
        <f>SUM($B$80:CK80)/CJ79</f>
        <v>223.72440944881888</v>
      </c>
      <c r="CK81" s="304"/>
      <c r="CL81" s="304">
        <f>SUM($B$80:CM80)/CL79</f>
        <v>223.72440944881888</v>
      </c>
      <c r="CM81" s="304"/>
      <c r="CN81" s="304">
        <f>SUM($B$80:CO80)/CN79</f>
        <v>226.67441860465112</v>
      </c>
      <c r="CO81" s="304"/>
      <c r="CP81" s="304">
        <f>SUM($B$80:CQ80)/CP79</f>
        <v>226.67441860465112</v>
      </c>
      <c r="CQ81" s="304"/>
      <c r="CR81" s="304">
        <f>SUM($B$80:CS80)/CR79</f>
        <v>229.80916030534351</v>
      </c>
      <c r="CS81" s="304"/>
      <c r="CT81" s="304">
        <f>SUM($B$80:CU80)/CT79</f>
        <v>229.80916030534351</v>
      </c>
      <c r="CU81" s="304"/>
      <c r="CV81" s="304">
        <f>SUM($B$80:CW80)/CV79</f>
        <v>229.80916030534351</v>
      </c>
      <c r="CW81" s="304"/>
      <c r="CX81" s="304">
        <f>SUM($B$80:CY80)/CX79</f>
        <v>234.9402985074627</v>
      </c>
      <c r="CY81" s="304"/>
      <c r="CZ81" s="304">
        <f>SUM($B$80:DA80)/CZ79</f>
        <v>238.36764705882354</v>
      </c>
      <c r="DA81" s="304"/>
      <c r="DB81" s="304">
        <f>SUM($B$80:DC80)/DB79</f>
        <v>241.82608695652178</v>
      </c>
      <c r="DC81" s="304"/>
      <c r="DD81" s="304">
        <f>SUM($B$80:DE80)/DD79</f>
        <v>241.82608695652178</v>
      </c>
      <c r="DE81" s="304"/>
      <c r="DF81" s="304">
        <f>SUM($B$80:DG80)/DF79</f>
        <v>241.82608695652178</v>
      </c>
      <c r="DG81" s="304"/>
      <c r="DH81" s="304">
        <f>SUM($B$80:DI80)/DH79</f>
        <v>241.82608695652178</v>
      </c>
      <c r="DI81" s="304"/>
      <c r="DJ81" s="304">
        <f>SUM($B$80:DK80)/DJ79</f>
        <v>241.82608695652178</v>
      </c>
      <c r="DK81" s="304"/>
      <c r="DL81" s="304">
        <f>SUM($B$80:DM80)/DL79</f>
        <v>241.82608695652178</v>
      </c>
      <c r="DM81" s="304"/>
      <c r="DN81" s="304">
        <f>SUM($B$80:DO80)/DN79</f>
        <v>241.82608695652178</v>
      </c>
      <c r="DO81" s="304"/>
      <c r="DP81" s="304">
        <f>SUM($B$80:DQ80)/DP79</f>
        <v>241.82608695652178</v>
      </c>
      <c r="DQ81" s="304"/>
      <c r="DR81" s="304">
        <f>SUM($B$80:DS80)/DR79</f>
        <v>241.82608695652178</v>
      </c>
      <c r="DS81" s="304"/>
      <c r="DT81" s="304">
        <f>SUM($B$80:DU80)/DT79</f>
        <v>241.82608695652178</v>
      </c>
      <c r="DU81" s="304"/>
      <c r="DV81" s="304">
        <f>SUM($B$80:DW80)/DV79</f>
        <v>241.82608695652178</v>
      </c>
      <c r="DW81" s="304"/>
      <c r="DX81" s="304">
        <f>SUM($B$80:DY80)/DX79</f>
        <v>241.82608695652178</v>
      </c>
      <c r="DY81" s="304"/>
      <c r="DZ81" s="304">
        <f>SUM($B$80:EA80)/DZ79</f>
        <v>241.82608695652178</v>
      </c>
      <c r="EA81" s="304"/>
      <c r="EB81" s="304">
        <f>SUM($B$80:EC80)/EB79</f>
        <v>241.82608695652178</v>
      </c>
      <c r="EC81" s="304"/>
      <c r="ED81" s="304">
        <f>SUM($B$80:EE80)/ED79</f>
        <v>241.82608695652178</v>
      </c>
      <c r="EE81" s="304"/>
      <c r="EF81" s="304">
        <f>SUM($B$80:EG80)/EF79</f>
        <v>241.82608695652178</v>
      </c>
      <c r="EG81" s="304"/>
      <c r="EH81" s="304">
        <f>SUM($B$80:EI80)/EH79</f>
        <v>241.82608695652178</v>
      </c>
      <c r="EI81" s="304"/>
      <c r="EJ81" s="86"/>
      <c r="EL81" s="304"/>
      <c r="EM81" s="304"/>
      <c r="EN81" s="86"/>
    </row>
    <row r="82" spans="1:144" ht="15" thickBot="1">
      <c r="A82" s="77" t="s">
        <v>62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f t="shared" ref="P82" si="1565">LN(P79)/P81</f>
        <v>-5.1406971862673526E-2</v>
      </c>
      <c r="Q82" s="304"/>
      <c r="R82" s="304">
        <f t="shared" ref="R82" si="1566">LN(R79)/R81</f>
        <v>-4.394449154672439E-2</v>
      </c>
      <c r="S82" s="304"/>
      <c r="T82" s="304">
        <f t="shared" ref="T82" si="1567">LN(T79)/T81</f>
        <v>-2.2139623245036964E-2</v>
      </c>
      <c r="U82" s="304"/>
      <c r="V82" s="304">
        <f t="shared" ref="V82" si="1568">LN(V79)/V81</f>
        <v>-1.6619639743384245E-2</v>
      </c>
      <c r="W82" s="304"/>
      <c r="X82" s="304">
        <f t="shared" ref="X82" si="1569">LN(X79)/X81</f>
        <v>-1.4515341042462536E-2</v>
      </c>
      <c r="Y82" s="304"/>
      <c r="Z82" s="304">
        <f t="shared" ref="Z82" si="1570">LN(Z79)/Z81</f>
        <v>-1.3240038221808711E-2</v>
      </c>
      <c r="AA82" s="304"/>
      <c r="AB82" s="304">
        <f t="shared" ref="AB82" si="1571">LN(AB79)/AB81</f>
        <v>-1.1518584028430751E-2</v>
      </c>
      <c r="AC82" s="304"/>
      <c r="AD82" s="304">
        <f t="shared" ref="AD82" si="1572">LN(AD79)/AD81</f>
        <v>-1.0986122886681099E-2</v>
      </c>
      <c r="AE82" s="304"/>
      <c r="AF82" s="304">
        <f t="shared" ref="AF82" si="1573">LN(AF79)/AF81</f>
        <v>-7.9598202324469899E-3</v>
      </c>
      <c r="AG82" s="304"/>
      <c r="AH82" s="304">
        <f t="shared" ref="AH82" si="1574">LN(AH79)/AH81</f>
        <v>-5.8413811690088673E-3</v>
      </c>
      <c r="AI82" s="304"/>
      <c r="AJ82" s="304">
        <f t="shared" ref="AJ82" si="1575">LN(AJ79)/AJ81</f>
        <v>-5.3360197288049539E-3</v>
      </c>
      <c r="AK82" s="304"/>
      <c r="AL82" s="304">
        <f t="shared" ref="AL82" si="1576">LN(AL79)/AL81</f>
        <v>-4.4206277845570867E-3</v>
      </c>
      <c r="AM82" s="304"/>
      <c r="AN82" s="304">
        <f t="shared" ref="AN82" si="1577">LN(AN79)/AN81</f>
        <v>-4.0066396569918318E-3</v>
      </c>
      <c r="AO82" s="304"/>
      <c r="AP82" s="304">
        <f t="shared" ref="AP82" si="1578">LN(AP79)/AP81</f>
        <v>-3.432630723373934E-3</v>
      </c>
      <c r="AQ82" s="304"/>
      <c r="AR82" s="304">
        <f t="shared" ref="AR82" si="1579">LN(AR79)/AR81</f>
        <v>-3.0794818337328942E-3</v>
      </c>
      <c r="AS82" s="304"/>
      <c r="AT82" s="304">
        <f t="shared" ref="AT82" si="1580">LN(AT79)/AT81</f>
        <v>-2.747136892675201E-3</v>
      </c>
      <c r="AU82" s="304"/>
      <c r="AV82" s="304">
        <f t="shared" ref="AV82" si="1581">LN(AV79)/AV81</f>
        <v>-1.8790834146140041E-3</v>
      </c>
      <c r="AW82" s="304"/>
      <c r="AX82" s="304">
        <f t="shared" ref="AX82" si="1582">LN(AX79)/AX81</f>
        <v>-1.7504487541953654E-3</v>
      </c>
      <c r="AY82" s="304"/>
      <c r="AZ82" s="304">
        <f t="shared" ref="AZ82" si="1583">LN(AZ79)/AZ81</f>
        <v>-1.2737889854582372E-3</v>
      </c>
      <c r="BA82" s="304"/>
      <c r="BB82" s="304">
        <f t="shared" ref="BB82" si="1584">LN(BB79)/BB81</f>
        <v>-3.1420251607800425E-4</v>
      </c>
      <c r="BC82" s="304"/>
      <c r="BD82" s="304">
        <f t="shared" ref="BD82" si="1585">LN(BD79)/BD81</f>
        <v>1.3403094864690018E-18</v>
      </c>
      <c r="BE82" s="304"/>
      <c r="BF82" s="304">
        <f t="shared" ref="BF82" si="1586">LN(BF79)/BF81</f>
        <v>3.498533126848651E-4</v>
      </c>
      <c r="BG82" s="304"/>
      <c r="BH82" s="304">
        <f t="shared" ref="BH82" si="1587">LN(BH79)/BH81</f>
        <v>4.7786386680474135E-4</v>
      </c>
      <c r="BI82" s="304"/>
      <c r="BJ82" s="304">
        <f t="shared" ref="BJ82" si="1588">LN(BJ79)/BJ81</f>
        <v>4.7786386680474135E-4</v>
      </c>
      <c r="BK82" s="304"/>
      <c r="BL82" s="304">
        <f t="shared" ref="BL82" si="1589">LN(BL79)/BL81</f>
        <v>6.5682924217766838E-4</v>
      </c>
      <c r="BM82" s="304"/>
      <c r="BN82" s="304">
        <f t="shared" ref="BN82" si="1590">LN(BN79)/BN81</f>
        <v>9.7629240154112644E-4</v>
      </c>
      <c r="BO82" s="304"/>
      <c r="BP82" s="304">
        <f t="shared" ref="BP82" si="1591">LN(BP79)/BP81</f>
        <v>1.0725838921689329E-3</v>
      </c>
      <c r="BQ82" s="304"/>
      <c r="BR82" s="304">
        <f t="shared" ref="BR82" si="1592">LN(BR79)/BR81</f>
        <v>1.3349341331537275E-3</v>
      </c>
      <c r="BS82" s="304"/>
      <c r="BT82" s="304">
        <f t="shared" ref="BT82" si="1593">LN(BT79)/BT81</f>
        <v>1.3750450222126058E-3</v>
      </c>
      <c r="BU82" s="304"/>
      <c r="BV82" s="304">
        <f t="shared" ref="BV82" si="1594">LN(BV79)/BV81</f>
        <v>1.4137655198382935E-3</v>
      </c>
      <c r="BW82" s="304"/>
      <c r="BX82" s="304">
        <f t="shared" ref="BX82" si="1595">LN(BX79)/BX81</f>
        <v>1.5235769732155468E-3</v>
      </c>
      <c r="BY82" s="304"/>
      <c r="BZ82" s="304">
        <f t="shared" ref="BZ82" si="1596">LN(BZ79)/BZ81</f>
        <v>1.5581393645651062E-3</v>
      </c>
      <c r="CA82" s="304"/>
      <c r="CB82" s="304">
        <f t="shared" ref="CB82" si="1597">LN(CB79)/CB81</f>
        <v>1.6560154503236621E-3</v>
      </c>
      <c r="CC82" s="304"/>
      <c r="CD82" s="304">
        <f t="shared" ref="CD82" si="1598">LN(CD79)/CD81</f>
        <v>1.8599834655421725E-3</v>
      </c>
      <c r="CE82" s="304"/>
      <c r="CF82" s="304">
        <f t="shared" ref="CF82" si="1599">LN(CF79)/CF81</f>
        <v>1.9125788083416109E-3</v>
      </c>
      <c r="CG82" s="304"/>
      <c r="CH82" s="304">
        <f t="shared" ref="CH82" si="1600">LN(CH79)/CH81</f>
        <v>2.0102318423553078E-3</v>
      </c>
      <c r="CI82" s="304"/>
      <c r="CJ82" s="304">
        <f t="shared" ref="CJ82" si="1601">LN(CJ79)/CJ81</f>
        <v>2.0102318423553078E-3</v>
      </c>
      <c r="CK82" s="304"/>
      <c r="CL82" s="304">
        <f t="shared" ref="CL82" si="1602">LN(CL79)/CL81</f>
        <v>2.0102318423553078E-3</v>
      </c>
      <c r="CM82" s="304"/>
      <c r="CN82" s="304">
        <f t="shared" ref="CN82" si="1603">LN(CN79)/CN81</f>
        <v>2.0530029482545434E-3</v>
      </c>
      <c r="CO82" s="304"/>
      <c r="CP82" s="304">
        <f t="shared" ref="CP82" si="1604">LN(CP79)/CP81</f>
        <v>2.0530029482545434E-3</v>
      </c>
      <c r="CQ82" s="304"/>
      <c r="CR82" s="304">
        <f t="shared" ref="CR82" si="1605">LN(CR79)/CR81</f>
        <v>2.0919451943949962E-3</v>
      </c>
      <c r="CS82" s="304"/>
      <c r="CT82" s="304">
        <f t="shared" ref="CT82" si="1606">LN(CT79)/CT81</f>
        <v>2.0919451943949962E-3</v>
      </c>
      <c r="CU82" s="304"/>
      <c r="CV82" s="304">
        <f t="shared" ref="CV82" si="1607">LN(CV79)/CV81</f>
        <v>2.0919451943949962E-3</v>
      </c>
      <c r="CW82" s="304"/>
      <c r="CX82" s="304">
        <f t="shared" ref="CX82" si="1608">LN(CX79)/CX81</f>
        <v>2.142632185608135E-3</v>
      </c>
      <c r="CY82" s="304"/>
      <c r="CZ82" s="304">
        <f t="shared" ref="CZ82" si="1609">LN(CZ79)/CZ81</f>
        <v>2.1739767852628593E-3</v>
      </c>
      <c r="DA82" s="304"/>
      <c r="DB82" s="304">
        <f t="shared" ref="DB82" si="1610">LN(DB79)/DB81</f>
        <v>2.2032549804296316E-3</v>
      </c>
      <c r="DC82" s="304"/>
      <c r="DD82" s="304">
        <f t="shared" ref="DD82" si="1611">LN(DD79)/DD81</f>
        <v>2.2032549804296316E-3</v>
      </c>
      <c r="DE82" s="304"/>
      <c r="DF82" s="304">
        <f t="shared" ref="DF82" si="1612">LN(DF79)/DF81</f>
        <v>2.2032549804296316E-3</v>
      </c>
      <c r="DG82" s="304"/>
      <c r="DH82" s="304">
        <f t="shared" ref="DH82" si="1613">LN(DH79)/DH81</f>
        <v>2.2032549804296316E-3</v>
      </c>
      <c r="DI82" s="304"/>
      <c r="DJ82" s="304">
        <f t="shared" ref="DJ82" si="1614">LN(DJ79)/DJ81</f>
        <v>2.2032549804296316E-3</v>
      </c>
      <c r="DK82" s="304"/>
      <c r="DL82" s="304">
        <f t="shared" ref="DL82" si="1615">LN(DL79)/DL81</f>
        <v>2.2032549804296316E-3</v>
      </c>
      <c r="DM82" s="304"/>
      <c r="DN82" s="304">
        <f t="shared" ref="DN82" si="1616">LN(DN79)/DN81</f>
        <v>2.2032549804296316E-3</v>
      </c>
      <c r="DO82" s="304"/>
      <c r="DP82" s="304">
        <f t="shared" ref="DP82" si="1617">LN(DP79)/DP81</f>
        <v>2.2032549804296316E-3</v>
      </c>
      <c r="DQ82" s="304"/>
      <c r="DR82" s="304">
        <f>LN(DR79)/DR81</f>
        <v>2.2032549804296316E-3</v>
      </c>
      <c r="DS82" s="304"/>
      <c r="DT82" s="304">
        <f>LN(DT79)/DT81</f>
        <v>2.2032549804296316E-3</v>
      </c>
      <c r="DU82" s="304"/>
      <c r="DV82" s="304">
        <f t="shared" ref="DV82" si="1618">LN(DV79)/DV81</f>
        <v>2.2032549804296316E-3</v>
      </c>
      <c r="DW82" s="304"/>
      <c r="DX82" s="304">
        <f t="shared" ref="DX82" si="1619">LN(DX79)/DX81</f>
        <v>2.2032549804296316E-3</v>
      </c>
      <c r="DY82" s="304"/>
      <c r="DZ82" s="304">
        <f t="shared" ref="DZ82" si="1620">LN(DZ79)/DZ81</f>
        <v>2.2032549804296316E-3</v>
      </c>
      <c r="EA82" s="304"/>
      <c r="EB82" s="304">
        <f t="shared" ref="EB82" si="1621">LN(EB79)/EB81</f>
        <v>2.2032549804296316E-3</v>
      </c>
      <c r="EC82" s="304"/>
      <c r="ED82" s="304">
        <f t="shared" ref="ED82" si="1622">LN(ED79)/ED81</f>
        <v>2.2032549804296316E-3</v>
      </c>
      <c r="EE82" s="304"/>
      <c r="EF82" s="304">
        <f t="shared" ref="EF82" si="1623">LN(EF79)/EF81</f>
        <v>2.2032549804296316E-3</v>
      </c>
      <c r="EG82" s="304"/>
      <c r="EH82" s="304">
        <f t="shared" ref="EH82" si="1624">LN(EH79)/EH81</f>
        <v>2.2032549804296316E-3</v>
      </c>
      <c r="EI82" s="304"/>
      <c r="EJ82" s="86"/>
      <c r="EL82" s="304"/>
      <c r="EM82" s="304"/>
      <c r="EN82" s="86"/>
    </row>
    <row r="83" spans="1:144" ht="15" thickBot="1">
      <c r="A83" s="77"/>
    </row>
    <row r="383" spans="104:105" ht="15" thickBot="1">
      <c r="CZ383" s="68" t="e">
        <f>SUM(CZ4:CZ66)-#REF!</f>
        <v>#REF!</v>
      </c>
      <c r="DA383" s="67">
        <f>SUM(DA4:DA66)</f>
        <v>2</v>
      </c>
    </row>
  </sheetData>
  <mergeCells count="3410">
    <mergeCell ref="DH14:DI14"/>
    <mergeCell ref="DJ14:DK14"/>
    <mergeCell ref="DL14:DM14"/>
    <mergeCell ref="DN14:DO14"/>
    <mergeCell ref="DP14:DQ14"/>
    <mergeCell ref="DR14:DS14"/>
    <mergeCell ref="DT14:DU14"/>
    <mergeCell ref="DV14:DW14"/>
    <mergeCell ref="DX14:DY14"/>
    <mergeCell ref="DZ14:EA14"/>
    <mergeCell ref="EB14:EC14"/>
    <mergeCell ref="ED14:EE14"/>
    <mergeCell ref="EF14:EG14"/>
    <mergeCell ref="EH14:EI14"/>
    <mergeCell ref="FL56:FM56"/>
    <mergeCell ref="FN56:FO56"/>
    <mergeCell ref="EF56:EG56"/>
    <mergeCell ref="EH56:EI56"/>
    <mergeCell ref="EN56:EO56"/>
    <mergeCell ref="EP56:EQ56"/>
    <mergeCell ref="ER56:ES56"/>
    <mergeCell ref="ET56:EU56"/>
    <mergeCell ref="EV56:EW56"/>
    <mergeCell ref="EX56:EY56"/>
    <mergeCell ref="EZ56:FA56"/>
    <mergeCell ref="FF56:FG56"/>
    <mergeCell ref="FH56:FI56"/>
    <mergeCell ref="FJ56:FK56"/>
    <mergeCell ref="EV55:EW55"/>
    <mergeCell ref="EX55:EY55"/>
    <mergeCell ref="EZ55:FA55"/>
    <mergeCell ref="DZ55:EA55"/>
    <mergeCell ref="FP56:FQ56"/>
    <mergeCell ref="FR56:FS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DH41:DI41"/>
    <mergeCell ref="DJ41:DK41"/>
    <mergeCell ref="DL41:DM41"/>
    <mergeCell ref="DH43:DI43"/>
    <mergeCell ref="DH44:DI44"/>
    <mergeCell ref="DH45:DI45"/>
    <mergeCell ref="DJ43:DK43"/>
    <mergeCell ref="DL43:DM43"/>
    <mergeCell ref="DJ44:DK44"/>
    <mergeCell ref="DL44:DM44"/>
    <mergeCell ref="DJ45:DK45"/>
    <mergeCell ref="DL45:DM45"/>
    <mergeCell ref="DJ46:DK46"/>
    <mergeCell ref="DL46:DM46"/>
    <mergeCell ref="DJ47:DK47"/>
    <mergeCell ref="DL47:DM47"/>
    <mergeCell ref="DZ56:EA56"/>
    <mergeCell ref="EB56:EC56"/>
    <mergeCell ref="ED56:EE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DV56:DW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DN55:DO55"/>
    <mergeCell ref="DP55:DQ55"/>
    <mergeCell ref="DR55:DS55"/>
    <mergeCell ref="DT55:DU55"/>
    <mergeCell ref="DV55:D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EB55:EC55"/>
    <mergeCell ref="ED55:EE55"/>
    <mergeCell ref="EF55:EG55"/>
    <mergeCell ref="EH55:EI55"/>
    <mergeCell ref="EN55:EO55"/>
    <mergeCell ref="EP55:EQ55"/>
    <mergeCell ref="ER55:ES55"/>
    <mergeCell ref="ET55:EU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DH55:DI55"/>
    <mergeCell ref="DJ55:DK55"/>
    <mergeCell ref="DL55:DM55"/>
    <mergeCell ref="CB55:CC55"/>
    <mergeCell ref="CD55:CE55"/>
    <mergeCell ref="EN54:EO54"/>
    <mergeCell ref="EP54:EQ54"/>
    <mergeCell ref="ER54:ES54"/>
    <mergeCell ref="ET54:EU54"/>
    <mergeCell ref="EV54:EW54"/>
    <mergeCell ref="EX54:EY54"/>
    <mergeCell ref="EZ54:F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DD54:DE54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EB53:EC53"/>
    <mergeCell ref="ED53:EE53"/>
    <mergeCell ref="EF53:EG53"/>
    <mergeCell ref="EH53:EI53"/>
    <mergeCell ref="EN53:EO53"/>
    <mergeCell ref="EP53:EQ53"/>
    <mergeCell ref="ER53:ES53"/>
    <mergeCell ref="ET53:EU53"/>
    <mergeCell ref="EV53:EW53"/>
    <mergeCell ref="EX53:EY53"/>
    <mergeCell ref="EZ53:FA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EV52:EW52"/>
    <mergeCell ref="EX52:EY52"/>
    <mergeCell ref="EZ52:F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DN52:DO52"/>
    <mergeCell ref="DP52:DQ52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N52:EO52"/>
    <mergeCell ref="EP52:EQ52"/>
    <mergeCell ref="ER52:ES52"/>
    <mergeCell ref="ET52:EU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DJ52:DK52"/>
    <mergeCell ref="DL52:DM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EN51:EO51"/>
    <mergeCell ref="EP51:EQ51"/>
    <mergeCell ref="ER51:ES51"/>
    <mergeCell ref="ET51:EU51"/>
    <mergeCell ref="EV51:EW51"/>
    <mergeCell ref="EX51:EY51"/>
    <mergeCell ref="EZ51:F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EB50:EC50"/>
    <mergeCell ref="ED50:EE50"/>
    <mergeCell ref="EF50:EG50"/>
    <mergeCell ref="EH50:EI50"/>
    <mergeCell ref="EN50:EO50"/>
    <mergeCell ref="EP50:EQ50"/>
    <mergeCell ref="ER50:ES50"/>
    <mergeCell ref="ET50:EU50"/>
    <mergeCell ref="EV50:EW50"/>
    <mergeCell ref="EX50:EY50"/>
    <mergeCell ref="EZ50:F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EV49:EW49"/>
    <mergeCell ref="EX49:EY49"/>
    <mergeCell ref="EZ49:F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N49:EO49"/>
    <mergeCell ref="EP49:EQ49"/>
    <mergeCell ref="ER49:ES49"/>
    <mergeCell ref="ET49:EU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DJ49:DK49"/>
    <mergeCell ref="DL49:DM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EN48:EO48"/>
    <mergeCell ref="EP48:EQ48"/>
    <mergeCell ref="ER48:ES48"/>
    <mergeCell ref="ET48:EU48"/>
    <mergeCell ref="EV48:EW48"/>
    <mergeCell ref="EX48:EY48"/>
    <mergeCell ref="EZ48:F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EB47:EC47"/>
    <mergeCell ref="ED47:EE47"/>
    <mergeCell ref="EF47:EG47"/>
    <mergeCell ref="EH47:EI47"/>
    <mergeCell ref="EN47:EO47"/>
    <mergeCell ref="EP47:EQ47"/>
    <mergeCell ref="ER47:ES47"/>
    <mergeCell ref="ET47:EU47"/>
    <mergeCell ref="EV47:EW47"/>
    <mergeCell ref="EX47:EY47"/>
    <mergeCell ref="EZ47:F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DN47:DO47"/>
    <mergeCell ref="DP47:DQ47"/>
    <mergeCell ref="DR47:DS47"/>
    <mergeCell ref="DT47:DU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EP46:EQ46"/>
    <mergeCell ref="ER46:ES46"/>
    <mergeCell ref="ET46:EU46"/>
    <mergeCell ref="EV46:EW46"/>
    <mergeCell ref="EX46:EY46"/>
    <mergeCell ref="EZ46:F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DD46:DE46"/>
    <mergeCell ref="DF46:DG46"/>
    <mergeCell ref="DH46:DI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EH46:EI46"/>
    <mergeCell ref="EN46:EO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EB45:EC45"/>
    <mergeCell ref="ED45:EE45"/>
    <mergeCell ref="EF45:EG45"/>
    <mergeCell ref="EH45:EI45"/>
    <mergeCell ref="EN45:EO45"/>
    <mergeCell ref="EP45:EQ45"/>
    <mergeCell ref="ER45:ES45"/>
    <mergeCell ref="ET45:EU45"/>
    <mergeCell ref="EV45:EW45"/>
    <mergeCell ref="EX45:EY45"/>
    <mergeCell ref="EZ45:F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N45:DO45"/>
    <mergeCell ref="DP45:DQ45"/>
    <mergeCell ref="DR45:DS45"/>
    <mergeCell ref="DT45:DU45"/>
    <mergeCell ref="DV45:DW45"/>
    <mergeCell ref="DX45:DY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ER44:ES44"/>
    <mergeCell ref="ET44:EU44"/>
    <mergeCell ref="EV44:EW44"/>
    <mergeCell ref="EX44:EY44"/>
    <mergeCell ref="EZ44:FA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DD44:DE44"/>
    <mergeCell ref="DF44:DG44"/>
    <mergeCell ref="DN44:DO44"/>
    <mergeCell ref="DP44:DQ44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N44:EO44"/>
    <mergeCell ref="EP44:EQ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EB43:EC43"/>
    <mergeCell ref="ED43:EE43"/>
    <mergeCell ref="EF43:EG43"/>
    <mergeCell ref="EH43:EI43"/>
    <mergeCell ref="EN43:EO43"/>
    <mergeCell ref="EP43:EQ43"/>
    <mergeCell ref="ER43:ES43"/>
    <mergeCell ref="ET43:EU43"/>
    <mergeCell ref="EV43:EW43"/>
    <mergeCell ref="EX43:EY43"/>
    <mergeCell ref="EZ43:FA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CH43:CI43"/>
    <mergeCell ref="CJ43:CK43"/>
    <mergeCell ref="CL43:CM43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N43:DO43"/>
    <mergeCell ref="DP43:DQ43"/>
    <mergeCell ref="DR43:DS43"/>
    <mergeCell ref="DT43:DU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EN41:EO41"/>
    <mergeCell ref="EP41:EQ41"/>
    <mergeCell ref="ER41:ES41"/>
    <mergeCell ref="ET41:EU41"/>
    <mergeCell ref="EV41:EW41"/>
    <mergeCell ref="EX41:EY41"/>
    <mergeCell ref="EZ41:FA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CZ41:DA41"/>
    <mergeCell ref="DB41:DC41"/>
    <mergeCell ref="DD41:DE41"/>
    <mergeCell ref="DF41:DG41"/>
    <mergeCell ref="DN41:DO41"/>
    <mergeCell ref="DP41:DQ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L41:EM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CN41:CO41"/>
    <mergeCell ref="CP41:CQ41"/>
    <mergeCell ref="CR41:CS41"/>
    <mergeCell ref="CT41:CU41"/>
    <mergeCell ref="CV41:CW41"/>
    <mergeCell ref="CX41:CY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DH16:DI16"/>
    <mergeCell ref="DJ16:DK16"/>
    <mergeCell ref="DH17:DI17"/>
    <mergeCell ref="DJ17:DK17"/>
    <mergeCell ref="DH18:DI18"/>
    <mergeCell ref="DJ18:DK18"/>
    <mergeCell ref="DH19:DI19"/>
    <mergeCell ref="DJ19:DK19"/>
    <mergeCell ref="DH20:DI20"/>
    <mergeCell ref="DJ20:DK20"/>
    <mergeCell ref="DH21:DI21"/>
    <mergeCell ref="DJ21:DK21"/>
    <mergeCell ref="DH22:DI22"/>
    <mergeCell ref="DJ22:DK22"/>
    <mergeCell ref="DH23:DI23"/>
    <mergeCell ref="DJ23:DK23"/>
    <mergeCell ref="EB29:EC29"/>
    <mergeCell ref="ED29:EE29"/>
    <mergeCell ref="EF29:EG29"/>
    <mergeCell ref="EH29:EI29"/>
    <mergeCell ref="ER29:ES29"/>
    <mergeCell ref="ET29:EU29"/>
    <mergeCell ref="EV29:EW29"/>
    <mergeCell ref="EX29:EY29"/>
    <mergeCell ref="EZ29:FA29"/>
    <mergeCell ref="FD29:FE29"/>
    <mergeCell ref="FF29:FG29"/>
    <mergeCell ref="FH29:FI29"/>
    <mergeCell ref="FJ29:FK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N29:DO29"/>
    <mergeCell ref="DP29:DQ29"/>
    <mergeCell ref="DR29:DS29"/>
    <mergeCell ref="DT29:DU29"/>
    <mergeCell ref="DH29:DI29"/>
    <mergeCell ref="DJ29:DK29"/>
    <mergeCell ref="DL29:DM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ER28:ES28"/>
    <mergeCell ref="ET28:EU28"/>
    <mergeCell ref="EV28:EW28"/>
    <mergeCell ref="EX28:EY28"/>
    <mergeCell ref="EZ28:FA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CZ28:DA28"/>
    <mergeCell ref="DB28:DC28"/>
    <mergeCell ref="DD28:DE28"/>
    <mergeCell ref="DF28:DG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DH28:DI28"/>
    <mergeCell ref="DJ28:DK28"/>
    <mergeCell ref="DL28:DM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L28:CM28"/>
    <mergeCell ref="CN28:CO28"/>
    <mergeCell ref="CP28:CQ28"/>
    <mergeCell ref="CR28:CS28"/>
    <mergeCell ref="CT28:CU28"/>
    <mergeCell ref="CV28:CW28"/>
    <mergeCell ref="CX28:CY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EB27:EC27"/>
    <mergeCell ref="ED27:EE27"/>
    <mergeCell ref="EF27:EG27"/>
    <mergeCell ref="EH27:EI27"/>
    <mergeCell ref="ER27:ES27"/>
    <mergeCell ref="ET27:EU27"/>
    <mergeCell ref="EV27:EW27"/>
    <mergeCell ref="EX27:EY27"/>
    <mergeCell ref="EZ27:FA27"/>
    <mergeCell ref="CL27:CM27"/>
    <mergeCell ref="CN27:CO27"/>
    <mergeCell ref="CP27:CQ27"/>
    <mergeCell ref="CR27:CS27"/>
    <mergeCell ref="CT27:CU27"/>
    <mergeCell ref="CV27:CW27"/>
    <mergeCell ref="CX27:CY27"/>
    <mergeCell ref="CZ27:DA27"/>
    <mergeCell ref="DB27:DC27"/>
    <mergeCell ref="DD27:DE27"/>
    <mergeCell ref="DF27:DG27"/>
    <mergeCell ref="DN27:DO27"/>
    <mergeCell ref="DP27:DQ27"/>
    <mergeCell ref="DR27:DS27"/>
    <mergeCell ref="DT27:DU27"/>
    <mergeCell ref="DV27:DW27"/>
    <mergeCell ref="DX27:DY27"/>
    <mergeCell ref="DH27:DI27"/>
    <mergeCell ref="DJ27:DK27"/>
    <mergeCell ref="DL27:DM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ER26:ES26"/>
    <mergeCell ref="ET26:EU26"/>
    <mergeCell ref="EV26:EW26"/>
    <mergeCell ref="EX26:EY26"/>
    <mergeCell ref="EZ26:FA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DD26:DE26"/>
    <mergeCell ref="DF26:DG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EF26:EG26"/>
    <mergeCell ref="EH26:EI26"/>
    <mergeCell ref="DH26:DI26"/>
    <mergeCell ref="DJ26:DK26"/>
    <mergeCell ref="DL26:DM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CP26:CQ26"/>
    <mergeCell ref="CR26:CS26"/>
    <mergeCell ref="CT26:CU26"/>
    <mergeCell ref="CV26:CW26"/>
    <mergeCell ref="CX26:CY26"/>
    <mergeCell ref="CZ26:DA26"/>
    <mergeCell ref="DB26:DC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EB25:EC25"/>
    <mergeCell ref="ED25:EE25"/>
    <mergeCell ref="EF25:EG25"/>
    <mergeCell ref="EH25:EI25"/>
    <mergeCell ref="ER25:ES25"/>
    <mergeCell ref="ET25:EU25"/>
    <mergeCell ref="EV25:EW25"/>
    <mergeCell ref="EX25:EY25"/>
    <mergeCell ref="EZ25:FA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CL25:CM25"/>
    <mergeCell ref="CN25:CO25"/>
    <mergeCell ref="CP25:CQ25"/>
    <mergeCell ref="CR25:CS25"/>
    <mergeCell ref="CT25:CU25"/>
    <mergeCell ref="CV25:CW25"/>
    <mergeCell ref="CX25:CY25"/>
    <mergeCell ref="CZ25:DA25"/>
    <mergeCell ref="DB25:DC25"/>
    <mergeCell ref="DD25:DE25"/>
    <mergeCell ref="DF25:DG25"/>
    <mergeCell ref="DN25:DO25"/>
    <mergeCell ref="DP25:DQ25"/>
    <mergeCell ref="DR25:DS25"/>
    <mergeCell ref="DT25:DU25"/>
    <mergeCell ref="DV25:DW25"/>
    <mergeCell ref="DX25:DY25"/>
    <mergeCell ref="DH25:DI25"/>
    <mergeCell ref="DJ25:DK25"/>
    <mergeCell ref="DL25:DM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ER24:ES24"/>
    <mergeCell ref="ET24:EU24"/>
    <mergeCell ref="EV24:EW24"/>
    <mergeCell ref="EX24:EY24"/>
    <mergeCell ref="EZ24:FA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DD24:DE24"/>
    <mergeCell ref="DF24:DG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ED24:EE24"/>
    <mergeCell ref="EF24:EG24"/>
    <mergeCell ref="EH24:EI24"/>
    <mergeCell ref="DH24:DI24"/>
    <mergeCell ref="DJ24:DK24"/>
    <mergeCell ref="DL24:DM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CL24:CM24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EB23:EC23"/>
    <mergeCell ref="ED23:EE23"/>
    <mergeCell ref="EF23:EG23"/>
    <mergeCell ref="EH23:EI23"/>
    <mergeCell ref="ER23:ES23"/>
    <mergeCell ref="ET23:EU23"/>
    <mergeCell ref="EV23:EW23"/>
    <mergeCell ref="EX23:EY23"/>
    <mergeCell ref="EZ23:FA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CL23:CM23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DF23:DG23"/>
    <mergeCell ref="DN23:DO23"/>
    <mergeCell ref="DP23:DQ23"/>
    <mergeCell ref="DR23:DS23"/>
    <mergeCell ref="DT23:DU23"/>
    <mergeCell ref="DV23:DW23"/>
    <mergeCell ref="DX23:DY23"/>
    <mergeCell ref="DL23:DM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ER22:ES22"/>
    <mergeCell ref="ET22:EU22"/>
    <mergeCell ref="EV22:EW22"/>
    <mergeCell ref="EX22:EY22"/>
    <mergeCell ref="EZ22:FA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DD22:DE22"/>
    <mergeCell ref="DF22:DG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EF22:EG22"/>
    <mergeCell ref="EH22:EI22"/>
    <mergeCell ref="DL22:DM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L22:CM22"/>
    <mergeCell ref="CN22:CO22"/>
    <mergeCell ref="CP22:CQ22"/>
    <mergeCell ref="CR22:CS22"/>
    <mergeCell ref="CT22:CU22"/>
    <mergeCell ref="CV22:CW22"/>
    <mergeCell ref="CX22:CY22"/>
    <mergeCell ref="CZ22:DA22"/>
    <mergeCell ref="DB22:DC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EB21:EC21"/>
    <mergeCell ref="ED21:EE21"/>
    <mergeCell ref="EF21:EG21"/>
    <mergeCell ref="EH21:EI21"/>
    <mergeCell ref="ER21:ES21"/>
    <mergeCell ref="ET21:EU21"/>
    <mergeCell ref="EV21:EW21"/>
    <mergeCell ref="EX21:EY21"/>
    <mergeCell ref="EZ21:FA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N21:DO21"/>
    <mergeCell ref="DP21:DQ21"/>
    <mergeCell ref="DR21:DS21"/>
    <mergeCell ref="DT21:DU21"/>
    <mergeCell ref="DV21:DW21"/>
    <mergeCell ref="DX21:DY21"/>
    <mergeCell ref="DZ21:EA21"/>
    <mergeCell ref="DL21:DM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CJ21:CK21"/>
    <mergeCell ref="CL21:CM21"/>
    <mergeCell ref="ET20:EU20"/>
    <mergeCell ref="EV20:EW20"/>
    <mergeCell ref="EX20:EY20"/>
    <mergeCell ref="EZ20:FA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DF20:DG20"/>
    <mergeCell ref="DN20:DO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EF20:EG20"/>
    <mergeCell ref="EH20:EI20"/>
    <mergeCell ref="ER20:ES20"/>
    <mergeCell ref="DL20:DM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CX20:CY20"/>
    <mergeCell ref="CZ20:DA20"/>
    <mergeCell ref="DB20:DC20"/>
    <mergeCell ref="DD20:DE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ED19:EE19"/>
    <mergeCell ref="EF19:EG19"/>
    <mergeCell ref="EH19:EI19"/>
    <mergeCell ref="ER19:ES19"/>
    <mergeCell ref="ET19:EU19"/>
    <mergeCell ref="EV19:EW19"/>
    <mergeCell ref="EX19:EY19"/>
    <mergeCell ref="EZ19:FA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CP19:CQ19"/>
    <mergeCell ref="CR19:CS19"/>
    <mergeCell ref="CT19:CU19"/>
    <mergeCell ref="CV19:CW19"/>
    <mergeCell ref="CX19:CY19"/>
    <mergeCell ref="CZ19:DA19"/>
    <mergeCell ref="DB19:DC19"/>
    <mergeCell ref="DD19:DE19"/>
    <mergeCell ref="DF19:DG19"/>
    <mergeCell ref="DN19:DO19"/>
    <mergeCell ref="DP19:DQ19"/>
    <mergeCell ref="DR19:DS19"/>
    <mergeCell ref="DT19:DU19"/>
    <mergeCell ref="DV19:DW19"/>
    <mergeCell ref="DX19:DY19"/>
    <mergeCell ref="DZ19:EA19"/>
    <mergeCell ref="EB19:EC19"/>
    <mergeCell ref="DL19:DM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EV18:EW18"/>
    <mergeCell ref="EX18:EY18"/>
    <mergeCell ref="EZ18:FA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DF18:DG18"/>
    <mergeCell ref="DP18:DQ18"/>
    <mergeCell ref="DR18:DS18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ER18:ES18"/>
    <mergeCell ref="ET18:EU18"/>
    <mergeCell ref="DL18:DM18"/>
    <mergeCell ref="DN18:DO18"/>
    <mergeCell ref="BX18:BY18"/>
    <mergeCell ref="BZ18:CA18"/>
    <mergeCell ref="CB18:CC18"/>
    <mergeCell ref="CD18:CE18"/>
    <mergeCell ref="CF18:CG18"/>
    <mergeCell ref="CH18:CI18"/>
    <mergeCell ref="CJ18:CK18"/>
    <mergeCell ref="CL18:CM18"/>
    <mergeCell ref="CN18:CO18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ED17:EE17"/>
    <mergeCell ref="EF17:EG17"/>
    <mergeCell ref="EH17:EI17"/>
    <mergeCell ref="ER17:ES17"/>
    <mergeCell ref="ET17:EU17"/>
    <mergeCell ref="EV17:EW17"/>
    <mergeCell ref="EX17:EY17"/>
    <mergeCell ref="EZ17:FA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CN17:CO17"/>
    <mergeCell ref="CP17:CQ17"/>
    <mergeCell ref="CR17:CS17"/>
    <mergeCell ref="CT17:CU17"/>
    <mergeCell ref="CV17:CW17"/>
    <mergeCell ref="CX17:CY17"/>
    <mergeCell ref="CZ17:DA17"/>
    <mergeCell ref="DB17:DC17"/>
    <mergeCell ref="DD17:DE17"/>
    <mergeCell ref="DF17:DG17"/>
    <mergeCell ref="DP17:DQ17"/>
    <mergeCell ref="DR17:DS17"/>
    <mergeCell ref="DT17:DU17"/>
    <mergeCell ref="DV17:DW17"/>
    <mergeCell ref="DX17:DY17"/>
    <mergeCell ref="DZ17:EA17"/>
    <mergeCell ref="EB17:EC17"/>
    <mergeCell ref="DL17:DM17"/>
    <mergeCell ref="DN17:DO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L17:CM17"/>
    <mergeCell ref="ET16:EU16"/>
    <mergeCell ref="EV16:EW16"/>
    <mergeCell ref="EX16:EY16"/>
    <mergeCell ref="EZ16:FA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DR16:DS16"/>
    <mergeCell ref="DT16:DU16"/>
    <mergeCell ref="DV16:DW16"/>
    <mergeCell ref="DX16:DY16"/>
    <mergeCell ref="DZ16:EA16"/>
    <mergeCell ref="EB16:EC16"/>
    <mergeCell ref="ED16:EE16"/>
    <mergeCell ref="EF16:EG16"/>
    <mergeCell ref="EH16:EI16"/>
    <mergeCell ref="ER16:ES16"/>
    <mergeCell ref="DL16:DM16"/>
    <mergeCell ref="DN16:DO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L16:CM16"/>
    <mergeCell ref="CN16:CO16"/>
    <mergeCell ref="CP16:CQ16"/>
    <mergeCell ref="CR16:CS16"/>
    <mergeCell ref="CT16:CU16"/>
    <mergeCell ref="CV16:CW16"/>
    <mergeCell ref="CX16:CY16"/>
    <mergeCell ref="CZ16:DA16"/>
    <mergeCell ref="DB16:DC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ER14:ES14"/>
    <mergeCell ref="ET14:EU14"/>
    <mergeCell ref="EV14:EW14"/>
    <mergeCell ref="EX14:EY14"/>
    <mergeCell ref="EZ14:FA14"/>
    <mergeCell ref="CZ14:DA14"/>
    <mergeCell ref="DB14:DC14"/>
    <mergeCell ref="DD14:DE14"/>
    <mergeCell ref="DF14:DG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CP14:CQ14"/>
    <mergeCell ref="CR14:CS14"/>
    <mergeCell ref="CT14:CU14"/>
    <mergeCell ref="CV14:CW14"/>
    <mergeCell ref="CX14:CY14"/>
    <mergeCell ref="AJ14:AK14"/>
    <mergeCell ref="AL14:AM14"/>
    <mergeCell ref="AN14:AO14"/>
    <mergeCell ref="AP14:AQ14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EB78:EC78"/>
    <mergeCell ref="ED78:EE78"/>
    <mergeCell ref="EF78:EG78"/>
    <mergeCell ref="EH78:EI78"/>
    <mergeCell ref="EB79:EC79"/>
    <mergeCell ref="ED79:EE79"/>
    <mergeCell ref="EF79:EG79"/>
    <mergeCell ref="EH79:EI79"/>
    <mergeCell ref="EB81:EC81"/>
    <mergeCell ref="ED81:EE81"/>
    <mergeCell ref="EF81:EG81"/>
    <mergeCell ref="EH81:EI81"/>
    <mergeCell ref="EB82:EC82"/>
    <mergeCell ref="ED82:EE82"/>
    <mergeCell ref="EF82:EG82"/>
    <mergeCell ref="EH82:EI82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DD16:DE16"/>
    <mergeCell ref="DF16:DG16"/>
    <mergeCell ref="DP16:DQ16"/>
    <mergeCell ref="EH72:EI72"/>
    <mergeCell ref="EB73:EC73"/>
    <mergeCell ref="ED73:EE73"/>
    <mergeCell ref="EF73:EG73"/>
    <mergeCell ref="EH73:EI73"/>
    <mergeCell ref="EB74:EC74"/>
    <mergeCell ref="ED74:EE74"/>
    <mergeCell ref="EF74:EG74"/>
    <mergeCell ref="EH74:EI74"/>
    <mergeCell ref="EB75:EC75"/>
    <mergeCell ref="ED75:EE75"/>
    <mergeCell ref="EF75:EG75"/>
    <mergeCell ref="EH75:EI75"/>
    <mergeCell ref="EB76:EC76"/>
    <mergeCell ref="ED76:EE76"/>
    <mergeCell ref="EF76:EG76"/>
    <mergeCell ref="EH76:EI76"/>
    <mergeCell ref="DZ78:EA78"/>
    <mergeCell ref="DX79:DY79"/>
    <mergeCell ref="DZ79:EA79"/>
    <mergeCell ref="DX81:DY81"/>
    <mergeCell ref="DZ81:EA81"/>
    <mergeCell ref="DX82:DY82"/>
    <mergeCell ref="DZ82:EA82"/>
    <mergeCell ref="DX80:DY80"/>
    <mergeCell ref="DZ80:EA80"/>
    <mergeCell ref="EB1:EC1"/>
    <mergeCell ref="ED1:EE1"/>
    <mergeCell ref="EF1:EG1"/>
    <mergeCell ref="EH1:EI1"/>
    <mergeCell ref="EB2:EC2"/>
    <mergeCell ref="ED2:EE2"/>
    <mergeCell ref="EF2:EG2"/>
    <mergeCell ref="EH2:EI2"/>
    <mergeCell ref="EB68:EC68"/>
    <mergeCell ref="ED68:EE68"/>
    <mergeCell ref="EF68:EG68"/>
    <mergeCell ref="EH68:EI68"/>
    <mergeCell ref="EB70:EC70"/>
    <mergeCell ref="ED70:EE70"/>
    <mergeCell ref="EF70:EG70"/>
    <mergeCell ref="EH70:EI70"/>
    <mergeCell ref="EB71:EC71"/>
    <mergeCell ref="ED71:EE71"/>
    <mergeCell ref="EF71:EG71"/>
    <mergeCell ref="EH71:EI71"/>
    <mergeCell ref="EB72:EC72"/>
    <mergeCell ref="ED72:EE72"/>
    <mergeCell ref="EF72:EG72"/>
    <mergeCell ref="DZ1:EA1"/>
    <mergeCell ref="DX2:DY2"/>
    <mergeCell ref="DZ2:EA2"/>
    <mergeCell ref="DX68:DY68"/>
    <mergeCell ref="DZ68:EA68"/>
    <mergeCell ref="DX70:DY70"/>
    <mergeCell ref="DZ70:EA70"/>
    <mergeCell ref="DX71:DY71"/>
    <mergeCell ref="DZ71:EA71"/>
    <mergeCell ref="DX72:DY72"/>
    <mergeCell ref="DZ72:EA72"/>
    <mergeCell ref="DX73:DY73"/>
    <mergeCell ref="DZ73:EA73"/>
    <mergeCell ref="DX74:DY74"/>
    <mergeCell ref="DZ74:EA74"/>
    <mergeCell ref="DX75:DY75"/>
    <mergeCell ref="DZ75:EA75"/>
    <mergeCell ref="DZ23:EA23"/>
    <mergeCell ref="DZ25:EA25"/>
    <mergeCell ref="DZ27:EA27"/>
    <mergeCell ref="DX29:DY29"/>
    <mergeCell ref="DZ29:EA29"/>
    <mergeCell ref="DX43:DY43"/>
    <mergeCell ref="DZ43:EA43"/>
    <mergeCell ref="DZ45:EA45"/>
    <mergeCell ref="DX47:DY47"/>
    <mergeCell ref="DZ47:EA47"/>
    <mergeCell ref="DX50:DY50"/>
    <mergeCell ref="DZ50:EA50"/>
    <mergeCell ref="DX53:DY53"/>
    <mergeCell ref="DZ53:EA53"/>
    <mergeCell ref="DX55:DY55"/>
    <mergeCell ref="DV1:DW1"/>
    <mergeCell ref="DV2:DW2"/>
    <mergeCell ref="DV68:DW68"/>
    <mergeCell ref="DV70:DW70"/>
    <mergeCell ref="DV71:DW71"/>
    <mergeCell ref="DV72:DW72"/>
    <mergeCell ref="DV73:DW73"/>
    <mergeCell ref="DV74:DW74"/>
    <mergeCell ref="DV75:DW75"/>
    <mergeCell ref="DV76:DW76"/>
    <mergeCell ref="DV77:DW77"/>
    <mergeCell ref="DV78:DW78"/>
    <mergeCell ref="DV79:DW79"/>
    <mergeCell ref="DV81:DW81"/>
    <mergeCell ref="DV82:DW82"/>
    <mergeCell ref="DV80:DW80"/>
    <mergeCell ref="DX1:DY1"/>
    <mergeCell ref="DX76:DY76"/>
    <mergeCell ref="DX77:DY77"/>
    <mergeCell ref="DX78:DY78"/>
    <mergeCell ref="DV29:DW29"/>
    <mergeCell ref="DV43:DW43"/>
    <mergeCell ref="DV47:DW47"/>
    <mergeCell ref="DX56:DY56"/>
    <mergeCell ref="CP80:CQ80"/>
    <mergeCell ref="CR80:CS80"/>
    <mergeCell ref="CT80:CU80"/>
    <mergeCell ref="CV80:CW80"/>
    <mergeCell ref="CX80:CY80"/>
    <mergeCell ref="CB80:CC80"/>
    <mergeCell ref="CD80:CE80"/>
    <mergeCell ref="CF80:CG80"/>
    <mergeCell ref="CH80:CI80"/>
    <mergeCell ref="CJ80:CK80"/>
    <mergeCell ref="CL80:CM80"/>
    <mergeCell ref="DL80:DM80"/>
    <mergeCell ref="DN80:DO80"/>
    <mergeCell ref="EL80:EM80"/>
    <mergeCell ref="CZ80:DA80"/>
    <mergeCell ref="DB80:DC80"/>
    <mergeCell ref="DD80:DE80"/>
    <mergeCell ref="DF80:DG80"/>
    <mergeCell ref="DH80:DI80"/>
    <mergeCell ref="DJ80:DK80"/>
    <mergeCell ref="DP80:DQ80"/>
    <mergeCell ref="DR80:DS80"/>
    <mergeCell ref="DT80:DU80"/>
    <mergeCell ref="EB80:EC80"/>
    <mergeCell ref="ED80:EE80"/>
    <mergeCell ref="EF80:EG80"/>
    <mergeCell ref="EH80:EI80"/>
    <mergeCell ref="AJ80:AK80"/>
    <mergeCell ref="AL80:AM80"/>
    <mergeCell ref="AN80:AO80"/>
    <mergeCell ref="AP80:AQ80"/>
    <mergeCell ref="BP80:BQ80"/>
    <mergeCell ref="BR80:BS80"/>
    <mergeCell ref="BT80:BU80"/>
    <mergeCell ref="BV80:BW80"/>
    <mergeCell ref="BX80:BY80"/>
    <mergeCell ref="BZ80:CA80"/>
    <mergeCell ref="BD80:BE80"/>
    <mergeCell ref="BF80:BG80"/>
    <mergeCell ref="BH80:BI80"/>
    <mergeCell ref="BJ80:BK80"/>
    <mergeCell ref="BL80:BM80"/>
    <mergeCell ref="BN80:BO80"/>
    <mergeCell ref="CN80:CO80"/>
    <mergeCell ref="T80:U80"/>
    <mergeCell ref="V80:W80"/>
    <mergeCell ref="X80:Y80"/>
    <mergeCell ref="Z80:AA80"/>
    <mergeCell ref="AB80:AC80"/>
    <mergeCell ref="AD80:AE80"/>
    <mergeCell ref="EL82:EM82"/>
    <mergeCell ref="B80:C80"/>
    <mergeCell ref="D80:E80"/>
    <mergeCell ref="F80:G80"/>
    <mergeCell ref="H80:I80"/>
    <mergeCell ref="J80:K80"/>
    <mergeCell ref="L80:M80"/>
    <mergeCell ref="N80:O80"/>
    <mergeCell ref="P80:Q80"/>
    <mergeCell ref="R80:S80"/>
    <mergeCell ref="DD82:DE82"/>
    <mergeCell ref="DF82:DG82"/>
    <mergeCell ref="DH82:DI82"/>
    <mergeCell ref="DJ82:DK82"/>
    <mergeCell ref="DL82:DM82"/>
    <mergeCell ref="DN82:DO82"/>
    <mergeCell ref="CR82:CS82"/>
    <mergeCell ref="CT82:CU82"/>
    <mergeCell ref="AR80:AS80"/>
    <mergeCell ref="AT80:AU80"/>
    <mergeCell ref="AV80:AW80"/>
    <mergeCell ref="AX80:AY80"/>
    <mergeCell ref="AZ80:BA80"/>
    <mergeCell ref="BB80:BC80"/>
    <mergeCell ref="AF80:AG80"/>
    <mergeCell ref="AH80:AI80"/>
    <mergeCell ref="BT82:BU82"/>
    <mergeCell ref="BV82:BW82"/>
    <mergeCell ref="BX82:BY82"/>
    <mergeCell ref="BZ82:CA82"/>
    <mergeCell ref="CB82:CC82"/>
    <mergeCell ref="CD82:CE82"/>
    <mergeCell ref="BH82:BI82"/>
    <mergeCell ref="BJ82:BK82"/>
    <mergeCell ref="BL82:BM82"/>
    <mergeCell ref="BN82:BO82"/>
    <mergeCell ref="BP82:BQ82"/>
    <mergeCell ref="BR82:BS82"/>
    <mergeCell ref="CV82:CW82"/>
    <mergeCell ref="CX82:CY82"/>
    <mergeCell ref="CZ82:DA82"/>
    <mergeCell ref="DB82:DC82"/>
    <mergeCell ref="CF82:CG82"/>
    <mergeCell ref="CH82:CI82"/>
    <mergeCell ref="CJ82:CK82"/>
    <mergeCell ref="CL82:CM82"/>
    <mergeCell ref="CN82:CO82"/>
    <mergeCell ref="CP82:CQ82"/>
    <mergeCell ref="Z82:AA82"/>
    <mergeCell ref="AB82:AC82"/>
    <mergeCell ref="AD82:AE82"/>
    <mergeCell ref="AF82:AG82"/>
    <mergeCell ref="AH82:AI82"/>
    <mergeCell ref="L82:M82"/>
    <mergeCell ref="N82:O82"/>
    <mergeCell ref="P82:Q82"/>
    <mergeCell ref="R82:S82"/>
    <mergeCell ref="T82:U82"/>
    <mergeCell ref="V82:W82"/>
    <mergeCell ref="AV82:AW82"/>
    <mergeCell ref="AX82:AY82"/>
    <mergeCell ref="AZ82:BA82"/>
    <mergeCell ref="BB82:BC82"/>
    <mergeCell ref="BD82:BE82"/>
    <mergeCell ref="BF82:BG82"/>
    <mergeCell ref="AJ82:AK82"/>
    <mergeCell ref="AL82:AM82"/>
    <mergeCell ref="AN82:AO82"/>
    <mergeCell ref="AP82:AQ82"/>
    <mergeCell ref="AR82:AS82"/>
    <mergeCell ref="AT82:AU82"/>
    <mergeCell ref="CH81:CI81"/>
    <mergeCell ref="BL81:BM81"/>
    <mergeCell ref="BN81:BO81"/>
    <mergeCell ref="BP81:BQ81"/>
    <mergeCell ref="BR81:BS81"/>
    <mergeCell ref="BT81:BU81"/>
    <mergeCell ref="BV81:BW81"/>
    <mergeCell ref="DH81:DI81"/>
    <mergeCell ref="DJ81:DK81"/>
    <mergeCell ref="DL81:DM81"/>
    <mergeCell ref="DN81:DO81"/>
    <mergeCell ref="EL81:EM81"/>
    <mergeCell ref="B82:C82"/>
    <mergeCell ref="D82:E82"/>
    <mergeCell ref="F82:G82"/>
    <mergeCell ref="H82:I82"/>
    <mergeCell ref="J82:K82"/>
    <mergeCell ref="CV81:CW81"/>
    <mergeCell ref="CX81:CY81"/>
    <mergeCell ref="CZ81:DA81"/>
    <mergeCell ref="DB81:DC81"/>
    <mergeCell ref="DD81:DE81"/>
    <mergeCell ref="DF81:DG81"/>
    <mergeCell ref="CJ81:CK81"/>
    <mergeCell ref="CL81:CM81"/>
    <mergeCell ref="CN81:CO81"/>
    <mergeCell ref="CP81:CQ81"/>
    <mergeCell ref="CR81:CS81"/>
    <mergeCell ref="CT81:CU81"/>
    <mergeCell ref="BX81:BY81"/>
    <mergeCell ref="BZ81:CA81"/>
    <mergeCell ref="X82:Y82"/>
    <mergeCell ref="X81:Y81"/>
    <mergeCell ref="Z81:AA81"/>
    <mergeCell ref="AZ81:BA81"/>
    <mergeCell ref="BB81:BC81"/>
    <mergeCell ref="BD81:BE81"/>
    <mergeCell ref="BF81:BG81"/>
    <mergeCell ref="BH81:BI81"/>
    <mergeCell ref="BJ81:BK81"/>
    <mergeCell ref="AN81:AO81"/>
    <mergeCell ref="AP81:AQ81"/>
    <mergeCell ref="AR81:AS81"/>
    <mergeCell ref="AT81:AU81"/>
    <mergeCell ref="AV81:AW81"/>
    <mergeCell ref="AX81:AY81"/>
    <mergeCell ref="CB81:CC81"/>
    <mergeCell ref="CD81:CE81"/>
    <mergeCell ref="CF81:CG81"/>
    <mergeCell ref="EL79:EM79"/>
    <mergeCell ref="B81:C81"/>
    <mergeCell ref="D81:E81"/>
    <mergeCell ref="F81:G81"/>
    <mergeCell ref="H81:I81"/>
    <mergeCell ref="J81:K81"/>
    <mergeCell ref="L81:M81"/>
    <mergeCell ref="N81:O81"/>
    <mergeCell ref="CZ79:DA79"/>
    <mergeCell ref="DB79:DC79"/>
    <mergeCell ref="DD79:DE79"/>
    <mergeCell ref="DF79:DG79"/>
    <mergeCell ref="DH79:DI79"/>
    <mergeCell ref="DJ79:DK79"/>
    <mergeCell ref="CN79:CO79"/>
    <mergeCell ref="CP79:CQ79"/>
    <mergeCell ref="CR79:CS79"/>
    <mergeCell ref="CT79:CU79"/>
    <mergeCell ref="CV79:CW79"/>
    <mergeCell ref="CX79:CY79"/>
    <mergeCell ref="CB79:CC79"/>
    <mergeCell ref="CD79:CE79"/>
    <mergeCell ref="AB81:AC81"/>
    <mergeCell ref="AD81:AE81"/>
    <mergeCell ref="AF81:AG81"/>
    <mergeCell ref="AH81:AI81"/>
    <mergeCell ref="AJ81:AK81"/>
    <mergeCell ref="AL81:AM81"/>
    <mergeCell ref="P81:Q81"/>
    <mergeCell ref="R81:S81"/>
    <mergeCell ref="T81:U81"/>
    <mergeCell ref="V81:W81"/>
    <mergeCell ref="CF79:CG79"/>
    <mergeCell ref="CH79:CI79"/>
    <mergeCell ref="X78:Y78"/>
    <mergeCell ref="Z78:AA78"/>
    <mergeCell ref="AB78:AC78"/>
    <mergeCell ref="AD78:AE78"/>
    <mergeCell ref="BJ78:BK78"/>
    <mergeCell ref="CJ79:CK79"/>
    <mergeCell ref="CL79:CM79"/>
    <mergeCell ref="BP79:BQ79"/>
    <mergeCell ref="BR79:BS79"/>
    <mergeCell ref="BT79:BU79"/>
    <mergeCell ref="BV79:BW79"/>
    <mergeCell ref="BX79:BY79"/>
    <mergeCell ref="BZ79:CA79"/>
    <mergeCell ref="DL79:DM79"/>
    <mergeCell ref="DN79:DO79"/>
    <mergeCell ref="AP79:AQ79"/>
    <mergeCell ref="AZ78:BA78"/>
    <mergeCell ref="BB78:BC78"/>
    <mergeCell ref="BD78:BE78"/>
    <mergeCell ref="BF78:BG78"/>
    <mergeCell ref="T79:U79"/>
    <mergeCell ref="V79:W79"/>
    <mergeCell ref="X79:Y79"/>
    <mergeCell ref="Z79:AA79"/>
    <mergeCell ref="AB79:AC79"/>
    <mergeCell ref="AD79:AE79"/>
    <mergeCell ref="BD79:BE79"/>
    <mergeCell ref="BF79:BG79"/>
    <mergeCell ref="BH79:BI79"/>
    <mergeCell ref="BJ79:BK79"/>
    <mergeCell ref="BL79:BM79"/>
    <mergeCell ref="BN79:BO79"/>
    <mergeCell ref="AR79:AS79"/>
    <mergeCell ref="AT79:AU79"/>
    <mergeCell ref="AV79:AW79"/>
    <mergeCell ref="AX79:AY79"/>
    <mergeCell ref="AZ79:BA79"/>
    <mergeCell ref="BB79:BC79"/>
    <mergeCell ref="EL78:EM78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DD78:DE78"/>
    <mergeCell ref="DF78:DG78"/>
    <mergeCell ref="DH78:DI78"/>
    <mergeCell ref="DJ78:DK78"/>
    <mergeCell ref="DL78:DM78"/>
    <mergeCell ref="DN78:DO78"/>
    <mergeCell ref="CR78:CS78"/>
    <mergeCell ref="CT78:CU78"/>
    <mergeCell ref="CV78:CW78"/>
    <mergeCell ref="CX78:CY78"/>
    <mergeCell ref="CZ78:DA78"/>
    <mergeCell ref="DB78:DC78"/>
    <mergeCell ref="CH78:CI78"/>
    <mergeCell ref="AF79:AG79"/>
    <mergeCell ref="AH79:AI79"/>
    <mergeCell ref="AJ79:AK79"/>
    <mergeCell ref="AL79:AM79"/>
    <mergeCell ref="AN79:AO79"/>
    <mergeCell ref="B78:C78"/>
    <mergeCell ref="D78:E78"/>
    <mergeCell ref="F78:G78"/>
    <mergeCell ref="H78:I78"/>
    <mergeCell ref="J78:K78"/>
    <mergeCell ref="CV77:CW77"/>
    <mergeCell ref="CX77:CY77"/>
    <mergeCell ref="CZ77:DA77"/>
    <mergeCell ref="DB77:DC77"/>
    <mergeCell ref="DD77:DE77"/>
    <mergeCell ref="DF77:DG77"/>
    <mergeCell ref="CJ77:CK77"/>
    <mergeCell ref="CL77:CM77"/>
    <mergeCell ref="CN77:CO77"/>
    <mergeCell ref="CP77:CQ77"/>
    <mergeCell ref="CR77:CS77"/>
    <mergeCell ref="L78:M78"/>
    <mergeCell ref="N78:O78"/>
    <mergeCell ref="P78:Q78"/>
    <mergeCell ref="CB77:CC77"/>
    <mergeCell ref="R78:S78"/>
    <mergeCell ref="T78:U78"/>
    <mergeCell ref="V78:W78"/>
    <mergeCell ref="AJ78:AK78"/>
    <mergeCell ref="AL78:AM78"/>
    <mergeCell ref="AN78:AO78"/>
    <mergeCell ref="AP78:AQ78"/>
    <mergeCell ref="AR78:AS78"/>
    <mergeCell ref="AH78:AI78"/>
    <mergeCell ref="BH78:BI78"/>
    <mergeCell ref="BR78:BS78"/>
    <mergeCell ref="AV78:AW78"/>
    <mergeCell ref="V77:W77"/>
    <mergeCell ref="X77:Y77"/>
    <mergeCell ref="AT78:AU78"/>
    <mergeCell ref="AB77:AC77"/>
    <mergeCell ref="EL76:EM76"/>
    <mergeCell ref="DD76:DE76"/>
    <mergeCell ref="DF76:DG76"/>
    <mergeCell ref="DH76:DI76"/>
    <mergeCell ref="DJ76:DK76"/>
    <mergeCell ref="BV76:BW76"/>
    <mergeCell ref="BX76:BY76"/>
    <mergeCell ref="BZ76:CA76"/>
    <mergeCell ref="BD76:BE76"/>
    <mergeCell ref="BF76:BG76"/>
    <mergeCell ref="BH76:BI76"/>
    <mergeCell ref="BJ76:BK76"/>
    <mergeCell ref="BL76:BM76"/>
    <mergeCell ref="BN76:BO76"/>
    <mergeCell ref="AR76:AS76"/>
    <mergeCell ref="AT76:AU76"/>
    <mergeCell ref="DN77:DO77"/>
    <mergeCell ref="EL77:EM77"/>
    <mergeCell ref="DH77:DI77"/>
    <mergeCell ref="DJ77:DK77"/>
    <mergeCell ref="EB77:EC77"/>
    <mergeCell ref="ED77:EE77"/>
    <mergeCell ref="EF77:EG77"/>
    <mergeCell ref="EH77:EI77"/>
    <mergeCell ref="AD77:AE77"/>
    <mergeCell ref="AF77:AG77"/>
    <mergeCell ref="AH77:AI77"/>
    <mergeCell ref="CF78:CG78"/>
    <mergeCell ref="BT77:BU77"/>
    <mergeCell ref="BV77:BW77"/>
    <mergeCell ref="AZ77:BA77"/>
    <mergeCell ref="BB77:BC77"/>
    <mergeCell ref="BD77:BE77"/>
    <mergeCell ref="BF77:BG77"/>
    <mergeCell ref="BH77:BI77"/>
    <mergeCell ref="BJ77:BK77"/>
    <mergeCell ref="DN76:DO76"/>
    <mergeCell ref="AX78:AY78"/>
    <mergeCell ref="AF78:AG78"/>
    <mergeCell ref="BL78:BM78"/>
    <mergeCell ref="BN78:BO78"/>
    <mergeCell ref="BP78:BQ78"/>
    <mergeCell ref="CJ78:CK78"/>
    <mergeCell ref="CL78:CM78"/>
    <mergeCell ref="CN78:CO78"/>
    <mergeCell ref="CP78:CQ78"/>
    <mergeCell ref="BT78:BU78"/>
    <mergeCell ref="BV78:BW78"/>
    <mergeCell ref="BX78:BY78"/>
    <mergeCell ref="BZ78:CA78"/>
    <mergeCell ref="CB78:CC78"/>
    <mergeCell ref="CD78:CE78"/>
    <mergeCell ref="BH75:BI75"/>
    <mergeCell ref="BJ75:BK75"/>
    <mergeCell ref="BL75:BM75"/>
    <mergeCell ref="BN75:BO75"/>
    <mergeCell ref="BP75:BQ75"/>
    <mergeCell ref="BR75:BS75"/>
    <mergeCell ref="X75:Y75"/>
    <mergeCell ref="CT77:CU77"/>
    <mergeCell ref="BX77:BY77"/>
    <mergeCell ref="BZ77:CA77"/>
    <mergeCell ref="DL77:DM77"/>
    <mergeCell ref="CH77:CI77"/>
    <mergeCell ref="BL77:BM77"/>
    <mergeCell ref="BN77:BO77"/>
    <mergeCell ref="BP77:BQ77"/>
    <mergeCell ref="BR77:BS77"/>
    <mergeCell ref="AX77:AY77"/>
    <mergeCell ref="CF77:CG77"/>
    <mergeCell ref="AV76:AW76"/>
    <mergeCell ref="AX76:AY76"/>
    <mergeCell ref="AZ76:BA76"/>
    <mergeCell ref="BB76:BC76"/>
    <mergeCell ref="AF76:AG76"/>
    <mergeCell ref="AH76:AI76"/>
    <mergeCell ref="AJ76:AK76"/>
    <mergeCell ref="AL76:AM76"/>
    <mergeCell ref="AN76:AO76"/>
    <mergeCell ref="AP76:AQ76"/>
    <mergeCell ref="DL76:DM76"/>
    <mergeCell ref="AN77:AO77"/>
    <mergeCell ref="AP77:AQ77"/>
    <mergeCell ref="AR77:AS77"/>
    <mergeCell ref="B77:C77"/>
    <mergeCell ref="D77:E77"/>
    <mergeCell ref="F77:G77"/>
    <mergeCell ref="H77:I77"/>
    <mergeCell ref="J77:K77"/>
    <mergeCell ref="L77:M77"/>
    <mergeCell ref="N77:O77"/>
    <mergeCell ref="CZ76:DA76"/>
    <mergeCell ref="DB76:DC76"/>
    <mergeCell ref="CN76:CO76"/>
    <mergeCell ref="CP76:CQ76"/>
    <mergeCell ref="CR76:CS76"/>
    <mergeCell ref="CT76:CU76"/>
    <mergeCell ref="CV76:CW76"/>
    <mergeCell ref="CX76:CY76"/>
    <mergeCell ref="CB76:CC76"/>
    <mergeCell ref="CD76:CE76"/>
    <mergeCell ref="CF76:CG76"/>
    <mergeCell ref="AT77:AU77"/>
    <mergeCell ref="AV77:AW77"/>
    <mergeCell ref="AJ77:AK77"/>
    <mergeCell ref="AL77:AM77"/>
    <mergeCell ref="CD77:CE77"/>
    <mergeCell ref="CH76:CI76"/>
    <mergeCell ref="CJ76:CK76"/>
    <mergeCell ref="CL76:CM76"/>
    <mergeCell ref="BP76:BQ76"/>
    <mergeCell ref="BR76:BS76"/>
    <mergeCell ref="BT76:BU76"/>
    <mergeCell ref="P77:Q77"/>
    <mergeCell ref="R77:S77"/>
    <mergeCell ref="T77:U77"/>
    <mergeCell ref="Z75:AA75"/>
    <mergeCell ref="AB75:AC75"/>
    <mergeCell ref="AV75:AW75"/>
    <mergeCell ref="AX75:AY75"/>
    <mergeCell ref="AZ75:BA75"/>
    <mergeCell ref="BB75:BC75"/>
    <mergeCell ref="BD75:BE75"/>
    <mergeCell ref="EL75:EM75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DD75:DE75"/>
    <mergeCell ref="DF75:DG75"/>
    <mergeCell ref="DH75:DI75"/>
    <mergeCell ref="DJ75:DK75"/>
    <mergeCell ref="DL75:DM75"/>
    <mergeCell ref="DN75:DO75"/>
    <mergeCell ref="CR75:CS75"/>
    <mergeCell ref="CT75:CU75"/>
    <mergeCell ref="CV75:CW75"/>
    <mergeCell ref="CX75:CY75"/>
    <mergeCell ref="CZ75:DA75"/>
    <mergeCell ref="DB75:DC75"/>
    <mergeCell ref="CF75:CG75"/>
    <mergeCell ref="CH75:CI75"/>
    <mergeCell ref="CJ75:CK75"/>
    <mergeCell ref="CH74:CI74"/>
    <mergeCell ref="BL74:BM74"/>
    <mergeCell ref="BN74:BO74"/>
    <mergeCell ref="BP74:BQ74"/>
    <mergeCell ref="BR74:BS74"/>
    <mergeCell ref="BT74:BU74"/>
    <mergeCell ref="BV74:BW74"/>
    <mergeCell ref="CL75:CM75"/>
    <mergeCell ref="CN75:CO75"/>
    <mergeCell ref="CP75:CQ75"/>
    <mergeCell ref="BZ75:CA75"/>
    <mergeCell ref="CB75:CC75"/>
    <mergeCell ref="CD75:CE75"/>
    <mergeCell ref="DH74:DI74"/>
    <mergeCell ref="DJ74:DK74"/>
    <mergeCell ref="Z77:AA77"/>
    <mergeCell ref="T76:U76"/>
    <mergeCell ref="V76:W76"/>
    <mergeCell ref="X76:Y76"/>
    <mergeCell ref="Z76:AA76"/>
    <mergeCell ref="AB76:AC76"/>
    <mergeCell ref="AD76:AE76"/>
    <mergeCell ref="BF75:BG75"/>
    <mergeCell ref="AJ75:AK75"/>
    <mergeCell ref="AL75:AM75"/>
    <mergeCell ref="AN75:AO75"/>
    <mergeCell ref="AP75:AQ75"/>
    <mergeCell ref="AR75:AS75"/>
    <mergeCell ref="AT75:AU75"/>
    <mergeCell ref="BT75:BU75"/>
    <mergeCell ref="BV75:BW75"/>
    <mergeCell ref="BX75:BY75"/>
    <mergeCell ref="DL74:DM74"/>
    <mergeCell ref="DN74:DO74"/>
    <mergeCell ref="EL74:EM74"/>
    <mergeCell ref="B75:C75"/>
    <mergeCell ref="D75:E75"/>
    <mergeCell ref="F75:G75"/>
    <mergeCell ref="H75:I75"/>
    <mergeCell ref="J75:K75"/>
    <mergeCell ref="CV74:CW74"/>
    <mergeCell ref="CX74:CY74"/>
    <mergeCell ref="CZ74:DA74"/>
    <mergeCell ref="DB74:DC74"/>
    <mergeCell ref="DD74:DE74"/>
    <mergeCell ref="DF74:DG74"/>
    <mergeCell ref="CJ74:CK74"/>
    <mergeCell ref="CL74:CM74"/>
    <mergeCell ref="CN74:CO74"/>
    <mergeCell ref="CP74:CQ74"/>
    <mergeCell ref="CR74:CS74"/>
    <mergeCell ref="CT74:CU74"/>
    <mergeCell ref="BX74:BY74"/>
    <mergeCell ref="AD75:AE75"/>
    <mergeCell ref="AF75:AG75"/>
    <mergeCell ref="AH75:AI75"/>
    <mergeCell ref="L75:M75"/>
    <mergeCell ref="N75:O75"/>
    <mergeCell ref="P75:Q75"/>
    <mergeCell ref="R75:S75"/>
    <mergeCell ref="T75:U75"/>
    <mergeCell ref="V75:W75"/>
    <mergeCell ref="CD74:CE74"/>
    <mergeCell ref="CF74:CG74"/>
    <mergeCell ref="CB73:CC73"/>
    <mergeCell ref="AB74:AC74"/>
    <mergeCell ref="AD74:AE74"/>
    <mergeCell ref="AF74:AG74"/>
    <mergeCell ref="AH74:AI74"/>
    <mergeCell ref="AJ74:AK74"/>
    <mergeCell ref="AL74:AM74"/>
    <mergeCell ref="P74:Q74"/>
    <mergeCell ref="R74:S74"/>
    <mergeCell ref="T74:U74"/>
    <mergeCell ref="V74:W74"/>
    <mergeCell ref="X74:Y74"/>
    <mergeCell ref="Z74:AA74"/>
    <mergeCell ref="AZ74:BA74"/>
    <mergeCell ref="BB74:BC74"/>
    <mergeCell ref="BD74:BE74"/>
    <mergeCell ref="BF74:BG74"/>
    <mergeCell ref="BH74:BI74"/>
    <mergeCell ref="BJ74:BK74"/>
    <mergeCell ref="AN74:AO74"/>
    <mergeCell ref="AP74:AQ74"/>
    <mergeCell ref="AR74:AS74"/>
    <mergeCell ref="AT74:AU74"/>
    <mergeCell ref="AV74:AW74"/>
    <mergeCell ref="AX74:AY74"/>
    <mergeCell ref="CB74:CC74"/>
    <mergeCell ref="BZ74:CA74"/>
    <mergeCell ref="CD73:CE73"/>
    <mergeCell ref="CH73:CI73"/>
    <mergeCell ref="CJ73:CK73"/>
    <mergeCell ref="CL73:CM73"/>
    <mergeCell ref="BP73:BQ73"/>
    <mergeCell ref="BR73:BS73"/>
    <mergeCell ref="BT73:BU73"/>
    <mergeCell ref="BV73:BW73"/>
    <mergeCell ref="BX73:BY73"/>
    <mergeCell ref="BZ73:CA73"/>
    <mergeCell ref="DL73:DM73"/>
    <mergeCell ref="DN73:DO73"/>
    <mergeCell ref="EL73:EM73"/>
    <mergeCell ref="B74:C74"/>
    <mergeCell ref="D74:E74"/>
    <mergeCell ref="F74:G74"/>
    <mergeCell ref="H74:I74"/>
    <mergeCell ref="J74:K74"/>
    <mergeCell ref="L74:M74"/>
    <mergeCell ref="N74:O74"/>
    <mergeCell ref="CZ73:DA73"/>
    <mergeCell ref="DB73:DC73"/>
    <mergeCell ref="DD73:DE73"/>
    <mergeCell ref="DF73:DG73"/>
    <mergeCell ref="DH73:DI73"/>
    <mergeCell ref="DJ73:DK73"/>
    <mergeCell ref="CN73:CO73"/>
    <mergeCell ref="CP73:CQ73"/>
    <mergeCell ref="CR73:CS73"/>
    <mergeCell ref="CT73:CU73"/>
    <mergeCell ref="CV73:CW73"/>
    <mergeCell ref="CX73:CY73"/>
    <mergeCell ref="DD72:DE72"/>
    <mergeCell ref="DF72:DG72"/>
    <mergeCell ref="DH72:DI72"/>
    <mergeCell ref="DJ72:DK72"/>
    <mergeCell ref="DL72:DM72"/>
    <mergeCell ref="DN72:DO72"/>
    <mergeCell ref="CR72:CS72"/>
    <mergeCell ref="CT72:CU72"/>
    <mergeCell ref="CV72:CW72"/>
    <mergeCell ref="CX72:CY72"/>
    <mergeCell ref="CZ72:DA72"/>
    <mergeCell ref="DB72:DC72"/>
    <mergeCell ref="CF72:CG72"/>
    <mergeCell ref="CH72:CI72"/>
    <mergeCell ref="AF73:AG73"/>
    <mergeCell ref="AH73:AI73"/>
    <mergeCell ref="AJ73:AK73"/>
    <mergeCell ref="AL73:AM73"/>
    <mergeCell ref="AN73:AO73"/>
    <mergeCell ref="AP73:AQ73"/>
    <mergeCell ref="BD73:BE73"/>
    <mergeCell ref="BF73:BG73"/>
    <mergeCell ref="BH73:BI73"/>
    <mergeCell ref="BJ73:BK73"/>
    <mergeCell ref="BL73:BM73"/>
    <mergeCell ref="BN73:BO73"/>
    <mergeCell ref="AR73:AS73"/>
    <mergeCell ref="AT73:AU73"/>
    <mergeCell ref="AV73:AW73"/>
    <mergeCell ref="AX73:AY73"/>
    <mergeCell ref="AZ73:BA73"/>
    <mergeCell ref="BB73:BC73"/>
    <mergeCell ref="BN72:BO72"/>
    <mergeCell ref="BP72:BQ72"/>
    <mergeCell ref="BR72:BS72"/>
    <mergeCell ref="AZ72:BA72"/>
    <mergeCell ref="BB72:BC72"/>
    <mergeCell ref="BD72:BE72"/>
    <mergeCell ref="BF72:BG72"/>
    <mergeCell ref="CJ72:CK72"/>
    <mergeCell ref="CL72:CM72"/>
    <mergeCell ref="CN72:CO72"/>
    <mergeCell ref="CP72:CQ72"/>
    <mergeCell ref="BT72:BU72"/>
    <mergeCell ref="BV72:BW72"/>
    <mergeCell ref="BX72:BY72"/>
    <mergeCell ref="BZ72:C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B72:C72"/>
    <mergeCell ref="X73:Y73"/>
    <mergeCell ref="Z73:AA73"/>
    <mergeCell ref="AB73:AC73"/>
    <mergeCell ref="AD73:AE73"/>
    <mergeCell ref="CF73:CG73"/>
    <mergeCell ref="AT72:AU72"/>
    <mergeCell ref="X72:Y72"/>
    <mergeCell ref="Z72:AA72"/>
    <mergeCell ref="AB72:AC72"/>
    <mergeCell ref="AD72:AE72"/>
    <mergeCell ref="AF72:AG72"/>
    <mergeCell ref="AH72:AI72"/>
    <mergeCell ref="BH72:BI72"/>
    <mergeCell ref="AL71:AM71"/>
    <mergeCell ref="AX71:AY71"/>
    <mergeCell ref="BJ72:BK72"/>
    <mergeCell ref="AV72:AW72"/>
    <mergeCell ref="AX72:AY72"/>
    <mergeCell ref="CB72:CC72"/>
    <mergeCell ref="CD72:CE72"/>
    <mergeCell ref="DL71:DM71"/>
    <mergeCell ref="CH71:CI71"/>
    <mergeCell ref="BL71:BM71"/>
    <mergeCell ref="BN71:BO71"/>
    <mergeCell ref="BP71:BQ71"/>
    <mergeCell ref="BR71:BS71"/>
    <mergeCell ref="BT71:BU71"/>
    <mergeCell ref="BV71:BW71"/>
    <mergeCell ref="AZ71:BA71"/>
    <mergeCell ref="BB71:BC71"/>
    <mergeCell ref="BD71:BE71"/>
    <mergeCell ref="BF71:BG71"/>
    <mergeCell ref="BH71:BI71"/>
    <mergeCell ref="BJ71:BK71"/>
    <mergeCell ref="CF71:CG71"/>
    <mergeCell ref="CD71:CE71"/>
    <mergeCell ref="BL72:BM72"/>
    <mergeCell ref="D72:E72"/>
    <mergeCell ref="F72:G72"/>
    <mergeCell ref="H72:I72"/>
    <mergeCell ref="J72:K72"/>
    <mergeCell ref="CV71:CW71"/>
    <mergeCell ref="CX71:CY71"/>
    <mergeCell ref="CZ71:DA71"/>
    <mergeCell ref="DB71:DC71"/>
    <mergeCell ref="DD71:DE71"/>
    <mergeCell ref="DF71:DG71"/>
    <mergeCell ref="CJ71:CK71"/>
    <mergeCell ref="CL71:CM71"/>
    <mergeCell ref="CN71:CO71"/>
    <mergeCell ref="CP71:CQ71"/>
    <mergeCell ref="CR71:CS71"/>
    <mergeCell ref="CT71:CU71"/>
    <mergeCell ref="BX71:BY71"/>
    <mergeCell ref="BZ71:CA71"/>
    <mergeCell ref="CB71:CC71"/>
    <mergeCell ref="L72:M72"/>
    <mergeCell ref="N72:O72"/>
    <mergeCell ref="P72:Q72"/>
    <mergeCell ref="R72:S72"/>
    <mergeCell ref="T72:U72"/>
    <mergeCell ref="V72:W72"/>
    <mergeCell ref="AN71:AO71"/>
    <mergeCell ref="AP71:AQ71"/>
    <mergeCell ref="AJ72:AK72"/>
    <mergeCell ref="AL72:AM72"/>
    <mergeCell ref="AN72:AO72"/>
    <mergeCell ref="AP72:AQ72"/>
    <mergeCell ref="AR72:AS72"/>
    <mergeCell ref="B71:C71"/>
    <mergeCell ref="D71:E71"/>
    <mergeCell ref="F71:G71"/>
    <mergeCell ref="H71:I71"/>
    <mergeCell ref="J71:K71"/>
    <mergeCell ref="L71:M71"/>
    <mergeCell ref="AR70:AS70"/>
    <mergeCell ref="AT70:AU70"/>
    <mergeCell ref="AR71:AS71"/>
    <mergeCell ref="AT71:AU71"/>
    <mergeCell ref="AV71:AW71"/>
    <mergeCell ref="AB71:AC71"/>
    <mergeCell ref="DN70:DO70"/>
    <mergeCell ref="DD70:DE70"/>
    <mergeCell ref="DF70:DG70"/>
    <mergeCell ref="DH70:DI70"/>
    <mergeCell ref="DJ70:DK70"/>
    <mergeCell ref="BV70:BW70"/>
    <mergeCell ref="BX70:BY70"/>
    <mergeCell ref="BZ70:CA70"/>
    <mergeCell ref="CZ70:DA70"/>
    <mergeCell ref="DB70:DC70"/>
    <mergeCell ref="CN70:CO70"/>
    <mergeCell ref="CP70:CQ70"/>
    <mergeCell ref="CR70:CS70"/>
    <mergeCell ref="CT70:CU70"/>
    <mergeCell ref="CV70:CW70"/>
    <mergeCell ref="CX70:CY70"/>
    <mergeCell ref="CB70:CC70"/>
    <mergeCell ref="CD70:CE70"/>
    <mergeCell ref="CL70:CM70"/>
    <mergeCell ref="DL70:DM70"/>
    <mergeCell ref="DP70:DQ70"/>
    <mergeCell ref="DR70:DS70"/>
    <mergeCell ref="DT70:DU70"/>
    <mergeCell ref="DN71:DO71"/>
    <mergeCell ref="N71:O71"/>
    <mergeCell ref="AH71:AI71"/>
    <mergeCell ref="AJ71:AK71"/>
    <mergeCell ref="P71:Q71"/>
    <mergeCell ref="R71:S71"/>
    <mergeCell ref="AD71:AE71"/>
    <mergeCell ref="AF71:AG71"/>
    <mergeCell ref="T70:U70"/>
    <mergeCell ref="V70:W70"/>
    <mergeCell ref="X70:Y70"/>
    <mergeCell ref="Z70:AA70"/>
    <mergeCell ref="AB70:AC70"/>
    <mergeCell ref="AD70:AE70"/>
    <mergeCell ref="T71:U71"/>
    <mergeCell ref="V71:W71"/>
    <mergeCell ref="X71:Y71"/>
    <mergeCell ref="Z71:AA71"/>
    <mergeCell ref="DH71:DI71"/>
    <mergeCell ref="DJ71:DK71"/>
    <mergeCell ref="CZ69:DA69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AV70:AW70"/>
    <mergeCell ref="AX70:AY70"/>
    <mergeCell ref="AZ70:BA70"/>
    <mergeCell ref="BB70:BC70"/>
    <mergeCell ref="AF70:AG70"/>
    <mergeCell ref="AH70:AI70"/>
    <mergeCell ref="AJ70:AK70"/>
    <mergeCell ref="AL70:AM70"/>
    <mergeCell ref="AN70:AO70"/>
    <mergeCell ref="AP70:AQ70"/>
    <mergeCell ref="BT70:BU70"/>
    <mergeCell ref="CF70:CG70"/>
    <mergeCell ref="CH70:CI70"/>
    <mergeCell ref="CJ70:CK70"/>
    <mergeCell ref="BP70:BQ70"/>
    <mergeCell ref="BR70:BS70"/>
    <mergeCell ref="BD70:BE70"/>
    <mergeCell ref="BF70:BG70"/>
    <mergeCell ref="BH70:BI70"/>
    <mergeCell ref="BJ70:BK70"/>
    <mergeCell ref="BL70:BM70"/>
    <mergeCell ref="BN70:BO70"/>
    <mergeCell ref="CL68:CM68"/>
    <mergeCell ref="CN68:CO68"/>
    <mergeCell ref="CP68:CQ68"/>
    <mergeCell ref="CR68:CS68"/>
    <mergeCell ref="BV68:BW68"/>
    <mergeCell ref="BX68:BY68"/>
    <mergeCell ref="BZ68:CA68"/>
    <mergeCell ref="CB68:CC68"/>
    <mergeCell ref="CD68:CE68"/>
    <mergeCell ref="CF68:CG68"/>
    <mergeCell ref="DF68:DG68"/>
    <mergeCell ref="DH68:DI68"/>
    <mergeCell ref="DJ68:DK68"/>
    <mergeCell ref="DL68:DM68"/>
    <mergeCell ref="DN68:DO68"/>
    <mergeCell ref="EL68:EM68"/>
    <mergeCell ref="CT68:CU68"/>
    <mergeCell ref="CV68:CW68"/>
    <mergeCell ref="CX68:CY68"/>
    <mergeCell ref="CZ68:DA68"/>
    <mergeCell ref="DB68:DC68"/>
    <mergeCell ref="DD68:DE68"/>
    <mergeCell ref="DP68:DQ68"/>
    <mergeCell ref="DR68:DS68"/>
    <mergeCell ref="DT68:DU68"/>
    <mergeCell ref="B68:C68"/>
    <mergeCell ref="D68:E68"/>
    <mergeCell ref="F68:G68"/>
    <mergeCell ref="H68:I68"/>
    <mergeCell ref="J68:K68"/>
    <mergeCell ref="L68:M68"/>
    <mergeCell ref="AL68:AM68"/>
    <mergeCell ref="AN68:AO68"/>
    <mergeCell ref="AP68:AQ68"/>
    <mergeCell ref="AR68:AS68"/>
    <mergeCell ref="AT68:AU68"/>
    <mergeCell ref="AV68:AW68"/>
    <mergeCell ref="Z68:AA68"/>
    <mergeCell ref="AB68:AC68"/>
    <mergeCell ref="AD68:AE68"/>
    <mergeCell ref="AF68:AG68"/>
    <mergeCell ref="AH68:AI68"/>
    <mergeCell ref="AJ68:AK68"/>
    <mergeCell ref="DD2:DE2"/>
    <mergeCell ref="DF2:DG2"/>
    <mergeCell ref="DH2:DI2"/>
    <mergeCell ref="DJ2:DK2"/>
    <mergeCell ref="DL2:DM2"/>
    <mergeCell ref="DN2:DO2"/>
    <mergeCell ref="CR2:CS2"/>
    <mergeCell ref="CT2:CU2"/>
    <mergeCell ref="CV2:CW2"/>
    <mergeCell ref="CX2:CY2"/>
    <mergeCell ref="CZ2:DA2"/>
    <mergeCell ref="DB2:DC2"/>
    <mergeCell ref="N68:O68"/>
    <mergeCell ref="P68:Q68"/>
    <mergeCell ref="R68:S68"/>
    <mergeCell ref="T68:U68"/>
    <mergeCell ref="V68:W68"/>
    <mergeCell ref="X68:Y68"/>
    <mergeCell ref="BJ68:BK68"/>
    <mergeCell ref="BL68:BM68"/>
    <mergeCell ref="BN68:BO68"/>
    <mergeCell ref="BP68:BQ68"/>
    <mergeCell ref="BR68:BS68"/>
    <mergeCell ref="BT68:BU68"/>
    <mergeCell ref="AX68:AY68"/>
    <mergeCell ref="AZ68:BA68"/>
    <mergeCell ref="BB68:BC68"/>
    <mergeCell ref="BD68:BE68"/>
    <mergeCell ref="BF68:BG68"/>
    <mergeCell ref="BH68:BI68"/>
    <mergeCell ref="CH68:CI68"/>
    <mergeCell ref="CJ68:CK68"/>
    <mergeCell ref="CN2:CO2"/>
    <mergeCell ref="CP2:CQ2"/>
    <mergeCell ref="BT2:BU2"/>
    <mergeCell ref="BV2:BW2"/>
    <mergeCell ref="BX2:BY2"/>
    <mergeCell ref="BZ2:CA2"/>
    <mergeCell ref="X2:Y2"/>
    <mergeCell ref="Z2:AA2"/>
    <mergeCell ref="AB2:AC2"/>
    <mergeCell ref="AD2:AE2"/>
    <mergeCell ref="AF2:AG2"/>
    <mergeCell ref="AH2:AI2"/>
    <mergeCell ref="BH2:BI2"/>
    <mergeCell ref="BJ2:BK2"/>
    <mergeCell ref="BL2:BM2"/>
    <mergeCell ref="BN2:BO2"/>
    <mergeCell ref="BP2:BQ2"/>
    <mergeCell ref="BR2:BS2"/>
    <mergeCell ref="AV2:AW2"/>
    <mergeCell ref="AX2:AY2"/>
    <mergeCell ref="AZ2:BA2"/>
    <mergeCell ref="BB2:BC2"/>
    <mergeCell ref="BD2:BE2"/>
    <mergeCell ref="BF2:BG2"/>
    <mergeCell ref="CB2:CC2"/>
    <mergeCell ref="CD2:CE2"/>
    <mergeCell ref="B2:C2"/>
    <mergeCell ref="D2:E2"/>
    <mergeCell ref="F2:G2"/>
    <mergeCell ref="H2:I2"/>
    <mergeCell ref="J2:K2"/>
    <mergeCell ref="CT1:CU1"/>
    <mergeCell ref="CV1:CW1"/>
    <mergeCell ref="CX1:CY1"/>
    <mergeCell ref="CZ1:DA1"/>
    <mergeCell ref="DB1:DC1"/>
    <mergeCell ref="DD1:DE1"/>
    <mergeCell ref="CH1:CI1"/>
    <mergeCell ref="CJ1:CK1"/>
    <mergeCell ref="CL1:CM1"/>
    <mergeCell ref="CN1:CO1"/>
    <mergeCell ref="CP1:CQ1"/>
    <mergeCell ref="CR1:CS1"/>
    <mergeCell ref="BV1:BW1"/>
    <mergeCell ref="BX1:BY1"/>
    <mergeCell ref="BZ1:CA1"/>
    <mergeCell ref="CB1:CC1"/>
    <mergeCell ref="CD1:CE1"/>
    <mergeCell ref="L2:M2"/>
    <mergeCell ref="N2:O2"/>
    <mergeCell ref="P2:Q2"/>
    <mergeCell ref="R2:S2"/>
    <mergeCell ref="T2:U2"/>
    <mergeCell ref="V2:W2"/>
    <mergeCell ref="CF1:CG1"/>
    <mergeCell ref="BJ1:BK1"/>
    <mergeCell ref="BL1:BM1"/>
    <mergeCell ref="BN1:BO1"/>
    <mergeCell ref="B1:C1"/>
    <mergeCell ref="D1:E1"/>
    <mergeCell ref="F1:G1"/>
    <mergeCell ref="H1:I1"/>
    <mergeCell ref="J1:K1"/>
    <mergeCell ref="L1:M1"/>
    <mergeCell ref="AP1:AQ1"/>
    <mergeCell ref="AR1:AS1"/>
    <mergeCell ref="AT1:AU1"/>
    <mergeCell ref="AV1:AW1"/>
    <mergeCell ref="Z1:AA1"/>
    <mergeCell ref="AB1:AC1"/>
    <mergeCell ref="AD1:AE1"/>
    <mergeCell ref="AF1:AG1"/>
    <mergeCell ref="AH1:AI1"/>
    <mergeCell ref="AJ1:AK1"/>
    <mergeCell ref="DL1:DM1"/>
    <mergeCell ref="DF1:DG1"/>
    <mergeCell ref="DH1:DI1"/>
    <mergeCell ref="DJ1:DK1"/>
    <mergeCell ref="BP1:BQ1"/>
    <mergeCell ref="BR1:BS1"/>
    <mergeCell ref="BT1:BU1"/>
    <mergeCell ref="AX1:AY1"/>
    <mergeCell ref="AZ1:BA1"/>
    <mergeCell ref="BB1:BC1"/>
    <mergeCell ref="BD1:BE1"/>
    <mergeCell ref="BF1:BG1"/>
    <mergeCell ref="BH1:BI1"/>
    <mergeCell ref="AL1:AM1"/>
    <mergeCell ref="AN1:AO1"/>
    <mergeCell ref="DP72:DQ72"/>
    <mergeCell ref="DR72:DS72"/>
    <mergeCell ref="DT72:DU72"/>
    <mergeCell ref="DP73:DQ73"/>
    <mergeCell ref="DR73:DS73"/>
    <mergeCell ref="DT73:DU73"/>
    <mergeCell ref="DP71:DQ71"/>
    <mergeCell ref="DR71:DS71"/>
    <mergeCell ref="DT71:DU71"/>
    <mergeCell ref="DP1:DQ1"/>
    <mergeCell ref="DR1:DS1"/>
    <mergeCell ref="DT1:DU1"/>
    <mergeCell ref="DP2:DQ2"/>
    <mergeCell ref="DR2:DS2"/>
    <mergeCell ref="DT2:DU2"/>
    <mergeCell ref="N1:O1"/>
    <mergeCell ref="P1:Q1"/>
    <mergeCell ref="R1:S1"/>
    <mergeCell ref="T1:U1"/>
    <mergeCell ref="V1:W1"/>
    <mergeCell ref="X1:Y1"/>
    <mergeCell ref="DN1:DO1"/>
    <mergeCell ref="AJ2:AK2"/>
    <mergeCell ref="AL2:AM2"/>
    <mergeCell ref="AN2:AO2"/>
    <mergeCell ref="AP2:AQ2"/>
    <mergeCell ref="AR2:AS2"/>
    <mergeCell ref="AT2:AU2"/>
    <mergeCell ref="CF2:CG2"/>
    <mergeCell ref="CH2:CI2"/>
    <mergeCell ref="CJ2:CK2"/>
    <mergeCell ref="CL2:CM2"/>
    <mergeCell ref="EJ73:EK73"/>
    <mergeCell ref="EN73:EO73"/>
    <mergeCell ref="EJ74:EK74"/>
    <mergeCell ref="EN74:EO74"/>
    <mergeCell ref="EJ75:EK75"/>
    <mergeCell ref="EN75:EO75"/>
    <mergeCell ref="DP81:DQ81"/>
    <mergeCell ref="DR81:DS81"/>
    <mergeCell ref="DT81:DU81"/>
    <mergeCell ref="DP82:DQ82"/>
    <mergeCell ref="DR82:DS82"/>
    <mergeCell ref="DT82:DU82"/>
    <mergeCell ref="DP78:DQ78"/>
    <mergeCell ref="DR78:DS78"/>
    <mergeCell ref="DT78:DU78"/>
    <mergeCell ref="DP79:DQ79"/>
    <mergeCell ref="DR79:DS79"/>
    <mergeCell ref="DT79:DU79"/>
    <mergeCell ref="DP76:DQ76"/>
    <mergeCell ref="DR76:DS76"/>
    <mergeCell ref="DT76:DU76"/>
    <mergeCell ref="DP77:DQ77"/>
    <mergeCell ref="DR77:DS77"/>
    <mergeCell ref="DT77:DU77"/>
    <mergeCell ref="DP74:DQ74"/>
    <mergeCell ref="DR74:DS74"/>
    <mergeCell ref="DT74:DU74"/>
    <mergeCell ref="DP75:DQ75"/>
    <mergeCell ref="DR75:DS75"/>
    <mergeCell ref="DT75:DU75"/>
    <mergeCell ref="DZ76:EA76"/>
    <mergeCell ref="DZ77:EA77"/>
  </mergeCells>
  <pageMargins left="0.2" right="0.2" top="0.25" bottom="0.25" header="0" footer="0"/>
  <pageSetup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84"/>
  <sheetViews>
    <sheetView zoomScale="80" zoomScaleNormal="80" workbookViewId="0">
      <pane xSplit="1" ySplit="3" topLeftCell="B1048539" activePane="bottomRight" state="frozen"/>
      <selection pane="bottomRight" activeCell="A391" sqref="A391:A1048576"/>
      <selection pane="bottomLeft" activeCell="X1" sqref="X1:Y1"/>
      <selection pane="topRight" activeCell="X1" sqref="X1:Y1"/>
    </sheetView>
  </sheetViews>
  <sheetFormatPr defaultRowHeight="14.45"/>
  <cols>
    <col min="1" max="1" width="46.5703125" bestFit="1" customWidth="1"/>
    <col min="2" max="2" width="5.7109375" bestFit="1" customWidth="1"/>
    <col min="12" max="12" width="10.85546875" bestFit="1" customWidth="1"/>
    <col min="90" max="90" width="9.7109375" bestFit="1" customWidth="1"/>
    <col min="91" max="91" width="11" bestFit="1" customWidth="1"/>
  </cols>
  <sheetData>
    <row r="1" spans="1:94"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9"/>
      <c r="AR1" s="307">
        <v>22</v>
      </c>
      <c r="AS1" s="308"/>
      <c r="AT1" s="307">
        <v>23</v>
      </c>
      <c r="AU1" s="308"/>
      <c r="AV1" s="309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86"/>
    </row>
    <row r="2" spans="1:94">
      <c r="B2" s="305">
        <v>43885</v>
      </c>
      <c r="C2" s="306"/>
      <c r="D2" s="305">
        <v>43886</v>
      </c>
      <c r="E2" s="306"/>
      <c r="F2" s="305">
        <v>43887</v>
      </c>
      <c r="G2" s="306"/>
      <c r="H2" s="305">
        <v>43888</v>
      </c>
      <c r="I2" s="306"/>
      <c r="J2" s="305">
        <v>43889</v>
      </c>
      <c r="K2" s="306"/>
      <c r="L2" s="305">
        <v>43890</v>
      </c>
      <c r="M2" s="306"/>
      <c r="N2" s="305">
        <v>43891</v>
      </c>
      <c r="O2" s="306"/>
      <c r="P2" s="305">
        <v>43892</v>
      </c>
      <c r="Q2" s="306"/>
      <c r="R2" s="305">
        <v>43893</v>
      </c>
      <c r="S2" s="306"/>
      <c r="T2" s="305">
        <v>43894</v>
      </c>
      <c r="U2" s="306"/>
      <c r="V2" s="305">
        <v>43895</v>
      </c>
      <c r="W2" s="306"/>
      <c r="X2" s="305">
        <v>43896</v>
      </c>
      <c r="Y2" s="306"/>
      <c r="Z2" s="305">
        <v>43897</v>
      </c>
      <c r="AA2" s="306"/>
      <c r="AB2" s="305">
        <v>43898</v>
      </c>
      <c r="AC2" s="306"/>
      <c r="AD2" s="305">
        <v>43899</v>
      </c>
      <c r="AE2" s="306"/>
      <c r="AF2" s="305">
        <v>43900</v>
      </c>
      <c r="AG2" s="306"/>
      <c r="AH2" s="305">
        <v>43901</v>
      </c>
      <c r="AI2" s="306"/>
      <c r="AJ2" s="305">
        <v>43902</v>
      </c>
      <c r="AK2" s="306"/>
      <c r="AL2" s="305">
        <v>43903</v>
      </c>
      <c r="AM2" s="306"/>
      <c r="AN2" s="305">
        <v>43904</v>
      </c>
      <c r="AO2" s="306"/>
      <c r="AP2" s="305">
        <v>43905</v>
      </c>
      <c r="AQ2" s="306"/>
      <c r="AR2" s="305">
        <v>43906</v>
      </c>
      <c r="AS2" s="306"/>
      <c r="AT2" s="305">
        <v>43907</v>
      </c>
      <c r="AU2" s="306"/>
      <c r="AV2" s="305">
        <v>43908</v>
      </c>
      <c r="AW2" s="306"/>
      <c r="AX2" s="305">
        <v>43909</v>
      </c>
      <c r="AY2" s="306"/>
      <c r="AZ2" s="305">
        <v>43910</v>
      </c>
      <c r="BA2" s="306"/>
      <c r="BB2" s="305">
        <v>43911</v>
      </c>
      <c r="BC2" s="306"/>
      <c r="BD2" s="305">
        <v>43912</v>
      </c>
      <c r="BE2" s="306"/>
      <c r="BF2" s="305">
        <v>43913</v>
      </c>
      <c r="BG2" s="306"/>
      <c r="BH2" s="305">
        <v>43914</v>
      </c>
      <c r="BI2" s="306"/>
      <c r="BJ2" s="305">
        <v>43915</v>
      </c>
      <c r="BK2" s="306"/>
      <c r="BL2" s="305">
        <v>43916</v>
      </c>
      <c r="BM2" s="306"/>
      <c r="BN2" s="305">
        <v>43917</v>
      </c>
      <c r="BO2" s="306"/>
      <c r="BP2" s="305">
        <v>43918</v>
      </c>
      <c r="BQ2" s="306"/>
      <c r="BR2" s="305">
        <v>43919</v>
      </c>
      <c r="BS2" s="306"/>
      <c r="BT2" s="305">
        <v>43920</v>
      </c>
      <c r="BU2" s="306"/>
      <c r="BV2" s="305">
        <v>43921</v>
      </c>
      <c r="BW2" s="306"/>
      <c r="BX2" s="305">
        <v>43922</v>
      </c>
      <c r="BY2" s="306"/>
      <c r="BZ2" s="305">
        <v>43923</v>
      </c>
      <c r="CA2" s="306"/>
      <c r="CB2" s="305">
        <v>43924</v>
      </c>
      <c r="CC2" s="306"/>
      <c r="CD2" s="305">
        <v>43925</v>
      </c>
      <c r="CE2" s="306"/>
      <c r="CF2" s="305">
        <v>43926</v>
      </c>
      <c r="CG2" s="306"/>
      <c r="CH2" s="305">
        <v>43927</v>
      </c>
      <c r="CI2" s="306"/>
      <c r="CJ2" s="305">
        <v>43928</v>
      </c>
      <c r="CK2" s="306"/>
      <c r="CL2" s="86"/>
    </row>
    <row r="3" spans="1:94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93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91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t="s">
        <v>41</v>
      </c>
      <c r="CM3" t="s">
        <v>42</v>
      </c>
      <c r="CN3" s="86" t="s">
        <v>43</v>
      </c>
    </row>
    <row r="4" spans="1:94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0</v>
      </c>
      <c r="U4" s="40">
        <v>0</v>
      </c>
      <c r="V4" s="11">
        <v>0</v>
      </c>
      <c r="W4" s="40">
        <v>3</v>
      </c>
      <c r="X4" s="11">
        <v>2</v>
      </c>
      <c r="Y4" s="40">
        <v>0</v>
      </c>
      <c r="Z4" s="11">
        <v>0</v>
      </c>
      <c r="AA4" s="40">
        <v>1</v>
      </c>
      <c r="AB4" s="11">
        <v>0</v>
      </c>
      <c r="AC4" s="40">
        <v>1</v>
      </c>
      <c r="AD4" s="11">
        <v>0</v>
      </c>
      <c r="AE4" s="40">
        <v>1</v>
      </c>
      <c r="AF4" s="11">
        <v>1</v>
      </c>
      <c r="AG4" s="40">
        <v>0</v>
      </c>
      <c r="AH4" s="11">
        <v>0</v>
      </c>
      <c r="AI4" s="40">
        <v>0</v>
      </c>
      <c r="AJ4" s="11">
        <v>1</v>
      </c>
      <c r="AK4" s="40">
        <v>0</v>
      </c>
      <c r="AL4" s="11">
        <v>0</v>
      </c>
      <c r="AM4" s="40">
        <v>1</v>
      </c>
      <c r="AN4" s="11">
        <v>0</v>
      </c>
      <c r="AO4" s="40">
        <v>0</v>
      </c>
      <c r="AP4" s="11">
        <v>0</v>
      </c>
      <c r="AQ4" s="99">
        <v>0</v>
      </c>
      <c r="AR4" s="11">
        <v>0</v>
      </c>
      <c r="AS4" s="60">
        <v>1</v>
      </c>
      <c r="AT4" s="11">
        <v>0</v>
      </c>
      <c r="AU4" s="60">
        <v>0</v>
      </c>
      <c r="AV4" s="40">
        <v>2</v>
      </c>
      <c r="AW4" s="40">
        <v>0</v>
      </c>
      <c r="AX4" s="11">
        <v>3</v>
      </c>
      <c r="AY4" s="40">
        <v>0</v>
      </c>
      <c r="AZ4" s="11">
        <v>0</v>
      </c>
      <c r="BA4" s="40">
        <v>2</v>
      </c>
      <c r="BB4" s="11">
        <v>0</v>
      </c>
      <c r="BC4" s="60">
        <v>0</v>
      </c>
      <c r="BD4" s="6">
        <v>1</v>
      </c>
      <c r="BE4" s="41">
        <v>1</v>
      </c>
      <c r="BF4" s="12">
        <v>0</v>
      </c>
      <c r="BG4" s="41">
        <v>0</v>
      </c>
      <c r="BH4" s="12">
        <v>0</v>
      </c>
      <c r="BI4" s="41">
        <v>0</v>
      </c>
      <c r="BJ4" s="12">
        <v>0</v>
      </c>
      <c r="BK4" s="41">
        <v>0</v>
      </c>
      <c r="BL4" s="12">
        <v>0</v>
      </c>
      <c r="BM4" s="41">
        <v>0</v>
      </c>
      <c r="BN4" s="12">
        <v>0</v>
      </c>
      <c r="BO4" s="41">
        <v>0</v>
      </c>
      <c r="BP4" s="12">
        <v>0</v>
      </c>
      <c r="BQ4" s="41">
        <v>1</v>
      </c>
      <c r="BR4" s="12">
        <v>0</v>
      </c>
      <c r="BS4" s="41">
        <v>0</v>
      </c>
      <c r="BT4" s="12">
        <v>0</v>
      </c>
      <c r="BU4" s="41">
        <v>0</v>
      </c>
      <c r="BV4" s="12">
        <v>0</v>
      </c>
      <c r="BW4" s="41">
        <v>0</v>
      </c>
      <c r="BX4" s="6" t="s">
        <v>44</v>
      </c>
      <c r="BY4" s="41">
        <v>0</v>
      </c>
      <c r="BZ4" s="6" t="s">
        <v>44</v>
      </c>
      <c r="CA4" s="41">
        <v>0</v>
      </c>
      <c r="CB4" s="6" t="s">
        <v>44</v>
      </c>
      <c r="CC4" s="41">
        <v>0</v>
      </c>
      <c r="CD4" s="6" t="s">
        <v>44</v>
      </c>
      <c r="CE4" s="41">
        <v>0</v>
      </c>
      <c r="CF4" s="6" t="s">
        <v>44</v>
      </c>
      <c r="CG4" s="41"/>
      <c r="CH4" s="6" t="s">
        <v>44</v>
      </c>
      <c r="CI4" s="41"/>
      <c r="CJ4" s="6" t="s">
        <v>44</v>
      </c>
      <c r="CK4" s="41">
        <v>0</v>
      </c>
      <c r="CL4">
        <f>SUM(B4,D4,F4,H4,J4,L4,N4,P4,R4,T4,V4,X4,Z4,AB4,AD4,AF4,AH4,AJ4,AL4,AN4,AP4,AR4,AT4,AV4,AX4,AZ4,BB4,BD4,BF4,BH4,BJ4,BL4,BN4,BP4,BR4,BT4,BV4,BX4,BZ4,CB4,CD4,CF4,CH4,CJ4)</f>
        <v>10</v>
      </c>
      <c r="CM4">
        <f>SUM(C4,E4,G4,I4,K4,M4,O4,Q4,S4,U4,W4,Y4,AA4,AC4,AE4,AG4,AI4,AK4,AM4,AO4,AQ4,AS4,AU4,AW4,AY4,BA4,BC4,BE4,BG4,BI4,BK4,BM4,BO4,BQ4,BS4,BU4,BW4,BY4,CA4,CC4,CE4,CG4,CI4,CK4)</f>
        <v>12</v>
      </c>
      <c r="CN4" s="1">
        <v>38</v>
      </c>
      <c r="CO4">
        <f>AVERAGE(CN4:CN12,CN31:CN39,CN58:CN66)</f>
        <v>32.148148148148145</v>
      </c>
      <c r="CP4">
        <f>STDEV((CN4:CN12,CN31:CN39,CN58:CN66))</f>
        <v>9.7810794736325359</v>
      </c>
    </row>
    <row r="5" spans="1:94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12">
        <v>0</v>
      </c>
      <c r="O5" s="41">
        <v>0</v>
      </c>
      <c r="P5" s="12">
        <v>0</v>
      </c>
      <c r="Q5" s="41">
        <v>0</v>
      </c>
      <c r="R5" s="12">
        <v>2</v>
      </c>
      <c r="S5" s="41">
        <v>0</v>
      </c>
      <c r="T5" s="12">
        <v>1</v>
      </c>
      <c r="U5" s="41">
        <v>0</v>
      </c>
      <c r="V5" s="12">
        <v>0</v>
      </c>
      <c r="W5" s="41">
        <v>3</v>
      </c>
      <c r="X5" s="12">
        <v>0</v>
      </c>
      <c r="Y5" s="41">
        <v>2</v>
      </c>
      <c r="Z5" s="12">
        <v>1</v>
      </c>
      <c r="AA5" s="41">
        <v>0</v>
      </c>
      <c r="AB5" s="12">
        <v>0</v>
      </c>
      <c r="AC5" s="41">
        <v>1</v>
      </c>
      <c r="AD5" s="12">
        <v>0</v>
      </c>
      <c r="AE5" s="41">
        <v>1</v>
      </c>
      <c r="AF5" s="12">
        <v>1</v>
      </c>
      <c r="AG5" s="41">
        <v>0</v>
      </c>
      <c r="AH5" s="12">
        <v>0</v>
      </c>
      <c r="AI5" s="41">
        <v>0</v>
      </c>
      <c r="AJ5" s="12">
        <v>1</v>
      </c>
      <c r="AK5" s="41">
        <v>0</v>
      </c>
      <c r="AL5" s="12">
        <v>0</v>
      </c>
      <c r="AM5" s="41">
        <v>1</v>
      </c>
      <c r="AN5" s="12">
        <v>0</v>
      </c>
      <c r="AO5" s="41">
        <v>0</v>
      </c>
      <c r="AP5" s="12">
        <v>0</v>
      </c>
      <c r="AQ5" s="81">
        <v>0</v>
      </c>
      <c r="AR5" s="12">
        <v>0</v>
      </c>
      <c r="AS5" s="55">
        <v>0</v>
      </c>
      <c r="AT5" s="12">
        <v>0</v>
      </c>
      <c r="AU5" s="55">
        <v>0</v>
      </c>
      <c r="AV5" s="41">
        <v>0</v>
      </c>
      <c r="AW5" s="41">
        <v>1</v>
      </c>
      <c r="AX5" s="12">
        <v>2</v>
      </c>
      <c r="AY5" s="41">
        <v>0</v>
      </c>
      <c r="AZ5" s="12">
        <v>0</v>
      </c>
      <c r="BA5" s="41">
        <v>0</v>
      </c>
      <c r="BB5" s="12">
        <v>0</v>
      </c>
      <c r="BC5" s="55">
        <v>0</v>
      </c>
      <c r="BD5" s="6">
        <v>1</v>
      </c>
      <c r="BE5" s="41">
        <v>2</v>
      </c>
      <c r="BF5" s="12">
        <v>0</v>
      </c>
      <c r="BG5" s="41">
        <v>0</v>
      </c>
      <c r="BH5" s="12">
        <v>0</v>
      </c>
      <c r="BI5" s="41">
        <v>0</v>
      </c>
      <c r="BJ5" s="12">
        <v>0</v>
      </c>
      <c r="BK5" s="41">
        <v>0</v>
      </c>
      <c r="BL5" s="12">
        <v>0</v>
      </c>
      <c r="BM5" s="41">
        <v>0</v>
      </c>
      <c r="BN5" s="12">
        <v>0</v>
      </c>
      <c r="BO5" s="41">
        <v>0</v>
      </c>
      <c r="BP5" s="12">
        <v>0</v>
      </c>
      <c r="BQ5" s="41">
        <v>0</v>
      </c>
      <c r="BR5" s="12">
        <v>0</v>
      </c>
      <c r="BS5" s="41">
        <v>0</v>
      </c>
      <c r="BT5" s="12">
        <v>0</v>
      </c>
      <c r="BU5" s="41">
        <v>0</v>
      </c>
      <c r="BV5" s="12">
        <v>0</v>
      </c>
      <c r="BW5" s="41">
        <v>0</v>
      </c>
      <c r="BX5" s="12">
        <v>0</v>
      </c>
      <c r="BY5" s="41">
        <v>0</v>
      </c>
      <c r="BZ5" s="12">
        <v>0</v>
      </c>
      <c r="CA5" s="41">
        <v>0</v>
      </c>
      <c r="CB5" s="12">
        <v>0</v>
      </c>
      <c r="CC5" s="41">
        <v>0</v>
      </c>
      <c r="CD5" s="6" t="s">
        <v>44</v>
      </c>
      <c r="CE5" s="41">
        <v>0</v>
      </c>
      <c r="CF5" s="6" t="s">
        <v>44</v>
      </c>
      <c r="CG5" s="41"/>
      <c r="CH5" s="6" t="s">
        <v>44</v>
      </c>
      <c r="CI5" s="41"/>
      <c r="CJ5" s="6" t="s">
        <v>44</v>
      </c>
      <c r="CK5" s="41">
        <v>0</v>
      </c>
      <c r="CL5">
        <f>SUM(B5,D5,F5,H5,J5,L5,N5,P5,R5,T5,V5,X5,Z5,AB5,AD5,AF5,AH5,AJ5,AL5,AN5,AP5,AR5,AT5,AV5,AX5,AZ5,BB5,BD5,BF5,BH5,BJ5,BL5,BN5,BP5,BR5,BT5,BV5,BX5,BZ5,CB5,CD5,CF5,CH5,CJ5)</f>
        <v>9</v>
      </c>
      <c r="CM5">
        <f>SUM(C5,E5,G5,I5,K5,M5,O5,Q5,S5,U5,W5,Y5,AA5,AC5,AE5,AG5,AI5,AK5,AM5,AO5,AQ5,AS5,AU5,AW5,AY5,BA5,BC5,BE5,BG5,BI5,BK5,BM5,BO5,BQ5,BS5,BU5,BW5,BY5,CA5,CC5,CE5,CG5,CI5,CK5)</f>
        <v>11</v>
      </c>
      <c r="CN5">
        <v>41</v>
      </c>
    </row>
    <row r="6" spans="1:94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0</v>
      </c>
      <c r="O6" s="41">
        <v>0</v>
      </c>
      <c r="P6" s="12">
        <v>0</v>
      </c>
      <c r="Q6" s="41">
        <v>0</v>
      </c>
      <c r="R6" s="12">
        <v>3</v>
      </c>
      <c r="S6" s="41">
        <v>0</v>
      </c>
      <c r="T6" s="12">
        <v>2</v>
      </c>
      <c r="U6" s="41">
        <v>0</v>
      </c>
      <c r="V6" s="12">
        <v>0</v>
      </c>
      <c r="W6" s="41">
        <v>0</v>
      </c>
      <c r="X6" s="12">
        <v>1</v>
      </c>
      <c r="Y6" s="41">
        <v>3</v>
      </c>
      <c r="Z6" s="12">
        <v>0</v>
      </c>
      <c r="AA6" s="41">
        <v>0</v>
      </c>
      <c r="AB6" s="12">
        <v>0</v>
      </c>
      <c r="AC6" s="41">
        <v>0</v>
      </c>
      <c r="AD6" s="12">
        <v>0</v>
      </c>
      <c r="AE6" s="41">
        <v>0</v>
      </c>
      <c r="AF6" s="12">
        <v>1</v>
      </c>
      <c r="AG6" s="41">
        <v>0</v>
      </c>
      <c r="AH6" s="12">
        <v>0</v>
      </c>
      <c r="AI6" s="41">
        <v>0</v>
      </c>
      <c r="AJ6" s="12">
        <v>1</v>
      </c>
      <c r="AK6" s="41">
        <v>0</v>
      </c>
      <c r="AL6" s="12">
        <v>0</v>
      </c>
      <c r="AM6" s="41">
        <v>0</v>
      </c>
      <c r="AN6" s="12">
        <v>0</v>
      </c>
      <c r="AO6" s="41">
        <v>1</v>
      </c>
      <c r="AP6" s="12">
        <v>0</v>
      </c>
      <c r="AQ6" s="81">
        <v>0</v>
      </c>
      <c r="AR6" s="12">
        <v>0</v>
      </c>
      <c r="AS6" s="55">
        <v>0</v>
      </c>
      <c r="AT6" s="12">
        <v>1</v>
      </c>
      <c r="AU6" s="55">
        <v>0</v>
      </c>
      <c r="AV6" s="41">
        <v>1</v>
      </c>
      <c r="AW6" s="41">
        <v>0</v>
      </c>
      <c r="AX6" s="12">
        <v>0</v>
      </c>
      <c r="AY6" s="41">
        <v>0</v>
      </c>
      <c r="AZ6" s="12">
        <v>1</v>
      </c>
      <c r="BA6" s="41">
        <v>1</v>
      </c>
      <c r="BB6" s="12">
        <v>0</v>
      </c>
      <c r="BC6" s="55">
        <v>1</v>
      </c>
      <c r="BD6" s="6">
        <v>0</v>
      </c>
      <c r="BE6" s="41">
        <v>1</v>
      </c>
      <c r="BF6" s="12">
        <v>0</v>
      </c>
      <c r="BG6" s="41">
        <v>1</v>
      </c>
      <c r="BH6" s="12">
        <v>1</v>
      </c>
      <c r="BI6" s="41">
        <v>0</v>
      </c>
      <c r="BJ6" s="12">
        <v>0</v>
      </c>
      <c r="BK6" s="41">
        <v>0</v>
      </c>
      <c r="BL6" s="12">
        <v>0</v>
      </c>
      <c r="BM6" s="41">
        <v>0</v>
      </c>
      <c r="BN6" s="12">
        <v>0</v>
      </c>
      <c r="BO6" s="41">
        <v>0</v>
      </c>
      <c r="BP6" s="12">
        <v>0</v>
      </c>
      <c r="BQ6" s="41">
        <v>1</v>
      </c>
      <c r="BR6" s="12">
        <v>0</v>
      </c>
      <c r="BS6" s="41">
        <v>0</v>
      </c>
      <c r="BT6" s="12">
        <v>0</v>
      </c>
      <c r="BU6" s="41">
        <v>0</v>
      </c>
      <c r="BV6" s="12">
        <v>1</v>
      </c>
      <c r="BW6" s="41">
        <v>0</v>
      </c>
      <c r="BX6" s="12">
        <v>0</v>
      </c>
      <c r="BY6" s="41">
        <v>0</v>
      </c>
      <c r="BZ6" s="12">
        <v>0</v>
      </c>
      <c r="CA6" s="41">
        <v>0</v>
      </c>
      <c r="CB6" s="12" t="s">
        <v>45</v>
      </c>
      <c r="CC6" s="41">
        <v>0</v>
      </c>
      <c r="CD6" s="12" t="s">
        <v>45</v>
      </c>
      <c r="CE6" s="41"/>
      <c r="CF6" s="6" t="s">
        <v>44</v>
      </c>
      <c r="CG6" s="41"/>
      <c r="CH6" s="6" t="s">
        <v>44</v>
      </c>
      <c r="CI6" s="41"/>
      <c r="CJ6" s="6" t="s">
        <v>44</v>
      </c>
      <c r="CK6" s="41">
        <v>0</v>
      </c>
      <c r="CL6">
        <f t="shared" ref="CL6:CL66" si="0">SUM(B6,D6,F6,H6,J6,L6,N6,P6,R6,T6,V6,X6,Z6,AB6,AD6,AF6,AH6,AJ6,AL6,AN6,AP6,AR6,AT6,AV6,AX6,AZ6,BB6,BD6,BF6,BH6,BJ6,BL6,BN6,BP6,BR6,BT6,BV6,BX6,BZ6,CB6,CD6,CF6,CH6,CJ6)</f>
        <v>13</v>
      </c>
      <c r="CM6">
        <f t="shared" ref="CM6:CM66" si="1">SUM(C6,E6,G6,I6,K6,M6,O6,Q6,S6,U6,W6,Y6,AA6,AC6,AE6,AG6,AI6,AK6,AM6,AO6,AQ6,AS6,AU6,AW6,AY6,BA6,BC6,BE6,BG6,BI6,BK6,BM6,BO6,BQ6,BS6,BU6,BW6,BY6,CA6,CC6,CE6,CG6,CI6,CK6)</f>
        <v>9</v>
      </c>
      <c r="CN6">
        <v>43</v>
      </c>
    </row>
    <row r="7" spans="1:94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>
        <v>0</v>
      </c>
      <c r="M7" s="41">
        <v>0</v>
      </c>
      <c r="N7" s="12">
        <v>0</v>
      </c>
      <c r="O7" s="41">
        <v>0</v>
      </c>
      <c r="P7" s="12">
        <v>3</v>
      </c>
      <c r="Q7" s="41">
        <v>0</v>
      </c>
      <c r="R7" s="12">
        <v>2</v>
      </c>
      <c r="S7" s="41">
        <v>0</v>
      </c>
      <c r="T7" s="12">
        <v>0</v>
      </c>
      <c r="U7" s="41"/>
      <c r="V7" s="12">
        <v>0</v>
      </c>
      <c r="W7" s="41">
        <v>2</v>
      </c>
      <c r="X7" s="12">
        <v>0</v>
      </c>
      <c r="Y7" s="41">
        <v>3</v>
      </c>
      <c r="Z7" s="6" t="s">
        <v>44</v>
      </c>
      <c r="AA7" s="41"/>
      <c r="AB7" s="6" t="s">
        <v>44</v>
      </c>
      <c r="AC7" s="41">
        <v>0</v>
      </c>
      <c r="AD7" s="6" t="s">
        <v>44</v>
      </c>
      <c r="AE7" s="41"/>
      <c r="AF7" s="6" t="s">
        <v>44</v>
      </c>
      <c r="AG7" s="41">
        <v>0</v>
      </c>
      <c r="AH7" s="6" t="s">
        <v>44</v>
      </c>
      <c r="AI7" s="41">
        <v>0</v>
      </c>
      <c r="AJ7" s="6" t="s">
        <v>44</v>
      </c>
      <c r="AK7" s="41">
        <v>0</v>
      </c>
      <c r="AL7" s="6" t="s">
        <v>44</v>
      </c>
      <c r="AM7" s="41">
        <v>0</v>
      </c>
      <c r="AN7" s="6" t="s">
        <v>44</v>
      </c>
      <c r="AO7" s="41">
        <v>0</v>
      </c>
      <c r="AP7" s="6" t="s">
        <v>44</v>
      </c>
      <c r="AQ7" s="81">
        <v>0</v>
      </c>
      <c r="AR7" s="6" t="s">
        <v>44</v>
      </c>
      <c r="AS7" s="13"/>
      <c r="AT7" s="6" t="s">
        <v>44</v>
      </c>
      <c r="AU7" s="13"/>
      <c r="AV7" s="76" t="s">
        <v>44</v>
      </c>
      <c r="AW7" s="13"/>
      <c r="AX7" s="6" t="s">
        <v>44</v>
      </c>
      <c r="AY7" s="13"/>
      <c r="AZ7" s="6" t="s">
        <v>44</v>
      </c>
      <c r="BA7" s="13"/>
      <c r="BB7" s="6" t="s">
        <v>44</v>
      </c>
      <c r="BC7" s="13"/>
      <c r="BD7" s="6" t="s">
        <v>44</v>
      </c>
      <c r="BE7" s="13">
        <v>0</v>
      </c>
      <c r="BF7" s="6" t="s">
        <v>44</v>
      </c>
      <c r="BG7" s="13">
        <v>0</v>
      </c>
      <c r="BH7" s="6" t="s">
        <v>44</v>
      </c>
      <c r="BI7" s="13">
        <v>0</v>
      </c>
      <c r="BJ7" s="6" t="s">
        <v>44</v>
      </c>
      <c r="BK7" s="13">
        <v>0</v>
      </c>
      <c r="BL7" s="6" t="s">
        <v>44</v>
      </c>
      <c r="BM7" s="13">
        <v>0</v>
      </c>
      <c r="BN7" s="6" t="s">
        <v>44</v>
      </c>
      <c r="BO7" s="13">
        <v>0</v>
      </c>
      <c r="BP7" s="6" t="s">
        <v>44</v>
      </c>
      <c r="BQ7" s="13">
        <v>0</v>
      </c>
      <c r="BR7" s="6" t="s">
        <v>44</v>
      </c>
      <c r="BS7" s="13"/>
      <c r="BT7" s="6" t="s">
        <v>44</v>
      </c>
      <c r="BU7" s="13"/>
      <c r="BV7" s="6" t="s">
        <v>44</v>
      </c>
      <c r="BW7" s="13"/>
      <c r="BX7" s="6" t="s">
        <v>44</v>
      </c>
      <c r="BY7" s="13"/>
      <c r="BZ7" s="6" t="s">
        <v>44</v>
      </c>
      <c r="CA7" s="41">
        <v>0</v>
      </c>
      <c r="CB7" s="6" t="s">
        <v>44</v>
      </c>
      <c r="CC7" s="13">
        <v>0</v>
      </c>
      <c r="CD7" s="6" t="s">
        <v>44</v>
      </c>
      <c r="CE7" s="13"/>
      <c r="CF7" s="6" t="s">
        <v>44</v>
      </c>
      <c r="CG7" s="13"/>
      <c r="CH7" s="6" t="s">
        <v>44</v>
      </c>
      <c r="CI7" s="13"/>
      <c r="CJ7" s="6" t="s">
        <v>44</v>
      </c>
      <c r="CK7" s="13">
        <v>0</v>
      </c>
      <c r="CL7">
        <f t="shared" si="0"/>
        <v>5</v>
      </c>
      <c r="CM7">
        <f t="shared" si="1"/>
        <v>5</v>
      </c>
      <c r="CN7">
        <v>13</v>
      </c>
    </row>
    <row r="8" spans="1:94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55">
        <v>0</v>
      </c>
      <c r="L8" s="12">
        <v>0</v>
      </c>
      <c r="M8" s="41">
        <v>0</v>
      </c>
      <c r="N8" s="12">
        <v>0</v>
      </c>
      <c r="O8" s="41">
        <v>0</v>
      </c>
      <c r="P8" s="12">
        <v>0</v>
      </c>
      <c r="Q8" s="41">
        <v>0</v>
      </c>
      <c r="R8" s="12">
        <v>2</v>
      </c>
      <c r="S8" s="41">
        <v>0</v>
      </c>
      <c r="T8" s="12">
        <v>2</v>
      </c>
      <c r="U8" s="41">
        <v>0</v>
      </c>
      <c r="V8" s="12">
        <v>0</v>
      </c>
      <c r="W8" s="41">
        <v>1</v>
      </c>
      <c r="X8" s="12">
        <v>1</v>
      </c>
      <c r="Y8" s="41">
        <v>0</v>
      </c>
      <c r="Z8" s="12">
        <v>0</v>
      </c>
      <c r="AA8" s="41">
        <v>2</v>
      </c>
      <c r="AB8" s="12">
        <v>1</v>
      </c>
      <c r="AC8" s="41">
        <v>0</v>
      </c>
      <c r="AD8" s="12">
        <v>0</v>
      </c>
      <c r="AE8" s="41">
        <v>0</v>
      </c>
      <c r="AF8" s="12">
        <v>1</v>
      </c>
      <c r="AG8" s="41">
        <v>0</v>
      </c>
      <c r="AH8" s="12">
        <v>0</v>
      </c>
      <c r="AI8" s="41">
        <v>0</v>
      </c>
      <c r="AJ8" s="12">
        <v>0</v>
      </c>
      <c r="AK8" s="41">
        <v>1</v>
      </c>
      <c r="AL8" s="12">
        <v>0</v>
      </c>
      <c r="AM8" s="41">
        <v>0</v>
      </c>
      <c r="AN8" s="12">
        <v>0</v>
      </c>
      <c r="AO8" s="41">
        <v>0</v>
      </c>
      <c r="AP8" s="12">
        <v>0</v>
      </c>
      <c r="AQ8" s="81">
        <v>0</v>
      </c>
      <c r="AR8" s="12">
        <v>0</v>
      </c>
      <c r="AS8" s="55">
        <v>0</v>
      </c>
      <c r="AT8" s="12">
        <v>1</v>
      </c>
      <c r="AU8" s="55">
        <v>0</v>
      </c>
      <c r="AV8" s="41">
        <v>0</v>
      </c>
      <c r="AW8" s="41">
        <v>0</v>
      </c>
      <c r="AX8" s="12">
        <v>0</v>
      </c>
      <c r="AY8" s="41">
        <v>0</v>
      </c>
      <c r="AZ8" s="12">
        <v>1</v>
      </c>
      <c r="BA8" s="41">
        <v>1</v>
      </c>
      <c r="BB8" s="12">
        <v>1</v>
      </c>
      <c r="BC8" s="55">
        <v>1</v>
      </c>
      <c r="BD8" s="6">
        <v>0</v>
      </c>
      <c r="BE8" s="13">
        <v>0</v>
      </c>
      <c r="BF8" s="12">
        <v>0</v>
      </c>
      <c r="BG8" s="13">
        <v>1</v>
      </c>
      <c r="BH8" s="12">
        <v>2</v>
      </c>
      <c r="BI8" s="13">
        <v>0</v>
      </c>
      <c r="BJ8" s="12">
        <v>0</v>
      </c>
      <c r="BK8" s="13">
        <v>1</v>
      </c>
      <c r="BL8" s="12">
        <v>0</v>
      </c>
      <c r="BM8" s="13">
        <v>1</v>
      </c>
      <c r="BN8" s="12">
        <v>1</v>
      </c>
      <c r="BO8" s="13">
        <v>1</v>
      </c>
      <c r="BP8" s="12">
        <v>0</v>
      </c>
      <c r="BQ8" s="13">
        <v>0</v>
      </c>
      <c r="BR8" s="12">
        <v>0</v>
      </c>
      <c r="BS8" s="41">
        <v>0</v>
      </c>
      <c r="BT8" s="12">
        <v>0</v>
      </c>
      <c r="BU8" s="41">
        <v>0</v>
      </c>
      <c r="BV8" s="12">
        <v>1</v>
      </c>
      <c r="BW8" s="41">
        <v>1</v>
      </c>
      <c r="BX8" s="12">
        <v>0</v>
      </c>
      <c r="BY8" s="41">
        <v>0</v>
      </c>
      <c r="BZ8" s="12">
        <v>0</v>
      </c>
      <c r="CA8" s="41">
        <v>0</v>
      </c>
      <c r="CB8" s="6">
        <v>0</v>
      </c>
      <c r="CC8" s="13">
        <v>0</v>
      </c>
      <c r="CD8" s="12">
        <v>0</v>
      </c>
      <c r="CE8" s="13">
        <v>0</v>
      </c>
      <c r="CF8" s="12">
        <v>0</v>
      </c>
      <c r="CG8" s="13">
        <v>0</v>
      </c>
      <c r="CH8" s="12">
        <v>0</v>
      </c>
      <c r="CI8" s="13">
        <v>0</v>
      </c>
      <c r="CJ8" s="6" t="s">
        <v>44</v>
      </c>
      <c r="CK8" s="13">
        <v>0</v>
      </c>
      <c r="CL8">
        <f t="shared" si="0"/>
        <v>14</v>
      </c>
      <c r="CM8">
        <f t="shared" si="1"/>
        <v>11</v>
      </c>
      <c r="CN8">
        <v>44</v>
      </c>
    </row>
    <row r="9" spans="1:94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55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2</v>
      </c>
      <c r="S9" s="41">
        <v>0</v>
      </c>
      <c r="T9" s="12">
        <v>1</v>
      </c>
      <c r="U9" s="41">
        <v>0</v>
      </c>
      <c r="V9" s="12">
        <v>1</v>
      </c>
      <c r="W9" s="41">
        <v>2</v>
      </c>
      <c r="X9" s="12">
        <v>0</v>
      </c>
      <c r="Y9" s="41">
        <v>1</v>
      </c>
      <c r="Z9" s="12">
        <v>0</v>
      </c>
      <c r="AA9" s="41">
        <v>1</v>
      </c>
      <c r="AB9" s="12">
        <v>0</v>
      </c>
      <c r="AC9" s="41">
        <v>0</v>
      </c>
      <c r="AD9" s="12">
        <v>0</v>
      </c>
      <c r="AE9" s="41">
        <v>1</v>
      </c>
      <c r="AF9" s="12">
        <v>1</v>
      </c>
      <c r="AG9" s="41">
        <v>0</v>
      </c>
      <c r="AH9" s="12">
        <v>0</v>
      </c>
      <c r="AI9" s="41">
        <v>0</v>
      </c>
      <c r="AJ9" s="12">
        <v>0</v>
      </c>
      <c r="AK9" s="41">
        <v>0</v>
      </c>
      <c r="AL9" s="12">
        <v>0</v>
      </c>
      <c r="AM9" s="41">
        <v>0</v>
      </c>
      <c r="AN9" s="12">
        <v>0</v>
      </c>
      <c r="AO9" s="41">
        <v>0</v>
      </c>
      <c r="AP9" s="12">
        <v>0</v>
      </c>
      <c r="AQ9" s="81">
        <v>0</v>
      </c>
      <c r="AR9" s="12">
        <v>1</v>
      </c>
      <c r="AS9" s="55">
        <v>0</v>
      </c>
      <c r="AT9" s="12">
        <v>0</v>
      </c>
      <c r="AU9" s="55">
        <v>1</v>
      </c>
      <c r="AV9" s="41">
        <v>0</v>
      </c>
      <c r="AW9" s="41">
        <v>0</v>
      </c>
      <c r="AX9" s="12">
        <v>1</v>
      </c>
      <c r="AY9" s="41">
        <v>0</v>
      </c>
      <c r="AZ9" s="12">
        <v>4</v>
      </c>
      <c r="BA9" s="41">
        <v>0</v>
      </c>
      <c r="BB9" s="12">
        <v>0</v>
      </c>
      <c r="BC9" s="55">
        <v>0</v>
      </c>
      <c r="BD9" s="56">
        <v>0</v>
      </c>
      <c r="BE9" s="13">
        <v>3</v>
      </c>
      <c r="BF9" s="84">
        <v>1</v>
      </c>
      <c r="BG9" s="13">
        <v>0</v>
      </c>
      <c r="BH9" s="84">
        <v>2</v>
      </c>
      <c r="BI9" s="13">
        <v>1</v>
      </c>
      <c r="BJ9" s="84">
        <v>1</v>
      </c>
      <c r="BK9" s="13">
        <v>0</v>
      </c>
      <c r="BL9" s="84">
        <v>0</v>
      </c>
      <c r="BM9" s="13">
        <v>0</v>
      </c>
      <c r="BN9" s="84">
        <v>0</v>
      </c>
      <c r="BO9" s="13">
        <v>2</v>
      </c>
      <c r="BP9" s="84">
        <v>0</v>
      </c>
      <c r="BQ9" s="13">
        <v>1</v>
      </c>
      <c r="BR9" s="12">
        <v>0</v>
      </c>
      <c r="BS9" s="41">
        <v>0</v>
      </c>
      <c r="BT9" s="12">
        <v>0</v>
      </c>
      <c r="BU9" s="41">
        <v>0</v>
      </c>
      <c r="BV9" s="12">
        <v>0</v>
      </c>
      <c r="BW9" s="41">
        <v>0</v>
      </c>
      <c r="BX9" s="12" t="s">
        <v>45</v>
      </c>
      <c r="BY9" s="41">
        <v>0</v>
      </c>
      <c r="BZ9" s="6" t="s">
        <v>44</v>
      </c>
      <c r="CA9" s="13">
        <v>1</v>
      </c>
      <c r="CB9" s="6" t="s">
        <v>44</v>
      </c>
      <c r="CC9" s="13">
        <v>0</v>
      </c>
      <c r="CD9" s="6" t="s">
        <v>44</v>
      </c>
      <c r="CE9" s="13">
        <v>0</v>
      </c>
      <c r="CF9" s="6" t="s">
        <v>44</v>
      </c>
      <c r="CG9" s="13"/>
      <c r="CH9" s="6" t="s">
        <v>44</v>
      </c>
      <c r="CI9" s="13"/>
      <c r="CJ9" s="6" t="s">
        <v>44</v>
      </c>
      <c r="CK9" s="13">
        <v>0</v>
      </c>
      <c r="CL9">
        <f t="shared" si="0"/>
        <v>15</v>
      </c>
      <c r="CM9">
        <f t="shared" si="1"/>
        <v>14</v>
      </c>
      <c r="CN9">
        <v>36</v>
      </c>
    </row>
    <row r="10" spans="1:94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0</v>
      </c>
      <c r="M10" s="41">
        <v>0</v>
      </c>
      <c r="N10" s="12">
        <v>0</v>
      </c>
      <c r="O10" s="41">
        <v>0</v>
      </c>
      <c r="P10" s="12">
        <v>3</v>
      </c>
      <c r="Q10" s="41">
        <v>0</v>
      </c>
      <c r="R10" s="12">
        <v>3</v>
      </c>
      <c r="S10" s="41">
        <v>0</v>
      </c>
      <c r="T10" s="12">
        <v>0</v>
      </c>
      <c r="U10" s="41">
        <v>0</v>
      </c>
      <c r="V10" s="12">
        <v>0</v>
      </c>
      <c r="W10" s="41">
        <v>1</v>
      </c>
      <c r="X10" s="12">
        <v>2</v>
      </c>
      <c r="Y10" s="41">
        <v>2</v>
      </c>
      <c r="Z10" s="12">
        <v>0</v>
      </c>
      <c r="AA10" s="41">
        <v>0</v>
      </c>
      <c r="AB10" s="12">
        <v>0</v>
      </c>
      <c r="AC10" s="41">
        <v>4</v>
      </c>
      <c r="AD10" s="12">
        <v>1</v>
      </c>
      <c r="AE10" s="41">
        <v>0</v>
      </c>
      <c r="AF10" s="12">
        <v>0</v>
      </c>
      <c r="AG10" s="41">
        <v>0</v>
      </c>
      <c r="AH10" s="12">
        <v>0</v>
      </c>
      <c r="AI10" s="41">
        <v>0</v>
      </c>
      <c r="AJ10" s="12">
        <v>0</v>
      </c>
      <c r="AK10" s="41">
        <v>0</v>
      </c>
      <c r="AL10" s="12">
        <v>0</v>
      </c>
      <c r="AM10" s="41">
        <v>0</v>
      </c>
      <c r="AN10" s="12">
        <v>0</v>
      </c>
      <c r="AO10" s="41">
        <v>0</v>
      </c>
      <c r="AP10" s="12">
        <v>0</v>
      </c>
      <c r="AQ10" s="81">
        <v>0</v>
      </c>
      <c r="AR10" s="12">
        <v>0</v>
      </c>
      <c r="AS10" s="55">
        <v>0</v>
      </c>
      <c r="AT10" s="12">
        <v>0</v>
      </c>
      <c r="AU10" s="55">
        <v>0</v>
      </c>
      <c r="AV10" s="41">
        <v>2</v>
      </c>
      <c r="AW10" s="41">
        <v>0</v>
      </c>
      <c r="AX10" s="12">
        <v>0</v>
      </c>
      <c r="AY10" s="41">
        <v>0</v>
      </c>
      <c r="AZ10" s="12">
        <v>1</v>
      </c>
      <c r="BA10" s="41">
        <v>1</v>
      </c>
      <c r="BB10" s="12">
        <v>0</v>
      </c>
      <c r="BC10" s="55">
        <v>0</v>
      </c>
      <c r="BD10" s="56">
        <v>0</v>
      </c>
      <c r="BE10" s="13">
        <v>0</v>
      </c>
      <c r="BF10" s="84">
        <v>0</v>
      </c>
      <c r="BG10" s="13"/>
      <c r="BH10" s="84">
        <v>2</v>
      </c>
      <c r="BI10" s="13">
        <v>2</v>
      </c>
      <c r="BJ10" s="84">
        <v>0</v>
      </c>
      <c r="BK10" s="13">
        <v>0</v>
      </c>
      <c r="BL10" s="84">
        <v>0</v>
      </c>
      <c r="BM10" s="13">
        <v>0</v>
      </c>
      <c r="BN10" s="84">
        <v>0</v>
      </c>
      <c r="BO10" s="13">
        <v>0</v>
      </c>
      <c r="BP10" s="84">
        <v>0</v>
      </c>
      <c r="BQ10" s="13">
        <v>3</v>
      </c>
      <c r="BR10" s="12">
        <v>0</v>
      </c>
      <c r="BS10" s="41">
        <v>0</v>
      </c>
      <c r="BT10" s="12">
        <v>0</v>
      </c>
      <c r="BU10" s="41">
        <v>0</v>
      </c>
      <c r="BV10" s="6" t="s">
        <v>44</v>
      </c>
      <c r="BW10" s="41">
        <v>0</v>
      </c>
      <c r="BX10" s="6" t="s">
        <v>44</v>
      </c>
      <c r="BY10" s="41">
        <v>0</v>
      </c>
      <c r="BZ10" s="6" t="s">
        <v>44</v>
      </c>
      <c r="CA10" s="41">
        <v>0</v>
      </c>
      <c r="CB10" s="6" t="s">
        <v>44</v>
      </c>
      <c r="CC10" s="41">
        <v>0</v>
      </c>
      <c r="CD10" s="6" t="s">
        <v>44</v>
      </c>
      <c r="CE10" s="41">
        <v>0</v>
      </c>
      <c r="CF10" s="6" t="s">
        <v>44</v>
      </c>
      <c r="CG10" s="13"/>
      <c r="CH10" s="6" t="s">
        <v>44</v>
      </c>
      <c r="CI10" s="13"/>
      <c r="CJ10" s="6" t="s">
        <v>44</v>
      </c>
      <c r="CK10" s="13">
        <v>0</v>
      </c>
      <c r="CL10">
        <f t="shared" si="0"/>
        <v>14</v>
      </c>
      <c r="CM10">
        <f t="shared" si="1"/>
        <v>13</v>
      </c>
      <c r="CN10">
        <v>37</v>
      </c>
    </row>
    <row r="11" spans="1:94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0</v>
      </c>
      <c r="M11" s="41">
        <v>0</v>
      </c>
      <c r="N11" s="12">
        <v>0</v>
      </c>
      <c r="O11" s="41">
        <v>0</v>
      </c>
      <c r="P11" s="12">
        <v>2</v>
      </c>
      <c r="Q11" s="41">
        <v>0</v>
      </c>
      <c r="R11" s="12">
        <v>1</v>
      </c>
      <c r="S11" s="41">
        <v>0</v>
      </c>
      <c r="T11" s="12">
        <v>2</v>
      </c>
      <c r="U11" s="41">
        <v>0</v>
      </c>
      <c r="V11" s="12">
        <v>1</v>
      </c>
      <c r="W11" s="41">
        <v>1</v>
      </c>
      <c r="X11" s="12">
        <v>0</v>
      </c>
      <c r="Y11" s="41">
        <v>1</v>
      </c>
      <c r="Z11" s="12">
        <v>0</v>
      </c>
      <c r="AA11" s="41">
        <v>0</v>
      </c>
      <c r="AB11" s="12">
        <v>0</v>
      </c>
      <c r="AC11" s="41">
        <v>2</v>
      </c>
      <c r="AD11" s="12">
        <v>0</v>
      </c>
      <c r="AE11" s="41">
        <v>0</v>
      </c>
      <c r="AF11" s="12">
        <v>2</v>
      </c>
      <c r="AG11" s="41">
        <v>1</v>
      </c>
      <c r="AH11" s="12">
        <v>0</v>
      </c>
      <c r="AI11" s="41">
        <v>0</v>
      </c>
      <c r="AJ11" s="12">
        <v>0</v>
      </c>
      <c r="AK11" s="41">
        <v>0</v>
      </c>
      <c r="AL11" s="12">
        <v>0</v>
      </c>
      <c r="AM11" s="41">
        <v>2</v>
      </c>
      <c r="AN11" s="12">
        <v>1</v>
      </c>
      <c r="AO11" s="41">
        <v>0</v>
      </c>
      <c r="AP11" s="12" t="s">
        <v>46</v>
      </c>
      <c r="AQ11" s="81">
        <v>0</v>
      </c>
      <c r="AR11" s="6" t="s">
        <v>44</v>
      </c>
      <c r="AS11" s="55"/>
      <c r="AT11" s="6" t="s">
        <v>44</v>
      </c>
      <c r="AU11" s="55"/>
      <c r="AV11" s="76" t="s">
        <v>44</v>
      </c>
      <c r="AW11" s="41"/>
      <c r="AX11" s="6" t="s">
        <v>44</v>
      </c>
      <c r="AY11" s="41"/>
      <c r="AZ11" s="6" t="s">
        <v>44</v>
      </c>
      <c r="BA11" s="41"/>
      <c r="BB11" s="6" t="s">
        <v>44</v>
      </c>
      <c r="BC11" s="55"/>
      <c r="BD11" s="6" t="s">
        <v>44</v>
      </c>
      <c r="BE11" s="41">
        <v>0</v>
      </c>
      <c r="BF11" s="6" t="s">
        <v>44</v>
      </c>
      <c r="BG11" s="41">
        <v>0</v>
      </c>
      <c r="BH11" s="6" t="s">
        <v>44</v>
      </c>
      <c r="BI11" s="41">
        <v>0</v>
      </c>
      <c r="BJ11" s="6" t="s">
        <v>44</v>
      </c>
      <c r="BK11" s="41">
        <v>0</v>
      </c>
      <c r="BL11" s="6" t="s">
        <v>44</v>
      </c>
      <c r="BM11" s="41">
        <v>0</v>
      </c>
      <c r="BN11" s="6" t="s">
        <v>44</v>
      </c>
      <c r="BO11" s="41">
        <v>0</v>
      </c>
      <c r="BP11" s="6" t="s">
        <v>44</v>
      </c>
      <c r="BQ11" s="41">
        <v>0</v>
      </c>
      <c r="BR11" s="6" t="s">
        <v>44</v>
      </c>
      <c r="BS11" s="41"/>
      <c r="BT11" s="6" t="s">
        <v>44</v>
      </c>
      <c r="BU11" s="41"/>
      <c r="BV11" s="6" t="s">
        <v>44</v>
      </c>
      <c r="BW11" s="41"/>
      <c r="BX11" s="6" t="s">
        <v>44</v>
      </c>
      <c r="BY11" s="41">
        <v>0</v>
      </c>
      <c r="BZ11" s="6" t="s">
        <v>44</v>
      </c>
      <c r="CA11" s="41">
        <v>0</v>
      </c>
      <c r="CB11" s="6" t="s">
        <v>44</v>
      </c>
      <c r="CC11" s="41">
        <v>0</v>
      </c>
      <c r="CD11" s="6" t="s">
        <v>44</v>
      </c>
      <c r="CE11" s="41">
        <v>0</v>
      </c>
      <c r="CF11" s="6" t="s">
        <v>44</v>
      </c>
      <c r="CG11" s="41"/>
      <c r="CH11" s="6" t="s">
        <v>44</v>
      </c>
      <c r="CI11" s="41"/>
      <c r="CJ11" s="6" t="s">
        <v>44</v>
      </c>
      <c r="CK11" s="41">
        <v>0</v>
      </c>
      <c r="CL11">
        <f t="shared" si="0"/>
        <v>9</v>
      </c>
      <c r="CM11">
        <f t="shared" si="1"/>
        <v>7</v>
      </c>
      <c r="CN11">
        <v>22</v>
      </c>
    </row>
    <row r="12" spans="1:94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2">
        <v>0</v>
      </c>
      <c r="O12" s="41">
        <v>0</v>
      </c>
      <c r="P12" s="12">
        <v>1</v>
      </c>
      <c r="Q12" s="41">
        <v>0</v>
      </c>
      <c r="R12" s="12">
        <v>1</v>
      </c>
      <c r="S12" s="41">
        <v>0</v>
      </c>
      <c r="T12" s="12">
        <v>1</v>
      </c>
      <c r="U12" s="41">
        <v>0</v>
      </c>
      <c r="V12" s="12">
        <v>1</v>
      </c>
      <c r="W12" s="41">
        <v>1</v>
      </c>
      <c r="X12" s="12">
        <v>0</v>
      </c>
      <c r="Y12" s="41">
        <v>1</v>
      </c>
      <c r="Z12" s="12">
        <v>0</v>
      </c>
      <c r="AA12" s="41">
        <v>0</v>
      </c>
      <c r="AB12" s="12">
        <v>0</v>
      </c>
      <c r="AC12" s="41">
        <v>0</v>
      </c>
      <c r="AD12" s="12">
        <v>0</v>
      </c>
      <c r="AE12" s="41">
        <v>0</v>
      </c>
      <c r="AF12" s="12">
        <v>0</v>
      </c>
      <c r="AG12" s="41">
        <v>0</v>
      </c>
      <c r="AH12" s="12">
        <v>0</v>
      </c>
      <c r="AI12" s="41">
        <v>0</v>
      </c>
      <c r="AJ12" s="12">
        <v>1</v>
      </c>
      <c r="AK12" s="41">
        <v>0</v>
      </c>
      <c r="AL12" s="12">
        <v>0</v>
      </c>
      <c r="AM12" s="41">
        <v>0</v>
      </c>
      <c r="AN12" s="12">
        <v>0</v>
      </c>
      <c r="AO12" s="41">
        <v>1</v>
      </c>
      <c r="AP12" s="14">
        <v>0</v>
      </c>
      <c r="AQ12" s="94">
        <v>0</v>
      </c>
      <c r="AR12" s="14">
        <v>0</v>
      </c>
      <c r="AS12" s="61">
        <v>0</v>
      </c>
      <c r="AT12" s="14">
        <v>0</v>
      </c>
      <c r="AU12" s="61">
        <v>0</v>
      </c>
      <c r="AV12" s="42">
        <v>0</v>
      </c>
      <c r="AW12" s="42">
        <v>0</v>
      </c>
      <c r="AX12" s="14">
        <v>0</v>
      </c>
      <c r="AY12" s="42">
        <v>0</v>
      </c>
      <c r="AZ12" s="14">
        <v>2</v>
      </c>
      <c r="BA12" s="42">
        <v>0</v>
      </c>
      <c r="BB12" s="14">
        <v>0</v>
      </c>
      <c r="BC12" s="61">
        <v>0</v>
      </c>
      <c r="BD12" s="14">
        <v>0</v>
      </c>
      <c r="BE12" s="42">
        <v>1</v>
      </c>
      <c r="BF12" s="14">
        <v>0</v>
      </c>
      <c r="BG12" s="42">
        <v>0</v>
      </c>
      <c r="BH12" s="14" t="s">
        <v>45</v>
      </c>
      <c r="BI12" s="42">
        <v>0</v>
      </c>
      <c r="BJ12" s="70" t="s">
        <v>44</v>
      </c>
      <c r="BK12" s="42">
        <v>0</v>
      </c>
      <c r="BL12" s="70" t="s">
        <v>44</v>
      </c>
      <c r="BM12" s="42">
        <v>0</v>
      </c>
      <c r="BN12" s="70" t="s">
        <v>44</v>
      </c>
      <c r="BO12" s="42">
        <v>0</v>
      </c>
      <c r="BP12" s="70" t="s">
        <v>44</v>
      </c>
      <c r="BQ12" s="42">
        <v>0</v>
      </c>
      <c r="BR12" s="70" t="s">
        <v>44</v>
      </c>
      <c r="BS12" s="42"/>
      <c r="BT12" s="70" t="s">
        <v>44</v>
      </c>
      <c r="BU12" s="42"/>
      <c r="BV12" s="70" t="s">
        <v>44</v>
      </c>
      <c r="BW12" s="42"/>
      <c r="BX12" s="70" t="s">
        <v>44</v>
      </c>
      <c r="BY12" s="42">
        <v>0</v>
      </c>
      <c r="BZ12" s="70" t="s">
        <v>44</v>
      </c>
      <c r="CA12" s="42">
        <v>0</v>
      </c>
      <c r="CB12" s="70" t="s">
        <v>44</v>
      </c>
      <c r="CC12" s="42">
        <v>0</v>
      </c>
      <c r="CD12" s="70" t="s">
        <v>44</v>
      </c>
      <c r="CE12" s="42">
        <v>0</v>
      </c>
      <c r="CF12" s="70" t="s">
        <v>44</v>
      </c>
      <c r="CG12" s="42"/>
      <c r="CH12" s="70" t="s">
        <v>44</v>
      </c>
      <c r="CI12" s="42"/>
      <c r="CJ12" s="70" t="s">
        <v>44</v>
      </c>
      <c r="CK12" s="42">
        <v>0</v>
      </c>
      <c r="CL12">
        <f t="shared" si="0"/>
        <v>7</v>
      </c>
      <c r="CM12">
        <f t="shared" si="1"/>
        <v>4</v>
      </c>
      <c r="CN12" s="2">
        <v>31</v>
      </c>
    </row>
    <row r="13" spans="1:94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0</v>
      </c>
      <c r="O13" s="85">
        <f t="shared" si="2"/>
        <v>0</v>
      </c>
      <c r="P13" s="85">
        <f t="shared" si="2"/>
        <v>9</v>
      </c>
      <c r="Q13" s="85">
        <f t="shared" si="2"/>
        <v>0</v>
      </c>
      <c r="R13" s="85">
        <f t="shared" si="2"/>
        <v>16</v>
      </c>
      <c r="S13" s="85">
        <f t="shared" si="2"/>
        <v>0</v>
      </c>
      <c r="T13" s="85">
        <f t="shared" si="2"/>
        <v>9</v>
      </c>
      <c r="U13" s="85">
        <f t="shared" si="2"/>
        <v>0</v>
      </c>
      <c r="V13" s="85">
        <f t="shared" si="2"/>
        <v>3</v>
      </c>
      <c r="W13" s="85">
        <f t="shared" si="2"/>
        <v>14</v>
      </c>
      <c r="X13" s="85">
        <f t="shared" si="2"/>
        <v>6</v>
      </c>
      <c r="Y13" s="85">
        <f t="shared" si="2"/>
        <v>13</v>
      </c>
      <c r="Z13" s="85">
        <f t="shared" si="2"/>
        <v>1</v>
      </c>
      <c r="AA13" s="85">
        <f t="shared" si="2"/>
        <v>4</v>
      </c>
      <c r="AB13" s="85">
        <f t="shared" si="2"/>
        <v>1</v>
      </c>
      <c r="AC13" s="85">
        <f t="shared" si="2"/>
        <v>8</v>
      </c>
      <c r="AD13" s="85">
        <f t="shared" si="2"/>
        <v>1</v>
      </c>
      <c r="AE13" s="85">
        <f t="shared" si="2"/>
        <v>3</v>
      </c>
      <c r="AF13" s="85">
        <f t="shared" si="2"/>
        <v>7</v>
      </c>
      <c r="AG13" s="85">
        <f t="shared" si="2"/>
        <v>1</v>
      </c>
      <c r="AH13" s="85">
        <f t="shared" si="2"/>
        <v>0</v>
      </c>
      <c r="AI13" s="85">
        <f t="shared" si="2"/>
        <v>0</v>
      </c>
      <c r="AJ13" s="85">
        <f t="shared" si="2"/>
        <v>4</v>
      </c>
      <c r="AK13" s="85">
        <f t="shared" si="2"/>
        <v>1</v>
      </c>
      <c r="AL13" s="85">
        <f t="shared" si="2"/>
        <v>0</v>
      </c>
      <c r="AM13" s="85">
        <f t="shared" si="2"/>
        <v>4</v>
      </c>
      <c r="AN13" s="85">
        <f t="shared" si="2"/>
        <v>1</v>
      </c>
      <c r="AO13" s="85">
        <f t="shared" si="2"/>
        <v>2</v>
      </c>
      <c r="AP13" s="85">
        <f t="shared" si="2"/>
        <v>0</v>
      </c>
      <c r="AQ13" s="85">
        <f t="shared" si="2"/>
        <v>0</v>
      </c>
      <c r="AR13" s="85">
        <f t="shared" si="2"/>
        <v>1</v>
      </c>
      <c r="AS13" s="85">
        <f t="shared" si="2"/>
        <v>1</v>
      </c>
      <c r="AT13" s="85">
        <f t="shared" si="2"/>
        <v>2</v>
      </c>
      <c r="AU13" s="85">
        <f t="shared" si="2"/>
        <v>1</v>
      </c>
      <c r="AV13" s="85">
        <f t="shared" si="2"/>
        <v>5</v>
      </c>
      <c r="AW13" s="85">
        <f t="shared" si="2"/>
        <v>1</v>
      </c>
      <c r="AX13" s="85">
        <f t="shared" si="2"/>
        <v>6</v>
      </c>
      <c r="AY13" s="85">
        <f t="shared" si="2"/>
        <v>0</v>
      </c>
      <c r="AZ13" s="85">
        <f t="shared" si="2"/>
        <v>9</v>
      </c>
      <c r="BA13" s="85">
        <f t="shared" si="2"/>
        <v>5</v>
      </c>
      <c r="BB13" s="85">
        <f t="shared" si="2"/>
        <v>1</v>
      </c>
      <c r="BC13" s="85">
        <f t="shared" si="2"/>
        <v>2</v>
      </c>
      <c r="BD13" s="85">
        <f t="shared" si="2"/>
        <v>2</v>
      </c>
      <c r="BE13" s="85">
        <f t="shared" si="2"/>
        <v>8</v>
      </c>
      <c r="BF13" s="85">
        <f t="shared" si="2"/>
        <v>1</v>
      </c>
      <c r="BG13" s="85">
        <f t="shared" si="2"/>
        <v>2</v>
      </c>
      <c r="BH13" s="85">
        <f t="shared" si="2"/>
        <v>7</v>
      </c>
      <c r="BI13" s="85">
        <f t="shared" si="2"/>
        <v>3</v>
      </c>
      <c r="BJ13" s="85">
        <f t="shared" si="2"/>
        <v>1</v>
      </c>
      <c r="BK13" s="85">
        <f t="shared" si="2"/>
        <v>1</v>
      </c>
      <c r="BL13" s="85">
        <f t="shared" si="2"/>
        <v>0</v>
      </c>
      <c r="BM13" s="85">
        <f t="shared" si="2"/>
        <v>1</v>
      </c>
      <c r="BN13" s="85">
        <f t="shared" si="2"/>
        <v>1</v>
      </c>
      <c r="BO13" s="85">
        <f t="shared" si="2"/>
        <v>3</v>
      </c>
      <c r="BP13" s="85">
        <f t="shared" ref="BP13:CK13" si="3">SUM(BP4:BP12)</f>
        <v>0</v>
      </c>
      <c r="BQ13" s="85">
        <f t="shared" si="3"/>
        <v>6</v>
      </c>
      <c r="BR13" s="85">
        <f t="shared" si="3"/>
        <v>0</v>
      </c>
      <c r="BS13" s="85">
        <f t="shared" si="3"/>
        <v>0</v>
      </c>
      <c r="BT13" s="85">
        <f t="shared" si="3"/>
        <v>0</v>
      </c>
      <c r="BU13" s="85">
        <f t="shared" si="3"/>
        <v>0</v>
      </c>
      <c r="BV13" s="85">
        <f t="shared" si="3"/>
        <v>2</v>
      </c>
      <c r="BW13" s="85">
        <f t="shared" si="3"/>
        <v>1</v>
      </c>
      <c r="BX13" s="85">
        <f t="shared" si="3"/>
        <v>0</v>
      </c>
      <c r="BY13" s="85">
        <f t="shared" si="3"/>
        <v>0</v>
      </c>
      <c r="BZ13" s="85">
        <f t="shared" si="3"/>
        <v>0</v>
      </c>
      <c r="CA13" s="85">
        <f t="shared" si="3"/>
        <v>1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0</v>
      </c>
      <c r="CF13" s="85">
        <f t="shared" si="3"/>
        <v>0</v>
      </c>
      <c r="CG13" s="85">
        <f t="shared" si="3"/>
        <v>0</v>
      </c>
      <c r="CH13" s="85">
        <f t="shared" si="3"/>
        <v>0</v>
      </c>
      <c r="CI13" s="85">
        <f t="shared" si="3"/>
        <v>0</v>
      </c>
      <c r="CJ13" s="85">
        <f t="shared" si="3"/>
        <v>0</v>
      </c>
      <c r="CK13" s="85">
        <f t="shared" si="3"/>
        <v>0</v>
      </c>
      <c r="CL13" s="97" t="s">
        <v>41</v>
      </c>
      <c r="CM13" s="97" t="s">
        <v>42</v>
      </c>
      <c r="CN13" s="85">
        <f>AVERAGE(CN4:CN12)</f>
        <v>33.888888888888886</v>
      </c>
      <c r="CO13">
        <f>AVERAGE(CL4:CL12,CL31:CL39,CL58:CL66)</f>
        <v>11.074074074074074</v>
      </c>
      <c r="CP13">
        <f>STDEV((CL4:CL12,CL31:CL39,CL58:CL66))</f>
        <v>4.7306360438018666</v>
      </c>
    </row>
    <row r="14" spans="1:94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9</v>
      </c>
      <c r="U14" s="304"/>
      <c r="V14" s="304">
        <v>9</v>
      </c>
      <c r="W14" s="304"/>
      <c r="X14" s="304">
        <v>9</v>
      </c>
      <c r="Y14" s="304"/>
      <c r="Z14" s="304">
        <v>8</v>
      </c>
      <c r="AA14" s="304"/>
      <c r="AB14" s="304">
        <v>8</v>
      </c>
      <c r="AC14" s="304"/>
      <c r="AD14" s="304">
        <v>8</v>
      </c>
      <c r="AE14" s="304"/>
      <c r="AF14" s="304">
        <v>8</v>
      </c>
      <c r="AG14" s="304"/>
      <c r="AH14" s="304">
        <v>8</v>
      </c>
      <c r="AI14" s="304"/>
      <c r="AJ14" s="304">
        <v>8</v>
      </c>
      <c r="AK14" s="304"/>
      <c r="AL14" s="304">
        <v>8</v>
      </c>
      <c r="AM14" s="304"/>
      <c r="AN14" s="304">
        <v>8</v>
      </c>
      <c r="AO14" s="304"/>
      <c r="AP14" s="304">
        <v>8</v>
      </c>
      <c r="AQ14" s="304"/>
      <c r="AR14" s="304">
        <v>7</v>
      </c>
      <c r="AS14" s="304"/>
      <c r="AT14" s="304">
        <v>7</v>
      </c>
      <c r="AU14" s="304"/>
      <c r="AV14" s="304">
        <v>7</v>
      </c>
      <c r="AW14" s="304"/>
      <c r="AX14" s="304">
        <v>7</v>
      </c>
      <c r="AY14" s="304"/>
      <c r="AZ14" s="304">
        <v>7</v>
      </c>
      <c r="BA14" s="304"/>
      <c r="BB14" s="304">
        <v>7</v>
      </c>
      <c r="BC14" s="304"/>
      <c r="BD14" s="304">
        <v>7</v>
      </c>
      <c r="BE14" s="304"/>
      <c r="BF14" s="304">
        <v>7</v>
      </c>
      <c r="BG14" s="304"/>
      <c r="BH14" s="304">
        <v>7</v>
      </c>
      <c r="BI14" s="304"/>
      <c r="BJ14" s="304">
        <v>6</v>
      </c>
      <c r="BK14" s="304"/>
      <c r="BL14" s="304">
        <v>6</v>
      </c>
      <c r="BM14" s="304"/>
      <c r="BN14" s="304">
        <v>6</v>
      </c>
      <c r="BO14" s="304"/>
      <c r="BP14" s="304">
        <v>6</v>
      </c>
      <c r="BQ14" s="304"/>
      <c r="BR14" s="304">
        <v>6</v>
      </c>
      <c r="BS14" s="304"/>
      <c r="BT14" s="304">
        <v>6</v>
      </c>
      <c r="BU14" s="304"/>
      <c r="BV14" s="304">
        <v>5</v>
      </c>
      <c r="BW14" s="304"/>
      <c r="BX14" s="304">
        <v>4</v>
      </c>
      <c r="BY14" s="304"/>
      <c r="BZ14" s="304">
        <v>3</v>
      </c>
      <c r="CA14" s="304"/>
      <c r="CB14" s="304">
        <v>3</v>
      </c>
      <c r="CC14" s="304"/>
      <c r="CD14" s="304">
        <v>2</v>
      </c>
      <c r="CE14" s="304"/>
      <c r="CF14" s="304">
        <v>1</v>
      </c>
      <c r="CG14" s="304"/>
      <c r="CH14" s="304">
        <v>1</v>
      </c>
      <c r="CI14" s="304"/>
      <c r="CJ14" s="304">
        <v>0</v>
      </c>
      <c r="CK14" s="304"/>
      <c r="CL14">
        <f>SUM(B13,D13,F13,H13,J13,L13,N13,P13,R13,T13,V13,X13,Z13,AB13,AD13,AF13,AH13,AJ13,AL13,AN13,AP13,AR13,AT13,AV13,AX13,AZ13,BB13,BD13,BF13,BH13,BJ13,BL13,BN13,BP13,BR13,BT13,BV13,BX13,BZ13,CB13,CD13,CF13,CH13,CJ13)</f>
        <v>96</v>
      </c>
      <c r="CM14">
        <f>SUM(C13,E13,G13,I13,K13,M13,O13,Q13,S13,U13,W13,Y13,AA13,AC13,AE13,AG13,AI13,AK13,AM13,AO13,AQ13,AS13,AU13,AW13,AY13,BA13,BC13,BE13,BG13,BI13,BK13,BM13,BO13,BQ13,BS13,BU13,BW13,BY13,CA13,CC13,CE13,CG13,CI13,CK13)</f>
        <v>86</v>
      </c>
      <c r="CN14">
        <f>STDEV(CN4:CN12)</f>
        <v>10.325265667822357</v>
      </c>
      <c r="CO14">
        <f>AVERAGE(CM4:CM12,CM31:CM39,CM58:CM66)</f>
        <v>9.6666666666666661</v>
      </c>
      <c r="CP14">
        <f>STDEV(CM4:CM12,CM31:CM39,CM58:CM66)</f>
        <v>4.1878946427126769</v>
      </c>
    </row>
    <row r="15" spans="1:94">
      <c r="CL15" s="86" t="s">
        <v>49</v>
      </c>
      <c r="CM15" s="87">
        <f>CM14/CL14*100</f>
        <v>89.583333333333343</v>
      </c>
      <c r="CN15">
        <f>CN13-CN14</f>
        <v>23.563623221066528</v>
      </c>
    </row>
    <row r="16" spans="1:94" ht="15" thickBot="1">
      <c r="A16" s="77" t="s">
        <v>50</v>
      </c>
      <c r="B16" s="304">
        <f>ABS(B14-D14)</f>
        <v>0</v>
      </c>
      <c r="C16" s="304"/>
      <c r="D16" s="304">
        <f>ABS(D14-F14)</f>
        <v>0</v>
      </c>
      <c r="E16" s="304"/>
      <c r="F16" s="304">
        <f t="shared" ref="F16" si="4">ABS(F14-H14)</f>
        <v>0</v>
      </c>
      <c r="G16" s="304"/>
      <c r="H16" s="304">
        <f t="shared" ref="H16" si="5">ABS(H14-J14)</f>
        <v>0</v>
      </c>
      <c r="I16" s="304"/>
      <c r="J16" s="304">
        <f t="shared" ref="J16" si="6">ABS(J14-L14)</f>
        <v>0</v>
      </c>
      <c r="K16" s="304"/>
      <c r="L16" s="304">
        <f t="shared" ref="L16" si="7">ABS(L14-N14)</f>
        <v>0</v>
      </c>
      <c r="M16" s="304"/>
      <c r="N16" s="304">
        <f t="shared" ref="N16" si="8">ABS(N14-P14)</f>
        <v>0</v>
      </c>
      <c r="O16" s="304"/>
      <c r="P16" s="304">
        <f t="shared" ref="P16" si="9">ABS(P14-R14)</f>
        <v>0</v>
      </c>
      <c r="Q16" s="304"/>
      <c r="R16" s="304">
        <f t="shared" ref="R16" si="10">ABS(R14-T14)</f>
        <v>0</v>
      </c>
      <c r="S16" s="304"/>
      <c r="T16" s="304">
        <f t="shared" ref="T16" si="11">ABS(T14-V14)</f>
        <v>0</v>
      </c>
      <c r="U16" s="304"/>
      <c r="V16" s="304">
        <f t="shared" ref="V16" si="12">ABS(V14-X14)</f>
        <v>0</v>
      </c>
      <c r="W16" s="304"/>
      <c r="X16" s="304">
        <f>ABS(X14-Z14)</f>
        <v>1</v>
      </c>
      <c r="Y16" s="304"/>
      <c r="Z16" s="304">
        <f t="shared" ref="Z16" si="13">ABS(Z14-AB14)</f>
        <v>0</v>
      </c>
      <c r="AA16" s="304"/>
      <c r="AB16" s="304">
        <f t="shared" ref="AB16" si="14">ABS(AB14-AD14)</f>
        <v>0</v>
      </c>
      <c r="AC16" s="304"/>
      <c r="AD16" s="304">
        <f t="shared" ref="AD16" si="15">ABS(AD14-AF14)</f>
        <v>0</v>
      </c>
      <c r="AE16" s="304"/>
      <c r="AF16" s="304">
        <f t="shared" ref="AF16" si="16">ABS(AF14-AH14)</f>
        <v>0</v>
      </c>
      <c r="AG16" s="304"/>
      <c r="AH16" s="304">
        <f t="shared" ref="AH16" si="17">ABS(AH14-AJ14)</f>
        <v>0</v>
      </c>
      <c r="AI16" s="304"/>
      <c r="AJ16" s="304">
        <f t="shared" ref="AJ16" si="18">ABS(AJ14-AL14)</f>
        <v>0</v>
      </c>
      <c r="AK16" s="304"/>
      <c r="AL16" s="304">
        <f t="shared" ref="AL16" si="19">ABS(AL14-AN14)</f>
        <v>0</v>
      </c>
      <c r="AM16" s="304"/>
      <c r="AN16" s="304">
        <f t="shared" ref="AN16" si="20">ABS(AN14-AP14)</f>
        <v>0</v>
      </c>
      <c r="AO16" s="304"/>
      <c r="AP16" s="304">
        <f t="shared" ref="AP16" si="21">ABS(AP14-AR14)</f>
        <v>1</v>
      </c>
      <c r="AQ16" s="304"/>
      <c r="AR16" s="304">
        <f t="shared" ref="AR16" si="22">ABS(AR14-AT14)</f>
        <v>0</v>
      </c>
      <c r="AS16" s="304"/>
      <c r="AT16" s="304">
        <f t="shared" ref="AT16" si="23">ABS(AT14-AV14)</f>
        <v>0</v>
      </c>
      <c r="AU16" s="304"/>
      <c r="AV16" s="304">
        <f t="shared" ref="AV16" si="24">ABS(AV14-AX14)</f>
        <v>0</v>
      </c>
      <c r="AW16" s="304"/>
      <c r="AX16" s="304">
        <f t="shared" ref="AX16" si="25">ABS(AX14-AZ14)</f>
        <v>0</v>
      </c>
      <c r="AY16" s="304"/>
      <c r="AZ16" s="304">
        <f t="shared" ref="AZ16" si="26">ABS(AZ14-BB14)</f>
        <v>0</v>
      </c>
      <c r="BA16" s="304"/>
      <c r="BB16" s="304">
        <f t="shared" ref="BB16" si="27">ABS(BB14-BD14)</f>
        <v>0</v>
      </c>
      <c r="BC16" s="304"/>
      <c r="BD16" s="304">
        <f t="shared" ref="BD16" si="28">ABS(BD14-BF14)</f>
        <v>0</v>
      </c>
      <c r="BE16" s="304"/>
      <c r="BF16" s="304">
        <f t="shared" ref="BF16" si="29">ABS(BF14-BH14)</f>
        <v>0</v>
      </c>
      <c r="BG16" s="304"/>
      <c r="BH16" s="304">
        <f t="shared" ref="BH16" si="30">ABS(BH14-BJ14)</f>
        <v>1</v>
      </c>
      <c r="BI16" s="304"/>
      <c r="BJ16" s="304">
        <f t="shared" ref="BJ16" si="31">ABS(BJ14-BL14)</f>
        <v>0</v>
      </c>
      <c r="BK16" s="304"/>
      <c r="BL16" s="304">
        <f t="shared" ref="BL16" si="32">ABS(BL14-BN14)</f>
        <v>0</v>
      </c>
      <c r="BM16" s="304"/>
      <c r="BN16" s="304">
        <f t="shared" ref="BN16" si="33">ABS(BN14-BP14)</f>
        <v>0</v>
      </c>
      <c r="BO16" s="304"/>
      <c r="BP16" s="304">
        <f t="shared" ref="BP16" si="34">ABS(BP14-BR14)</f>
        <v>0</v>
      </c>
      <c r="BQ16" s="304"/>
      <c r="BR16" s="304">
        <f t="shared" ref="BR16" si="35">ABS(BR14-BT14)</f>
        <v>0</v>
      </c>
      <c r="BS16" s="304"/>
      <c r="BT16" s="304">
        <f t="shared" ref="BT16" si="36">ABS(BT14-BV14)</f>
        <v>1</v>
      </c>
      <c r="BU16" s="304"/>
      <c r="BV16" s="304">
        <f t="shared" ref="BV16" si="37">ABS(BV14-BX14)</f>
        <v>1</v>
      </c>
      <c r="BW16" s="304"/>
      <c r="BX16" s="304">
        <f t="shared" ref="BX16" si="38">ABS(BX14-BZ14)</f>
        <v>1</v>
      </c>
      <c r="BY16" s="304"/>
      <c r="BZ16" s="304">
        <f t="shared" ref="BZ16" si="39">ABS(BZ14-CB14)</f>
        <v>0</v>
      </c>
      <c r="CA16" s="304"/>
      <c r="CB16" s="304">
        <f t="shared" ref="CB16" si="40">ABS(CB14-CD14)</f>
        <v>1</v>
      </c>
      <c r="CC16" s="304"/>
      <c r="CD16" s="304">
        <f t="shared" ref="CD16" si="41">ABS(CD14-CF14)</f>
        <v>1</v>
      </c>
      <c r="CE16" s="304"/>
      <c r="CF16" s="304">
        <f t="shared" ref="CF16" si="42">ABS(CF14-CH14)</f>
        <v>0</v>
      </c>
      <c r="CG16" s="304"/>
      <c r="CH16" s="304">
        <f t="shared" ref="CH16" si="43">ABS(CH14-CJ14)</f>
        <v>1</v>
      </c>
      <c r="CI16" s="304"/>
      <c r="CJ16" s="304">
        <f>ABS(CJ14)</f>
        <v>0</v>
      </c>
      <c r="CK16" s="304"/>
      <c r="CL16" s="86"/>
      <c r="CM16">
        <f>AVERAGE(CM4:CM12)</f>
        <v>9.5555555555555554</v>
      </c>
      <c r="CN16">
        <f>CN13+CN14</f>
        <v>44.214154556711243</v>
      </c>
    </row>
    <row r="17" spans="1:197" ht="15" thickBot="1">
      <c r="A17" s="77" t="s">
        <v>51</v>
      </c>
      <c r="B17" s="304">
        <f>B14/9</f>
        <v>1</v>
      </c>
      <c r="C17" s="304"/>
      <c r="D17" s="304">
        <f>D14/$B$14</f>
        <v>1</v>
      </c>
      <c r="E17" s="304"/>
      <c r="F17" s="304">
        <f>F14/$B$14</f>
        <v>1</v>
      </c>
      <c r="G17" s="304"/>
      <c r="H17" s="304">
        <f>H14/$B$14</f>
        <v>1</v>
      </c>
      <c r="I17" s="304"/>
      <c r="J17" s="304">
        <f>J14/$B$14</f>
        <v>1</v>
      </c>
      <c r="K17" s="304"/>
      <c r="L17" s="304">
        <f>L14/$B$14</f>
        <v>1</v>
      </c>
      <c r="M17" s="304"/>
      <c r="N17" s="304">
        <f t="shared" ref="N17" si="44">N14/$B$14</f>
        <v>1</v>
      </c>
      <c r="O17" s="304"/>
      <c r="P17" s="304">
        <f t="shared" ref="P17" si="45">P14/$B$14</f>
        <v>1</v>
      </c>
      <c r="Q17" s="304"/>
      <c r="R17" s="304">
        <f t="shared" ref="R17" si="46">R14/$B$14</f>
        <v>1</v>
      </c>
      <c r="S17" s="304"/>
      <c r="T17" s="304">
        <f t="shared" ref="T17" si="47">T14/$B$14</f>
        <v>1</v>
      </c>
      <c r="U17" s="304"/>
      <c r="V17" s="304">
        <f t="shared" ref="V17" si="48">V14/$B$14</f>
        <v>1</v>
      </c>
      <c r="W17" s="304"/>
      <c r="X17" s="304">
        <f>X14/$B$14</f>
        <v>1</v>
      </c>
      <c r="Y17" s="304"/>
      <c r="Z17" s="304">
        <f t="shared" ref="Z17" si="49">Z14/$B$14</f>
        <v>0.88888888888888884</v>
      </c>
      <c r="AA17" s="304"/>
      <c r="AB17" s="304">
        <f t="shared" ref="AB17" si="50">AB14/$B$14</f>
        <v>0.88888888888888884</v>
      </c>
      <c r="AC17" s="304"/>
      <c r="AD17" s="304">
        <f t="shared" ref="AD17" si="51">AD14/$B$14</f>
        <v>0.88888888888888884</v>
      </c>
      <c r="AE17" s="304"/>
      <c r="AF17" s="304">
        <f t="shared" ref="AF17" si="52">AF14/$B$14</f>
        <v>0.88888888888888884</v>
      </c>
      <c r="AG17" s="304"/>
      <c r="AH17" s="304">
        <f t="shared" ref="AH17" si="53">AH14/$B$14</f>
        <v>0.88888888888888884</v>
      </c>
      <c r="AI17" s="304"/>
      <c r="AJ17" s="304">
        <f t="shared" ref="AJ17" si="54">AJ14/$B$14</f>
        <v>0.88888888888888884</v>
      </c>
      <c r="AK17" s="304"/>
      <c r="AL17" s="304">
        <f t="shared" ref="AL17" si="55">AL14/$B$14</f>
        <v>0.88888888888888884</v>
      </c>
      <c r="AM17" s="304"/>
      <c r="AN17" s="304">
        <f t="shared" ref="AN17" si="56">AN14/$B$14</f>
        <v>0.88888888888888884</v>
      </c>
      <c r="AO17" s="304"/>
      <c r="AP17" s="304">
        <f t="shared" ref="AP17" si="57">AP14/$B$14</f>
        <v>0.88888888888888884</v>
      </c>
      <c r="AQ17" s="304"/>
      <c r="AR17" s="304">
        <f t="shared" ref="AR17" si="58">AR14/$B$14</f>
        <v>0.77777777777777779</v>
      </c>
      <c r="AS17" s="304"/>
      <c r="AT17" s="304">
        <f t="shared" ref="AT17" si="59">AT14/$B$14</f>
        <v>0.77777777777777779</v>
      </c>
      <c r="AU17" s="304"/>
      <c r="AV17" s="304">
        <f t="shared" ref="AV17" si="60">AV14/$B$14</f>
        <v>0.77777777777777779</v>
      </c>
      <c r="AW17" s="304"/>
      <c r="AX17" s="304">
        <f t="shared" ref="AX17" si="61">AX14/$B$14</f>
        <v>0.77777777777777779</v>
      </c>
      <c r="AY17" s="304"/>
      <c r="AZ17" s="304">
        <f t="shared" ref="AZ17" si="62">AZ14/$B$14</f>
        <v>0.77777777777777779</v>
      </c>
      <c r="BA17" s="304"/>
      <c r="BB17" s="304">
        <f t="shared" ref="BB17" si="63">BB14/$B$14</f>
        <v>0.77777777777777779</v>
      </c>
      <c r="BC17" s="304"/>
      <c r="BD17" s="304">
        <f t="shared" ref="BD17" si="64">BD14/$B$14</f>
        <v>0.77777777777777779</v>
      </c>
      <c r="BE17" s="304"/>
      <c r="BF17" s="304">
        <f t="shared" ref="BF17" si="65">BF14/$B$14</f>
        <v>0.77777777777777779</v>
      </c>
      <c r="BG17" s="304"/>
      <c r="BH17" s="304">
        <f t="shared" ref="BH17" si="66">BH14/$B$14</f>
        <v>0.77777777777777779</v>
      </c>
      <c r="BI17" s="304"/>
      <c r="BJ17" s="304">
        <f t="shared" ref="BJ17" si="67">BJ14/$B$14</f>
        <v>0.66666666666666663</v>
      </c>
      <c r="BK17" s="304"/>
      <c r="BL17" s="304">
        <f t="shared" ref="BL17" si="68">BL14/$B$14</f>
        <v>0.66666666666666663</v>
      </c>
      <c r="BM17" s="304"/>
      <c r="BN17" s="304">
        <f t="shared" ref="BN17" si="69">BN14/$B$14</f>
        <v>0.66666666666666663</v>
      </c>
      <c r="BO17" s="304"/>
      <c r="BP17" s="304">
        <f t="shared" ref="BP17" si="70">BP14/$B$14</f>
        <v>0.66666666666666663</v>
      </c>
      <c r="BQ17" s="304"/>
      <c r="BR17" s="304">
        <f t="shared" ref="BR17" si="71">BR14/$B$14</f>
        <v>0.66666666666666663</v>
      </c>
      <c r="BS17" s="304"/>
      <c r="BT17" s="304">
        <f t="shared" ref="BT17" si="72">BT14/$B$14</f>
        <v>0.66666666666666663</v>
      </c>
      <c r="BU17" s="304"/>
      <c r="BV17" s="304">
        <f t="shared" ref="BV17" si="73">BV14/$B$14</f>
        <v>0.55555555555555558</v>
      </c>
      <c r="BW17" s="304"/>
      <c r="BX17" s="304">
        <f t="shared" ref="BX17" si="74">BX14/$B$14</f>
        <v>0.44444444444444442</v>
      </c>
      <c r="BY17" s="304"/>
      <c r="BZ17" s="304">
        <f t="shared" ref="BZ17" si="75">BZ14/$B$14</f>
        <v>0.33333333333333331</v>
      </c>
      <c r="CA17" s="304"/>
      <c r="CB17" s="304">
        <f t="shared" ref="CB17" si="76">CB14/$B$14</f>
        <v>0.33333333333333331</v>
      </c>
      <c r="CC17" s="304"/>
      <c r="CD17" s="304">
        <f t="shared" ref="CD17" si="77">CD14/$B$14</f>
        <v>0.22222222222222221</v>
      </c>
      <c r="CE17" s="304"/>
      <c r="CF17" s="304">
        <f t="shared" ref="CF17" si="78">CF14/$B$14</f>
        <v>0.1111111111111111</v>
      </c>
      <c r="CG17" s="304"/>
      <c r="CH17" s="304">
        <f t="shared" ref="CH17:CJ17" si="79">CH14/$B$14</f>
        <v>0.1111111111111111</v>
      </c>
      <c r="CI17" s="304"/>
      <c r="CJ17" s="304">
        <f t="shared" si="79"/>
        <v>0</v>
      </c>
      <c r="CK17" s="304"/>
      <c r="CL17" s="86"/>
      <c r="CM17">
        <f>STDEV(CM4:CM12)</f>
        <v>3.5394600969325491</v>
      </c>
      <c r="CP17" s="86"/>
    </row>
    <row r="18" spans="1:197" ht="15" thickBot="1">
      <c r="A18" s="77" t="s">
        <v>52</v>
      </c>
      <c r="B18" s="304">
        <f>B16/B14</f>
        <v>0</v>
      </c>
      <c r="C18" s="304"/>
      <c r="D18" s="304">
        <f>D16/D14</f>
        <v>0</v>
      </c>
      <c r="E18" s="304"/>
      <c r="F18" s="304">
        <f t="shared" ref="F18" si="80">F16/F14</f>
        <v>0</v>
      </c>
      <c r="G18" s="304"/>
      <c r="H18" s="304">
        <f t="shared" ref="H18" si="81">H16/H14</f>
        <v>0</v>
      </c>
      <c r="I18" s="304"/>
      <c r="J18" s="304">
        <f t="shared" ref="J18" si="82">J16/J14</f>
        <v>0</v>
      </c>
      <c r="K18" s="304"/>
      <c r="L18" s="304">
        <f t="shared" ref="L18" si="83">L16/L14</f>
        <v>0</v>
      </c>
      <c r="M18" s="304"/>
      <c r="N18" s="304">
        <f t="shared" ref="N18" si="84">N16/N14</f>
        <v>0</v>
      </c>
      <c r="O18" s="304"/>
      <c r="P18" s="304">
        <f t="shared" ref="P18" si="85">P16/P14</f>
        <v>0</v>
      </c>
      <c r="Q18" s="304"/>
      <c r="R18" s="304">
        <f t="shared" ref="R18" si="86">R16/R14</f>
        <v>0</v>
      </c>
      <c r="S18" s="304"/>
      <c r="T18" s="304">
        <f>T16/T14</f>
        <v>0</v>
      </c>
      <c r="U18" s="304"/>
      <c r="V18" s="304">
        <f t="shared" ref="V18" si="87">V16/V14</f>
        <v>0</v>
      </c>
      <c r="W18" s="304"/>
      <c r="X18" s="304">
        <f>X16/X14</f>
        <v>0.1111111111111111</v>
      </c>
      <c r="Y18" s="304"/>
      <c r="Z18" s="304">
        <f t="shared" ref="Z18" si="88">Z16/Z14</f>
        <v>0</v>
      </c>
      <c r="AA18" s="304"/>
      <c r="AB18" s="304">
        <f t="shared" ref="AB18" si="89">AB16/AB14</f>
        <v>0</v>
      </c>
      <c r="AC18" s="304"/>
      <c r="AD18" s="304">
        <f t="shared" ref="AD18" si="90">AD16/AD14</f>
        <v>0</v>
      </c>
      <c r="AE18" s="304"/>
      <c r="AF18" s="304">
        <f t="shared" ref="AF18" si="91">AF16/AF14</f>
        <v>0</v>
      </c>
      <c r="AG18" s="304"/>
      <c r="AH18" s="304">
        <f t="shared" ref="AH18" si="92">AH16/AH14</f>
        <v>0</v>
      </c>
      <c r="AI18" s="304"/>
      <c r="AJ18" s="304">
        <f t="shared" ref="AJ18" si="93">AJ16/AJ14</f>
        <v>0</v>
      </c>
      <c r="AK18" s="304"/>
      <c r="AL18" s="304">
        <f t="shared" ref="AL18" si="94">AL16/AL14</f>
        <v>0</v>
      </c>
      <c r="AM18" s="304"/>
      <c r="AN18" s="304">
        <f t="shared" ref="AN18" si="95">AN16/AN14</f>
        <v>0</v>
      </c>
      <c r="AO18" s="304"/>
      <c r="AP18" s="304">
        <f t="shared" ref="AP18" si="96">AP16/AP14</f>
        <v>0.125</v>
      </c>
      <c r="AQ18" s="304"/>
      <c r="AR18" s="304">
        <f t="shared" ref="AR18" si="97">AR16/AR14</f>
        <v>0</v>
      </c>
      <c r="AS18" s="304"/>
      <c r="AT18" s="304">
        <f t="shared" ref="AT18" si="98">AT16/AT14</f>
        <v>0</v>
      </c>
      <c r="AU18" s="304"/>
      <c r="AV18" s="304">
        <f t="shared" ref="AV18" si="99">AV16/AV14</f>
        <v>0</v>
      </c>
      <c r="AW18" s="304"/>
      <c r="AX18" s="304">
        <f t="shared" ref="AX18" si="100">AX16/AX14</f>
        <v>0</v>
      </c>
      <c r="AY18" s="304"/>
      <c r="AZ18" s="304">
        <f t="shared" ref="AZ18" si="101">AZ16/AZ14</f>
        <v>0</v>
      </c>
      <c r="BA18" s="304"/>
      <c r="BB18" s="304">
        <f t="shared" ref="BB18" si="102">BB16/BB14</f>
        <v>0</v>
      </c>
      <c r="BC18" s="304"/>
      <c r="BD18" s="304">
        <f t="shared" ref="BD18" si="103">BD16/BD14</f>
        <v>0</v>
      </c>
      <c r="BE18" s="304"/>
      <c r="BF18" s="304">
        <f t="shared" ref="BF18" si="104">BF16/BF14</f>
        <v>0</v>
      </c>
      <c r="BG18" s="304"/>
      <c r="BH18" s="304">
        <f t="shared" ref="BH18" si="105">BH16/BH14</f>
        <v>0.14285714285714285</v>
      </c>
      <c r="BI18" s="304"/>
      <c r="BJ18" s="304">
        <f t="shared" ref="BJ18" si="106">BJ16/BJ14</f>
        <v>0</v>
      </c>
      <c r="BK18" s="304"/>
      <c r="BL18" s="304">
        <f t="shared" ref="BL18" si="107">BL16/BL14</f>
        <v>0</v>
      </c>
      <c r="BM18" s="304"/>
      <c r="BN18" s="304">
        <f t="shared" ref="BN18" si="108">BN16/BN14</f>
        <v>0</v>
      </c>
      <c r="BO18" s="304"/>
      <c r="BP18" s="304">
        <f t="shared" ref="BP18" si="109">BP16/BP14</f>
        <v>0</v>
      </c>
      <c r="BQ18" s="304"/>
      <c r="BR18" s="304">
        <f t="shared" ref="BR18" si="110">BR16/BR14</f>
        <v>0</v>
      </c>
      <c r="BS18" s="304"/>
      <c r="BT18" s="304">
        <f t="shared" ref="BT18" si="111">BT16/BT14</f>
        <v>0.16666666666666666</v>
      </c>
      <c r="BU18" s="304"/>
      <c r="BV18" s="304">
        <f t="shared" ref="BV18" si="112">BV16/BV14</f>
        <v>0.2</v>
      </c>
      <c r="BW18" s="304"/>
      <c r="BX18" s="304">
        <f t="shared" ref="BX18" si="113">BX16/BX14</f>
        <v>0.25</v>
      </c>
      <c r="BY18" s="304"/>
      <c r="BZ18" s="304">
        <f t="shared" ref="BZ18" si="114">BZ16/BZ14</f>
        <v>0</v>
      </c>
      <c r="CA18" s="304"/>
      <c r="CB18" s="304">
        <f t="shared" ref="CB18" si="115">CB16/CB14</f>
        <v>0.33333333333333331</v>
      </c>
      <c r="CC18" s="304"/>
      <c r="CD18" s="304">
        <f t="shared" ref="CD18" si="116">CD16/CD14</f>
        <v>0.5</v>
      </c>
      <c r="CE18" s="304"/>
      <c r="CF18" s="304">
        <f t="shared" ref="CF18" si="117">CF16/CF14</f>
        <v>0</v>
      </c>
      <c r="CG18" s="304"/>
      <c r="CH18" s="304">
        <f t="shared" ref="CH18" si="118">CH16/CH14</f>
        <v>1</v>
      </c>
      <c r="CI18" s="304"/>
      <c r="CJ18" s="304">
        <v>0</v>
      </c>
      <c r="CK18" s="304"/>
      <c r="CL18" s="86"/>
      <c r="CP18" s="86"/>
    </row>
    <row r="19" spans="1:197" ht="15" thickBot="1">
      <c r="A19" s="77" t="s">
        <v>53</v>
      </c>
      <c r="B19" s="304">
        <f>(B17+D17)/2</f>
        <v>1</v>
      </c>
      <c r="C19" s="304"/>
      <c r="D19" s="304">
        <f>(D17+F17)/2</f>
        <v>1</v>
      </c>
      <c r="E19" s="304"/>
      <c r="F19" s="304">
        <f t="shared" ref="F19" si="119">(F17+H17)/2</f>
        <v>1</v>
      </c>
      <c r="G19" s="304"/>
      <c r="H19" s="304">
        <f t="shared" ref="H19" si="120">(H17+J17)/2</f>
        <v>1</v>
      </c>
      <c r="I19" s="304"/>
      <c r="J19" s="304">
        <f t="shared" ref="J19" si="121">(J17+L17)/2</f>
        <v>1</v>
      </c>
      <c r="K19" s="304"/>
      <c r="L19" s="304">
        <f t="shared" ref="L19" si="122">(L17+N17)/2</f>
        <v>1</v>
      </c>
      <c r="M19" s="304"/>
      <c r="N19" s="304">
        <f t="shared" ref="N19" si="123">(N17+P17)/2</f>
        <v>1</v>
      </c>
      <c r="O19" s="304"/>
      <c r="P19" s="304">
        <f t="shared" ref="P19" si="124">(P17+R17)/2</f>
        <v>1</v>
      </c>
      <c r="Q19" s="304"/>
      <c r="R19" s="304">
        <f t="shared" ref="R19" si="125">(R17+T17)/2</f>
        <v>1</v>
      </c>
      <c r="S19" s="304"/>
      <c r="T19" s="304">
        <f t="shared" ref="T19" si="126">(T17+V17)/2</f>
        <v>1</v>
      </c>
      <c r="U19" s="304"/>
      <c r="V19" s="304">
        <f t="shared" ref="V19" si="127">(V17+X17)/2</f>
        <v>1</v>
      </c>
      <c r="W19" s="304"/>
      <c r="X19" s="304">
        <f>(X17+Z17)/2</f>
        <v>0.94444444444444442</v>
      </c>
      <c r="Y19" s="304"/>
      <c r="Z19" s="304">
        <f t="shared" ref="Z19" si="128">(Z17+AB17)/2</f>
        <v>0.88888888888888884</v>
      </c>
      <c r="AA19" s="304"/>
      <c r="AB19" s="304">
        <f t="shared" ref="AB19" si="129">(AB17+AD17)/2</f>
        <v>0.88888888888888884</v>
      </c>
      <c r="AC19" s="304"/>
      <c r="AD19" s="304">
        <f t="shared" ref="AD19" si="130">(AD17+AF17)/2</f>
        <v>0.88888888888888884</v>
      </c>
      <c r="AE19" s="304"/>
      <c r="AF19" s="304">
        <f t="shared" ref="AF19" si="131">(AF17+AH17)/2</f>
        <v>0.88888888888888884</v>
      </c>
      <c r="AG19" s="304"/>
      <c r="AH19" s="304">
        <f t="shared" ref="AH19" si="132">(AH17+AJ17)/2</f>
        <v>0.88888888888888884</v>
      </c>
      <c r="AI19" s="304"/>
      <c r="AJ19" s="304">
        <f t="shared" ref="AJ19" si="133">(AJ17+AL17)/2</f>
        <v>0.88888888888888884</v>
      </c>
      <c r="AK19" s="304"/>
      <c r="AL19" s="304">
        <f t="shared" ref="AL19" si="134">(AL17+AN17)/2</f>
        <v>0.88888888888888884</v>
      </c>
      <c r="AM19" s="304"/>
      <c r="AN19" s="304">
        <f t="shared" ref="AN19" si="135">(AN17+AP17)/2</f>
        <v>0.88888888888888884</v>
      </c>
      <c r="AO19" s="304"/>
      <c r="AP19" s="304">
        <f t="shared" ref="AP19" si="136">(AP17+AR17)/2</f>
        <v>0.83333333333333326</v>
      </c>
      <c r="AQ19" s="304"/>
      <c r="AR19" s="304">
        <f t="shared" ref="AR19" si="137">(AR17+AT17)/2</f>
        <v>0.77777777777777779</v>
      </c>
      <c r="AS19" s="304"/>
      <c r="AT19" s="304">
        <f t="shared" ref="AT19" si="138">(AT17+AV17)/2</f>
        <v>0.77777777777777779</v>
      </c>
      <c r="AU19" s="304"/>
      <c r="AV19" s="304">
        <f t="shared" ref="AV19" si="139">(AV17+AX17)/2</f>
        <v>0.77777777777777779</v>
      </c>
      <c r="AW19" s="304"/>
      <c r="AX19" s="304">
        <f t="shared" ref="AX19" si="140">(AX17+AZ17)/2</f>
        <v>0.77777777777777779</v>
      </c>
      <c r="AY19" s="304"/>
      <c r="AZ19" s="304">
        <f t="shared" ref="AZ19" si="141">(AZ17+BB17)/2</f>
        <v>0.77777777777777779</v>
      </c>
      <c r="BA19" s="304"/>
      <c r="BB19" s="304">
        <f t="shared" ref="BB19" si="142">(BB17+BD17)/2</f>
        <v>0.77777777777777779</v>
      </c>
      <c r="BC19" s="304"/>
      <c r="BD19" s="304">
        <f t="shared" ref="BD19" si="143">(BD17+BF17)/2</f>
        <v>0.77777777777777779</v>
      </c>
      <c r="BE19" s="304"/>
      <c r="BF19" s="304">
        <f t="shared" ref="BF19" si="144">(BF17+BH17)/2</f>
        <v>0.77777777777777779</v>
      </c>
      <c r="BG19" s="304"/>
      <c r="BH19" s="304">
        <f t="shared" ref="BH19" si="145">(BH17+BJ17)/2</f>
        <v>0.72222222222222221</v>
      </c>
      <c r="BI19" s="304"/>
      <c r="BJ19" s="304">
        <f t="shared" ref="BJ19" si="146">(BJ17+BL17)/2</f>
        <v>0.66666666666666663</v>
      </c>
      <c r="BK19" s="304"/>
      <c r="BL19" s="304">
        <f t="shared" ref="BL19" si="147">(BL17+BN17)/2</f>
        <v>0.66666666666666663</v>
      </c>
      <c r="BM19" s="304"/>
      <c r="BN19" s="304">
        <f t="shared" ref="BN19" si="148">(BN17+BP17)/2</f>
        <v>0.66666666666666663</v>
      </c>
      <c r="BO19" s="304"/>
      <c r="BP19" s="304">
        <f t="shared" ref="BP19" si="149">(BP17+BR17)/2</f>
        <v>0.66666666666666663</v>
      </c>
      <c r="BQ19" s="304"/>
      <c r="BR19" s="304">
        <f t="shared" ref="BR19" si="150">(BR17+BT17)/2</f>
        <v>0.66666666666666663</v>
      </c>
      <c r="BS19" s="304"/>
      <c r="BT19" s="304">
        <f t="shared" ref="BT19" si="151">(BT17+BV17)/2</f>
        <v>0.61111111111111116</v>
      </c>
      <c r="BU19" s="304"/>
      <c r="BV19" s="304">
        <f t="shared" ref="BV19" si="152">(BV17+BX17)/2</f>
        <v>0.5</v>
      </c>
      <c r="BW19" s="304"/>
      <c r="BX19" s="304">
        <f t="shared" ref="BX19" si="153">(BX17+BZ17)/2</f>
        <v>0.38888888888888884</v>
      </c>
      <c r="BY19" s="304"/>
      <c r="BZ19" s="304">
        <f t="shared" ref="BZ19" si="154">(BZ17+CB17)/2</f>
        <v>0.33333333333333331</v>
      </c>
      <c r="CA19" s="304"/>
      <c r="CB19" s="304">
        <f t="shared" ref="CB19" si="155">(CB17+CD17)/2</f>
        <v>0.27777777777777779</v>
      </c>
      <c r="CC19" s="304"/>
      <c r="CD19" s="304">
        <f t="shared" ref="CD19" si="156">(CD17+CF17)/2</f>
        <v>0.16666666666666666</v>
      </c>
      <c r="CE19" s="304"/>
      <c r="CF19" s="304">
        <f t="shared" ref="CF19" si="157">(CF17+CH17)/2</f>
        <v>0.1111111111111111</v>
      </c>
      <c r="CG19" s="304"/>
      <c r="CH19" s="304">
        <f t="shared" ref="CH19" si="158">(CH17+CJ17)/2</f>
        <v>5.5555555555555552E-2</v>
      </c>
      <c r="CI19" s="304"/>
      <c r="CJ19" s="304">
        <f t="shared" ref="CJ19" si="159">(CJ17+CL17)/2</f>
        <v>0</v>
      </c>
      <c r="CK19" s="304"/>
      <c r="CL19" s="304"/>
      <c r="CM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86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8</v>
      </c>
      <c r="S20" s="304"/>
      <c r="T20" s="304">
        <f>SUM($B19:U$19)-R19</f>
        <v>9</v>
      </c>
      <c r="U20" s="304"/>
      <c r="V20" s="304">
        <f>SUM($B19:W$19)-T19</f>
        <v>10</v>
      </c>
      <c r="W20" s="304"/>
      <c r="X20" s="304">
        <f>SUM($B19:Y$19)-V19</f>
        <v>10.944444444444445</v>
      </c>
      <c r="Y20" s="304"/>
      <c r="Z20" s="304">
        <f>SUM($B19:AA$19)-X19</f>
        <v>11.888888888888889</v>
      </c>
      <c r="AA20" s="304"/>
      <c r="AB20" s="304">
        <f>SUM($B19:AC$19)-Z19</f>
        <v>12.833333333333334</v>
      </c>
      <c r="AC20" s="304"/>
      <c r="AD20" s="304">
        <f>SUM($B19:AE$19)-AB19</f>
        <v>13.722222222222223</v>
      </c>
      <c r="AE20" s="304"/>
      <c r="AF20" s="304">
        <f>SUM($B19:AG$19)-AD19</f>
        <v>14.611111111111112</v>
      </c>
      <c r="AG20" s="304"/>
      <c r="AH20" s="304">
        <f>SUM($B19:AI$19)-AF19</f>
        <v>15.5</v>
      </c>
      <c r="AI20" s="304"/>
      <c r="AJ20" s="304">
        <f>SUM($B19:AK$19)-AH19</f>
        <v>16.388888888888889</v>
      </c>
      <c r="AK20" s="304"/>
      <c r="AL20" s="304">
        <f>SUM($B19:AM$19)-AJ19</f>
        <v>17.277777777777779</v>
      </c>
      <c r="AM20" s="304"/>
      <c r="AN20" s="304">
        <f>SUM($B19:AO$19)-AL19</f>
        <v>18.166666666666668</v>
      </c>
      <c r="AO20" s="304"/>
      <c r="AP20" s="304">
        <f>SUM($B19:AQ$19)-AN19</f>
        <v>19</v>
      </c>
      <c r="AQ20" s="304"/>
      <c r="AR20" s="304">
        <f>SUM($B19:AS$19)-AP19</f>
        <v>19.833333333333336</v>
      </c>
      <c r="AS20" s="304"/>
      <c r="AT20" s="304">
        <f>SUM($B19:AU$19)-AR19</f>
        <v>20.666666666666668</v>
      </c>
      <c r="AU20" s="304"/>
      <c r="AV20" s="304">
        <f>SUM($B19:AW$19)-AT19</f>
        <v>21.444444444444446</v>
      </c>
      <c r="AW20" s="304"/>
      <c r="AX20" s="304">
        <f>SUM($B19:AY$19)-AV19</f>
        <v>22.222222222222225</v>
      </c>
      <c r="AY20" s="304"/>
      <c r="AZ20" s="304">
        <f>SUM($B19:BA$19)-AX19</f>
        <v>23.000000000000004</v>
      </c>
      <c r="BA20" s="304"/>
      <c r="BB20" s="304">
        <f>SUM($B19:BC$19)-AZ19</f>
        <v>23.777777777777782</v>
      </c>
      <c r="BC20" s="304"/>
      <c r="BD20" s="304">
        <f>SUM($B19:BE$19)-BB19</f>
        <v>24.555555555555561</v>
      </c>
      <c r="BE20" s="304"/>
      <c r="BF20" s="304">
        <f>SUM($B19:BG$19)-BD19</f>
        <v>25.333333333333339</v>
      </c>
      <c r="BG20" s="304"/>
      <c r="BH20" s="304">
        <f>SUM($B19:BI$19)-BF19</f>
        <v>26.055555555555561</v>
      </c>
      <c r="BI20" s="304"/>
      <c r="BJ20" s="304">
        <f>SUM($B19:BK$19)-BH19</f>
        <v>26.777777777777786</v>
      </c>
      <c r="BK20" s="304"/>
      <c r="BL20" s="304">
        <f>SUM($B19:BM$19)-BJ19</f>
        <v>27.500000000000007</v>
      </c>
      <c r="BM20" s="304"/>
      <c r="BN20" s="304">
        <f>SUM($B19:BO$19)-BL19</f>
        <v>28.166666666666675</v>
      </c>
      <c r="BO20" s="304"/>
      <c r="BP20" s="304">
        <f>SUM($B19:BQ$19)-BN19</f>
        <v>28.833333333333343</v>
      </c>
      <c r="BQ20" s="304"/>
      <c r="BR20" s="304">
        <f>SUM($B19:BS$19)-BP19</f>
        <v>29.500000000000011</v>
      </c>
      <c r="BS20" s="304"/>
      <c r="BT20" s="304">
        <f>SUM($B19:BU$19)-BR19</f>
        <v>30.111111111111121</v>
      </c>
      <c r="BU20" s="304"/>
      <c r="BV20" s="304">
        <f>SUM($B19:BW$19)-BT19</f>
        <v>30.666666666666679</v>
      </c>
      <c r="BW20" s="304"/>
      <c r="BX20" s="304">
        <f>SUM($B19:BY$19)-BV19</f>
        <v>31.166666666666679</v>
      </c>
      <c r="BY20" s="304"/>
      <c r="BZ20" s="304">
        <f>SUM($B19:CA$19)-BX19</f>
        <v>31.611111111111125</v>
      </c>
      <c r="CA20" s="304"/>
      <c r="CB20" s="304">
        <f>SUM($B19:CC$19)-BZ19</f>
        <v>31.944444444444461</v>
      </c>
      <c r="CC20" s="304"/>
      <c r="CD20" s="304">
        <f>SUM($B19:CE$19)-CB19</f>
        <v>32.166666666666679</v>
      </c>
      <c r="CE20" s="304"/>
      <c r="CF20" s="304">
        <f>SUM($B19:CG$19)-CD19</f>
        <v>32.388888888888907</v>
      </c>
      <c r="CG20" s="304"/>
      <c r="CH20" s="304">
        <f>SUM($B19:CI$19)-CF19</f>
        <v>32.500000000000014</v>
      </c>
      <c r="CI20" s="304"/>
      <c r="CJ20" s="304">
        <f>SUM($B19:CK$19)-CH19</f>
        <v>32.555555555555571</v>
      </c>
      <c r="CK20" s="304"/>
      <c r="CL20" s="304"/>
      <c r="CM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86"/>
    </row>
    <row r="21" spans="1:197" ht="15.6" customHeight="1" thickBot="1">
      <c r="A21" s="77" t="s">
        <v>55</v>
      </c>
      <c r="B21" s="304">
        <f>B20/B19</f>
        <v>1</v>
      </c>
      <c r="C21" s="304"/>
      <c r="D21" s="304">
        <f>D20/D19</f>
        <v>1</v>
      </c>
      <c r="E21" s="304"/>
      <c r="F21" s="304">
        <f t="shared" ref="F21" si="160">F20/F19</f>
        <v>2</v>
      </c>
      <c r="G21" s="304"/>
      <c r="H21" s="304">
        <f t="shared" ref="H21" si="161">H20/H19</f>
        <v>3</v>
      </c>
      <c r="I21" s="304"/>
      <c r="J21" s="304">
        <f t="shared" ref="J21" si="162">J20/J19</f>
        <v>4</v>
      </c>
      <c r="K21" s="304"/>
      <c r="L21" s="304">
        <f t="shared" ref="L21" si="163">L20/L19</f>
        <v>5</v>
      </c>
      <c r="M21" s="304"/>
      <c r="N21" s="304">
        <f t="shared" ref="N21" si="164">N20/N19</f>
        <v>6</v>
      </c>
      <c r="O21" s="304"/>
      <c r="P21" s="304">
        <f t="shared" ref="P21" si="165">P20/P19</f>
        <v>7</v>
      </c>
      <c r="Q21" s="304"/>
      <c r="R21" s="304">
        <f t="shared" ref="R21" si="166">R20/R19</f>
        <v>8</v>
      </c>
      <c r="S21" s="304"/>
      <c r="T21" s="304">
        <f>T20/T19</f>
        <v>9</v>
      </c>
      <c r="U21" s="304"/>
      <c r="V21" s="304">
        <f t="shared" ref="V21" si="167">V20/V19</f>
        <v>10</v>
      </c>
      <c r="W21" s="304"/>
      <c r="X21" s="304">
        <f t="shared" ref="X21" si="168">X20/X19</f>
        <v>11.588235294117647</v>
      </c>
      <c r="Y21" s="304"/>
      <c r="Z21" s="304">
        <f t="shared" ref="Z21" si="169">Z20/Z19</f>
        <v>13.375000000000002</v>
      </c>
      <c r="AA21" s="304"/>
      <c r="AB21" s="304">
        <f t="shared" ref="AB21" si="170">AB20/AB19</f>
        <v>14.437500000000002</v>
      </c>
      <c r="AC21" s="304"/>
      <c r="AD21" s="304">
        <f t="shared" ref="AD21" si="171">AD20/AD19</f>
        <v>15.437500000000002</v>
      </c>
      <c r="AE21" s="304"/>
      <c r="AF21" s="304">
        <f t="shared" ref="AF21" si="172">AF20/AF19</f>
        <v>16.437500000000004</v>
      </c>
      <c r="AG21" s="304"/>
      <c r="AH21" s="304">
        <f t="shared" ref="AH21" si="173">AH20/AH19</f>
        <v>17.4375</v>
      </c>
      <c r="AI21" s="304"/>
      <c r="AJ21" s="304">
        <f t="shared" ref="AJ21" si="174">AJ20/AJ19</f>
        <v>18.4375</v>
      </c>
      <c r="AK21" s="304"/>
      <c r="AL21" s="304">
        <f t="shared" ref="AL21" si="175">AL20/AL19</f>
        <v>19.437500000000004</v>
      </c>
      <c r="AM21" s="304"/>
      <c r="AN21" s="304">
        <f t="shared" ref="AN21" si="176">AN20/AN19</f>
        <v>20.437500000000004</v>
      </c>
      <c r="AO21" s="304"/>
      <c r="AP21" s="304">
        <f t="shared" ref="AP21" si="177">AP20/AP19</f>
        <v>22.8</v>
      </c>
      <c r="AQ21" s="304"/>
      <c r="AR21" s="304">
        <f t="shared" ref="AR21" si="178">AR20/AR19</f>
        <v>25.500000000000004</v>
      </c>
      <c r="AS21" s="304"/>
      <c r="AT21" s="304">
        <f t="shared" ref="AT21" si="179">AT20/AT19</f>
        <v>26.571428571428573</v>
      </c>
      <c r="AU21" s="304"/>
      <c r="AV21" s="304">
        <f t="shared" ref="AV21" si="180">AV20/AV19</f>
        <v>27.571428571428573</v>
      </c>
      <c r="AW21" s="304"/>
      <c r="AX21" s="304">
        <f t="shared" ref="AX21" si="181">AX20/AX19</f>
        <v>28.571428571428573</v>
      </c>
      <c r="AY21" s="304"/>
      <c r="AZ21" s="304">
        <f t="shared" ref="AZ21" si="182">AZ20/AZ19</f>
        <v>29.571428571428577</v>
      </c>
      <c r="BA21" s="304"/>
      <c r="BB21" s="304">
        <f t="shared" ref="BB21" si="183">BB20/BB19</f>
        <v>30.571428571428577</v>
      </c>
      <c r="BC21" s="304"/>
      <c r="BD21" s="304">
        <f t="shared" ref="BD21" si="184">BD20/BD19</f>
        <v>31.571428571428577</v>
      </c>
      <c r="BE21" s="304"/>
      <c r="BF21" s="304">
        <f t="shared" ref="BF21" si="185">BF20/BF19</f>
        <v>32.571428571428577</v>
      </c>
      <c r="BG21" s="304"/>
      <c r="BH21" s="304">
        <f t="shared" ref="BH21" si="186">BH20/BH19</f>
        <v>36.076923076923087</v>
      </c>
      <c r="BI21" s="304"/>
      <c r="BJ21" s="304">
        <f t="shared" ref="BJ21" si="187">BJ20/BJ19</f>
        <v>40.166666666666679</v>
      </c>
      <c r="BK21" s="304"/>
      <c r="BL21" s="304">
        <f t="shared" ref="BL21" si="188">BL20/BL19</f>
        <v>41.250000000000014</v>
      </c>
      <c r="BM21" s="304"/>
      <c r="BN21" s="304">
        <f t="shared" ref="BN21" si="189">BN20/BN19</f>
        <v>42.250000000000014</v>
      </c>
      <c r="BO21" s="304"/>
      <c r="BP21" s="304">
        <f t="shared" ref="BP21" si="190">BP20/BP19</f>
        <v>43.250000000000014</v>
      </c>
      <c r="BQ21" s="304"/>
      <c r="BR21" s="304">
        <f t="shared" ref="BR21" si="191">BR20/BR19</f>
        <v>44.250000000000021</v>
      </c>
      <c r="BS21" s="304"/>
      <c r="BT21" s="304">
        <f t="shared" ref="BT21" si="192">BT20/BT19</f>
        <v>49.272727272727288</v>
      </c>
      <c r="BU21" s="304"/>
      <c r="BV21" s="304">
        <f t="shared" ref="BV21" si="193">BV20/BV19</f>
        <v>61.333333333333357</v>
      </c>
      <c r="BW21" s="304"/>
      <c r="BX21" s="304">
        <f t="shared" ref="BX21" si="194">BX20/BX19</f>
        <v>80.142857142857181</v>
      </c>
      <c r="BY21" s="304"/>
      <c r="BZ21" s="304">
        <f t="shared" ref="BZ21" si="195">BZ20/BZ19</f>
        <v>94.833333333333385</v>
      </c>
      <c r="CA21" s="304"/>
      <c r="CB21" s="304">
        <f t="shared" ref="CB21" si="196">CB20/CB19</f>
        <v>115.00000000000006</v>
      </c>
      <c r="CC21" s="304"/>
      <c r="CD21" s="304">
        <f t="shared" ref="CD21" si="197">CD20/CD19</f>
        <v>193.00000000000009</v>
      </c>
      <c r="CE21" s="304"/>
      <c r="CF21" s="304">
        <f t="shared" ref="CF21" si="198">CF20/CF19</f>
        <v>291.50000000000017</v>
      </c>
      <c r="CG21" s="304"/>
      <c r="CH21" s="304">
        <f>CH20/CH19</f>
        <v>585.00000000000034</v>
      </c>
      <c r="CI21" s="304"/>
      <c r="CJ21" s="304">
        <v>0</v>
      </c>
      <c r="CK21" s="304"/>
      <c r="CL21" s="304"/>
      <c r="CM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86"/>
    </row>
    <row r="22" spans="1:197" ht="15" thickBot="1">
      <c r="A22" s="77" t="s">
        <v>56</v>
      </c>
      <c r="B22" s="304">
        <f>C13/B14</f>
        <v>0</v>
      </c>
      <c r="C22" s="304"/>
      <c r="D22" s="304">
        <f>E13/D14</f>
        <v>0</v>
      </c>
      <c r="E22" s="304"/>
      <c r="F22" s="304">
        <f t="shared" ref="F22" si="199">G13/F14</f>
        <v>0</v>
      </c>
      <c r="G22" s="304"/>
      <c r="H22" s="304">
        <f t="shared" ref="H22" si="200">I13/H14</f>
        <v>0</v>
      </c>
      <c r="I22" s="304"/>
      <c r="J22" s="304">
        <f t="shared" ref="J22" si="201">K13/J14</f>
        <v>0</v>
      </c>
      <c r="K22" s="304"/>
      <c r="L22" s="304">
        <f t="shared" ref="L22" si="202">M13/L14</f>
        <v>0</v>
      </c>
      <c r="M22" s="304"/>
      <c r="N22" s="304">
        <f t="shared" ref="N22" si="203">O13/N14</f>
        <v>0</v>
      </c>
      <c r="O22" s="304"/>
      <c r="P22" s="304">
        <f t="shared" ref="P22" si="204">Q13/P14</f>
        <v>0</v>
      </c>
      <c r="Q22" s="304"/>
      <c r="R22" s="304">
        <f t="shared" ref="R22" si="205">S13/R14</f>
        <v>0</v>
      </c>
      <c r="S22" s="304"/>
      <c r="T22" s="304">
        <f>U13/T14</f>
        <v>0</v>
      </c>
      <c r="U22" s="304"/>
      <c r="V22" s="304">
        <f t="shared" ref="V22" si="206">W13/V14</f>
        <v>1.5555555555555556</v>
      </c>
      <c r="W22" s="304"/>
      <c r="X22" s="304">
        <f t="shared" ref="X22" si="207">Y13/X14</f>
        <v>1.4444444444444444</v>
      </c>
      <c r="Y22" s="304"/>
      <c r="Z22" s="304">
        <f t="shared" ref="Z22" si="208">AA13/Z14</f>
        <v>0.5</v>
      </c>
      <c r="AA22" s="304"/>
      <c r="AB22" s="304">
        <f t="shared" ref="AB22" si="209">AC13/AB14</f>
        <v>1</v>
      </c>
      <c r="AC22" s="304"/>
      <c r="AD22" s="304">
        <f t="shared" ref="AD22" si="210">AE13/AD14</f>
        <v>0.375</v>
      </c>
      <c r="AE22" s="304"/>
      <c r="AF22" s="304">
        <f t="shared" ref="AF22" si="211">AG13/AF14</f>
        <v>0.125</v>
      </c>
      <c r="AG22" s="304"/>
      <c r="AH22" s="304">
        <f t="shared" ref="AH22" si="212">AI13/AH14</f>
        <v>0</v>
      </c>
      <c r="AI22" s="304"/>
      <c r="AJ22" s="304">
        <f t="shared" ref="AJ22" si="213">AK13/AJ14</f>
        <v>0.125</v>
      </c>
      <c r="AK22" s="304"/>
      <c r="AL22" s="304">
        <f t="shared" ref="AL22" si="214">AM13/AL14</f>
        <v>0.5</v>
      </c>
      <c r="AM22" s="304"/>
      <c r="AN22" s="304">
        <f t="shared" ref="AN22" si="215">AO13/AN14</f>
        <v>0.25</v>
      </c>
      <c r="AO22" s="304"/>
      <c r="AP22" s="304">
        <f t="shared" ref="AP22" si="216">AQ13/AP14</f>
        <v>0</v>
      </c>
      <c r="AQ22" s="304"/>
      <c r="AR22" s="304">
        <f t="shared" ref="AR22" si="217">AS13/AR14</f>
        <v>0.14285714285714285</v>
      </c>
      <c r="AS22" s="304"/>
      <c r="AT22" s="304">
        <f t="shared" ref="AT22" si="218">AU13/AT14</f>
        <v>0.14285714285714285</v>
      </c>
      <c r="AU22" s="304"/>
      <c r="AV22" s="304">
        <f t="shared" ref="AV22" si="219">AW13/AV14</f>
        <v>0.14285714285714285</v>
      </c>
      <c r="AW22" s="304"/>
      <c r="AX22" s="304">
        <f t="shared" ref="AX22" si="220">AY13/AX14</f>
        <v>0</v>
      </c>
      <c r="AY22" s="304"/>
      <c r="AZ22" s="304">
        <f t="shared" ref="AZ22" si="221">BA13/AZ14</f>
        <v>0.7142857142857143</v>
      </c>
      <c r="BA22" s="304"/>
      <c r="BB22" s="304">
        <f t="shared" ref="BB22" si="222">BC13/BB14</f>
        <v>0.2857142857142857</v>
      </c>
      <c r="BC22" s="304"/>
      <c r="BD22" s="304">
        <f t="shared" ref="BD22" si="223">BE13/BD14</f>
        <v>1.1428571428571428</v>
      </c>
      <c r="BE22" s="304"/>
      <c r="BF22" s="304">
        <f t="shared" ref="BF22" si="224">BG13/BF14</f>
        <v>0.2857142857142857</v>
      </c>
      <c r="BG22" s="304"/>
      <c r="BH22" s="304">
        <f t="shared" ref="BH22" si="225">BI13/BH14</f>
        <v>0.42857142857142855</v>
      </c>
      <c r="BI22" s="304"/>
      <c r="BJ22" s="304">
        <f t="shared" ref="BJ22" si="226">BK13/BJ14</f>
        <v>0.16666666666666666</v>
      </c>
      <c r="BK22" s="304"/>
      <c r="BL22" s="304">
        <f t="shared" ref="BL22" si="227">BM13/BL14</f>
        <v>0.16666666666666666</v>
      </c>
      <c r="BM22" s="304"/>
      <c r="BN22" s="304">
        <f t="shared" ref="BN22" si="228">BO13/BN14</f>
        <v>0.5</v>
      </c>
      <c r="BO22" s="304"/>
      <c r="BP22" s="304">
        <f t="shared" ref="BP22" si="229">BQ13/BP14</f>
        <v>1</v>
      </c>
      <c r="BQ22" s="304"/>
      <c r="BR22" s="304">
        <f t="shared" ref="BR22" si="230">BS13/BR14</f>
        <v>0</v>
      </c>
      <c r="BS22" s="304"/>
      <c r="BT22" s="304">
        <f t="shared" ref="BT22" si="231">BU13/BT14</f>
        <v>0</v>
      </c>
      <c r="BU22" s="304"/>
      <c r="BV22" s="304">
        <f t="shared" ref="BV22" si="232">BW13/BV14</f>
        <v>0.2</v>
      </c>
      <c r="BW22" s="304"/>
      <c r="BX22" s="304">
        <f t="shared" ref="BX22" si="233">BY13/BX14</f>
        <v>0</v>
      </c>
      <c r="BY22" s="304"/>
      <c r="BZ22" s="304">
        <f t="shared" ref="BZ22" si="234">CA13/BZ14</f>
        <v>0.33333333333333331</v>
      </c>
      <c r="CA22" s="304"/>
      <c r="CB22" s="304">
        <f t="shared" ref="CB22" si="235">CC13/CB14</f>
        <v>0</v>
      </c>
      <c r="CC22" s="304"/>
      <c r="CD22" s="304">
        <f t="shared" ref="CD22" si="236">CE13/CD14</f>
        <v>0</v>
      </c>
      <c r="CE22" s="304"/>
      <c r="CF22" s="304">
        <f t="shared" ref="CF22" si="237">CG13/CF14</f>
        <v>0</v>
      </c>
      <c r="CG22" s="304"/>
      <c r="CH22" s="304">
        <f t="shared" ref="CH22" si="238">CI13/CH14</f>
        <v>0</v>
      </c>
      <c r="CI22" s="304"/>
      <c r="CJ22" s="304">
        <v>0</v>
      </c>
      <c r="CK22" s="304"/>
      <c r="CL22" s="86"/>
      <c r="CP22" s="86"/>
    </row>
    <row r="23" spans="1:197" ht="15" thickBot="1">
      <c r="A23" s="77" t="s">
        <v>57</v>
      </c>
      <c r="B23" s="304">
        <f>B17*B22</f>
        <v>0</v>
      </c>
      <c r="C23" s="304"/>
      <c r="D23" s="304">
        <f>D17*D22</f>
        <v>0</v>
      </c>
      <c r="E23" s="304"/>
      <c r="F23" s="304">
        <f t="shared" ref="F23" si="239">F17*F22</f>
        <v>0</v>
      </c>
      <c r="G23" s="304"/>
      <c r="H23" s="304">
        <f t="shared" ref="H23" si="240">H17*H22</f>
        <v>0</v>
      </c>
      <c r="I23" s="304"/>
      <c r="J23" s="304">
        <f t="shared" ref="J23" si="241">J17*J22</f>
        <v>0</v>
      </c>
      <c r="K23" s="304"/>
      <c r="L23" s="304">
        <f t="shared" ref="L23" si="242">L17*L22</f>
        <v>0</v>
      </c>
      <c r="M23" s="304"/>
      <c r="N23" s="304">
        <f t="shared" ref="N23" si="243">N17*N22</f>
        <v>0</v>
      </c>
      <c r="O23" s="304"/>
      <c r="P23" s="304">
        <f t="shared" ref="P23" si="244">P17*P22</f>
        <v>0</v>
      </c>
      <c r="Q23" s="304"/>
      <c r="R23" s="304">
        <f t="shared" ref="R23" si="245">R17*R22</f>
        <v>0</v>
      </c>
      <c r="S23" s="304"/>
      <c r="T23" s="304">
        <f>T17*T22</f>
        <v>0</v>
      </c>
      <c r="U23" s="304"/>
      <c r="V23" s="304">
        <f t="shared" ref="V23" si="246">V17*V22</f>
        <v>1.5555555555555556</v>
      </c>
      <c r="W23" s="304"/>
      <c r="X23" s="304">
        <f t="shared" ref="X23" si="247">X17*X22</f>
        <v>1.4444444444444444</v>
      </c>
      <c r="Y23" s="304"/>
      <c r="Z23" s="304">
        <f t="shared" ref="Z23" si="248">Z17*Z22</f>
        <v>0.44444444444444442</v>
      </c>
      <c r="AA23" s="304"/>
      <c r="AB23" s="304">
        <f t="shared" ref="AB23" si="249">AB17*AB22</f>
        <v>0.88888888888888884</v>
      </c>
      <c r="AC23" s="304"/>
      <c r="AD23" s="304">
        <f t="shared" ref="AD23" si="250">AD17*AD22</f>
        <v>0.33333333333333331</v>
      </c>
      <c r="AE23" s="304"/>
      <c r="AF23" s="304">
        <f t="shared" ref="AF23" si="251">AF17*AF22</f>
        <v>0.1111111111111111</v>
      </c>
      <c r="AG23" s="304"/>
      <c r="AH23" s="304">
        <f t="shared" ref="AH23" si="252">AH17*AH22</f>
        <v>0</v>
      </c>
      <c r="AI23" s="304"/>
      <c r="AJ23" s="304">
        <f t="shared" ref="AJ23" si="253">AJ17*AJ22</f>
        <v>0.1111111111111111</v>
      </c>
      <c r="AK23" s="304"/>
      <c r="AL23" s="304">
        <f t="shared" ref="AL23" si="254">AL17*AL22</f>
        <v>0.44444444444444442</v>
      </c>
      <c r="AM23" s="304"/>
      <c r="AN23" s="304">
        <f t="shared" ref="AN23" si="255">AN17*AN22</f>
        <v>0.22222222222222221</v>
      </c>
      <c r="AO23" s="304"/>
      <c r="AP23" s="304">
        <f t="shared" ref="AP23" si="256">AP17*AP22</f>
        <v>0</v>
      </c>
      <c r="AQ23" s="304"/>
      <c r="AR23" s="304">
        <f t="shared" ref="AR23" si="257">AR17*AR22</f>
        <v>0.1111111111111111</v>
      </c>
      <c r="AS23" s="304"/>
      <c r="AT23" s="304">
        <f t="shared" ref="AT23" si="258">AT17*AT22</f>
        <v>0.1111111111111111</v>
      </c>
      <c r="AU23" s="304"/>
      <c r="AV23" s="304">
        <f t="shared" ref="AV23" si="259">AV17*AV22</f>
        <v>0.1111111111111111</v>
      </c>
      <c r="AW23" s="304"/>
      <c r="AX23" s="304">
        <f t="shared" ref="AX23" si="260">AX17*AX22</f>
        <v>0</v>
      </c>
      <c r="AY23" s="304"/>
      <c r="AZ23" s="304">
        <f t="shared" ref="AZ23" si="261">AZ17*AZ22</f>
        <v>0.55555555555555558</v>
      </c>
      <c r="BA23" s="304"/>
      <c r="BB23" s="304">
        <f t="shared" ref="BB23" si="262">BB17*BB22</f>
        <v>0.22222222222222221</v>
      </c>
      <c r="BC23" s="304"/>
      <c r="BD23" s="304">
        <f t="shared" ref="BD23" si="263">BD17*BD22</f>
        <v>0.88888888888888884</v>
      </c>
      <c r="BE23" s="304"/>
      <c r="BF23" s="304">
        <f t="shared" ref="BF23" si="264">BF17*BF22</f>
        <v>0.22222222222222221</v>
      </c>
      <c r="BG23" s="304"/>
      <c r="BH23" s="304">
        <f t="shared" ref="BH23" si="265">BH17*BH22</f>
        <v>0.33333333333333331</v>
      </c>
      <c r="BI23" s="304"/>
      <c r="BJ23" s="304">
        <f t="shared" ref="BJ23" si="266">BJ17*BJ22</f>
        <v>0.1111111111111111</v>
      </c>
      <c r="BK23" s="304"/>
      <c r="BL23" s="304">
        <f t="shared" ref="BL23" si="267">BL17*BL22</f>
        <v>0.1111111111111111</v>
      </c>
      <c r="BM23" s="304"/>
      <c r="BN23" s="304">
        <f t="shared" ref="BN23" si="268">BN17*BN22</f>
        <v>0.33333333333333331</v>
      </c>
      <c r="BO23" s="304"/>
      <c r="BP23" s="304">
        <f t="shared" ref="BP23" si="269">BP17*BP22</f>
        <v>0.66666666666666663</v>
      </c>
      <c r="BQ23" s="304"/>
      <c r="BR23" s="304">
        <f t="shared" ref="BR23" si="270">BR17*BR22</f>
        <v>0</v>
      </c>
      <c r="BS23" s="304"/>
      <c r="BT23" s="304">
        <f t="shared" ref="BT23" si="271">BT17*BT22</f>
        <v>0</v>
      </c>
      <c r="BU23" s="304"/>
      <c r="BV23" s="304">
        <f t="shared" ref="BV23" si="272">BV17*BV22</f>
        <v>0.11111111111111112</v>
      </c>
      <c r="BW23" s="304"/>
      <c r="BX23" s="304">
        <f t="shared" ref="BX23" si="273">BX17*BX22</f>
        <v>0</v>
      </c>
      <c r="BY23" s="304"/>
      <c r="BZ23" s="304">
        <f t="shared" ref="BZ23" si="274">BZ17*BZ22</f>
        <v>0.1111111111111111</v>
      </c>
      <c r="CA23" s="304"/>
      <c r="CB23" s="304">
        <f t="shared" ref="CB23" si="275">CB17*CB22</f>
        <v>0</v>
      </c>
      <c r="CC23" s="304"/>
      <c r="CD23" s="304">
        <f t="shared" ref="CD23" si="276">CD17*CD22</f>
        <v>0</v>
      </c>
      <c r="CE23" s="304"/>
      <c r="CF23" s="304">
        <f t="shared" ref="CF23" si="277">CF17*CF22</f>
        <v>0</v>
      </c>
      <c r="CG23" s="304"/>
      <c r="CH23" s="304">
        <f t="shared" ref="CH23:CJ23" si="278">CH17*CH22</f>
        <v>0</v>
      </c>
      <c r="CI23" s="304"/>
      <c r="CJ23" s="304">
        <f t="shared" si="278"/>
        <v>0</v>
      </c>
      <c r="CK23" s="304"/>
      <c r="CL23" s="86"/>
      <c r="CM23" s="86"/>
      <c r="CN23" s="86"/>
      <c r="CO23" s="86"/>
      <c r="CP23" s="86"/>
    </row>
    <row r="24" spans="1:197" ht="15" thickBot="1">
      <c r="A24" s="77" t="s">
        <v>58</v>
      </c>
      <c r="B24" s="304">
        <f>SUM(B23)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</v>
      </c>
      <c r="U24" s="304"/>
      <c r="V24" s="304">
        <f>SUM($B23:W$23)</f>
        <v>1.5555555555555556</v>
      </c>
      <c r="W24" s="304"/>
      <c r="X24" s="304">
        <f>SUM($B23:Y$23)</f>
        <v>3</v>
      </c>
      <c r="Y24" s="304"/>
      <c r="Z24" s="304">
        <f>SUM($B23:AA$23)</f>
        <v>3.4444444444444446</v>
      </c>
      <c r="AA24" s="304"/>
      <c r="AB24" s="304">
        <f>SUM($B23:AC$23)</f>
        <v>4.3333333333333339</v>
      </c>
      <c r="AC24" s="304"/>
      <c r="AD24" s="304">
        <f>SUM($B23:AE$23)</f>
        <v>4.666666666666667</v>
      </c>
      <c r="AE24" s="304"/>
      <c r="AF24" s="304">
        <f>SUM($B23:AG$23)</f>
        <v>4.7777777777777777</v>
      </c>
      <c r="AG24" s="304"/>
      <c r="AH24" s="304">
        <f>SUM($B23:AI$23)</f>
        <v>4.7777777777777777</v>
      </c>
      <c r="AI24" s="304"/>
      <c r="AJ24" s="304">
        <f>SUM($B23:AK$23)</f>
        <v>4.8888888888888884</v>
      </c>
      <c r="AK24" s="304"/>
      <c r="AL24" s="304">
        <f>SUM($B23:AM$23)</f>
        <v>5.333333333333333</v>
      </c>
      <c r="AM24" s="304"/>
      <c r="AN24" s="304">
        <f>SUM($B23:AO$23)</f>
        <v>5.5555555555555554</v>
      </c>
      <c r="AO24" s="304"/>
      <c r="AP24" s="304">
        <f>SUM($B23:AQ$23)</f>
        <v>5.5555555555555554</v>
      </c>
      <c r="AQ24" s="304"/>
      <c r="AR24" s="304">
        <f>SUM($B23:AS$23)</f>
        <v>5.6666666666666661</v>
      </c>
      <c r="AS24" s="304"/>
      <c r="AT24" s="304">
        <f>SUM($B23:AU$23)</f>
        <v>5.7777777777777768</v>
      </c>
      <c r="AU24" s="304"/>
      <c r="AV24" s="304">
        <f>SUM($B23:AW$23)</f>
        <v>5.8888888888888875</v>
      </c>
      <c r="AW24" s="304"/>
      <c r="AX24" s="304">
        <f>SUM($B23:AY$23)</f>
        <v>5.8888888888888875</v>
      </c>
      <c r="AY24" s="304"/>
      <c r="AZ24" s="304">
        <f>SUM($B23:BA$23)</f>
        <v>6.4444444444444429</v>
      </c>
      <c r="BA24" s="304"/>
      <c r="BB24" s="304">
        <f>SUM($B23:BC$23)</f>
        <v>6.6666666666666652</v>
      </c>
      <c r="BC24" s="304"/>
      <c r="BD24" s="304">
        <f>SUM($B23:BE$23)</f>
        <v>7.5555555555555536</v>
      </c>
      <c r="BE24" s="304"/>
      <c r="BF24" s="304">
        <f>SUM($B23:BG$23)</f>
        <v>7.7777777777777759</v>
      </c>
      <c r="BG24" s="304"/>
      <c r="BH24" s="304">
        <f>SUM($B23:BI$23)</f>
        <v>8.1111111111111089</v>
      </c>
      <c r="BI24" s="304"/>
      <c r="BJ24" s="304">
        <f>SUM($B23:BK$23)</f>
        <v>8.2222222222222197</v>
      </c>
      <c r="BK24" s="304"/>
      <c r="BL24" s="304">
        <f>SUM($B23:BM$23)</f>
        <v>8.3333333333333304</v>
      </c>
      <c r="BM24" s="304"/>
      <c r="BN24" s="304">
        <f>SUM($B23:BO$23)</f>
        <v>8.6666666666666643</v>
      </c>
      <c r="BO24" s="304"/>
      <c r="BP24" s="304">
        <f>SUM($B23:BQ$23)</f>
        <v>9.3333333333333304</v>
      </c>
      <c r="BQ24" s="304"/>
      <c r="BR24" s="304">
        <f>SUM($B23:BS$23)</f>
        <v>9.3333333333333304</v>
      </c>
      <c r="BS24" s="304"/>
      <c r="BT24" s="304">
        <f>SUM($B23:BU$23)</f>
        <v>9.3333333333333304</v>
      </c>
      <c r="BU24" s="304"/>
      <c r="BV24" s="304">
        <f>SUM($B23:BW$23)</f>
        <v>9.4444444444444411</v>
      </c>
      <c r="BW24" s="304"/>
      <c r="BX24" s="304">
        <f>SUM($B23:BY$23)</f>
        <v>9.4444444444444411</v>
      </c>
      <c r="BY24" s="304"/>
      <c r="BZ24" s="304">
        <f>SUM($B23:CA$23)</f>
        <v>9.5555555555555518</v>
      </c>
      <c r="CA24" s="304"/>
      <c r="CB24" s="304">
        <f>SUM($B23:CC$23)</f>
        <v>9.5555555555555518</v>
      </c>
      <c r="CC24" s="304"/>
      <c r="CD24" s="304">
        <f>SUM($B23:CE$23)</f>
        <v>9.5555555555555518</v>
      </c>
      <c r="CE24" s="304"/>
      <c r="CF24" s="304">
        <f>SUM($B23:CG$23)</f>
        <v>9.5555555555555518</v>
      </c>
      <c r="CG24" s="304"/>
      <c r="CH24" s="304">
        <f>SUM($B23:CI$23)</f>
        <v>9.5555555555555518</v>
      </c>
      <c r="CI24" s="304"/>
      <c r="CJ24" s="304">
        <f>SUM($B23:CK$23)</f>
        <v>9.5555555555555518</v>
      </c>
      <c r="CK24" s="304"/>
      <c r="CL24" s="86"/>
      <c r="CM24" s="86"/>
      <c r="CN24" s="86"/>
      <c r="CO24" s="86"/>
      <c r="CP24" s="86"/>
    </row>
    <row r="25" spans="1:197" ht="15" thickBot="1">
      <c r="A25" s="77" t="s">
        <v>59</v>
      </c>
      <c r="B25" s="304">
        <f>B24/$B$14</f>
        <v>0</v>
      </c>
      <c r="C25" s="304"/>
      <c r="D25" s="304">
        <f t="shared" ref="D25" si="279">D24/$B$14</f>
        <v>0</v>
      </c>
      <c r="E25" s="304"/>
      <c r="F25" s="304">
        <f t="shared" ref="F25" si="280">F24/$B$14</f>
        <v>0</v>
      </c>
      <c r="G25" s="304"/>
      <c r="H25" s="304">
        <f t="shared" ref="H25" si="281">H24/$B$14</f>
        <v>0</v>
      </c>
      <c r="I25" s="304"/>
      <c r="J25" s="304">
        <f t="shared" ref="J25" si="282">J24/$B$14</f>
        <v>0</v>
      </c>
      <c r="K25" s="304"/>
      <c r="L25" s="304">
        <f t="shared" ref="L25" si="283">L24/$B$14</f>
        <v>0</v>
      </c>
      <c r="M25" s="304"/>
      <c r="N25" s="304">
        <f t="shared" ref="N25" si="284">N24/$B$14</f>
        <v>0</v>
      </c>
      <c r="O25" s="304"/>
      <c r="P25" s="304">
        <f t="shared" ref="P25" si="285">P24/$B$14</f>
        <v>0</v>
      </c>
      <c r="Q25" s="304"/>
      <c r="R25" s="304">
        <f t="shared" ref="R25" si="286">R24/$B$14</f>
        <v>0</v>
      </c>
      <c r="S25" s="304"/>
      <c r="T25" s="304">
        <f t="shared" ref="T25" si="287">T24/$B$14</f>
        <v>0</v>
      </c>
      <c r="U25" s="304"/>
      <c r="V25" s="304">
        <f t="shared" ref="V25" si="288">V24/$B$14</f>
        <v>0.1728395061728395</v>
      </c>
      <c r="W25" s="304"/>
      <c r="X25" s="304">
        <f t="shared" ref="X25" si="289">X24/$B$14</f>
        <v>0.33333333333333331</v>
      </c>
      <c r="Y25" s="304"/>
      <c r="Z25" s="304">
        <f t="shared" ref="Z25" si="290">Z24/$B$14</f>
        <v>0.38271604938271608</v>
      </c>
      <c r="AA25" s="304"/>
      <c r="AB25" s="304">
        <f t="shared" ref="AB25" si="291">AB24/$B$14</f>
        <v>0.48148148148148157</v>
      </c>
      <c r="AC25" s="304"/>
      <c r="AD25" s="304">
        <f t="shared" ref="AD25" si="292">AD24/$B$14</f>
        <v>0.5185185185185186</v>
      </c>
      <c r="AE25" s="304"/>
      <c r="AF25" s="304">
        <f t="shared" ref="AF25" si="293">AF24/$B$14</f>
        <v>0.53086419753086422</v>
      </c>
      <c r="AG25" s="304"/>
      <c r="AH25" s="304">
        <f t="shared" ref="AH25" si="294">AH24/$B$14</f>
        <v>0.53086419753086422</v>
      </c>
      <c r="AI25" s="304"/>
      <c r="AJ25" s="304">
        <f t="shared" ref="AJ25" si="295">AJ24/$B$14</f>
        <v>0.54320987654320985</v>
      </c>
      <c r="AK25" s="304"/>
      <c r="AL25" s="304">
        <f t="shared" ref="AL25" si="296">AL24/$B$14</f>
        <v>0.59259259259259256</v>
      </c>
      <c r="AM25" s="304"/>
      <c r="AN25" s="304">
        <f t="shared" ref="AN25" si="297">AN24/$B$14</f>
        <v>0.61728395061728392</v>
      </c>
      <c r="AO25" s="304"/>
      <c r="AP25" s="304">
        <f t="shared" ref="AP25" si="298">AP24/$B$14</f>
        <v>0.61728395061728392</v>
      </c>
      <c r="AQ25" s="304"/>
      <c r="AR25" s="304">
        <f t="shared" ref="AR25" si="299">AR24/$B$14</f>
        <v>0.62962962962962954</v>
      </c>
      <c r="AS25" s="304"/>
      <c r="AT25" s="304">
        <f t="shared" ref="AT25" si="300">AT24/$B$14</f>
        <v>0.64197530864197516</v>
      </c>
      <c r="AU25" s="304"/>
      <c r="AV25" s="304">
        <f t="shared" ref="AV25" si="301">AV24/$B$14</f>
        <v>0.65432098765432078</v>
      </c>
      <c r="AW25" s="304"/>
      <c r="AX25" s="304">
        <f t="shared" ref="AX25" si="302">AX24/$B$14</f>
        <v>0.65432098765432078</v>
      </c>
      <c r="AY25" s="304"/>
      <c r="AZ25" s="304">
        <f t="shared" ref="AZ25" si="303">AZ24/$B$14</f>
        <v>0.71604938271604923</v>
      </c>
      <c r="BA25" s="304"/>
      <c r="BB25" s="304">
        <f t="shared" ref="BB25" si="304">BB24/$B$14</f>
        <v>0.74074074074074059</v>
      </c>
      <c r="BC25" s="304"/>
      <c r="BD25" s="304">
        <f t="shared" ref="BD25" si="305">BD24/$B$14</f>
        <v>0.8395061728395059</v>
      </c>
      <c r="BE25" s="304"/>
      <c r="BF25" s="304">
        <f t="shared" ref="BF25" si="306">BF24/$B$14</f>
        <v>0.86419753086419737</v>
      </c>
      <c r="BG25" s="304"/>
      <c r="BH25" s="304">
        <f t="shared" ref="BH25" si="307">BH24/$B$14</f>
        <v>0.90123456790123435</v>
      </c>
      <c r="BI25" s="304"/>
      <c r="BJ25" s="304">
        <f t="shared" ref="BJ25" si="308">BJ24/$B$14</f>
        <v>0.91358024691357997</v>
      </c>
      <c r="BK25" s="304"/>
      <c r="BL25" s="304">
        <f t="shared" ref="BL25" si="309">BL24/$B$14</f>
        <v>0.9259259259259256</v>
      </c>
      <c r="BM25" s="304"/>
      <c r="BN25" s="304">
        <f t="shared" ref="BN25" si="310">BN24/$B$14</f>
        <v>0.96296296296296269</v>
      </c>
      <c r="BO25" s="304"/>
      <c r="BP25" s="304">
        <f t="shared" ref="BP25" si="311">BP24/$B$14</f>
        <v>1.0370370370370368</v>
      </c>
      <c r="BQ25" s="304"/>
      <c r="BR25" s="304">
        <f t="shared" ref="BR25" si="312">BR24/$B$14</f>
        <v>1.0370370370370368</v>
      </c>
      <c r="BS25" s="304"/>
      <c r="BT25" s="304">
        <f t="shared" ref="BT25" si="313">BT24/$B$14</f>
        <v>1.0370370370370368</v>
      </c>
      <c r="BU25" s="304"/>
      <c r="BV25" s="304">
        <f t="shared" ref="BV25" si="314">BV24/$B$14</f>
        <v>1.0493827160493823</v>
      </c>
      <c r="BW25" s="304"/>
      <c r="BX25" s="304">
        <f t="shared" ref="BX25" si="315">BX24/$B$14</f>
        <v>1.0493827160493823</v>
      </c>
      <c r="BY25" s="304"/>
      <c r="BZ25" s="304">
        <f t="shared" ref="BZ25" si="316">BZ24/$B$14</f>
        <v>1.061728395061728</v>
      </c>
      <c r="CA25" s="304"/>
      <c r="CB25" s="304">
        <f t="shared" ref="CB25" si="317">CB24/$B$14</f>
        <v>1.061728395061728</v>
      </c>
      <c r="CC25" s="304"/>
      <c r="CD25" s="304">
        <f t="shared" ref="CD25" si="318">CD24/$B$14</f>
        <v>1.061728395061728</v>
      </c>
      <c r="CE25" s="304"/>
      <c r="CF25" s="304">
        <f t="shared" ref="CF25" si="319">CF24/$B$14</f>
        <v>1.061728395061728</v>
      </c>
      <c r="CG25" s="304"/>
      <c r="CH25" s="304">
        <f t="shared" ref="CH25" si="320">CH24/$B$14</f>
        <v>1.061728395061728</v>
      </c>
      <c r="CI25" s="304"/>
      <c r="CJ25" s="304">
        <f t="shared" ref="CJ25" si="321">CJ24/$B$14</f>
        <v>1.061728395061728</v>
      </c>
      <c r="CK25" s="304"/>
      <c r="CL25" s="86"/>
      <c r="CP25" s="86"/>
    </row>
    <row r="26" spans="1:197" ht="15" thickBot="1">
      <c r="A26" s="77" t="s">
        <v>60</v>
      </c>
      <c r="B26" s="304">
        <f>$D$1*B17*B22</f>
        <v>0</v>
      </c>
      <c r="C26" s="304"/>
      <c r="D26" s="304">
        <f>$D$1*D17*D22</f>
        <v>0</v>
      </c>
      <c r="E26" s="304"/>
      <c r="F26" s="304">
        <f>F1*F17*F22</f>
        <v>0</v>
      </c>
      <c r="G26" s="304"/>
      <c r="H26" s="304">
        <f>H1*H17*H22</f>
        <v>0</v>
      </c>
      <c r="I26" s="304"/>
      <c r="J26" s="304">
        <f t="shared" ref="J26" si="322">J1*J17*J22</f>
        <v>0</v>
      </c>
      <c r="K26" s="304"/>
      <c r="L26" s="304">
        <f t="shared" ref="L26" si="323">L1*L17*L22</f>
        <v>0</v>
      </c>
      <c r="M26" s="304"/>
      <c r="N26" s="304">
        <f t="shared" ref="N26" si="324">N1*N17*N22</f>
        <v>0</v>
      </c>
      <c r="O26" s="304"/>
      <c r="P26" s="304">
        <f t="shared" ref="P26:R26" si="325">P1*P17*P22</f>
        <v>0</v>
      </c>
      <c r="Q26" s="304"/>
      <c r="R26" s="304">
        <f t="shared" si="325"/>
        <v>0</v>
      </c>
      <c r="S26" s="304"/>
      <c r="T26" s="304">
        <f>T1*T17*T22</f>
        <v>0</v>
      </c>
      <c r="U26" s="304"/>
      <c r="V26" s="304">
        <f t="shared" ref="V26" si="326">V1*V17*V22</f>
        <v>17.111111111111111</v>
      </c>
      <c r="W26" s="304"/>
      <c r="X26" s="304">
        <f t="shared" ref="X26" si="327">X1*X17*X22</f>
        <v>17.333333333333332</v>
      </c>
      <c r="Y26" s="304"/>
      <c r="Z26" s="304">
        <f t="shared" ref="Z26" si="328">Z1*Z17*Z22</f>
        <v>5.7777777777777777</v>
      </c>
      <c r="AA26" s="304"/>
      <c r="AB26" s="304">
        <f t="shared" ref="AB26" si="329">AB1*AB17*AB22</f>
        <v>12.444444444444443</v>
      </c>
      <c r="AC26" s="304"/>
      <c r="AD26" s="304">
        <f t="shared" ref="AD26" si="330">AD1*AD17*AD22</f>
        <v>5</v>
      </c>
      <c r="AE26" s="304"/>
      <c r="AF26" s="304">
        <f t="shared" ref="AF26" si="331">AF1*AF17*AF22</f>
        <v>1.7777777777777777</v>
      </c>
      <c r="AG26" s="304"/>
      <c r="AH26" s="304">
        <f t="shared" ref="AH26" si="332">AH1*AH17*AH22</f>
        <v>0</v>
      </c>
      <c r="AI26" s="304"/>
      <c r="AJ26" s="304">
        <f t="shared" ref="AJ26" si="333">AJ1*AJ17*AJ22</f>
        <v>2</v>
      </c>
      <c r="AK26" s="304"/>
      <c r="AL26" s="304">
        <f t="shared" ref="AL26" si="334">AL1*AL17*AL22</f>
        <v>8.4444444444444446</v>
      </c>
      <c r="AM26" s="304"/>
      <c r="AN26" s="304">
        <f t="shared" ref="AN26" si="335">AN1*AN17*AN22</f>
        <v>4.4444444444444446</v>
      </c>
      <c r="AO26" s="304"/>
      <c r="AP26" s="304">
        <f t="shared" ref="AP26" si="336">AP1*AP17*AP22</f>
        <v>0</v>
      </c>
      <c r="AQ26" s="304"/>
      <c r="AR26" s="304">
        <f t="shared" ref="AR26" si="337">AR1*AR17*AR22</f>
        <v>2.4444444444444442</v>
      </c>
      <c r="AS26" s="304"/>
      <c r="AT26" s="304">
        <f t="shared" ref="AT26" si="338">AT1*AT17*AT22</f>
        <v>2.5555555555555554</v>
      </c>
      <c r="AU26" s="304"/>
      <c r="AV26" s="304">
        <f t="shared" ref="AV26" si="339">AV1*AV17*AV22</f>
        <v>2.6666666666666665</v>
      </c>
      <c r="AW26" s="304"/>
      <c r="AX26" s="304">
        <f t="shared" ref="AX26" si="340">AX1*AX17*AX22</f>
        <v>0</v>
      </c>
      <c r="AY26" s="304"/>
      <c r="AZ26" s="304">
        <f t="shared" ref="AZ26" si="341">AZ1*AZ17*AZ22</f>
        <v>14.444444444444445</v>
      </c>
      <c r="BA26" s="304"/>
      <c r="BB26" s="304">
        <f t="shared" ref="BB26" si="342">BB1*BB17*BB22</f>
        <v>6</v>
      </c>
      <c r="BC26" s="304"/>
      <c r="BD26" s="304">
        <f t="shared" ref="BD26" si="343">BD1*BD17*BD22</f>
        <v>24.888888888888889</v>
      </c>
      <c r="BE26" s="304"/>
      <c r="BF26" s="304">
        <f t="shared" ref="BF26" si="344">BF1*BF17*BF22</f>
        <v>6.4444444444444446</v>
      </c>
      <c r="BG26" s="304"/>
      <c r="BH26" s="304">
        <f t="shared" ref="BH26" si="345">BH1*BH17*BH22</f>
        <v>9.9999999999999982</v>
      </c>
      <c r="BI26" s="304"/>
      <c r="BJ26" s="304">
        <f t="shared" ref="BJ26" si="346">BJ1*BJ17*BJ22</f>
        <v>3.4444444444444438</v>
      </c>
      <c r="BK26" s="304"/>
      <c r="BL26" s="304">
        <f t="shared" ref="BL26" si="347">BL1*BL17*BL22</f>
        <v>3.5555555555555554</v>
      </c>
      <c r="BM26" s="304"/>
      <c r="BN26" s="304">
        <f t="shared" ref="BN26" si="348">BN1*BN17*BN22</f>
        <v>11</v>
      </c>
      <c r="BO26" s="304"/>
      <c r="BP26" s="304">
        <f t="shared" ref="BP26" si="349">BP1*BP17*BP22</f>
        <v>22.666666666666664</v>
      </c>
      <c r="BQ26" s="304"/>
      <c r="BR26" s="304">
        <f t="shared" ref="BR26" si="350">BR1*BR17*BR22</f>
        <v>0</v>
      </c>
      <c r="BS26" s="304"/>
      <c r="BT26" s="304">
        <f t="shared" ref="BT26" si="351">BT1*BT17*BT22</f>
        <v>0</v>
      </c>
      <c r="BU26" s="304"/>
      <c r="BV26" s="304">
        <f t="shared" ref="BV26" si="352">BV1*BV17*BV22</f>
        <v>4.1111111111111116</v>
      </c>
      <c r="BW26" s="304"/>
      <c r="BX26" s="304">
        <f t="shared" ref="BX26" si="353">BX1*BX17*BX22</f>
        <v>0</v>
      </c>
      <c r="BY26" s="304"/>
      <c r="BZ26" s="304">
        <f t="shared" ref="BZ26" si="354">BZ1*BZ17*BZ22</f>
        <v>4.333333333333333</v>
      </c>
      <c r="CA26" s="304"/>
      <c r="CB26" s="304">
        <f t="shared" ref="CB26" si="355">CB1*CB17*CB22</f>
        <v>0</v>
      </c>
      <c r="CC26" s="304"/>
      <c r="CD26" s="304">
        <f t="shared" ref="CD26" si="356">CD1*CD17*CD22</f>
        <v>0</v>
      </c>
      <c r="CE26" s="304"/>
      <c r="CF26" s="304">
        <f t="shared" ref="CF26" si="357">CF1*CF17*CF22</f>
        <v>0</v>
      </c>
      <c r="CG26" s="304"/>
      <c r="CH26" s="304">
        <f t="shared" ref="CH26:CJ26" si="358">CH1*CH17*CH22</f>
        <v>0</v>
      </c>
      <c r="CI26" s="304"/>
      <c r="CJ26" s="304">
        <f t="shared" si="358"/>
        <v>0</v>
      </c>
      <c r="CK26" s="304"/>
      <c r="CL26" s="304"/>
      <c r="CM26" s="304"/>
      <c r="CP26" s="86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v>0</v>
      </c>
      <c r="U27" s="304"/>
      <c r="V27" s="304">
        <f>SUM($B26:W$26)/V25</f>
        <v>99</v>
      </c>
      <c r="W27" s="304"/>
      <c r="X27" s="304">
        <f>SUM($B26:Y$26)/X25</f>
        <v>103.33333333333333</v>
      </c>
      <c r="Y27" s="304"/>
      <c r="Z27" s="304">
        <f>SUM($B26:AA$26)/Z25</f>
        <v>105.09677419354837</v>
      </c>
      <c r="AA27" s="304"/>
      <c r="AB27" s="304">
        <f>SUM($B26:AC$26)/AB25</f>
        <v>109.38461538461536</v>
      </c>
      <c r="AC27" s="304"/>
      <c r="AD27" s="304">
        <f>SUM($B26:AE$26)/AD25</f>
        <v>111.21428571428569</v>
      </c>
      <c r="AE27" s="304"/>
      <c r="AF27" s="304">
        <f>SUM($B26:AG$26)/AF25</f>
        <v>111.9767441860465</v>
      </c>
      <c r="AG27" s="304"/>
      <c r="AH27" s="304">
        <f>SUM($B26:AI$26)/AH25</f>
        <v>111.9767441860465</v>
      </c>
      <c r="AI27" s="304"/>
      <c r="AJ27" s="304">
        <f>SUM($B26:AK$26)/AJ25</f>
        <v>113.11363636363637</v>
      </c>
      <c r="AK27" s="304"/>
      <c r="AL27" s="304">
        <f>SUM($B26:AM$26)/AL25</f>
        <v>117.9375</v>
      </c>
      <c r="AM27" s="304"/>
      <c r="AN27" s="304">
        <f>SUM($B26:AO$26)/AN25</f>
        <v>120.42</v>
      </c>
      <c r="AO27" s="304"/>
      <c r="AP27" s="304">
        <f>SUM($B26:AQ$26)/AP25</f>
        <v>120.42</v>
      </c>
      <c r="AQ27" s="304"/>
      <c r="AR27" s="304">
        <f>SUM($B26:AS$26)/AR25</f>
        <v>121.94117647058825</v>
      </c>
      <c r="AS27" s="304"/>
      <c r="AT27" s="304">
        <f>SUM($B26:AU$26)/AT25</f>
        <v>123.57692307692309</v>
      </c>
      <c r="AU27" s="304"/>
      <c r="AV27" s="304">
        <f>SUM($B26:AW$26)/AV25</f>
        <v>125.32075471698117</v>
      </c>
      <c r="AW27" s="304"/>
      <c r="AX27" s="304">
        <f>SUM($B26:AY$26)/AX25</f>
        <v>125.32075471698117</v>
      </c>
      <c r="AY27" s="304"/>
      <c r="AZ27" s="304">
        <f>SUM($B26:BA$26)/AZ25</f>
        <v>134.68965517241381</v>
      </c>
      <c r="BA27" s="304"/>
      <c r="BB27" s="304">
        <f>SUM($B26:BC$26)/BB25</f>
        <v>138.30000000000004</v>
      </c>
      <c r="BC27" s="304"/>
      <c r="BD27" s="304">
        <f>SUM($B26:BE$26)/BD25</f>
        <v>151.67647058823533</v>
      </c>
      <c r="BE27" s="304"/>
      <c r="BF27" s="304">
        <f>SUM($B26:BG$26)/BF25</f>
        <v>154.80000000000001</v>
      </c>
      <c r="BG27" s="304"/>
      <c r="BH27" s="304">
        <f>SUM($B26:BI$26)/BH25</f>
        <v>159.53424657534251</v>
      </c>
      <c r="BI27" s="304"/>
      <c r="BJ27" s="304">
        <f>SUM($B26:BK$26)/BJ25</f>
        <v>161.1486486486487</v>
      </c>
      <c r="BK27" s="304"/>
      <c r="BL27" s="304">
        <f>SUM($B26:BM$26)/BL25</f>
        <v>162.84000000000006</v>
      </c>
      <c r="BM27" s="304"/>
      <c r="BN27" s="304">
        <f>SUM($B26:BO$26)/BN25</f>
        <v>168.00000000000003</v>
      </c>
      <c r="BO27" s="304"/>
      <c r="BP27" s="304">
        <f>SUM($B26:BQ$26)/BP25</f>
        <v>177.85714285714289</v>
      </c>
      <c r="BQ27" s="304"/>
      <c r="BR27" s="304">
        <f>SUM($B26:BS$26)/BR25</f>
        <v>177.85714285714289</v>
      </c>
      <c r="BS27" s="304"/>
      <c r="BT27" s="304">
        <f>SUM($B26:BU$26)/BT25</f>
        <v>177.85714285714289</v>
      </c>
      <c r="BU27" s="304"/>
      <c r="BV27" s="304">
        <f>SUM($B26:BW$26)/BV25</f>
        <v>179.68235294117653</v>
      </c>
      <c r="BW27" s="304"/>
      <c r="BX27" s="304">
        <f>SUM($B26:BY$26)/BX25</f>
        <v>179.68235294117653</v>
      </c>
      <c r="BY27" s="304"/>
      <c r="BZ27" s="304">
        <f>SUM($B26:CA$26)/BZ25</f>
        <v>181.67441860465124</v>
      </c>
      <c r="CA27" s="304"/>
      <c r="CB27" s="304">
        <f>SUM($B26:CC$26)/CB25</f>
        <v>181.67441860465124</v>
      </c>
      <c r="CC27" s="304"/>
      <c r="CD27" s="304">
        <f>SUM($B26:CE$26)/CD25</f>
        <v>181.67441860465124</v>
      </c>
      <c r="CE27" s="304"/>
      <c r="CF27" s="304">
        <f>SUM($B26:CG$26)/CF25</f>
        <v>181.67441860465124</v>
      </c>
      <c r="CG27" s="304"/>
      <c r="CH27" s="304">
        <f>SUM($B26:CI$26)/CH25</f>
        <v>181.67441860465124</v>
      </c>
      <c r="CI27" s="304"/>
      <c r="CJ27" s="304">
        <f>SUM($B26:CK$26)/CJ25</f>
        <v>181.67441860465124</v>
      </c>
      <c r="CK27" s="304"/>
      <c r="CL27" s="86"/>
      <c r="CP27" s="86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v>0</v>
      </c>
      <c r="U28" s="304"/>
      <c r="V28" s="304">
        <f>LN(V25)/V27</f>
        <v>-1.7731230556133133E-2</v>
      </c>
      <c r="W28" s="304"/>
      <c r="X28" s="304">
        <f>LN(X25)/X27</f>
        <v>-1.0631731825820417E-2</v>
      </c>
      <c r="Y28" s="304"/>
      <c r="Z28" s="304">
        <f t="shared" ref="Z28" si="359">LN(Z25)/Z27</f>
        <v>-9.1388337801737475E-3</v>
      </c>
      <c r="AA28" s="304"/>
      <c r="AB28" s="304">
        <f t="shared" ref="AB28" si="360">LN(AB25)/AB27</f>
        <v>-6.6818126660030241E-3</v>
      </c>
      <c r="AC28" s="304"/>
      <c r="AD28" s="304">
        <f t="shared" ref="AD28" si="361">LN(AD25)/AD27</f>
        <v>-5.9055321191053218E-3</v>
      </c>
      <c r="AE28" s="304"/>
      <c r="AF28" s="304">
        <f t="shared" ref="AF28" si="362">LN(AF25)/AF27</f>
        <v>-5.6551835256680545E-3</v>
      </c>
      <c r="AG28" s="304"/>
      <c r="AH28" s="304">
        <f t="shared" ref="AH28" si="363">LN(AH25)/AH27</f>
        <v>-5.6551835256680545E-3</v>
      </c>
      <c r="AI28" s="304"/>
      <c r="AJ28" s="304">
        <f t="shared" ref="AJ28" si="364">LN(AJ25)/AJ27</f>
        <v>-5.3951012483793078E-3</v>
      </c>
      <c r="AK28" s="304"/>
      <c r="AL28" s="304">
        <f t="shared" ref="AL28" si="365">LN(AL25)/AL27</f>
        <v>-4.4366562269384027E-3</v>
      </c>
      <c r="AM28" s="304"/>
      <c r="AN28" s="304">
        <f t="shared" ref="AN28" si="366">LN(AN25)/AN27</f>
        <v>-4.0061962235865538E-3</v>
      </c>
      <c r="AO28" s="304"/>
      <c r="AP28" s="304">
        <f t="shared" ref="AP28" si="367">LN(AP25)/AP27</f>
        <v>-4.0061962235865538E-3</v>
      </c>
      <c r="AQ28" s="304"/>
      <c r="AR28" s="304">
        <f t="shared" ref="AR28" si="368">LN(AR25)/AR27</f>
        <v>-3.7938253126473336E-3</v>
      </c>
      <c r="AS28" s="304"/>
      <c r="AT28" s="304">
        <f t="shared" ref="AT28" si="369">LN(AT25)/AT27</f>
        <v>-3.5864741171385936E-3</v>
      </c>
      <c r="AU28" s="304"/>
      <c r="AV28" s="304">
        <f t="shared" ref="AV28" si="370">LN(AV25)/AV27</f>
        <v>-3.3845729869582666E-3</v>
      </c>
      <c r="AW28" s="304"/>
      <c r="AX28" s="304">
        <f t="shared" ref="AX28" si="371">LN(AX25)/AX27</f>
        <v>-3.3845729869582666E-3</v>
      </c>
      <c r="AY28" s="304"/>
      <c r="AZ28" s="304">
        <f t="shared" ref="AZ28" si="372">LN(AZ25)/AZ27</f>
        <v>-2.4798203224922089E-3</v>
      </c>
      <c r="BA28" s="304"/>
      <c r="BB28" s="304">
        <f t="shared" ref="BB28" si="373">LN(BB25)/BB27</f>
        <v>-2.1699536691998423E-3</v>
      </c>
      <c r="BC28" s="304"/>
      <c r="BD28" s="304">
        <f t="shared" ref="BD28" si="374">LN(BD25)/BD27</f>
        <v>-1.1533855502957728E-3</v>
      </c>
      <c r="BE28" s="304"/>
      <c r="BF28" s="304">
        <f t="shared" ref="BF28" si="375">LN(BF25)/BF27</f>
        <v>-9.4285473270723486E-4</v>
      </c>
      <c r="BG28" s="304"/>
      <c r="BH28" s="304">
        <f t="shared" ref="BH28" si="376">LN(BH25)/BH27</f>
        <v>-6.5183316909286383E-4</v>
      </c>
      <c r="BI28" s="304"/>
      <c r="BJ28" s="304">
        <f t="shared" ref="BJ28" si="377">LN(BJ25)/BJ27</f>
        <v>-5.608738405578136E-4</v>
      </c>
      <c r="BK28" s="304"/>
      <c r="BL28" s="304">
        <f t="shared" ref="BL28" si="378">LN(BL25)/BL27</f>
        <v>-4.72617545665246E-4</v>
      </c>
      <c r="BM28" s="304"/>
      <c r="BN28" s="304">
        <f t="shared" ref="BN28" si="379">LN(BN25)/BN27</f>
        <v>-2.2464480942171016E-4</v>
      </c>
      <c r="BO28" s="304"/>
      <c r="BP28" s="304">
        <f t="shared" ref="BP28" si="380">LN(BP25)/BP27</f>
        <v>2.0447671421375263E-4</v>
      </c>
      <c r="BQ28" s="304"/>
      <c r="BR28" s="304">
        <f t="shared" ref="BR28" si="381">LN(BR25)/BR27</f>
        <v>2.0447671421375263E-4</v>
      </c>
      <c r="BS28" s="304"/>
      <c r="BT28" s="304">
        <f t="shared" ref="BT28" si="382">LN(BT25)/BT27</f>
        <v>2.0447671421375263E-4</v>
      </c>
      <c r="BU28" s="304"/>
      <c r="BV28" s="304">
        <f t="shared" ref="BV28" si="383">LN(BV25)/BV27</f>
        <v>2.6826285959009795E-4</v>
      </c>
      <c r="BW28" s="304"/>
      <c r="BX28" s="304">
        <f t="shared" ref="BX28" si="384">LN(BX25)/BX27</f>
        <v>2.6826285959009795E-4</v>
      </c>
      <c r="BY28" s="304"/>
      <c r="BZ28" s="304">
        <f t="shared" ref="BZ28" si="385">LN(BZ25)/BZ27</f>
        <v>3.2970047209241534E-4</v>
      </c>
      <c r="CA28" s="304"/>
      <c r="CB28" s="304">
        <f t="shared" ref="CB28" si="386">LN(CB25)/CB27</f>
        <v>3.2970047209241534E-4</v>
      </c>
      <c r="CC28" s="304"/>
      <c r="CD28" s="304">
        <f t="shared" ref="CD28" si="387">LN(CD25)/CD27</f>
        <v>3.2970047209241534E-4</v>
      </c>
      <c r="CE28" s="304"/>
      <c r="CF28" s="304">
        <f t="shared" ref="CF28" si="388">LN(CF25)/CF27</f>
        <v>3.2970047209241534E-4</v>
      </c>
      <c r="CG28" s="304"/>
      <c r="CH28" s="304">
        <f t="shared" ref="CH28:CJ28" si="389">LN(CH25)/CH27</f>
        <v>3.2970047209241534E-4</v>
      </c>
      <c r="CI28" s="304"/>
      <c r="CJ28" s="304">
        <f t="shared" si="389"/>
        <v>3.2970047209241534E-4</v>
      </c>
      <c r="CK28" s="304"/>
      <c r="CL28" s="86"/>
      <c r="CP28" s="86"/>
    </row>
    <row r="29" spans="1:197" ht="15" thickBot="1">
      <c r="A29" s="77" t="s">
        <v>63</v>
      </c>
      <c r="B29" s="304">
        <f t="shared" ref="B29" si="390">LOG10(B14)-LOG10(D14)</f>
        <v>0</v>
      </c>
      <c r="C29" s="304"/>
      <c r="D29" s="304">
        <f t="shared" ref="D29" si="391">LOG10(D14)-LOG10(F14)</f>
        <v>0</v>
      </c>
      <c r="E29" s="304"/>
      <c r="F29" s="304">
        <f t="shared" ref="F29" si="392">LOG10(F14)-LOG10(H14)</f>
        <v>0</v>
      </c>
      <c r="G29" s="304"/>
      <c r="H29" s="304">
        <f t="shared" ref="H29" si="393">LOG10(H14)-LOG10(J14)</f>
        <v>0</v>
      </c>
      <c r="I29" s="304"/>
      <c r="J29" s="304">
        <f t="shared" ref="J29" si="394">LOG10(J14)-LOG10(L14)</f>
        <v>0</v>
      </c>
      <c r="K29" s="304"/>
      <c r="L29" s="304">
        <f t="shared" ref="L29" si="395">LOG10(L14)-LOG10(N14)</f>
        <v>0</v>
      </c>
      <c r="M29" s="304"/>
      <c r="N29" s="304">
        <f t="shared" ref="N29" si="396">LOG10(N14)-LOG10(P14)</f>
        <v>0</v>
      </c>
      <c r="O29" s="304"/>
      <c r="P29" s="304">
        <f t="shared" ref="P29" si="397">LOG10(P14)-LOG10(R14)</f>
        <v>0</v>
      </c>
      <c r="Q29" s="304"/>
      <c r="R29" s="304">
        <f t="shared" ref="R29" si="398">LOG10(R14)-LOG10(T14)</f>
        <v>0</v>
      </c>
      <c r="S29" s="304"/>
      <c r="T29" s="304">
        <f t="shared" ref="T29" si="399">LOG10(T14)-LOG10(V14)</f>
        <v>0</v>
      </c>
      <c r="U29" s="304"/>
      <c r="V29" s="304">
        <f t="shared" ref="V29" si="400">LOG10(V14)-LOG10(X14)</f>
        <v>0</v>
      </c>
      <c r="W29" s="304"/>
      <c r="X29" s="304">
        <f t="shared" ref="X29" si="401">LOG10(X14)-LOG10(Z14)</f>
        <v>5.1152522447381332E-2</v>
      </c>
      <c r="Y29" s="304"/>
      <c r="Z29" s="304">
        <f t="shared" ref="Z29" si="402">LOG10(Z14)-LOG10(AB14)</f>
        <v>0</v>
      </c>
      <c r="AA29" s="304"/>
      <c r="AB29" s="304">
        <f t="shared" ref="AB29" si="403">LOG10(AB14)-LOG10(AD14)</f>
        <v>0</v>
      </c>
      <c r="AC29" s="304"/>
      <c r="AD29" s="304">
        <f t="shared" ref="AD29" si="404">LOG10(AD14)-LOG10(AF14)</f>
        <v>0</v>
      </c>
      <c r="AE29" s="304"/>
      <c r="AF29" s="304">
        <f t="shared" ref="AF29" si="405">LOG10(AF14)-LOG10(AH14)</f>
        <v>0</v>
      </c>
      <c r="AG29" s="304"/>
      <c r="AH29" s="304">
        <f t="shared" ref="AH29" si="406">LOG10(AH14)-LOG10(AJ14)</f>
        <v>0</v>
      </c>
      <c r="AI29" s="304"/>
      <c r="AJ29" s="304">
        <f t="shared" ref="AJ29" si="407">LOG10(AJ14)-LOG10(AL14)</f>
        <v>0</v>
      </c>
      <c r="AK29" s="304"/>
      <c r="AL29" s="304">
        <f t="shared" ref="AL29" si="408">LOG10(AL14)-LOG10(AN14)</f>
        <v>0</v>
      </c>
      <c r="AM29" s="304"/>
      <c r="AN29" s="304">
        <f t="shared" ref="AN29" si="409">LOG10(AN14)-LOG10(AP14)</f>
        <v>0</v>
      </c>
      <c r="AO29" s="304"/>
      <c r="AP29" s="304">
        <f t="shared" ref="AP29" si="410">LOG10(AP14)-LOG10(AR14)</f>
        <v>5.7991946977686726E-2</v>
      </c>
      <c r="AQ29" s="304"/>
      <c r="AR29" s="304">
        <f t="shared" ref="AR29" si="411">LOG10(AR14)-LOG10(AT14)</f>
        <v>0</v>
      </c>
      <c r="AS29" s="304"/>
      <c r="AT29" s="304">
        <f t="shared" ref="AT29" si="412">LOG10(AT14)-LOG10(AV14)</f>
        <v>0</v>
      </c>
      <c r="AU29" s="304"/>
      <c r="AV29" s="304">
        <f t="shared" ref="AV29" si="413">LOG10(AV14)-LOG10(AX14)</f>
        <v>0</v>
      </c>
      <c r="AW29" s="304"/>
      <c r="AX29" s="304">
        <f t="shared" ref="AX29" si="414">LOG10(AX14)-LOG10(AZ14)</f>
        <v>0</v>
      </c>
      <c r="AY29" s="304"/>
      <c r="AZ29" s="304">
        <f t="shared" ref="AZ29" si="415">LOG10(AZ14)-LOG10(BB14)</f>
        <v>0</v>
      </c>
      <c r="BA29" s="304"/>
      <c r="BB29" s="304">
        <f t="shared" ref="BB29" si="416">LOG10(BB14)-LOG10(BD14)</f>
        <v>0</v>
      </c>
      <c r="BC29" s="304"/>
      <c r="BD29" s="304">
        <f t="shared" ref="BD29" si="417">LOG10(BD14)-LOG10(BF14)</f>
        <v>0</v>
      </c>
      <c r="BE29" s="304"/>
      <c r="BF29" s="304">
        <f t="shared" ref="BF29" si="418">LOG10(BF14)-LOG10(BH14)</f>
        <v>0</v>
      </c>
      <c r="BG29" s="304"/>
      <c r="BH29" s="304">
        <f t="shared" ref="BH29" si="419">LOG10(BH14)-LOG10(BJ14)</f>
        <v>6.6946789630613179E-2</v>
      </c>
      <c r="BI29" s="304"/>
      <c r="BJ29" s="304">
        <f t="shared" ref="BJ29" si="420">LOG10(BJ14)-LOG10(BL14)</f>
        <v>0</v>
      </c>
      <c r="BK29" s="304"/>
      <c r="BL29" s="304">
        <f t="shared" ref="BL29" si="421">LOG10(BL14)-LOG10(BN14)</f>
        <v>0</v>
      </c>
      <c r="BM29" s="304"/>
      <c r="BN29" s="304">
        <f t="shared" ref="BN29" si="422">LOG10(BN14)-LOG10(BP14)</f>
        <v>0</v>
      </c>
      <c r="BO29" s="304"/>
      <c r="BP29" s="304">
        <f t="shared" ref="BP29" si="423">LOG10(BP14)-LOG10(BR14)</f>
        <v>0</v>
      </c>
      <c r="BQ29" s="304"/>
      <c r="BR29" s="304">
        <f t="shared" ref="BR29" si="424">LOG10(BR14)-LOG10(BT14)</f>
        <v>0</v>
      </c>
      <c r="BS29" s="304"/>
      <c r="BT29" s="304">
        <f t="shared" ref="BT29" si="425">LOG10(BT14)-LOG10(BV14)</f>
        <v>7.9181246047624776E-2</v>
      </c>
      <c r="BU29" s="304"/>
      <c r="BV29" s="304">
        <f t="shared" ref="BV29" si="426">LOG10(BV14)-LOG10(BX14)</f>
        <v>9.6910013008056461E-2</v>
      </c>
      <c r="BW29" s="304"/>
      <c r="BX29" s="304">
        <f t="shared" ref="BX29" si="427">LOG10(BX14)-LOG10(BZ14)</f>
        <v>0.12493873660829996</v>
      </c>
      <c r="BY29" s="304"/>
      <c r="BZ29" s="304">
        <f t="shared" ref="BZ29" si="428">LOG10(BZ14)-LOG10(CB14)</f>
        <v>0</v>
      </c>
      <c r="CA29" s="304"/>
      <c r="CB29" s="304">
        <f t="shared" ref="CB29" si="429">LOG10(CB14)-LOG10(CD14)</f>
        <v>0.17609125905568124</v>
      </c>
      <c r="CC29" s="304"/>
      <c r="CD29" s="304">
        <f t="shared" ref="CD29" si="430">LOG10(CD14)-LOG10(CF14)</f>
        <v>0.3010299956639812</v>
      </c>
      <c r="CE29" s="304"/>
      <c r="CF29" s="304">
        <f t="shared" ref="CF29" si="431">LOG10(CF14)-LOG10(CH14)</f>
        <v>0</v>
      </c>
      <c r="CG29" s="304"/>
      <c r="CH29" s="304">
        <v>0</v>
      </c>
      <c r="CI29" s="304"/>
      <c r="CJ29" s="304">
        <v>0</v>
      </c>
      <c r="CK29" s="304"/>
      <c r="CL29" s="304"/>
      <c r="CM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  <c r="DH29" s="304"/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0</v>
      </c>
      <c r="O31" s="44">
        <v>0</v>
      </c>
      <c r="P31" s="16">
        <v>3</v>
      </c>
      <c r="Q31" s="44">
        <v>0</v>
      </c>
      <c r="R31" s="16">
        <v>2</v>
      </c>
      <c r="S31" s="44">
        <v>0</v>
      </c>
      <c r="T31" s="16">
        <v>1</v>
      </c>
      <c r="U31" s="44">
        <v>0</v>
      </c>
      <c r="V31" s="16">
        <v>0</v>
      </c>
      <c r="W31" s="44">
        <v>3</v>
      </c>
      <c r="X31" s="16">
        <v>0</v>
      </c>
      <c r="Y31" s="44">
        <v>2</v>
      </c>
      <c r="Z31" s="16">
        <v>1</v>
      </c>
      <c r="AA31" s="44">
        <v>1</v>
      </c>
      <c r="AB31" s="16">
        <v>1</v>
      </c>
      <c r="AC31" s="44">
        <v>0</v>
      </c>
      <c r="AD31" s="16">
        <v>0</v>
      </c>
      <c r="AE31" s="44">
        <v>0</v>
      </c>
      <c r="AF31" s="16">
        <v>1</v>
      </c>
      <c r="AG31" s="44">
        <v>0</v>
      </c>
      <c r="AH31" s="16">
        <v>0</v>
      </c>
      <c r="AI31" s="44">
        <v>0</v>
      </c>
      <c r="AJ31" s="16">
        <v>0</v>
      </c>
      <c r="AK31" s="44">
        <v>0</v>
      </c>
      <c r="AL31" s="16">
        <v>0</v>
      </c>
      <c r="AM31" s="44">
        <v>0</v>
      </c>
      <c r="AN31" s="16">
        <v>0</v>
      </c>
      <c r="AO31" s="44">
        <v>0</v>
      </c>
      <c r="AP31" s="16">
        <v>0</v>
      </c>
      <c r="AQ31" s="100">
        <v>0</v>
      </c>
      <c r="AR31" s="16">
        <v>1</v>
      </c>
      <c r="AS31" s="104">
        <v>0</v>
      </c>
      <c r="AT31" s="16">
        <v>0</v>
      </c>
      <c r="AU31" s="104">
        <v>0</v>
      </c>
      <c r="AV31" s="44">
        <v>1</v>
      </c>
      <c r="AW31" s="44">
        <v>0</v>
      </c>
      <c r="AX31" s="16">
        <v>0</v>
      </c>
      <c r="AY31" s="44">
        <v>0</v>
      </c>
      <c r="AZ31" s="16">
        <v>0</v>
      </c>
      <c r="BA31" s="44">
        <v>0</v>
      </c>
      <c r="BB31" s="16">
        <v>0</v>
      </c>
      <c r="BC31" s="104">
        <v>0</v>
      </c>
      <c r="BD31" s="5">
        <v>0</v>
      </c>
      <c r="BE31" s="45">
        <v>2</v>
      </c>
      <c r="BF31" s="19">
        <v>0</v>
      </c>
      <c r="BG31" s="45">
        <v>0</v>
      </c>
      <c r="BH31" s="19">
        <v>0</v>
      </c>
      <c r="BI31" s="45">
        <v>0</v>
      </c>
      <c r="BJ31" s="19">
        <v>0</v>
      </c>
      <c r="BK31" s="45">
        <v>0</v>
      </c>
      <c r="BL31" s="19">
        <v>0</v>
      </c>
      <c r="BM31" s="45">
        <v>0</v>
      </c>
      <c r="BN31" s="19">
        <v>0</v>
      </c>
      <c r="BO31" s="45">
        <v>0</v>
      </c>
      <c r="BP31" s="19">
        <v>0</v>
      </c>
      <c r="BQ31" s="45">
        <v>0</v>
      </c>
      <c r="BR31" s="19">
        <v>0</v>
      </c>
      <c r="BS31" s="45">
        <v>0</v>
      </c>
      <c r="BT31" s="19">
        <v>0</v>
      </c>
      <c r="BU31" s="45">
        <v>0</v>
      </c>
      <c r="BV31" s="19">
        <v>0</v>
      </c>
      <c r="BW31" s="45">
        <v>0</v>
      </c>
      <c r="BX31" s="19">
        <v>0</v>
      </c>
      <c r="BY31" s="45">
        <v>0</v>
      </c>
      <c r="BZ31" s="5">
        <v>0</v>
      </c>
      <c r="CA31" s="45">
        <v>0</v>
      </c>
      <c r="CB31" s="19">
        <v>0</v>
      </c>
      <c r="CC31" s="45">
        <v>0</v>
      </c>
      <c r="CD31" s="19" t="s">
        <v>45</v>
      </c>
      <c r="CE31" s="45">
        <v>0</v>
      </c>
      <c r="CF31" s="5" t="s">
        <v>44</v>
      </c>
      <c r="CG31" s="45"/>
      <c r="CH31" s="5" t="s">
        <v>44</v>
      </c>
      <c r="CI31" s="45"/>
      <c r="CJ31" s="5" t="s">
        <v>44</v>
      </c>
      <c r="CK31" s="45">
        <v>0</v>
      </c>
      <c r="CL31">
        <f>SUM(B31,D31,F31,H31,J31,L31,N31,P31,R31,T31,V31,X31,Z31,AB31,AD31,AF31,AH31,AJ31,AL31,AN31,AP31,AR31,AT31,AV31,AX31,AZ31,BB31,BD31,BF31,BH31,BJ31,BL31,BN31,BP31,BR31,BT31,BV31,BX31,BZ31,CB31,CD31,CF31,CH31,CJ31)</f>
        <v>11</v>
      </c>
      <c r="CM31">
        <f t="shared" si="1"/>
        <v>8</v>
      </c>
      <c r="CN31" s="1">
        <v>42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0</v>
      </c>
      <c r="O32" s="45">
        <v>0</v>
      </c>
      <c r="P32" s="19">
        <v>2</v>
      </c>
      <c r="Q32" s="45">
        <v>0</v>
      </c>
      <c r="R32" s="19">
        <v>2</v>
      </c>
      <c r="S32" s="45">
        <v>0</v>
      </c>
      <c r="T32" s="19">
        <v>0</v>
      </c>
      <c r="U32" s="45">
        <v>0</v>
      </c>
      <c r="V32" s="19">
        <v>1</v>
      </c>
      <c r="W32" s="45">
        <v>1</v>
      </c>
      <c r="X32" s="19">
        <v>0</v>
      </c>
      <c r="Y32" s="45">
        <v>2</v>
      </c>
      <c r="Z32" s="19">
        <v>0</v>
      </c>
      <c r="AA32" s="45">
        <v>0</v>
      </c>
      <c r="AB32" s="19">
        <v>0</v>
      </c>
      <c r="AC32" s="45">
        <v>0</v>
      </c>
      <c r="AD32" s="19">
        <v>1</v>
      </c>
      <c r="AE32" s="45">
        <v>0</v>
      </c>
      <c r="AF32" s="19">
        <v>1</v>
      </c>
      <c r="AG32" s="45">
        <v>0</v>
      </c>
      <c r="AH32" s="19">
        <v>0</v>
      </c>
      <c r="AI32" s="45">
        <v>0</v>
      </c>
      <c r="AJ32" s="19">
        <v>2</v>
      </c>
      <c r="AK32" s="45">
        <v>1</v>
      </c>
      <c r="AL32" s="19">
        <v>0</v>
      </c>
      <c r="AM32" s="45">
        <v>0</v>
      </c>
      <c r="AN32" s="19">
        <v>0</v>
      </c>
      <c r="AO32" s="45">
        <v>2</v>
      </c>
      <c r="AP32" s="19">
        <v>0</v>
      </c>
      <c r="AQ32" s="95">
        <v>0</v>
      </c>
      <c r="AR32" s="19">
        <v>0</v>
      </c>
      <c r="AS32" s="80">
        <v>0</v>
      </c>
      <c r="AT32" s="19">
        <v>1</v>
      </c>
      <c r="AU32" s="80">
        <v>0</v>
      </c>
      <c r="AV32" s="45">
        <v>3</v>
      </c>
      <c r="AW32" s="45">
        <v>0</v>
      </c>
      <c r="AX32" s="19">
        <v>2</v>
      </c>
      <c r="AY32" s="45">
        <v>0</v>
      </c>
      <c r="AZ32" s="19">
        <v>0</v>
      </c>
      <c r="BA32" s="45">
        <v>1</v>
      </c>
      <c r="BB32" s="19">
        <v>0</v>
      </c>
      <c r="BC32" s="80">
        <v>2</v>
      </c>
      <c r="BD32" s="5">
        <v>0</v>
      </c>
      <c r="BE32" s="45">
        <v>0</v>
      </c>
      <c r="BF32" s="19">
        <v>0</v>
      </c>
      <c r="BG32" s="45">
        <v>1</v>
      </c>
      <c r="BH32" s="19" t="s">
        <v>45</v>
      </c>
      <c r="BI32" s="45">
        <v>0</v>
      </c>
      <c r="BJ32" s="5" t="s">
        <v>44</v>
      </c>
      <c r="BK32" s="45">
        <v>0</v>
      </c>
      <c r="BL32" s="5" t="s">
        <v>44</v>
      </c>
      <c r="BM32" s="45">
        <v>0</v>
      </c>
      <c r="BN32" s="5" t="s">
        <v>44</v>
      </c>
      <c r="BO32" s="45">
        <v>0</v>
      </c>
      <c r="BP32" s="5" t="s">
        <v>44</v>
      </c>
      <c r="BQ32" s="45">
        <v>0</v>
      </c>
      <c r="BR32" s="5" t="s">
        <v>44</v>
      </c>
      <c r="BS32" s="45">
        <v>0</v>
      </c>
      <c r="BT32" s="5" t="s">
        <v>44</v>
      </c>
      <c r="BU32" s="45">
        <v>0</v>
      </c>
      <c r="BV32" s="5" t="s">
        <v>44</v>
      </c>
      <c r="BW32" s="45">
        <v>0</v>
      </c>
      <c r="BX32" s="5" t="s">
        <v>44</v>
      </c>
      <c r="BY32" s="45">
        <v>0</v>
      </c>
      <c r="BZ32" s="5" t="s">
        <v>44</v>
      </c>
      <c r="CA32" s="45">
        <v>0</v>
      </c>
      <c r="CB32" s="5" t="s">
        <v>44</v>
      </c>
      <c r="CC32" s="45">
        <v>0</v>
      </c>
      <c r="CD32" s="5" t="s">
        <v>44</v>
      </c>
      <c r="CE32" s="45">
        <v>0</v>
      </c>
      <c r="CF32" s="5" t="s">
        <v>44</v>
      </c>
      <c r="CG32" s="45"/>
      <c r="CH32" s="5" t="s">
        <v>44</v>
      </c>
      <c r="CI32" s="45"/>
      <c r="CJ32" s="5" t="s">
        <v>44</v>
      </c>
      <c r="CK32" s="45">
        <v>0</v>
      </c>
      <c r="CL32">
        <f>SUM(B32,D32,F32,H32,J32,L32,N32,P32,R32,T32,V32,X32,Z32,AB32,AD32,AF32,AH32,AJ32,AL32,AN32,AP32,AR32,AT32,AV32,AX32,AZ32,BB32,BD32,BF32,BH32,BJ32,BL32,BN32,BP32,BR32,BT32,BV32,BX32,BZ32,CB32,CD32,CF32,CH32,CJ32)</f>
        <v>15</v>
      </c>
      <c r="CM32">
        <f t="shared" si="1"/>
        <v>10</v>
      </c>
      <c r="CN32">
        <v>31</v>
      </c>
    </row>
    <row r="33" spans="1:146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3</v>
      </c>
      <c r="Q33" s="45">
        <v>0</v>
      </c>
      <c r="R33" s="19">
        <v>1</v>
      </c>
      <c r="S33" s="45">
        <v>0</v>
      </c>
      <c r="T33" s="19">
        <v>2</v>
      </c>
      <c r="U33" s="45">
        <v>0</v>
      </c>
      <c r="V33" s="19">
        <v>0</v>
      </c>
      <c r="W33" s="45">
        <v>3</v>
      </c>
      <c r="X33" s="19">
        <v>1</v>
      </c>
      <c r="Y33" s="45">
        <v>0</v>
      </c>
      <c r="Z33" s="19">
        <v>0</v>
      </c>
      <c r="AA33" s="45">
        <v>2</v>
      </c>
      <c r="AB33" s="19">
        <v>0</v>
      </c>
      <c r="AC33" s="45">
        <v>0</v>
      </c>
      <c r="AD33" s="19">
        <v>0</v>
      </c>
      <c r="AE33" s="45">
        <v>1</v>
      </c>
      <c r="AF33" s="19">
        <v>1</v>
      </c>
      <c r="AG33" s="45">
        <v>0</v>
      </c>
      <c r="AH33" s="19">
        <v>0</v>
      </c>
      <c r="AI33" s="45">
        <v>1</v>
      </c>
      <c r="AJ33" s="19">
        <v>1</v>
      </c>
      <c r="AK33" s="45">
        <v>0</v>
      </c>
      <c r="AL33" s="19">
        <v>0</v>
      </c>
      <c r="AM33" s="45">
        <v>0</v>
      </c>
      <c r="AN33" s="19">
        <v>0</v>
      </c>
      <c r="AO33" s="45">
        <v>1</v>
      </c>
      <c r="AP33" s="19">
        <v>0</v>
      </c>
      <c r="AQ33" s="95">
        <v>0</v>
      </c>
      <c r="AR33" s="19">
        <v>0</v>
      </c>
      <c r="AS33" s="80">
        <v>0</v>
      </c>
      <c r="AT33" s="19">
        <v>2</v>
      </c>
      <c r="AU33" s="80">
        <v>0</v>
      </c>
      <c r="AV33" s="45">
        <v>1</v>
      </c>
      <c r="AW33" s="45">
        <v>0</v>
      </c>
      <c r="AX33" s="19">
        <v>1</v>
      </c>
      <c r="AY33" s="45">
        <v>0</v>
      </c>
      <c r="AZ33" s="19">
        <v>0</v>
      </c>
      <c r="BA33" s="45">
        <v>0</v>
      </c>
      <c r="BB33" s="19">
        <v>1</v>
      </c>
      <c r="BC33" s="80">
        <v>2</v>
      </c>
      <c r="BD33" s="5">
        <v>0</v>
      </c>
      <c r="BE33" s="45">
        <v>1</v>
      </c>
      <c r="BF33" s="19">
        <v>0</v>
      </c>
      <c r="BG33" s="45">
        <v>0</v>
      </c>
      <c r="BH33" s="19">
        <v>3</v>
      </c>
      <c r="BI33" s="45">
        <v>2</v>
      </c>
      <c r="BJ33" s="19">
        <v>0</v>
      </c>
      <c r="BK33" s="45">
        <v>0</v>
      </c>
      <c r="BL33" s="19">
        <v>1</v>
      </c>
      <c r="BM33" s="45">
        <v>1</v>
      </c>
      <c r="BN33" s="19">
        <v>0</v>
      </c>
      <c r="BO33" s="45">
        <v>3</v>
      </c>
      <c r="BP33" s="19">
        <v>0</v>
      </c>
      <c r="BQ33" s="45">
        <v>0</v>
      </c>
      <c r="BR33" s="5" t="s">
        <v>44</v>
      </c>
      <c r="BS33" s="45">
        <v>0</v>
      </c>
      <c r="BT33" s="5" t="s">
        <v>44</v>
      </c>
      <c r="BU33" s="45">
        <v>0</v>
      </c>
      <c r="BV33" s="5" t="s">
        <v>44</v>
      </c>
      <c r="BW33" s="45">
        <v>0</v>
      </c>
      <c r="BX33" s="5" t="s">
        <v>44</v>
      </c>
      <c r="BY33" s="45">
        <v>0</v>
      </c>
      <c r="BZ33" s="5" t="s">
        <v>44</v>
      </c>
      <c r="CA33" s="45">
        <v>0</v>
      </c>
      <c r="CB33" s="5" t="s">
        <v>44</v>
      </c>
      <c r="CC33" s="45">
        <v>0</v>
      </c>
      <c r="CD33" s="5" t="s">
        <v>44</v>
      </c>
      <c r="CE33" s="45">
        <v>0</v>
      </c>
      <c r="CF33" s="5" t="s">
        <v>44</v>
      </c>
      <c r="CG33" s="45"/>
      <c r="CH33" s="5" t="s">
        <v>44</v>
      </c>
      <c r="CI33" s="45"/>
      <c r="CJ33" s="5" t="s">
        <v>44</v>
      </c>
      <c r="CK33" s="45">
        <v>0</v>
      </c>
      <c r="CL33">
        <f t="shared" si="0"/>
        <v>18</v>
      </c>
      <c r="CM33">
        <f t="shared" si="1"/>
        <v>17</v>
      </c>
      <c r="CN33">
        <v>35</v>
      </c>
    </row>
    <row r="34" spans="1:146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1</v>
      </c>
      <c r="Q34" s="45">
        <v>0</v>
      </c>
      <c r="R34" s="19">
        <v>3</v>
      </c>
      <c r="S34" s="45">
        <v>0</v>
      </c>
      <c r="T34" s="19">
        <v>1</v>
      </c>
      <c r="U34" s="45">
        <v>0</v>
      </c>
      <c r="V34" s="19">
        <v>0</v>
      </c>
      <c r="W34" s="45">
        <v>1</v>
      </c>
      <c r="X34" s="19">
        <v>1</v>
      </c>
      <c r="Y34" s="45">
        <v>3</v>
      </c>
      <c r="Z34" s="19">
        <v>0</v>
      </c>
      <c r="AA34" s="45">
        <v>1</v>
      </c>
      <c r="AB34" s="19">
        <v>0</v>
      </c>
      <c r="AC34" s="45">
        <v>0</v>
      </c>
      <c r="AD34" s="19">
        <v>1</v>
      </c>
      <c r="AE34" s="45">
        <v>1</v>
      </c>
      <c r="AF34" s="19">
        <v>0</v>
      </c>
      <c r="AG34" s="45">
        <v>0</v>
      </c>
      <c r="AH34" s="19">
        <v>1</v>
      </c>
      <c r="AI34" s="45">
        <v>0</v>
      </c>
      <c r="AJ34" s="19">
        <v>2</v>
      </c>
      <c r="AK34" s="45">
        <v>1</v>
      </c>
      <c r="AL34" s="19">
        <v>0</v>
      </c>
      <c r="AM34" s="45">
        <v>0</v>
      </c>
      <c r="AN34" s="19">
        <v>0</v>
      </c>
      <c r="AO34" s="45">
        <v>1</v>
      </c>
      <c r="AP34" s="19">
        <v>1</v>
      </c>
      <c r="AQ34" s="95">
        <v>0</v>
      </c>
      <c r="AR34" s="19">
        <v>0</v>
      </c>
      <c r="AS34" s="80">
        <v>0</v>
      </c>
      <c r="AT34" s="19">
        <v>1</v>
      </c>
      <c r="AU34" s="80">
        <v>0</v>
      </c>
      <c r="AV34" s="45">
        <v>1</v>
      </c>
      <c r="AW34" s="45">
        <v>0</v>
      </c>
      <c r="AX34" s="19">
        <v>2</v>
      </c>
      <c r="AY34" s="45">
        <v>0</v>
      </c>
      <c r="AZ34" s="19">
        <v>0</v>
      </c>
      <c r="BA34" s="45">
        <v>2</v>
      </c>
      <c r="BB34" s="19">
        <v>0</v>
      </c>
      <c r="BC34" s="80">
        <v>1</v>
      </c>
      <c r="BD34" s="5">
        <v>0</v>
      </c>
      <c r="BE34" s="45">
        <v>0</v>
      </c>
      <c r="BF34" s="5" t="s">
        <v>44</v>
      </c>
      <c r="BG34" s="45">
        <v>0</v>
      </c>
      <c r="BH34" s="5" t="s">
        <v>44</v>
      </c>
      <c r="BI34" s="45">
        <v>0</v>
      </c>
      <c r="BJ34" s="5" t="s">
        <v>44</v>
      </c>
      <c r="BK34" s="45">
        <v>0</v>
      </c>
      <c r="BL34" s="5" t="s">
        <v>44</v>
      </c>
      <c r="BM34" s="45">
        <v>0</v>
      </c>
      <c r="BN34" s="5" t="s">
        <v>44</v>
      </c>
      <c r="BO34" s="45">
        <v>0</v>
      </c>
      <c r="BP34" s="5" t="s">
        <v>44</v>
      </c>
      <c r="BQ34" s="45">
        <v>0</v>
      </c>
      <c r="BR34" s="5" t="s">
        <v>44</v>
      </c>
      <c r="BS34" s="45">
        <v>0</v>
      </c>
      <c r="BT34" s="5" t="s">
        <v>44</v>
      </c>
      <c r="BU34" s="45">
        <v>0</v>
      </c>
      <c r="BV34" s="5" t="s">
        <v>44</v>
      </c>
      <c r="BW34" s="45">
        <v>0</v>
      </c>
      <c r="BX34" s="5" t="s">
        <v>44</v>
      </c>
      <c r="BY34" s="45">
        <v>0</v>
      </c>
      <c r="BZ34" s="5" t="s">
        <v>44</v>
      </c>
      <c r="CA34" s="45">
        <v>0</v>
      </c>
      <c r="CB34" s="5" t="s">
        <v>44</v>
      </c>
      <c r="CC34" s="45">
        <v>0</v>
      </c>
      <c r="CD34" s="5" t="s">
        <v>44</v>
      </c>
      <c r="CE34" s="45">
        <v>0</v>
      </c>
      <c r="CF34" s="5" t="s">
        <v>44</v>
      </c>
      <c r="CG34" s="45"/>
      <c r="CH34" s="5" t="s">
        <v>44</v>
      </c>
      <c r="CI34" s="45"/>
      <c r="CJ34" s="5" t="s">
        <v>44</v>
      </c>
      <c r="CK34" s="45">
        <v>0</v>
      </c>
      <c r="CL34">
        <f t="shared" si="0"/>
        <v>15</v>
      </c>
      <c r="CM34">
        <f t="shared" si="1"/>
        <v>11</v>
      </c>
      <c r="CN34">
        <v>29</v>
      </c>
    </row>
    <row r="35" spans="1:146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0</v>
      </c>
      <c r="O35" s="45">
        <v>0</v>
      </c>
      <c r="P35" s="19">
        <v>2</v>
      </c>
      <c r="Q35" s="45">
        <v>0</v>
      </c>
      <c r="R35" s="19">
        <v>2</v>
      </c>
      <c r="S35" s="45">
        <v>0</v>
      </c>
      <c r="T35" s="19">
        <v>1</v>
      </c>
      <c r="U35" s="45">
        <v>0</v>
      </c>
      <c r="V35" s="19">
        <v>1</v>
      </c>
      <c r="W35" s="45">
        <v>2</v>
      </c>
      <c r="X35" s="19">
        <v>0</v>
      </c>
      <c r="Y35" s="45">
        <v>0</v>
      </c>
      <c r="Z35" s="19">
        <v>1</v>
      </c>
      <c r="AA35" s="45">
        <v>1</v>
      </c>
      <c r="AB35" s="19">
        <v>0</v>
      </c>
      <c r="AC35" s="45">
        <v>0</v>
      </c>
      <c r="AD35" s="19">
        <v>0</v>
      </c>
      <c r="AE35" s="45">
        <v>1</v>
      </c>
      <c r="AF35" s="19">
        <v>2</v>
      </c>
      <c r="AG35" s="45">
        <v>1</v>
      </c>
      <c r="AH35" s="19">
        <v>1</v>
      </c>
      <c r="AI35" s="45">
        <v>0</v>
      </c>
      <c r="AJ35" s="19">
        <v>4</v>
      </c>
      <c r="AK35" s="45">
        <v>0</v>
      </c>
      <c r="AL35" s="19">
        <v>0</v>
      </c>
      <c r="AM35" s="45">
        <v>1</v>
      </c>
      <c r="AN35" s="19">
        <v>0</v>
      </c>
      <c r="AO35" s="45">
        <v>2</v>
      </c>
      <c r="AP35" s="19">
        <v>0</v>
      </c>
      <c r="AQ35" s="95">
        <v>0</v>
      </c>
      <c r="AR35" s="19">
        <v>0</v>
      </c>
      <c r="AS35" s="80">
        <v>0</v>
      </c>
      <c r="AT35" s="19">
        <v>1</v>
      </c>
      <c r="AU35" s="80">
        <v>0</v>
      </c>
      <c r="AV35" s="45">
        <v>1</v>
      </c>
      <c r="AW35" s="45">
        <v>0</v>
      </c>
      <c r="AX35" s="19">
        <v>0</v>
      </c>
      <c r="AY35" s="45">
        <v>0</v>
      </c>
      <c r="AZ35" s="19">
        <v>0</v>
      </c>
      <c r="BA35" s="45">
        <v>0</v>
      </c>
      <c r="BB35" s="19">
        <v>0</v>
      </c>
      <c r="BC35" s="80">
        <v>1</v>
      </c>
      <c r="BD35" s="5">
        <v>0</v>
      </c>
      <c r="BE35" s="45">
        <v>0</v>
      </c>
      <c r="BF35" s="19">
        <v>0</v>
      </c>
      <c r="BG35" s="45">
        <v>0</v>
      </c>
      <c r="BH35" s="19">
        <v>0</v>
      </c>
      <c r="BI35" s="45">
        <v>0</v>
      </c>
      <c r="BJ35" s="19">
        <v>0</v>
      </c>
      <c r="BK35" s="45">
        <v>0</v>
      </c>
      <c r="BL35" s="19">
        <v>0</v>
      </c>
      <c r="BM35" s="45">
        <v>1</v>
      </c>
      <c r="BN35" s="19">
        <v>0</v>
      </c>
      <c r="BO35" s="45">
        <v>0</v>
      </c>
      <c r="BP35" s="19">
        <v>0</v>
      </c>
      <c r="BQ35" s="45">
        <v>0</v>
      </c>
      <c r="BR35" s="19">
        <v>0</v>
      </c>
      <c r="BS35" s="45">
        <v>0</v>
      </c>
      <c r="BT35" s="19">
        <v>0</v>
      </c>
      <c r="BU35" s="45">
        <v>0</v>
      </c>
      <c r="BV35" s="19">
        <v>0</v>
      </c>
      <c r="BW35" s="45">
        <v>0</v>
      </c>
      <c r="BX35" s="19">
        <v>0</v>
      </c>
      <c r="BY35" s="45">
        <v>0</v>
      </c>
      <c r="BZ35" s="5" t="s">
        <v>44</v>
      </c>
      <c r="CA35" s="45">
        <v>0</v>
      </c>
      <c r="CB35" s="5" t="s">
        <v>44</v>
      </c>
      <c r="CC35" s="45">
        <v>0</v>
      </c>
      <c r="CD35" s="5" t="s">
        <v>44</v>
      </c>
      <c r="CE35" s="45">
        <v>0</v>
      </c>
      <c r="CF35" s="5" t="s">
        <v>44</v>
      </c>
      <c r="CG35" s="45"/>
      <c r="CH35" s="5" t="s">
        <v>44</v>
      </c>
      <c r="CI35" s="45"/>
      <c r="CJ35" s="5" t="s">
        <v>44</v>
      </c>
      <c r="CK35" s="45">
        <v>0</v>
      </c>
      <c r="CL35">
        <f t="shared" si="0"/>
        <v>16</v>
      </c>
      <c r="CM35">
        <f t="shared" si="1"/>
        <v>10</v>
      </c>
      <c r="CN35">
        <v>39</v>
      </c>
    </row>
    <row r="36" spans="1:146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0</v>
      </c>
      <c r="Q36" s="45">
        <v>0</v>
      </c>
      <c r="R36" s="19">
        <v>4</v>
      </c>
      <c r="S36" s="45">
        <v>0</v>
      </c>
      <c r="T36" s="19">
        <v>0</v>
      </c>
      <c r="U36" s="45">
        <v>0</v>
      </c>
      <c r="V36" s="19">
        <v>0</v>
      </c>
      <c r="W36" s="45">
        <v>0</v>
      </c>
      <c r="X36" s="19">
        <v>0</v>
      </c>
      <c r="Y36" s="45">
        <v>3</v>
      </c>
      <c r="Z36" s="19">
        <v>0</v>
      </c>
      <c r="AA36" s="45">
        <v>0</v>
      </c>
      <c r="AB36" s="19">
        <v>0</v>
      </c>
      <c r="AC36" s="45">
        <v>0</v>
      </c>
      <c r="AD36" s="19">
        <v>2</v>
      </c>
      <c r="AE36" s="45">
        <v>0</v>
      </c>
      <c r="AF36" s="19">
        <v>0</v>
      </c>
      <c r="AG36" s="45">
        <v>0</v>
      </c>
      <c r="AH36" s="19">
        <v>2</v>
      </c>
      <c r="AI36" s="45">
        <v>0</v>
      </c>
      <c r="AJ36" s="19">
        <v>2</v>
      </c>
      <c r="AK36" s="45">
        <v>2</v>
      </c>
      <c r="AL36" s="19">
        <v>0</v>
      </c>
      <c r="AM36" s="45">
        <v>0</v>
      </c>
      <c r="AN36" s="19">
        <v>0</v>
      </c>
      <c r="AO36" s="45">
        <v>1</v>
      </c>
      <c r="AP36" s="19">
        <v>0</v>
      </c>
      <c r="AQ36" s="95">
        <v>1</v>
      </c>
      <c r="AR36" s="19">
        <v>0</v>
      </c>
      <c r="AS36" s="80">
        <v>0</v>
      </c>
      <c r="AT36" s="19">
        <v>0</v>
      </c>
      <c r="AU36" s="80">
        <v>1</v>
      </c>
      <c r="AV36" s="45">
        <v>2</v>
      </c>
      <c r="AW36" s="45">
        <v>0</v>
      </c>
      <c r="AX36" s="19">
        <v>1</v>
      </c>
      <c r="AY36" s="45">
        <v>0</v>
      </c>
      <c r="AZ36" s="19">
        <v>0</v>
      </c>
      <c r="BA36" s="45">
        <v>0</v>
      </c>
      <c r="BB36" s="19">
        <v>1</v>
      </c>
      <c r="BC36" s="80">
        <v>2</v>
      </c>
      <c r="BD36" s="5">
        <v>0</v>
      </c>
      <c r="BE36" s="45">
        <v>1</v>
      </c>
      <c r="BF36" s="19">
        <v>0</v>
      </c>
      <c r="BG36" s="45">
        <v>0</v>
      </c>
      <c r="BH36" s="19">
        <v>0</v>
      </c>
      <c r="BI36" s="45">
        <v>0</v>
      </c>
      <c r="BJ36" s="19">
        <v>0</v>
      </c>
      <c r="BK36" s="45">
        <v>1</v>
      </c>
      <c r="BL36" s="19">
        <v>0</v>
      </c>
      <c r="BM36" s="45">
        <v>0</v>
      </c>
      <c r="BN36" s="19">
        <v>0</v>
      </c>
      <c r="BO36" s="45">
        <v>0</v>
      </c>
      <c r="BP36" s="65" t="s">
        <v>44</v>
      </c>
      <c r="BQ36" s="45">
        <v>1</v>
      </c>
      <c r="BR36" s="5" t="s">
        <v>44</v>
      </c>
      <c r="BS36" s="45">
        <v>0</v>
      </c>
      <c r="BT36" s="5" t="s">
        <v>44</v>
      </c>
      <c r="BU36" s="45">
        <v>0</v>
      </c>
      <c r="BV36" s="5" t="s">
        <v>44</v>
      </c>
      <c r="BW36" s="45">
        <v>0</v>
      </c>
      <c r="BX36" s="5" t="s">
        <v>44</v>
      </c>
      <c r="BY36" s="45">
        <v>0</v>
      </c>
      <c r="BZ36" s="5" t="s">
        <v>44</v>
      </c>
      <c r="CA36" s="45">
        <v>0</v>
      </c>
      <c r="CB36" s="5" t="s">
        <v>44</v>
      </c>
      <c r="CC36" s="45">
        <v>0</v>
      </c>
      <c r="CD36" s="5" t="s">
        <v>44</v>
      </c>
      <c r="CE36" s="45">
        <v>0</v>
      </c>
      <c r="CF36" s="5" t="s">
        <v>44</v>
      </c>
      <c r="CG36" s="45"/>
      <c r="CH36" s="5" t="s">
        <v>44</v>
      </c>
      <c r="CI36" s="45"/>
      <c r="CJ36" s="5" t="s">
        <v>44</v>
      </c>
      <c r="CK36" s="45">
        <v>0</v>
      </c>
      <c r="CL36">
        <f t="shared" si="0"/>
        <v>14</v>
      </c>
      <c r="CM36">
        <f t="shared" si="1"/>
        <v>13</v>
      </c>
      <c r="CN36">
        <v>34</v>
      </c>
    </row>
    <row r="37" spans="1:146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0</v>
      </c>
      <c r="O37" s="45">
        <v>0</v>
      </c>
      <c r="P37" s="19">
        <v>1</v>
      </c>
      <c r="Q37" s="45">
        <v>0</v>
      </c>
      <c r="R37" s="19">
        <v>4</v>
      </c>
      <c r="S37" s="45">
        <v>0</v>
      </c>
      <c r="T37" s="19">
        <v>0</v>
      </c>
      <c r="U37" s="45">
        <v>1</v>
      </c>
      <c r="V37" s="19">
        <v>0</v>
      </c>
      <c r="W37" s="45">
        <v>1</v>
      </c>
      <c r="X37" s="19">
        <v>0</v>
      </c>
      <c r="Y37" s="45">
        <v>1</v>
      </c>
      <c r="Z37" s="19">
        <v>0</v>
      </c>
      <c r="AA37" s="45">
        <v>0</v>
      </c>
      <c r="AB37" s="19">
        <v>0</v>
      </c>
      <c r="AC37" s="45">
        <v>0</v>
      </c>
      <c r="AD37" s="19">
        <v>0</v>
      </c>
      <c r="AE37" s="45">
        <v>1</v>
      </c>
      <c r="AF37" s="19">
        <v>2</v>
      </c>
      <c r="AG37" s="45">
        <v>0</v>
      </c>
      <c r="AH37" s="19">
        <v>1</v>
      </c>
      <c r="AI37" s="45">
        <v>0</v>
      </c>
      <c r="AJ37" s="19">
        <v>2</v>
      </c>
      <c r="AK37" s="45">
        <v>1</v>
      </c>
      <c r="AL37" s="19">
        <v>0</v>
      </c>
      <c r="AM37" s="45">
        <v>1</v>
      </c>
      <c r="AN37" s="19">
        <v>0</v>
      </c>
      <c r="AO37" s="45">
        <v>1</v>
      </c>
      <c r="AP37" s="19">
        <v>0</v>
      </c>
      <c r="AQ37" s="95">
        <v>0</v>
      </c>
      <c r="AR37" s="19">
        <v>0</v>
      </c>
      <c r="AS37" s="80">
        <v>0</v>
      </c>
      <c r="AT37" s="19">
        <v>0</v>
      </c>
      <c r="AU37" s="80">
        <v>0</v>
      </c>
      <c r="AV37" s="45">
        <v>1</v>
      </c>
      <c r="AW37" s="45">
        <v>0</v>
      </c>
      <c r="AX37" s="19">
        <v>1</v>
      </c>
      <c r="AY37" s="45">
        <v>0</v>
      </c>
      <c r="AZ37" s="19">
        <v>1</v>
      </c>
      <c r="BA37" s="45">
        <v>0</v>
      </c>
      <c r="BB37" s="19">
        <v>0</v>
      </c>
      <c r="BC37" s="80">
        <v>1</v>
      </c>
      <c r="BD37" s="5">
        <v>0</v>
      </c>
      <c r="BE37" s="45">
        <v>1</v>
      </c>
      <c r="BF37" s="19">
        <v>0</v>
      </c>
      <c r="BG37" s="45">
        <v>0</v>
      </c>
      <c r="BH37" s="19">
        <v>0</v>
      </c>
      <c r="BI37" s="45">
        <v>0</v>
      </c>
      <c r="BJ37" s="19">
        <v>0</v>
      </c>
      <c r="BK37" s="45">
        <v>0</v>
      </c>
      <c r="BL37" s="19">
        <v>0</v>
      </c>
      <c r="BM37" s="45">
        <v>0</v>
      </c>
      <c r="BN37" s="19" t="s">
        <v>45</v>
      </c>
      <c r="BO37" s="45">
        <v>0</v>
      </c>
      <c r="BP37" s="65" t="s">
        <v>44</v>
      </c>
      <c r="BQ37" s="45">
        <v>0</v>
      </c>
      <c r="BR37" s="5" t="s">
        <v>44</v>
      </c>
      <c r="BS37" s="45">
        <v>0</v>
      </c>
      <c r="BT37" s="5" t="s">
        <v>44</v>
      </c>
      <c r="BU37" s="45">
        <v>0</v>
      </c>
      <c r="BV37" s="5" t="s">
        <v>44</v>
      </c>
      <c r="BW37" s="45">
        <v>0</v>
      </c>
      <c r="BX37" s="5" t="s">
        <v>44</v>
      </c>
      <c r="BY37" s="45">
        <v>0</v>
      </c>
      <c r="BZ37" s="5" t="s">
        <v>44</v>
      </c>
      <c r="CA37" s="45">
        <v>0</v>
      </c>
      <c r="CB37" s="5" t="s">
        <v>44</v>
      </c>
      <c r="CC37" s="45">
        <v>0</v>
      </c>
      <c r="CD37" s="5" t="s">
        <v>44</v>
      </c>
      <c r="CE37" s="45">
        <v>0</v>
      </c>
      <c r="CF37" s="5" t="s">
        <v>44</v>
      </c>
      <c r="CG37" s="45"/>
      <c r="CH37" s="5" t="s">
        <v>44</v>
      </c>
      <c r="CI37" s="45"/>
      <c r="CJ37" s="5" t="s">
        <v>44</v>
      </c>
      <c r="CK37" s="45">
        <v>0</v>
      </c>
      <c r="CL37">
        <f t="shared" si="0"/>
        <v>13</v>
      </c>
      <c r="CM37">
        <f t="shared" si="1"/>
        <v>9</v>
      </c>
      <c r="CN37">
        <v>34</v>
      </c>
    </row>
    <row r="38" spans="1:146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0</v>
      </c>
      <c r="O38" s="45">
        <v>0</v>
      </c>
      <c r="P38" s="19">
        <v>2</v>
      </c>
      <c r="Q38" s="45">
        <v>0</v>
      </c>
      <c r="R38" s="19">
        <v>3</v>
      </c>
      <c r="S38" s="45">
        <v>0</v>
      </c>
      <c r="T38" s="19">
        <v>2</v>
      </c>
      <c r="U38" s="45">
        <v>0</v>
      </c>
      <c r="V38" s="19">
        <v>0</v>
      </c>
      <c r="W38" s="45">
        <v>3</v>
      </c>
      <c r="X38" s="19">
        <v>0</v>
      </c>
      <c r="Y38" s="45">
        <v>3</v>
      </c>
      <c r="Z38" s="19">
        <v>0</v>
      </c>
      <c r="AA38" s="45">
        <v>2</v>
      </c>
      <c r="AB38" s="19">
        <v>0</v>
      </c>
      <c r="AC38" s="45">
        <v>0</v>
      </c>
      <c r="AD38" s="19">
        <v>0</v>
      </c>
      <c r="AE38" s="45">
        <v>2</v>
      </c>
      <c r="AF38" s="19">
        <v>1</v>
      </c>
      <c r="AG38" s="45">
        <v>0</v>
      </c>
      <c r="AH38" s="19">
        <v>0</v>
      </c>
      <c r="AI38" s="45">
        <v>0</v>
      </c>
      <c r="AJ38" s="19">
        <v>0</v>
      </c>
      <c r="AK38" s="45">
        <v>0</v>
      </c>
      <c r="AL38" s="19">
        <v>0</v>
      </c>
      <c r="AM38" s="45">
        <v>0</v>
      </c>
      <c r="AN38" s="19">
        <v>0</v>
      </c>
      <c r="AO38" s="45">
        <v>0</v>
      </c>
      <c r="AP38" s="66">
        <v>0</v>
      </c>
      <c r="AQ38" s="95">
        <v>0</v>
      </c>
      <c r="AR38" s="19">
        <v>0</v>
      </c>
      <c r="AS38" s="80">
        <v>0</v>
      </c>
      <c r="AT38" s="19">
        <v>0</v>
      </c>
      <c r="AU38" s="80">
        <v>1</v>
      </c>
      <c r="AV38" s="45">
        <v>0</v>
      </c>
      <c r="AW38" s="45">
        <v>0</v>
      </c>
      <c r="AX38" s="19" t="s">
        <v>46</v>
      </c>
      <c r="AY38" s="45">
        <v>0</v>
      </c>
      <c r="AZ38" s="5" t="s">
        <v>44</v>
      </c>
      <c r="BA38" s="45">
        <v>0</v>
      </c>
      <c r="BB38" s="5" t="s">
        <v>44</v>
      </c>
      <c r="BC38" s="80">
        <v>0</v>
      </c>
      <c r="BD38" s="65" t="s">
        <v>44</v>
      </c>
      <c r="BE38" s="64">
        <v>0</v>
      </c>
      <c r="BF38" s="5" t="s">
        <v>44</v>
      </c>
      <c r="BG38" s="64"/>
      <c r="BH38" s="65" t="s">
        <v>44</v>
      </c>
      <c r="BI38" s="64">
        <v>0</v>
      </c>
      <c r="BJ38" s="65" t="s">
        <v>44</v>
      </c>
      <c r="BK38" s="64">
        <v>0</v>
      </c>
      <c r="BL38" s="65" t="s">
        <v>44</v>
      </c>
      <c r="BM38" s="64">
        <v>0</v>
      </c>
      <c r="BN38" s="65" t="s">
        <v>44</v>
      </c>
      <c r="BO38" s="64">
        <v>0</v>
      </c>
      <c r="BP38" s="65" t="s">
        <v>44</v>
      </c>
      <c r="BQ38" s="64">
        <v>0</v>
      </c>
      <c r="BR38" s="5" t="s">
        <v>44</v>
      </c>
      <c r="BS38" s="64">
        <v>0</v>
      </c>
      <c r="BT38" s="5" t="s">
        <v>44</v>
      </c>
      <c r="BU38" s="64">
        <v>0</v>
      </c>
      <c r="BV38" s="5" t="s">
        <v>44</v>
      </c>
      <c r="BW38" s="64">
        <v>0</v>
      </c>
      <c r="BX38" s="5" t="s">
        <v>44</v>
      </c>
      <c r="BY38" s="64">
        <v>0</v>
      </c>
      <c r="BZ38" s="5" t="s">
        <v>44</v>
      </c>
      <c r="CA38" s="64">
        <v>0</v>
      </c>
      <c r="CB38" s="5" t="s">
        <v>44</v>
      </c>
      <c r="CC38" s="64">
        <v>0</v>
      </c>
      <c r="CD38" s="5" t="s">
        <v>44</v>
      </c>
      <c r="CE38" s="64">
        <v>0</v>
      </c>
      <c r="CF38" s="5" t="s">
        <v>44</v>
      </c>
      <c r="CG38" s="64"/>
      <c r="CH38" s="5" t="s">
        <v>44</v>
      </c>
      <c r="CI38" s="64"/>
      <c r="CJ38" s="5" t="s">
        <v>44</v>
      </c>
      <c r="CK38" s="64">
        <v>0</v>
      </c>
      <c r="CL38">
        <f t="shared" si="0"/>
        <v>8</v>
      </c>
      <c r="CM38">
        <f t="shared" si="1"/>
        <v>11</v>
      </c>
      <c r="CN38">
        <v>26</v>
      </c>
    </row>
    <row r="39" spans="1:146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0</v>
      </c>
      <c r="O39" s="46">
        <v>0</v>
      </c>
      <c r="P39" s="23">
        <v>1</v>
      </c>
      <c r="Q39" s="46">
        <v>0</v>
      </c>
      <c r="R39" s="23">
        <v>1</v>
      </c>
      <c r="S39" s="46">
        <v>0</v>
      </c>
      <c r="T39" s="23" t="s">
        <v>46</v>
      </c>
      <c r="U39" s="46">
        <v>0</v>
      </c>
      <c r="V39" s="23" t="s">
        <v>46</v>
      </c>
      <c r="W39" s="46">
        <v>1</v>
      </c>
      <c r="X39" s="26" t="s">
        <v>44</v>
      </c>
      <c r="Y39" s="46">
        <v>1</v>
      </c>
      <c r="Z39" s="26" t="s">
        <v>44</v>
      </c>
      <c r="AA39" s="46">
        <v>0</v>
      </c>
      <c r="AB39" s="26" t="s">
        <v>44</v>
      </c>
      <c r="AC39" s="46">
        <v>1</v>
      </c>
      <c r="AD39" s="26" t="s">
        <v>44</v>
      </c>
      <c r="AE39" s="46">
        <v>0</v>
      </c>
      <c r="AF39" s="26" t="s">
        <v>44</v>
      </c>
      <c r="AG39" s="46">
        <v>0</v>
      </c>
      <c r="AH39" s="26" t="s">
        <v>44</v>
      </c>
      <c r="AI39" s="46">
        <v>0</v>
      </c>
      <c r="AJ39" s="26" t="s">
        <v>44</v>
      </c>
      <c r="AK39" s="46">
        <v>0</v>
      </c>
      <c r="AL39" s="26" t="s">
        <v>44</v>
      </c>
      <c r="AM39" s="46">
        <v>0</v>
      </c>
      <c r="AN39" s="26" t="s">
        <v>44</v>
      </c>
      <c r="AO39" s="46">
        <v>0</v>
      </c>
      <c r="AP39" s="26" t="s">
        <v>44</v>
      </c>
      <c r="AQ39" s="101">
        <v>0</v>
      </c>
      <c r="AR39" s="26" t="s">
        <v>44</v>
      </c>
      <c r="AS39" s="27"/>
      <c r="AT39" s="26" t="s">
        <v>44</v>
      </c>
      <c r="AU39" s="27">
        <v>0</v>
      </c>
      <c r="AV39" s="103" t="s">
        <v>44</v>
      </c>
      <c r="AW39" s="46"/>
      <c r="AX39" s="26" t="s">
        <v>44</v>
      </c>
      <c r="AY39" s="46"/>
      <c r="AZ39" s="106" t="s">
        <v>44</v>
      </c>
      <c r="BA39" s="46"/>
      <c r="BB39" s="107" t="s">
        <v>44</v>
      </c>
      <c r="BC39" s="25"/>
      <c r="BD39" s="26" t="s">
        <v>44</v>
      </c>
      <c r="BE39" s="45">
        <v>0</v>
      </c>
      <c r="BF39" s="106" t="s">
        <v>44</v>
      </c>
      <c r="BG39" s="45"/>
      <c r="BH39" s="26" t="s">
        <v>44</v>
      </c>
      <c r="BI39" s="45">
        <v>0</v>
      </c>
      <c r="BJ39" s="26" t="s">
        <v>44</v>
      </c>
      <c r="BK39" s="45">
        <v>0</v>
      </c>
      <c r="BL39" s="26" t="s">
        <v>44</v>
      </c>
      <c r="BM39" s="45">
        <v>0</v>
      </c>
      <c r="BN39" s="26" t="s">
        <v>44</v>
      </c>
      <c r="BO39" s="45">
        <v>0</v>
      </c>
      <c r="BP39" s="26" t="s">
        <v>44</v>
      </c>
      <c r="BQ39" s="45">
        <v>0</v>
      </c>
      <c r="BR39" s="26" t="s">
        <v>44</v>
      </c>
      <c r="BS39" s="45">
        <v>0</v>
      </c>
      <c r="BT39" s="26" t="s">
        <v>44</v>
      </c>
      <c r="BU39" s="45">
        <v>0</v>
      </c>
      <c r="BV39" s="26" t="s">
        <v>44</v>
      </c>
      <c r="BW39" s="45">
        <v>0</v>
      </c>
      <c r="BX39" s="26" t="s">
        <v>44</v>
      </c>
      <c r="BY39" s="45">
        <v>0</v>
      </c>
      <c r="BZ39" s="26" t="s">
        <v>44</v>
      </c>
      <c r="CA39" s="45">
        <v>0</v>
      </c>
      <c r="CB39" s="26" t="s">
        <v>44</v>
      </c>
      <c r="CC39" s="45">
        <v>0</v>
      </c>
      <c r="CD39" s="26" t="s">
        <v>44</v>
      </c>
      <c r="CE39" s="45">
        <v>0</v>
      </c>
      <c r="CF39" s="26" t="s">
        <v>44</v>
      </c>
      <c r="CG39" s="45"/>
      <c r="CH39" s="26" t="s">
        <v>44</v>
      </c>
      <c r="CI39" s="45"/>
      <c r="CJ39" s="26" t="s">
        <v>44</v>
      </c>
      <c r="CK39" s="45">
        <v>0</v>
      </c>
      <c r="CL39">
        <f t="shared" si="0"/>
        <v>2</v>
      </c>
      <c r="CM39">
        <f t="shared" si="1"/>
        <v>3</v>
      </c>
      <c r="CN39" s="2">
        <v>12</v>
      </c>
    </row>
    <row r="40" spans="1:146">
      <c r="A40" s="1" t="s">
        <v>47</v>
      </c>
      <c r="B40" s="85">
        <f>SUM(B31:B39)</f>
        <v>0</v>
      </c>
      <c r="C40" s="85">
        <f>SUM(C31:C39)</f>
        <v>0</v>
      </c>
      <c r="D40" s="85">
        <f t="shared" ref="D40" si="432">SUM(D31:D39)</f>
        <v>0</v>
      </c>
      <c r="E40" s="85">
        <f t="shared" ref="E40" si="433">SUM(E31:E39)</f>
        <v>0</v>
      </c>
      <c r="F40" s="85">
        <f t="shared" ref="F40" si="434">SUM(F31:F39)</f>
        <v>0</v>
      </c>
      <c r="G40" s="85">
        <f t="shared" ref="G40" si="435">SUM(G31:G39)</f>
        <v>0</v>
      </c>
      <c r="H40" s="85">
        <f t="shared" ref="H40" si="436">SUM(H31:H39)</f>
        <v>0</v>
      </c>
      <c r="I40" s="85">
        <f t="shared" ref="I40" si="437">SUM(I31:I39)</f>
        <v>0</v>
      </c>
      <c r="J40" s="85">
        <f t="shared" ref="J40" si="438">SUM(J31:J39)</f>
        <v>0</v>
      </c>
      <c r="K40" s="85">
        <f t="shared" ref="K40" si="439">SUM(K31:K39)</f>
        <v>0</v>
      </c>
      <c r="L40" s="85">
        <f t="shared" ref="L40" si="440">SUM(L31:L39)</f>
        <v>0</v>
      </c>
      <c r="M40" s="85">
        <f t="shared" ref="M40" si="441">SUM(M31:M39)</f>
        <v>0</v>
      </c>
      <c r="N40" s="85">
        <f t="shared" ref="N40" si="442">SUM(N31:N39)</f>
        <v>0</v>
      </c>
      <c r="O40" s="85">
        <f t="shared" ref="O40" si="443">SUM(O31:O39)</f>
        <v>0</v>
      </c>
      <c r="P40" s="85">
        <f t="shared" ref="P40" si="444">SUM(P31:P39)</f>
        <v>15</v>
      </c>
      <c r="Q40" s="85">
        <f t="shared" ref="Q40" si="445">SUM(Q31:Q39)</f>
        <v>0</v>
      </c>
      <c r="R40" s="85">
        <f t="shared" ref="R40" si="446">SUM(R31:R39)</f>
        <v>22</v>
      </c>
      <c r="S40" s="85">
        <f t="shared" ref="S40" si="447">SUM(S31:S39)</f>
        <v>0</v>
      </c>
      <c r="T40" s="85">
        <f t="shared" ref="T40" si="448">SUM(T31:T39)</f>
        <v>7</v>
      </c>
      <c r="U40" s="85">
        <f t="shared" ref="U40" si="449">SUM(U31:U39)</f>
        <v>1</v>
      </c>
      <c r="V40" s="85">
        <f t="shared" ref="V40" si="450">SUM(V31:V39)</f>
        <v>2</v>
      </c>
      <c r="W40" s="85">
        <f t="shared" ref="W40" si="451">SUM(W31:W39)</f>
        <v>15</v>
      </c>
      <c r="X40" s="85">
        <f t="shared" ref="X40" si="452">SUM(X31:X39)</f>
        <v>2</v>
      </c>
      <c r="Y40" s="85">
        <f t="shared" ref="Y40" si="453">SUM(Y31:Y39)</f>
        <v>15</v>
      </c>
      <c r="Z40" s="85">
        <f t="shared" ref="Z40" si="454">SUM(Z31:Z39)</f>
        <v>2</v>
      </c>
      <c r="AA40" s="85">
        <f t="shared" ref="AA40" si="455">SUM(AA31:AA39)</f>
        <v>7</v>
      </c>
      <c r="AB40" s="85">
        <f t="shared" ref="AB40" si="456">SUM(AB31:AB39)</f>
        <v>1</v>
      </c>
      <c r="AC40" s="85">
        <f t="shared" ref="AC40" si="457">SUM(AC31:AC39)</f>
        <v>1</v>
      </c>
      <c r="AD40" s="85">
        <f t="shared" ref="AD40" si="458">SUM(AD31:AD39)</f>
        <v>4</v>
      </c>
      <c r="AE40" s="85">
        <f t="shared" ref="AE40" si="459">SUM(AE31:AE39)</f>
        <v>6</v>
      </c>
      <c r="AF40" s="85">
        <f t="shared" ref="AF40" si="460">SUM(AF31:AF39)</f>
        <v>8</v>
      </c>
      <c r="AG40" s="85">
        <f t="shared" ref="AG40" si="461">SUM(AG31:AG39)</f>
        <v>1</v>
      </c>
      <c r="AH40" s="85">
        <f t="shared" ref="AH40" si="462">SUM(AH31:AH39)</f>
        <v>5</v>
      </c>
      <c r="AI40" s="85">
        <f t="shared" ref="AI40" si="463">SUM(AI31:AI39)</f>
        <v>1</v>
      </c>
      <c r="AJ40" s="85">
        <f t="shared" ref="AJ40" si="464">SUM(AJ31:AJ39)</f>
        <v>13</v>
      </c>
      <c r="AK40" s="85">
        <f t="shared" ref="AK40" si="465">SUM(AK31:AK39)</f>
        <v>5</v>
      </c>
      <c r="AL40" s="85">
        <f t="shared" ref="AL40" si="466">SUM(AL31:AL39)</f>
        <v>0</v>
      </c>
      <c r="AM40" s="85">
        <f t="shared" ref="AM40" si="467">SUM(AM31:AM39)</f>
        <v>2</v>
      </c>
      <c r="AN40" s="85">
        <f t="shared" ref="AN40" si="468">SUM(AN31:AN39)</f>
        <v>0</v>
      </c>
      <c r="AO40" s="85">
        <f t="shared" ref="AO40" si="469">SUM(AO31:AO39)</f>
        <v>8</v>
      </c>
      <c r="AP40" s="85">
        <f t="shared" ref="AP40" si="470">SUM(AP31:AP39)</f>
        <v>1</v>
      </c>
      <c r="AQ40" s="85">
        <f t="shared" ref="AQ40" si="471">SUM(AQ31:AQ39)</f>
        <v>1</v>
      </c>
      <c r="AR40" s="85">
        <f t="shared" ref="AR40" si="472">SUM(AR31:AR39)</f>
        <v>1</v>
      </c>
      <c r="AS40" s="85">
        <f t="shared" ref="AS40" si="473">SUM(AS31:AS39)</f>
        <v>0</v>
      </c>
      <c r="AT40" s="85">
        <f t="shared" ref="AT40" si="474">SUM(AT31:AT39)</f>
        <v>5</v>
      </c>
      <c r="AU40" s="85">
        <f t="shared" ref="AU40" si="475">SUM(AU31:AU39)</f>
        <v>2</v>
      </c>
      <c r="AV40" s="85">
        <f t="shared" ref="AV40" si="476">SUM(AV31:AV39)</f>
        <v>10</v>
      </c>
      <c r="AW40" s="85">
        <f t="shared" ref="AW40" si="477">SUM(AW31:AW39)</f>
        <v>0</v>
      </c>
      <c r="AX40" s="85">
        <f t="shared" ref="AX40" si="478">SUM(AX31:AX39)</f>
        <v>7</v>
      </c>
      <c r="AY40" s="85">
        <f t="shared" ref="AY40" si="479">SUM(AY31:AY39)</f>
        <v>0</v>
      </c>
      <c r="AZ40" s="85">
        <f t="shared" ref="AZ40" si="480">SUM(AZ31:AZ39)</f>
        <v>1</v>
      </c>
      <c r="BA40" s="85">
        <f t="shared" ref="BA40" si="481">SUM(BA31:BA39)</f>
        <v>3</v>
      </c>
      <c r="BB40" s="85">
        <f t="shared" ref="BB40" si="482">SUM(BB31:BB39)</f>
        <v>2</v>
      </c>
      <c r="BC40" s="85">
        <f t="shared" ref="BC40" si="483">SUM(BC31:BC39)</f>
        <v>9</v>
      </c>
      <c r="BD40" s="85">
        <f t="shared" ref="BD40" si="484">SUM(BD31:BD39)</f>
        <v>0</v>
      </c>
      <c r="BE40" s="85">
        <f t="shared" ref="BE40" si="485">SUM(BE31:BE39)</f>
        <v>5</v>
      </c>
      <c r="BF40" s="85">
        <f t="shared" ref="BF40" si="486">SUM(BF31:BF39)</f>
        <v>0</v>
      </c>
      <c r="BG40" s="85">
        <f t="shared" ref="BG40" si="487">SUM(BG31:BG39)</f>
        <v>1</v>
      </c>
      <c r="BH40" s="85">
        <f t="shared" ref="BH40" si="488">SUM(BH31:BH39)</f>
        <v>3</v>
      </c>
      <c r="BI40" s="85">
        <f t="shared" ref="BI40" si="489">SUM(BI31:BI39)</f>
        <v>2</v>
      </c>
      <c r="BJ40" s="85">
        <f t="shared" ref="BJ40" si="490">SUM(BJ31:BJ39)</f>
        <v>0</v>
      </c>
      <c r="BK40" s="85">
        <f t="shared" ref="BK40" si="491">SUM(BK31:BK39)</f>
        <v>1</v>
      </c>
      <c r="BL40" s="85">
        <f t="shared" ref="BL40" si="492">SUM(BL31:BL39)</f>
        <v>1</v>
      </c>
      <c r="BM40" s="85">
        <f t="shared" ref="BM40" si="493">SUM(BM31:BM39)</f>
        <v>2</v>
      </c>
      <c r="BN40" s="85">
        <f t="shared" ref="BN40" si="494">SUM(BN31:BN39)</f>
        <v>0</v>
      </c>
      <c r="BO40" s="85">
        <f t="shared" ref="BO40" si="495">SUM(BO31:BO39)</f>
        <v>3</v>
      </c>
      <c r="BP40" s="85">
        <f t="shared" ref="BP40" si="496">SUM(BP31:BP39)</f>
        <v>0</v>
      </c>
      <c r="BQ40" s="85">
        <f t="shared" ref="BQ40" si="497">SUM(BQ31:BQ39)</f>
        <v>1</v>
      </c>
      <c r="BR40" s="85">
        <f t="shared" ref="BR40" si="498">SUM(BR31:BR39)</f>
        <v>0</v>
      </c>
      <c r="BS40" s="85">
        <f t="shared" ref="BS40" si="499">SUM(BS31:BS39)</f>
        <v>0</v>
      </c>
      <c r="BT40" s="85">
        <f t="shared" ref="BT40" si="500">SUM(BT31:BT39)</f>
        <v>0</v>
      </c>
      <c r="BU40" s="85">
        <f t="shared" ref="BU40" si="501">SUM(BU31:BU39)</f>
        <v>0</v>
      </c>
      <c r="BV40" s="85">
        <f t="shared" ref="BV40" si="502">SUM(BV31:BV39)</f>
        <v>0</v>
      </c>
      <c r="BW40" s="85">
        <f t="shared" ref="BW40" si="503">SUM(BW31:BW39)</f>
        <v>0</v>
      </c>
      <c r="BX40" s="85">
        <f t="shared" ref="BX40" si="504">SUM(BX31:BX39)</f>
        <v>0</v>
      </c>
      <c r="BY40" s="85">
        <f t="shared" ref="BY40" si="505">SUM(BY31:BY39)</f>
        <v>0</v>
      </c>
      <c r="BZ40" s="85">
        <f t="shared" ref="BZ40" si="506">SUM(BZ31:BZ39)</f>
        <v>0</v>
      </c>
      <c r="CA40" s="85">
        <f t="shared" ref="CA40" si="507">SUM(CA31:CA39)</f>
        <v>0</v>
      </c>
      <c r="CB40" s="85">
        <f t="shared" ref="CB40" si="508">SUM(CB31:CB39)</f>
        <v>0</v>
      </c>
      <c r="CC40" s="85">
        <f t="shared" ref="CC40" si="509">SUM(CC31:CC39)</f>
        <v>0</v>
      </c>
      <c r="CD40" s="85">
        <f t="shared" ref="CD40" si="510">SUM(CD31:CD39)</f>
        <v>0</v>
      </c>
      <c r="CE40" s="85">
        <f t="shared" ref="CE40" si="511">SUM(CE31:CE39)</f>
        <v>0</v>
      </c>
      <c r="CF40" s="85">
        <f t="shared" ref="CF40" si="512">SUM(CF31:CF39)</f>
        <v>0</v>
      </c>
      <c r="CG40" s="85">
        <f t="shared" ref="CG40" si="513">SUM(CG31:CG39)</f>
        <v>0</v>
      </c>
      <c r="CH40" s="85">
        <f t="shared" ref="CH40" si="514">SUM(CH31:CH39)</f>
        <v>0</v>
      </c>
      <c r="CI40" s="85">
        <f t="shared" ref="CI40" si="515">SUM(CI31:CI39)</f>
        <v>0</v>
      </c>
      <c r="CJ40" s="85">
        <f t="shared" ref="CJ40" si="516">SUM(CJ31:CJ39)</f>
        <v>0</v>
      </c>
      <c r="CK40" s="85">
        <f t="shared" ref="CK40" si="517">SUM(CK31:CK39)</f>
        <v>0</v>
      </c>
      <c r="CL40" s="97" t="s">
        <v>41</v>
      </c>
      <c r="CM40" s="97" t="s">
        <v>42</v>
      </c>
      <c r="CN40" s="85">
        <f>AVERAGE(CN31:CN39)</f>
        <v>31.333333333333332</v>
      </c>
      <c r="CO40" s="85"/>
    </row>
    <row r="41" spans="1:146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8</v>
      </c>
      <c r="Y41" s="304"/>
      <c r="Z41" s="304">
        <v>8</v>
      </c>
      <c r="AA41" s="304"/>
      <c r="AB41" s="304">
        <v>8</v>
      </c>
      <c r="AC41" s="304"/>
      <c r="AD41" s="304">
        <v>8</v>
      </c>
      <c r="AE41" s="304"/>
      <c r="AF41" s="304">
        <v>8</v>
      </c>
      <c r="AG41" s="304"/>
      <c r="AH41" s="304">
        <v>8</v>
      </c>
      <c r="AI41" s="304"/>
      <c r="AJ41" s="304">
        <v>8</v>
      </c>
      <c r="AK41" s="304"/>
      <c r="AL41" s="304">
        <v>8</v>
      </c>
      <c r="AM41" s="304"/>
      <c r="AN41" s="304">
        <v>8</v>
      </c>
      <c r="AO41" s="304"/>
      <c r="AP41" s="304">
        <v>8</v>
      </c>
      <c r="AQ41" s="304"/>
      <c r="AR41" s="304">
        <v>8</v>
      </c>
      <c r="AS41" s="304"/>
      <c r="AT41" s="304">
        <v>8</v>
      </c>
      <c r="AU41" s="304"/>
      <c r="AV41" s="304">
        <v>8</v>
      </c>
      <c r="AW41" s="304"/>
      <c r="AX41" s="304">
        <v>8</v>
      </c>
      <c r="AY41" s="304"/>
      <c r="AZ41" s="304">
        <v>7</v>
      </c>
      <c r="BA41" s="304"/>
      <c r="BB41" s="304">
        <v>7</v>
      </c>
      <c r="BC41" s="304"/>
      <c r="BD41" s="304">
        <v>7</v>
      </c>
      <c r="BE41" s="304"/>
      <c r="BF41" s="304">
        <v>6</v>
      </c>
      <c r="BG41" s="304"/>
      <c r="BH41" s="304">
        <v>6</v>
      </c>
      <c r="BI41" s="304"/>
      <c r="BJ41" s="304">
        <v>4</v>
      </c>
      <c r="BK41" s="304"/>
      <c r="BL41" s="304">
        <v>4</v>
      </c>
      <c r="BM41" s="304"/>
      <c r="BN41" s="304">
        <v>4</v>
      </c>
      <c r="BO41" s="304"/>
      <c r="BP41" s="304">
        <v>3</v>
      </c>
      <c r="BQ41" s="304"/>
      <c r="BR41" s="304">
        <v>2</v>
      </c>
      <c r="BS41" s="304"/>
      <c r="BT41" s="304">
        <v>2</v>
      </c>
      <c r="BU41" s="304"/>
      <c r="BV41" s="304">
        <v>2</v>
      </c>
      <c r="BW41" s="304"/>
      <c r="BX41" s="304">
        <v>2</v>
      </c>
      <c r="BY41" s="304"/>
      <c r="BZ41" s="304">
        <v>1</v>
      </c>
      <c r="CA41" s="304"/>
      <c r="CB41" s="304">
        <v>1</v>
      </c>
      <c r="CC41" s="304"/>
      <c r="CD41" s="304">
        <v>1</v>
      </c>
      <c r="CE41" s="304"/>
      <c r="CF41" s="304">
        <v>0</v>
      </c>
      <c r="CG41" s="304"/>
      <c r="CH41" s="304">
        <v>0</v>
      </c>
      <c r="CI41" s="304"/>
      <c r="CJ41" s="304">
        <v>0</v>
      </c>
      <c r="CK41" s="304"/>
      <c r="CL41">
        <f>SUM(B40,D40,F40,H40,J40,L40,N40,P40,R40,T40,V40,X40,Z40,AB40,AD40,AF40,AH40,AJ40,AL40,AN40,AP40,AR40,AT40,AV40,AX40,AZ40,BB40,BD40,BF40,BH40,BJ40,BL40,BN40,BP40,BR40,BT40,BV40,BX40,BZ40,CB40,CD40,CF40,CH40,CJ40)</f>
        <v>112</v>
      </c>
      <c r="CM41">
        <f>SUM(C40,E40,G40,I40,K40,M40,O40,Q40,S40,U40,W40,Y40,AA40,AC40,AE40,AG40,AI40,AK40,AM40,AO40,AQ40,AS40,AU40,AW40,AY40,BA40,BC40,BE40,BG40,BI40,BK40,BM40,BO40,BQ40,BS40,BU40,BW40,BY40,CA40,CC40,CE40,CG40,CI40,CK40)</f>
        <v>92</v>
      </c>
      <c r="CN41" s="304">
        <f>STDEV(CN31:CN39)</f>
        <v>8.717797887081348</v>
      </c>
      <c r="CO41" s="304"/>
    </row>
    <row r="42" spans="1:146">
      <c r="CL42" s="86" t="s">
        <v>49</v>
      </c>
      <c r="CM42" s="87">
        <f>CM41/CL41*100</f>
        <v>82.142857142857139</v>
      </c>
      <c r="CN42">
        <f>CN40-CN41</f>
        <v>22.615535446251982</v>
      </c>
      <c r="CO42">
        <f>CN40+CN41</f>
        <v>40.051131220414682</v>
      </c>
    </row>
    <row r="43" spans="1:146" ht="15" thickBot="1">
      <c r="A43" s="77" t="s">
        <v>50</v>
      </c>
      <c r="B43" s="304">
        <f>ABS(B41-D41)</f>
        <v>0</v>
      </c>
      <c r="C43" s="304"/>
      <c r="D43" s="304">
        <f>ABS(D41-F41)</f>
        <v>0</v>
      </c>
      <c r="E43" s="304"/>
      <c r="F43" s="304">
        <f t="shared" ref="F43" si="518">ABS(F41-H41)</f>
        <v>0</v>
      </c>
      <c r="G43" s="304"/>
      <c r="H43" s="304">
        <f t="shared" ref="H43" si="519">ABS(H41-J41)</f>
        <v>0</v>
      </c>
      <c r="I43" s="304"/>
      <c r="J43" s="304">
        <f t="shared" ref="J43" si="520">ABS(J41-L41)</f>
        <v>0</v>
      </c>
      <c r="K43" s="304"/>
      <c r="L43" s="304">
        <f t="shared" ref="L43" si="521">ABS(L41-N41)</f>
        <v>0</v>
      </c>
      <c r="M43" s="304"/>
      <c r="N43" s="304">
        <f t="shared" ref="N43" si="522">ABS(N41-P41)</f>
        <v>0</v>
      </c>
      <c r="O43" s="304"/>
      <c r="P43" s="304">
        <f t="shared" ref="P43" si="523">ABS(P41-R41)</f>
        <v>0</v>
      </c>
      <c r="Q43" s="304"/>
      <c r="R43" s="304">
        <f t="shared" ref="R43" si="524">ABS(R41-T41)</f>
        <v>0</v>
      </c>
      <c r="S43" s="304"/>
      <c r="T43" s="304">
        <f t="shared" ref="T43" si="525">ABS(T41-V41)</f>
        <v>0</v>
      </c>
      <c r="U43" s="304"/>
      <c r="V43" s="304">
        <f t="shared" ref="V43" si="526">ABS(V41-X41)</f>
        <v>1</v>
      </c>
      <c r="W43" s="304"/>
      <c r="X43" s="304">
        <f>ABS(X41-Z41)</f>
        <v>0</v>
      </c>
      <c r="Y43" s="304"/>
      <c r="Z43" s="304">
        <f t="shared" ref="Z43" si="527">ABS(Z41-AB41)</f>
        <v>0</v>
      </c>
      <c r="AA43" s="304"/>
      <c r="AB43" s="304">
        <f t="shared" ref="AB43" si="528">ABS(AB41-AD41)</f>
        <v>0</v>
      </c>
      <c r="AC43" s="304"/>
      <c r="AD43" s="304">
        <f t="shared" ref="AD43" si="529">ABS(AD41-AF41)</f>
        <v>0</v>
      </c>
      <c r="AE43" s="304"/>
      <c r="AF43" s="304">
        <f t="shared" ref="AF43" si="530">ABS(AF41-AH41)</f>
        <v>0</v>
      </c>
      <c r="AG43" s="304"/>
      <c r="AH43" s="304">
        <f t="shared" ref="AH43" si="531">ABS(AH41-AJ41)</f>
        <v>0</v>
      </c>
      <c r="AI43" s="304"/>
      <c r="AJ43" s="304">
        <f t="shared" ref="AJ43" si="532">ABS(AJ41-AL41)</f>
        <v>0</v>
      </c>
      <c r="AK43" s="304"/>
      <c r="AL43" s="304">
        <f t="shared" ref="AL43" si="533">ABS(AL41-AN41)</f>
        <v>0</v>
      </c>
      <c r="AM43" s="304"/>
      <c r="AN43" s="304">
        <f t="shared" ref="AN43" si="534">ABS(AN41-AP41)</f>
        <v>0</v>
      </c>
      <c r="AO43" s="304"/>
      <c r="AP43" s="304">
        <f t="shared" ref="AP43" si="535">ABS(AP41-AR41)</f>
        <v>0</v>
      </c>
      <c r="AQ43" s="304"/>
      <c r="AR43" s="304">
        <f t="shared" ref="AR43" si="536">ABS(AR41-AT41)</f>
        <v>0</v>
      </c>
      <c r="AS43" s="304"/>
      <c r="AT43" s="304">
        <f t="shared" ref="AT43" si="537">ABS(AT41-AV41)</f>
        <v>0</v>
      </c>
      <c r="AU43" s="304"/>
      <c r="AV43" s="304">
        <f t="shared" ref="AV43" si="538">ABS(AV41-AX41)</f>
        <v>0</v>
      </c>
      <c r="AW43" s="304"/>
      <c r="AX43" s="304">
        <f t="shared" ref="AX43" si="539">ABS(AX41-AZ41)</f>
        <v>1</v>
      </c>
      <c r="AY43" s="304"/>
      <c r="AZ43" s="304">
        <f t="shared" ref="AZ43" si="540">ABS(AZ41-BB41)</f>
        <v>0</v>
      </c>
      <c r="BA43" s="304"/>
      <c r="BB43" s="304">
        <f t="shared" ref="BB43" si="541">ABS(BB41-BD41)</f>
        <v>0</v>
      </c>
      <c r="BC43" s="304"/>
      <c r="BD43" s="304">
        <f t="shared" ref="BD43" si="542">ABS(BD41-BF41)</f>
        <v>1</v>
      </c>
      <c r="BE43" s="304"/>
      <c r="BF43" s="304">
        <f t="shared" ref="BF43" si="543">ABS(BF41-BH41)</f>
        <v>0</v>
      </c>
      <c r="BG43" s="304"/>
      <c r="BH43" s="304">
        <f t="shared" ref="BH43" si="544">ABS(BH41-BJ41)</f>
        <v>2</v>
      </c>
      <c r="BI43" s="304"/>
      <c r="BJ43" s="304">
        <f t="shared" ref="BJ43" si="545">ABS(BJ41-BL41)</f>
        <v>0</v>
      </c>
      <c r="BK43" s="304"/>
      <c r="BL43" s="304">
        <f t="shared" ref="BL43" si="546">ABS(BL41-BN41)</f>
        <v>0</v>
      </c>
      <c r="BM43" s="304"/>
      <c r="BN43" s="304">
        <f t="shared" ref="BN43" si="547">ABS(BN41-BP41)</f>
        <v>1</v>
      </c>
      <c r="BO43" s="304"/>
      <c r="BP43" s="304">
        <f t="shared" ref="BP43" si="548">ABS(BP41-BR41)</f>
        <v>1</v>
      </c>
      <c r="BQ43" s="304"/>
      <c r="BR43" s="304">
        <f t="shared" ref="BR43" si="549">ABS(BR41-BT41)</f>
        <v>0</v>
      </c>
      <c r="BS43" s="304"/>
      <c r="BT43" s="304">
        <f t="shared" ref="BT43" si="550">ABS(BT41-BV41)</f>
        <v>0</v>
      </c>
      <c r="BU43" s="304"/>
      <c r="BV43" s="304">
        <f t="shared" ref="BV43" si="551">ABS(BV41-BX41)</f>
        <v>0</v>
      </c>
      <c r="BW43" s="304"/>
      <c r="BX43" s="304">
        <f t="shared" ref="BX43" si="552">ABS(BX41-BZ41)</f>
        <v>1</v>
      </c>
      <c r="BY43" s="304"/>
      <c r="BZ43" s="304">
        <f t="shared" ref="BZ43" si="553">ABS(BZ41-CB41)</f>
        <v>0</v>
      </c>
      <c r="CA43" s="304"/>
      <c r="CB43" s="304">
        <f t="shared" ref="CB43" si="554">ABS(CB41-CD41)</f>
        <v>0</v>
      </c>
      <c r="CC43" s="304"/>
      <c r="CD43" s="304">
        <f t="shared" ref="CD43" si="555">ABS(CD41-CF41)</f>
        <v>1</v>
      </c>
      <c r="CE43" s="304"/>
      <c r="CF43" s="304">
        <f t="shared" ref="CF43" si="556">ABS(CF41-CH41)</f>
        <v>0</v>
      </c>
      <c r="CG43" s="304"/>
      <c r="CH43" s="304">
        <f t="shared" ref="CH43" si="557">ABS(CH41-CJ41)</f>
        <v>0</v>
      </c>
      <c r="CI43" s="304"/>
      <c r="CJ43" s="304">
        <f>ABS(CJ41)</f>
        <v>0</v>
      </c>
      <c r="CK43" s="304"/>
      <c r="CL43" s="86"/>
      <c r="CM43">
        <f>AVERAGE(CM31:CM39)</f>
        <v>10.222222222222221</v>
      </c>
      <c r="CN43" s="304"/>
      <c r="CO43" s="304"/>
    </row>
    <row r="44" spans="1:146" ht="15" thickBot="1">
      <c r="A44" s="77" t="s">
        <v>51</v>
      </c>
      <c r="B44" s="304">
        <f t="shared" ref="B44" si="558">B41/$B$41</f>
        <v>1</v>
      </c>
      <c r="C44" s="304"/>
      <c r="D44" s="304">
        <f t="shared" ref="D44" si="559">D41/$B$41</f>
        <v>1</v>
      </c>
      <c r="E44" s="304"/>
      <c r="F44" s="304">
        <f t="shared" ref="F44" si="560">F41/$B$41</f>
        <v>1</v>
      </c>
      <c r="G44" s="304"/>
      <c r="H44" s="304">
        <f>H41/$B$41</f>
        <v>1</v>
      </c>
      <c r="I44" s="304"/>
      <c r="J44" s="304">
        <f t="shared" ref="J44" si="561">J41/$B$41</f>
        <v>1</v>
      </c>
      <c r="K44" s="304"/>
      <c r="L44" s="304">
        <f t="shared" ref="L44" si="562">L41/$B$41</f>
        <v>1</v>
      </c>
      <c r="M44" s="304"/>
      <c r="N44" s="304">
        <f t="shared" ref="N44" si="563">N41/$B$41</f>
        <v>1</v>
      </c>
      <c r="O44" s="304"/>
      <c r="P44" s="304">
        <f t="shared" ref="P44" si="564">P41/$B$41</f>
        <v>1</v>
      </c>
      <c r="Q44" s="304"/>
      <c r="R44" s="304">
        <f t="shared" ref="R44" si="565">R41/$B$41</f>
        <v>1</v>
      </c>
      <c r="S44" s="304"/>
      <c r="T44" s="304">
        <f t="shared" ref="T44" si="566">T41/$B$41</f>
        <v>1</v>
      </c>
      <c r="U44" s="304"/>
      <c r="V44" s="304">
        <f t="shared" ref="V44" si="567">V41/$B$14</f>
        <v>1</v>
      </c>
      <c r="W44" s="304"/>
      <c r="X44" s="304">
        <f>X41/$B$14</f>
        <v>0.88888888888888884</v>
      </c>
      <c r="Y44" s="304"/>
      <c r="Z44" s="304">
        <f t="shared" ref="Z44" si="568">Z41/$B$14</f>
        <v>0.88888888888888884</v>
      </c>
      <c r="AA44" s="304"/>
      <c r="AB44" s="304">
        <f t="shared" ref="AB44" si="569">AB41/$B$14</f>
        <v>0.88888888888888884</v>
      </c>
      <c r="AC44" s="304"/>
      <c r="AD44" s="304">
        <f t="shared" ref="AD44" si="570">AD41/$B$14</f>
        <v>0.88888888888888884</v>
      </c>
      <c r="AE44" s="304"/>
      <c r="AF44" s="304">
        <f t="shared" ref="AF44" si="571">AF41/$B$14</f>
        <v>0.88888888888888884</v>
      </c>
      <c r="AG44" s="304"/>
      <c r="AH44" s="304">
        <f t="shared" ref="AH44" si="572">AH41/$B$14</f>
        <v>0.88888888888888884</v>
      </c>
      <c r="AI44" s="304"/>
      <c r="AJ44" s="304">
        <f t="shared" ref="AJ44" si="573">AJ41/$B$14</f>
        <v>0.88888888888888884</v>
      </c>
      <c r="AK44" s="304"/>
      <c r="AL44" s="304">
        <f t="shared" ref="AL44" si="574">AL41/$B$14</f>
        <v>0.88888888888888884</v>
      </c>
      <c r="AM44" s="304"/>
      <c r="AN44" s="304">
        <f t="shared" ref="AN44" si="575">AN41/$B$14</f>
        <v>0.88888888888888884</v>
      </c>
      <c r="AO44" s="304"/>
      <c r="AP44" s="304">
        <f t="shared" ref="AP44" si="576">AP41/$B$14</f>
        <v>0.88888888888888884</v>
      </c>
      <c r="AQ44" s="304"/>
      <c r="AR44" s="304">
        <f t="shared" ref="AR44" si="577">AR41/$B$14</f>
        <v>0.88888888888888884</v>
      </c>
      <c r="AS44" s="304"/>
      <c r="AT44" s="304">
        <f t="shared" ref="AT44" si="578">AT41/$B$14</f>
        <v>0.88888888888888884</v>
      </c>
      <c r="AU44" s="304"/>
      <c r="AV44" s="304">
        <f t="shared" ref="AV44" si="579">AV41/$B$14</f>
        <v>0.88888888888888884</v>
      </c>
      <c r="AW44" s="304"/>
      <c r="AX44" s="304">
        <f t="shared" ref="AX44" si="580">AX41/$B$14</f>
        <v>0.88888888888888884</v>
      </c>
      <c r="AY44" s="304"/>
      <c r="AZ44" s="304">
        <f t="shared" ref="AZ44" si="581">AZ41/$B$14</f>
        <v>0.77777777777777779</v>
      </c>
      <c r="BA44" s="304"/>
      <c r="BB44" s="304">
        <f t="shared" ref="BB44" si="582">BB41/$B$14</f>
        <v>0.77777777777777779</v>
      </c>
      <c r="BC44" s="304"/>
      <c r="BD44" s="304">
        <f t="shared" ref="BD44" si="583">BD41/$B$14</f>
        <v>0.77777777777777779</v>
      </c>
      <c r="BE44" s="304"/>
      <c r="BF44" s="304">
        <f t="shared" ref="BF44" si="584">BF41/$B$14</f>
        <v>0.66666666666666663</v>
      </c>
      <c r="BG44" s="304"/>
      <c r="BH44" s="304">
        <f t="shared" ref="BH44" si="585">BH41/$B$14</f>
        <v>0.66666666666666663</v>
      </c>
      <c r="BI44" s="304"/>
      <c r="BJ44" s="304">
        <f t="shared" ref="BJ44" si="586">BJ41/$B$14</f>
        <v>0.44444444444444442</v>
      </c>
      <c r="BK44" s="304"/>
      <c r="BL44" s="304">
        <f t="shared" ref="BL44" si="587">BL41/$B$14</f>
        <v>0.44444444444444442</v>
      </c>
      <c r="BM44" s="304"/>
      <c r="BN44" s="304">
        <f t="shared" ref="BN44" si="588">BN41/$B$14</f>
        <v>0.44444444444444442</v>
      </c>
      <c r="BO44" s="304"/>
      <c r="BP44" s="304">
        <f t="shared" ref="BP44" si="589">BP41/$B$14</f>
        <v>0.33333333333333331</v>
      </c>
      <c r="BQ44" s="304"/>
      <c r="BR44" s="304">
        <f t="shared" ref="BR44" si="590">BR41/$B$14</f>
        <v>0.22222222222222221</v>
      </c>
      <c r="BS44" s="304"/>
      <c r="BT44" s="304">
        <f t="shared" ref="BT44" si="591">BT41/$B$14</f>
        <v>0.22222222222222221</v>
      </c>
      <c r="BU44" s="304"/>
      <c r="BV44" s="304">
        <f t="shared" ref="BV44" si="592">BV41/$B$14</f>
        <v>0.22222222222222221</v>
      </c>
      <c r="BW44" s="304"/>
      <c r="BX44" s="304">
        <f t="shared" ref="BX44" si="593">BX41/$B$14</f>
        <v>0.22222222222222221</v>
      </c>
      <c r="BY44" s="304"/>
      <c r="BZ44" s="304">
        <f t="shared" ref="BZ44" si="594">BZ41/$B$14</f>
        <v>0.1111111111111111</v>
      </c>
      <c r="CA44" s="304"/>
      <c r="CB44" s="304">
        <f t="shared" ref="CB44" si="595">CB41/$B$14</f>
        <v>0.1111111111111111</v>
      </c>
      <c r="CC44" s="304"/>
      <c r="CD44" s="304">
        <f t="shared" ref="CD44" si="596">CD41/$B$14</f>
        <v>0.1111111111111111</v>
      </c>
      <c r="CE44" s="304"/>
      <c r="CF44" s="304">
        <f t="shared" ref="CF44" si="597">CF41/$B$14</f>
        <v>0</v>
      </c>
      <c r="CG44" s="304"/>
      <c r="CH44" s="304">
        <f t="shared" ref="CH44" si="598">CH41/$B$14</f>
        <v>0</v>
      </c>
      <c r="CI44" s="304"/>
      <c r="CJ44" s="304">
        <f t="shared" ref="CJ44" si="599">CJ41/$B$14</f>
        <v>0</v>
      </c>
      <c r="CK44" s="304"/>
      <c r="CL44" s="86"/>
      <c r="CM44">
        <f>STDEV(CM31:CM39)</f>
        <v>3.7675515184857717</v>
      </c>
      <c r="CN44" s="304"/>
      <c r="CO44" s="304"/>
      <c r="CP44" s="86"/>
    </row>
    <row r="45" spans="1:146" ht="15" thickBot="1">
      <c r="A45" s="77" t="s">
        <v>52</v>
      </c>
      <c r="B45" s="304">
        <f>B43/B41</f>
        <v>0</v>
      </c>
      <c r="C45" s="304"/>
      <c r="D45" s="304">
        <f>D43/D41</f>
        <v>0</v>
      </c>
      <c r="E45" s="304"/>
      <c r="F45" s="304">
        <f t="shared" ref="F45" si="600">F43/F41</f>
        <v>0</v>
      </c>
      <c r="G45" s="304"/>
      <c r="H45" s="304">
        <f t="shared" ref="H45" si="601">H43/H41</f>
        <v>0</v>
      </c>
      <c r="I45" s="304"/>
      <c r="J45" s="304">
        <f t="shared" ref="J45" si="602">J43/J41</f>
        <v>0</v>
      </c>
      <c r="K45" s="304"/>
      <c r="L45" s="304">
        <f t="shared" ref="L45" si="603">L43/L41</f>
        <v>0</v>
      </c>
      <c r="M45" s="304"/>
      <c r="N45" s="304">
        <f t="shared" ref="N45" si="604">N43/N41</f>
        <v>0</v>
      </c>
      <c r="O45" s="304"/>
      <c r="P45" s="304">
        <f t="shared" ref="P45" si="605">P43/P41</f>
        <v>0</v>
      </c>
      <c r="Q45" s="304"/>
      <c r="R45" s="304">
        <f t="shared" ref="R45" si="606">R43/R41</f>
        <v>0</v>
      </c>
      <c r="S45" s="304"/>
      <c r="T45" s="304">
        <f t="shared" ref="T45" si="607">T43/T41</f>
        <v>0</v>
      </c>
      <c r="U45" s="304"/>
      <c r="V45" s="304">
        <f t="shared" ref="V45" si="608">V43/V41</f>
        <v>0.1111111111111111</v>
      </c>
      <c r="W45" s="304"/>
      <c r="X45" s="304">
        <f>X43/X41</f>
        <v>0</v>
      </c>
      <c r="Y45" s="304"/>
      <c r="Z45" s="304">
        <f t="shared" ref="Z45" si="609">Z43/Z41</f>
        <v>0</v>
      </c>
      <c r="AA45" s="304"/>
      <c r="AB45" s="304">
        <f t="shared" ref="AB45" si="610">AB43/AB41</f>
        <v>0</v>
      </c>
      <c r="AC45" s="304"/>
      <c r="AD45" s="304">
        <f t="shared" ref="AD45" si="611">AD43/AD41</f>
        <v>0</v>
      </c>
      <c r="AE45" s="304"/>
      <c r="AF45" s="304">
        <f t="shared" ref="AF45" si="612">AF43/AF41</f>
        <v>0</v>
      </c>
      <c r="AG45" s="304"/>
      <c r="AH45" s="304">
        <f t="shared" ref="AH45" si="613">AH43/AH41</f>
        <v>0</v>
      </c>
      <c r="AI45" s="304"/>
      <c r="AJ45" s="304">
        <f t="shared" ref="AJ45" si="614">AJ43/AJ41</f>
        <v>0</v>
      </c>
      <c r="AK45" s="304"/>
      <c r="AL45" s="304">
        <f t="shared" ref="AL45" si="615">AL43/AL41</f>
        <v>0</v>
      </c>
      <c r="AM45" s="304"/>
      <c r="AN45" s="304">
        <f t="shared" ref="AN45" si="616">AN43/AN41</f>
        <v>0</v>
      </c>
      <c r="AO45" s="304"/>
      <c r="AP45" s="304">
        <f t="shared" ref="AP45" si="617">AP43/AP41</f>
        <v>0</v>
      </c>
      <c r="AQ45" s="304"/>
      <c r="AR45" s="304">
        <f t="shared" ref="AR45" si="618">AR43/AR41</f>
        <v>0</v>
      </c>
      <c r="AS45" s="304"/>
      <c r="AT45" s="304">
        <f t="shared" ref="AT45" si="619">AT43/AT41</f>
        <v>0</v>
      </c>
      <c r="AU45" s="304"/>
      <c r="AV45" s="304">
        <f t="shared" ref="AV45" si="620">AV43/AV41</f>
        <v>0</v>
      </c>
      <c r="AW45" s="304"/>
      <c r="AX45" s="304">
        <f t="shared" ref="AX45" si="621">AX43/AX41</f>
        <v>0.125</v>
      </c>
      <c r="AY45" s="304"/>
      <c r="AZ45" s="304">
        <f t="shared" ref="AZ45" si="622">AZ43/AZ41</f>
        <v>0</v>
      </c>
      <c r="BA45" s="304"/>
      <c r="BB45" s="304">
        <f t="shared" ref="BB45" si="623">BB43/BB41</f>
        <v>0</v>
      </c>
      <c r="BC45" s="304"/>
      <c r="BD45" s="304">
        <f t="shared" ref="BD45" si="624">BD43/BD41</f>
        <v>0.14285714285714285</v>
      </c>
      <c r="BE45" s="304"/>
      <c r="BF45" s="304">
        <f t="shared" ref="BF45" si="625">BF43/BF41</f>
        <v>0</v>
      </c>
      <c r="BG45" s="304"/>
      <c r="BH45" s="304">
        <f t="shared" ref="BH45" si="626">BH43/BH41</f>
        <v>0.33333333333333331</v>
      </c>
      <c r="BI45" s="304"/>
      <c r="BJ45" s="304">
        <f t="shared" ref="BJ45" si="627">BJ43/BJ41</f>
        <v>0</v>
      </c>
      <c r="BK45" s="304"/>
      <c r="BL45" s="304">
        <f t="shared" ref="BL45" si="628">BL43/BL41</f>
        <v>0</v>
      </c>
      <c r="BM45" s="304"/>
      <c r="BN45" s="304">
        <f t="shared" ref="BN45" si="629">BN43/BN41</f>
        <v>0.25</v>
      </c>
      <c r="BO45" s="304"/>
      <c r="BP45" s="304">
        <f t="shared" ref="BP45" si="630">BP43/BP41</f>
        <v>0.33333333333333331</v>
      </c>
      <c r="BQ45" s="304"/>
      <c r="BR45" s="304">
        <f t="shared" ref="BR45" si="631">BR43/BR41</f>
        <v>0</v>
      </c>
      <c r="BS45" s="304"/>
      <c r="BT45" s="304">
        <f t="shared" ref="BT45" si="632">BT43/BT41</f>
        <v>0</v>
      </c>
      <c r="BU45" s="304"/>
      <c r="BV45" s="304">
        <f t="shared" ref="BV45" si="633">BV43/BV41</f>
        <v>0</v>
      </c>
      <c r="BW45" s="304"/>
      <c r="BX45" s="304">
        <f t="shared" ref="BX45" si="634">BX43/BX41</f>
        <v>0.5</v>
      </c>
      <c r="BY45" s="304"/>
      <c r="BZ45" s="304">
        <f t="shared" ref="BZ45" si="635">BZ43/BZ41</f>
        <v>0</v>
      </c>
      <c r="CA45" s="304"/>
      <c r="CB45" s="304">
        <f t="shared" ref="CB45" si="636">CB43/CB41</f>
        <v>0</v>
      </c>
      <c r="CC45" s="304"/>
      <c r="CD45" s="304">
        <f t="shared" ref="CD45" si="637">CD43/CD41</f>
        <v>1</v>
      </c>
      <c r="CE45" s="304"/>
      <c r="CF45" s="304">
        <v>0</v>
      </c>
      <c r="CG45" s="304"/>
      <c r="CH45" s="304">
        <v>0</v>
      </c>
      <c r="CI45" s="304"/>
      <c r="CJ45" s="304">
        <v>0</v>
      </c>
      <c r="CK45" s="304"/>
      <c r="CL45" s="86"/>
      <c r="CN45" s="304"/>
      <c r="CO45" s="304"/>
      <c r="CP45" s="86"/>
    </row>
    <row r="46" spans="1:146" ht="15" thickBot="1">
      <c r="A46" s="77" t="s">
        <v>53</v>
      </c>
      <c r="B46" s="304">
        <f>(B44+D44)/2</f>
        <v>1</v>
      </c>
      <c r="C46" s="304"/>
      <c r="D46" s="304">
        <f>(D44+F44)/2</f>
        <v>1</v>
      </c>
      <c r="E46" s="304"/>
      <c r="F46" s="304">
        <f t="shared" ref="F46" si="638">(F44+H44)/2</f>
        <v>1</v>
      </c>
      <c r="G46" s="304"/>
      <c r="H46" s="304">
        <f t="shared" ref="H46" si="639">(H44+J44)/2</f>
        <v>1</v>
      </c>
      <c r="I46" s="304"/>
      <c r="J46" s="304">
        <f t="shared" ref="J46" si="640">(J44+L44)/2</f>
        <v>1</v>
      </c>
      <c r="K46" s="304"/>
      <c r="L46" s="304">
        <f t="shared" ref="L46" si="641">(L44+N44)/2</f>
        <v>1</v>
      </c>
      <c r="M46" s="304"/>
      <c r="N46" s="304">
        <f t="shared" ref="N46" si="642">(N44+P44)/2</f>
        <v>1</v>
      </c>
      <c r="O46" s="304"/>
      <c r="P46" s="304">
        <f t="shared" ref="P46" si="643">(P44+R44)/2</f>
        <v>1</v>
      </c>
      <c r="Q46" s="304"/>
      <c r="R46" s="304">
        <f t="shared" ref="R46" si="644">(R44+T44)/2</f>
        <v>1</v>
      </c>
      <c r="S46" s="304"/>
      <c r="T46" s="304">
        <f t="shared" ref="T46" si="645">(T44+V44)/2</f>
        <v>1</v>
      </c>
      <c r="U46" s="304"/>
      <c r="V46" s="304">
        <f t="shared" ref="V46" si="646">(V44+X44)/2</f>
        <v>0.94444444444444442</v>
      </c>
      <c r="W46" s="304"/>
      <c r="X46" s="304">
        <f>(X44+Z44)/2</f>
        <v>0.88888888888888884</v>
      </c>
      <c r="Y46" s="304"/>
      <c r="Z46" s="304">
        <f t="shared" ref="Z46" si="647">(Z44+AB44)/2</f>
        <v>0.88888888888888884</v>
      </c>
      <c r="AA46" s="304"/>
      <c r="AB46" s="304">
        <f t="shared" ref="AB46" si="648">(AB44+AD44)/2</f>
        <v>0.88888888888888884</v>
      </c>
      <c r="AC46" s="304"/>
      <c r="AD46" s="304">
        <f t="shared" ref="AD46" si="649">(AD44+AF44)/2</f>
        <v>0.88888888888888884</v>
      </c>
      <c r="AE46" s="304"/>
      <c r="AF46" s="304">
        <f t="shared" ref="AF46" si="650">(AF44+AH44)/2</f>
        <v>0.88888888888888884</v>
      </c>
      <c r="AG46" s="304"/>
      <c r="AH46" s="304">
        <f t="shared" ref="AH46" si="651">(AH44+AJ44)/2</f>
        <v>0.88888888888888884</v>
      </c>
      <c r="AI46" s="304"/>
      <c r="AJ46" s="304">
        <f t="shared" ref="AJ46" si="652">(AJ44+AL44)/2</f>
        <v>0.88888888888888884</v>
      </c>
      <c r="AK46" s="304"/>
      <c r="AL46" s="304">
        <f t="shared" ref="AL46" si="653">(AL44+AN44)/2</f>
        <v>0.88888888888888884</v>
      </c>
      <c r="AM46" s="304"/>
      <c r="AN46" s="304">
        <f t="shared" ref="AN46" si="654">(AN44+AP44)/2</f>
        <v>0.88888888888888884</v>
      </c>
      <c r="AO46" s="304"/>
      <c r="AP46" s="304">
        <f t="shared" ref="AP46" si="655">(AP44+AR44)/2</f>
        <v>0.88888888888888884</v>
      </c>
      <c r="AQ46" s="304"/>
      <c r="AR46" s="304">
        <f t="shared" ref="AR46" si="656">(AR44+AT44)/2</f>
        <v>0.88888888888888884</v>
      </c>
      <c r="AS46" s="304"/>
      <c r="AT46" s="304">
        <f t="shared" ref="AT46" si="657">(AT44+AV44)/2</f>
        <v>0.88888888888888884</v>
      </c>
      <c r="AU46" s="304"/>
      <c r="AV46" s="304">
        <f t="shared" ref="AV46" si="658">(AV44+AX44)/2</f>
        <v>0.88888888888888884</v>
      </c>
      <c r="AW46" s="304"/>
      <c r="AX46" s="304">
        <f t="shared" ref="AX46" si="659">(AX44+AZ44)/2</f>
        <v>0.83333333333333326</v>
      </c>
      <c r="AY46" s="304"/>
      <c r="AZ46" s="304">
        <f t="shared" ref="AZ46" si="660">(AZ44+BB44)/2</f>
        <v>0.77777777777777779</v>
      </c>
      <c r="BA46" s="304"/>
      <c r="BB46" s="304">
        <f t="shared" ref="BB46" si="661">(BB44+BD44)/2</f>
        <v>0.77777777777777779</v>
      </c>
      <c r="BC46" s="304"/>
      <c r="BD46" s="304">
        <f t="shared" ref="BD46" si="662">(BD44+BF44)/2</f>
        <v>0.72222222222222221</v>
      </c>
      <c r="BE46" s="304"/>
      <c r="BF46" s="304">
        <f t="shared" ref="BF46" si="663">(BF44+BH44)/2</f>
        <v>0.66666666666666663</v>
      </c>
      <c r="BG46" s="304"/>
      <c r="BH46" s="304">
        <f t="shared" ref="BH46" si="664">(BH44+BJ44)/2</f>
        <v>0.55555555555555558</v>
      </c>
      <c r="BI46" s="304"/>
      <c r="BJ46" s="304">
        <f t="shared" ref="BJ46" si="665">(BJ44+BL44)/2</f>
        <v>0.44444444444444442</v>
      </c>
      <c r="BK46" s="304"/>
      <c r="BL46" s="304">
        <f t="shared" ref="BL46" si="666">(BL44+BN44)/2</f>
        <v>0.44444444444444442</v>
      </c>
      <c r="BM46" s="304"/>
      <c r="BN46" s="304">
        <f t="shared" ref="BN46" si="667">(BN44+BP44)/2</f>
        <v>0.38888888888888884</v>
      </c>
      <c r="BO46" s="304"/>
      <c r="BP46" s="304">
        <f t="shared" ref="BP46" si="668">(BP44+BR44)/2</f>
        <v>0.27777777777777779</v>
      </c>
      <c r="BQ46" s="304"/>
      <c r="BR46" s="304">
        <f t="shared" ref="BR46" si="669">(BR44+BT44)/2</f>
        <v>0.22222222222222221</v>
      </c>
      <c r="BS46" s="304"/>
      <c r="BT46" s="304">
        <f t="shared" ref="BT46" si="670">(BT44+BV44)/2</f>
        <v>0.22222222222222221</v>
      </c>
      <c r="BU46" s="304"/>
      <c r="BV46" s="304">
        <f t="shared" ref="BV46" si="671">(BV44+BX44)/2</f>
        <v>0.22222222222222221</v>
      </c>
      <c r="BW46" s="304"/>
      <c r="BX46" s="304">
        <f t="shared" ref="BX46" si="672">(BX44+BZ44)/2</f>
        <v>0.16666666666666666</v>
      </c>
      <c r="BY46" s="304"/>
      <c r="BZ46" s="304">
        <f t="shared" ref="BZ46" si="673">(BZ44+CB44)/2</f>
        <v>0.1111111111111111</v>
      </c>
      <c r="CA46" s="304"/>
      <c r="CB46" s="304">
        <f t="shared" ref="CB46" si="674">(CB44+CD44)/2</f>
        <v>0.1111111111111111</v>
      </c>
      <c r="CC46" s="304"/>
      <c r="CD46" s="304">
        <f t="shared" ref="CD46" si="675">(CD44+CF44)/2</f>
        <v>5.5555555555555552E-2</v>
      </c>
      <c r="CE46" s="304"/>
      <c r="CF46" s="304">
        <f t="shared" ref="CF46" si="676">(CF44+CH44)/2</f>
        <v>0</v>
      </c>
      <c r="CG46" s="304"/>
      <c r="CH46" s="304">
        <f t="shared" ref="CH46" si="677">(CH44+CJ44)/2</f>
        <v>0</v>
      </c>
      <c r="CI46" s="304"/>
      <c r="CJ46" s="304">
        <f t="shared" ref="CJ46" si="678">(CJ44+CL44)/2</f>
        <v>0</v>
      </c>
      <c r="CK46" s="304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86"/>
    </row>
    <row r="47" spans="1:146" ht="16.149999999999999" customHeight="1">
      <c r="A47" s="108" t="s">
        <v>54</v>
      </c>
      <c r="B47" s="304">
        <f>SUM($B$46:C46)</f>
        <v>1</v>
      </c>
      <c r="C47" s="304"/>
      <c r="D47" s="304">
        <f>SUM($B$46:E46)</f>
        <v>2</v>
      </c>
      <c r="E47" s="304"/>
      <c r="F47" s="304">
        <f>SUM($B$46:G46)</f>
        <v>3</v>
      </c>
      <c r="G47" s="304"/>
      <c r="H47" s="304">
        <f>SUM($B$46:I46)</f>
        <v>4</v>
      </c>
      <c r="I47" s="304"/>
      <c r="J47" s="304">
        <f>SUM($B$46:K46)</f>
        <v>5</v>
      </c>
      <c r="K47" s="304"/>
      <c r="L47" s="304">
        <f>SUM($B$46:M46)</f>
        <v>6</v>
      </c>
      <c r="M47" s="304"/>
      <c r="N47" s="304">
        <f>SUM($B$46:O46)</f>
        <v>7</v>
      </c>
      <c r="O47" s="304"/>
      <c r="P47" s="304">
        <f>SUM($B$46:Q46)</f>
        <v>8</v>
      </c>
      <c r="Q47" s="304"/>
      <c r="R47" s="304">
        <f>SUM($B$46:S46)</f>
        <v>9</v>
      </c>
      <c r="S47" s="304"/>
      <c r="T47" s="304">
        <f>SUM($B$46:U46)</f>
        <v>10</v>
      </c>
      <c r="U47" s="304"/>
      <c r="V47" s="304">
        <f>SUM($B$46:W46)</f>
        <v>10.944444444444445</v>
      </c>
      <c r="W47" s="304"/>
      <c r="X47" s="304">
        <f>SUM($B$46:Y46)</f>
        <v>11.833333333333334</v>
      </c>
      <c r="Y47" s="304"/>
      <c r="Z47" s="304">
        <f>SUM($B$46:AA46)</f>
        <v>12.722222222222223</v>
      </c>
      <c r="AA47" s="304"/>
      <c r="AB47" s="304">
        <f>SUM($B$46:AC46)</f>
        <v>13.611111111111112</v>
      </c>
      <c r="AC47" s="304"/>
      <c r="AD47" s="304">
        <f>SUM($B$46:AE46)</f>
        <v>14.500000000000002</v>
      </c>
      <c r="AE47" s="304"/>
      <c r="AF47" s="304">
        <f>SUM($B$46:AG46)</f>
        <v>15.388888888888891</v>
      </c>
      <c r="AG47" s="304"/>
      <c r="AH47" s="304">
        <f>SUM($B$46:AI46)</f>
        <v>16.277777777777779</v>
      </c>
      <c r="AI47" s="304"/>
      <c r="AJ47" s="304">
        <f>SUM($B$46:AK46)</f>
        <v>17.166666666666668</v>
      </c>
      <c r="AK47" s="304"/>
      <c r="AL47" s="304">
        <f>SUM($B$46:AM46)</f>
        <v>18.055555555555557</v>
      </c>
      <c r="AM47" s="304"/>
      <c r="AN47" s="304">
        <f>SUM($B$46:AO46)</f>
        <v>18.944444444444446</v>
      </c>
      <c r="AO47" s="304"/>
      <c r="AP47" s="304">
        <f>SUM($B$46:AQ46)</f>
        <v>19.833333333333336</v>
      </c>
      <c r="AQ47" s="304"/>
      <c r="AR47" s="304">
        <f>SUM($B$46:AS46)</f>
        <v>20.722222222222225</v>
      </c>
      <c r="AS47" s="304"/>
      <c r="AT47" s="304">
        <f>SUM($B$46:AU46)</f>
        <v>21.611111111111114</v>
      </c>
      <c r="AU47" s="304"/>
      <c r="AV47" s="304">
        <f>SUM($B$46:AW46)</f>
        <v>22.500000000000004</v>
      </c>
      <c r="AW47" s="304"/>
      <c r="AX47" s="304">
        <f>SUM($B$46:AY46)</f>
        <v>23.333333333333336</v>
      </c>
      <c r="AY47" s="304"/>
      <c r="AZ47" s="304">
        <f>SUM($B$46:BA46)</f>
        <v>24.111111111111114</v>
      </c>
      <c r="BA47" s="304"/>
      <c r="BB47" s="304">
        <f>SUM($B$46:BC46)</f>
        <v>24.888888888888893</v>
      </c>
      <c r="BC47" s="304"/>
      <c r="BD47" s="304">
        <f>SUM($B$46:BE46)</f>
        <v>25.611111111111114</v>
      </c>
      <c r="BE47" s="304"/>
      <c r="BF47" s="304">
        <f>SUM($B$46:BG46)</f>
        <v>26.277777777777782</v>
      </c>
      <c r="BG47" s="304"/>
      <c r="BH47" s="304">
        <f>SUM($B$46:BI46)</f>
        <v>26.833333333333339</v>
      </c>
      <c r="BI47" s="304"/>
      <c r="BJ47" s="304">
        <f>SUM($B$46:BK46)</f>
        <v>27.277777777777782</v>
      </c>
      <c r="BK47" s="304"/>
      <c r="BL47" s="304">
        <f>SUM($B$46:BM46)</f>
        <v>27.722222222222225</v>
      </c>
      <c r="BM47" s="304"/>
      <c r="BN47" s="304">
        <f>SUM($B$46:BO46)</f>
        <v>28.111111111111114</v>
      </c>
      <c r="BO47" s="304"/>
      <c r="BP47" s="304">
        <f>SUM($B$46:BQ46)</f>
        <v>28.388888888888893</v>
      </c>
      <c r="BQ47" s="304"/>
      <c r="BR47" s="304">
        <f>SUM($B$46:BS46)</f>
        <v>28.611111111111114</v>
      </c>
      <c r="BS47" s="304"/>
      <c r="BT47" s="304">
        <f>SUM($B$46:BU46)</f>
        <v>28.833333333333336</v>
      </c>
      <c r="BU47" s="304"/>
      <c r="BV47" s="304">
        <f>SUM($B$46:BW46)</f>
        <v>29.055555555555557</v>
      </c>
      <c r="BW47" s="304"/>
      <c r="BX47" s="304">
        <f>SUM($B$46:BY46)</f>
        <v>29.222222222222225</v>
      </c>
      <c r="BY47" s="304"/>
      <c r="BZ47" s="304">
        <f>SUM($B$46:CA46)</f>
        <v>29.333333333333336</v>
      </c>
      <c r="CA47" s="304"/>
      <c r="CB47" s="304">
        <f>SUM($B$46:CC46)</f>
        <v>29.444444444444446</v>
      </c>
      <c r="CC47" s="304"/>
      <c r="CD47" s="304">
        <f>SUM($B$46:CE46)</f>
        <v>29.500000000000004</v>
      </c>
      <c r="CE47" s="304"/>
      <c r="CF47" s="304">
        <f>SUM($B$46:CG46)</f>
        <v>29.500000000000004</v>
      </c>
      <c r="CG47" s="304"/>
      <c r="CH47" s="304">
        <f>SUM($B$46:CI46)</f>
        <v>29.500000000000004</v>
      </c>
      <c r="CI47" s="304"/>
      <c r="CJ47" s="304">
        <f>SUM($B$46:CK46)</f>
        <v>29.500000000000004</v>
      </c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86"/>
    </row>
    <row r="48" spans="1:146" ht="15.6" customHeight="1" thickBot="1">
      <c r="A48" s="77" t="s">
        <v>55</v>
      </c>
      <c r="B48" s="304">
        <f>B47/B46</f>
        <v>1</v>
      </c>
      <c r="C48" s="304"/>
      <c r="D48" s="304">
        <f>D47/D46</f>
        <v>2</v>
      </c>
      <c r="E48" s="304"/>
      <c r="F48" s="304">
        <f t="shared" ref="F48" si="679">F47/F46</f>
        <v>3</v>
      </c>
      <c r="G48" s="304"/>
      <c r="H48" s="304">
        <f t="shared" ref="H48" si="680">H47/H46</f>
        <v>4</v>
      </c>
      <c r="I48" s="304"/>
      <c r="J48" s="304">
        <f t="shared" ref="J48" si="681">J47/J46</f>
        <v>5</v>
      </c>
      <c r="K48" s="304"/>
      <c r="L48" s="304">
        <f t="shared" ref="L48" si="682">L47/L46</f>
        <v>6</v>
      </c>
      <c r="M48" s="304"/>
      <c r="N48" s="304">
        <f t="shared" ref="N48" si="683">N47/N46</f>
        <v>7</v>
      </c>
      <c r="O48" s="304"/>
      <c r="P48" s="304">
        <f t="shared" ref="P48" si="684">P47/P46</f>
        <v>8</v>
      </c>
      <c r="Q48" s="304"/>
      <c r="R48" s="304">
        <f t="shared" ref="R48" si="685">R47/R46</f>
        <v>9</v>
      </c>
      <c r="S48" s="304"/>
      <c r="T48" s="304">
        <f t="shared" ref="T48" si="686">T47/T46</f>
        <v>10</v>
      </c>
      <c r="U48" s="304"/>
      <c r="V48" s="304">
        <f t="shared" ref="V48" si="687">V47/V46</f>
        <v>11.588235294117647</v>
      </c>
      <c r="W48" s="304"/>
      <c r="X48" s="304">
        <f>X47/X46</f>
        <v>13.312500000000002</v>
      </c>
      <c r="Y48" s="304"/>
      <c r="Z48" s="304">
        <f t="shared" ref="Z48" si="688">Z47/Z46</f>
        <v>14.312500000000002</v>
      </c>
      <c r="AA48" s="304"/>
      <c r="AB48" s="304">
        <f t="shared" ref="AB48" si="689">AB47/AB46</f>
        <v>15.312500000000002</v>
      </c>
      <c r="AC48" s="304"/>
      <c r="AD48" s="304">
        <f t="shared" ref="AD48" si="690">AD47/AD46</f>
        <v>16.312500000000004</v>
      </c>
      <c r="AE48" s="304"/>
      <c r="AF48" s="304">
        <f t="shared" ref="AF48" si="691">AF47/AF46</f>
        <v>17.312500000000004</v>
      </c>
      <c r="AG48" s="304"/>
      <c r="AH48" s="304">
        <f t="shared" ref="AH48" si="692">AH47/AH46</f>
        <v>18.312500000000004</v>
      </c>
      <c r="AI48" s="304"/>
      <c r="AJ48" s="304">
        <f t="shared" ref="AJ48" si="693">AJ47/AJ46</f>
        <v>19.312500000000004</v>
      </c>
      <c r="AK48" s="304"/>
      <c r="AL48" s="304">
        <f t="shared" ref="AL48" si="694">AL47/AL46</f>
        <v>20.312500000000004</v>
      </c>
      <c r="AM48" s="304"/>
      <c r="AN48" s="304">
        <f t="shared" ref="AN48" si="695">AN47/AN46</f>
        <v>21.312500000000004</v>
      </c>
      <c r="AO48" s="304"/>
      <c r="AP48" s="304">
        <f t="shared" ref="AP48" si="696">AP47/AP46</f>
        <v>22.312500000000004</v>
      </c>
      <c r="AQ48" s="304"/>
      <c r="AR48" s="304">
        <f t="shared" ref="AR48" si="697">AR47/AR46</f>
        <v>23.312500000000004</v>
      </c>
      <c r="AS48" s="304"/>
      <c r="AT48" s="304">
        <f t="shared" ref="AT48" si="698">AT47/AT46</f>
        <v>24.312500000000004</v>
      </c>
      <c r="AU48" s="304"/>
      <c r="AV48" s="304">
        <f t="shared" ref="AV48" si="699">AV47/AV46</f>
        <v>25.312500000000007</v>
      </c>
      <c r="AW48" s="304"/>
      <c r="AX48" s="304">
        <f t="shared" ref="AX48" si="700">AX47/AX46</f>
        <v>28.000000000000007</v>
      </c>
      <c r="AY48" s="304"/>
      <c r="AZ48" s="304">
        <f t="shared" ref="AZ48" si="701">AZ47/AZ46</f>
        <v>31.000000000000004</v>
      </c>
      <c r="BA48" s="304"/>
      <c r="BB48" s="304">
        <f t="shared" ref="BB48" si="702">BB47/BB46</f>
        <v>32.000000000000007</v>
      </c>
      <c r="BC48" s="304"/>
      <c r="BD48" s="304">
        <f t="shared" ref="BD48" si="703">BD47/BD46</f>
        <v>35.461538461538467</v>
      </c>
      <c r="BE48" s="304"/>
      <c r="BF48" s="304">
        <f t="shared" ref="BF48" si="704">BF47/BF46</f>
        <v>39.416666666666679</v>
      </c>
      <c r="BG48" s="304"/>
      <c r="BH48" s="304">
        <f t="shared" ref="BH48" si="705">BH47/BH46</f>
        <v>48.300000000000011</v>
      </c>
      <c r="BI48" s="304"/>
      <c r="BJ48" s="304">
        <f t="shared" ref="BJ48" si="706">BJ47/BJ46</f>
        <v>61.375000000000014</v>
      </c>
      <c r="BK48" s="304"/>
      <c r="BL48" s="304">
        <f t="shared" ref="BL48" si="707">BL47/BL46</f>
        <v>62.375000000000007</v>
      </c>
      <c r="BM48" s="304"/>
      <c r="BN48" s="304">
        <f t="shared" ref="BN48" si="708">BN47/BN46</f>
        <v>72.285714285714306</v>
      </c>
      <c r="BO48" s="304"/>
      <c r="BP48" s="304">
        <f t="shared" ref="BP48" si="709">BP47/BP46</f>
        <v>102.2</v>
      </c>
      <c r="BQ48" s="304"/>
      <c r="BR48" s="304">
        <f t="shared" ref="BR48" si="710">BR47/BR46</f>
        <v>128.75000000000003</v>
      </c>
      <c r="BS48" s="304"/>
      <c r="BT48" s="304">
        <f t="shared" ref="BT48" si="711">BT47/BT46</f>
        <v>129.75000000000003</v>
      </c>
      <c r="BU48" s="304"/>
      <c r="BV48" s="304">
        <f t="shared" ref="BV48" si="712">BV47/BV46</f>
        <v>130.75000000000003</v>
      </c>
      <c r="BW48" s="304"/>
      <c r="BX48" s="304">
        <f t="shared" ref="BX48" si="713">BX47/BX46</f>
        <v>175.33333333333337</v>
      </c>
      <c r="BY48" s="304"/>
      <c r="BZ48" s="304">
        <f t="shared" ref="BZ48" si="714">BZ47/BZ46</f>
        <v>264.00000000000006</v>
      </c>
      <c r="CA48" s="304"/>
      <c r="CB48" s="304">
        <f t="shared" ref="CB48" si="715">CB47/CB46</f>
        <v>265.00000000000006</v>
      </c>
      <c r="CC48" s="304"/>
      <c r="CD48" s="304">
        <f t="shared" ref="CD48" si="716">CD47/CD46</f>
        <v>531.00000000000011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86"/>
    </row>
    <row r="49" spans="1:197" ht="15" thickBot="1">
      <c r="A49" s="77" t="s">
        <v>56</v>
      </c>
      <c r="B49" s="304">
        <f>C40/B41</f>
        <v>0</v>
      </c>
      <c r="C49" s="304"/>
      <c r="D49" s="304">
        <f>E40/D41</f>
        <v>0</v>
      </c>
      <c r="E49" s="304"/>
      <c r="F49" s="304">
        <f t="shared" ref="F49" si="717">G40/F41</f>
        <v>0</v>
      </c>
      <c r="G49" s="304"/>
      <c r="H49" s="304">
        <f t="shared" ref="H49" si="718">I40/H41</f>
        <v>0</v>
      </c>
      <c r="I49" s="304"/>
      <c r="J49" s="304">
        <f t="shared" ref="J49" si="719">K40/J41</f>
        <v>0</v>
      </c>
      <c r="K49" s="304"/>
      <c r="L49" s="304">
        <f t="shared" ref="L49" si="720">M40/L41</f>
        <v>0</v>
      </c>
      <c r="M49" s="304"/>
      <c r="N49" s="304">
        <f t="shared" ref="N49" si="721">O40/N41</f>
        <v>0</v>
      </c>
      <c r="O49" s="304"/>
      <c r="P49" s="304">
        <f t="shared" ref="P49" si="722">Q40/P41</f>
        <v>0</v>
      </c>
      <c r="Q49" s="304"/>
      <c r="R49" s="304">
        <f t="shared" ref="R49" si="723">S40/R41</f>
        <v>0</v>
      </c>
      <c r="S49" s="304"/>
      <c r="T49" s="304">
        <f t="shared" ref="T49" si="724">U40/T41</f>
        <v>0.1111111111111111</v>
      </c>
      <c r="U49" s="304"/>
      <c r="V49" s="304">
        <f t="shared" ref="V49" si="725">W40/V41</f>
        <v>1.6666666666666667</v>
      </c>
      <c r="W49" s="304"/>
      <c r="X49" s="304">
        <f>Y40/X41</f>
        <v>1.875</v>
      </c>
      <c r="Y49" s="304"/>
      <c r="Z49" s="304">
        <f t="shared" ref="Z49" si="726">AA40/Z41</f>
        <v>0.875</v>
      </c>
      <c r="AA49" s="304"/>
      <c r="AB49" s="304">
        <f t="shared" ref="AB49" si="727">AC40/AB41</f>
        <v>0.125</v>
      </c>
      <c r="AC49" s="304"/>
      <c r="AD49" s="304">
        <f t="shared" ref="AD49" si="728">AE40/AD41</f>
        <v>0.75</v>
      </c>
      <c r="AE49" s="304"/>
      <c r="AF49" s="304">
        <f t="shared" ref="AF49" si="729">AG40/AF41</f>
        <v>0.125</v>
      </c>
      <c r="AG49" s="304"/>
      <c r="AH49" s="304">
        <f t="shared" ref="AH49" si="730">AI40/AH41</f>
        <v>0.125</v>
      </c>
      <c r="AI49" s="304"/>
      <c r="AJ49" s="304">
        <f t="shared" ref="AJ49" si="731">AK40/AJ41</f>
        <v>0.625</v>
      </c>
      <c r="AK49" s="304"/>
      <c r="AL49" s="304">
        <f t="shared" ref="AL49" si="732">AM40/AL41</f>
        <v>0.25</v>
      </c>
      <c r="AM49" s="304"/>
      <c r="AN49" s="304">
        <f t="shared" ref="AN49" si="733">AO40/AN41</f>
        <v>1</v>
      </c>
      <c r="AO49" s="304"/>
      <c r="AP49" s="304">
        <f t="shared" ref="AP49" si="734">AQ40/AP41</f>
        <v>0.125</v>
      </c>
      <c r="AQ49" s="304"/>
      <c r="AR49" s="304">
        <f t="shared" ref="AR49" si="735">AS40/AR41</f>
        <v>0</v>
      </c>
      <c r="AS49" s="304"/>
      <c r="AT49" s="304">
        <f t="shared" ref="AT49" si="736">AU40/AT41</f>
        <v>0.25</v>
      </c>
      <c r="AU49" s="304"/>
      <c r="AV49" s="304">
        <f t="shared" ref="AV49" si="737">AW40/AV41</f>
        <v>0</v>
      </c>
      <c r="AW49" s="304"/>
      <c r="AX49" s="304">
        <f t="shared" ref="AX49" si="738">AY40/AX41</f>
        <v>0</v>
      </c>
      <c r="AY49" s="304"/>
      <c r="AZ49" s="304">
        <f t="shared" ref="AZ49" si="739">BA40/AZ41</f>
        <v>0.42857142857142855</v>
      </c>
      <c r="BA49" s="304"/>
      <c r="BB49" s="304">
        <f t="shared" ref="BB49" si="740">BC40/BB41</f>
        <v>1.2857142857142858</v>
      </c>
      <c r="BC49" s="304"/>
      <c r="BD49" s="304">
        <f t="shared" ref="BD49" si="741">BE40/BD41</f>
        <v>0.7142857142857143</v>
      </c>
      <c r="BE49" s="304"/>
      <c r="BF49" s="304">
        <f t="shared" ref="BF49" si="742">BG40/BF41</f>
        <v>0.16666666666666666</v>
      </c>
      <c r="BG49" s="304"/>
      <c r="BH49" s="304">
        <f t="shared" ref="BH49" si="743">BI40/BH41</f>
        <v>0.33333333333333331</v>
      </c>
      <c r="BI49" s="304"/>
      <c r="BJ49" s="304">
        <f t="shared" ref="BJ49" si="744">BK40/BJ41</f>
        <v>0.25</v>
      </c>
      <c r="BK49" s="304"/>
      <c r="BL49" s="304">
        <f t="shared" ref="BL49" si="745">BM40/BL41</f>
        <v>0.5</v>
      </c>
      <c r="BM49" s="304"/>
      <c r="BN49" s="304">
        <f t="shared" ref="BN49" si="746">BO40/BN41</f>
        <v>0.75</v>
      </c>
      <c r="BO49" s="304"/>
      <c r="BP49" s="304">
        <f t="shared" ref="BP49" si="747">BQ40/BP41</f>
        <v>0.33333333333333331</v>
      </c>
      <c r="BQ49" s="304"/>
      <c r="BR49" s="304">
        <f t="shared" ref="BR49" si="748">BS40/BR41</f>
        <v>0</v>
      </c>
      <c r="BS49" s="304"/>
      <c r="BT49" s="304">
        <f t="shared" ref="BT49" si="749">BU40/BT41</f>
        <v>0</v>
      </c>
      <c r="BU49" s="304"/>
      <c r="BV49" s="304">
        <f t="shared" ref="BV49" si="750">BW40/BV41</f>
        <v>0</v>
      </c>
      <c r="BW49" s="304"/>
      <c r="BX49" s="304">
        <f t="shared" ref="BX49" si="751">BY40/BX41</f>
        <v>0</v>
      </c>
      <c r="BY49" s="304"/>
      <c r="BZ49" s="304">
        <f t="shared" ref="BZ49" si="752">CA40/BZ41</f>
        <v>0</v>
      </c>
      <c r="CA49" s="304"/>
      <c r="CB49" s="304">
        <f t="shared" ref="CB49" si="753">CC40/CB41</f>
        <v>0</v>
      </c>
      <c r="CC49" s="304"/>
      <c r="CD49" s="304">
        <f t="shared" ref="CD49" si="754">CE40/CD41</f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86"/>
      <c r="CN49" s="304"/>
      <c r="CO49" s="304"/>
      <c r="CP49" s="86"/>
    </row>
    <row r="50" spans="1:197" ht="15" thickBot="1">
      <c r="A50" s="77" t="s">
        <v>57</v>
      </c>
      <c r="B50" s="304">
        <f t="shared" ref="B50" si="755">B44*B49</f>
        <v>0</v>
      </c>
      <c r="C50" s="304"/>
      <c r="D50" s="304">
        <f t="shared" ref="D50" si="756">D44*D49</f>
        <v>0</v>
      </c>
      <c r="E50" s="304"/>
      <c r="F50" s="304">
        <f t="shared" ref="F50" si="757">F44*F49</f>
        <v>0</v>
      </c>
      <c r="G50" s="304"/>
      <c r="H50" s="304">
        <f t="shared" ref="H50" si="758">H44*H49</f>
        <v>0</v>
      </c>
      <c r="I50" s="304"/>
      <c r="J50" s="304">
        <f t="shared" ref="J50" si="759">J44*J49</f>
        <v>0</v>
      </c>
      <c r="K50" s="304"/>
      <c r="L50" s="304">
        <f t="shared" ref="L50" si="760">L44*L49</f>
        <v>0</v>
      </c>
      <c r="M50" s="304"/>
      <c r="N50" s="304">
        <f t="shared" ref="N50" si="761">N44*N49</f>
        <v>0</v>
      </c>
      <c r="O50" s="304"/>
      <c r="P50" s="304">
        <f t="shared" ref="P50" si="762">P44*P49</f>
        <v>0</v>
      </c>
      <c r="Q50" s="304"/>
      <c r="R50" s="304">
        <f t="shared" ref="R50" si="763">R44*R49</f>
        <v>0</v>
      </c>
      <c r="S50" s="304"/>
      <c r="T50" s="304">
        <f t="shared" ref="T50" si="764">T44*T49</f>
        <v>0.1111111111111111</v>
      </c>
      <c r="U50" s="304"/>
      <c r="V50" s="304">
        <f t="shared" ref="V50" si="765">V44*V49</f>
        <v>1.6666666666666667</v>
      </c>
      <c r="W50" s="304"/>
      <c r="X50" s="304">
        <f>X44*X49</f>
        <v>1.6666666666666665</v>
      </c>
      <c r="Y50" s="304"/>
      <c r="Z50" s="304">
        <f t="shared" ref="Z50" si="766">Z44*Z49</f>
        <v>0.77777777777777768</v>
      </c>
      <c r="AA50" s="304"/>
      <c r="AB50" s="304">
        <f t="shared" ref="AB50" si="767">AB44*AB49</f>
        <v>0.1111111111111111</v>
      </c>
      <c r="AC50" s="304"/>
      <c r="AD50" s="304">
        <f t="shared" ref="AD50" si="768">AD44*AD49</f>
        <v>0.66666666666666663</v>
      </c>
      <c r="AE50" s="304"/>
      <c r="AF50" s="304">
        <f t="shared" ref="AF50" si="769">AF44*AF49</f>
        <v>0.1111111111111111</v>
      </c>
      <c r="AG50" s="304"/>
      <c r="AH50" s="304">
        <f t="shared" ref="AH50" si="770">AH44*AH49</f>
        <v>0.1111111111111111</v>
      </c>
      <c r="AI50" s="304"/>
      <c r="AJ50" s="304">
        <f t="shared" ref="AJ50" si="771">AJ44*AJ49</f>
        <v>0.55555555555555558</v>
      </c>
      <c r="AK50" s="304"/>
      <c r="AL50" s="304">
        <f t="shared" ref="AL50" si="772">AL44*AL49</f>
        <v>0.22222222222222221</v>
      </c>
      <c r="AM50" s="304"/>
      <c r="AN50" s="304">
        <f t="shared" ref="AN50" si="773">AN44*AN49</f>
        <v>0.88888888888888884</v>
      </c>
      <c r="AO50" s="304"/>
      <c r="AP50" s="304">
        <f t="shared" ref="AP50" si="774">AP44*AP49</f>
        <v>0.1111111111111111</v>
      </c>
      <c r="AQ50" s="304"/>
      <c r="AR50" s="304">
        <f t="shared" ref="AR50" si="775">AR44*AR49</f>
        <v>0</v>
      </c>
      <c r="AS50" s="304"/>
      <c r="AT50" s="304">
        <f t="shared" ref="AT50" si="776">AT44*AT49</f>
        <v>0.22222222222222221</v>
      </c>
      <c r="AU50" s="304"/>
      <c r="AV50" s="304">
        <f t="shared" ref="AV50" si="777">AV44*AV49</f>
        <v>0</v>
      </c>
      <c r="AW50" s="304"/>
      <c r="AX50" s="304">
        <f t="shared" ref="AX50" si="778">AX44*AX49</f>
        <v>0</v>
      </c>
      <c r="AY50" s="304"/>
      <c r="AZ50" s="304">
        <f t="shared" ref="AZ50" si="779">AZ44*AZ49</f>
        <v>0.33333333333333331</v>
      </c>
      <c r="BA50" s="304"/>
      <c r="BB50" s="304">
        <f t="shared" ref="BB50" si="780">BB44*BB49</f>
        <v>1</v>
      </c>
      <c r="BC50" s="304"/>
      <c r="BD50" s="304">
        <f t="shared" ref="BD50" si="781">BD44*BD49</f>
        <v>0.55555555555555558</v>
      </c>
      <c r="BE50" s="304"/>
      <c r="BF50" s="304">
        <f t="shared" ref="BF50" si="782">BF44*BF49</f>
        <v>0.1111111111111111</v>
      </c>
      <c r="BG50" s="304"/>
      <c r="BH50" s="304">
        <f t="shared" ref="BH50" si="783">BH44*BH49</f>
        <v>0.22222222222222221</v>
      </c>
      <c r="BI50" s="304"/>
      <c r="BJ50" s="304">
        <f t="shared" ref="BJ50" si="784">BJ44*BJ49</f>
        <v>0.1111111111111111</v>
      </c>
      <c r="BK50" s="304"/>
      <c r="BL50" s="304">
        <f t="shared" ref="BL50" si="785">BL44*BL49</f>
        <v>0.22222222222222221</v>
      </c>
      <c r="BM50" s="304"/>
      <c r="BN50" s="304">
        <f t="shared" ref="BN50" si="786">BN44*BN49</f>
        <v>0.33333333333333331</v>
      </c>
      <c r="BO50" s="304"/>
      <c r="BP50" s="304">
        <f t="shared" ref="BP50" si="787">BP44*BP49</f>
        <v>0.1111111111111111</v>
      </c>
      <c r="BQ50" s="304"/>
      <c r="BR50" s="304">
        <f t="shared" ref="BR50" si="788">BR44*BR49</f>
        <v>0</v>
      </c>
      <c r="BS50" s="304"/>
      <c r="BT50" s="304">
        <f t="shared" ref="BT50" si="789">BT44*BT49</f>
        <v>0</v>
      </c>
      <c r="BU50" s="304"/>
      <c r="BV50" s="304">
        <f t="shared" ref="BV50" si="790">BV44*BV49</f>
        <v>0</v>
      </c>
      <c r="BW50" s="304"/>
      <c r="BX50" s="304">
        <f t="shared" ref="BX50" si="791">BX44*BX49</f>
        <v>0</v>
      </c>
      <c r="BY50" s="304"/>
      <c r="BZ50" s="304">
        <f t="shared" ref="BZ50" si="792">BZ44*BZ49</f>
        <v>0</v>
      </c>
      <c r="CA50" s="304"/>
      <c r="CB50" s="304">
        <f t="shared" ref="CB50" si="793">CB44*CB49</f>
        <v>0</v>
      </c>
      <c r="CC50" s="304"/>
      <c r="CD50" s="304">
        <f t="shared" ref="CD50" si="794">CD44*CD49</f>
        <v>0</v>
      </c>
      <c r="CE50" s="304"/>
      <c r="CF50" s="304">
        <f>CF44*CF49</f>
        <v>0</v>
      </c>
      <c r="CG50" s="304"/>
      <c r="CH50" s="304">
        <f t="shared" ref="CH50" si="795">CH44*CH49</f>
        <v>0</v>
      </c>
      <c r="CI50" s="304"/>
      <c r="CJ50" s="304">
        <f t="shared" ref="CJ50" si="796">CJ44*CJ49</f>
        <v>0</v>
      </c>
      <c r="CK50" s="304"/>
      <c r="CL50" s="86"/>
      <c r="CM50" s="86"/>
      <c r="CN50" s="86"/>
      <c r="CO50" s="86"/>
      <c r="CP50" s="86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0.1111111111111111</v>
      </c>
      <c r="U51" s="304"/>
      <c r="V51" s="304">
        <f>SUM($B$50:W50)</f>
        <v>1.7777777777777779</v>
      </c>
      <c r="W51" s="304"/>
      <c r="X51" s="304">
        <f>SUM($B$50:Y50)</f>
        <v>3.4444444444444446</v>
      </c>
      <c r="Y51" s="304"/>
      <c r="Z51" s="304">
        <f>SUM($B$50:AA50)</f>
        <v>4.2222222222222223</v>
      </c>
      <c r="AA51" s="304"/>
      <c r="AB51" s="304">
        <f>SUM($B$50:AC50)</f>
        <v>4.333333333333333</v>
      </c>
      <c r="AC51" s="304"/>
      <c r="AD51" s="304">
        <f>SUM($B$50:AE50)</f>
        <v>5</v>
      </c>
      <c r="AE51" s="304"/>
      <c r="AF51" s="304">
        <f>SUM($B$50:AG50)</f>
        <v>5.1111111111111107</v>
      </c>
      <c r="AG51" s="304"/>
      <c r="AH51" s="304">
        <f>SUM($B$50:AI50)</f>
        <v>5.2222222222222214</v>
      </c>
      <c r="AI51" s="304"/>
      <c r="AJ51" s="304">
        <f>SUM($B$50:AK50)</f>
        <v>5.7777777777777768</v>
      </c>
      <c r="AK51" s="304"/>
      <c r="AL51" s="304">
        <f>SUM($B$50:AM50)</f>
        <v>5.9999999999999991</v>
      </c>
      <c r="AM51" s="304"/>
      <c r="AN51" s="304">
        <f>SUM($B$50:AO50)</f>
        <v>6.8888888888888875</v>
      </c>
      <c r="AO51" s="304"/>
      <c r="AP51" s="304">
        <f>SUM($B$50:AQ50)</f>
        <v>6.9999999999999982</v>
      </c>
      <c r="AQ51" s="304"/>
      <c r="AR51" s="304">
        <f>SUM($B$50:AS50)</f>
        <v>6.9999999999999982</v>
      </c>
      <c r="AS51" s="304"/>
      <c r="AT51" s="304">
        <f>SUM($B$50:AU50)</f>
        <v>7.2222222222222205</v>
      </c>
      <c r="AU51" s="304"/>
      <c r="AV51" s="304">
        <f>SUM($B$50:AW50)</f>
        <v>7.2222222222222205</v>
      </c>
      <c r="AW51" s="304"/>
      <c r="AX51" s="304">
        <f>SUM($B$50:AY50)</f>
        <v>7.2222222222222205</v>
      </c>
      <c r="AY51" s="304"/>
      <c r="AZ51" s="304">
        <f>SUM($B$50:BA50)</f>
        <v>7.5555555555555536</v>
      </c>
      <c r="BA51" s="304"/>
      <c r="BB51" s="304">
        <f>SUM($B$50:BC50)</f>
        <v>8.5555555555555536</v>
      </c>
      <c r="BC51" s="304"/>
      <c r="BD51" s="304">
        <f>SUM($B$50:BE50)</f>
        <v>9.1111111111111089</v>
      </c>
      <c r="BE51" s="304"/>
      <c r="BF51" s="304">
        <f>SUM($B$50:BG50)</f>
        <v>9.2222222222222197</v>
      </c>
      <c r="BG51" s="304"/>
      <c r="BH51" s="304">
        <f>SUM($B$50:BI50)</f>
        <v>9.4444444444444411</v>
      </c>
      <c r="BI51" s="304"/>
      <c r="BJ51" s="304">
        <f>SUM($B$50:BK50)</f>
        <v>9.5555555555555518</v>
      </c>
      <c r="BK51" s="304"/>
      <c r="BL51" s="304">
        <f>SUM($B$50:BM50)</f>
        <v>9.7777777777777732</v>
      </c>
      <c r="BM51" s="304"/>
      <c r="BN51" s="304">
        <f>SUM($B$50:BO50)</f>
        <v>10.111111111111107</v>
      </c>
      <c r="BO51" s="304"/>
      <c r="BP51" s="304">
        <f>SUM($B$50:BQ50)</f>
        <v>10.222222222222218</v>
      </c>
      <c r="BQ51" s="304"/>
      <c r="BR51" s="304">
        <f>SUM($B$50:BS50)</f>
        <v>10.222222222222218</v>
      </c>
      <c r="BS51" s="304"/>
      <c r="BT51" s="304">
        <f>SUM($B$50:BU50)</f>
        <v>10.222222222222218</v>
      </c>
      <c r="BU51" s="304"/>
      <c r="BV51" s="304">
        <f>SUM($B$50:BW50)</f>
        <v>10.222222222222218</v>
      </c>
      <c r="BW51" s="304"/>
      <c r="BX51" s="304">
        <f>SUM($B$50:BY50)</f>
        <v>10.222222222222218</v>
      </c>
      <c r="BY51" s="304"/>
      <c r="BZ51" s="304">
        <f>SUM($B$50:CA50)</f>
        <v>10.222222222222218</v>
      </c>
      <c r="CA51" s="304"/>
      <c r="CB51" s="304">
        <f>SUM($B$50:CC50)</f>
        <v>10.222222222222218</v>
      </c>
      <c r="CC51" s="304"/>
      <c r="CD51" s="304">
        <f>SUM($B$50:CE50)</f>
        <v>10.222222222222218</v>
      </c>
      <c r="CE51" s="304"/>
      <c r="CF51" s="304">
        <f>SUM($B$50:CG50)</f>
        <v>10.222222222222218</v>
      </c>
      <c r="CG51" s="304"/>
      <c r="CH51" s="304">
        <f>SUM($B$50:CI50)</f>
        <v>10.222222222222218</v>
      </c>
      <c r="CI51" s="304"/>
      <c r="CJ51" s="304">
        <f>SUM($B$50:CK50)</f>
        <v>10.222222222222218</v>
      </c>
      <c r="CK51" s="304"/>
      <c r="CL51" s="86"/>
      <c r="CM51" s="86"/>
      <c r="CN51" s="86"/>
      <c r="CO51" s="86"/>
      <c r="CP51" s="86"/>
    </row>
    <row r="52" spans="1:197" ht="15" thickBot="1">
      <c r="A52" s="77" t="s">
        <v>59</v>
      </c>
      <c r="B52" s="304">
        <f>B51/$B$41</f>
        <v>0</v>
      </c>
      <c r="C52" s="304"/>
      <c r="D52" s="304">
        <f t="shared" ref="D52" si="797">D51/$B$41</f>
        <v>0</v>
      </c>
      <c r="E52" s="304"/>
      <c r="F52" s="304">
        <f t="shared" ref="F52" si="798">F51/$B$41</f>
        <v>0</v>
      </c>
      <c r="G52" s="304"/>
      <c r="H52" s="304">
        <f t="shared" ref="H52" si="799">H51/$B$41</f>
        <v>0</v>
      </c>
      <c r="I52" s="304"/>
      <c r="J52" s="304">
        <f t="shared" ref="J52" si="800">J51/$B$41</f>
        <v>0</v>
      </c>
      <c r="K52" s="304"/>
      <c r="L52" s="304">
        <f t="shared" ref="L52" si="801">L51/$B$41</f>
        <v>0</v>
      </c>
      <c r="M52" s="304"/>
      <c r="N52" s="304">
        <f t="shared" ref="N52" si="802">N51/$B$41</f>
        <v>0</v>
      </c>
      <c r="O52" s="304"/>
      <c r="P52" s="304">
        <f t="shared" ref="P52" si="803">P51/$B$41</f>
        <v>0</v>
      </c>
      <c r="Q52" s="304"/>
      <c r="R52" s="304">
        <f t="shared" ref="R52" si="804">R51/$B$41</f>
        <v>0</v>
      </c>
      <c r="S52" s="304"/>
      <c r="T52" s="304">
        <f t="shared" ref="T52" si="805">T51/$B$41</f>
        <v>1.2345679012345678E-2</v>
      </c>
      <c r="U52" s="304"/>
      <c r="V52" s="304">
        <f t="shared" ref="V52" si="806">V51/$B$41</f>
        <v>0.19753086419753088</v>
      </c>
      <c r="W52" s="304"/>
      <c r="X52" s="304">
        <f t="shared" ref="X52" si="807">X51/$B$41</f>
        <v>0.38271604938271608</v>
      </c>
      <c r="Y52" s="304"/>
      <c r="Z52" s="304">
        <f t="shared" ref="Z52" si="808">Z51/$B$41</f>
        <v>0.46913580246913583</v>
      </c>
      <c r="AA52" s="304"/>
      <c r="AB52" s="304">
        <f t="shared" ref="AB52" si="809">AB51/$B$41</f>
        <v>0.48148148148148145</v>
      </c>
      <c r="AC52" s="304"/>
      <c r="AD52" s="304">
        <f t="shared" ref="AD52" si="810">AD51/$B$41</f>
        <v>0.55555555555555558</v>
      </c>
      <c r="AE52" s="304"/>
      <c r="AF52" s="304">
        <f t="shared" ref="AF52" si="811">AF51/$B$41</f>
        <v>0.5679012345679012</v>
      </c>
      <c r="AG52" s="304"/>
      <c r="AH52" s="304">
        <f t="shared" ref="AH52" si="812">AH51/$B$41</f>
        <v>0.58024691358024683</v>
      </c>
      <c r="AI52" s="304"/>
      <c r="AJ52" s="304">
        <f t="shared" ref="AJ52" si="813">AJ51/$B$41</f>
        <v>0.64197530864197516</v>
      </c>
      <c r="AK52" s="304"/>
      <c r="AL52" s="304">
        <f t="shared" ref="AL52" si="814">AL51/$B$41</f>
        <v>0.66666666666666652</v>
      </c>
      <c r="AM52" s="304"/>
      <c r="AN52" s="304">
        <f t="shared" ref="AN52" si="815">AN51/$B$41</f>
        <v>0.76543209876543195</v>
      </c>
      <c r="AO52" s="304"/>
      <c r="AP52" s="304">
        <f t="shared" ref="AP52" si="816">AP51/$B$41</f>
        <v>0.77777777777777757</v>
      </c>
      <c r="AQ52" s="304"/>
      <c r="AR52" s="304">
        <f t="shared" ref="AR52" si="817">AR51/$B$41</f>
        <v>0.77777777777777757</v>
      </c>
      <c r="AS52" s="304"/>
      <c r="AT52" s="304">
        <f t="shared" ref="AT52" si="818">AT51/$B$41</f>
        <v>0.80246913580246892</v>
      </c>
      <c r="AU52" s="304"/>
      <c r="AV52" s="304">
        <f t="shared" ref="AV52" si="819">AV51/$B$41</f>
        <v>0.80246913580246892</v>
      </c>
      <c r="AW52" s="304"/>
      <c r="AX52" s="304">
        <f t="shared" ref="AX52" si="820">AX51/$B$41</f>
        <v>0.80246913580246892</v>
      </c>
      <c r="AY52" s="304"/>
      <c r="AZ52" s="304">
        <f t="shared" ref="AZ52" si="821">AZ51/$B$41</f>
        <v>0.8395061728395059</v>
      </c>
      <c r="BA52" s="304"/>
      <c r="BB52" s="304">
        <f t="shared" ref="BB52" si="822">BB51/$B$41</f>
        <v>0.95061728395061706</v>
      </c>
      <c r="BC52" s="304"/>
      <c r="BD52" s="304">
        <f t="shared" ref="BD52" si="823">BD51/$B$41</f>
        <v>1.0123456790123455</v>
      </c>
      <c r="BE52" s="304"/>
      <c r="BF52" s="304">
        <f t="shared" ref="BF52" si="824">BF51/$B$41</f>
        <v>1.024691358024691</v>
      </c>
      <c r="BG52" s="304"/>
      <c r="BH52" s="304">
        <f t="shared" ref="BH52" si="825">BH51/$B$41</f>
        <v>1.0493827160493823</v>
      </c>
      <c r="BI52" s="304"/>
      <c r="BJ52" s="304">
        <f t="shared" ref="BJ52" si="826">BJ51/$B$41</f>
        <v>1.061728395061728</v>
      </c>
      <c r="BK52" s="304"/>
      <c r="BL52" s="304">
        <f t="shared" ref="BL52" si="827">BL51/$B$41</f>
        <v>1.0864197530864192</v>
      </c>
      <c r="BM52" s="304"/>
      <c r="BN52" s="304">
        <f t="shared" ref="BN52" si="828">BN51/$B$41</f>
        <v>1.1234567901234565</v>
      </c>
      <c r="BO52" s="304"/>
      <c r="BP52" s="304">
        <f t="shared" ref="BP52" si="829">BP51/$B$41</f>
        <v>1.135802469135802</v>
      </c>
      <c r="BQ52" s="304"/>
      <c r="BR52" s="304">
        <f t="shared" ref="BR52" si="830">BR51/$B$41</f>
        <v>1.135802469135802</v>
      </c>
      <c r="BS52" s="304"/>
      <c r="BT52" s="304">
        <f t="shared" ref="BT52" si="831">BT51/$B$41</f>
        <v>1.135802469135802</v>
      </c>
      <c r="BU52" s="304"/>
      <c r="BV52" s="304">
        <f t="shared" ref="BV52" si="832">BV51/$B$41</f>
        <v>1.135802469135802</v>
      </c>
      <c r="BW52" s="304"/>
      <c r="BX52" s="304">
        <f t="shared" ref="BX52" si="833">BX51/$B$41</f>
        <v>1.135802469135802</v>
      </c>
      <c r="BY52" s="304"/>
      <c r="BZ52" s="304">
        <f t="shared" ref="BZ52" si="834">BZ51/$B$41</f>
        <v>1.135802469135802</v>
      </c>
      <c r="CA52" s="304"/>
      <c r="CB52" s="304">
        <f t="shared" ref="CB52" si="835">CB51/$B$41</f>
        <v>1.135802469135802</v>
      </c>
      <c r="CC52" s="304"/>
      <c r="CD52" s="304">
        <f t="shared" ref="CD52" si="836">CD51/$B$41</f>
        <v>1.135802469135802</v>
      </c>
      <c r="CE52" s="304"/>
      <c r="CF52" s="304">
        <f t="shared" ref="CF52" si="837">CF51/$B$41</f>
        <v>1.135802469135802</v>
      </c>
      <c r="CG52" s="304"/>
      <c r="CH52" s="304">
        <f t="shared" ref="CH52" si="838">CH51/$B$41</f>
        <v>1.135802469135802</v>
      </c>
      <c r="CI52" s="304"/>
      <c r="CJ52" s="304">
        <f t="shared" ref="CJ52" si="839">CJ51/$B$41</f>
        <v>1.135802469135802</v>
      </c>
      <c r="CK52" s="304"/>
      <c r="CL52" s="86"/>
      <c r="CN52" s="304"/>
      <c r="CO52" s="304"/>
      <c r="CP52" s="86"/>
    </row>
    <row r="53" spans="1:197" ht="15" thickBot="1">
      <c r="A53" s="77" t="s">
        <v>60</v>
      </c>
      <c r="B53" s="304">
        <f t="shared" ref="B53:V53" si="840">B1*B44*B49</f>
        <v>0</v>
      </c>
      <c r="C53" s="304"/>
      <c r="D53" s="304">
        <f t="shared" si="840"/>
        <v>0</v>
      </c>
      <c r="E53" s="304"/>
      <c r="F53" s="304">
        <f t="shared" si="840"/>
        <v>0</v>
      </c>
      <c r="G53" s="304"/>
      <c r="H53" s="304">
        <f t="shared" si="840"/>
        <v>0</v>
      </c>
      <c r="I53" s="304"/>
      <c r="J53" s="304">
        <f t="shared" si="840"/>
        <v>0</v>
      </c>
      <c r="K53" s="304"/>
      <c r="L53" s="304">
        <f t="shared" si="840"/>
        <v>0</v>
      </c>
      <c r="M53" s="304"/>
      <c r="N53" s="304">
        <f t="shared" si="840"/>
        <v>0</v>
      </c>
      <c r="O53" s="304"/>
      <c r="P53" s="304">
        <f t="shared" si="840"/>
        <v>0</v>
      </c>
      <c r="Q53" s="304"/>
      <c r="R53" s="304">
        <f t="shared" si="840"/>
        <v>0</v>
      </c>
      <c r="S53" s="304"/>
      <c r="T53" s="304">
        <f t="shared" si="840"/>
        <v>1.1111111111111112</v>
      </c>
      <c r="U53" s="304"/>
      <c r="V53" s="304">
        <f t="shared" si="840"/>
        <v>18.333333333333336</v>
      </c>
      <c r="W53" s="304"/>
      <c r="X53" s="304">
        <f>X1*X44*X49</f>
        <v>20</v>
      </c>
      <c r="Y53" s="304"/>
      <c r="Z53" s="304">
        <f t="shared" ref="Z53" si="841">Z1*Z44*Z49</f>
        <v>10.111111111111111</v>
      </c>
      <c r="AA53" s="304"/>
      <c r="AB53" s="304">
        <f t="shared" ref="AB53" si="842">AB1*AB44*AB49</f>
        <v>1.5555555555555554</v>
      </c>
      <c r="AC53" s="304"/>
      <c r="AD53" s="304">
        <f t="shared" ref="AD53" si="843">AD1*AD44*AD49</f>
        <v>10</v>
      </c>
      <c r="AE53" s="304"/>
      <c r="AF53" s="304">
        <f t="shared" ref="AF53" si="844">AF1*AF44*AF49</f>
        <v>1.7777777777777777</v>
      </c>
      <c r="AG53" s="304"/>
      <c r="AH53" s="304">
        <f t="shared" ref="AH53" si="845">AH1*AH44*AH49</f>
        <v>1.8888888888888888</v>
      </c>
      <c r="AI53" s="304"/>
      <c r="AJ53" s="304">
        <f t="shared" ref="AJ53" si="846">AJ1*AJ44*AJ49</f>
        <v>10</v>
      </c>
      <c r="AK53" s="304"/>
      <c r="AL53" s="304">
        <f t="shared" ref="AL53" si="847">AL1*AL44*AL49</f>
        <v>4.2222222222222223</v>
      </c>
      <c r="AM53" s="304"/>
      <c r="AN53" s="304">
        <f t="shared" ref="AN53" si="848">AN1*AN44*AN49</f>
        <v>17.777777777777779</v>
      </c>
      <c r="AO53" s="304"/>
      <c r="AP53" s="304">
        <f t="shared" ref="AP53" si="849">AP1*AP44*AP49</f>
        <v>2.333333333333333</v>
      </c>
      <c r="AQ53" s="304"/>
      <c r="AR53" s="304">
        <f t="shared" ref="AR53" si="850">AR1*AR44*AR49</f>
        <v>0</v>
      </c>
      <c r="AS53" s="304"/>
      <c r="AT53" s="304">
        <f t="shared" ref="AT53" si="851">AT1*AT44*AT49</f>
        <v>5.1111111111111107</v>
      </c>
      <c r="AU53" s="304"/>
      <c r="AV53" s="304">
        <f t="shared" ref="AV53" si="852">AV1*AV44*AV49</f>
        <v>0</v>
      </c>
      <c r="AW53" s="304"/>
      <c r="AX53" s="304">
        <f t="shared" ref="AX53" si="853">AX1*AX44*AX49</f>
        <v>0</v>
      </c>
      <c r="AY53" s="304"/>
      <c r="AZ53" s="304">
        <f t="shared" ref="AZ53" si="854">AZ1*AZ44*AZ49</f>
        <v>8.6666666666666661</v>
      </c>
      <c r="BA53" s="304"/>
      <c r="BB53" s="304">
        <f t="shared" ref="BB53" si="855">BB1*BB44*BB49</f>
        <v>27.000000000000004</v>
      </c>
      <c r="BC53" s="304"/>
      <c r="BD53" s="304">
        <f t="shared" ref="BD53" si="856">BD1*BD44*BD49</f>
        <v>15.555555555555557</v>
      </c>
      <c r="BE53" s="304"/>
      <c r="BF53" s="304">
        <f t="shared" ref="BF53" si="857">BF1*BF44*BF49</f>
        <v>3.2222222222222219</v>
      </c>
      <c r="BG53" s="304"/>
      <c r="BH53" s="304">
        <f t="shared" ref="BH53" si="858">BH1*BH44*BH49</f>
        <v>6.6666666666666661</v>
      </c>
      <c r="BI53" s="304"/>
      <c r="BJ53" s="304">
        <f t="shared" ref="BJ53" si="859">BJ1*BJ44*BJ49</f>
        <v>3.4444444444444442</v>
      </c>
      <c r="BK53" s="304"/>
      <c r="BL53" s="304">
        <f t="shared" ref="BL53" si="860">BL1*BL44*BL49</f>
        <v>7.1111111111111107</v>
      </c>
      <c r="BM53" s="304"/>
      <c r="BN53" s="304">
        <f t="shared" ref="BN53" si="861">BN1*BN44*BN49</f>
        <v>11</v>
      </c>
      <c r="BO53" s="304"/>
      <c r="BP53" s="304">
        <f t="shared" ref="BP53" si="862">BP1*BP44*BP49</f>
        <v>3.7777777777777772</v>
      </c>
      <c r="BQ53" s="304"/>
      <c r="BR53" s="304">
        <f t="shared" ref="BR53" si="863">BR1*BR44*BR49</f>
        <v>0</v>
      </c>
      <c r="BS53" s="304"/>
      <c r="BT53" s="304">
        <f t="shared" ref="BT53" si="864">BT1*BT44*BT49</f>
        <v>0</v>
      </c>
      <c r="BU53" s="304"/>
      <c r="BV53" s="304">
        <f t="shared" ref="BV53" si="865">BV1*BV44*BV49</f>
        <v>0</v>
      </c>
      <c r="BW53" s="304"/>
      <c r="BX53" s="304">
        <f t="shared" ref="BX53" si="866">BX1*BX44*BX49</f>
        <v>0</v>
      </c>
      <c r="BY53" s="304"/>
      <c r="BZ53" s="304">
        <f t="shared" ref="BZ53" si="867">BZ1*BZ44*BZ49</f>
        <v>0</v>
      </c>
      <c r="CA53" s="304"/>
      <c r="CB53" s="304">
        <f t="shared" ref="CB53" si="868">CB1*CB44*CB49</f>
        <v>0</v>
      </c>
      <c r="CC53" s="304"/>
      <c r="CD53" s="304">
        <f t="shared" ref="CD53" si="869">CD1*CD44*CD49</f>
        <v>0</v>
      </c>
      <c r="CE53" s="304"/>
      <c r="CF53" s="304">
        <f t="shared" ref="CF53" si="870">CF1*CF44*CF49</f>
        <v>0</v>
      </c>
      <c r="CG53" s="304"/>
      <c r="CH53" s="304">
        <f t="shared" ref="CH53" si="871">CH1*CH44*CH49</f>
        <v>0</v>
      </c>
      <c r="CI53" s="304"/>
      <c r="CJ53" s="304">
        <f t="shared" ref="CJ53" si="872">CJ1*CJ44*CJ49</f>
        <v>0</v>
      </c>
      <c r="CK53" s="304"/>
      <c r="CL53" s="304"/>
      <c r="CM53" s="304"/>
      <c r="CN53" s="304"/>
      <c r="CO53" s="304"/>
      <c r="CP53" s="86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f>SUM($B$53:U53)/T52</f>
        <v>90.000000000000014</v>
      </c>
      <c r="U54" s="304"/>
      <c r="V54" s="304">
        <f>SUM($B$53:W53)/V52</f>
        <v>98.4375</v>
      </c>
      <c r="W54" s="304"/>
      <c r="X54" s="304">
        <f>SUM($B$53:Y53)/X52</f>
        <v>103.06451612903224</v>
      </c>
      <c r="Y54" s="304"/>
      <c r="Z54" s="304">
        <f>SUM($B$53:AA53)/Z52</f>
        <v>105.63157894736842</v>
      </c>
      <c r="AA54" s="304"/>
      <c r="AB54" s="304">
        <f>SUM($B$53:AC53)/AB52</f>
        <v>106.15384615384616</v>
      </c>
      <c r="AC54" s="304"/>
      <c r="AD54" s="304">
        <f>SUM($B$53:AE53)/AD52</f>
        <v>110</v>
      </c>
      <c r="AE54" s="304"/>
      <c r="AF54" s="304">
        <f>SUM($B$53:AG53)/AF52</f>
        <v>110.73913043478262</v>
      </c>
      <c r="AG54" s="304"/>
      <c r="AH54" s="304">
        <f>SUM($B$53:AI53)/AH52</f>
        <v>111.63829787234046</v>
      </c>
      <c r="AI54" s="304"/>
      <c r="AJ54" s="304">
        <f>SUM($B$53:AK53)/AJ52</f>
        <v>116.48076923076927</v>
      </c>
      <c r="AK54" s="304"/>
      <c r="AL54" s="304">
        <f>SUM($B$53:AM53)/AL52</f>
        <v>118.50000000000004</v>
      </c>
      <c r="AM54" s="304"/>
      <c r="AN54" s="304">
        <f>SUM($B$53:AO53)/AN52</f>
        <v>126.4354838709678</v>
      </c>
      <c r="AO54" s="304"/>
      <c r="AP54" s="304">
        <f>SUM($B$53:AQ53)/AP52</f>
        <v>127.42857142857149</v>
      </c>
      <c r="AQ54" s="304"/>
      <c r="AR54" s="304">
        <f>SUM($B$53:AS53)/AR52</f>
        <v>127.42857142857149</v>
      </c>
      <c r="AS54" s="304"/>
      <c r="AT54" s="304">
        <f>SUM($B$53:AU53)/AT52</f>
        <v>129.87692307692313</v>
      </c>
      <c r="AU54" s="304"/>
      <c r="AV54" s="304">
        <f>SUM($B$53:AW53)/AV52</f>
        <v>129.87692307692313</v>
      </c>
      <c r="AW54" s="304"/>
      <c r="AX54" s="304">
        <f>SUM($B$53:AY53)/AX52</f>
        <v>129.87692307692313</v>
      </c>
      <c r="AY54" s="304"/>
      <c r="AZ54" s="304">
        <f>SUM($B$53:BA53)/AZ52</f>
        <v>134.4705882352942</v>
      </c>
      <c r="BA54" s="304"/>
      <c r="BB54" s="304">
        <f>SUM($B$53:BC53)/BB52</f>
        <v>147.15584415584422</v>
      </c>
      <c r="BC54" s="304"/>
      <c r="BD54" s="304">
        <f>SUM($B$53:BE53)/BD52</f>
        <v>153.54878048780492</v>
      </c>
      <c r="BE54" s="304"/>
      <c r="BF54" s="304">
        <f>SUM($B$53:BG53)/BF52</f>
        <v>154.84337349397597</v>
      </c>
      <c r="BG54" s="304"/>
      <c r="BH54" s="304">
        <f>SUM($B$53:BI53)/BH52</f>
        <v>157.55294117647065</v>
      </c>
      <c r="BI54" s="304"/>
      <c r="BJ54" s="304">
        <f>SUM($B$53:BK53)/BJ52</f>
        <v>158.96511627906986</v>
      </c>
      <c r="BK54" s="304"/>
      <c r="BL54" s="304">
        <f>SUM($B$53:BM53)/BL52</f>
        <v>161.89772727272737</v>
      </c>
      <c r="BM54" s="304"/>
      <c r="BN54" s="304">
        <f>SUM($B$53:BO53)/BN52</f>
        <v>166.35164835164844</v>
      </c>
      <c r="BO54" s="304"/>
      <c r="BP54" s="304">
        <f>SUM($B$53:BQ53)/BP52</f>
        <v>167.8695652173914</v>
      </c>
      <c r="BQ54" s="304"/>
      <c r="BR54" s="304">
        <f>SUM($B$53:BS53)/BR52</f>
        <v>167.8695652173914</v>
      </c>
      <c r="BS54" s="304"/>
      <c r="BT54" s="304">
        <f>SUM($B$53:BU53)/BT52</f>
        <v>167.8695652173914</v>
      </c>
      <c r="BU54" s="304"/>
      <c r="BV54" s="304">
        <f>SUM($B$53:BW53)/BV52</f>
        <v>167.8695652173914</v>
      </c>
      <c r="BW54" s="304"/>
      <c r="BX54" s="304">
        <f>SUM($B$53:BY53)/BX52</f>
        <v>167.8695652173914</v>
      </c>
      <c r="BY54" s="304"/>
      <c r="BZ54" s="304">
        <f>SUM($B$53:CA53)/BZ52</f>
        <v>167.8695652173914</v>
      </c>
      <c r="CA54" s="304"/>
      <c r="CB54" s="304">
        <f>SUM($B$53:CC53)/CB52</f>
        <v>167.8695652173914</v>
      </c>
      <c r="CC54" s="304"/>
      <c r="CD54" s="304">
        <f>SUM($B$53:CE53)/CD52</f>
        <v>167.8695652173914</v>
      </c>
      <c r="CE54" s="304"/>
      <c r="CF54" s="304">
        <f>SUM($B$53:CG53)/CF52</f>
        <v>167.8695652173914</v>
      </c>
      <c r="CG54" s="304"/>
      <c r="CH54" s="304">
        <f>SUM($B$53:CI53)/CH52</f>
        <v>167.8695652173914</v>
      </c>
      <c r="CI54" s="304"/>
      <c r="CJ54" s="304">
        <f>SUM($B$53:CK53)/CJ52</f>
        <v>167.8695652173914</v>
      </c>
      <c r="CK54" s="304"/>
      <c r="CL54" s="86"/>
      <c r="CN54" s="304"/>
      <c r="CO54" s="304"/>
      <c r="CP54" s="86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f t="shared" ref="T55" si="873">LN(T52)/T54</f>
        <v>-4.882721282969376E-2</v>
      </c>
      <c r="U55" s="304"/>
      <c r="V55" s="304">
        <f t="shared" ref="V55" si="874">LN(V52)/V54</f>
        <v>-1.6476042488204775E-2</v>
      </c>
      <c r="W55" s="304"/>
      <c r="X55" s="304">
        <f>LN(X52)/X54</f>
        <v>-9.3190361364025257E-3</v>
      </c>
      <c r="Y55" s="304"/>
      <c r="Z55" s="304">
        <f t="shared" ref="Z55" si="875">LN(Z52)/Z54</f>
        <v>-7.1651205301320403E-3</v>
      </c>
      <c r="AA55" s="304"/>
      <c r="AB55" s="304">
        <f t="shared" ref="AB55" si="876">LN(AB52)/AB54</f>
        <v>-6.8851721819248556E-3</v>
      </c>
      <c r="AC55" s="304"/>
      <c r="AD55" s="304">
        <f t="shared" ref="AD55" si="877">LN(AD52)/AD54</f>
        <v>-5.3435151354738085E-3</v>
      </c>
      <c r="AE55" s="304"/>
      <c r="AF55" s="304">
        <f t="shared" ref="AF55" si="878">LN(AF52)/AF54</f>
        <v>-5.1093751229748354E-3</v>
      </c>
      <c r="AG55" s="304"/>
      <c r="AH55" s="304">
        <f t="shared" ref="AH55" si="879">LN(AH52)/AH54</f>
        <v>-4.8755809013211106E-3</v>
      </c>
      <c r="AI55" s="304"/>
      <c r="AJ55" s="304">
        <f t="shared" ref="AJ55" si="880">LN(AJ52)/AJ54</f>
        <v>-3.8049665967859665E-3</v>
      </c>
      <c r="AK55" s="304"/>
      <c r="AL55" s="304">
        <f t="shared" ref="AL55" si="881">LN(AL52)/AL54</f>
        <v>-3.4216464819254383E-3</v>
      </c>
      <c r="AM55" s="304"/>
      <c r="AN55" s="304">
        <f t="shared" ref="AN55" si="882">LN(AN52)/AN54</f>
        <v>-2.1142385147206954E-3</v>
      </c>
      <c r="AO55" s="304"/>
      <c r="AP55" s="304">
        <f t="shared" ref="AP55" si="883">LN(AP52)/AP54</f>
        <v>-1.9721984282133898E-3</v>
      </c>
      <c r="AQ55" s="304"/>
      <c r="AR55" s="304">
        <f t="shared" ref="AR55" si="884">LN(AR52)/AR54</f>
        <v>-1.9721984282133898E-3</v>
      </c>
      <c r="AS55" s="304"/>
      <c r="AT55" s="304">
        <f t="shared" ref="AT55" si="885">LN(AT52)/AT54</f>
        <v>-1.6943878832613264E-3</v>
      </c>
      <c r="AU55" s="304"/>
      <c r="AV55" s="304">
        <f t="shared" ref="AV55" si="886">LN(AV52)/AV54</f>
        <v>-1.6943878832613264E-3</v>
      </c>
      <c r="AW55" s="304"/>
      <c r="AX55" s="304">
        <f t="shared" ref="AX55" si="887">LN(AX52)/AX54</f>
        <v>-1.6943878832613264E-3</v>
      </c>
      <c r="AY55" s="304"/>
      <c r="AZ55" s="304">
        <f t="shared" ref="AZ55" si="888">LN(AZ52)/AZ54</f>
        <v>-1.3009644100777115E-3</v>
      </c>
      <c r="BA55" s="304"/>
      <c r="BB55" s="304">
        <f t="shared" ref="BB55" si="889">LN(BB52)/BB54</f>
        <v>-3.4415033333722923E-4</v>
      </c>
      <c r="BC55" s="304"/>
      <c r="BD55" s="304">
        <f t="shared" ref="BD55" si="890">LN(BD52)/BD54</f>
        <v>7.9910062149850112E-5</v>
      </c>
      <c r="BE55" s="304"/>
      <c r="BF55" s="304">
        <f t="shared" ref="BF55" si="891">LN(BF52)/BF54</f>
        <v>1.5752339007976831E-4</v>
      </c>
      <c r="BG55" s="304"/>
      <c r="BH55" s="304">
        <f t="shared" ref="BH55" si="892">LN(BH52)/BH54</f>
        <v>3.0594225317499742E-4</v>
      </c>
      <c r="BI55" s="304"/>
      <c r="BJ55" s="304">
        <f t="shared" ref="BJ55" si="893">LN(BJ52)/BJ54</f>
        <v>3.7680053953418892E-4</v>
      </c>
      <c r="BK55" s="304"/>
      <c r="BL55" s="304">
        <f t="shared" ref="BL55" si="894">LN(BL52)/BL54</f>
        <v>5.1197543784007259E-4</v>
      </c>
      <c r="BM55" s="304"/>
      <c r="BN55" s="304">
        <f t="shared" ref="BN55" si="895">LN(BN52)/BN54</f>
        <v>6.9978478120236447E-4</v>
      </c>
      <c r="BO55" s="304"/>
      <c r="BP55" s="304">
        <f t="shared" ref="BP55" si="896">LN(BP52)/BP54</f>
        <v>7.5856169765910989E-4</v>
      </c>
      <c r="BQ55" s="304"/>
      <c r="BR55" s="304">
        <f t="shared" ref="BR55" si="897">LN(BR52)/BR54</f>
        <v>7.5856169765910989E-4</v>
      </c>
      <c r="BS55" s="304"/>
      <c r="BT55" s="304">
        <f t="shared" ref="BT55" si="898">LN(BT52)/BT54</f>
        <v>7.5856169765910989E-4</v>
      </c>
      <c r="BU55" s="304"/>
      <c r="BV55" s="304">
        <f t="shared" ref="BV55" si="899">LN(BV52)/BV54</f>
        <v>7.5856169765910989E-4</v>
      </c>
      <c r="BW55" s="304"/>
      <c r="BX55" s="304">
        <f t="shared" ref="BX55" si="900">LN(BX52)/BX54</f>
        <v>7.5856169765910989E-4</v>
      </c>
      <c r="BY55" s="304"/>
      <c r="BZ55" s="304">
        <f t="shared" ref="BZ55" si="901">LN(BZ52)/BZ54</f>
        <v>7.5856169765910989E-4</v>
      </c>
      <c r="CA55" s="304"/>
      <c r="CB55" s="304">
        <f t="shared" ref="CB55" si="902">LN(CB52)/CB54</f>
        <v>7.5856169765910989E-4</v>
      </c>
      <c r="CC55" s="304"/>
      <c r="CD55" s="304">
        <f t="shared" ref="CD55" si="903">LN(CD52)/CD54</f>
        <v>7.5856169765910989E-4</v>
      </c>
      <c r="CE55" s="304"/>
      <c r="CF55" s="304">
        <f t="shared" ref="CF55" si="904">LN(CF52)/CF54</f>
        <v>7.5856169765910989E-4</v>
      </c>
      <c r="CG55" s="304"/>
      <c r="CH55" s="304">
        <f t="shared" ref="CH55" si="905">LN(CH52)/CH54</f>
        <v>7.5856169765910989E-4</v>
      </c>
      <c r="CI55" s="304"/>
      <c r="CJ55" s="304">
        <f t="shared" ref="CJ55" si="906">LN(CJ52)/CJ54</f>
        <v>7.5856169765910989E-4</v>
      </c>
      <c r="CK55" s="304"/>
      <c r="CL55" s="86"/>
      <c r="CN55" s="304"/>
      <c r="CO55" s="304"/>
      <c r="CP55" s="86"/>
    </row>
    <row r="56" spans="1:197" ht="15" thickBot="1">
      <c r="A56" s="77" t="s">
        <v>63</v>
      </c>
      <c r="B56" s="304">
        <f t="shared" ref="B56" si="907">LOG10(B41)-LOG10(D41)</f>
        <v>0</v>
      </c>
      <c r="C56" s="304"/>
      <c r="D56" s="304">
        <f>LOG10(D41)-LOG10(F41)</f>
        <v>0</v>
      </c>
      <c r="E56" s="304"/>
      <c r="F56" s="304">
        <f t="shared" ref="F56" si="908">LOG10(F41)-LOG10(H41)</f>
        <v>0</v>
      </c>
      <c r="G56" s="304"/>
      <c r="H56" s="304">
        <f t="shared" ref="H56" si="909">LOG10(H41)-LOG10(J41)</f>
        <v>0</v>
      </c>
      <c r="I56" s="304"/>
      <c r="J56" s="304">
        <f t="shared" ref="J56" si="910">LOG10(J41)-LOG10(L41)</f>
        <v>0</v>
      </c>
      <c r="K56" s="304"/>
      <c r="L56" s="304">
        <f t="shared" ref="L56" si="911">LOG10(L41)-LOG10(N41)</f>
        <v>0</v>
      </c>
      <c r="M56" s="304"/>
      <c r="N56" s="304">
        <f t="shared" ref="N56" si="912">LOG10(N41)-LOG10(P41)</f>
        <v>0</v>
      </c>
      <c r="O56" s="304"/>
      <c r="P56" s="304">
        <f t="shared" ref="P56" si="913">LOG10(P41)-LOG10(R41)</f>
        <v>0</v>
      </c>
      <c r="Q56" s="304"/>
      <c r="R56" s="304">
        <f t="shared" ref="R56" si="914">LOG10(R41)-LOG10(T41)</f>
        <v>0</v>
      </c>
      <c r="S56" s="304"/>
      <c r="T56" s="304">
        <f t="shared" ref="T56" si="915">LOG10(T41)-LOG10(V41)</f>
        <v>0</v>
      </c>
      <c r="U56" s="304"/>
      <c r="V56" s="304">
        <f t="shared" ref="V56" si="916">LOG10(V41)-LOG10(X41)</f>
        <v>5.1152522447381332E-2</v>
      </c>
      <c r="W56" s="304"/>
      <c r="X56" s="304">
        <f>LOG10(X41)-LOG10(Z41)</f>
        <v>0</v>
      </c>
      <c r="Y56" s="304"/>
      <c r="Z56" s="304">
        <f t="shared" ref="Z56" si="917">LOG10(Z41)-LOG10(AB41)</f>
        <v>0</v>
      </c>
      <c r="AA56" s="304"/>
      <c r="AB56" s="304">
        <f t="shared" ref="AB56" si="918">LOG10(AB41)-LOG10(AD41)</f>
        <v>0</v>
      </c>
      <c r="AC56" s="304"/>
      <c r="AD56" s="304">
        <f t="shared" ref="AD56" si="919">LOG10(AD41)-LOG10(AF41)</f>
        <v>0</v>
      </c>
      <c r="AE56" s="304"/>
      <c r="AF56" s="304">
        <f t="shared" ref="AF56" si="920">LOG10(AF41)-LOG10(AH41)</f>
        <v>0</v>
      </c>
      <c r="AG56" s="304"/>
      <c r="AH56" s="304">
        <f t="shared" ref="AH56" si="921">LOG10(AH41)-LOG10(AJ41)</f>
        <v>0</v>
      </c>
      <c r="AI56" s="304"/>
      <c r="AJ56" s="304">
        <f t="shared" ref="AJ56" si="922">LOG10(AJ41)-LOG10(AL41)</f>
        <v>0</v>
      </c>
      <c r="AK56" s="304"/>
      <c r="AL56" s="304">
        <f t="shared" ref="AL56" si="923">LOG10(AL41)-LOG10(AN41)</f>
        <v>0</v>
      </c>
      <c r="AM56" s="304"/>
      <c r="AN56" s="304">
        <f t="shared" ref="AN56" si="924">LOG10(AN41)-LOG10(AP41)</f>
        <v>0</v>
      </c>
      <c r="AO56" s="304"/>
      <c r="AP56" s="304">
        <f t="shared" ref="AP56" si="925">LOG10(AP41)-LOG10(AR41)</f>
        <v>0</v>
      </c>
      <c r="AQ56" s="304"/>
      <c r="AR56" s="304">
        <f t="shared" ref="AR56" si="926">LOG10(AR41)-LOG10(AT41)</f>
        <v>0</v>
      </c>
      <c r="AS56" s="304"/>
      <c r="AT56" s="304">
        <f t="shared" ref="AT56" si="927">LOG10(AT41)-LOG10(AV41)</f>
        <v>0</v>
      </c>
      <c r="AU56" s="304"/>
      <c r="AV56" s="304">
        <f t="shared" ref="AV56" si="928">LOG10(AV41)-LOG10(AX41)</f>
        <v>0</v>
      </c>
      <c r="AW56" s="304"/>
      <c r="AX56" s="304">
        <f t="shared" ref="AX56" si="929">LOG10(AX41)-LOG10(AZ41)</f>
        <v>5.7991946977686726E-2</v>
      </c>
      <c r="AY56" s="304"/>
      <c r="AZ56" s="304">
        <f t="shared" ref="AZ56" si="930">LOG10(AZ41)-LOG10(BB41)</f>
        <v>0</v>
      </c>
      <c r="BA56" s="304"/>
      <c r="BB56" s="304">
        <f t="shared" ref="BB56" si="931">LOG10(BB41)-LOG10(BD41)</f>
        <v>0</v>
      </c>
      <c r="BC56" s="304"/>
      <c r="BD56" s="304">
        <f t="shared" ref="BD56" si="932">LOG10(BD41)-LOG10(BF41)</f>
        <v>6.6946789630613179E-2</v>
      </c>
      <c r="BE56" s="304"/>
      <c r="BF56" s="304">
        <f t="shared" ref="BF56" si="933">LOG10(BF41)-LOG10(BH41)</f>
        <v>0</v>
      </c>
      <c r="BG56" s="304"/>
      <c r="BH56" s="304">
        <f t="shared" ref="BH56" si="934">LOG10(BH41)-LOG10(BJ41)</f>
        <v>0.17609125905568124</v>
      </c>
      <c r="BI56" s="304"/>
      <c r="BJ56" s="304">
        <f t="shared" ref="BJ56" si="935">LOG10(BJ41)-LOG10(BL41)</f>
        <v>0</v>
      </c>
      <c r="BK56" s="304"/>
      <c r="BL56" s="304">
        <f t="shared" ref="BL56" si="936">LOG10(BL41)-LOG10(BN41)</f>
        <v>0</v>
      </c>
      <c r="BM56" s="304"/>
      <c r="BN56" s="304">
        <f t="shared" ref="BN56" si="937">LOG10(BN41)-LOG10(BP41)</f>
        <v>0.12493873660829996</v>
      </c>
      <c r="BO56" s="304"/>
      <c r="BP56" s="304">
        <f t="shared" ref="BP56" si="938">LOG10(BP41)-LOG10(BR41)</f>
        <v>0.17609125905568124</v>
      </c>
      <c r="BQ56" s="304"/>
      <c r="BR56" s="304">
        <f t="shared" ref="BR56" si="939">LOG10(BR41)-LOG10(BT41)</f>
        <v>0</v>
      </c>
      <c r="BS56" s="304"/>
      <c r="BT56" s="304">
        <f t="shared" ref="BT56" si="940">LOG10(BT41)-LOG10(BV41)</f>
        <v>0</v>
      </c>
      <c r="BU56" s="304"/>
      <c r="BV56" s="304">
        <f t="shared" ref="BV56" si="941">LOG10(BV41)-LOG10(BX41)</f>
        <v>0</v>
      </c>
      <c r="BW56" s="304"/>
      <c r="BX56" s="304">
        <f t="shared" ref="BX56" si="942">LOG10(BX41)-LOG10(BZ41)</f>
        <v>0.3010299956639812</v>
      </c>
      <c r="BY56" s="304"/>
      <c r="BZ56" s="304">
        <f t="shared" ref="BZ56" si="943">LOG10(BZ41)-LOG10(CB41)</f>
        <v>0</v>
      </c>
      <c r="CA56" s="304"/>
      <c r="CB56" s="304">
        <f t="shared" ref="CB56" si="944">LOG10(CB41)-LOG10(CD41)</f>
        <v>0</v>
      </c>
      <c r="CC56" s="304"/>
      <c r="CD56" s="304">
        <v>0</v>
      </c>
      <c r="CE56" s="304"/>
      <c r="CF56" s="304">
        <v>0</v>
      </c>
      <c r="CG56" s="304"/>
      <c r="CH56" s="304">
        <v>0</v>
      </c>
      <c r="CI56" s="304"/>
      <c r="CJ56" s="304">
        <v>0</v>
      </c>
      <c r="CK56" s="304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B56" s="304"/>
      <c r="FC56" s="304"/>
      <c r="FD56" s="304"/>
      <c r="FE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0</v>
      </c>
      <c r="Q58" s="47">
        <v>0</v>
      </c>
      <c r="R58" s="28">
        <v>2</v>
      </c>
      <c r="S58" s="47">
        <v>0</v>
      </c>
      <c r="T58" s="28">
        <v>1</v>
      </c>
      <c r="U58" s="47">
        <v>0</v>
      </c>
      <c r="V58" s="28">
        <v>0</v>
      </c>
      <c r="W58" s="47">
        <v>0</v>
      </c>
      <c r="X58" s="28">
        <v>1</v>
      </c>
      <c r="Y58" s="47">
        <v>3</v>
      </c>
      <c r="Z58" s="28">
        <v>0</v>
      </c>
      <c r="AA58" s="47">
        <v>1</v>
      </c>
      <c r="AB58" s="28">
        <v>0</v>
      </c>
      <c r="AC58" s="47">
        <v>0</v>
      </c>
      <c r="AD58" s="28">
        <v>0</v>
      </c>
      <c r="AE58" s="47">
        <v>0</v>
      </c>
      <c r="AF58" s="28">
        <v>2</v>
      </c>
      <c r="AG58" s="47">
        <v>0</v>
      </c>
      <c r="AH58" s="28">
        <v>0</v>
      </c>
      <c r="AI58" s="47">
        <v>0</v>
      </c>
      <c r="AJ58" s="28">
        <v>1</v>
      </c>
      <c r="AK58" s="47">
        <v>0</v>
      </c>
      <c r="AL58" s="28">
        <v>0</v>
      </c>
      <c r="AM58" s="47">
        <v>2</v>
      </c>
      <c r="AN58" s="28">
        <v>0</v>
      </c>
      <c r="AO58" s="47">
        <v>0</v>
      </c>
      <c r="AP58" s="32">
        <v>0</v>
      </c>
      <c r="AQ58" s="102">
        <v>1</v>
      </c>
      <c r="AR58" s="32">
        <v>0</v>
      </c>
      <c r="AS58" s="105">
        <v>1</v>
      </c>
      <c r="AT58" s="32">
        <v>0</v>
      </c>
      <c r="AU58" s="105">
        <v>0</v>
      </c>
      <c r="AV58" s="28">
        <v>1</v>
      </c>
      <c r="AW58" s="88">
        <v>0</v>
      </c>
      <c r="AX58" s="98">
        <v>1</v>
      </c>
      <c r="AY58" s="102">
        <v>0</v>
      </c>
      <c r="AZ58" s="28">
        <v>1</v>
      </c>
      <c r="BA58" s="88">
        <v>0</v>
      </c>
      <c r="BB58" s="98">
        <v>0</v>
      </c>
      <c r="BC58" s="102">
        <v>1</v>
      </c>
      <c r="BD58" s="71">
        <v>0</v>
      </c>
      <c r="BE58" s="88">
        <v>1</v>
      </c>
      <c r="BF58" s="48">
        <v>1</v>
      </c>
      <c r="BG58" s="47"/>
      <c r="BH58" s="30">
        <v>1</v>
      </c>
      <c r="BI58" s="47">
        <v>1</v>
      </c>
      <c r="BJ58" s="30">
        <v>0</v>
      </c>
      <c r="BK58" s="47">
        <v>0</v>
      </c>
      <c r="BL58" s="30">
        <v>0</v>
      </c>
      <c r="BM58" s="47">
        <v>1</v>
      </c>
      <c r="BN58" s="30">
        <v>0</v>
      </c>
      <c r="BO58" s="47">
        <v>1</v>
      </c>
      <c r="BP58" s="30">
        <v>0</v>
      </c>
      <c r="BQ58" s="47">
        <v>0</v>
      </c>
      <c r="BR58" s="30">
        <v>0</v>
      </c>
      <c r="BS58" s="47">
        <v>0</v>
      </c>
      <c r="BT58" s="30">
        <v>0</v>
      </c>
      <c r="BU58" s="47">
        <v>0</v>
      </c>
      <c r="BV58" s="7">
        <v>0</v>
      </c>
      <c r="BW58" s="47">
        <v>0</v>
      </c>
      <c r="BX58" s="7">
        <v>0</v>
      </c>
      <c r="BY58" s="47">
        <v>0</v>
      </c>
      <c r="BZ58" s="30">
        <v>0</v>
      </c>
      <c r="CA58" s="47">
        <v>0</v>
      </c>
      <c r="CB58" s="30">
        <v>0</v>
      </c>
      <c r="CC58" s="47">
        <v>0</v>
      </c>
      <c r="CD58" s="30">
        <v>0</v>
      </c>
      <c r="CE58" s="47">
        <v>1</v>
      </c>
      <c r="CF58" s="30">
        <v>0</v>
      </c>
      <c r="CG58" s="47">
        <v>0</v>
      </c>
      <c r="CH58" s="30">
        <v>0</v>
      </c>
      <c r="CI58" s="47">
        <v>1</v>
      </c>
      <c r="CJ58" s="7" t="s">
        <v>44</v>
      </c>
      <c r="CK58" s="47">
        <v>0</v>
      </c>
      <c r="CL58">
        <f t="shared" si="0"/>
        <v>12</v>
      </c>
      <c r="CM58">
        <f t="shared" si="1"/>
        <v>15</v>
      </c>
      <c r="CN58" s="1">
        <v>44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1</v>
      </c>
      <c r="Q59" s="48">
        <v>0</v>
      </c>
      <c r="R59" s="30">
        <v>1</v>
      </c>
      <c r="S59" s="48">
        <v>0</v>
      </c>
      <c r="T59" s="30">
        <v>0</v>
      </c>
      <c r="U59" s="48">
        <v>2</v>
      </c>
      <c r="V59" s="30">
        <v>0</v>
      </c>
      <c r="W59" s="48">
        <v>2</v>
      </c>
      <c r="X59" s="30">
        <v>0</v>
      </c>
      <c r="Y59" s="48">
        <v>1</v>
      </c>
      <c r="Z59" s="30">
        <v>0</v>
      </c>
      <c r="AA59" s="48">
        <v>0</v>
      </c>
      <c r="AB59" s="30">
        <v>0</v>
      </c>
      <c r="AC59" s="48">
        <v>0</v>
      </c>
      <c r="AD59" s="30">
        <v>0</v>
      </c>
      <c r="AE59" s="48">
        <v>0</v>
      </c>
      <c r="AF59" s="30">
        <v>1</v>
      </c>
      <c r="AG59" s="48">
        <v>0</v>
      </c>
      <c r="AH59" s="30">
        <v>1</v>
      </c>
      <c r="AI59" s="48">
        <v>0</v>
      </c>
      <c r="AJ59" s="30">
        <v>0</v>
      </c>
      <c r="AK59" s="48">
        <v>0</v>
      </c>
      <c r="AL59" s="30">
        <v>0</v>
      </c>
      <c r="AM59" s="48">
        <v>0</v>
      </c>
      <c r="AN59" s="30">
        <v>0</v>
      </c>
      <c r="AO59" s="48">
        <v>1</v>
      </c>
      <c r="AP59" s="30">
        <v>0</v>
      </c>
      <c r="AQ59" s="96">
        <v>1</v>
      </c>
      <c r="AR59" s="30">
        <v>0</v>
      </c>
      <c r="AS59" s="89">
        <v>0</v>
      </c>
      <c r="AT59" s="30">
        <v>1</v>
      </c>
      <c r="AU59" s="89">
        <v>1</v>
      </c>
      <c r="AV59" s="30">
        <v>1</v>
      </c>
      <c r="AW59" s="89">
        <v>0</v>
      </c>
      <c r="AX59" s="48">
        <v>0</v>
      </c>
      <c r="AY59" s="96">
        <v>0</v>
      </c>
      <c r="AZ59" s="30">
        <v>0</v>
      </c>
      <c r="BA59" s="89">
        <v>1</v>
      </c>
      <c r="BB59" s="48">
        <v>1</v>
      </c>
      <c r="BC59" s="96">
        <v>0</v>
      </c>
      <c r="BD59" s="7">
        <v>0</v>
      </c>
      <c r="BE59" s="89">
        <v>0</v>
      </c>
      <c r="BF59" s="48">
        <v>0</v>
      </c>
      <c r="BG59" s="48"/>
      <c r="BH59" s="30">
        <v>2</v>
      </c>
      <c r="BI59" s="48">
        <v>0</v>
      </c>
      <c r="BJ59" s="30">
        <v>0</v>
      </c>
      <c r="BK59" s="48">
        <v>0</v>
      </c>
      <c r="BL59" s="30">
        <v>0</v>
      </c>
      <c r="BM59" s="48">
        <v>1</v>
      </c>
      <c r="BN59" s="30">
        <v>0</v>
      </c>
      <c r="BO59" s="48">
        <v>1</v>
      </c>
      <c r="BP59" s="30">
        <v>0</v>
      </c>
      <c r="BQ59" s="48">
        <v>0</v>
      </c>
      <c r="BR59" s="7" t="s">
        <v>44</v>
      </c>
      <c r="BS59" s="48">
        <v>0</v>
      </c>
      <c r="BT59" s="7" t="s">
        <v>44</v>
      </c>
      <c r="BU59" s="48">
        <v>0</v>
      </c>
      <c r="BV59" s="7" t="s">
        <v>44</v>
      </c>
      <c r="BW59" s="48">
        <v>0</v>
      </c>
      <c r="BX59" s="7" t="s">
        <v>44</v>
      </c>
      <c r="BY59" s="48">
        <v>0</v>
      </c>
      <c r="BZ59" s="7" t="s">
        <v>44</v>
      </c>
      <c r="CA59" s="48">
        <v>0</v>
      </c>
      <c r="CB59" s="7" t="s">
        <v>44</v>
      </c>
      <c r="CC59" s="48">
        <v>0</v>
      </c>
      <c r="CD59" s="7" t="s">
        <v>44</v>
      </c>
      <c r="CE59" s="48">
        <v>0</v>
      </c>
      <c r="CF59" s="7" t="s">
        <v>44</v>
      </c>
      <c r="CG59" s="48"/>
      <c r="CH59" s="7" t="s">
        <v>44</v>
      </c>
      <c r="CI59" s="48"/>
      <c r="CJ59" s="7" t="s">
        <v>44</v>
      </c>
      <c r="CK59" s="48">
        <v>0</v>
      </c>
      <c r="CL59">
        <f t="shared" si="0"/>
        <v>9</v>
      </c>
      <c r="CM59">
        <f t="shared" si="1"/>
        <v>11</v>
      </c>
      <c r="CN59">
        <v>35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0</v>
      </c>
      <c r="Q60" s="48">
        <v>0</v>
      </c>
      <c r="R60" s="30">
        <v>0</v>
      </c>
      <c r="S60" s="48">
        <v>0</v>
      </c>
      <c r="T60" s="30">
        <v>1</v>
      </c>
      <c r="U60" s="48">
        <v>0</v>
      </c>
      <c r="V60" s="30">
        <v>1</v>
      </c>
      <c r="W60" s="48">
        <v>0</v>
      </c>
      <c r="X60" s="30">
        <v>1</v>
      </c>
      <c r="Y60" s="48">
        <v>0</v>
      </c>
      <c r="Z60" s="30">
        <v>0</v>
      </c>
      <c r="AA60" s="48">
        <v>1</v>
      </c>
      <c r="AB60" s="30">
        <v>0</v>
      </c>
      <c r="AC60" s="48">
        <v>0</v>
      </c>
      <c r="AD60" s="30">
        <v>0</v>
      </c>
      <c r="AE60" s="48">
        <v>0</v>
      </c>
      <c r="AF60" s="30">
        <v>0</v>
      </c>
      <c r="AG60" s="48">
        <v>0</v>
      </c>
      <c r="AH60" s="30">
        <v>2</v>
      </c>
      <c r="AI60" s="48">
        <v>0</v>
      </c>
      <c r="AJ60" s="30">
        <v>2</v>
      </c>
      <c r="AK60" s="48">
        <v>0</v>
      </c>
      <c r="AL60" s="30" t="s">
        <v>46</v>
      </c>
      <c r="AM60" s="48">
        <v>0</v>
      </c>
      <c r="AN60" s="7" t="s">
        <v>44</v>
      </c>
      <c r="AO60" s="48">
        <v>1</v>
      </c>
      <c r="AP60" s="7" t="s">
        <v>44</v>
      </c>
      <c r="AQ60" s="96">
        <v>1</v>
      </c>
      <c r="AR60" s="7" t="s">
        <v>44</v>
      </c>
      <c r="AS60" s="89"/>
      <c r="AT60" s="7" t="s">
        <v>44</v>
      </c>
      <c r="AU60" s="89"/>
      <c r="AV60" s="7" t="s">
        <v>44</v>
      </c>
      <c r="AW60" s="89"/>
      <c r="AX60" s="59" t="s">
        <v>44</v>
      </c>
      <c r="AY60" s="96"/>
      <c r="AZ60" s="7" t="s">
        <v>44</v>
      </c>
      <c r="BA60" s="89"/>
      <c r="BB60" s="59" t="s">
        <v>44</v>
      </c>
      <c r="BC60" s="96"/>
      <c r="BD60" s="7" t="s">
        <v>44</v>
      </c>
      <c r="BE60" s="89">
        <v>0</v>
      </c>
      <c r="BF60" s="59" t="s">
        <v>44</v>
      </c>
      <c r="BG60" s="48"/>
      <c r="BH60" s="7" t="s">
        <v>44</v>
      </c>
      <c r="BI60" s="48">
        <v>0</v>
      </c>
      <c r="BJ60" s="7" t="s">
        <v>44</v>
      </c>
      <c r="BK60" s="48">
        <v>0</v>
      </c>
      <c r="BL60" s="7" t="s">
        <v>44</v>
      </c>
      <c r="BM60" s="48">
        <v>0</v>
      </c>
      <c r="BN60" s="7" t="s">
        <v>44</v>
      </c>
      <c r="BO60" s="48">
        <v>0</v>
      </c>
      <c r="BP60" s="7" t="s">
        <v>44</v>
      </c>
      <c r="BQ60" s="48">
        <v>0</v>
      </c>
      <c r="BR60" s="7" t="s">
        <v>44</v>
      </c>
      <c r="BS60" s="48">
        <v>0</v>
      </c>
      <c r="BT60" s="7" t="s">
        <v>44</v>
      </c>
      <c r="BU60" s="48">
        <v>0</v>
      </c>
      <c r="BV60" s="7" t="s">
        <v>44</v>
      </c>
      <c r="BW60" s="48">
        <v>0</v>
      </c>
      <c r="BX60" s="7" t="s">
        <v>44</v>
      </c>
      <c r="BY60" s="48">
        <v>0</v>
      </c>
      <c r="BZ60" s="7" t="s">
        <v>44</v>
      </c>
      <c r="CA60" s="48">
        <v>0</v>
      </c>
      <c r="CB60" s="7" t="s">
        <v>44</v>
      </c>
      <c r="CC60" s="48">
        <v>0</v>
      </c>
      <c r="CD60" s="7" t="s">
        <v>44</v>
      </c>
      <c r="CE60" s="48">
        <v>0</v>
      </c>
      <c r="CF60" s="7" t="s">
        <v>44</v>
      </c>
      <c r="CG60" s="48"/>
      <c r="CH60" s="7" t="s">
        <v>44</v>
      </c>
      <c r="CI60" s="48"/>
      <c r="CJ60" s="7" t="s">
        <v>44</v>
      </c>
      <c r="CK60" s="48">
        <v>0</v>
      </c>
      <c r="CL60">
        <f t="shared" si="0"/>
        <v>7</v>
      </c>
      <c r="CM60">
        <f t="shared" si="1"/>
        <v>3</v>
      </c>
      <c r="CN60">
        <v>20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0</v>
      </c>
      <c r="M61" s="48">
        <v>0</v>
      </c>
      <c r="N61" s="30">
        <v>1</v>
      </c>
      <c r="O61" s="48">
        <v>0</v>
      </c>
      <c r="P61" s="30">
        <v>2</v>
      </c>
      <c r="Q61" s="48">
        <v>0</v>
      </c>
      <c r="R61" s="30">
        <v>3</v>
      </c>
      <c r="S61" s="48">
        <v>0</v>
      </c>
      <c r="T61" s="30">
        <v>2</v>
      </c>
      <c r="U61" s="48">
        <v>2</v>
      </c>
      <c r="V61" s="30">
        <v>0</v>
      </c>
      <c r="W61" s="48">
        <v>1</v>
      </c>
      <c r="X61" s="30">
        <v>0</v>
      </c>
      <c r="Y61" s="48">
        <v>2</v>
      </c>
      <c r="Z61" s="30">
        <v>1</v>
      </c>
      <c r="AA61" s="48">
        <v>2</v>
      </c>
      <c r="AB61" s="30">
        <v>0</v>
      </c>
      <c r="AC61" s="48">
        <v>0</v>
      </c>
      <c r="AD61" s="30">
        <v>0</v>
      </c>
      <c r="AE61" s="48">
        <v>1</v>
      </c>
      <c r="AF61" s="30">
        <v>1</v>
      </c>
      <c r="AG61" s="48">
        <v>0</v>
      </c>
      <c r="AH61" s="30">
        <v>0</v>
      </c>
      <c r="AI61" s="48">
        <v>0</v>
      </c>
      <c r="AJ61" s="30">
        <v>0</v>
      </c>
      <c r="AK61" s="48">
        <v>0</v>
      </c>
      <c r="AL61" s="30" t="s">
        <v>46</v>
      </c>
      <c r="AM61" s="48">
        <v>1</v>
      </c>
      <c r="AN61" s="7" t="s">
        <v>44</v>
      </c>
      <c r="AO61" s="48">
        <v>0</v>
      </c>
      <c r="AP61" s="7" t="s">
        <v>44</v>
      </c>
      <c r="AQ61" s="96">
        <v>0</v>
      </c>
      <c r="AR61" s="7" t="s">
        <v>44</v>
      </c>
      <c r="AS61" s="89"/>
      <c r="AT61" s="7" t="s">
        <v>44</v>
      </c>
      <c r="AU61" s="89"/>
      <c r="AV61" s="7" t="s">
        <v>44</v>
      </c>
      <c r="AW61" s="89"/>
      <c r="AX61" s="59" t="s">
        <v>44</v>
      </c>
      <c r="AY61" s="96"/>
      <c r="AZ61" s="7" t="s">
        <v>44</v>
      </c>
      <c r="BA61" s="89"/>
      <c r="BB61" s="59" t="s">
        <v>44</v>
      </c>
      <c r="BC61" s="96"/>
      <c r="BD61" s="7" t="s">
        <v>44</v>
      </c>
      <c r="BE61" s="89">
        <v>0</v>
      </c>
      <c r="BF61" s="59" t="s">
        <v>44</v>
      </c>
      <c r="BG61" s="48"/>
      <c r="BH61" s="7" t="s">
        <v>44</v>
      </c>
      <c r="BI61" s="48">
        <v>0</v>
      </c>
      <c r="BJ61" s="7" t="s">
        <v>44</v>
      </c>
      <c r="BK61" s="48">
        <v>0</v>
      </c>
      <c r="BL61" s="7" t="s">
        <v>44</v>
      </c>
      <c r="BM61" s="48">
        <v>0</v>
      </c>
      <c r="BN61" s="7" t="s">
        <v>44</v>
      </c>
      <c r="BO61" s="48">
        <v>0</v>
      </c>
      <c r="BP61" s="7" t="s">
        <v>44</v>
      </c>
      <c r="BQ61" s="48">
        <v>0</v>
      </c>
      <c r="BR61" s="7" t="s">
        <v>44</v>
      </c>
      <c r="BS61" s="48">
        <v>0</v>
      </c>
      <c r="BT61" s="7" t="s">
        <v>44</v>
      </c>
      <c r="BU61" s="48">
        <v>0</v>
      </c>
      <c r="BV61" s="7" t="s">
        <v>44</v>
      </c>
      <c r="BW61" s="48">
        <v>0</v>
      </c>
      <c r="BX61" s="7" t="s">
        <v>44</v>
      </c>
      <c r="BY61" s="48">
        <v>0</v>
      </c>
      <c r="BZ61" s="7" t="s">
        <v>44</v>
      </c>
      <c r="CA61" s="48">
        <v>0</v>
      </c>
      <c r="CB61" s="7" t="s">
        <v>44</v>
      </c>
      <c r="CC61" s="48">
        <v>0</v>
      </c>
      <c r="CD61" s="7" t="s">
        <v>44</v>
      </c>
      <c r="CE61" s="48">
        <v>0</v>
      </c>
      <c r="CF61" s="7" t="s">
        <v>44</v>
      </c>
      <c r="CG61" s="48"/>
      <c r="CH61" s="7" t="s">
        <v>44</v>
      </c>
      <c r="CI61" s="48"/>
      <c r="CJ61" s="7" t="s">
        <v>44</v>
      </c>
      <c r="CK61" s="48">
        <v>0</v>
      </c>
      <c r="CL61">
        <f t="shared" si="0"/>
        <v>10</v>
      </c>
      <c r="CM61">
        <f t="shared" si="1"/>
        <v>9</v>
      </c>
      <c r="CN61">
        <v>20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0</v>
      </c>
      <c r="M62" s="48">
        <v>0</v>
      </c>
      <c r="N62" s="30">
        <v>0</v>
      </c>
      <c r="O62" s="48">
        <v>0</v>
      </c>
      <c r="P62" s="30">
        <v>1</v>
      </c>
      <c r="Q62" s="48">
        <v>0</v>
      </c>
      <c r="R62" s="30">
        <v>2</v>
      </c>
      <c r="S62" s="48">
        <v>0</v>
      </c>
      <c r="T62" s="30">
        <v>0</v>
      </c>
      <c r="U62" s="48">
        <v>1</v>
      </c>
      <c r="V62" s="30">
        <v>0</v>
      </c>
      <c r="W62" s="48">
        <v>1</v>
      </c>
      <c r="X62" s="30">
        <v>0</v>
      </c>
      <c r="Y62" s="48">
        <v>1</v>
      </c>
      <c r="Z62" s="30">
        <v>1</v>
      </c>
      <c r="AA62" s="48">
        <v>0</v>
      </c>
      <c r="AB62" s="30">
        <v>0</v>
      </c>
      <c r="AC62" s="48">
        <v>0</v>
      </c>
      <c r="AD62" s="30">
        <v>0</v>
      </c>
      <c r="AE62" s="48">
        <v>1</v>
      </c>
      <c r="AF62" s="30">
        <v>0</v>
      </c>
      <c r="AG62" s="48">
        <v>0</v>
      </c>
      <c r="AH62" s="30">
        <v>1</v>
      </c>
      <c r="AI62" s="48">
        <v>0</v>
      </c>
      <c r="AJ62" s="30">
        <v>0</v>
      </c>
      <c r="AK62" s="48">
        <v>0</v>
      </c>
      <c r="AL62" s="30">
        <v>0</v>
      </c>
      <c r="AM62" s="48">
        <v>0</v>
      </c>
      <c r="AN62" s="30">
        <v>0</v>
      </c>
      <c r="AO62" s="48">
        <v>1</v>
      </c>
      <c r="AP62" s="48">
        <v>0</v>
      </c>
      <c r="AQ62" s="96">
        <v>0</v>
      </c>
      <c r="AR62" s="30">
        <v>0</v>
      </c>
      <c r="AS62" s="89">
        <v>0</v>
      </c>
      <c r="AT62" s="30">
        <v>0</v>
      </c>
      <c r="AU62" s="89">
        <v>0</v>
      </c>
      <c r="AV62" s="30">
        <v>2</v>
      </c>
      <c r="AW62" s="89">
        <v>0</v>
      </c>
      <c r="AX62" s="48">
        <v>1</v>
      </c>
      <c r="AY62" s="96">
        <v>1</v>
      </c>
      <c r="AZ62" s="30">
        <v>0</v>
      </c>
      <c r="BA62" s="89">
        <v>0</v>
      </c>
      <c r="BB62" s="48">
        <v>0</v>
      </c>
      <c r="BC62" s="96">
        <v>2</v>
      </c>
      <c r="BD62" s="7">
        <v>0</v>
      </c>
      <c r="BE62" s="89">
        <v>0</v>
      </c>
      <c r="BF62" s="48">
        <v>1</v>
      </c>
      <c r="BG62" s="48"/>
      <c r="BH62" s="48">
        <v>2</v>
      </c>
      <c r="BI62" s="48">
        <v>0</v>
      </c>
      <c r="BJ62" s="48">
        <v>0</v>
      </c>
      <c r="BK62" s="48">
        <v>0</v>
      </c>
      <c r="BL62" s="48">
        <v>0</v>
      </c>
      <c r="BM62" s="48">
        <v>0</v>
      </c>
      <c r="BN62" s="48">
        <v>0</v>
      </c>
      <c r="BO62" s="48">
        <v>2</v>
      </c>
      <c r="BP62" s="48">
        <v>0</v>
      </c>
      <c r="BQ62" s="48">
        <v>1</v>
      </c>
      <c r="BR62" s="48">
        <v>0</v>
      </c>
      <c r="BS62" s="48">
        <v>0</v>
      </c>
      <c r="BT62" s="48">
        <v>0</v>
      </c>
      <c r="BU62" s="48">
        <v>0</v>
      </c>
      <c r="BV62" s="48">
        <v>0</v>
      </c>
      <c r="BW62" s="48">
        <v>0</v>
      </c>
      <c r="BX62" s="48">
        <v>0</v>
      </c>
      <c r="BY62" s="48">
        <v>0</v>
      </c>
      <c r="BZ62" s="7" t="s">
        <v>44</v>
      </c>
      <c r="CA62" s="48">
        <v>0</v>
      </c>
      <c r="CB62" s="7" t="s">
        <v>44</v>
      </c>
      <c r="CC62" s="48">
        <v>0</v>
      </c>
      <c r="CD62" s="7" t="s">
        <v>44</v>
      </c>
      <c r="CE62" s="48">
        <v>0</v>
      </c>
      <c r="CF62" s="7" t="s">
        <v>44</v>
      </c>
      <c r="CG62" s="48"/>
      <c r="CH62" s="7" t="s">
        <v>44</v>
      </c>
      <c r="CI62" s="48"/>
      <c r="CJ62" s="7" t="s">
        <v>44</v>
      </c>
      <c r="CK62" s="48">
        <v>0</v>
      </c>
      <c r="CL62">
        <f t="shared" si="0"/>
        <v>11</v>
      </c>
      <c r="CM62">
        <f t="shared" si="1"/>
        <v>11</v>
      </c>
      <c r="CN62">
        <v>39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0</v>
      </c>
      <c r="Q63" s="48">
        <v>0</v>
      </c>
      <c r="R63" s="30">
        <v>0</v>
      </c>
      <c r="S63" s="48">
        <v>0</v>
      </c>
      <c r="T63" s="30">
        <v>0</v>
      </c>
      <c r="U63" s="48">
        <v>0</v>
      </c>
      <c r="V63" s="30">
        <v>0</v>
      </c>
      <c r="W63" s="48">
        <v>0</v>
      </c>
      <c r="X63" s="30">
        <v>0</v>
      </c>
      <c r="Y63" s="48">
        <v>0</v>
      </c>
      <c r="Z63" s="7" t="s">
        <v>44</v>
      </c>
      <c r="AA63" s="48">
        <v>0</v>
      </c>
      <c r="AB63" s="7" t="s">
        <v>44</v>
      </c>
      <c r="AC63" s="48">
        <v>1</v>
      </c>
      <c r="AD63" s="7" t="s">
        <v>44</v>
      </c>
      <c r="AE63" s="48">
        <v>1</v>
      </c>
      <c r="AF63" s="7" t="s">
        <v>44</v>
      </c>
      <c r="AG63" s="48">
        <v>0</v>
      </c>
      <c r="AH63" s="7" t="s">
        <v>44</v>
      </c>
      <c r="AI63" s="48">
        <v>0</v>
      </c>
      <c r="AJ63" s="7" t="s">
        <v>44</v>
      </c>
      <c r="AK63" s="48">
        <v>0</v>
      </c>
      <c r="AL63" s="7" t="s">
        <v>44</v>
      </c>
      <c r="AM63" s="48">
        <v>0</v>
      </c>
      <c r="AN63" s="7" t="s">
        <v>44</v>
      </c>
      <c r="AO63" s="48">
        <v>0</v>
      </c>
      <c r="AP63" s="7" t="s">
        <v>44</v>
      </c>
      <c r="AQ63" s="96">
        <v>0</v>
      </c>
      <c r="AR63" s="7" t="s">
        <v>44</v>
      </c>
      <c r="AS63" s="89"/>
      <c r="AT63" s="7" t="s">
        <v>44</v>
      </c>
      <c r="AU63" s="89"/>
      <c r="AV63" s="7" t="s">
        <v>44</v>
      </c>
      <c r="AW63" s="89"/>
      <c r="AX63" s="59" t="s">
        <v>44</v>
      </c>
      <c r="AY63" s="96"/>
      <c r="AZ63" s="7" t="s">
        <v>44</v>
      </c>
      <c r="BA63" s="89"/>
      <c r="BB63" s="59" t="s">
        <v>44</v>
      </c>
      <c r="BC63" s="96"/>
      <c r="BD63" s="7" t="s">
        <v>44</v>
      </c>
      <c r="BE63" s="89">
        <v>0</v>
      </c>
      <c r="BF63" s="59" t="s">
        <v>44</v>
      </c>
      <c r="BG63" s="48"/>
      <c r="BH63" s="7" t="s">
        <v>44</v>
      </c>
      <c r="BI63" s="48">
        <v>0</v>
      </c>
      <c r="BJ63" s="7" t="s">
        <v>44</v>
      </c>
      <c r="BK63" s="48">
        <v>0</v>
      </c>
      <c r="BL63" s="7" t="s">
        <v>44</v>
      </c>
      <c r="BM63" s="48">
        <v>0</v>
      </c>
      <c r="BN63" s="7" t="s">
        <v>44</v>
      </c>
      <c r="BO63" s="48">
        <v>0</v>
      </c>
      <c r="BP63" s="7" t="s">
        <v>44</v>
      </c>
      <c r="BQ63" s="48">
        <v>0</v>
      </c>
      <c r="BR63" s="7" t="s">
        <v>44</v>
      </c>
      <c r="BS63" s="48">
        <v>0</v>
      </c>
      <c r="BT63" s="7" t="s">
        <v>44</v>
      </c>
      <c r="BU63" s="48">
        <v>0</v>
      </c>
      <c r="BV63" s="7" t="s">
        <v>44</v>
      </c>
      <c r="BW63" s="48">
        <v>0</v>
      </c>
      <c r="BX63" s="7" t="s">
        <v>44</v>
      </c>
      <c r="BY63" s="48">
        <v>0</v>
      </c>
      <c r="BZ63" s="7" t="s">
        <v>44</v>
      </c>
      <c r="CA63" s="48">
        <v>0</v>
      </c>
      <c r="CB63" s="7" t="s">
        <v>44</v>
      </c>
      <c r="CC63" s="48">
        <v>0</v>
      </c>
      <c r="CD63" s="7" t="s">
        <v>44</v>
      </c>
      <c r="CE63" s="48">
        <v>0</v>
      </c>
      <c r="CF63" s="7" t="s">
        <v>44</v>
      </c>
      <c r="CG63" s="48"/>
      <c r="CH63" s="7" t="s">
        <v>44</v>
      </c>
      <c r="CI63" s="48"/>
      <c r="CJ63" s="7" t="s">
        <v>44</v>
      </c>
      <c r="CK63" s="48">
        <v>0</v>
      </c>
      <c r="CL63">
        <f t="shared" si="0"/>
        <v>0</v>
      </c>
      <c r="CM63">
        <f t="shared" si="1"/>
        <v>2</v>
      </c>
      <c r="CN63">
        <v>13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2</v>
      </c>
      <c r="Q64" s="48">
        <v>0</v>
      </c>
      <c r="R64" s="30">
        <v>4</v>
      </c>
      <c r="S64" s="48">
        <v>0</v>
      </c>
      <c r="T64" s="30">
        <v>1</v>
      </c>
      <c r="U64" s="48">
        <v>2</v>
      </c>
      <c r="V64" s="30">
        <v>2</v>
      </c>
      <c r="W64" s="48">
        <v>2</v>
      </c>
      <c r="X64" s="30">
        <v>0</v>
      </c>
      <c r="Y64" s="48">
        <v>2</v>
      </c>
      <c r="Z64" s="30">
        <v>1</v>
      </c>
      <c r="AA64" s="48">
        <v>1</v>
      </c>
      <c r="AB64" s="30">
        <v>0</v>
      </c>
      <c r="AC64" s="48">
        <v>0</v>
      </c>
      <c r="AD64" s="30">
        <v>0</v>
      </c>
      <c r="AE64" s="48">
        <v>1</v>
      </c>
      <c r="AF64" s="30">
        <v>1</v>
      </c>
      <c r="AG64" s="48">
        <v>0</v>
      </c>
      <c r="AH64" s="30">
        <v>0</v>
      </c>
      <c r="AI64" s="48">
        <v>0</v>
      </c>
      <c r="AJ64" s="30">
        <v>1</v>
      </c>
      <c r="AK64" s="48">
        <v>0</v>
      </c>
      <c r="AL64" s="30">
        <v>0</v>
      </c>
      <c r="AM64" s="48">
        <v>1</v>
      </c>
      <c r="AN64" s="30">
        <v>0</v>
      </c>
      <c r="AO64" s="48">
        <v>0</v>
      </c>
      <c r="AP64" s="48">
        <v>0</v>
      </c>
      <c r="AQ64" s="96">
        <v>0</v>
      </c>
      <c r="AR64" s="30">
        <v>0</v>
      </c>
      <c r="AS64" s="89">
        <v>0</v>
      </c>
      <c r="AT64" s="30">
        <v>1</v>
      </c>
      <c r="AU64" s="89">
        <v>0</v>
      </c>
      <c r="AV64" s="30">
        <v>2</v>
      </c>
      <c r="AW64" s="89">
        <v>0</v>
      </c>
      <c r="AX64" s="48">
        <v>0</v>
      </c>
      <c r="AY64" s="96">
        <v>0</v>
      </c>
      <c r="AZ64" s="30">
        <v>0</v>
      </c>
      <c r="BA64" s="89">
        <v>1</v>
      </c>
      <c r="BB64" s="48">
        <v>0</v>
      </c>
      <c r="BC64" s="96">
        <v>1</v>
      </c>
      <c r="BD64" s="7">
        <v>0</v>
      </c>
      <c r="BE64" s="89">
        <v>0</v>
      </c>
      <c r="BF64" s="48">
        <v>0</v>
      </c>
      <c r="BG64" s="48"/>
      <c r="BH64" s="30">
        <v>1</v>
      </c>
      <c r="BI64" s="48">
        <v>0</v>
      </c>
      <c r="BJ64" s="30">
        <v>0</v>
      </c>
      <c r="BK64" s="48">
        <v>0</v>
      </c>
      <c r="BL64" s="30">
        <v>0</v>
      </c>
      <c r="BM64" s="48">
        <v>0</v>
      </c>
      <c r="BN64" s="30">
        <v>0</v>
      </c>
      <c r="BO64" s="48">
        <v>1</v>
      </c>
      <c r="BP64" s="30">
        <v>0</v>
      </c>
      <c r="BQ64" s="48">
        <v>0</v>
      </c>
      <c r="BR64" s="30">
        <v>0</v>
      </c>
      <c r="BS64" s="48">
        <v>0</v>
      </c>
      <c r="BT64" s="30">
        <v>0</v>
      </c>
      <c r="BU64" s="48">
        <v>0</v>
      </c>
      <c r="BV64" s="30" t="s">
        <v>64</v>
      </c>
      <c r="BW64" s="48">
        <v>0</v>
      </c>
      <c r="BX64" s="7" t="s">
        <v>44</v>
      </c>
      <c r="BY64" s="48">
        <v>0</v>
      </c>
      <c r="BZ64" s="7" t="s">
        <v>44</v>
      </c>
      <c r="CA64" s="48">
        <v>0</v>
      </c>
      <c r="CB64" s="7" t="s">
        <v>44</v>
      </c>
      <c r="CC64" s="48">
        <v>0</v>
      </c>
      <c r="CD64" s="7" t="s">
        <v>44</v>
      </c>
      <c r="CE64" s="48">
        <v>0</v>
      </c>
      <c r="CF64" s="7" t="s">
        <v>44</v>
      </c>
      <c r="CG64" s="48"/>
      <c r="CH64" s="7" t="s">
        <v>44</v>
      </c>
      <c r="CI64" s="48"/>
      <c r="CJ64" s="7" t="s">
        <v>44</v>
      </c>
      <c r="CK64" s="48">
        <v>0</v>
      </c>
      <c r="CL64">
        <f t="shared" si="0"/>
        <v>16</v>
      </c>
      <c r="CM64">
        <f t="shared" si="1"/>
        <v>12</v>
      </c>
      <c r="CN64">
        <v>38</v>
      </c>
    </row>
    <row r="65" spans="1:146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0</v>
      </c>
      <c r="O65" s="48">
        <v>0</v>
      </c>
      <c r="P65" s="30">
        <v>0</v>
      </c>
      <c r="Q65" s="48">
        <v>0</v>
      </c>
      <c r="R65" s="30">
        <v>5</v>
      </c>
      <c r="S65" s="48">
        <v>0</v>
      </c>
      <c r="T65" s="30">
        <v>3</v>
      </c>
      <c r="U65" s="48">
        <v>0</v>
      </c>
      <c r="V65" s="30">
        <v>0</v>
      </c>
      <c r="W65" s="48">
        <v>1</v>
      </c>
      <c r="X65" s="30">
        <v>0</v>
      </c>
      <c r="Y65" s="48">
        <v>5</v>
      </c>
      <c r="Z65" s="30">
        <v>3</v>
      </c>
      <c r="AA65" s="48">
        <v>2</v>
      </c>
      <c r="AB65" s="30">
        <v>0</v>
      </c>
      <c r="AC65" s="48">
        <v>1</v>
      </c>
      <c r="AD65" s="30">
        <v>0</v>
      </c>
      <c r="AE65" s="48">
        <v>1</v>
      </c>
      <c r="AF65" s="30">
        <v>1</v>
      </c>
      <c r="AG65" s="48">
        <v>0</v>
      </c>
      <c r="AH65" s="30">
        <v>1</v>
      </c>
      <c r="AI65" s="48">
        <v>0</v>
      </c>
      <c r="AJ65" s="30">
        <v>0</v>
      </c>
      <c r="AK65" s="48">
        <v>0</v>
      </c>
      <c r="AL65" s="30">
        <v>0</v>
      </c>
      <c r="AM65" s="48">
        <v>1</v>
      </c>
      <c r="AN65" s="30">
        <v>0</v>
      </c>
      <c r="AO65" s="48">
        <v>1</v>
      </c>
      <c r="AP65" s="30">
        <v>0</v>
      </c>
      <c r="AQ65" s="96">
        <v>0</v>
      </c>
      <c r="AR65" s="30">
        <v>0</v>
      </c>
      <c r="AS65" s="89">
        <v>0</v>
      </c>
      <c r="AT65" s="30">
        <v>0</v>
      </c>
      <c r="AU65" s="89">
        <v>1</v>
      </c>
      <c r="AV65" s="30">
        <v>1</v>
      </c>
      <c r="AW65" s="89">
        <v>0</v>
      </c>
      <c r="AX65" s="48">
        <v>2</v>
      </c>
      <c r="AY65" s="96">
        <v>0</v>
      </c>
      <c r="AZ65" s="30">
        <v>0</v>
      </c>
      <c r="BA65" s="89">
        <v>0</v>
      </c>
      <c r="BB65" s="48">
        <v>0</v>
      </c>
      <c r="BC65" s="96">
        <v>1</v>
      </c>
      <c r="BD65" s="7">
        <v>0</v>
      </c>
      <c r="BE65" s="89">
        <v>0</v>
      </c>
      <c r="BF65" s="48">
        <v>1</v>
      </c>
      <c r="BG65" s="48"/>
      <c r="BH65" s="30">
        <v>0</v>
      </c>
      <c r="BI65" s="48">
        <v>0</v>
      </c>
      <c r="BJ65" s="30">
        <v>1</v>
      </c>
      <c r="BK65" s="48">
        <v>0</v>
      </c>
      <c r="BL65" s="30">
        <v>0</v>
      </c>
      <c r="BM65" s="48">
        <v>0</v>
      </c>
      <c r="BN65" s="30">
        <v>2</v>
      </c>
      <c r="BO65" s="48">
        <v>2</v>
      </c>
      <c r="BP65" s="30">
        <v>0</v>
      </c>
      <c r="BQ65" s="48">
        <v>1</v>
      </c>
      <c r="BR65" s="30">
        <v>0</v>
      </c>
      <c r="BS65" s="48">
        <v>0</v>
      </c>
      <c r="BT65" s="30">
        <v>0</v>
      </c>
      <c r="BU65" s="48">
        <v>0</v>
      </c>
      <c r="BV65" s="7">
        <v>0</v>
      </c>
      <c r="BW65" s="48">
        <v>0</v>
      </c>
      <c r="BX65" s="7">
        <v>0</v>
      </c>
      <c r="BY65" s="48">
        <v>0</v>
      </c>
      <c r="BZ65" s="7">
        <v>0</v>
      </c>
      <c r="CA65" s="48">
        <v>0</v>
      </c>
      <c r="CB65" s="7">
        <v>0</v>
      </c>
      <c r="CC65" s="48">
        <v>0</v>
      </c>
      <c r="CD65" s="30">
        <v>0</v>
      </c>
      <c r="CE65" s="48">
        <v>0</v>
      </c>
      <c r="CF65" s="7" t="s">
        <v>44</v>
      </c>
      <c r="CG65" s="48"/>
      <c r="CH65" s="7" t="s">
        <v>44</v>
      </c>
      <c r="CI65" s="48"/>
      <c r="CJ65" s="7" t="s">
        <v>44</v>
      </c>
      <c r="CK65" s="48">
        <v>0</v>
      </c>
      <c r="CL65">
        <f t="shared" si="0"/>
        <v>20</v>
      </c>
      <c r="CM65">
        <f t="shared" si="1"/>
        <v>17</v>
      </c>
      <c r="CN65">
        <v>42</v>
      </c>
    </row>
    <row r="66" spans="1:146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0">
        <v>0</v>
      </c>
      <c r="M66" s="48">
        <v>0</v>
      </c>
      <c r="N66" s="30">
        <v>0</v>
      </c>
      <c r="O66" s="48">
        <v>0</v>
      </c>
      <c r="P66" s="30">
        <v>1</v>
      </c>
      <c r="Q66" s="48">
        <v>0</v>
      </c>
      <c r="R66" s="30">
        <v>1</v>
      </c>
      <c r="S66" s="48">
        <v>0</v>
      </c>
      <c r="T66" s="30">
        <v>1</v>
      </c>
      <c r="U66" s="48">
        <v>0</v>
      </c>
      <c r="V66" s="30">
        <v>0</v>
      </c>
      <c r="W66" s="48">
        <v>0</v>
      </c>
      <c r="X66" s="30">
        <v>0</v>
      </c>
      <c r="Y66" s="48">
        <v>1</v>
      </c>
      <c r="Z66" s="30">
        <v>0</v>
      </c>
      <c r="AA66" s="48">
        <v>0</v>
      </c>
      <c r="AB66" s="30">
        <v>0</v>
      </c>
      <c r="AC66" s="48">
        <v>0</v>
      </c>
      <c r="AD66" s="30">
        <v>0</v>
      </c>
      <c r="AE66" s="48">
        <v>1</v>
      </c>
      <c r="AF66" s="30">
        <v>0</v>
      </c>
      <c r="AG66" s="48">
        <v>0</v>
      </c>
      <c r="AH66" s="30">
        <v>0</v>
      </c>
      <c r="AI66" s="48">
        <v>0</v>
      </c>
      <c r="AJ66" s="30">
        <v>0</v>
      </c>
      <c r="AK66" s="48">
        <v>0</v>
      </c>
      <c r="AL66" s="30">
        <v>0</v>
      </c>
      <c r="AM66" s="48">
        <v>0</v>
      </c>
      <c r="AN66" s="30">
        <v>0</v>
      </c>
      <c r="AO66" s="48">
        <v>0</v>
      </c>
      <c r="AP66" s="49">
        <v>0</v>
      </c>
      <c r="AQ66" s="96">
        <v>0</v>
      </c>
      <c r="AR66" s="35">
        <v>1</v>
      </c>
      <c r="AS66" s="90">
        <v>0</v>
      </c>
      <c r="AT66" s="35">
        <v>1</v>
      </c>
      <c r="AU66" s="90">
        <v>0</v>
      </c>
      <c r="AV66" s="35">
        <v>0</v>
      </c>
      <c r="AW66" s="90">
        <v>0</v>
      </c>
      <c r="AX66" s="49">
        <v>0</v>
      </c>
      <c r="AY66" s="96">
        <v>0</v>
      </c>
      <c r="AZ66" s="35">
        <v>0</v>
      </c>
      <c r="BA66" s="90">
        <v>0</v>
      </c>
      <c r="BB66" s="49">
        <v>0</v>
      </c>
      <c r="BC66" s="96">
        <v>0</v>
      </c>
      <c r="BD66" s="39">
        <v>0</v>
      </c>
      <c r="BE66" s="90">
        <v>0</v>
      </c>
      <c r="BF66" s="48">
        <v>1</v>
      </c>
      <c r="BG66" s="49" t="s">
        <v>45</v>
      </c>
      <c r="BH66" s="7" t="s">
        <v>44</v>
      </c>
      <c r="BI66" s="49">
        <v>0</v>
      </c>
      <c r="BJ66" s="7" t="s">
        <v>44</v>
      </c>
      <c r="BK66" s="49">
        <v>0</v>
      </c>
      <c r="BL66" s="7" t="s">
        <v>44</v>
      </c>
      <c r="BM66" s="49">
        <v>0</v>
      </c>
      <c r="BN66" s="7" t="s">
        <v>44</v>
      </c>
      <c r="BO66" s="49">
        <v>0</v>
      </c>
      <c r="BP66" s="7" t="s">
        <v>44</v>
      </c>
      <c r="BQ66" s="49">
        <v>1</v>
      </c>
      <c r="BR66" s="7" t="s">
        <v>44</v>
      </c>
      <c r="BS66" s="49">
        <v>0</v>
      </c>
      <c r="BT66" s="7" t="s">
        <v>44</v>
      </c>
      <c r="BU66" s="49">
        <v>0</v>
      </c>
      <c r="BV66" s="7" t="s">
        <v>44</v>
      </c>
      <c r="BW66" s="49">
        <v>0</v>
      </c>
      <c r="BX66" s="7" t="s">
        <v>44</v>
      </c>
      <c r="BY66" s="49">
        <v>0</v>
      </c>
      <c r="BZ66" s="7" t="s">
        <v>44</v>
      </c>
      <c r="CA66" s="49">
        <v>0</v>
      </c>
      <c r="CB66" s="7" t="s">
        <v>44</v>
      </c>
      <c r="CC66" s="48">
        <v>0</v>
      </c>
      <c r="CD66" s="7" t="s">
        <v>44</v>
      </c>
      <c r="CE66" s="49">
        <v>0</v>
      </c>
      <c r="CF66" s="7" t="s">
        <v>44</v>
      </c>
      <c r="CG66" s="49"/>
      <c r="CH66" s="7" t="s">
        <v>44</v>
      </c>
      <c r="CI66" s="49"/>
      <c r="CJ66" s="7" t="s">
        <v>44</v>
      </c>
      <c r="CK66" s="49">
        <v>0</v>
      </c>
      <c r="CL66">
        <f t="shared" si="0"/>
        <v>6</v>
      </c>
      <c r="CM66">
        <f t="shared" si="1"/>
        <v>3</v>
      </c>
      <c r="CN66" s="2">
        <v>30</v>
      </c>
    </row>
    <row r="67" spans="1:146">
      <c r="A67" s="1" t="s">
        <v>47</v>
      </c>
      <c r="B67" s="85">
        <f>SUM(B58:B66)</f>
        <v>0</v>
      </c>
      <c r="C67" s="85">
        <f>SUM(C58:C66)</f>
        <v>0</v>
      </c>
      <c r="D67" s="85">
        <f t="shared" ref="D67" si="945">SUM(D58:D66)</f>
        <v>0</v>
      </c>
      <c r="E67" s="85">
        <f t="shared" ref="E67" si="946">SUM(E58:E66)</f>
        <v>0</v>
      </c>
      <c r="F67" s="85">
        <f t="shared" ref="F67" si="947">SUM(F58:F66)</f>
        <v>0</v>
      </c>
      <c r="G67" s="85">
        <f t="shared" ref="G67" si="948">SUM(G58:G66)</f>
        <v>0</v>
      </c>
      <c r="H67" s="85">
        <f t="shared" ref="H67" si="949">SUM(H58:H66)</f>
        <v>0</v>
      </c>
      <c r="I67" s="85">
        <f t="shared" ref="I67" si="950">SUM(I58:I66)</f>
        <v>0</v>
      </c>
      <c r="J67" s="85">
        <f t="shared" ref="J67" si="951">SUM(J58:J66)</f>
        <v>0</v>
      </c>
      <c r="K67" s="85">
        <f t="shared" ref="K67" si="952">SUM(K58:K66)</f>
        <v>0</v>
      </c>
      <c r="L67" s="85">
        <f t="shared" ref="L67" si="953">SUM(L58:L66)</f>
        <v>0</v>
      </c>
      <c r="M67" s="85">
        <f t="shared" ref="M67" si="954">SUM(M58:M66)</f>
        <v>0</v>
      </c>
      <c r="N67" s="85">
        <f t="shared" ref="N67" si="955">SUM(N58:N66)</f>
        <v>1</v>
      </c>
      <c r="O67" s="85">
        <f t="shared" ref="O67" si="956">SUM(O58:O66)</f>
        <v>0</v>
      </c>
      <c r="P67" s="85">
        <f t="shared" ref="P67" si="957">SUM(P58:P66)</f>
        <v>7</v>
      </c>
      <c r="Q67" s="85">
        <f t="shared" ref="Q67" si="958">SUM(Q58:Q66)</f>
        <v>0</v>
      </c>
      <c r="R67" s="85">
        <f t="shared" ref="R67" si="959">SUM(R58:R66)</f>
        <v>18</v>
      </c>
      <c r="S67" s="85">
        <f t="shared" ref="S67" si="960">SUM(S58:S66)</f>
        <v>0</v>
      </c>
      <c r="T67" s="85">
        <f t="shared" ref="T67" si="961">SUM(T58:T66)</f>
        <v>9</v>
      </c>
      <c r="U67" s="85">
        <f t="shared" ref="U67" si="962">SUM(U58:U66)</f>
        <v>7</v>
      </c>
      <c r="V67" s="85">
        <f t="shared" ref="V67" si="963">SUM(V58:V66)</f>
        <v>3</v>
      </c>
      <c r="W67" s="85">
        <f t="shared" ref="W67" si="964">SUM(W58:W66)</f>
        <v>7</v>
      </c>
      <c r="X67" s="85">
        <f t="shared" ref="X67" si="965">SUM(X58:X66)</f>
        <v>2</v>
      </c>
      <c r="Y67" s="85">
        <f t="shared" ref="Y67" si="966">SUM(Y58:Y66)</f>
        <v>15</v>
      </c>
      <c r="Z67" s="85">
        <f t="shared" ref="Z67" si="967">SUM(Z58:Z66)</f>
        <v>6</v>
      </c>
      <c r="AA67" s="85">
        <f t="shared" ref="AA67" si="968">SUM(AA58:AA66)</f>
        <v>7</v>
      </c>
      <c r="AB67" s="85">
        <f t="shared" ref="AB67" si="969">SUM(AB58:AB66)</f>
        <v>0</v>
      </c>
      <c r="AC67" s="85">
        <f t="shared" ref="AC67" si="970">SUM(AC58:AC66)</f>
        <v>2</v>
      </c>
      <c r="AD67" s="85">
        <f t="shared" ref="AD67" si="971">SUM(AD58:AD66)</f>
        <v>0</v>
      </c>
      <c r="AE67" s="85">
        <f t="shared" ref="AE67" si="972">SUM(AE58:AE66)</f>
        <v>6</v>
      </c>
      <c r="AF67" s="85">
        <f t="shared" ref="AF67" si="973">SUM(AF58:AF66)</f>
        <v>6</v>
      </c>
      <c r="AG67" s="85">
        <f t="shared" ref="AG67" si="974">SUM(AG58:AG66)</f>
        <v>0</v>
      </c>
      <c r="AH67" s="85">
        <f t="shared" ref="AH67" si="975">SUM(AH58:AH66)</f>
        <v>5</v>
      </c>
      <c r="AI67" s="85">
        <f t="shared" ref="AI67" si="976">SUM(AI58:AI66)</f>
        <v>0</v>
      </c>
      <c r="AJ67" s="85">
        <f t="shared" ref="AJ67" si="977">SUM(AJ58:AJ66)</f>
        <v>4</v>
      </c>
      <c r="AK67" s="85">
        <f t="shared" ref="AK67" si="978">SUM(AK58:AK66)</f>
        <v>0</v>
      </c>
      <c r="AL67" s="85">
        <f t="shared" ref="AL67" si="979">SUM(AL58:AL66)</f>
        <v>0</v>
      </c>
      <c r="AM67" s="85">
        <f t="shared" ref="AM67" si="980">SUM(AM58:AM66)</f>
        <v>5</v>
      </c>
      <c r="AN67" s="85">
        <f t="shared" ref="AN67" si="981">SUM(AN58:AN66)</f>
        <v>0</v>
      </c>
      <c r="AO67" s="85">
        <f t="shared" ref="AO67" si="982">SUM(AO58:AO66)</f>
        <v>4</v>
      </c>
      <c r="AP67" s="85">
        <f t="shared" ref="AP67" si="983">SUM(AP58:AP66)</f>
        <v>0</v>
      </c>
      <c r="AQ67" s="85">
        <f t="shared" ref="AQ67" si="984">SUM(AQ58:AQ66)</f>
        <v>3</v>
      </c>
      <c r="AR67" s="85">
        <f t="shared" ref="AR67" si="985">SUM(AR58:AR66)</f>
        <v>1</v>
      </c>
      <c r="AS67" s="85">
        <f t="shared" ref="AS67" si="986">SUM(AS58:AS66)</f>
        <v>1</v>
      </c>
      <c r="AT67" s="85">
        <f t="shared" ref="AT67" si="987">SUM(AT58:AT66)</f>
        <v>3</v>
      </c>
      <c r="AU67" s="85">
        <f t="shared" ref="AU67" si="988">SUM(AU58:AU66)</f>
        <v>2</v>
      </c>
      <c r="AV67" s="85">
        <f t="shared" ref="AV67" si="989">SUM(AV58:AV66)</f>
        <v>7</v>
      </c>
      <c r="AW67" s="85">
        <f t="shared" ref="AW67" si="990">SUM(AW58:AW66)</f>
        <v>0</v>
      </c>
      <c r="AX67" s="85">
        <f t="shared" ref="AX67" si="991">SUM(AX58:AX66)</f>
        <v>4</v>
      </c>
      <c r="AY67" s="85">
        <f t="shared" ref="AY67" si="992">SUM(AY58:AY66)</f>
        <v>1</v>
      </c>
      <c r="AZ67" s="85">
        <f t="shared" ref="AZ67" si="993">SUM(AZ58:AZ66)</f>
        <v>1</v>
      </c>
      <c r="BA67" s="85">
        <f t="shared" ref="BA67" si="994">SUM(BA58:BA66)</f>
        <v>2</v>
      </c>
      <c r="BB67" s="85">
        <f t="shared" ref="BB67" si="995">SUM(BB58:BB66)</f>
        <v>1</v>
      </c>
      <c r="BC67" s="85">
        <f t="shared" ref="BC67" si="996">SUM(BC58:BC66)</f>
        <v>5</v>
      </c>
      <c r="BD67" s="85">
        <f t="shared" ref="BD67" si="997">SUM(BD58:BD66)</f>
        <v>0</v>
      </c>
      <c r="BE67" s="85">
        <f t="shared" ref="BE67" si="998">SUM(BE58:BE66)</f>
        <v>1</v>
      </c>
      <c r="BF67" s="85">
        <f t="shared" ref="BF67" si="999">SUM(BF58:BF66)</f>
        <v>4</v>
      </c>
      <c r="BG67" s="85">
        <f t="shared" ref="BG67" si="1000">SUM(BG58:BG66)</f>
        <v>0</v>
      </c>
      <c r="BH67" s="85">
        <f t="shared" ref="BH67" si="1001">SUM(BH58:BH66)</f>
        <v>6</v>
      </c>
      <c r="BI67" s="85">
        <f t="shared" ref="BI67" si="1002">SUM(BI58:BI66)</f>
        <v>1</v>
      </c>
      <c r="BJ67" s="85">
        <f t="shared" ref="BJ67" si="1003">SUM(BJ58:BJ66)</f>
        <v>1</v>
      </c>
      <c r="BK67" s="85">
        <f t="shared" ref="BK67" si="1004">SUM(BK58:BK66)</f>
        <v>0</v>
      </c>
      <c r="BL67" s="85">
        <f t="shared" ref="BL67" si="1005">SUM(BL58:BL66)</f>
        <v>0</v>
      </c>
      <c r="BM67" s="85">
        <f t="shared" ref="BM67" si="1006">SUM(BM58:BM66)</f>
        <v>2</v>
      </c>
      <c r="BN67" s="85">
        <f t="shared" ref="BN67" si="1007">SUM(BN58:BN66)</f>
        <v>2</v>
      </c>
      <c r="BO67" s="85">
        <f t="shared" ref="BO67" si="1008">SUM(BO58:BO66)</f>
        <v>7</v>
      </c>
      <c r="BP67" s="85">
        <f t="shared" ref="BP67" si="1009">SUM(BP58:BP66)</f>
        <v>0</v>
      </c>
      <c r="BQ67" s="85">
        <f t="shared" ref="BQ67" si="1010">SUM(BQ58:BQ66)</f>
        <v>3</v>
      </c>
      <c r="BR67" s="85">
        <f t="shared" ref="BR67" si="1011">SUM(BR58:BR66)</f>
        <v>0</v>
      </c>
      <c r="BS67" s="85">
        <f t="shared" ref="BS67" si="1012">SUM(BS58:BS66)</f>
        <v>0</v>
      </c>
      <c r="BT67" s="85">
        <f t="shared" ref="BT67" si="1013">SUM(BT58:BT66)</f>
        <v>0</v>
      </c>
      <c r="BU67" s="85">
        <f t="shared" ref="BU67" si="1014">SUM(BU58:BU66)</f>
        <v>0</v>
      </c>
      <c r="BV67" s="85">
        <f t="shared" ref="BV67" si="1015">SUM(BV58:BV66)</f>
        <v>0</v>
      </c>
      <c r="BW67" s="85">
        <f t="shared" ref="BW67" si="1016">SUM(BW58:BW66)</f>
        <v>0</v>
      </c>
      <c r="BX67" s="85">
        <f t="shared" ref="BX67" si="1017">SUM(BX58:BX66)</f>
        <v>0</v>
      </c>
      <c r="BY67" s="85">
        <f t="shared" ref="BY67" si="1018">SUM(BY58:BY66)</f>
        <v>0</v>
      </c>
      <c r="BZ67" s="85">
        <f t="shared" ref="BZ67" si="1019">SUM(BZ58:BZ66)</f>
        <v>0</v>
      </c>
      <c r="CA67" s="85">
        <f t="shared" ref="CA67" si="1020">SUM(CA58:CA66)</f>
        <v>0</v>
      </c>
      <c r="CB67" s="85">
        <f t="shared" ref="CB67" si="1021">SUM(CB58:CB66)</f>
        <v>0</v>
      </c>
      <c r="CC67" s="85">
        <f t="shared" ref="CC67" si="1022">SUM(CC58:CC66)</f>
        <v>0</v>
      </c>
      <c r="CD67" s="85">
        <f t="shared" ref="CD67" si="1023">SUM(CD58:CD66)</f>
        <v>0</v>
      </c>
      <c r="CE67" s="85">
        <f t="shared" ref="CE67" si="1024">SUM(CE58:CE66)</f>
        <v>1</v>
      </c>
      <c r="CF67" s="85">
        <f t="shared" ref="CF67" si="1025">SUM(CF58:CF66)</f>
        <v>0</v>
      </c>
      <c r="CG67" s="85">
        <f t="shared" ref="CG67" si="1026">SUM(CG58:CG66)</f>
        <v>0</v>
      </c>
      <c r="CH67" s="85">
        <f t="shared" ref="CH67" si="1027">SUM(CH58:CH66)</f>
        <v>0</v>
      </c>
      <c r="CI67" s="85">
        <f t="shared" ref="CI67" si="1028">SUM(CI58:CI66)</f>
        <v>1</v>
      </c>
      <c r="CJ67" s="85">
        <f t="shared" ref="CJ67" si="1029">SUM(CJ58:CJ66)</f>
        <v>0</v>
      </c>
      <c r="CK67" s="85">
        <f t="shared" ref="CK67" si="1030">SUM(CK58:CK66)</f>
        <v>0</v>
      </c>
      <c r="CL67" s="97" t="s">
        <v>41</v>
      </c>
      <c r="CM67" s="97" t="s">
        <v>42</v>
      </c>
      <c r="CN67" s="85">
        <f>AVERAGE(CN58:CN66)</f>
        <v>31.222222222222221</v>
      </c>
      <c r="CO67" s="85"/>
    </row>
    <row r="68" spans="1:146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8</v>
      </c>
      <c r="AA68" s="304"/>
      <c r="AB68" s="304">
        <v>8</v>
      </c>
      <c r="AC68" s="304"/>
      <c r="AD68" s="304">
        <v>8</v>
      </c>
      <c r="AE68" s="304"/>
      <c r="AF68" s="304">
        <v>8</v>
      </c>
      <c r="AG68" s="304"/>
      <c r="AH68" s="304">
        <v>8</v>
      </c>
      <c r="AI68" s="304"/>
      <c r="AJ68" s="304">
        <v>8</v>
      </c>
      <c r="AK68" s="304"/>
      <c r="AL68" s="304">
        <v>8</v>
      </c>
      <c r="AM68" s="304"/>
      <c r="AN68" s="304">
        <v>6</v>
      </c>
      <c r="AO68" s="304"/>
      <c r="AP68" s="304">
        <v>6</v>
      </c>
      <c r="AQ68" s="304"/>
      <c r="AR68" s="304">
        <v>6</v>
      </c>
      <c r="AS68" s="304"/>
      <c r="AT68" s="304">
        <v>6</v>
      </c>
      <c r="AU68" s="304"/>
      <c r="AV68" s="304">
        <v>6</v>
      </c>
      <c r="AW68" s="304"/>
      <c r="AX68" s="304">
        <v>6</v>
      </c>
      <c r="AY68" s="304"/>
      <c r="AZ68" s="304">
        <v>6</v>
      </c>
      <c r="BA68" s="304"/>
      <c r="BB68" s="304">
        <v>6</v>
      </c>
      <c r="BC68" s="304"/>
      <c r="BD68" s="304">
        <v>6</v>
      </c>
      <c r="BE68" s="304"/>
      <c r="BF68" s="304">
        <v>6</v>
      </c>
      <c r="BG68" s="304"/>
      <c r="BH68" s="304">
        <v>5</v>
      </c>
      <c r="BI68" s="304"/>
      <c r="BJ68" s="304">
        <v>5</v>
      </c>
      <c r="BK68" s="304"/>
      <c r="BL68" s="304">
        <v>5</v>
      </c>
      <c r="BM68" s="304"/>
      <c r="BN68" s="304">
        <v>5</v>
      </c>
      <c r="BO68" s="304"/>
      <c r="BP68" s="304">
        <v>5</v>
      </c>
      <c r="BQ68" s="304"/>
      <c r="BR68" s="304">
        <v>4</v>
      </c>
      <c r="BS68" s="304"/>
      <c r="BT68" s="304">
        <v>4</v>
      </c>
      <c r="BU68" s="304"/>
      <c r="BV68" s="304">
        <v>4</v>
      </c>
      <c r="BW68" s="304"/>
      <c r="BX68" s="304">
        <v>3</v>
      </c>
      <c r="BY68" s="304"/>
      <c r="BZ68" s="304">
        <v>2</v>
      </c>
      <c r="CA68" s="304"/>
      <c r="CB68" s="304">
        <v>2</v>
      </c>
      <c r="CC68" s="304"/>
      <c r="CD68" s="304">
        <v>2</v>
      </c>
      <c r="CE68" s="304"/>
      <c r="CF68" s="304">
        <v>1</v>
      </c>
      <c r="CG68" s="304"/>
      <c r="CH68" s="304">
        <v>1</v>
      </c>
      <c r="CI68" s="304"/>
      <c r="CJ68" s="304">
        <v>0</v>
      </c>
      <c r="CK68" s="304"/>
      <c r="CL68">
        <f>SUM(B67,D67,F67,H67,J67,L67,N67,P67,R67,T67,V67,X67,Z67,AB67,AD67,AF67,AH67,AJ67,AL67,AN67,AP67,AR67,AT67,AV67,AX67,AZ67,BB67,BD67,BF67,BH67,BJ67,BL67,BN67,BP67,BR67,BT67,BV67,BX67,BZ67,CB67,CD67,CF67,CH67,CJ67)</f>
        <v>91</v>
      </c>
      <c r="CM68">
        <f>SUM(C67,E67,G67,I67,K67,M67,O67,Q67,S67,U67,W67,Y67,AA67,AC67,AE67,AG67,AI67,AK67,AM67,AO67,AQ67,AS67,AU67,AW67,AY67,BA67,BC67,BE67,BG67,BI67,BK67,BM67,BO67,BQ67,BS67,BU67,BW67,BY67,CA67,CC67,CE67,CG67,CI67,CK67)</f>
        <v>83</v>
      </c>
      <c r="CN68" s="304">
        <f>STDEV(CN58:CN66)</f>
        <v>11.099299277181617</v>
      </c>
      <c r="CO68" s="304"/>
    </row>
    <row r="69" spans="1:146">
      <c r="CL69" s="86" t="s">
        <v>49</v>
      </c>
      <c r="CM69" s="87">
        <f>CM68/CL68*100</f>
        <v>91.208791208791212</v>
      </c>
      <c r="CN69">
        <f>CN67-CN68</f>
        <v>20.122922945040607</v>
      </c>
      <c r="CO69">
        <f>CN67+CN68</f>
        <v>42.321521499403836</v>
      </c>
    </row>
    <row r="70" spans="1:146" ht="15" thickBot="1">
      <c r="A70" s="77" t="s">
        <v>50</v>
      </c>
      <c r="B70" s="304">
        <f>ABS(B68-D68)</f>
        <v>0</v>
      </c>
      <c r="C70" s="304"/>
      <c r="D70" s="304">
        <f>ABS(D68-F68)</f>
        <v>0</v>
      </c>
      <c r="E70" s="304"/>
      <c r="F70" s="304">
        <f t="shared" ref="F70" si="1031">ABS(F68-H68)</f>
        <v>0</v>
      </c>
      <c r="G70" s="304"/>
      <c r="H70" s="304">
        <f t="shared" ref="H70" si="1032">ABS(H68-J68)</f>
        <v>0</v>
      </c>
      <c r="I70" s="304"/>
      <c r="J70" s="304">
        <f t="shared" ref="J70" si="1033">ABS(J68-L68)</f>
        <v>0</v>
      </c>
      <c r="K70" s="304"/>
      <c r="L70" s="304">
        <f t="shared" ref="L70" si="1034">ABS(L68-N68)</f>
        <v>0</v>
      </c>
      <c r="M70" s="304"/>
      <c r="N70" s="304">
        <f t="shared" ref="N70" si="1035">ABS(N68-P68)</f>
        <v>0</v>
      </c>
      <c r="O70" s="304"/>
      <c r="P70" s="304">
        <f t="shared" ref="P70" si="1036">ABS(P68-R68)</f>
        <v>0</v>
      </c>
      <c r="Q70" s="304"/>
      <c r="R70" s="304">
        <f t="shared" ref="R70" si="1037">ABS(R68-T68)</f>
        <v>0</v>
      </c>
      <c r="S70" s="304"/>
      <c r="T70" s="304">
        <f>ABS(T68-V68)</f>
        <v>0</v>
      </c>
      <c r="U70" s="304"/>
      <c r="V70" s="304">
        <f t="shared" ref="V70" si="1038">ABS(V68-X68)</f>
        <v>0</v>
      </c>
      <c r="W70" s="304"/>
      <c r="X70" s="304">
        <f t="shared" ref="X70" si="1039">ABS(X68-Z68)</f>
        <v>1</v>
      </c>
      <c r="Y70" s="304"/>
      <c r="Z70" s="304">
        <f t="shared" ref="Z70" si="1040">ABS(Z68-AB68)</f>
        <v>0</v>
      </c>
      <c r="AA70" s="304"/>
      <c r="AB70" s="304">
        <f t="shared" ref="AB70" si="1041">ABS(AB68-AD68)</f>
        <v>0</v>
      </c>
      <c r="AC70" s="304"/>
      <c r="AD70" s="304">
        <f t="shared" ref="AD70" si="1042">ABS(AD68-AF68)</f>
        <v>0</v>
      </c>
      <c r="AE70" s="304"/>
      <c r="AF70" s="304">
        <f t="shared" ref="AF70" si="1043">ABS(AF68-AH68)</f>
        <v>0</v>
      </c>
      <c r="AG70" s="304"/>
      <c r="AH70" s="304">
        <f t="shared" ref="AH70" si="1044">ABS(AH68-AJ68)</f>
        <v>0</v>
      </c>
      <c r="AI70" s="304"/>
      <c r="AJ70" s="304">
        <f t="shared" ref="AJ70" si="1045">ABS(AJ68-AL68)</f>
        <v>0</v>
      </c>
      <c r="AK70" s="304"/>
      <c r="AL70" s="304">
        <f t="shared" ref="AL70" si="1046">ABS(AL68-AN68)</f>
        <v>2</v>
      </c>
      <c r="AM70" s="304"/>
      <c r="AN70" s="304">
        <f t="shared" ref="AN70" si="1047">ABS(AN68-AP68)</f>
        <v>0</v>
      </c>
      <c r="AO70" s="304"/>
      <c r="AP70" s="304">
        <f t="shared" ref="AP70" si="1048">ABS(AP68-AR68)</f>
        <v>0</v>
      </c>
      <c r="AQ70" s="304"/>
      <c r="AR70" s="304">
        <f t="shared" ref="AR70" si="1049">ABS(AR68-AT68)</f>
        <v>0</v>
      </c>
      <c r="AS70" s="304"/>
      <c r="AT70" s="304">
        <f t="shared" ref="AT70" si="1050">ABS(AT68-AV68)</f>
        <v>0</v>
      </c>
      <c r="AU70" s="304"/>
      <c r="AV70" s="304">
        <f t="shared" ref="AV70" si="1051">ABS(AV68-AX68)</f>
        <v>0</v>
      </c>
      <c r="AW70" s="304"/>
      <c r="AX70" s="304">
        <f t="shared" ref="AX70" si="1052">ABS(AX68-AZ68)</f>
        <v>0</v>
      </c>
      <c r="AY70" s="304"/>
      <c r="AZ70" s="304">
        <f t="shared" ref="AZ70" si="1053">ABS(AZ68-BB68)</f>
        <v>0</v>
      </c>
      <c r="BA70" s="304"/>
      <c r="BB70" s="304">
        <f t="shared" ref="BB70" si="1054">ABS(BB68-BD68)</f>
        <v>0</v>
      </c>
      <c r="BC70" s="304"/>
      <c r="BD70" s="304">
        <f t="shared" ref="BD70" si="1055">ABS(BD68-BF68)</f>
        <v>0</v>
      </c>
      <c r="BE70" s="304"/>
      <c r="BF70" s="304">
        <f t="shared" ref="BF70" si="1056">ABS(BF68-BH68)</f>
        <v>1</v>
      </c>
      <c r="BG70" s="304"/>
      <c r="BH70" s="304">
        <f t="shared" ref="BH70" si="1057">ABS(BH68-BJ68)</f>
        <v>0</v>
      </c>
      <c r="BI70" s="304"/>
      <c r="BJ70" s="304">
        <f t="shared" ref="BJ70" si="1058">ABS(BJ68-BL68)</f>
        <v>0</v>
      </c>
      <c r="BK70" s="304"/>
      <c r="BL70" s="304">
        <f t="shared" ref="BL70" si="1059">ABS(BL68-BN68)</f>
        <v>0</v>
      </c>
      <c r="BM70" s="304"/>
      <c r="BN70" s="304">
        <f t="shared" ref="BN70" si="1060">ABS(BN68-BP68)</f>
        <v>0</v>
      </c>
      <c r="BO70" s="304"/>
      <c r="BP70" s="304">
        <f t="shared" ref="BP70" si="1061">ABS(BP68-BR68)</f>
        <v>1</v>
      </c>
      <c r="BQ70" s="304"/>
      <c r="BR70" s="304">
        <f t="shared" ref="BR70" si="1062">ABS(BR68-BT68)</f>
        <v>0</v>
      </c>
      <c r="BS70" s="304"/>
      <c r="BT70" s="304">
        <f t="shared" ref="BT70" si="1063">ABS(BT68-BV68)</f>
        <v>0</v>
      </c>
      <c r="BU70" s="304"/>
      <c r="BV70" s="304">
        <f t="shared" ref="BV70" si="1064">ABS(BV68-BX68)</f>
        <v>1</v>
      </c>
      <c r="BW70" s="304"/>
      <c r="BX70" s="304">
        <f t="shared" ref="BX70" si="1065">ABS(BX68-BZ68)</f>
        <v>1</v>
      </c>
      <c r="BY70" s="304"/>
      <c r="BZ70" s="304">
        <f t="shared" ref="BZ70" si="1066">ABS(BZ68-CB68)</f>
        <v>0</v>
      </c>
      <c r="CA70" s="304"/>
      <c r="CB70" s="304">
        <f t="shared" ref="CB70" si="1067">ABS(CB68-CD68)</f>
        <v>0</v>
      </c>
      <c r="CC70" s="304"/>
      <c r="CD70" s="304">
        <f t="shared" ref="CD70" si="1068">ABS(CD68-CF68)</f>
        <v>1</v>
      </c>
      <c r="CE70" s="304"/>
      <c r="CF70" s="304">
        <f t="shared" ref="CF70" si="1069">ABS(CF68-CH68)</f>
        <v>0</v>
      </c>
      <c r="CG70" s="304"/>
      <c r="CH70" s="304">
        <f t="shared" ref="CH70" si="1070">ABS(CH68-CJ68)</f>
        <v>1</v>
      </c>
      <c r="CI70" s="304"/>
      <c r="CJ70" s="304">
        <f>ABS(CJ68)</f>
        <v>0</v>
      </c>
      <c r="CK70" s="304"/>
      <c r="CL70" s="86"/>
      <c r="CM70">
        <f>AVERAGE(CM58:CM66)</f>
        <v>9.2222222222222214</v>
      </c>
      <c r="CN70" s="304"/>
      <c r="CO70" s="304"/>
    </row>
    <row r="71" spans="1:146" ht="15" thickBot="1">
      <c r="A71" s="77" t="s">
        <v>51</v>
      </c>
      <c r="B71" s="304">
        <f>B68/9</f>
        <v>1</v>
      </c>
      <c r="C71" s="304"/>
      <c r="D71" s="304">
        <f>D68/$B$14</f>
        <v>1</v>
      </c>
      <c r="E71" s="304"/>
      <c r="F71" s="304">
        <f t="shared" ref="F71" si="1071">F68/$B$14</f>
        <v>1</v>
      </c>
      <c r="G71" s="304"/>
      <c r="H71" s="304">
        <f t="shared" ref="H71" si="1072">H68/$B$14</f>
        <v>1</v>
      </c>
      <c r="I71" s="304"/>
      <c r="J71" s="304">
        <f t="shared" ref="J71" si="1073">J68/$B$14</f>
        <v>1</v>
      </c>
      <c r="K71" s="304"/>
      <c r="L71" s="304">
        <f t="shared" ref="L71" si="1074">L68/$B$14</f>
        <v>1</v>
      </c>
      <c r="M71" s="304"/>
      <c r="N71" s="304">
        <f t="shared" ref="N71" si="1075">N68/$B$14</f>
        <v>1</v>
      </c>
      <c r="O71" s="304"/>
      <c r="P71" s="304">
        <f t="shared" ref="P71" si="1076">P68/$B$14</f>
        <v>1</v>
      </c>
      <c r="Q71" s="304"/>
      <c r="R71" s="304">
        <f t="shared" ref="R71" si="1077">R68/$B$14</f>
        <v>1</v>
      </c>
      <c r="S71" s="304"/>
      <c r="T71" s="304">
        <f>T68/$B$68</f>
        <v>1</v>
      </c>
      <c r="U71" s="304"/>
      <c r="V71" s="304">
        <f t="shared" ref="V71" si="1078">V68/$B$68</f>
        <v>1</v>
      </c>
      <c r="W71" s="304"/>
      <c r="X71" s="304">
        <f t="shared" ref="X71" si="1079">X68/$B$68</f>
        <v>1</v>
      </c>
      <c r="Y71" s="304"/>
      <c r="Z71" s="304">
        <f t="shared" ref="Z71" si="1080">Z68/$B$68</f>
        <v>0.88888888888888884</v>
      </c>
      <c r="AA71" s="304"/>
      <c r="AB71" s="304">
        <f t="shared" ref="AB71" si="1081">AB68/$B$68</f>
        <v>0.88888888888888884</v>
      </c>
      <c r="AC71" s="304"/>
      <c r="AD71" s="304">
        <f t="shared" ref="AD71" si="1082">AD68/$B$68</f>
        <v>0.88888888888888884</v>
      </c>
      <c r="AE71" s="304"/>
      <c r="AF71" s="304">
        <f t="shared" ref="AF71" si="1083">AF68/$B$68</f>
        <v>0.88888888888888884</v>
      </c>
      <c r="AG71" s="304"/>
      <c r="AH71" s="304">
        <f t="shared" ref="AH71" si="1084">AH68/$B$68</f>
        <v>0.88888888888888884</v>
      </c>
      <c r="AI71" s="304"/>
      <c r="AJ71" s="304">
        <f t="shared" ref="AJ71" si="1085">AJ68/$B$68</f>
        <v>0.88888888888888884</v>
      </c>
      <c r="AK71" s="304"/>
      <c r="AL71" s="304">
        <f t="shared" ref="AL71" si="1086">AL68/$B$68</f>
        <v>0.88888888888888884</v>
      </c>
      <c r="AM71" s="304"/>
      <c r="AN71" s="304">
        <f t="shared" ref="AN71" si="1087">AN68/$B$68</f>
        <v>0.66666666666666663</v>
      </c>
      <c r="AO71" s="304"/>
      <c r="AP71" s="304">
        <f t="shared" ref="AP71" si="1088">AP68/$B$68</f>
        <v>0.66666666666666663</v>
      </c>
      <c r="AQ71" s="304"/>
      <c r="AR71" s="304">
        <f t="shared" ref="AR71" si="1089">AR68/$B$68</f>
        <v>0.66666666666666663</v>
      </c>
      <c r="AS71" s="304"/>
      <c r="AT71" s="304">
        <f t="shared" ref="AT71" si="1090">AT68/$B$68</f>
        <v>0.66666666666666663</v>
      </c>
      <c r="AU71" s="304"/>
      <c r="AV71" s="304">
        <f t="shared" ref="AV71" si="1091">AV68/$B$68</f>
        <v>0.66666666666666663</v>
      </c>
      <c r="AW71" s="304"/>
      <c r="AX71" s="304">
        <f t="shared" ref="AX71" si="1092">AX68/$B$68</f>
        <v>0.66666666666666663</v>
      </c>
      <c r="AY71" s="304"/>
      <c r="AZ71" s="304">
        <f t="shared" ref="AZ71" si="1093">AZ68/$B$68</f>
        <v>0.66666666666666663</v>
      </c>
      <c r="BA71" s="304"/>
      <c r="BB71" s="304">
        <f t="shared" ref="BB71" si="1094">BB68/$B$68</f>
        <v>0.66666666666666663</v>
      </c>
      <c r="BC71" s="304"/>
      <c r="BD71" s="304">
        <f t="shared" ref="BD71" si="1095">BD68/$B$68</f>
        <v>0.66666666666666663</v>
      </c>
      <c r="BE71" s="304"/>
      <c r="BF71" s="304">
        <f t="shared" ref="BF71" si="1096">BF68/$B$68</f>
        <v>0.66666666666666663</v>
      </c>
      <c r="BG71" s="304"/>
      <c r="BH71" s="304">
        <f t="shared" ref="BH71" si="1097">BH68/$B$68</f>
        <v>0.55555555555555558</v>
      </c>
      <c r="BI71" s="304"/>
      <c r="BJ71" s="304">
        <f t="shared" ref="BJ71" si="1098">BJ68/$B$68</f>
        <v>0.55555555555555558</v>
      </c>
      <c r="BK71" s="304"/>
      <c r="BL71" s="304">
        <f t="shared" ref="BL71" si="1099">BL68/$B$68</f>
        <v>0.55555555555555558</v>
      </c>
      <c r="BM71" s="304"/>
      <c r="BN71" s="304">
        <f t="shared" ref="BN71" si="1100">BN68/$B$68</f>
        <v>0.55555555555555558</v>
      </c>
      <c r="BO71" s="304"/>
      <c r="BP71" s="304">
        <f t="shared" ref="BP71" si="1101">BP68/$B$68</f>
        <v>0.55555555555555558</v>
      </c>
      <c r="BQ71" s="304"/>
      <c r="BR71" s="304">
        <f t="shared" ref="BR71" si="1102">BR68/$B$68</f>
        <v>0.44444444444444442</v>
      </c>
      <c r="BS71" s="304"/>
      <c r="BT71" s="304">
        <f t="shared" ref="BT71" si="1103">BT68/$B$68</f>
        <v>0.44444444444444442</v>
      </c>
      <c r="BU71" s="304"/>
      <c r="BV71" s="304">
        <f t="shared" ref="BV71" si="1104">BV68/$B$68</f>
        <v>0.44444444444444442</v>
      </c>
      <c r="BW71" s="304"/>
      <c r="BX71" s="304">
        <f t="shared" ref="BX71" si="1105">BX68/$B$68</f>
        <v>0.33333333333333331</v>
      </c>
      <c r="BY71" s="304"/>
      <c r="BZ71" s="304">
        <f t="shared" ref="BZ71" si="1106">BZ68/$B$68</f>
        <v>0.22222222222222221</v>
      </c>
      <c r="CA71" s="304"/>
      <c r="CB71" s="304">
        <f t="shared" ref="CB71" si="1107">CB68/$B$68</f>
        <v>0.22222222222222221</v>
      </c>
      <c r="CC71" s="304"/>
      <c r="CD71" s="304">
        <f t="shared" ref="CD71" si="1108">CD68/$B$68</f>
        <v>0.22222222222222221</v>
      </c>
      <c r="CE71" s="304"/>
      <c r="CF71" s="304">
        <f t="shared" ref="CF71" si="1109">CF68/$B$68</f>
        <v>0.1111111111111111</v>
      </c>
      <c r="CG71" s="304"/>
      <c r="CH71" s="304">
        <f t="shared" ref="CH71" si="1110">CH68/$B$68</f>
        <v>0.1111111111111111</v>
      </c>
      <c r="CI71" s="304"/>
      <c r="CJ71" s="304">
        <f>CJ68/$B$68</f>
        <v>0</v>
      </c>
      <c r="CK71" s="304"/>
      <c r="CL71" s="86"/>
      <c r="CM71">
        <f>STDEV(CM58:CM66)</f>
        <v>5.4492609080906051</v>
      </c>
      <c r="CN71" s="304"/>
      <c r="CO71" s="304"/>
      <c r="CP71" s="86"/>
    </row>
    <row r="72" spans="1:146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 t="shared" ref="F72" si="1111">F70/F68</f>
        <v>0</v>
      </c>
      <c r="G72" s="304"/>
      <c r="H72" s="304">
        <f t="shared" ref="H72" si="1112">H70/H68</f>
        <v>0</v>
      </c>
      <c r="I72" s="304"/>
      <c r="J72" s="304">
        <f t="shared" ref="J72" si="1113">J70/J68</f>
        <v>0</v>
      </c>
      <c r="K72" s="304"/>
      <c r="L72" s="304">
        <f t="shared" ref="L72" si="1114">L70/L68</f>
        <v>0</v>
      </c>
      <c r="M72" s="304"/>
      <c r="N72" s="304">
        <f t="shared" ref="N72" si="1115">N70/N68</f>
        <v>0</v>
      </c>
      <c r="O72" s="304"/>
      <c r="P72" s="304">
        <f t="shared" ref="P72" si="1116">P70/P68</f>
        <v>0</v>
      </c>
      <c r="Q72" s="304"/>
      <c r="R72" s="304">
        <f t="shared" ref="R72" si="1117">R70/R68</f>
        <v>0</v>
      </c>
      <c r="S72" s="304"/>
      <c r="T72" s="304">
        <f>T70/T68</f>
        <v>0</v>
      </c>
      <c r="U72" s="304"/>
      <c r="V72" s="304">
        <f t="shared" ref="V72" si="1118">V70/V68</f>
        <v>0</v>
      </c>
      <c r="W72" s="304"/>
      <c r="X72" s="304">
        <f t="shared" ref="X72" si="1119">X70/X68</f>
        <v>0.1111111111111111</v>
      </c>
      <c r="Y72" s="304"/>
      <c r="Z72" s="304">
        <f t="shared" ref="Z72" si="1120">Z70/Z68</f>
        <v>0</v>
      </c>
      <c r="AA72" s="304"/>
      <c r="AB72" s="304">
        <f t="shared" ref="AB72" si="1121">AB70/AB68</f>
        <v>0</v>
      </c>
      <c r="AC72" s="304"/>
      <c r="AD72" s="304">
        <f t="shared" ref="AD72" si="1122">AD70/AD68</f>
        <v>0</v>
      </c>
      <c r="AE72" s="304"/>
      <c r="AF72" s="304">
        <f t="shared" ref="AF72" si="1123">AF70/AF68</f>
        <v>0</v>
      </c>
      <c r="AG72" s="304"/>
      <c r="AH72" s="304">
        <f t="shared" ref="AH72" si="1124">AH70/AH68</f>
        <v>0</v>
      </c>
      <c r="AI72" s="304"/>
      <c r="AJ72" s="304">
        <f t="shared" ref="AJ72" si="1125">AJ70/AJ68</f>
        <v>0</v>
      </c>
      <c r="AK72" s="304"/>
      <c r="AL72" s="304">
        <f t="shared" ref="AL72" si="1126">AL70/AL68</f>
        <v>0.25</v>
      </c>
      <c r="AM72" s="304"/>
      <c r="AN72" s="304">
        <f t="shared" ref="AN72" si="1127">AN70/AN68</f>
        <v>0</v>
      </c>
      <c r="AO72" s="304"/>
      <c r="AP72" s="304">
        <f t="shared" ref="AP72" si="1128">AP70/AP68</f>
        <v>0</v>
      </c>
      <c r="AQ72" s="304"/>
      <c r="AR72" s="304">
        <f t="shared" ref="AR72" si="1129">AR70/AR68</f>
        <v>0</v>
      </c>
      <c r="AS72" s="304"/>
      <c r="AT72" s="304">
        <f t="shared" ref="AT72" si="1130">AT70/AT68</f>
        <v>0</v>
      </c>
      <c r="AU72" s="304"/>
      <c r="AV72" s="304">
        <f t="shared" ref="AV72" si="1131">AV70/AV68</f>
        <v>0</v>
      </c>
      <c r="AW72" s="304"/>
      <c r="AX72" s="304">
        <f t="shared" ref="AX72" si="1132">AX70/AX68</f>
        <v>0</v>
      </c>
      <c r="AY72" s="304"/>
      <c r="AZ72" s="304">
        <f t="shared" ref="AZ72" si="1133">AZ70/AZ68</f>
        <v>0</v>
      </c>
      <c r="BA72" s="304"/>
      <c r="BB72" s="304">
        <f t="shared" ref="BB72" si="1134">BB70/BB68</f>
        <v>0</v>
      </c>
      <c r="BC72" s="304"/>
      <c r="BD72" s="304">
        <f t="shared" ref="BD72" si="1135">BD70/BD68</f>
        <v>0</v>
      </c>
      <c r="BE72" s="304"/>
      <c r="BF72" s="304">
        <f t="shared" ref="BF72" si="1136">BF70/BF68</f>
        <v>0.16666666666666666</v>
      </c>
      <c r="BG72" s="304"/>
      <c r="BH72" s="304">
        <f t="shared" ref="BH72" si="1137">BH70/BH68</f>
        <v>0</v>
      </c>
      <c r="BI72" s="304"/>
      <c r="BJ72" s="304">
        <f t="shared" ref="BJ72" si="1138">BJ70/BJ68</f>
        <v>0</v>
      </c>
      <c r="BK72" s="304"/>
      <c r="BL72" s="304">
        <f t="shared" ref="BL72" si="1139">BL70/BL68</f>
        <v>0</v>
      </c>
      <c r="BM72" s="304"/>
      <c r="BN72" s="304">
        <f t="shared" ref="BN72" si="1140">BN70/BN68</f>
        <v>0</v>
      </c>
      <c r="BO72" s="304"/>
      <c r="BP72" s="304">
        <f t="shared" ref="BP72" si="1141">BP70/BP68</f>
        <v>0.2</v>
      </c>
      <c r="BQ72" s="304"/>
      <c r="BR72" s="304">
        <f t="shared" ref="BR72" si="1142">BR70/BR68</f>
        <v>0</v>
      </c>
      <c r="BS72" s="304"/>
      <c r="BT72" s="304">
        <f t="shared" ref="BT72" si="1143">BT70/BT68</f>
        <v>0</v>
      </c>
      <c r="BU72" s="304"/>
      <c r="BV72" s="304">
        <f t="shared" ref="BV72" si="1144">BV70/BV68</f>
        <v>0.25</v>
      </c>
      <c r="BW72" s="304"/>
      <c r="BX72" s="304">
        <f t="shared" ref="BX72" si="1145">BX70/BX68</f>
        <v>0.33333333333333331</v>
      </c>
      <c r="BY72" s="304"/>
      <c r="BZ72" s="304">
        <f t="shared" ref="BZ72" si="1146">BZ70/BZ68</f>
        <v>0</v>
      </c>
      <c r="CA72" s="304"/>
      <c r="CB72" s="304">
        <f t="shared" ref="CB72" si="1147">CB70/CB68</f>
        <v>0</v>
      </c>
      <c r="CC72" s="304"/>
      <c r="CD72" s="304">
        <f t="shared" ref="CD72" si="1148">CD70/CD68</f>
        <v>0.5</v>
      </c>
      <c r="CE72" s="304"/>
      <c r="CF72" s="304">
        <f t="shared" ref="CF72" si="1149">CF70/CF68</f>
        <v>0</v>
      </c>
      <c r="CG72" s="304"/>
      <c r="CH72" s="304">
        <f t="shared" ref="CH72" si="1150">CH70/CH68</f>
        <v>1</v>
      </c>
      <c r="CI72" s="304"/>
      <c r="CJ72" s="304">
        <v>0</v>
      </c>
      <c r="CK72" s="304"/>
      <c r="CL72" s="86"/>
      <c r="CN72" s="304"/>
      <c r="CO72" s="304"/>
      <c r="CP72" s="86"/>
    </row>
    <row r="73" spans="1:146" ht="15" thickBot="1">
      <c r="A73" s="77" t="s">
        <v>53</v>
      </c>
      <c r="B73" s="304">
        <f>(B71+D71)/2</f>
        <v>1</v>
      </c>
      <c r="C73" s="304"/>
      <c r="D73" s="304">
        <f>(D71+F71)/2</f>
        <v>1</v>
      </c>
      <c r="E73" s="304"/>
      <c r="F73" s="304">
        <f t="shared" ref="F73" si="1151">(F71+H71)/2</f>
        <v>1</v>
      </c>
      <c r="G73" s="304"/>
      <c r="H73" s="304">
        <f t="shared" ref="H73" si="1152">(H71+J71)/2</f>
        <v>1</v>
      </c>
      <c r="I73" s="304"/>
      <c r="J73" s="304">
        <f t="shared" ref="J73" si="1153">(J71+L71)/2</f>
        <v>1</v>
      </c>
      <c r="K73" s="304"/>
      <c r="L73" s="304">
        <f t="shared" ref="L73" si="1154">(L71+N71)/2</f>
        <v>1</v>
      </c>
      <c r="M73" s="304"/>
      <c r="N73" s="304">
        <f t="shared" ref="N73" si="1155">(N71+P71)/2</f>
        <v>1</v>
      </c>
      <c r="O73" s="304"/>
      <c r="P73" s="304">
        <f t="shared" ref="P73" si="1156">(P71+R71)/2</f>
        <v>1</v>
      </c>
      <c r="Q73" s="304"/>
      <c r="R73" s="304">
        <f t="shared" ref="R73" si="1157">(R71+T71)/2</f>
        <v>1</v>
      </c>
      <c r="S73" s="304"/>
      <c r="T73" s="304">
        <f>(T71+V71)/2</f>
        <v>1</v>
      </c>
      <c r="U73" s="304"/>
      <c r="V73" s="304">
        <f t="shared" ref="V73" si="1158">(V71+X71)/2</f>
        <v>1</v>
      </c>
      <c r="W73" s="304"/>
      <c r="X73" s="304">
        <f t="shared" ref="X73" si="1159">(X71+Z71)/2</f>
        <v>0.94444444444444442</v>
      </c>
      <c r="Y73" s="304"/>
      <c r="Z73" s="304">
        <f t="shared" ref="Z73" si="1160">(Z71+AB71)/2</f>
        <v>0.88888888888888884</v>
      </c>
      <c r="AA73" s="304"/>
      <c r="AB73" s="304">
        <f t="shared" ref="AB73" si="1161">(AB71+AD71)/2</f>
        <v>0.88888888888888884</v>
      </c>
      <c r="AC73" s="304"/>
      <c r="AD73" s="304">
        <f t="shared" ref="AD73" si="1162">(AD71+AF71)/2</f>
        <v>0.88888888888888884</v>
      </c>
      <c r="AE73" s="304"/>
      <c r="AF73" s="304">
        <f t="shared" ref="AF73" si="1163">(AF71+AH71)/2</f>
        <v>0.88888888888888884</v>
      </c>
      <c r="AG73" s="304"/>
      <c r="AH73" s="304">
        <f t="shared" ref="AH73" si="1164">(AH71+AJ71)/2</f>
        <v>0.88888888888888884</v>
      </c>
      <c r="AI73" s="304"/>
      <c r="AJ73" s="304">
        <f t="shared" ref="AJ73" si="1165">(AJ71+AL71)/2</f>
        <v>0.88888888888888884</v>
      </c>
      <c r="AK73" s="304"/>
      <c r="AL73" s="304">
        <f t="shared" ref="AL73" si="1166">(AL71+AN71)/2</f>
        <v>0.77777777777777768</v>
      </c>
      <c r="AM73" s="304"/>
      <c r="AN73" s="304">
        <f t="shared" ref="AN73" si="1167">(AN71+AP71)/2</f>
        <v>0.66666666666666663</v>
      </c>
      <c r="AO73" s="304"/>
      <c r="AP73" s="304">
        <f t="shared" ref="AP73" si="1168">(AP71+AR71)/2</f>
        <v>0.66666666666666663</v>
      </c>
      <c r="AQ73" s="304"/>
      <c r="AR73" s="304">
        <f t="shared" ref="AR73" si="1169">(AR71+AT71)/2</f>
        <v>0.66666666666666663</v>
      </c>
      <c r="AS73" s="304"/>
      <c r="AT73" s="304">
        <f t="shared" ref="AT73" si="1170">(AT71+AV71)/2</f>
        <v>0.66666666666666663</v>
      </c>
      <c r="AU73" s="304"/>
      <c r="AV73" s="304">
        <f t="shared" ref="AV73" si="1171">(AV71+AX71)/2</f>
        <v>0.66666666666666663</v>
      </c>
      <c r="AW73" s="304"/>
      <c r="AX73" s="304">
        <f t="shared" ref="AX73" si="1172">(AX71+AZ71)/2</f>
        <v>0.66666666666666663</v>
      </c>
      <c r="AY73" s="304"/>
      <c r="AZ73" s="304">
        <f t="shared" ref="AZ73" si="1173">(AZ71+BB71)/2</f>
        <v>0.66666666666666663</v>
      </c>
      <c r="BA73" s="304"/>
      <c r="BB73" s="304">
        <f t="shared" ref="BB73" si="1174">(BB71+BD71)/2</f>
        <v>0.66666666666666663</v>
      </c>
      <c r="BC73" s="304"/>
      <c r="BD73" s="304">
        <f t="shared" ref="BD73" si="1175">(BD71+BF71)/2</f>
        <v>0.66666666666666663</v>
      </c>
      <c r="BE73" s="304"/>
      <c r="BF73" s="304">
        <f t="shared" ref="BF73" si="1176">(BF71+BH71)/2</f>
        <v>0.61111111111111116</v>
      </c>
      <c r="BG73" s="304"/>
      <c r="BH73" s="304">
        <f t="shared" ref="BH73" si="1177">(BH71+BJ71)/2</f>
        <v>0.55555555555555558</v>
      </c>
      <c r="BI73" s="304"/>
      <c r="BJ73" s="304">
        <f t="shared" ref="BJ73" si="1178">(BJ71+BL71)/2</f>
        <v>0.55555555555555558</v>
      </c>
      <c r="BK73" s="304"/>
      <c r="BL73" s="304">
        <f t="shared" ref="BL73" si="1179">(BL71+BN71)/2</f>
        <v>0.55555555555555558</v>
      </c>
      <c r="BM73" s="304"/>
      <c r="BN73" s="304">
        <f t="shared" ref="BN73" si="1180">(BN71+BP71)/2</f>
        <v>0.55555555555555558</v>
      </c>
      <c r="BO73" s="304"/>
      <c r="BP73" s="304">
        <f t="shared" ref="BP73" si="1181">(BP71+BR71)/2</f>
        <v>0.5</v>
      </c>
      <c r="BQ73" s="304"/>
      <c r="BR73" s="304">
        <f t="shared" ref="BR73" si="1182">(BR71+BT71)/2</f>
        <v>0.44444444444444442</v>
      </c>
      <c r="BS73" s="304"/>
      <c r="BT73" s="304">
        <f t="shared" ref="BT73" si="1183">(BT71+BV71)/2</f>
        <v>0.44444444444444442</v>
      </c>
      <c r="BU73" s="304"/>
      <c r="BV73" s="304">
        <f t="shared" ref="BV73" si="1184">(BV71+BX71)/2</f>
        <v>0.38888888888888884</v>
      </c>
      <c r="BW73" s="304"/>
      <c r="BX73" s="304">
        <f t="shared" ref="BX73" si="1185">(BX71+BZ71)/2</f>
        <v>0.27777777777777779</v>
      </c>
      <c r="BY73" s="304"/>
      <c r="BZ73" s="304">
        <f t="shared" ref="BZ73" si="1186">(BZ71+CB71)/2</f>
        <v>0.22222222222222221</v>
      </c>
      <c r="CA73" s="304"/>
      <c r="CB73" s="304">
        <f t="shared" ref="CB73" si="1187">(CB71+CD71)/2</f>
        <v>0.22222222222222221</v>
      </c>
      <c r="CC73" s="304"/>
      <c r="CD73" s="304">
        <f t="shared" ref="CD73" si="1188">(CD71+CF71)/2</f>
        <v>0.16666666666666666</v>
      </c>
      <c r="CE73" s="304"/>
      <c r="CF73" s="304">
        <f t="shared" ref="CF73" si="1189">(CF71+CH71)/2</f>
        <v>0.1111111111111111</v>
      </c>
      <c r="CG73" s="304"/>
      <c r="CH73" s="304">
        <f t="shared" ref="CH73" si="1190">(CH71+CJ71)/2</f>
        <v>5.5555555555555552E-2</v>
      </c>
      <c r="CI73" s="304"/>
      <c r="CJ73" s="304">
        <f t="shared" ref="CJ73" si="1191">(CJ71+CL71)/2</f>
        <v>0</v>
      </c>
      <c r="CK73" s="304"/>
      <c r="CL73" s="304"/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04"/>
      <c r="DE73" s="304"/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86"/>
    </row>
    <row r="74" spans="1:146" ht="16.149999999999999" customHeight="1">
      <c r="A74" s="108" t="s">
        <v>54</v>
      </c>
      <c r="B74" s="304">
        <f>SUM($B$73:C73)</f>
        <v>1</v>
      </c>
      <c r="C74" s="304"/>
      <c r="D74" s="304">
        <f>SUM($B$73:E73)</f>
        <v>2</v>
      </c>
      <c r="E74" s="304"/>
      <c r="F74" s="304">
        <f>SUM($B$73:G73)</f>
        <v>3</v>
      </c>
      <c r="G74" s="304"/>
      <c r="H74" s="304">
        <f>SUM($B$73:I73)</f>
        <v>4</v>
      </c>
      <c r="I74" s="304"/>
      <c r="J74" s="304">
        <f>SUM($B$73:K73)</f>
        <v>5</v>
      </c>
      <c r="K74" s="304"/>
      <c r="L74" s="304">
        <f>SUM($B$73:M73)</f>
        <v>6</v>
      </c>
      <c r="M74" s="304"/>
      <c r="N74" s="304">
        <f>SUM($B$73:O73)</f>
        <v>7</v>
      </c>
      <c r="O74" s="304"/>
      <c r="P74" s="304">
        <f>SUM($B$73:Q73)</f>
        <v>8</v>
      </c>
      <c r="Q74" s="304"/>
      <c r="R74" s="304">
        <f>SUM($B$73:S73)</f>
        <v>9</v>
      </c>
      <c r="S74" s="304"/>
      <c r="T74" s="304">
        <f>SUM($B$73:U73)</f>
        <v>10</v>
      </c>
      <c r="U74" s="304"/>
      <c r="V74" s="304">
        <f>SUM($B$73:W73)</f>
        <v>11</v>
      </c>
      <c r="W74" s="304"/>
      <c r="X74" s="304">
        <f>SUM($B$73:Y73)</f>
        <v>11.944444444444445</v>
      </c>
      <c r="Y74" s="304"/>
      <c r="Z74" s="304">
        <f>SUM($B$73:AA73)</f>
        <v>12.833333333333334</v>
      </c>
      <c r="AA74" s="304"/>
      <c r="AB74" s="304">
        <f>SUM($B$73:AC73)</f>
        <v>13.722222222222223</v>
      </c>
      <c r="AC74" s="304"/>
      <c r="AD74" s="304">
        <f>SUM($B$73:AE73)</f>
        <v>14.611111111111112</v>
      </c>
      <c r="AE74" s="304"/>
      <c r="AF74" s="304">
        <f>SUM($B$73:AG73)</f>
        <v>15.500000000000002</v>
      </c>
      <c r="AG74" s="304"/>
      <c r="AH74" s="304">
        <f>SUM($B$73:AI73)</f>
        <v>16.388888888888889</v>
      </c>
      <c r="AI74" s="304"/>
      <c r="AJ74" s="304">
        <f>SUM($B$73:AK73)</f>
        <v>17.277777777777779</v>
      </c>
      <c r="AK74" s="304"/>
      <c r="AL74" s="304">
        <f>SUM($B$73:AM73)</f>
        <v>18.055555555555557</v>
      </c>
      <c r="AM74" s="304"/>
      <c r="AN74" s="304">
        <f>SUM($B$73:AO73)</f>
        <v>18.722222222222225</v>
      </c>
      <c r="AO74" s="304"/>
      <c r="AP74" s="304">
        <f>SUM($B$73:AQ73)</f>
        <v>19.388888888888893</v>
      </c>
      <c r="AQ74" s="304"/>
      <c r="AR74" s="304">
        <f>SUM($B$73:AS73)</f>
        <v>20.055555555555561</v>
      </c>
      <c r="AS74" s="304"/>
      <c r="AT74" s="304">
        <f>SUM($B$73:AU73)</f>
        <v>20.722222222222229</v>
      </c>
      <c r="AU74" s="304"/>
      <c r="AV74" s="304">
        <f>SUM($B$73:AW73)</f>
        <v>21.388888888888896</v>
      </c>
      <c r="AW74" s="304"/>
      <c r="AX74" s="304">
        <f>SUM($B$73:AY73)</f>
        <v>22.055555555555564</v>
      </c>
      <c r="AY74" s="304"/>
      <c r="AZ74" s="304">
        <f>SUM($B$73:BA73)</f>
        <v>22.722222222222232</v>
      </c>
      <c r="BA74" s="304"/>
      <c r="BB74" s="304">
        <f>SUM($B$73:BC73)</f>
        <v>23.3888888888889</v>
      </c>
      <c r="BC74" s="304"/>
      <c r="BD74" s="304">
        <f>SUM($B$73:BE73)</f>
        <v>24.055555555555568</v>
      </c>
      <c r="BE74" s="304"/>
      <c r="BF74" s="304">
        <f>SUM($B$73:BG73)</f>
        <v>24.666666666666679</v>
      </c>
      <c r="BG74" s="304"/>
      <c r="BH74" s="304">
        <f>SUM($B$73:BI73)</f>
        <v>25.222222222222236</v>
      </c>
      <c r="BI74" s="304"/>
      <c r="BJ74" s="304">
        <f>SUM($B$73:BK73)</f>
        <v>25.777777777777793</v>
      </c>
      <c r="BK74" s="304"/>
      <c r="BL74" s="304">
        <f>SUM($B$73:BM73)</f>
        <v>26.33333333333335</v>
      </c>
      <c r="BM74" s="304"/>
      <c r="BN74" s="304">
        <f>SUM($B$73:BO73)</f>
        <v>26.888888888888907</v>
      </c>
      <c r="BO74" s="304"/>
      <c r="BP74" s="304">
        <f>SUM($B$73:BQ73)</f>
        <v>27.388888888888907</v>
      </c>
      <c r="BQ74" s="304"/>
      <c r="BR74" s="304">
        <f>SUM($B$73:BS73)</f>
        <v>27.83333333333335</v>
      </c>
      <c r="BS74" s="304"/>
      <c r="BT74" s="304">
        <f>SUM($B$73:BU73)</f>
        <v>28.277777777777793</v>
      </c>
      <c r="BU74" s="304"/>
      <c r="BV74" s="304">
        <f>SUM($B$73:BW73)</f>
        <v>28.666666666666682</v>
      </c>
      <c r="BW74" s="304"/>
      <c r="BX74" s="304">
        <f>SUM($B$73:BY73)</f>
        <v>28.944444444444461</v>
      </c>
      <c r="BY74" s="304"/>
      <c r="BZ74" s="304">
        <f>SUM($B$73:CA73)</f>
        <v>29.166666666666682</v>
      </c>
      <c r="CA74" s="304"/>
      <c r="CB74" s="304">
        <f>SUM($B$73:CC73)</f>
        <v>29.388888888888903</v>
      </c>
      <c r="CC74" s="304"/>
      <c r="CD74" s="304">
        <f>SUM($B$73:CE73)</f>
        <v>29.555555555555571</v>
      </c>
      <c r="CE74" s="304"/>
      <c r="CF74" s="304">
        <f>SUM($B$73:CG73)</f>
        <v>29.666666666666682</v>
      </c>
      <c r="CG74" s="304"/>
      <c r="CH74" s="304">
        <f>SUM($B$73:CI73)</f>
        <v>29.722222222222239</v>
      </c>
      <c r="CI74" s="304"/>
      <c r="CJ74" s="304">
        <f>SUM($B$73:CK73)</f>
        <v>29.722222222222239</v>
      </c>
      <c r="CK74" s="30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04"/>
      <c r="DE74" s="304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86"/>
    </row>
    <row r="75" spans="1:146" ht="15.6" customHeight="1" thickBot="1">
      <c r="A75" s="77" t="s">
        <v>55</v>
      </c>
      <c r="B75" s="304">
        <f>B74/B73</f>
        <v>1</v>
      </c>
      <c r="C75" s="304"/>
      <c r="D75" s="304">
        <f>D74/D73</f>
        <v>2</v>
      </c>
      <c r="E75" s="304"/>
      <c r="F75" s="304">
        <f t="shared" ref="F75" si="1192">F74/F73</f>
        <v>3</v>
      </c>
      <c r="G75" s="304"/>
      <c r="H75" s="304">
        <f t="shared" ref="H75" si="1193">H74/H73</f>
        <v>4</v>
      </c>
      <c r="I75" s="304"/>
      <c r="J75" s="304">
        <f t="shared" ref="J75" si="1194">J74/J73</f>
        <v>5</v>
      </c>
      <c r="K75" s="304"/>
      <c r="L75" s="304">
        <f t="shared" ref="L75" si="1195">L74/L73</f>
        <v>6</v>
      </c>
      <c r="M75" s="304"/>
      <c r="N75" s="304">
        <f t="shared" ref="N75" si="1196">N74/N73</f>
        <v>7</v>
      </c>
      <c r="O75" s="304"/>
      <c r="P75" s="304">
        <f t="shared" ref="P75" si="1197">P74/P73</f>
        <v>8</v>
      </c>
      <c r="Q75" s="304"/>
      <c r="R75" s="304">
        <f t="shared" ref="R75" si="1198">R74/R73</f>
        <v>9</v>
      </c>
      <c r="S75" s="304"/>
      <c r="T75" s="304">
        <f>T74/T73</f>
        <v>10</v>
      </c>
      <c r="U75" s="304"/>
      <c r="V75" s="304">
        <f t="shared" ref="V75" si="1199">V74/V73</f>
        <v>11</v>
      </c>
      <c r="W75" s="304"/>
      <c r="X75" s="304">
        <f t="shared" ref="X75" si="1200">X74/X73</f>
        <v>12.647058823529413</v>
      </c>
      <c r="Y75" s="304"/>
      <c r="Z75" s="304">
        <f t="shared" ref="Z75" si="1201">Z74/Z73</f>
        <v>14.437500000000002</v>
      </c>
      <c r="AA75" s="304"/>
      <c r="AB75" s="304">
        <f t="shared" ref="AB75" si="1202">AB74/AB73</f>
        <v>15.437500000000002</v>
      </c>
      <c r="AC75" s="304"/>
      <c r="AD75" s="304">
        <f t="shared" ref="AD75" si="1203">AD74/AD73</f>
        <v>16.437500000000004</v>
      </c>
      <c r="AE75" s="304"/>
      <c r="AF75" s="304">
        <f t="shared" ref="AF75" si="1204">AF74/AF73</f>
        <v>17.437500000000004</v>
      </c>
      <c r="AG75" s="304"/>
      <c r="AH75" s="304">
        <f t="shared" ref="AH75" si="1205">AH74/AH73</f>
        <v>18.4375</v>
      </c>
      <c r="AI75" s="304"/>
      <c r="AJ75" s="304">
        <f t="shared" ref="AJ75" si="1206">AJ74/AJ73</f>
        <v>19.437500000000004</v>
      </c>
      <c r="AK75" s="304"/>
      <c r="AL75" s="304">
        <f t="shared" ref="AL75" si="1207">AL74/AL73</f>
        <v>23.214285714285719</v>
      </c>
      <c r="AM75" s="304"/>
      <c r="AN75" s="304">
        <f t="shared" ref="AN75" si="1208">AN74/AN73</f>
        <v>28.083333333333339</v>
      </c>
      <c r="AO75" s="304"/>
      <c r="AP75" s="304">
        <f t="shared" ref="AP75" si="1209">AP74/AP73</f>
        <v>29.083333333333339</v>
      </c>
      <c r="AQ75" s="304"/>
      <c r="AR75" s="304">
        <f t="shared" ref="AR75" si="1210">AR74/AR73</f>
        <v>30.083333333333343</v>
      </c>
      <c r="AS75" s="304"/>
      <c r="AT75" s="304">
        <f t="shared" ref="AT75" si="1211">AT74/AT73</f>
        <v>31.083333333333343</v>
      </c>
      <c r="AU75" s="304"/>
      <c r="AV75" s="304">
        <f t="shared" ref="AV75" si="1212">AV74/AV73</f>
        <v>32.08333333333335</v>
      </c>
      <c r="AW75" s="304"/>
      <c r="AX75" s="304">
        <f t="shared" ref="AX75" si="1213">AX74/AX73</f>
        <v>33.08333333333335</v>
      </c>
      <c r="AY75" s="304"/>
      <c r="AZ75" s="304">
        <f t="shared" ref="AZ75" si="1214">AZ74/AZ73</f>
        <v>34.08333333333335</v>
      </c>
      <c r="BA75" s="304"/>
      <c r="BB75" s="304">
        <f t="shared" ref="BB75" si="1215">BB74/BB73</f>
        <v>35.08333333333335</v>
      </c>
      <c r="BC75" s="304"/>
      <c r="BD75" s="304">
        <f t="shared" ref="BD75" si="1216">BD74/BD73</f>
        <v>36.083333333333357</v>
      </c>
      <c r="BE75" s="304"/>
      <c r="BF75" s="304">
        <f t="shared" ref="BF75" si="1217">BF74/BF73</f>
        <v>40.363636363636381</v>
      </c>
      <c r="BG75" s="304"/>
      <c r="BH75" s="304">
        <f t="shared" ref="BH75" si="1218">BH74/BH73</f>
        <v>45.40000000000002</v>
      </c>
      <c r="BI75" s="304"/>
      <c r="BJ75" s="304">
        <f t="shared" ref="BJ75" si="1219">BJ74/BJ73</f>
        <v>46.400000000000027</v>
      </c>
      <c r="BK75" s="304"/>
      <c r="BL75" s="304">
        <f t="shared" ref="BL75" si="1220">BL74/BL73</f>
        <v>47.400000000000027</v>
      </c>
      <c r="BM75" s="304"/>
      <c r="BN75" s="304">
        <f t="shared" ref="BN75" si="1221">BN74/BN73</f>
        <v>48.400000000000027</v>
      </c>
      <c r="BO75" s="304"/>
      <c r="BP75" s="304">
        <f t="shared" ref="BP75" si="1222">BP74/BP73</f>
        <v>54.777777777777814</v>
      </c>
      <c r="BQ75" s="304"/>
      <c r="BR75" s="304">
        <f t="shared" ref="BR75" si="1223">BR74/BR73</f>
        <v>62.625000000000043</v>
      </c>
      <c r="BS75" s="304"/>
      <c r="BT75" s="304">
        <f t="shared" ref="BT75" si="1224">BT74/BT73</f>
        <v>63.625000000000036</v>
      </c>
      <c r="BU75" s="304"/>
      <c r="BV75" s="304">
        <f t="shared" ref="BV75" si="1225">BV74/BV73</f>
        <v>73.714285714285765</v>
      </c>
      <c r="BW75" s="304"/>
      <c r="BX75" s="304">
        <f t="shared" ref="BX75" si="1226">BX74/BX73</f>
        <v>104.20000000000006</v>
      </c>
      <c r="BY75" s="304"/>
      <c r="BZ75" s="304">
        <f t="shared" ref="BZ75" si="1227">BZ74/BZ73</f>
        <v>131.25000000000009</v>
      </c>
      <c r="CA75" s="304"/>
      <c r="CB75" s="304">
        <f t="shared" ref="CB75" si="1228">CB74/CB73</f>
        <v>132.25000000000009</v>
      </c>
      <c r="CC75" s="304"/>
      <c r="CD75" s="304">
        <f t="shared" ref="CD75" si="1229">CD74/CD73</f>
        <v>177.33333333333343</v>
      </c>
      <c r="CE75" s="304"/>
      <c r="CF75" s="304">
        <f t="shared" ref="CF75" si="1230">CF74/CF73</f>
        <v>267.00000000000017</v>
      </c>
      <c r="CG75" s="304"/>
      <c r="CH75" s="304">
        <f t="shared" ref="CH75" si="1231">CH74/CH73</f>
        <v>535.00000000000034</v>
      </c>
      <c r="CI75" s="304"/>
      <c r="CJ75" s="304">
        <v>0</v>
      </c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86"/>
    </row>
    <row r="76" spans="1:146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 t="shared" ref="F76" si="1232">G67/F68</f>
        <v>0</v>
      </c>
      <c r="G76" s="304"/>
      <c r="H76" s="304">
        <f t="shared" ref="H76" si="1233">I67/H68</f>
        <v>0</v>
      </c>
      <c r="I76" s="304"/>
      <c r="J76" s="304">
        <f t="shared" ref="J76" si="1234">K67/J68</f>
        <v>0</v>
      </c>
      <c r="K76" s="304"/>
      <c r="L76" s="304">
        <f t="shared" ref="L76" si="1235">M67/L68</f>
        <v>0</v>
      </c>
      <c r="M76" s="304"/>
      <c r="N76" s="304">
        <f t="shared" ref="N76" si="1236">O67/N68</f>
        <v>0</v>
      </c>
      <c r="O76" s="304"/>
      <c r="P76" s="304">
        <f t="shared" ref="P76" si="1237">Q67/P68</f>
        <v>0</v>
      </c>
      <c r="Q76" s="304"/>
      <c r="R76" s="304">
        <f t="shared" ref="R76" si="1238">S67/R68</f>
        <v>0</v>
      </c>
      <c r="S76" s="304"/>
      <c r="T76" s="304">
        <f>U67/T68</f>
        <v>0.77777777777777779</v>
      </c>
      <c r="U76" s="304"/>
      <c r="V76" s="304">
        <f t="shared" ref="V76" si="1239">W67/V68</f>
        <v>0.77777777777777779</v>
      </c>
      <c r="W76" s="304"/>
      <c r="X76" s="304">
        <f t="shared" ref="X76" si="1240">Y67/X68</f>
        <v>1.6666666666666667</v>
      </c>
      <c r="Y76" s="304"/>
      <c r="Z76" s="304">
        <f t="shared" ref="Z76" si="1241">AA67/Z68</f>
        <v>0.875</v>
      </c>
      <c r="AA76" s="304"/>
      <c r="AB76" s="304">
        <f t="shared" ref="AB76" si="1242">AC67/AB68</f>
        <v>0.25</v>
      </c>
      <c r="AC76" s="304"/>
      <c r="AD76" s="304">
        <f t="shared" ref="AD76" si="1243">AE67/AD68</f>
        <v>0.75</v>
      </c>
      <c r="AE76" s="304"/>
      <c r="AF76" s="304">
        <f t="shared" ref="AF76" si="1244">AG67/AF68</f>
        <v>0</v>
      </c>
      <c r="AG76" s="304"/>
      <c r="AH76" s="304">
        <f t="shared" ref="AH76" si="1245">AI67/AH68</f>
        <v>0</v>
      </c>
      <c r="AI76" s="304"/>
      <c r="AJ76" s="304">
        <f t="shared" ref="AJ76" si="1246">AK67/AJ68</f>
        <v>0</v>
      </c>
      <c r="AK76" s="304"/>
      <c r="AL76" s="304">
        <f t="shared" ref="AL76" si="1247">AM67/AL68</f>
        <v>0.625</v>
      </c>
      <c r="AM76" s="304"/>
      <c r="AN76" s="304">
        <f t="shared" ref="AN76" si="1248">AO67/AN68</f>
        <v>0.66666666666666663</v>
      </c>
      <c r="AO76" s="304"/>
      <c r="AP76" s="304">
        <f t="shared" ref="AP76" si="1249">AQ67/AP68</f>
        <v>0.5</v>
      </c>
      <c r="AQ76" s="304"/>
      <c r="AR76" s="304">
        <f t="shared" ref="AR76" si="1250">AS67/AR68</f>
        <v>0.16666666666666666</v>
      </c>
      <c r="AS76" s="304"/>
      <c r="AT76" s="304">
        <f t="shared" ref="AT76" si="1251">AU67/AT68</f>
        <v>0.33333333333333331</v>
      </c>
      <c r="AU76" s="304"/>
      <c r="AV76" s="304">
        <f t="shared" ref="AV76" si="1252">AW67/AV68</f>
        <v>0</v>
      </c>
      <c r="AW76" s="304"/>
      <c r="AX76" s="304">
        <f t="shared" ref="AX76" si="1253">AY67/AX68</f>
        <v>0.16666666666666666</v>
      </c>
      <c r="AY76" s="304"/>
      <c r="AZ76" s="304">
        <f t="shared" ref="AZ76" si="1254">BA67/AZ68</f>
        <v>0.33333333333333331</v>
      </c>
      <c r="BA76" s="304"/>
      <c r="BB76" s="304">
        <f t="shared" ref="BB76" si="1255">BC67/BB68</f>
        <v>0.83333333333333337</v>
      </c>
      <c r="BC76" s="304"/>
      <c r="BD76" s="304">
        <f t="shared" ref="BD76" si="1256">BE67/BD68</f>
        <v>0.16666666666666666</v>
      </c>
      <c r="BE76" s="304"/>
      <c r="BF76" s="304">
        <f t="shared" ref="BF76" si="1257">BG67/BF68</f>
        <v>0</v>
      </c>
      <c r="BG76" s="304"/>
      <c r="BH76" s="304">
        <f t="shared" ref="BH76" si="1258">BI67/BH68</f>
        <v>0.2</v>
      </c>
      <c r="BI76" s="304"/>
      <c r="BJ76" s="304">
        <f t="shared" ref="BJ76" si="1259">BK67/BJ68</f>
        <v>0</v>
      </c>
      <c r="BK76" s="304"/>
      <c r="BL76" s="304">
        <f t="shared" ref="BL76" si="1260">BM67/BL68</f>
        <v>0.4</v>
      </c>
      <c r="BM76" s="304"/>
      <c r="BN76" s="304">
        <f t="shared" ref="BN76" si="1261">BO67/BN68</f>
        <v>1.4</v>
      </c>
      <c r="BO76" s="304"/>
      <c r="BP76" s="304">
        <f t="shared" ref="BP76" si="1262">BQ67/BP68</f>
        <v>0.6</v>
      </c>
      <c r="BQ76" s="304"/>
      <c r="BR76" s="304">
        <f t="shared" ref="BR76" si="1263">BS67/BR68</f>
        <v>0</v>
      </c>
      <c r="BS76" s="304"/>
      <c r="BT76" s="304">
        <f t="shared" ref="BT76" si="1264">BU67/BT68</f>
        <v>0</v>
      </c>
      <c r="BU76" s="304"/>
      <c r="BV76" s="304">
        <f t="shared" ref="BV76" si="1265">BW67/BV68</f>
        <v>0</v>
      </c>
      <c r="BW76" s="304"/>
      <c r="BX76" s="304">
        <f t="shared" ref="BX76" si="1266">BY67/BX68</f>
        <v>0</v>
      </c>
      <c r="BY76" s="304"/>
      <c r="BZ76" s="304">
        <f t="shared" ref="BZ76" si="1267">CA67/BZ68</f>
        <v>0</v>
      </c>
      <c r="CA76" s="304"/>
      <c r="CB76" s="304">
        <f t="shared" ref="CB76" si="1268">CC67/CB68</f>
        <v>0</v>
      </c>
      <c r="CC76" s="304"/>
      <c r="CD76" s="304">
        <f t="shared" ref="CD76" si="1269">CE67/CD68</f>
        <v>0.5</v>
      </c>
      <c r="CE76" s="304"/>
      <c r="CF76" s="304">
        <f t="shared" ref="CF76" si="1270">CG67/CF68</f>
        <v>0</v>
      </c>
      <c r="CG76" s="304"/>
      <c r="CH76" s="304">
        <f t="shared" ref="CH76" si="1271">CI67/CH68</f>
        <v>1</v>
      </c>
      <c r="CI76" s="304"/>
      <c r="CJ76" s="304">
        <v>0</v>
      </c>
      <c r="CK76" s="304"/>
      <c r="CL76" s="86"/>
      <c r="CN76" s="304"/>
      <c r="CO76" s="304"/>
      <c r="CP76" s="86"/>
    </row>
    <row r="77" spans="1:146" ht="15" thickBot="1">
      <c r="A77" s="77" t="s">
        <v>57</v>
      </c>
      <c r="B77" s="304">
        <f>B71*B76</f>
        <v>0</v>
      </c>
      <c r="C77" s="304"/>
      <c r="D77" s="304">
        <f>D71*D76</f>
        <v>0</v>
      </c>
      <c r="E77" s="304"/>
      <c r="F77" s="304">
        <f t="shared" ref="F77" si="1272">F71*F76</f>
        <v>0</v>
      </c>
      <c r="G77" s="304"/>
      <c r="H77" s="304">
        <f t="shared" ref="H77" si="1273">H71*H76</f>
        <v>0</v>
      </c>
      <c r="I77" s="304"/>
      <c r="J77" s="304">
        <f t="shared" ref="J77" si="1274">J71*J76</f>
        <v>0</v>
      </c>
      <c r="K77" s="304"/>
      <c r="L77" s="304">
        <f t="shared" ref="L77" si="1275">L71*L76</f>
        <v>0</v>
      </c>
      <c r="M77" s="304"/>
      <c r="N77" s="304">
        <f t="shared" ref="N77" si="1276">N71*N76</f>
        <v>0</v>
      </c>
      <c r="O77" s="304"/>
      <c r="P77" s="304">
        <f t="shared" ref="P77" si="1277">P71*P76</f>
        <v>0</v>
      </c>
      <c r="Q77" s="304"/>
      <c r="R77" s="304">
        <f t="shared" ref="R77" si="1278">R71*R76</f>
        <v>0</v>
      </c>
      <c r="S77" s="304"/>
      <c r="T77" s="304">
        <f>T71*T76</f>
        <v>0.77777777777777779</v>
      </c>
      <c r="U77" s="304"/>
      <c r="V77" s="304">
        <f t="shared" ref="V77" si="1279">V71*V76</f>
        <v>0.77777777777777779</v>
      </c>
      <c r="W77" s="304"/>
      <c r="X77" s="304">
        <f t="shared" ref="X77" si="1280">X71*X76</f>
        <v>1.6666666666666667</v>
      </c>
      <c r="Y77" s="304"/>
      <c r="Z77" s="304">
        <f t="shared" ref="Z77" si="1281">Z71*Z76</f>
        <v>0.77777777777777768</v>
      </c>
      <c r="AA77" s="304"/>
      <c r="AB77" s="304">
        <f t="shared" ref="AB77" si="1282">AB71*AB76</f>
        <v>0.22222222222222221</v>
      </c>
      <c r="AC77" s="304"/>
      <c r="AD77" s="304">
        <f t="shared" ref="AD77" si="1283">AD71*AD76</f>
        <v>0.66666666666666663</v>
      </c>
      <c r="AE77" s="304"/>
      <c r="AF77" s="304">
        <f t="shared" ref="AF77" si="1284">AF71*AF76</f>
        <v>0</v>
      </c>
      <c r="AG77" s="304"/>
      <c r="AH77" s="304">
        <f t="shared" ref="AH77" si="1285">AH71*AH76</f>
        <v>0</v>
      </c>
      <c r="AI77" s="304"/>
      <c r="AJ77" s="304">
        <f t="shared" ref="AJ77" si="1286">AJ71*AJ76</f>
        <v>0</v>
      </c>
      <c r="AK77" s="304"/>
      <c r="AL77" s="304">
        <f t="shared" ref="AL77" si="1287">AL71*AL76</f>
        <v>0.55555555555555558</v>
      </c>
      <c r="AM77" s="304"/>
      <c r="AN77" s="304">
        <f t="shared" ref="AN77" si="1288">AN71*AN76</f>
        <v>0.44444444444444442</v>
      </c>
      <c r="AO77" s="304"/>
      <c r="AP77" s="304">
        <f t="shared" ref="AP77" si="1289">AP71*AP76</f>
        <v>0.33333333333333331</v>
      </c>
      <c r="AQ77" s="304"/>
      <c r="AR77" s="304">
        <f t="shared" ref="AR77" si="1290">AR71*AR76</f>
        <v>0.1111111111111111</v>
      </c>
      <c r="AS77" s="304"/>
      <c r="AT77" s="304">
        <f t="shared" ref="AT77" si="1291">AT71*AT76</f>
        <v>0.22222222222222221</v>
      </c>
      <c r="AU77" s="304"/>
      <c r="AV77" s="304">
        <f t="shared" ref="AV77" si="1292">AV71*AV76</f>
        <v>0</v>
      </c>
      <c r="AW77" s="304"/>
      <c r="AX77" s="304">
        <f t="shared" ref="AX77" si="1293">AX71*AX76</f>
        <v>0.1111111111111111</v>
      </c>
      <c r="AY77" s="304"/>
      <c r="AZ77" s="304">
        <f t="shared" ref="AZ77" si="1294">AZ71*AZ76</f>
        <v>0.22222222222222221</v>
      </c>
      <c r="BA77" s="304"/>
      <c r="BB77" s="304">
        <f t="shared" ref="BB77" si="1295">BB71*BB76</f>
        <v>0.55555555555555558</v>
      </c>
      <c r="BC77" s="304"/>
      <c r="BD77" s="304">
        <f t="shared" ref="BD77" si="1296">BD71*BD76</f>
        <v>0.1111111111111111</v>
      </c>
      <c r="BE77" s="304"/>
      <c r="BF77" s="304">
        <f t="shared" ref="BF77" si="1297">BF71*BF76</f>
        <v>0</v>
      </c>
      <c r="BG77" s="304"/>
      <c r="BH77" s="304">
        <f t="shared" ref="BH77" si="1298">BH71*BH76</f>
        <v>0.11111111111111112</v>
      </c>
      <c r="BI77" s="304"/>
      <c r="BJ77" s="304">
        <f t="shared" ref="BJ77" si="1299">BJ71*BJ76</f>
        <v>0</v>
      </c>
      <c r="BK77" s="304"/>
      <c r="BL77" s="304">
        <f t="shared" ref="BL77" si="1300">BL71*BL76</f>
        <v>0.22222222222222224</v>
      </c>
      <c r="BM77" s="304"/>
      <c r="BN77" s="304">
        <f t="shared" ref="BN77" si="1301">BN71*BN76</f>
        <v>0.77777777777777779</v>
      </c>
      <c r="BO77" s="304"/>
      <c r="BP77" s="304">
        <f t="shared" ref="BP77" si="1302">BP71*BP76</f>
        <v>0.33333333333333331</v>
      </c>
      <c r="BQ77" s="304"/>
      <c r="BR77" s="304">
        <f t="shared" ref="BR77" si="1303">BR71*BR76</f>
        <v>0</v>
      </c>
      <c r="BS77" s="304"/>
      <c r="BT77" s="304">
        <f t="shared" ref="BT77" si="1304">BT71*BT76</f>
        <v>0</v>
      </c>
      <c r="BU77" s="304"/>
      <c r="BV77" s="304">
        <f t="shared" ref="BV77" si="1305">BV71*BV76</f>
        <v>0</v>
      </c>
      <c r="BW77" s="304"/>
      <c r="BX77" s="304">
        <f t="shared" ref="BX77" si="1306">BX71*BX76</f>
        <v>0</v>
      </c>
      <c r="BY77" s="304"/>
      <c r="BZ77" s="304">
        <f t="shared" ref="BZ77" si="1307">BZ71*BZ76</f>
        <v>0</v>
      </c>
      <c r="CA77" s="304"/>
      <c r="CB77" s="304">
        <f t="shared" ref="CB77" si="1308">CB71*CB76</f>
        <v>0</v>
      </c>
      <c r="CC77" s="304"/>
      <c r="CD77" s="304">
        <f t="shared" ref="CD77" si="1309">CD71*CD76</f>
        <v>0.1111111111111111</v>
      </c>
      <c r="CE77" s="304"/>
      <c r="CF77" s="304">
        <f t="shared" ref="CF77" si="1310">CF71*CF76</f>
        <v>0</v>
      </c>
      <c r="CG77" s="304"/>
      <c r="CH77" s="304">
        <f t="shared" ref="CH77" si="1311">CH71*CH76</f>
        <v>0.1111111111111111</v>
      </c>
      <c r="CI77" s="304"/>
      <c r="CJ77" s="304">
        <f t="shared" ref="CJ77" si="1312">CJ71*CJ76</f>
        <v>0</v>
      </c>
      <c r="CK77" s="304"/>
      <c r="CL77" s="86"/>
      <c r="CM77" s="86"/>
      <c r="CN77" s="86"/>
      <c r="CO77" s="86"/>
      <c r="CP77" s="86"/>
    </row>
    <row r="78" spans="1:146" ht="15" thickBot="1">
      <c r="A78" s="77" t="s">
        <v>58</v>
      </c>
      <c r="B78" s="304">
        <f>SUM(B77)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0.77777777777777779</v>
      </c>
      <c r="U78" s="304"/>
      <c r="V78" s="304">
        <f>SUM($B$77:W77)</f>
        <v>1.5555555555555556</v>
      </c>
      <c r="W78" s="304"/>
      <c r="X78" s="304">
        <f>SUM($B$77:Y77)</f>
        <v>3.2222222222222223</v>
      </c>
      <c r="Y78" s="304"/>
      <c r="Z78" s="304">
        <f>SUM($B$77:AA77)</f>
        <v>4</v>
      </c>
      <c r="AA78" s="304"/>
      <c r="AB78" s="304">
        <f>SUM($B$77:AC77)</f>
        <v>4.2222222222222223</v>
      </c>
      <c r="AC78" s="304"/>
      <c r="AD78" s="304">
        <f>SUM($B$77:AE77)</f>
        <v>4.8888888888888893</v>
      </c>
      <c r="AE78" s="304"/>
      <c r="AF78" s="304">
        <f>SUM($B$77:AG77)</f>
        <v>4.8888888888888893</v>
      </c>
      <c r="AG78" s="304"/>
      <c r="AH78" s="304">
        <f>SUM($B$77:AI77)</f>
        <v>4.8888888888888893</v>
      </c>
      <c r="AI78" s="304"/>
      <c r="AJ78" s="304">
        <f>SUM($B$77:AK77)</f>
        <v>4.8888888888888893</v>
      </c>
      <c r="AK78" s="304"/>
      <c r="AL78" s="304">
        <f>SUM($B$77:AM77)</f>
        <v>5.4444444444444446</v>
      </c>
      <c r="AM78" s="304"/>
      <c r="AN78" s="304">
        <f>SUM($B$77:AO77)</f>
        <v>5.8888888888888893</v>
      </c>
      <c r="AO78" s="304"/>
      <c r="AP78" s="304">
        <f>SUM($B$77:AQ77)</f>
        <v>6.2222222222222223</v>
      </c>
      <c r="AQ78" s="304"/>
      <c r="AR78" s="304">
        <f>SUM($B$77:AS77)</f>
        <v>6.333333333333333</v>
      </c>
      <c r="AS78" s="304"/>
      <c r="AT78" s="304">
        <f>SUM($B$77:AU77)</f>
        <v>6.5555555555555554</v>
      </c>
      <c r="AU78" s="304"/>
      <c r="AV78" s="304">
        <f>SUM($B$77:AW77)</f>
        <v>6.5555555555555554</v>
      </c>
      <c r="AW78" s="304"/>
      <c r="AX78" s="304">
        <f>SUM($B$77:AY77)</f>
        <v>6.6666666666666661</v>
      </c>
      <c r="AY78" s="304"/>
      <c r="AZ78" s="304">
        <f>SUM($B$77:BA77)</f>
        <v>6.8888888888888884</v>
      </c>
      <c r="BA78" s="304"/>
      <c r="BB78" s="304">
        <f>SUM($B$77:BC77)</f>
        <v>7.4444444444444438</v>
      </c>
      <c r="BC78" s="304"/>
      <c r="BD78" s="304">
        <f>SUM($B$77:BE77)</f>
        <v>7.5555555555555545</v>
      </c>
      <c r="BE78" s="304"/>
      <c r="BF78" s="304">
        <f>SUM($B$77:BG77)</f>
        <v>7.5555555555555545</v>
      </c>
      <c r="BG78" s="304"/>
      <c r="BH78" s="304">
        <f>SUM($B$77:BI77)</f>
        <v>7.6666666666666652</v>
      </c>
      <c r="BI78" s="304"/>
      <c r="BJ78" s="304">
        <f>SUM($B$77:BK77)</f>
        <v>7.6666666666666652</v>
      </c>
      <c r="BK78" s="304"/>
      <c r="BL78" s="304">
        <f>SUM($B$77:BM77)</f>
        <v>7.8888888888888875</v>
      </c>
      <c r="BM78" s="304"/>
      <c r="BN78" s="304">
        <f>SUM($B$77:BO77)</f>
        <v>8.6666666666666661</v>
      </c>
      <c r="BO78" s="304"/>
      <c r="BP78" s="304">
        <f>SUM($B$77:BQ77)</f>
        <v>9</v>
      </c>
      <c r="BQ78" s="304"/>
      <c r="BR78" s="304">
        <f>SUM($B$77:BS77)</f>
        <v>9</v>
      </c>
      <c r="BS78" s="304"/>
      <c r="BT78" s="304">
        <f>SUM($B$77:BU77)</f>
        <v>9</v>
      </c>
      <c r="BU78" s="304"/>
      <c r="BV78" s="304">
        <f>SUM($B$77:BW77)</f>
        <v>9</v>
      </c>
      <c r="BW78" s="304"/>
      <c r="BX78" s="304">
        <f>SUM($B$77:BY77)</f>
        <v>9</v>
      </c>
      <c r="BY78" s="304"/>
      <c r="BZ78" s="304">
        <f>SUM($B$77:CA77)</f>
        <v>9</v>
      </c>
      <c r="CA78" s="304"/>
      <c r="CB78" s="304">
        <f>SUM($B$77:CC77)</f>
        <v>9</v>
      </c>
      <c r="CC78" s="304"/>
      <c r="CD78" s="304">
        <f>SUM($B$77:CE77)</f>
        <v>9.1111111111111107</v>
      </c>
      <c r="CE78" s="304"/>
      <c r="CF78" s="304">
        <f>SUM($B$77:CG77)</f>
        <v>9.1111111111111107</v>
      </c>
      <c r="CG78" s="304"/>
      <c r="CH78" s="304">
        <f>SUM($B$77:CI77)</f>
        <v>9.2222222222222214</v>
      </c>
      <c r="CI78" s="304"/>
      <c r="CJ78" s="304">
        <f>SUM($B$77:CK77)</f>
        <v>9.2222222222222214</v>
      </c>
      <c r="CK78" s="304"/>
      <c r="CL78" s="86"/>
      <c r="CM78" s="86"/>
      <c r="CN78" s="86"/>
      <c r="CO78" s="86"/>
      <c r="CP78" s="86"/>
    </row>
    <row r="79" spans="1:146" ht="15" thickBot="1">
      <c r="A79" s="77" t="s">
        <v>59</v>
      </c>
      <c r="B79" s="304">
        <f>B78/$B$68</f>
        <v>0</v>
      </c>
      <c r="C79" s="304"/>
      <c r="D79" s="304">
        <f>D78/$B$68</f>
        <v>0</v>
      </c>
      <c r="E79" s="304"/>
      <c r="F79" s="304">
        <f>F78/$B$68</f>
        <v>0</v>
      </c>
      <c r="G79" s="304"/>
      <c r="H79" s="304">
        <f t="shared" ref="H79" si="1313">H78/$B$68</f>
        <v>0</v>
      </c>
      <c r="I79" s="304"/>
      <c r="J79" s="304">
        <f t="shared" ref="J79" si="1314">J78/$B$68</f>
        <v>0</v>
      </c>
      <c r="K79" s="304"/>
      <c r="L79" s="304">
        <f t="shared" ref="L79" si="1315">L78/$B$68</f>
        <v>0</v>
      </c>
      <c r="M79" s="304"/>
      <c r="N79" s="304">
        <f t="shared" ref="N79" si="1316">N78/$B$68</f>
        <v>0</v>
      </c>
      <c r="O79" s="304"/>
      <c r="P79" s="304">
        <f t="shared" ref="P79" si="1317">P78/$B$68</f>
        <v>0</v>
      </c>
      <c r="Q79" s="304"/>
      <c r="R79" s="304">
        <f t="shared" ref="R79" si="1318">R78/$B$68</f>
        <v>0</v>
      </c>
      <c r="S79" s="304"/>
      <c r="T79" s="304">
        <f>T78/$B$68</f>
        <v>8.6419753086419748E-2</v>
      </c>
      <c r="U79" s="304"/>
      <c r="V79" s="304">
        <f t="shared" ref="V79" si="1319">V78/$B$68</f>
        <v>0.1728395061728395</v>
      </c>
      <c r="W79" s="304"/>
      <c r="X79" s="304">
        <f t="shared" ref="X79" si="1320">X78/$B$68</f>
        <v>0.35802469135802473</v>
      </c>
      <c r="Y79" s="304"/>
      <c r="Z79" s="304">
        <f t="shared" ref="Z79" si="1321">Z78/$B$68</f>
        <v>0.44444444444444442</v>
      </c>
      <c r="AA79" s="304"/>
      <c r="AB79" s="304">
        <f t="shared" ref="AB79" si="1322">AB78/$B$68</f>
        <v>0.46913580246913583</v>
      </c>
      <c r="AC79" s="304"/>
      <c r="AD79" s="304">
        <f t="shared" ref="AD79" si="1323">AD78/$B$68</f>
        <v>0.54320987654320996</v>
      </c>
      <c r="AE79" s="304"/>
      <c r="AF79" s="304">
        <f t="shared" ref="AF79" si="1324">AF78/$B$68</f>
        <v>0.54320987654320996</v>
      </c>
      <c r="AG79" s="304"/>
      <c r="AH79" s="304">
        <f t="shared" ref="AH79" si="1325">AH78/$B$68</f>
        <v>0.54320987654320996</v>
      </c>
      <c r="AI79" s="304"/>
      <c r="AJ79" s="304">
        <f t="shared" ref="AJ79" si="1326">AJ78/$B$68</f>
        <v>0.54320987654320996</v>
      </c>
      <c r="AK79" s="304"/>
      <c r="AL79" s="304">
        <f t="shared" ref="AL79" si="1327">AL78/$B$68</f>
        <v>0.60493827160493829</v>
      </c>
      <c r="AM79" s="304"/>
      <c r="AN79" s="304">
        <f t="shared" ref="AN79" si="1328">AN78/$B$68</f>
        <v>0.65432098765432101</v>
      </c>
      <c r="AO79" s="304"/>
      <c r="AP79" s="304">
        <f t="shared" ref="AP79" si="1329">AP78/$B$68</f>
        <v>0.69135802469135799</v>
      </c>
      <c r="AQ79" s="304"/>
      <c r="AR79" s="304">
        <f t="shared" ref="AR79" si="1330">AR78/$B$68</f>
        <v>0.70370370370370372</v>
      </c>
      <c r="AS79" s="304"/>
      <c r="AT79" s="304">
        <f t="shared" ref="AT79" si="1331">AT78/$B$68</f>
        <v>0.72839506172839508</v>
      </c>
      <c r="AU79" s="304"/>
      <c r="AV79" s="304">
        <f t="shared" ref="AV79" si="1332">AV78/$B$68</f>
        <v>0.72839506172839508</v>
      </c>
      <c r="AW79" s="304"/>
      <c r="AX79" s="304">
        <f t="shared" ref="AX79" si="1333">AX78/$B$68</f>
        <v>0.7407407407407407</v>
      </c>
      <c r="AY79" s="304"/>
      <c r="AZ79" s="304">
        <f t="shared" ref="AZ79" si="1334">AZ78/$B$68</f>
        <v>0.76543209876543206</v>
      </c>
      <c r="BA79" s="304"/>
      <c r="BB79" s="304">
        <f t="shared" ref="BB79" si="1335">BB78/$B$68</f>
        <v>0.82716049382716039</v>
      </c>
      <c r="BC79" s="304"/>
      <c r="BD79" s="304">
        <f t="shared" ref="BD79" si="1336">BD78/$B$68</f>
        <v>0.83950617283950602</v>
      </c>
      <c r="BE79" s="304"/>
      <c r="BF79" s="304">
        <f t="shared" ref="BF79" si="1337">BF78/$B$68</f>
        <v>0.83950617283950602</v>
      </c>
      <c r="BG79" s="304"/>
      <c r="BH79" s="304">
        <f t="shared" ref="BH79" si="1338">BH78/$B$68</f>
        <v>0.85185185185185164</v>
      </c>
      <c r="BI79" s="304"/>
      <c r="BJ79" s="304">
        <f t="shared" ref="BJ79" si="1339">BJ78/$B$68</f>
        <v>0.85185185185185164</v>
      </c>
      <c r="BK79" s="304"/>
      <c r="BL79" s="304">
        <f t="shared" ref="BL79" si="1340">BL78/$B$68</f>
        <v>0.87654320987654311</v>
      </c>
      <c r="BM79" s="304"/>
      <c r="BN79" s="304">
        <f t="shared" ref="BN79" si="1341">BN78/$B$68</f>
        <v>0.96296296296296291</v>
      </c>
      <c r="BO79" s="304"/>
      <c r="BP79" s="304">
        <f t="shared" ref="BP79" si="1342">BP78/$B$68</f>
        <v>1</v>
      </c>
      <c r="BQ79" s="304"/>
      <c r="BR79" s="304">
        <f t="shared" ref="BR79" si="1343">BR78/$B$68</f>
        <v>1</v>
      </c>
      <c r="BS79" s="304"/>
      <c r="BT79" s="304">
        <f t="shared" ref="BT79" si="1344">BT78/$B$68</f>
        <v>1</v>
      </c>
      <c r="BU79" s="304"/>
      <c r="BV79" s="304">
        <f t="shared" ref="BV79" si="1345">BV78/$B$68</f>
        <v>1</v>
      </c>
      <c r="BW79" s="304"/>
      <c r="BX79" s="304">
        <f t="shared" ref="BX79" si="1346">BX78/$B$68</f>
        <v>1</v>
      </c>
      <c r="BY79" s="304"/>
      <c r="BZ79" s="304">
        <f t="shared" ref="BZ79" si="1347">BZ78/$B$68</f>
        <v>1</v>
      </c>
      <c r="CA79" s="304"/>
      <c r="CB79" s="304">
        <f t="shared" ref="CB79" si="1348">CB78/$B$68</f>
        <v>1</v>
      </c>
      <c r="CC79" s="304"/>
      <c r="CD79" s="304">
        <f t="shared" ref="CD79" si="1349">CD78/$B$68</f>
        <v>1.0123456790123457</v>
      </c>
      <c r="CE79" s="304"/>
      <c r="CF79" s="304">
        <f t="shared" ref="CF79" si="1350">CF78/$B$68</f>
        <v>1.0123456790123457</v>
      </c>
      <c r="CG79" s="304"/>
      <c r="CH79" s="304">
        <f t="shared" ref="CH79" si="1351">CH78/$B$68</f>
        <v>1.0246913580246912</v>
      </c>
      <c r="CI79" s="304"/>
      <c r="CJ79" s="304">
        <f t="shared" ref="CJ79" si="1352">CJ78/$B$68</f>
        <v>1.0246913580246912</v>
      </c>
      <c r="CK79" s="304"/>
      <c r="CL79" s="86"/>
      <c r="CN79" s="304"/>
      <c r="CO79" s="304"/>
      <c r="CP79" s="86"/>
    </row>
    <row r="80" spans="1:146" ht="15" thickBot="1">
      <c r="A80" s="77" t="s">
        <v>60</v>
      </c>
      <c r="B80" s="304">
        <f>$D$1*B71*B76</f>
        <v>0</v>
      </c>
      <c r="C80" s="304"/>
      <c r="D80" s="304">
        <f>$D$1*D71*D76</f>
        <v>0</v>
      </c>
      <c r="E80" s="304"/>
      <c r="F80" s="304">
        <f>F55*F71*F76</f>
        <v>0</v>
      </c>
      <c r="G80" s="304"/>
      <c r="H80" s="304">
        <f>H55*H71*H76</f>
        <v>0</v>
      </c>
      <c r="I80" s="304"/>
      <c r="J80" s="304">
        <f t="shared" ref="J80" si="1353">J55*J71*J76</f>
        <v>0</v>
      </c>
      <c r="K80" s="304"/>
      <c r="L80" s="304">
        <f t="shared" ref="L80" si="1354">L55*L71*L76</f>
        <v>0</v>
      </c>
      <c r="M80" s="304"/>
      <c r="N80" s="304">
        <f t="shared" ref="N80" si="1355">N55*N71*N76</f>
        <v>0</v>
      </c>
      <c r="O80" s="304"/>
      <c r="P80" s="304">
        <f t="shared" ref="P80" si="1356">P55*P71*P76</f>
        <v>0</v>
      </c>
      <c r="Q80" s="304"/>
      <c r="R80" s="304">
        <f t="shared" ref="R80" si="1357">R55*R71*R76</f>
        <v>0</v>
      </c>
      <c r="S80" s="304"/>
      <c r="T80" s="304">
        <f>T55*T71*T76</f>
        <v>-3.7976721089761814E-2</v>
      </c>
      <c r="U80" s="304"/>
      <c r="V80" s="304">
        <f t="shared" ref="V80" si="1358">V55*V71*V76</f>
        <v>-1.2814699713048159E-2</v>
      </c>
      <c r="W80" s="304"/>
      <c r="X80" s="304">
        <f t="shared" ref="X80" si="1359">X55*X71*X76</f>
        <v>-1.553172689400421E-2</v>
      </c>
      <c r="Y80" s="304"/>
      <c r="Z80" s="304">
        <f t="shared" ref="Z80" si="1360">Z55*Z71*Z76</f>
        <v>-5.5728715234360307E-3</v>
      </c>
      <c r="AA80" s="304"/>
      <c r="AB80" s="304">
        <f t="shared" ref="AB80" si="1361">AB55*AB71*AB76</f>
        <v>-1.5300382626499678E-3</v>
      </c>
      <c r="AC80" s="304"/>
      <c r="AD80" s="304">
        <f t="shared" ref="AD80" si="1362">AD55*AD71*AD76</f>
        <v>-3.5623434236492055E-3</v>
      </c>
      <c r="AE80" s="304"/>
      <c r="AF80" s="304">
        <f t="shared" ref="AF80" si="1363">AF55*AF71*AF76</f>
        <v>0</v>
      </c>
      <c r="AG80" s="304"/>
      <c r="AH80" s="304">
        <f t="shared" ref="AH80" si="1364">AH55*AH71*AH76</f>
        <v>0</v>
      </c>
      <c r="AI80" s="304"/>
      <c r="AJ80" s="304">
        <f t="shared" ref="AJ80" si="1365">AJ55*AJ71*AJ76</f>
        <v>0</v>
      </c>
      <c r="AK80" s="304"/>
      <c r="AL80" s="304">
        <f t="shared" ref="AL80" si="1366">AL55*AL71*AL76</f>
        <v>-1.9009147121807988E-3</v>
      </c>
      <c r="AM80" s="304"/>
      <c r="AN80" s="304">
        <f t="shared" ref="AN80" si="1367">AN55*AN71*AN76</f>
        <v>-9.3966156209808666E-4</v>
      </c>
      <c r="AO80" s="304"/>
      <c r="AP80" s="304">
        <f t="shared" ref="AP80" si="1368">AP55*AP71*AP76</f>
        <v>-6.5739947607112992E-4</v>
      </c>
      <c r="AQ80" s="304"/>
      <c r="AR80" s="304">
        <f t="shared" ref="AR80" si="1369">AR55*AR71*AR76</f>
        <v>-2.1913315869037664E-4</v>
      </c>
      <c r="AS80" s="304"/>
      <c r="AT80" s="304">
        <f t="shared" ref="AT80" si="1370">AT55*AT71*AT76</f>
        <v>-3.7653064072473914E-4</v>
      </c>
      <c r="AU80" s="304"/>
      <c r="AV80" s="304">
        <f t="shared" ref="AV80" si="1371">AV55*AV71*AV76</f>
        <v>0</v>
      </c>
      <c r="AW80" s="304"/>
      <c r="AX80" s="304">
        <f t="shared" ref="AX80" si="1372">AX55*AX71*AX76</f>
        <v>-1.8826532036236957E-4</v>
      </c>
      <c r="AY80" s="304"/>
      <c r="AZ80" s="304">
        <f t="shared" ref="AZ80" si="1373">AZ55*AZ71*AZ76</f>
        <v>-2.891032022394914E-4</v>
      </c>
      <c r="BA80" s="304"/>
      <c r="BB80" s="304">
        <f t="shared" ref="BB80" si="1374">BB55*BB71*BB76</f>
        <v>-1.9119462963179402E-4</v>
      </c>
      <c r="BC80" s="304"/>
      <c r="BD80" s="304">
        <f t="shared" ref="BD80" si="1375">BD55*BD71*BD76</f>
        <v>8.8788957944277902E-6</v>
      </c>
      <c r="BE80" s="304"/>
      <c r="BF80" s="304">
        <f t="shared" ref="BF80" si="1376">BF55*BF71*BF76</f>
        <v>0</v>
      </c>
      <c r="BG80" s="304"/>
      <c r="BH80" s="304">
        <f t="shared" ref="BH80" si="1377">BH55*BH71*BH76</f>
        <v>3.3993583686110829E-5</v>
      </c>
      <c r="BI80" s="304"/>
      <c r="BJ80" s="304">
        <f t="shared" ref="BJ80" si="1378">BJ55*BJ71*BJ76</f>
        <v>0</v>
      </c>
      <c r="BK80" s="304"/>
      <c r="BL80" s="304">
        <f t="shared" ref="BL80" si="1379">BL55*BL71*BL76</f>
        <v>1.1377231952001614E-4</v>
      </c>
      <c r="BM80" s="304"/>
      <c r="BN80" s="304">
        <f t="shared" ref="BN80" si="1380">BN55*BN71*BN76</f>
        <v>5.4427705204628343E-4</v>
      </c>
      <c r="BO80" s="304"/>
      <c r="BP80" s="304">
        <f t="shared" ref="BP80" si="1381">BP55*BP71*BP76</f>
        <v>2.528538992197033E-4</v>
      </c>
      <c r="BQ80" s="304"/>
      <c r="BR80" s="304">
        <f t="shared" ref="BR80" si="1382">BR55*BR71*BR76</f>
        <v>0</v>
      </c>
      <c r="BS80" s="304"/>
      <c r="BT80" s="304">
        <f t="shared" ref="BT80" si="1383">BT55*BT71*BT76</f>
        <v>0</v>
      </c>
      <c r="BU80" s="304"/>
      <c r="BV80" s="304">
        <f t="shared" ref="BV80" si="1384">BV55*BV71*BV76</f>
        <v>0</v>
      </c>
      <c r="BW80" s="304"/>
      <c r="BX80" s="304">
        <f t="shared" ref="BX80" si="1385">BX55*BX71*BX76</f>
        <v>0</v>
      </c>
      <c r="BY80" s="304"/>
      <c r="BZ80" s="304">
        <f t="shared" ref="BZ80" si="1386">BZ55*BZ71*BZ76</f>
        <v>0</v>
      </c>
      <c r="CA80" s="304"/>
      <c r="CB80" s="304">
        <f t="shared" ref="CB80" si="1387">CB55*CB71*CB76</f>
        <v>0</v>
      </c>
      <c r="CC80" s="304"/>
      <c r="CD80" s="304">
        <f t="shared" ref="CD80" si="1388">CD55*CD71*CD76</f>
        <v>8.4284633073234428E-5</v>
      </c>
      <c r="CE80" s="304"/>
      <c r="CF80" s="304">
        <f t="shared" ref="CF80" si="1389">CF55*CF71*CF76</f>
        <v>0</v>
      </c>
      <c r="CG80" s="304"/>
      <c r="CH80" s="304">
        <f t="shared" ref="CH80" si="1390">CH55*CH71*CH76</f>
        <v>8.4284633073234428E-5</v>
      </c>
      <c r="CI80" s="304"/>
      <c r="CJ80" s="304">
        <f t="shared" ref="CJ80" si="1391">CJ55*CJ71*CJ76</f>
        <v>0</v>
      </c>
      <c r="CK80" s="304"/>
      <c r="CL80" s="304"/>
      <c r="CM80" s="304"/>
      <c r="CN80" s="304"/>
      <c r="CO80" s="304"/>
      <c r="CP80" s="86"/>
    </row>
    <row r="81" spans="1:197" ht="15" thickBot="1">
      <c r="A81" s="77" t="s">
        <v>61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f>SUM($B$80:U80)/T79</f>
        <v>-0.43944491546724385</v>
      </c>
      <c r="U81" s="304"/>
      <c r="V81" s="304">
        <f>SUM($B$80:W80)/V79</f>
        <v>-0.29386464893054343</v>
      </c>
      <c r="W81" s="304"/>
      <c r="X81" s="304">
        <f>SUM($B$80:Y80)/X79</f>
        <v>-0.185247412532481</v>
      </c>
      <c r="Y81" s="304"/>
      <c r="Z81" s="304">
        <f>SUM($B$80:AA80)/Z79</f>
        <v>-0.16176604324556298</v>
      </c>
      <c r="AA81" s="304"/>
      <c r="AB81" s="304">
        <f>SUM($B$80:AC80)/AB79</f>
        <v>-0.15651343831881354</v>
      </c>
      <c r="AC81" s="304"/>
      <c r="AD81" s="304">
        <f>SUM($B$80:AE80)/AD79</f>
        <v>-0.14172864712342045</v>
      </c>
      <c r="AE81" s="304"/>
      <c r="AF81" s="304">
        <f>SUM($B$80:AG80)/AF79</f>
        <v>-0.14172864712342045</v>
      </c>
      <c r="AG81" s="304"/>
      <c r="AH81" s="304">
        <f>SUM($B$80:AI80)/AH79</f>
        <v>-0.14172864712342045</v>
      </c>
      <c r="AI81" s="304"/>
      <c r="AJ81" s="304">
        <f>SUM($B$80:AK80)/AJ79</f>
        <v>-0.14172864712342045</v>
      </c>
      <c r="AK81" s="304"/>
      <c r="AL81" s="304">
        <f>SUM($B$80:AM80)/AL79</f>
        <v>-0.1304088686758601</v>
      </c>
      <c r="AM81" s="304"/>
      <c r="AN81" s="304">
        <f>SUM($B$80:AO80)/AN79</f>
        <v>-0.12200277644617151</v>
      </c>
      <c r="AO81" s="304"/>
      <c r="AP81" s="304">
        <f>SUM($B$80:AQ80)/AP79</f>
        <v>-0.11641779480730094</v>
      </c>
      <c r="AQ81" s="304"/>
      <c r="AR81" s="304">
        <f>SUM($B$80:AS80)/AR79</f>
        <v>-0.11468677710636443</v>
      </c>
      <c r="AS81" s="304"/>
      <c r="AT81" s="304">
        <f>SUM($B$80:AU80)/AT79</f>
        <v>-0.11131602164341485</v>
      </c>
      <c r="AU81" s="304"/>
      <c r="AV81" s="304">
        <f>SUM($B$80:AW80)/AV79</f>
        <v>-0.11131602164341485</v>
      </c>
      <c r="AW81" s="304"/>
      <c r="AX81" s="304">
        <f>SUM($B$80:AY80)/AX79</f>
        <v>-0.10971491279851381</v>
      </c>
      <c r="AY81" s="304"/>
      <c r="AZ81" s="304">
        <f>SUM($B$80:BA80)/AZ79</f>
        <v>-0.10655342140793915</v>
      </c>
      <c r="BA81" s="304"/>
      <c r="BB81" s="304">
        <f>SUM($B$80:BC80)/BB79</f>
        <v>-9.8832819287946308E-2</v>
      </c>
      <c r="BC81" s="304"/>
      <c r="BD81" s="304">
        <f>SUM($B$80:BE80)/BD79</f>
        <v>-9.7368819143133153E-2</v>
      </c>
      <c r="BE81" s="304"/>
      <c r="BF81" s="304">
        <f>SUM($B$80:BG80)/BF79</f>
        <v>-9.7368819143133153E-2</v>
      </c>
      <c r="BG81" s="304"/>
      <c r="BH81" s="304">
        <f>SUM($B$80:BI80)/BH79</f>
        <v>-9.5917771325427253E-2</v>
      </c>
      <c r="BI81" s="304"/>
      <c r="BJ81" s="304">
        <f>SUM($B$80:BK80)/BJ79</f>
        <v>-9.5917771325427253E-2</v>
      </c>
      <c r="BK81" s="304"/>
      <c r="BL81" s="304">
        <f>SUM($B$80:BM80)/BL79</f>
        <v>-9.3086065684131802E-2</v>
      </c>
      <c r="BM81" s="304"/>
      <c r="BN81" s="304">
        <f>SUM($B$80:BO80)/BN79</f>
        <v>-8.4166977209712932E-2</v>
      </c>
      <c r="BO81" s="304"/>
      <c r="BP81" s="304">
        <f>SUM($B$80:BQ80)/BP79</f>
        <v>-8.0796827858281628E-2</v>
      </c>
      <c r="BQ81" s="304"/>
      <c r="BR81" s="304">
        <f>SUM($B$80:BS80)/BR79</f>
        <v>-8.0796827858281628E-2</v>
      </c>
      <c r="BS81" s="304"/>
      <c r="BT81" s="304">
        <f>SUM($B$80:BU80)/BT79</f>
        <v>-8.0796827858281628E-2</v>
      </c>
      <c r="BU81" s="304"/>
      <c r="BV81" s="304">
        <f>SUM($B$80:BW80)/BV79</f>
        <v>-8.0796827858281628E-2</v>
      </c>
      <c r="BW81" s="304"/>
      <c r="BX81" s="304">
        <f>SUM($B$80:BY80)/BX79</f>
        <v>-8.0796827858281628E-2</v>
      </c>
      <c r="BY81" s="304"/>
      <c r="BZ81" s="304">
        <f>SUM($B$80:CA80)/BZ79</f>
        <v>-8.0796827858281628E-2</v>
      </c>
      <c r="CA81" s="304"/>
      <c r="CB81" s="304">
        <f>SUM($B$80:CC80)/CB79</f>
        <v>-8.0796827858281628E-2</v>
      </c>
      <c r="CC81" s="304"/>
      <c r="CD81" s="304">
        <f>SUM($B$80:CE80)/CD79</f>
        <v>-7.9728243917583888E-2</v>
      </c>
      <c r="CE81" s="304"/>
      <c r="CF81" s="304">
        <f>SUM($B$80:CG80)/CF79</f>
        <v>-7.9728243917583888E-2</v>
      </c>
      <c r="CG81" s="304"/>
      <c r="CH81" s="304">
        <f>SUM($B$80:CI80)/CH79</f>
        <v>-7.8685408987505395E-2</v>
      </c>
      <c r="CI81" s="304"/>
      <c r="CJ81" s="304">
        <f>SUM($B$80:CK80)/CJ79</f>
        <v>-7.8685408987505395E-2</v>
      </c>
      <c r="CK81" s="304"/>
      <c r="CL81" s="86"/>
      <c r="CN81" s="304"/>
      <c r="CO81" s="304"/>
      <c r="CP81" s="86"/>
    </row>
    <row r="82" spans="1:197" ht="15" thickBot="1">
      <c r="A82" s="77" t="s">
        <v>62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f>LN(T79)/T81</f>
        <v>5.5718906270964448</v>
      </c>
      <c r="U82" s="304"/>
      <c r="V82" s="304">
        <f t="shared" ref="V82" si="1392">LN(V79)/V81</f>
        <v>5.9734705465442941</v>
      </c>
      <c r="W82" s="304"/>
      <c r="X82" s="304">
        <f t="shared" ref="X82" si="1393">LN(X79)/X81</f>
        <v>5.5447647588916524</v>
      </c>
      <c r="Y82" s="304"/>
      <c r="Z82" s="304">
        <f t="shared" ref="Z82" si="1394">LN(Z79)/Z81</f>
        <v>5.0129817107866455</v>
      </c>
      <c r="AA82" s="304"/>
      <c r="AB82" s="304">
        <f t="shared" ref="AB82" si="1395">LN(AB79)/AB81</f>
        <v>4.8357700340359528</v>
      </c>
      <c r="AC82" s="304"/>
      <c r="AD82" s="304">
        <f t="shared" ref="AD82" si="1396">LN(AD79)/AD81</f>
        <v>4.3058304241255465</v>
      </c>
      <c r="AE82" s="304"/>
      <c r="AF82" s="304">
        <f t="shared" ref="AF82" si="1397">LN(AF79)/AF81</f>
        <v>4.3058304241255465</v>
      </c>
      <c r="AG82" s="304"/>
      <c r="AH82" s="304">
        <f t="shared" ref="AH82" si="1398">LN(AH79)/AH81</f>
        <v>4.3058304241255465</v>
      </c>
      <c r="AI82" s="304"/>
      <c r="AJ82" s="304">
        <f t="shared" ref="AJ82" si="1399">LN(AJ79)/AJ81</f>
        <v>4.3058304241255465</v>
      </c>
      <c r="AK82" s="304"/>
      <c r="AL82" s="304">
        <f t="shared" ref="AL82" si="1400">LN(AL79)/AL81</f>
        <v>3.8542536383099026</v>
      </c>
      <c r="AM82" s="304"/>
      <c r="AN82" s="304">
        <f t="shared" ref="AN82" si="1401">LN(AN79)/AN81</f>
        <v>3.4766195776491862</v>
      </c>
      <c r="AO82" s="304"/>
      <c r="AP82" s="304">
        <f t="shared" ref="AP82" si="1402">LN(AP79)/AP81</f>
        <v>3.1704557241290598</v>
      </c>
      <c r="AQ82" s="304"/>
      <c r="AR82" s="304">
        <f t="shared" ref="AR82" si="1403">LN(AR79)/AR81</f>
        <v>3.0639790889928853</v>
      </c>
      <c r="AS82" s="304"/>
      <c r="AT82" s="304">
        <f t="shared" ref="AT82" si="1404">LN(AT79)/AT81</f>
        <v>2.8469550572145059</v>
      </c>
      <c r="AU82" s="304"/>
      <c r="AV82" s="304">
        <f t="shared" ref="AV82" si="1405">LN(AV79)/AV81</f>
        <v>2.8469550572145059</v>
      </c>
      <c r="AW82" s="304"/>
      <c r="AX82" s="304">
        <f t="shared" ref="AX82" si="1406">LN(AX79)/AX81</f>
        <v>2.7353126826201457</v>
      </c>
      <c r="AY82" s="304"/>
      <c r="AZ82" s="304">
        <f t="shared" ref="AZ82" si="1407">LN(AZ79)/AZ81</f>
        <v>2.5087394294354404</v>
      </c>
      <c r="BA82" s="304"/>
      <c r="BB82" s="304">
        <f t="shared" ref="BB82" si="1408">LN(BB79)/BB81</f>
        <v>1.919974929872466</v>
      </c>
      <c r="BC82" s="304"/>
      <c r="BD82" s="304">
        <f t="shared" ref="BD82" si="1409">LN(BD79)/BD81</f>
        <v>1.7966886220440503</v>
      </c>
      <c r="BE82" s="304"/>
      <c r="BF82" s="304">
        <f t="shared" ref="BF82" si="1410">LN(BF79)/BF81</f>
        <v>1.7966886220440503</v>
      </c>
      <c r="BG82" s="304"/>
      <c r="BH82" s="304">
        <f t="shared" ref="BH82" si="1411">LN(BH79)/BH81</f>
        <v>1.6716678031558239</v>
      </c>
      <c r="BI82" s="304"/>
      <c r="BJ82" s="304">
        <f t="shared" ref="BJ82" si="1412">LN(BJ79)/BJ81</f>
        <v>1.6716678031558239</v>
      </c>
      <c r="BK82" s="304"/>
      <c r="BL82" s="304">
        <f t="shared" ref="BL82" si="1413">LN(BL79)/BL81</f>
        <v>1.4155639371230393</v>
      </c>
      <c r="BM82" s="304"/>
      <c r="BN82" s="304">
        <f t="shared" ref="BN82" si="1414">LN(BN79)/BN81</f>
        <v>0.44839828201043941</v>
      </c>
      <c r="BO82" s="304"/>
      <c r="BP82" s="304">
        <f t="shared" ref="BP82" si="1415">LN(BP79)/BP81</f>
        <v>0</v>
      </c>
      <c r="BQ82" s="304"/>
      <c r="BR82" s="304">
        <f t="shared" ref="BR82" si="1416">LN(BR79)/BR81</f>
        <v>0</v>
      </c>
      <c r="BS82" s="304"/>
      <c r="BT82" s="304">
        <f t="shared" ref="BT82" si="1417">LN(BT79)/BT81</f>
        <v>0</v>
      </c>
      <c r="BU82" s="304"/>
      <c r="BV82" s="304">
        <f t="shared" ref="BV82" si="1418">LN(BV79)/BV81</f>
        <v>0</v>
      </c>
      <c r="BW82" s="304"/>
      <c r="BX82" s="304">
        <f t="shared" ref="BX82" si="1419">LN(BX79)/BX81</f>
        <v>0</v>
      </c>
      <c r="BY82" s="304"/>
      <c r="BZ82" s="304">
        <f t="shared" ref="BZ82" si="1420">LN(BZ79)/BZ81</f>
        <v>0</v>
      </c>
      <c r="CA82" s="304"/>
      <c r="CB82" s="304">
        <f t="shared" ref="CB82" si="1421">LN(CB79)/CB81</f>
        <v>0</v>
      </c>
      <c r="CC82" s="304"/>
      <c r="CD82" s="304">
        <f t="shared" ref="CD82" si="1422">LN(CD79)/CD81</f>
        <v>-0.15389894457600439</v>
      </c>
      <c r="CE82" s="304"/>
      <c r="CF82" s="304">
        <f t="shared" ref="CF82" si="1423">LN(CF79)/CF81</f>
        <v>-0.15389894457600439</v>
      </c>
      <c r="CG82" s="304"/>
      <c r="CH82" s="304">
        <f t="shared" ref="CH82" si="1424">LN(CH79)/CH81</f>
        <v>-0.30998699044739303</v>
      </c>
      <c r="CI82" s="304"/>
      <c r="CJ82" s="304">
        <f t="shared" ref="CJ82" si="1425">LN(CJ79)/CJ81</f>
        <v>-0.30998699044739303</v>
      </c>
      <c r="CK82" s="304"/>
      <c r="CL82" s="86"/>
      <c r="CN82" s="304"/>
      <c r="CO82" s="304"/>
      <c r="CP82" s="86"/>
    </row>
    <row r="83" spans="1:197" ht="15" thickBot="1">
      <c r="A83" s="77" t="s">
        <v>63</v>
      </c>
      <c r="B83" s="304">
        <f t="shared" ref="B83" si="1426">LOG10(B68)-LOG10(D68)</f>
        <v>0</v>
      </c>
      <c r="C83" s="304"/>
      <c r="D83" s="304">
        <f t="shared" ref="D83" si="1427">LOG10(D68)-LOG10(F68)</f>
        <v>0</v>
      </c>
      <c r="E83" s="304"/>
      <c r="F83" s="304">
        <f t="shared" ref="F83" si="1428">LOG10(F68)-LOG10(H68)</f>
        <v>0</v>
      </c>
      <c r="G83" s="304"/>
      <c r="H83" s="304">
        <f t="shared" ref="H83" si="1429">LOG10(H68)-LOG10(J68)</f>
        <v>0</v>
      </c>
      <c r="I83" s="304"/>
      <c r="J83" s="304">
        <f t="shared" ref="J83" si="1430">LOG10(J68)-LOG10(L68)</f>
        <v>0</v>
      </c>
      <c r="K83" s="304"/>
      <c r="L83" s="304">
        <f t="shared" ref="L83" si="1431">LOG10(L68)-LOG10(N68)</f>
        <v>0</v>
      </c>
      <c r="M83" s="304"/>
      <c r="N83" s="304">
        <f t="shared" ref="N83" si="1432">LOG10(N68)-LOG10(P68)</f>
        <v>0</v>
      </c>
      <c r="O83" s="304"/>
      <c r="P83" s="304">
        <f t="shared" ref="P83" si="1433">LOG10(P68)-LOG10(R68)</f>
        <v>0</v>
      </c>
      <c r="Q83" s="304"/>
      <c r="R83" s="304">
        <f t="shared" ref="R83" si="1434">LOG10(R68)-LOG10(T68)</f>
        <v>0</v>
      </c>
      <c r="S83" s="304"/>
      <c r="T83" s="304">
        <f t="shared" ref="T83" si="1435">LOG10(T68)-LOG10(V68)</f>
        <v>0</v>
      </c>
      <c r="U83" s="304"/>
      <c r="V83" s="304">
        <f t="shared" ref="V83" si="1436">LOG10(V68)-LOG10(X68)</f>
        <v>0</v>
      </c>
      <c r="W83" s="304"/>
      <c r="X83" s="304">
        <f t="shared" ref="X83" si="1437">LOG10(X68)-LOG10(Z68)</f>
        <v>5.1152522447381332E-2</v>
      </c>
      <c r="Y83" s="304"/>
      <c r="Z83" s="304">
        <f t="shared" ref="Z83" si="1438">LOG10(Z68)-LOG10(AB68)</f>
        <v>0</v>
      </c>
      <c r="AA83" s="304"/>
      <c r="AB83" s="304">
        <f t="shared" ref="AB83" si="1439">LOG10(AB68)-LOG10(AD68)</f>
        <v>0</v>
      </c>
      <c r="AC83" s="304"/>
      <c r="AD83" s="304">
        <f t="shared" ref="AD83" si="1440">LOG10(AD68)-LOG10(AF68)</f>
        <v>0</v>
      </c>
      <c r="AE83" s="304"/>
      <c r="AF83" s="304">
        <f t="shared" ref="AF83" si="1441">LOG10(AF68)-LOG10(AH68)</f>
        <v>0</v>
      </c>
      <c r="AG83" s="304"/>
      <c r="AH83" s="304">
        <f t="shared" ref="AH83" si="1442">LOG10(AH68)-LOG10(AJ68)</f>
        <v>0</v>
      </c>
      <c r="AI83" s="304"/>
      <c r="AJ83" s="304">
        <f t="shared" ref="AJ83" si="1443">LOG10(AJ68)-LOG10(AL68)</f>
        <v>0</v>
      </c>
      <c r="AK83" s="304"/>
      <c r="AL83" s="304">
        <f t="shared" ref="AL83" si="1444">LOG10(AL68)-LOG10(AN68)</f>
        <v>0.12493873660829991</v>
      </c>
      <c r="AM83" s="304"/>
      <c r="AN83" s="304">
        <f t="shared" ref="AN83" si="1445">LOG10(AN68)-LOG10(AP68)</f>
        <v>0</v>
      </c>
      <c r="AO83" s="304"/>
      <c r="AP83" s="304">
        <f t="shared" ref="AP83" si="1446">LOG10(AP68)-LOG10(AR68)</f>
        <v>0</v>
      </c>
      <c r="AQ83" s="304"/>
      <c r="AR83" s="304">
        <f t="shared" ref="AR83" si="1447">LOG10(AR68)-LOG10(AT68)</f>
        <v>0</v>
      </c>
      <c r="AS83" s="304"/>
      <c r="AT83" s="304">
        <f t="shared" ref="AT83" si="1448">LOG10(AT68)-LOG10(AV68)</f>
        <v>0</v>
      </c>
      <c r="AU83" s="304"/>
      <c r="AV83" s="304">
        <f t="shared" ref="AV83" si="1449">LOG10(AV68)-LOG10(AX68)</f>
        <v>0</v>
      </c>
      <c r="AW83" s="304"/>
      <c r="AX83" s="304">
        <f t="shared" ref="AX83" si="1450">LOG10(AX68)-LOG10(AZ68)</f>
        <v>0</v>
      </c>
      <c r="AY83" s="304"/>
      <c r="AZ83" s="304">
        <f t="shared" ref="AZ83" si="1451">LOG10(AZ68)-LOG10(BB68)</f>
        <v>0</v>
      </c>
      <c r="BA83" s="304"/>
      <c r="BB83" s="304">
        <f t="shared" ref="BB83" si="1452">LOG10(BB68)-LOG10(BD68)</f>
        <v>0</v>
      </c>
      <c r="BC83" s="304"/>
      <c r="BD83" s="304">
        <f t="shared" ref="BD83" si="1453">LOG10(BD68)-LOG10(BF68)</f>
        <v>0</v>
      </c>
      <c r="BE83" s="304"/>
      <c r="BF83" s="304">
        <f t="shared" ref="BF83" si="1454">LOG10(BF68)-LOG10(BH68)</f>
        <v>7.9181246047624776E-2</v>
      </c>
      <c r="BG83" s="304"/>
      <c r="BH83" s="304">
        <f t="shared" ref="BH83" si="1455">LOG10(BH68)-LOG10(BJ68)</f>
        <v>0</v>
      </c>
      <c r="BI83" s="304"/>
      <c r="BJ83" s="304">
        <f t="shared" ref="BJ83" si="1456">LOG10(BJ68)-LOG10(BL68)</f>
        <v>0</v>
      </c>
      <c r="BK83" s="304"/>
      <c r="BL83" s="304">
        <f t="shared" ref="BL83" si="1457">LOG10(BL68)-LOG10(BN68)</f>
        <v>0</v>
      </c>
      <c r="BM83" s="304"/>
      <c r="BN83" s="304">
        <f t="shared" ref="BN83" si="1458">LOG10(BN68)-LOG10(BP68)</f>
        <v>0</v>
      </c>
      <c r="BO83" s="304"/>
      <c r="BP83" s="304">
        <f t="shared" ref="BP83" si="1459">LOG10(BP68)-LOG10(BR68)</f>
        <v>9.6910013008056461E-2</v>
      </c>
      <c r="BQ83" s="304"/>
      <c r="BR83" s="304">
        <f t="shared" ref="BR83" si="1460">LOG10(BR68)-LOG10(BT68)</f>
        <v>0</v>
      </c>
      <c r="BS83" s="304"/>
      <c r="BT83" s="304">
        <f t="shared" ref="BT83" si="1461">LOG10(BT68)-LOG10(BV68)</f>
        <v>0</v>
      </c>
      <c r="BU83" s="304"/>
      <c r="BV83" s="304">
        <f t="shared" ref="BV83" si="1462">LOG10(BV68)-LOG10(BX68)</f>
        <v>0.12493873660829996</v>
      </c>
      <c r="BW83" s="304"/>
      <c r="BX83" s="304">
        <f t="shared" ref="BX83" si="1463">LOG10(BX68)-LOG10(BZ68)</f>
        <v>0.17609125905568124</v>
      </c>
      <c r="BY83" s="304"/>
      <c r="BZ83" s="304">
        <f t="shared" ref="BZ83" si="1464">LOG10(BZ68)-LOG10(CB68)</f>
        <v>0</v>
      </c>
      <c r="CA83" s="304"/>
      <c r="CB83" s="304">
        <f t="shared" ref="CB83" si="1465">LOG10(CB68)-LOG10(CD68)</f>
        <v>0</v>
      </c>
      <c r="CC83" s="304"/>
      <c r="CD83" s="304">
        <f t="shared" ref="CD83" si="1466">LOG10(CD68)-LOG10(CF68)</f>
        <v>0.3010299956639812</v>
      </c>
      <c r="CE83" s="304"/>
      <c r="CF83" s="304">
        <f t="shared" ref="CF83" si="1467">LOG10(CF68)-LOG10(CH68)</f>
        <v>0</v>
      </c>
      <c r="CG83" s="304"/>
      <c r="CH83" s="304">
        <v>0</v>
      </c>
      <c r="CI83" s="304"/>
      <c r="CJ83" s="304">
        <v>0</v>
      </c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</row>
    <row r="84" spans="1:197" ht="15" thickBot="1">
      <c r="A84" s="77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</row>
  </sheetData>
  <mergeCells count="2499">
    <mergeCell ref="EZ83:FA83"/>
    <mergeCell ref="FB83:FC83"/>
    <mergeCell ref="FD83:FE83"/>
    <mergeCell ref="FF83:FG83"/>
    <mergeCell ref="FH83:FI83"/>
    <mergeCell ref="FJ83:FK83"/>
    <mergeCell ref="GD83:GE83"/>
    <mergeCell ref="GF83:GG83"/>
    <mergeCell ref="GH83:GI83"/>
    <mergeCell ref="GJ83:GK83"/>
    <mergeCell ref="GL83:GM83"/>
    <mergeCell ref="GN83:GO83"/>
    <mergeCell ref="FL83:FM83"/>
    <mergeCell ref="FN83:FO83"/>
    <mergeCell ref="FP83:FQ83"/>
    <mergeCell ref="FR83:FS83"/>
    <mergeCell ref="FT83:FU83"/>
    <mergeCell ref="FV83:FW83"/>
    <mergeCell ref="FX83:FY83"/>
    <mergeCell ref="FZ83:GA83"/>
    <mergeCell ref="GB83:GC83"/>
    <mergeCell ref="DR83:DS83"/>
    <mergeCell ref="DT83:DU83"/>
    <mergeCell ref="DV83:DW83"/>
    <mergeCell ref="DX83:DY83"/>
    <mergeCell ref="DZ83:EA83"/>
    <mergeCell ref="EB83:EC83"/>
    <mergeCell ref="ED83:EE83"/>
    <mergeCell ref="EF83:EG83"/>
    <mergeCell ref="EH83:EI83"/>
    <mergeCell ref="EJ83:EK83"/>
    <mergeCell ref="EL83:EM83"/>
    <mergeCell ref="EN83:EO83"/>
    <mergeCell ref="EP83:EQ83"/>
    <mergeCell ref="ER83:ES83"/>
    <mergeCell ref="ET83:EU83"/>
    <mergeCell ref="EV83:EW83"/>
    <mergeCell ref="EX83:EY83"/>
    <mergeCell ref="CJ83:CK83"/>
    <mergeCell ref="CL83:CM83"/>
    <mergeCell ref="CN83:CO83"/>
    <mergeCell ref="CP83:CQ83"/>
    <mergeCell ref="CR83:CS83"/>
    <mergeCell ref="CT83:CU83"/>
    <mergeCell ref="CV83:CW83"/>
    <mergeCell ref="CX83:CY83"/>
    <mergeCell ref="CZ83:DA83"/>
    <mergeCell ref="DB83:DC83"/>
    <mergeCell ref="DD83:DE83"/>
    <mergeCell ref="DF83:DG83"/>
    <mergeCell ref="DH83:DI83"/>
    <mergeCell ref="DJ83:DK83"/>
    <mergeCell ref="DL83:DM83"/>
    <mergeCell ref="DN83:DO83"/>
    <mergeCell ref="DP83:DQ83"/>
    <mergeCell ref="BB83:BC83"/>
    <mergeCell ref="BD83:BE83"/>
    <mergeCell ref="BF83:BG83"/>
    <mergeCell ref="BH83:BI83"/>
    <mergeCell ref="BJ83:BK83"/>
    <mergeCell ref="BL83:BM83"/>
    <mergeCell ref="BN83:BO83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BZ78:CA78"/>
    <mergeCell ref="CB78:CC78"/>
    <mergeCell ref="CD78:CE78"/>
    <mergeCell ref="CF78:CG78"/>
    <mergeCell ref="CH78:CI78"/>
    <mergeCell ref="CJ78:CK78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AR78:AS78"/>
    <mergeCell ref="AT78:AU78"/>
    <mergeCell ref="AV78:AW78"/>
    <mergeCell ref="AX78:AY78"/>
    <mergeCell ref="AZ78:BA78"/>
    <mergeCell ref="BB78:BC78"/>
    <mergeCell ref="BD78:BE78"/>
    <mergeCell ref="BF78:BG78"/>
    <mergeCell ref="BH78:BI78"/>
    <mergeCell ref="BJ78:BK78"/>
    <mergeCell ref="BL78:BM78"/>
    <mergeCell ref="BN78:BO78"/>
    <mergeCell ref="BP78:BQ78"/>
    <mergeCell ref="BR78:BS78"/>
    <mergeCell ref="BT78:BU78"/>
    <mergeCell ref="BV78:BW78"/>
    <mergeCell ref="BX78:BY78"/>
    <mergeCell ref="BP77:BQ77"/>
    <mergeCell ref="BR77:BS77"/>
    <mergeCell ref="BT77:BU77"/>
    <mergeCell ref="BV77:BW77"/>
    <mergeCell ref="BX77:BY77"/>
    <mergeCell ref="BZ77:CA77"/>
    <mergeCell ref="CB77:CC77"/>
    <mergeCell ref="CD77:CE77"/>
    <mergeCell ref="CF77:CG77"/>
    <mergeCell ref="CH77:CI77"/>
    <mergeCell ref="CJ77:CK77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8:AK78"/>
    <mergeCell ref="AL78:AM78"/>
    <mergeCell ref="AN78:AO78"/>
    <mergeCell ref="AP78:AQ78"/>
    <mergeCell ref="N80:O80"/>
    <mergeCell ref="P80:Q80"/>
    <mergeCell ref="R80:S80"/>
    <mergeCell ref="T80:U80"/>
    <mergeCell ref="B80:C80"/>
    <mergeCell ref="D80:E80"/>
    <mergeCell ref="F80:G80"/>
    <mergeCell ref="H80:I80"/>
    <mergeCell ref="J80:K80"/>
    <mergeCell ref="L80:M80"/>
    <mergeCell ref="CH80:CI80"/>
    <mergeCell ref="CJ80:CK80"/>
    <mergeCell ref="BV80:BW80"/>
    <mergeCell ref="BX80:BY80"/>
    <mergeCell ref="BZ80:CA80"/>
    <mergeCell ref="CB80:CC80"/>
    <mergeCell ref="CF80:CG80"/>
    <mergeCell ref="BJ80:BK80"/>
    <mergeCell ref="BL80:BM80"/>
    <mergeCell ref="BN80:BO80"/>
    <mergeCell ref="BP80:BQ80"/>
    <mergeCell ref="BR80:BS80"/>
    <mergeCell ref="CD80:CE80"/>
    <mergeCell ref="AR80:AS80"/>
    <mergeCell ref="X80:Y80"/>
    <mergeCell ref="V80:W80"/>
    <mergeCell ref="AJ80:AK80"/>
    <mergeCell ref="AH80:AI80"/>
    <mergeCell ref="AF80:AG80"/>
    <mergeCell ref="AD80:AE80"/>
    <mergeCell ref="BT80:BU80"/>
    <mergeCell ref="AX80:AY80"/>
    <mergeCell ref="Z80:AA80"/>
    <mergeCell ref="AB80:AC80"/>
    <mergeCell ref="BN82:BO82"/>
    <mergeCell ref="BP82:BQ82"/>
    <mergeCell ref="BR82:BS82"/>
    <mergeCell ref="BT82:BU82"/>
    <mergeCell ref="AX82:AY82"/>
    <mergeCell ref="AZ82:BA82"/>
    <mergeCell ref="BB82:BC82"/>
    <mergeCell ref="BD82:BE82"/>
    <mergeCell ref="BF82:BG82"/>
    <mergeCell ref="BH82:BI82"/>
    <mergeCell ref="AR82:AS82"/>
    <mergeCell ref="AT82:AU82"/>
    <mergeCell ref="AV82:AW82"/>
    <mergeCell ref="Z82:AA82"/>
    <mergeCell ref="AB82:AC82"/>
    <mergeCell ref="AD82:AE82"/>
    <mergeCell ref="AZ80:BA80"/>
    <mergeCell ref="BB80:BC80"/>
    <mergeCell ref="BD80:BE80"/>
    <mergeCell ref="BF80:BG80"/>
    <mergeCell ref="BH80:BI80"/>
    <mergeCell ref="AL80:AM80"/>
    <mergeCell ref="AN80:AO80"/>
    <mergeCell ref="AP80:AQ80"/>
    <mergeCell ref="AT80:AU80"/>
    <mergeCell ref="AV80:AW80"/>
    <mergeCell ref="Z81:AA81"/>
    <mergeCell ref="AB81:AC81"/>
    <mergeCell ref="AL82:AM82"/>
    <mergeCell ref="AN82:AO82"/>
    <mergeCell ref="AP82:AQ82"/>
    <mergeCell ref="AJ81:AK81"/>
    <mergeCell ref="AF82:AG82"/>
    <mergeCell ref="AH82:AI82"/>
    <mergeCell ref="BT81:BU81"/>
    <mergeCell ref="AX81:AY81"/>
    <mergeCell ref="AZ81:BA81"/>
    <mergeCell ref="BB81:BC81"/>
    <mergeCell ref="BD81:BE81"/>
    <mergeCell ref="BF81:BG81"/>
    <mergeCell ref="BH81:BI81"/>
    <mergeCell ref="CD81:CE81"/>
    <mergeCell ref="CF81:CG81"/>
    <mergeCell ref="BJ81:BK81"/>
    <mergeCell ref="BL81:BM81"/>
    <mergeCell ref="BN81:BO81"/>
    <mergeCell ref="BP81:BQ81"/>
    <mergeCell ref="BR81:BS81"/>
    <mergeCell ref="BV81:BW81"/>
    <mergeCell ref="BX81:BY81"/>
    <mergeCell ref="BZ81:CA81"/>
    <mergeCell ref="CB81:CC81"/>
    <mergeCell ref="BV82:BW82"/>
    <mergeCell ref="BX82:BY82"/>
    <mergeCell ref="BZ82:CA82"/>
    <mergeCell ref="CB82:CC82"/>
    <mergeCell ref="B82:C82"/>
    <mergeCell ref="D82:E82"/>
    <mergeCell ref="F82:G82"/>
    <mergeCell ref="H82:I82"/>
    <mergeCell ref="J82:K82"/>
    <mergeCell ref="L82:M82"/>
    <mergeCell ref="CH81:CI81"/>
    <mergeCell ref="CJ81:CK81"/>
    <mergeCell ref="AH81:AI81"/>
    <mergeCell ref="N81:O81"/>
    <mergeCell ref="P81:Q81"/>
    <mergeCell ref="R81:S81"/>
    <mergeCell ref="T81:U81"/>
    <mergeCell ref="V81:W81"/>
    <mergeCell ref="X81:Y81"/>
    <mergeCell ref="AJ82:AK82"/>
    <mergeCell ref="AR81:AS81"/>
    <mergeCell ref="AT81:AU81"/>
    <mergeCell ref="AV81:AW81"/>
    <mergeCell ref="CD82:CE82"/>
    <mergeCell ref="CF82:CG82"/>
    <mergeCell ref="BJ82:BK82"/>
    <mergeCell ref="BL82:BM82"/>
    <mergeCell ref="B81:C81"/>
    <mergeCell ref="N82:O82"/>
    <mergeCell ref="P82:Q82"/>
    <mergeCell ref="R82:S82"/>
    <mergeCell ref="T82:U82"/>
    <mergeCell ref="V82:W82"/>
    <mergeCell ref="X82:Y82"/>
    <mergeCell ref="AL81:AM81"/>
    <mergeCell ref="AN81:AO81"/>
    <mergeCell ref="AL77:AM77"/>
    <mergeCell ref="AN77:AO77"/>
    <mergeCell ref="BD77:BE77"/>
    <mergeCell ref="BF77:BG77"/>
    <mergeCell ref="BJ77:BK77"/>
    <mergeCell ref="BL77:BM77"/>
    <mergeCell ref="BN77:BO77"/>
    <mergeCell ref="D81:E81"/>
    <mergeCell ref="F81:G81"/>
    <mergeCell ref="H81:I81"/>
    <mergeCell ref="J81:K81"/>
    <mergeCell ref="L81:M81"/>
    <mergeCell ref="AD81:AE81"/>
    <mergeCell ref="AF81:AG81"/>
    <mergeCell ref="BH77:BI77"/>
    <mergeCell ref="AP77:AQ77"/>
    <mergeCell ref="AR77:AS77"/>
    <mergeCell ref="AT77:AU77"/>
    <mergeCell ref="AV77:AW77"/>
    <mergeCell ref="Z77:AA77"/>
    <mergeCell ref="AB77:AC77"/>
    <mergeCell ref="AD77:AE77"/>
    <mergeCell ref="AF77:AG77"/>
    <mergeCell ref="AH77:AI77"/>
    <mergeCell ref="AJ77:AK77"/>
    <mergeCell ref="AX77:AY77"/>
    <mergeCell ref="AZ77:BA77"/>
    <mergeCell ref="BB77:BC77"/>
    <mergeCell ref="P77:Q77"/>
    <mergeCell ref="R77:S77"/>
    <mergeCell ref="T77:U77"/>
    <mergeCell ref="AP81:AQ81"/>
    <mergeCell ref="BV79:BW79"/>
    <mergeCell ref="BX79:BY79"/>
    <mergeCell ref="BZ79:CA79"/>
    <mergeCell ref="CB79:CC79"/>
    <mergeCell ref="CD79:CE79"/>
    <mergeCell ref="CF79:CG79"/>
    <mergeCell ref="BJ79:BK79"/>
    <mergeCell ref="BL79:BM79"/>
    <mergeCell ref="BN79:BO79"/>
    <mergeCell ref="BP79:BQ79"/>
    <mergeCell ref="BR79:BS79"/>
    <mergeCell ref="N77:O77"/>
    <mergeCell ref="B79:C79"/>
    <mergeCell ref="D79:E79"/>
    <mergeCell ref="F79:G79"/>
    <mergeCell ref="H79:I79"/>
    <mergeCell ref="V77:W77"/>
    <mergeCell ref="X77:Y77"/>
    <mergeCell ref="BT79:BU79"/>
    <mergeCell ref="AX79:AY79"/>
    <mergeCell ref="AZ79:BA79"/>
    <mergeCell ref="BB79:BC79"/>
    <mergeCell ref="BD79:BE79"/>
    <mergeCell ref="BF79:BG79"/>
    <mergeCell ref="BH79:BI79"/>
    <mergeCell ref="AL79:AM79"/>
    <mergeCell ref="AN79:AO79"/>
    <mergeCell ref="AP79:AQ79"/>
    <mergeCell ref="AR79:AS79"/>
    <mergeCell ref="AT79:AU79"/>
    <mergeCell ref="AV79:AW79"/>
    <mergeCell ref="Z79:AA79"/>
    <mergeCell ref="J79:K79"/>
    <mergeCell ref="L79:M79"/>
    <mergeCell ref="AD79:AE79"/>
    <mergeCell ref="AF79:AG79"/>
    <mergeCell ref="AH79:AI79"/>
    <mergeCell ref="AJ79:AK79"/>
    <mergeCell ref="P79:Q79"/>
    <mergeCell ref="R79:S79"/>
    <mergeCell ref="T79:U79"/>
    <mergeCell ref="V79:W79"/>
    <mergeCell ref="X79:Y79"/>
    <mergeCell ref="N79:O79"/>
    <mergeCell ref="B77:C77"/>
    <mergeCell ref="D77:E77"/>
    <mergeCell ref="F77:G77"/>
    <mergeCell ref="H77:I77"/>
    <mergeCell ref="J77:K77"/>
    <mergeCell ref="L77:M77"/>
    <mergeCell ref="AB79:AC79"/>
    <mergeCell ref="AT76:AU76"/>
    <mergeCell ref="AV76:AW76"/>
    <mergeCell ref="CD76:CE76"/>
    <mergeCell ref="CF76:CG76"/>
    <mergeCell ref="BJ76:BK76"/>
    <mergeCell ref="BL76:BM76"/>
    <mergeCell ref="BN76:BO76"/>
    <mergeCell ref="BP76:BQ76"/>
    <mergeCell ref="BR76:BS76"/>
    <mergeCell ref="P76:Q76"/>
    <mergeCell ref="R76:S76"/>
    <mergeCell ref="T76:U76"/>
    <mergeCell ref="V76:W76"/>
    <mergeCell ref="X76:Y76"/>
    <mergeCell ref="AR76:AS76"/>
    <mergeCell ref="AL76:AM76"/>
    <mergeCell ref="AN76:AO76"/>
    <mergeCell ref="BT76:BU76"/>
    <mergeCell ref="AX76:AY76"/>
    <mergeCell ref="AZ76:BA76"/>
    <mergeCell ref="BB76:BC76"/>
    <mergeCell ref="BD76:BE76"/>
    <mergeCell ref="BF76:BG76"/>
    <mergeCell ref="BH76:BI76"/>
    <mergeCell ref="Z76:AA76"/>
    <mergeCell ref="AB76:AC76"/>
    <mergeCell ref="AV75:AW75"/>
    <mergeCell ref="B76:C76"/>
    <mergeCell ref="D76:E76"/>
    <mergeCell ref="F76:G76"/>
    <mergeCell ref="H76:I76"/>
    <mergeCell ref="J76:K76"/>
    <mergeCell ref="L76:M76"/>
    <mergeCell ref="CH75:CI75"/>
    <mergeCell ref="CJ75:CK75"/>
    <mergeCell ref="BV75:BW75"/>
    <mergeCell ref="BX75:BY75"/>
    <mergeCell ref="BZ75:CA75"/>
    <mergeCell ref="CB75:CC75"/>
    <mergeCell ref="AP76:AQ76"/>
    <mergeCell ref="N76:O76"/>
    <mergeCell ref="CD75:CE75"/>
    <mergeCell ref="CF75:CG75"/>
    <mergeCell ref="BJ75:BK75"/>
    <mergeCell ref="BL75:BM75"/>
    <mergeCell ref="AD76:AE76"/>
    <mergeCell ref="AF76:AG76"/>
    <mergeCell ref="AH76:AI76"/>
    <mergeCell ref="BN75:BO75"/>
    <mergeCell ref="BP75:BQ75"/>
    <mergeCell ref="BR75:BS75"/>
    <mergeCell ref="CH76:CI76"/>
    <mergeCell ref="CJ76:CK76"/>
    <mergeCell ref="BV76:BW76"/>
    <mergeCell ref="BX76:BY76"/>
    <mergeCell ref="BZ76:CA76"/>
    <mergeCell ref="CB76:CC76"/>
    <mergeCell ref="AJ76:AK76"/>
    <mergeCell ref="N75:O75"/>
    <mergeCell ref="P75:Q75"/>
    <mergeCell ref="R75:S75"/>
    <mergeCell ref="T75:U75"/>
    <mergeCell ref="V75:W75"/>
    <mergeCell ref="X75:Y75"/>
    <mergeCell ref="Z74:AA74"/>
    <mergeCell ref="AB74:AC74"/>
    <mergeCell ref="T74:U74"/>
    <mergeCell ref="V74:W74"/>
    <mergeCell ref="X74:Y74"/>
    <mergeCell ref="AF74:AG74"/>
    <mergeCell ref="AH74:AI74"/>
    <mergeCell ref="AJ74:AK74"/>
    <mergeCell ref="N74:O74"/>
    <mergeCell ref="P74:Q74"/>
    <mergeCell ref="AD74:AE74"/>
    <mergeCell ref="Z75:AA75"/>
    <mergeCell ref="AB75:AC75"/>
    <mergeCell ref="AD75:AE75"/>
    <mergeCell ref="BT74:BU74"/>
    <mergeCell ref="AX74:AY74"/>
    <mergeCell ref="AF75:AG75"/>
    <mergeCell ref="AH75:AI75"/>
    <mergeCell ref="AJ75:AK75"/>
    <mergeCell ref="AZ74:BA74"/>
    <mergeCell ref="BB74:BC74"/>
    <mergeCell ref="BD74:BE74"/>
    <mergeCell ref="BF74:BG74"/>
    <mergeCell ref="BH74:BI74"/>
    <mergeCell ref="AL74:AM74"/>
    <mergeCell ref="AN74:AO74"/>
    <mergeCell ref="AP74:AQ74"/>
    <mergeCell ref="AR74:AS74"/>
    <mergeCell ref="AT74:AU74"/>
    <mergeCell ref="AV74:AW74"/>
    <mergeCell ref="BP74:BQ74"/>
    <mergeCell ref="BR74:BS74"/>
    <mergeCell ref="BL74:BM74"/>
    <mergeCell ref="BN74:BO74"/>
    <mergeCell ref="BT75:BU75"/>
    <mergeCell ref="AX75:AY75"/>
    <mergeCell ref="AZ75:BA75"/>
    <mergeCell ref="BB75:BC75"/>
    <mergeCell ref="BD75:BE75"/>
    <mergeCell ref="BF75:BG75"/>
    <mergeCell ref="BH75:BI75"/>
    <mergeCell ref="AL75:AM75"/>
    <mergeCell ref="AN75:AO75"/>
    <mergeCell ref="AP75:AQ75"/>
    <mergeCell ref="AR75:AS75"/>
    <mergeCell ref="AT75:AU75"/>
    <mergeCell ref="BH73:BI73"/>
    <mergeCell ref="BJ73:BK73"/>
    <mergeCell ref="BL73:BM73"/>
    <mergeCell ref="CJ73:CK73"/>
    <mergeCell ref="BV73:BW73"/>
    <mergeCell ref="BX73:BY73"/>
    <mergeCell ref="BZ73:CA73"/>
    <mergeCell ref="CB73:CC73"/>
    <mergeCell ref="CD73:CE73"/>
    <mergeCell ref="CF73:CG73"/>
    <mergeCell ref="B75:C75"/>
    <mergeCell ref="D75:E75"/>
    <mergeCell ref="F75:G75"/>
    <mergeCell ref="H75:I75"/>
    <mergeCell ref="J75:K75"/>
    <mergeCell ref="L75:M75"/>
    <mergeCell ref="CH74:CI74"/>
    <mergeCell ref="CJ74:CK74"/>
    <mergeCell ref="BV74:BW74"/>
    <mergeCell ref="BX74:BY74"/>
    <mergeCell ref="BZ74:CA74"/>
    <mergeCell ref="CB74:CC74"/>
    <mergeCell ref="CD74:CE74"/>
    <mergeCell ref="CF74:CG74"/>
    <mergeCell ref="BJ74:BK74"/>
    <mergeCell ref="R74:S74"/>
    <mergeCell ref="B74:C74"/>
    <mergeCell ref="D74:E74"/>
    <mergeCell ref="F74:G74"/>
    <mergeCell ref="H74:I74"/>
    <mergeCell ref="J74:K74"/>
    <mergeCell ref="L74:M74"/>
    <mergeCell ref="AD73:AE73"/>
    <mergeCell ref="AF73:AG73"/>
    <mergeCell ref="AH73:AI73"/>
    <mergeCell ref="AL73:AM73"/>
    <mergeCell ref="AN73:AO73"/>
    <mergeCell ref="AP73:AQ73"/>
    <mergeCell ref="Z73:AA73"/>
    <mergeCell ref="AR73:AS73"/>
    <mergeCell ref="AJ73:AK73"/>
    <mergeCell ref="AT73:AU73"/>
    <mergeCell ref="AV73:AW73"/>
    <mergeCell ref="BT72:BU72"/>
    <mergeCell ref="AX72:AY72"/>
    <mergeCell ref="AZ72:BA72"/>
    <mergeCell ref="BB72:BC72"/>
    <mergeCell ref="BD72:BE72"/>
    <mergeCell ref="BF72:BG72"/>
    <mergeCell ref="BH72:BI72"/>
    <mergeCell ref="BN72:BO72"/>
    <mergeCell ref="BP72:BQ72"/>
    <mergeCell ref="BR72:BS72"/>
    <mergeCell ref="BJ72:BK72"/>
    <mergeCell ref="BL72:BM72"/>
    <mergeCell ref="BN73:BO73"/>
    <mergeCell ref="BP73:BQ73"/>
    <mergeCell ref="BR73:BS73"/>
    <mergeCell ref="BT73:BU73"/>
    <mergeCell ref="AX73:AY73"/>
    <mergeCell ref="AZ73:BA73"/>
    <mergeCell ref="BB73:BC73"/>
    <mergeCell ref="BD73:BE73"/>
    <mergeCell ref="BF73:BG73"/>
    <mergeCell ref="BV72:BW72"/>
    <mergeCell ref="BX72:BY72"/>
    <mergeCell ref="BZ72:CA72"/>
    <mergeCell ref="CB72:CC72"/>
    <mergeCell ref="CD72:CE72"/>
    <mergeCell ref="CF72:CG72"/>
    <mergeCell ref="AJ71:AK71"/>
    <mergeCell ref="B72:C72"/>
    <mergeCell ref="D72:E72"/>
    <mergeCell ref="F72:G72"/>
    <mergeCell ref="AR72:AS72"/>
    <mergeCell ref="AT72:AU72"/>
    <mergeCell ref="AV72:AW72"/>
    <mergeCell ref="Z72:AA72"/>
    <mergeCell ref="N73:O73"/>
    <mergeCell ref="P73:Q73"/>
    <mergeCell ref="R73:S73"/>
    <mergeCell ref="T73:U73"/>
    <mergeCell ref="V73:W73"/>
    <mergeCell ref="X73:Y73"/>
    <mergeCell ref="B73:C73"/>
    <mergeCell ref="D73:E73"/>
    <mergeCell ref="F73:G73"/>
    <mergeCell ref="H73:I73"/>
    <mergeCell ref="J73:K73"/>
    <mergeCell ref="L73:M73"/>
    <mergeCell ref="AL72:AM72"/>
    <mergeCell ref="AN72:AO72"/>
    <mergeCell ref="AP72:AQ72"/>
    <mergeCell ref="T72:U72"/>
    <mergeCell ref="V72:W72"/>
    <mergeCell ref="AB73:AC73"/>
    <mergeCell ref="BP70:BQ70"/>
    <mergeCell ref="BR70:BS70"/>
    <mergeCell ref="H72:I72"/>
    <mergeCell ref="J72:K72"/>
    <mergeCell ref="L72:M72"/>
    <mergeCell ref="AD72:AE72"/>
    <mergeCell ref="AF72:AG72"/>
    <mergeCell ref="AH72:AI72"/>
    <mergeCell ref="AJ72:AK72"/>
    <mergeCell ref="N72:O72"/>
    <mergeCell ref="P72:Q72"/>
    <mergeCell ref="R72:S72"/>
    <mergeCell ref="AB72:AC72"/>
    <mergeCell ref="X72:Y72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BJ70:BK70"/>
    <mergeCell ref="BL70:BM70"/>
    <mergeCell ref="AV70:AW70"/>
    <mergeCell ref="AP70:AQ70"/>
    <mergeCell ref="BZ70:CA70"/>
    <mergeCell ref="CB70:CC70"/>
    <mergeCell ref="CD70:CE70"/>
    <mergeCell ref="CF70:CG70"/>
    <mergeCell ref="AX71:AY71"/>
    <mergeCell ref="AZ71:BA71"/>
    <mergeCell ref="BB71:BC71"/>
    <mergeCell ref="BD71:BE71"/>
    <mergeCell ref="BF71:BG71"/>
    <mergeCell ref="BH71:BI71"/>
    <mergeCell ref="B71:C71"/>
    <mergeCell ref="AV71:AW71"/>
    <mergeCell ref="BV71:BW71"/>
    <mergeCell ref="BX71:BY71"/>
    <mergeCell ref="BZ71:CA71"/>
    <mergeCell ref="CB71:CC71"/>
    <mergeCell ref="CD71:CE71"/>
    <mergeCell ref="CF71:CG71"/>
    <mergeCell ref="BT70:BU70"/>
    <mergeCell ref="AX70:AY70"/>
    <mergeCell ref="AZ70:BA70"/>
    <mergeCell ref="BB70:BC70"/>
    <mergeCell ref="BD70:BE70"/>
    <mergeCell ref="BF70:BG70"/>
    <mergeCell ref="BH70:BI70"/>
    <mergeCell ref="BN71:BO71"/>
    <mergeCell ref="BJ71:BK71"/>
    <mergeCell ref="BL71:BM71"/>
    <mergeCell ref="BP71:BQ71"/>
    <mergeCell ref="BR71:BS71"/>
    <mergeCell ref="BT71:BU71"/>
    <mergeCell ref="BN70:BO70"/>
    <mergeCell ref="B70:C70"/>
    <mergeCell ref="D70:E70"/>
    <mergeCell ref="F70:G70"/>
    <mergeCell ref="AN71:AO71"/>
    <mergeCell ref="AP71:AQ71"/>
    <mergeCell ref="AR71:AS71"/>
    <mergeCell ref="AT71:AU71"/>
    <mergeCell ref="H70:I70"/>
    <mergeCell ref="J70:K70"/>
    <mergeCell ref="L70:M70"/>
    <mergeCell ref="D71:E71"/>
    <mergeCell ref="F71:G71"/>
    <mergeCell ref="H71:I71"/>
    <mergeCell ref="J71:K71"/>
    <mergeCell ref="L71:M71"/>
    <mergeCell ref="Z70:AA70"/>
    <mergeCell ref="AB70:AC70"/>
    <mergeCell ref="AL71:AM71"/>
    <mergeCell ref="T70:U70"/>
    <mergeCell ref="V70:W70"/>
    <mergeCell ref="X70:Y70"/>
    <mergeCell ref="AL70:AM70"/>
    <mergeCell ref="AN70:AO70"/>
    <mergeCell ref="AD70:AE70"/>
    <mergeCell ref="AF70:AG70"/>
    <mergeCell ref="AH70:AI70"/>
    <mergeCell ref="AJ70:AK70"/>
    <mergeCell ref="N70:O70"/>
    <mergeCell ref="P70:Q70"/>
    <mergeCell ref="R70:S70"/>
    <mergeCell ref="AR70:AS70"/>
    <mergeCell ref="AT70:AU70"/>
    <mergeCell ref="BV68:BW68"/>
    <mergeCell ref="BX68:BY68"/>
    <mergeCell ref="BZ68:CA68"/>
    <mergeCell ref="CB68:CC68"/>
    <mergeCell ref="CD68:CE68"/>
    <mergeCell ref="BJ68:BK68"/>
    <mergeCell ref="BL68:BM68"/>
    <mergeCell ref="AV68:AW68"/>
    <mergeCell ref="BT68:BU68"/>
    <mergeCell ref="AX68:AY68"/>
    <mergeCell ref="AZ68:BA68"/>
    <mergeCell ref="BB68:BC68"/>
    <mergeCell ref="BD68:BE68"/>
    <mergeCell ref="BF68:BG68"/>
    <mergeCell ref="BH68:BI68"/>
    <mergeCell ref="BN68:BO68"/>
    <mergeCell ref="BP68:BQ68"/>
    <mergeCell ref="BR68:BS68"/>
    <mergeCell ref="BV70:BW70"/>
    <mergeCell ref="BX70:BY70"/>
    <mergeCell ref="N1:O1"/>
    <mergeCell ref="P1:Q1"/>
    <mergeCell ref="R1:S1"/>
    <mergeCell ref="T1:U1"/>
    <mergeCell ref="V1:W1"/>
    <mergeCell ref="X1:Y1"/>
    <mergeCell ref="AJ1:AK1"/>
    <mergeCell ref="AF1:AG1"/>
    <mergeCell ref="AH1:AI1"/>
    <mergeCell ref="AL2:AM2"/>
    <mergeCell ref="AN2:AO2"/>
    <mergeCell ref="AP2:AQ2"/>
    <mergeCell ref="AB1:AC1"/>
    <mergeCell ref="N2:O2"/>
    <mergeCell ref="P2:Q2"/>
    <mergeCell ref="R2:S2"/>
    <mergeCell ref="T14:U14"/>
    <mergeCell ref="V14:W14"/>
    <mergeCell ref="BV2:BW2"/>
    <mergeCell ref="BX2:BY2"/>
    <mergeCell ref="AD14:AE14"/>
    <mergeCell ref="AF14:AG14"/>
    <mergeCell ref="AH14:AI14"/>
    <mergeCell ref="AJ14:AK14"/>
    <mergeCell ref="AL14:AM14"/>
    <mergeCell ref="AN14:AO14"/>
    <mergeCell ref="BV14:BW14"/>
    <mergeCell ref="BX14:BY14"/>
    <mergeCell ref="AV16:AW16"/>
    <mergeCell ref="AX16:AY16"/>
    <mergeCell ref="BZ2:CA2"/>
    <mergeCell ref="CB2:CC2"/>
    <mergeCell ref="N68:O68"/>
    <mergeCell ref="P68:Q68"/>
    <mergeCell ref="R68:S68"/>
    <mergeCell ref="T68:U68"/>
    <mergeCell ref="V68:W68"/>
    <mergeCell ref="X68:Y68"/>
    <mergeCell ref="Z68:AA68"/>
    <mergeCell ref="AB68:AC68"/>
    <mergeCell ref="AJ68:AK68"/>
    <mergeCell ref="AL68:AM68"/>
    <mergeCell ref="AN68:AO68"/>
    <mergeCell ref="AP68:AQ68"/>
    <mergeCell ref="AX2:AY2"/>
    <mergeCell ref="AZ2:BA2"/>
    <mergeCell ref="BB2:BC2"/>
    <mergeCell ref="BD2:BE2"/>
    <mergeCell ref="BF2:BG2"/>
    <mergeCell ref="BH2:BI2"/>
    <mergeCell ref="BJ2:BK2"/>
    <mergeCell ref="BL2:BM2"/>
    <mergeCell ref="AD68:AE68"/>
    <mergeCell ref="AF68:AG68"/>
    <mergeCell ref="AH68:AI68"/>
    <mergeCell ref="X2:Y2"/>
    <mergeCell ref="Z2:AA2"/>
    <mergeCell ref="AB2:AC2"/>
    <mergeCell ref="AV2:AW2"/>
    <mergeCell ref="X14:Y14"/>
    <mergeCell ref="Z14:AA14"/>
    <mergeCell ref="AB14:AC14"/>
    <mergeCell ref="F1:G1"/>
    <mergeCell ref="H1:I1"/>
    <mergeCell ref="J1:K1"/>
    <mergeCell ref="L1:M1"/>
    <mergeCell ref="AD1:AE1"/>
    <mergeCell ref="AR1:AS1"/>
    <mergeCell ref="AT1:AU1"/>
    <mergeCell ref="AV1:AW1"/>
    <mergeCell ref="Z1:AA1"/>
    <mergeCell ref="BJ1:BK1"/>
    <mergeCell ref="BL1:BM1"/>
    <mergeCell ref="BT1:BU1"/>
    <mergeCell ref="AX1:AY1"/>
    <mergeCell ref="AZ1:BA1"/>
    <mergeCell ref="BP2:BQ2"/>
    <mergeCell ref="BR2:BS2"/>
    <mergeCell ref="BT2:BU2"/>
    <mergeCell ref="BB1:BC1"/>
    <mergeCell ref="BD1:BE1"/>
    <mergeCell ref="BF1:BG1"/>
    <mergeCell ref="BH1:BI1"/>
    <mergeCell ref="BN2:BO2"/>
    <mergeCell ref="BN1:BO1"/>
    <mergeCell ref="BP1:BQ1"/>
    <mergeCell ref="BR1:BS1"/>
    <mergeCell ref="AL1:AM1"/>
    <mergeCell ref="AN1:AO1"/>
    <mergeCell ref="AP1:AQ1"/>
    <mergeCell ref="B68:C68"/>
    <mergeCell ref="D68:E68"/>
    <mergeCell ref="F68:G68"/>
    <mergeCell ref="H68:I68"/>
    <mergeCell ref="J68:K68"/>
    <mergeCell ref="L68:M68"/>
    <mergeCell ref="CH1:CI1"/>
    <mergeCell ref="CJ1:CK1"/>
    <mergeCell ref="AR68:AS68"/>
    <mergeCell ref="AT68:AU68"/>
    <mergeCell ref="AR2:AS2"/>
    <mergeCell ref="AT2:AU2"/>
    <mergeCell ref="AD2:AE2"/>
    <mergeCell ref="AF2:AG2"/>
    <mergeCell ref="AH2:AI2"/>
    <mergeCell ref="AJ2:AK2"/>
    <mergeCell ref="CD1:CE1"/>
    <mergeCell ref="CF1:CG1"/>
    <mergeCell ref="B2:C2"/>
    <mergeCell ref="D2:E2"/>
    <mergeCell ref="F2:G2"/>
    <mergeCell ref="H2:I2"/>
    <mergeCell ref="J2:K2"/>
    <mergeCell ref="L2:M2"/>
    <mergeCell ref="BV1:BW1"/>
    <mergeCell ref="BX1:BY1"/>
    <mergeCell ref="BZ1:CA1"/>
    <mergeCell ref="CB1:CC1"/>
    <mergeCell ref="B1:C1"/>
    <mergeCell ref="D1:E1"/>
    <mergeCell ref="T2:U2"/>
    <mergeCell ref="V2:W2"/>
    <mergeCell ref="CL80:CM80"/>
    <mergeCell ref="CN82:CO82"/>
    <mergeCell ref="CN81:CO81"/>
    <mergeCell ref="CD2:CE2"/>
    <mergeCell ref="CF2:CG2"/>
    <mergeCell ref="CJ2:CK2"/>
    <mergeCell ref="CH2:CI2"/>
    <mergeCell ref="CN74:CO74"/>
    <mergeCell ref="CN79:CO79"/>
    <mergeCell ref="CN72:CO72"/>
    <mergeCell ref="CN71:CO71"/>
    <mergeCell ref="CN68:CO68"/>
    <mergeCell ref="CN70:CO70"/>
    <mergeCell ref="CN75:CO75"/>
    <mergeCell ref="CN73:CO73"/>
    <mergeCell ref="CH68:CI68"/>
    <mergeCell ref="CJ68:CK68"/>
    <mergeCell ref="CH70:CI70"/>
    <mergeCell ref="CJ70:CK70"/>
    <mergeCell ref="CH71:CI71"/>
    <mergeCell ref="CJ71:CK71"/>
    <mergeCell ref="CL73:CM73"/>
    <mergeCell ref="CH73:CI73"/>
    <mergeCell ref="CF68:CG68"/>
    <mergeCell ref="CH72:CI72"/>
    <mergeCell ref="CJ72:CK72"/>
    <mergeCell ref="CN76:CO76"/>
    <mergeCell ref="CH79:CI79"/>
    <mergeCell ref="CJ79:CK79"/>
    <mergeCell ref="CH82:CI82"/>
    <mergeCell ref="CJ82:CK82"/>
    <mergeCell ref="CD18:CE18"/>
    <mergeCell ref="DL73:DM73"/>
    <mergeCell ref="DN73:DO73"/>
    <mergeCell ref="DP73:DQ73"/>
    <mergeCell ref="DR73:DS73"/>
    <mergeCell ref="DT73:DU73"/>
    <mergeCell ref="DV73:DW73"/>
    <mergeCell ref="DX73:DY73"/>
    <mergeCell ref="CP73:CQ73"/>
    <mergeCell ref="CR73:CS73"/>
    <mergeCell ref="CT73:CU73"/>
    <mergeCell ref="CV73:CW73"/>
    <mergeCell ref="CX73:CY73"/>
    <mergeCell ref="CZ73:DA73"/>
    <mergeCell ref="DB73:DC73"/>
    <mergeCell ref="DD73:DE73"/>
    <mergeCell ref="DF73:DG73"/>
    <mergeCell ref="CN80:CO80"/>
    <mergeCell ref="DZ74:EA74"/>
    <mergeCell ref="EB74:EC74"/>
    <mergeCell ref="ED74:EE74"/>
    <mergeCell ref="EF74:EG74"/>
    <mergeCell ref="EH74:EI74"/>
    <mergeCell ref="EJ74:EK74"/>
    <mergeCell ref="DZ73:EA73"/>
    <mergeCell ref="EB73:EC73"/>
    <mergeCell ref="ED73:EE73"/>
    <mergeCell ref="EF73:EG73"/>
    <mergeCell ref="EH73:EI73"/>
    <mergeCell ref="EJ73:EK73"/>
    <mergeCell ref="EL73:EM73"/>
    <mergeCell ref="EN73:EO73"/>
    <mergeCell ref="CL74:CM74"/>
    <mergeCell ref="CP74:CQ74"/>
    <mergeCell ref="CR74:CS74"/>
    <mergeCell ref="CT74:CU74"/>
    <mergeCell ref="CV74:CW74"/>
    <mergeCell ref="CX74:CY74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4:DS74"/>
    <mergeCell ref="DH73:DI73"/>
    <mergeCell ref="DJ73:DK73"/>
    <mergeCell ref="EF75:EG75"/>
    <mergeCell ref="EH75:EI75"/>
    <mergeCell ref="EJ75:EK75"/>
    <mergeCell ref="EL75:EM75"/>
    <mergeCell ref="EN75:EO75"/>
    <mergeCell ref="EL74:EM74"/>
    <mergeCell ref="EN74:EO74"/>
    <mergeCell ref="CL75:CM75"/>
    <mergeCell ref="CP75:CQ75"/>
    <mergeCell ref="CR75:CS75"/>
    <mergeCell ref="CT75:CU75"/>
    <mergeCell ref="CV75:CW75"/>
    <mergeCell ref="CX75:CY75"/>
    <mergeCell ref="CZ75:DA75"/>
    <mergeCell ref="DB75:DC75"/>
    <mergeCell ref="DD75:DE75"/>
    <mergeCell ref="DF75:DG75"/>
    <mergeCell ref="DH75:DI75"/>
    <mergeCell ref="DJ75:DK75"/>
    <mergeCell ref="DL75:DM75"/>
    <mergeCell ref="DN75:DO75"/>
    <mergeCell ref="DP75:DQ75"/>
    <mergeCell ref="DR75:DS75"/>
    <mergeCell ref="DT75:DU75"/>
    <mergeCell ref="DV75:DW75"/>
    <mergeCell ref="DX75:DY75"/>
    <mergeCell ref="DZ75:EA75"/>
    <mergeCell ref="EB75:EC75"/>
    <mergeCell ref="ED75:EE75"/>
    <mergeCell ref="DT74:DU74"/>
    <mergeCell ref="DV74:DW74"/>
    <mergeCell ref="DX74:DY74"/>
    <mergeCell ref="BH14:BI14"/>
    <mergeCell ref="BJ14:BK14"/>
    <mergeCell ref="BL14:BM14"/>
    <mergeCell ref="BN14:BO14"/>
    <mergeCell ref="BP14:BQ14"/>
    <mergeCell ref="BR14:BS14"/>
    <mergeCell ref="BT14:BU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AJ16:AK16"/>
    <mergeCell ref="AL16:AM16"/>
    <mergeCell ref="AN16:AO16"/>
    <mergeCell ref="AP16:AQ16"/>
    <mergeCell ref="AR16:AS16"/>
    <mergeCell ref="AT16:AU16"/>
    <mergeCell ref="AZ16:BA16"/>
    <mergeCell ref="BZ14:CA14"/>
    <mergeCell ref="CB14:CC14"/>
    <mergeCell ref="CD14:CE14"/>
    <mergeCell ref="CF14:CG14"/>
    <mergeCell ref="CH14:CI14"/>
    <mergeCell ref="CJ14:CK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AH16:AI16"/>
    <mergeCell ref="AR17:AS17"/>
    <mergeCell ref="AT17:AU17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CD17:CE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V17:BW17"/>
    <mergeCell ref="BX17:BY17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CF17:CG17"/>
    <mergeCell ref="CH17:CI17"/>
    <mergeCell ref="CJ17:CK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BN17:BO17"/>
    <mergeCell ref="BP17:BQ17"/>
    <mergeCell ref="BR17:BS17"/>
    <mergeCell ref="BT17:BU17"/>
    <mergeCell ref="BZ17:CA17"/>
    <mergeCell ref="CB17:CC17"/>
    <mergeCell ref="AH19:AI19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Z18:CA18"/>
    <mergeCell ref="CB18:CC18"/>
    <mergeCell ref="BJ19:BK19"/>
    <mergeCell ref="CF18:CG18"/>
    <mergeCell ref="CH18:CI18"/>
    <mergeCell ref="CJ18:CK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BB19:BC19"/>
    <mergeCell ref="BD19:BE19"/>
    <mergeCell ref="BF19:BG19"/>
    <mergeCell ref="BH19:BI19"/>
    <mergeCell ref="BL19:BM19"/>
    <mergeCell ref="BN19:BO19"/>
    <mergeCell ref="BP19:BQ19"/>
    <mergeCell ref="BR19:BS19"/>
    <mergeCell ref="EL19:EM19"/>
    <mergeCell ref="DD19:DE19"/>
    <mergeCell ref="DF19:DG19"/>
    <mergeCell ref="DH19:DI19"/>
    <mergeCell ref="DJ19:DK19"/>
    <mergeCell ref="DL19:DM19"/>
    <mergeCell ref="DN19:DO19"/>
    <mergeCell ref="DP19:DQ19"/>
    <mergeCell ref="DR19:DS19"/>
    <mergeCell ref="DT19:DU19"/>
    <mergeCell ref="CL19:CM19"/>
    <mergeCell ref="CP19:CQ19"/>
    <mergeCell ref="CR19:CS19"/>
    <mergeCell ref="CT19:CU19"/>
    <mergeCell ref="CV19:CW19"/>
    <mergeCell ref="CX19:CY19"/>
    <mergeCell ref="CZ19:DA19"/>
    <mergeCell ref="DB19:DC19"/>
    <mergeCell ref="EN19:EO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DV19:DW19"/>
    <mergeCell ref="DX19:DY19"/>
    <mergeCell ref="DZ19:EA19"/>
    <mergeCell ref="EB19:EC19"/>
    <mergeCell ref="ED19:EE19"/>
    <mergeCell ref="EF19:EG19"/>
    <mergeCell ref="EH19:EI19"/>
    <mergeCell ref="EJ19:EK19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EN20:EO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EF20:EG20"/>
    <mergeCell ref="CX20:CY20"/>
    <mergeCell ref="CZ20:DA20"/>
    <mergeCell ref="BP21:BQ21"/>
    <mergeCell ref="BR21:BS21"/>
    <mergeCell ref="BT21:BU21"/>
    <mergeCell ref="BV21:BW21"/>
    <mergeCell ref="BX21:BY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BF21:BG21"/>
    <mergeCell ref="EH20:EI20"/>
    <mergeCell ref="EJ20:EK20"/>
    <mergeCell ref="EL20:EM20"/>
    <mergeCell ref="DB20:DC20"/>
    <mergeCell ref="DD20:DE20"/>
    <mergeCell ref="DF20:DG20"/>
    <mergeCell ref="DH20:DI20"/>
    <mergeCell ref="DJ20:DK20"/>
    <mergeCell ref="DL20:DM20"/>
    <mergeCell ref="DN20:DO20"/>
    <mergeCell ref="CF20:CG20"/>
    <mergeCell ref="CH20:CI20"/>
    <mergeCell ref="CJ20:CK20"/>
    <mergeCell ref="CL20:CM20"/>
    <mergeCell ref="CP20:CQ20"/>
    <mergeCell ref="CR20:CS20"/>
    <mergeCell ref="CT20:CU20"/>
    <mergeCell ref="CV20:CW20"/>
    <mergeCell ref="AH22:AI22"/>
    <mergeCell ref="DJ21:DK21"/>
    <mergeCell ref="DL21:DM21"/>
    <mergeCell ref="DN21:DO21"/>
    <mergeCell ref="DP21:DQ21"/>
    <mergeCell ref="DR21:DS21"/>
    <mergeCell ref="DT21:DU21"/>
    <mergeCell ref="DV21:DW21"/>
    <mergeCell ref="DX21:DY21"/>
    <mergeCell ref="DZ21:EA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H21:DI21"/>
    <mergeCell ref="BZ21:CA21"/>
    <mergeCell ref="CB21:CC21"/>
    <mergeCell ref="CD21:CE21"/>
    <mergeCell ref="CF21:CG21"/>
    <mergeCell ref="CH21:CI21"/>
    <mergeCell ref="CJ21:CK21"/>
    <mergeCell ref="CL21:CM21"/>
    <mergeCell ref="CP21:CQ21"/>
    <mergeCell ref="BH21:BI21"/>
    <mergeCell ref="BJ21:BK21"/>
    <mergeCell ref="BL21:BM21"/>
    <mergeCell ref="BN21:BO21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EB21:EC21"/>
    <mergeCell ref="ED21:EE21"/>
    <mergeCell ref="EF21:EG21"/>
    <mergeCell ref="EH21:EI21"/>
    <mergeCell ref="EJ21:EK21"/>
    <mergeCell ref="EL21:EM21"/>
    <mergeCell ref="EN21:EO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CB24:CC24"/>
    <mergeCell ref="CD24:CE24"/>
    <mergeCell ref="CF24:CG24"/>
    <mergeCell ref="CH24:CI24"/>
    <mergeCell ref="CJ24:CK24"/>
    <mergeCell ref="AN24:AO24"/>
    <mergeCell ref="AP24:AQ24"/>
    <mergeCell ref="BN23:BO23"/>
    <mergeCell ref="BP23:BQ23"/>
    <mergeCell ref="BR23:BS23"/>
    <mergeCell ref="BT23:BU23"/>
    <mergeCell ref="BV23:BW23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CF23:CG23"/>
    <mergeCell ref="CH23:CI23"/>
    <mergeCell ref="BX23:BY23"/>
    <mergeCell ref="BZ23:CA23"/>
    <mergeCell ref="CB23:CC23"/>
    <mergeCell ref="CD23:CE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Z24:CA24"/>
    <mergeCell ref="AR24:AS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BF25:BG25"/>
    <mergeCell ref="AN25:AO25"/>
    <mergeCell ref="AP25:AQ25"/>
    <mergeCell ref="AR25:AS25"/>
    <mergeCell ref="AT25:AU25"/>
    <mergeCell ref="AV25:AW25"/>
    <mergeCell ref="B25:C25"/>
    <mergeCell ref="D25:E25"/>
    <mergeCell ref="AX25:AY25"/>
    <mergeCell ref="AZ25:BA25"/>
    <mergeCell ref="BB25:BC25"/>
    <mergeCell ref="BD25:BE25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BX25:BY25"/>
    <mergeCell ref="BZ25:CA25"/>
    <mergeCell ref="CB25:CC25"/>
    <mergeCell ref="CD25:CE25"/>
    <mergeCell ref="AJ25:AK25"/>
    <mergeCell ref="AL25:AM25"/>
    <mergeCell ref="CF25:CG25"/>
    <mergeCell ref="CH25:CI25"/>
    <mergeCell ref="CJ25:CK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AN27:AO27"/>
    <mergeCell ref="AP27:AQ27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Z27:CA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CJ26:CK26"/>
    <mergeCell ref="CL26:CM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CB27:CC27"/>
    <mergeCell ref="CD27:CE27"/>
    <mergeCell ref="CF27:CG27"/>
    <mergeCell ref="CH27:CI27"/>
    <mergeCell ref="CJ27:CK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D28:BE28"/>
    <mergeCell ref="BF28:BG28"/>
    <mergeCell ref="BH28:BI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J28:BK28"/>
    <mergeCell ref="BL28:BM28"/>
    <mergeCell ref="BN28:BO28"/>
    <mergeCell ref="BP28:BQ28"/>
    <mergeCell ref="BR28:BS28"/>
    <mergeCell ref="BT28:BU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AJ29:AK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DF29:DG29"/>
    <mergeCell ref="DH29:DI29"/>
    <mergeCell ref="DJ29:DK29"/>
    <mergeCell ref="DL29:DM29"/>
    <mergeCell ref="DN29:DO29"/>
    <mergeCell ref="DP29:DQ29"/>
    <mergeCell ref="DR29:DS29"/>
    <mergeCell ref="DT29:DU29"/>
    <mergeCell ref="DV29:DW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FX29:FY29"/>
    <mergeCell ref="EP29:EQ29"/>
    <mergeCell ref="ER29:ES29"/>
    <mergeCell ref="ET29:EU29"/>
    <mergeCell ref="EV29:EW29"/>
    <mergeCell ref="EX29:EY29"/>
    <mergeCell ref="EZ29:FA29"/>
    <mergeCell ref="FB29:FC29"/>
    <mergeCell ref="FD29:FE29"/>
    <mergeCell ref="FF29:FG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CH41:CI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CJ41:CK41"/>
    <mergeCell ref="CN41:CO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CD43:CE43"/>
    <mergeCell ref="CF43:CG43"/>
    <mergeCell ref="CH43:CI43"/>
    <mergeCell ref="CJ43:CK43"/>
    <mergeCell ref="CN43:CO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BX44:BY44"/>
    <mergeCell ref="BZ44:CA44"/>
    <mergeCell ref="CB44:CC44"/>
    <mergeCell ref="CD44:CE44"/>
    <mergeCell ref="CF44:CG44"/>
    <mergeCell ref="CH44:CI44"/>
    <mergeCell ref="CJ44:CK44"/>
    <mergeCell ref="CN44:CO44"/>
    <mergeCell ref="BH44:BI44"/>
    <mergeCell ref="BJ44:BK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BF44:BG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P44:BQ44"/>
    <mergeCell ref="BR44:BS44"/>
    <mergeCell ref="BT44:BU44"/>
    <mergeCell ref="CH45:CI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BV44:BW44"/>
    <mergeCell ref="BL44:BM44"/>
    <mergeCell ref="BN44:BO44"/>
    <mergeCell ref="CJ45:CK45"/>
    <mergeCell ref="CN45:CO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T46:CU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EL46:EM46"/>
    <mergeCell ref="EN46:EO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CV46:CW46"/>
    <mergeCell ref="CX46:CY46"/>
    <mergeCell ref="BN47:BO47"/>
    <mergeCell ref="BP47:BQ47"/>
    <mergeCell ref="BR47:BS47"/>
    <mergeCell ref="BT47:BU47"/>
    <mergeCell ref="BV47:BW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EF46:EG46"/>
    <mergeCell ref="EH46:EI46"/>
    <mergeCell ref="EJ46:EK46"/>
    <mergeCell ref="CZ46:DA46"/>
    <mergeCell ref="DB46:DC46"/>
    <mergeCell ref="DD46:DE46"/>
    <mergeCell ref="DF46:DG46"/>
    <mergeCell ref="DH46:DI46"/>
    <mergeCell ref="DJ46:DK46"/>
    <mergeCell ref="DL46:DM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DH47:DI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BX47:BY47"/>
    <mergeCell ref="BZ47:CA47"/>
    <mergeCell ref="CB47:CC47"/>
    <mergeCell ref="CD47:CE47"/>
    <mergeCell ref="CF47:CG47"/>
    <mergeCell ref="CH47:CI47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CJ47:CK47"/>
    <mergeCell ref="CL47:CM47"/>
    <mergeCell ref="CN47:CO47"/>
    <mergeCell ref="BF47:BG47"/>
    <mergeCell ref="BH47:BI47"/>
    <mergeCell ref="BJ47:BK47"/>
    <mergeCell ref="BL47:BM47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EJ48:EK48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EL48:EM48"/>
    <mergeCell ref="EN48:EO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AJ50:AK50"/>
    <mergeCell ref="AL50:AM50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V50:BW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L50:BM50"/>
    <mergeCell ref="BN50:BO50"/>
    <mergeCell ref="CD49:CE49"/>
    <mergeCell ref="CF49:CG49"/>
    <mergeCell ref="CH49:CI49"/>
    <mergeCell ref="CJ49:CK49"/>
    <mergeCell ref="CN49:CO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BX50:BY50"/>
    <mergeCell ref="BZ50:CA50"/>
    <mergeCell ref="CB50:CC50"/>
    <mergeCell ref="CD50:CE50"/>
    <mergeCell ref="CF50:CG50"/>
    <mergeCell ref="CH50:CI50"/>
    <mergeCell ref="CJ50:CK50"/>
    <mergeCell ref="BF50:BG50"/>
    <mergeCell ref="BH50:BI50"/>
    <mergeCell ref="BJ50:BK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BP50:BQ50"/>
    <mergeCell ref="BR50:BS50"/>
    <mergeCell ref="BT50:BU50"/>
    <mergeCell ref="N52:O52"/>
    <mergeCell ref="P52:Q52"/>
    <mergeCell ref="R52:S52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CN52:CO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B52:C52"/>
    <mergeCell ref="D52:E52"/>
    <mergeCell ref="F52:G52"/>
    <mergeCell ref="H52:I52"/>
    <mergeCell ref="J52:K52"/>
    <mergeCell ref="L52:M52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CD53:CE53"/>
    <mergeCell ref="CF53:CG53"/>
    <mergeCell ref="CH53:CI53"/>
    <mergeCell ref="CJ53:CK53"/>
    <mergeCell ref="CL53:CM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CD54:CE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CN53:CO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CF54:CG54"/>
    <mergeCell ref="CH54:CI54"/>
    <mergeCell ref="CJ54:CK54"/>
    <mergeCell ref="CN54:CO54"/>
    <mergeCell ref="AR54:AS54"/>
    <mergeCell ref="AT54:AU54"/>
    <mergeCell ref="BV53:BW53"/>
    <mergeCell ref="BX53:BY53"/>
    <mergeCell ref="BZ53:CA53"/>
    <mergeCell ref="CB53:CC53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AH56:AI56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Z55:CA55"/>
    <mergeCell ref="CB55:CC55"/>
    <mergeCell ref="CD55:CE55"/>
    <mergeCell ref="CF55:CG55"/>
    <mergeCell ref="CH55:CI55"/>
    <mergeCell ref="CJ55:CK55"/>
    <mergeCell ref="CN55:CO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EN56:EO56"/>
    <mergeCell ref="EP56:EQ56"/>
    <mergeCell ref="ER56:ES56"/>
    <mergeCell ref="ET56:EU56"/>
    <mergeCell ref="EV56:EW56"/>
    <mergeCell ref="EX56:EY56"/>
    <mergeCell ref="EZ56:FA56"/>
    <mergeCell ref="FB56:FC56"/>
    <mergeCell ref="FD56:FE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</mergeCells>
  <pageMargins left="0.25" right="0.25" top="0.25" bottom="0.25" header="0" footer="0"/>
  <pageSetup scale="45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72E7-8443-4324-9C4B-8664F443D074}">
  <dimension ref="A1:IF83"/>
  <sheetViews>
    <sheetView zoomScale="90" zoomScaleNormal="90" workbookViewId="0">
      <pane xSplit="1" ySplit="3" topLeftCell="B83" activePane="bottomRight" state="frozen"/>
      <selection pane="bottomRight" activeCell="A393" sqref="A83:A393"/>
      <selection pane="bottomLeft" activeCell="X1" sqref="X1:Y1"/>
      <selection pane="topRight" activeCell="X1" sqref="X1:Y1"/>
    </sheetView>
  </sheetViews>
  <sheetFormatPr defaultRowHeight="14.45"/>
  <cols>
    <col min="1" max="1" width="36.5703125" bestFit="1" customWidth="1"/>
    <col min="2" max="2" width="4.85546875" bestFit="1" customWidth="1"/>
    <col min="12" max="12" width="10.85546875" bestFit="1" customWidth="1"/>
    <col min="236" max="236" width="9.85546875" bestFit="1" customWidth="1"/>
    <col min="237" max="237" width="11" bestFit="1" customWidth="1"/>
  </cols>
  <sheetData>
    <row r="1" spans="1:240" ht="14.45" customHeight="1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9"/>
      <c r="DD1" s="310">
        <v>54</v>
      </c>
      <c r="DE1" s="311"/>
      <c r="DF1" s="310">
        <v>55</v>
      </c>
      <c r="DG1" s="311"/>
      <c r="DH1" s="310">
        <v>56</v>
      </c>
      <c r="DI1" s="311"/>
      <c r="DJ1" s="310">
        <v>57</v>
      </c>
      <c r="DK1" s="311"/>
      <c r="DL1" s="310">
        <v>58</v>
      </c>
      <c r="DM1" s="311"/>
      <c r="DN1" s="310">
        <v>59</v>
      </c>
      <c r="DO1" s="311"/>
      <c r="DP1" s="310">
        <v>60</v>
      </c>
      <c r="DQ1" s="311"/>
      <c r="DR1" s="310">
        <v>61</v>
      </c>
      <c r="DS1" s="311"/>
      <c r="DT1" s="310">
        <v>62</v>
      </c>
      <c r="DU1" s="311"/>
      <c r="DV1" s="310">
        <v>63</v>
      </c>
      <c r="DW1" s="311"/>
      <c r="DX1" s="310">
        <v>64</v>
      </c>
      <c r="DY1" s="311"/>
      <c r="DZ1" s="310">
        <v>65</v>
      </c>
      <c r="EA1" s="311"/>
      <c r="EB1" s="310">
        <v>66</v>
      </c>
      <c r="EC1" s="311"/>
      <c r="ED1" s="310">
        <v>67</v>
      </c>
      <c r="EE1" s="311"/>
      <c r="EF1" s="310">
        <v>68</v>
      </c>
      <c r="EG1" s="311"/>
      <c r="EH1" s="310">
        <v>69</v>
      </c>
      <c r="EI1" s="311"/>
      <c r="EJ1" s="310">
        <v>70</v>
      </c>
      <c r="EK1" s="311"/>
      <c r="EL1" s="310">
        <v>71</v>
      </c>
      <c r="EM1" s="311"/>
      <c r="EN1" s="310">
        <v>72</v>
      </c>
      <c r="EO1" s="311"/>
      <c r="EP1" s="310">
        <v>73</v>
      </c>
      <c r="EQ1" s="311"/>
      <c r="ER1" s="310">
        <v>74</v>
      </c>
      <c r="ES1" s="311"/>
      <c r="ET1" s="310">
        <v>75</v>
      </c>
      <c r="EU1" s="311"/>
      <c r="EV1" s="310">
        <v>76</v>
      </c>
      <c r="EW1" s="311"/>
      <c r="EX1" s="310">
        <v>77</v>
      </c>
      <c r="EY1" s="311"/>
      <c r="EZ1" s="310">
        <v>78</v>
      </c>
      <c r="FA1" s="311"/>
      <c r="FB1" s="310">
        <v>79</v>
      </c>
      <c r="FC1" s="311"/>
      <c r="FD1" s="310">
        <v>80</v>
      </c>
      <c r="FE1" s="311"/>
      <c r="FF1" s="310">
        <v>81</v>
      </c>
      <c r="FG1" s="311"/>
      <c r="FH1" s="310">
        <v>82</v>
      </c>
      <c r="FI1" s="311"/>
      <c r="FJ1" s="310">
        <v>83</v>
      </c>
      <c r="FK1" s="311"/>
      <c r="FL1" s="310">
        <v>84</v>
      </c>
      <c r="FM1" s="311"/>
      <c r="FN1" s="310">
        <v>85</v>
      </c>
      <c r="FO1" s="311"/>
      <c r="FP1" s="310">
        <v>86</v>
      </c>
      <c r="FQ1" s="311"/>
      <c r="FR1" s="310">
        <v>87</v>
      </c>
      <c r="FS1" s="311"/>
      <c r="FT1" s="310">
        <v>88</v>
      </c>
      <c r="FU1" s="311"/>
      <c r="FV1" s="310">
        <v>89</v>
      </c>
      <c r="FW1" s="311"/>
      <c r="FX1" s="310">
        <v>90</v>
      </c>
      <c r="FY1" s="311"/>
      <c r="FZ1" s="310">
        <v>91</v>
      </c>
      <c r="GA1" s="311"/>
      <c r="GB1" s="310">
        <v>92</v>
      </c>
      <c r="GC1" s="311"/>
      <c r="GD1" s="310">
        <v>93</v>
      </c>
      <c r="GE1" s="311"/>
      <c r="GF1" s="310">
        <v>94</v>
      </c>
      <c r="GG1" s="311"/>
      <c r="GH1" s="310">
        <v>95</v>
      </c>
      <c r="GI1" s="311"/>
      <c r="GJ1" s="310">
        <v>96</v>
      </c>
      <c r="GK1" s="311"/>
      <c r="GL1" s="310">
        <v>97</v>
      </c>
      <c r="GM1" s="311"/>
      <c r="GN1" s="310">
        <v>98</v>
      </c>
      <c r="GO1" s="311"/>
      <c r="GP1" s="310">
        <v>99</v>
      </c>
      <c r="GQ1" s="311"/>
      <c r="GR1" s="310">
        <v>100</v>
      </c>
      <c r="GS1" s="311"/>
      <c r="GT1" s="310">
        <v>101</v>
      </c>
      <c r="GU1" s="311"/>
      <c r="GV1" s="310">
        <v>102</v>
      </c>
      <c r="GW1" s="311"/>
      <c r="GX1" s="310">
        <v>103</v>
      </c>
      <c r="GY1" s="311"/>
      <c r="GZ1" s="310">
        <v>104</v>
      </c>
      <c r="HA1" s="311"/>
      <c r="HB1" s="310">
        <v>105</v>
      </c>
      <c r="HC1" s="311"/>
      <c r="HD1" s="310">
        <v>106</v>
      </c>
      <c r="HE1" s="311"/>
      <c r="HF1" s="310">
        <v>107</v>
      </c>
      <c r="HG1" s="311"/>
      <c r="HH1" s="310">
        <v>108</v>
      </c>
      <c r="HI1" s="311"/>
      <c r="HJ1" s="310">
        <v>109</v>
      </c>
      <c r="HK1" s="311"/>
      <c r="HL1" s="310">
        <v>110</v>
      </c>
      <c r="HM1" s="311"/>
      <c r="HN1" s="310">
        <v>111</v>
      </c>
      <c r="HO1" s="311"/>
      <c r="HP1" s="310">
        <v>112</v>
      </c>
      <c r="HQ1" s="311"/>
      <c r="HR1" s="310">
        <v>113</v>
      </c>
      <c r="HS1" s="311"/>
      <c r="HT1" s="310">
        <v>114</v>
      </c>
      <c r="HU1" s="311"/>
      <c r="HV1" s="310">
        <v>115</v>
      </c>
      <c r="HW1" s="311"/>
      <c r="HX1" s="310">
        <v>116</v>
      </c>
      <c r="HY1" s="311"/>
      <c r="HZ1" s="310">
        <v>117</v>
      </c>
      <c r="IA1" s="311"/>
      <c r="IB1" s="86"/>
    </row>
    <row r="2" spans="1:240" ht="14.45" customHeight="1">
      <c r="B2" s="305">
        <v>44232</v>
      </c>
      <c r="C2" s="306"/>
      <c r="D2" s="305">
        <v>44233</v>
      </c>
      <c r="E2" s="306"/>
      <c r="F2" s="305">
        <v>44234</v>
      </c>
      <c r="G2" s="306"/>
      <c r="H2" s="305">
        <v>44235</v>
      </c>
      <c r="I2" s="306"/>
      <c r="J2" s="305">
        <v>44236</v>
      </c>
      <c r="K2" s="306"/>
      <c r="L2" s="305">
        <v>44237</v>
      </c>
      <c r="M2" s="306"/>
      <c r="N2" s="305">
        <v>44238</v>
      </c>
      <c r="O2" s="306"/>
      <c r="P2" s="305">
        <v>44239</v>
      </c>
      <c r="Q2" s="306"/>
      <c r="R2" s="305">
        <v>44240</v>
      </c>
      <c r="S2" s="306"/>
      <c r="T2" s="305">
        <v>44241</v>
      </c>
      <c r="U2" s="306"/>
      <c r="V2" s="305">
        <v>44242</v>
      </c>
      <c r="W2" s="306"/>
      <c r="X2" s="305">
        <v>44243</v>
      </c>
      <c r="Y2" s="306"/>
      <c r="Z2" s="305">
        <v>44244</v>
      </c>
      <c r="AA2" s="306"/>
      <c r="AB2" s="305">
        <v>44245</v>
      </c>
      <c r="AC2" s="306"/>
      <c r="AD2" s="305">
        <v>44246</v>
      </c>
      <c r="AE2" s="306"/>
      <c r="AF2" s="305">
        <v>44247</v>
      </c>
      <c r="AG2" s="306"/>
      <c r="AH2" s="305">
        <v>44248</v>
      </c>
      <c r="AI2" s="306"/>
      <c r="AJ2" s="305">
        <v>44249</v>
      </c>
      <c r="AK2" s="306"/>
      <c r="AL2" s="305">
        <v>44250</v>
      </c>
      <c r="AM2" s="306"/>
      <c r="AN2" s="305">
        <v>44251</v>
      </c>
      <c r="AO2" s="306"/>
      <c r="AP2" s="305">
        <v>44252</v>
      </c>
      <c r="AQ2" s="306"/>
      <c r="AR2" s="305">
        <v>44253</v>
      </c>
      <c r="AS2" s="306"/>
      <c r="AT2" s="305">
        <v>44254</v>
      </c>
      <c r="AU2" s="306"/>
      <c r="AV2" s="305">
        <v>44255</v>
      </c>
      <c r="AW2" s="306"/>
      <c r="AX2" s="305">
        <v>44256</v>
      </c>
      <c r="AY2" s="306"/>
      <c r="AZ2" s="305">
        <v>44257</v>
      </c>
      <c r="BA2" s="306"/>
      <c r="BB2" s="305">
        <v>44258</v>
      </c>
      <c r="BC2" s="306"/>
      <c r="BD2" s="305">
        <v>44259</v>
      </c>
      <c r="BE2" s="306"/>
      <c r="BF2" s="305">
        <v>44260</v>
      </c>
      <c r="BG2" s="306"/>
      <c r="BH2" s="305">
        <v>44261</v>
      </c>
      <c r="BI2" s="306"/>
      <c r="BJ2" s="305">
        <v>44262</v>
      </c>
      <c r="BK2" s="306"/>
      <c r="BL2" s="305">
        <v>44263</v>
      </c>
      <c r="BM2" s="306"/>
      <c r="BN2" s="305">
        <v>44264</v>
      </c>
      <c r="BO2" s="306"/>
      <c r="BP2" s="305">
        <v>44265</v>
      </c>
      <c r="BQ2" s="306"/>
      <c r="BR2" s="305">
        <v>44266</v>
      </c>
      <c r="BS2" s="306"/>
      <c r="BT2" s="305">
        <v>44267</v>
      </c>
      <c r="BU2" s="306"/>
      <c r="BV2" s="305">
        <v>44268</v>
      </c>
      <c r="BW2" s="306"/>
      <c r="BX2" s="305">
        <v>44269</v>
      </c>
      <c r="BY2" s="306"/>
      <c r="BZ2" s="305">
        <v>44270</v>
      </c>
      <c r="CA2" s="306"/>
      <c r="CB2" s="305">
        <v>44271</v>
      </c>
      <c r="CC2" s="306"/>
      <c r="CD2" s="305">
        <v>44272</v>
      </c>
      <c r="CE2" s="306"/>
      <c r="CF2" s="305">
        <v>44273</v>
      </c>
      <c r="CG2" s="306"/>
      <c r="CH2" s="305">
        <v>44274</v>
      </c>
      <c r="CI2" s="306"/>
      <c r="CJ2" s="305">
        <v>44275</v>
      </c>
      <c r="CK2" s="306"/>
      <c r="CL2" s="305">
        <v>44276</v>
      </c>
      <c r="CM2" s="306"/>
      <c r="CN2" s="305">
        <v>44277</v>
      </c>
      <c r="CO2" s="306"/>
      <c r="CP2" s="305">
        <v>44278</v>
      </c>
      <c r="CQ2" s="306"/>
      <c r="CR2" s="305">
        <v>44279</v>
      </c>
      <c r="CS2" s="306"/>
      <c r="CT2" s="305">
        <v>44280</v>
      </c>
      <c r="CU2" s="306"/>
      <c r="CV2" s="305">
        <v>44281</v>
      </c>
      <c r="CW2" s="306"/>
      <c r="CX2" s="305">
        <v>44282</v>
      </c>
      <c r="CY2" s="306"/>
      <c r="CZ2" s="305">
        <v>44283</v>
      </c>
      <c r="DA2" s="306"/>
      <c r="DB2" s="305">
        <v>44284</v>
      </c>
      <c r="DC2" s="306"/>
      <c r="DD2" s="305">
        <v>44285</v>
      </c>
      <c r="DE2" s="306"/>
      <c r="DF2" s="305">
        <v>44286</v>
      </c>
      <c r="DG2" s="306"/>
      <c r="DH2" s="305">
        <v>44287</v>
      </c>
      <c r="DI2" s="306"/>
      <c r="DJ2" s="305">
        <v>44288</v>
      </c>
      <c r="DK2" s="306"/>
      <c r="DL2" s="305">
        <v>44289</v>
      </c>
      <c r="DM2" s="306"/>
      <c r="DN2" s="305">
        <v>44290</v>
      </c>
      <c r="DO2" s="306"/>
      <c r="DP2" s="305">
        <v>44291</v>
      </c>
      <c r="DQ2" s="306"/>
      <c r="DR2" s="305">
        <v>44292</v>
      </c>
      <c r="DS2" s="306"/>
      <c r="DT2" s="305">
        <v>44293</v>
      </c>
      <c r="DU2" s="306"/>
      <c r="DV2" s="305">
        <v>44294</v>
      </c>
      <c r="DW2" s="306"/>
      <c r="DX2" s="305">
        <v>44295</v>
      </c>
      <c r="DY2" s="306"/>
      <c r="DZ2" s="305">
        <v>44296</v>
      </c>
      <c r="EA2" s="306"/>
      <c r="EB2" s="305">
        <v>44297</v>
      </c>
      <c r="EC2" s="306"/>
      <c r="ED2" s="305">
        <v>44298</v>
      </c>
      <c r="EE2" s="306"/>
      <c r="EF2" s="305">
        <v>44299</v>
      </c>
      <c r="EG2" s="306"/>
      <c r="EH2" s="305">
        <v>44300</v>
      </c>
      <c r="EI2" s="306"/>
      <c r="EJ2" s="305">
        <v>44301</v>
      </c>
      <c r="EK2" s="306"/>
      <c r="EL2" s="305">
        <v>44302</v>
      </c>
      <c r="EM2" s="306"/>
      <c r="EN2" s="305">
        <v>44303</v>
      </c>
      <c r="EO2" s="306"/>
      <c r="EP2" s="305">
        <v>44304</v>
      </c>
      <c r="EQ2" s="306"/>
      <c r="ER2" s="305">
        <v>44305</v>
      </c>
      <c r="ES2" s="306"/>
      <c r="ET2" s="305">
        <v>44306</v>
      </c>
      <c r="EU2" s="306"/>
      <c r="EV2" s="305">
        <v>44307</v>
      </c>
      <c r="EW2" s="306"/>
      <c r="EX2" s="305">
        <v>44308</v>
      </c>
      <c r="EY2" s="306"/>
      <c r="EZ2" s="305">
        <v>44309</v>
      </c>
      <c r="FA2" s="306"/>
      <c r="FB2" s="305">
        <v>44310</v>
      </c>
      <c r="FC2" s="306"/>
      <c r="FD2" s="305">
        <v>44311</v>
      </c>
      <c r="FE2" s="306"/>
      <c r="FF2" s="305">
        <v>44312</v>
      </c>
      <c r="FG2" s="306"/>
      <c r="FH2" s="305">
        <v>44313</v>
      </c>
      <c r="FI2" s="306"/>
      <c r="FJ2" s="305">
        <v>44314</v>
      </c>
      <c r="FK2" s="306"/>
      <c r="FL2" s="305">
        <v>44315</v>
      </c>
      <c r="FM2" s="306"/>
      <c r="FN2" s="305">
        <v>44316</v>
      </c>
      <c r="FO2" s="306"/>
      <c r="FP2" s="305">
        <v>44317</v>
      </c>
      <c r="FQ2" s="306"/>
      <c r="FR2" s="305">
        <v>44318</v>
      </c>
      <c r="FS2" s="306"/>
      <c r="FT2" s="305">
        <v>44319</v>
      </c>
      <c r="FU2" s="306"/>
      <c r="FV2" s="305">
        <v>44320</v>
      </c>
      <c r="FW2" s="306"/>
      <c r="FX2" s="305">
        <v>44321</v>
      </c>
      <c r="FY2" s="306"/>
      <c r="FZ2" s="305">
        <v>44322</v>
      </c>
      <c r="GA2" s="306"/>
      <c r="GB2" s="305">
        <v>44323</v>
      </c>
      <c r="GC2" s="306"/>
      <c r="GD2" s="305">
        <v>44324</v>
      </c>
      <c r="GE2" s="306"/>
      <c r="GF2" s="305">
        <v>44325</v>
      </c>
      <c r="GG2" s="306"/>
      <c r="GH2" s="305">
        <v>44326</v>
      </c>
      <c r="GI2" s="306"/>
      <c r="GJ2" s="305">
        <v>44327</v>
      </c>
      <c r="GK2" s="306"/>
      <c r="GL2" s="305">
        <v>44328</v>
      </c>
      <c r="GM2" s="306"/>
      <c r="GN2" s="305">
        <v>44329</v>
      </c>
      <c r="GO2" s="306"/>
      <c r="GP2" s="305">
        <v>44330</v>
      </c>
      <c r="GQ2" s="306"/>
      <c r="GR2" s="305">
        <v>44331</v>
      </c>
      <c r="GS2" s="306"/>
      <c r="GT2" s="305">
        <v>44332</v>
      </c>
      <c r="GU2" s="306"/>
      <c r="GV2" s="305">
        <v>44333</v>
      </c>
      <c r="GW2" s="306"/>
      <c r="GX2" s="305">
        <v>44334</v>
      </c>
      <c r="GY2" s="306"/>
      <c r="GZ2" s="305">
        <v>44335</v>
      </c>
      <c r="HA2" s="306"/>
      <c r="HB2" s="305">
        <v>44336</v>
      </c>
      <c r="HC2" s="306"/>
      <c r="HD2" s="305">
        <v>44337</v>
      </c>
      <c r="HE2" s="306"/>
      <c r="HF2" s="305">
        <v>44338</v>
      </c>
      <c r="HG2" s="306"/>
      <c r="HH2" s="305">
        <v>44339</v>
      </c>
      <c r="HI2" s="306"/>
      <c r="HJ2" s="305">
        <v>44340</v>
      </c>
      <c r="HK2" s="306"/>
      <c r="HL2" s="305">
        <v>44341</v>
      </c>
      <c r="HM2" s="306"/>
      <c r="HN2" s="305">
        <v>44342</v>
      </c>
      <c r="HO2" s="306"/>
      <c r="HP2" s="305">
        <v>44343</v>
      </c>
      <c r="HQ2" s="306"/>
      <c r="HR2" s="305">
        <v>44344</v>
      </c>
      <c r="HS2" s="306"/>
      <c r="HT2" s="305">
        <v>44345</v>
      </c>
      <c r="HU2" s="306"/>
      <c r="HV2" s="305">
        <v>44346</v>
      </c>
      <c r="HW2" s="306"/>
      <c r="HX2" s="305">
        <v>44347</v>
      </c>
      <c r="HY2" s="306"/>
      <c r="HZ2" s="305">
        <v>44348</v>
      </c>
      <c r="IA2" s="306"/>
    </row>
    <row r="3" spans="1:240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93" t="s">
        <v>40</v>
      </c>
      <c r="DD3" s="147" t="s">
        <v>39</v>
      </c>
      <c r="DE3" s="148" t="s">
        <v>40</v>
      </c>
      <c r="DF3" s="147" t="s">
        <v>39</v>
      </c>
      <c r="DG3" s="148" t="s">
        <v>40</v>
      </c>
      <c r="DH3" s="147" t="s">
        <v>39</v>
      </c>
      <c r="DI3" s="148" t="s">
        <v>40</v>
      </c>
      <c r="DJ3" s="135" t="s">
        <v>39</v>
      </c>
      <c r="DK3" s="136" t="s">
        <v>40</v>
      </c>
      <c r="DL3" s="135" t="s">
        <v>39</v>
      </c>
      <c r="DM3" s="136" t="s">
        <v>40</v>
      </c>
      <c r="DN3" s="135" t="s">
        <v>39</v>
      </c>
      <c r="DO3" s="136" t="s">
        <v>40</v>
      </c>
      <c r="DP3" s="135" t="s">
        <v>39</v>
      </c>
      <c r="DQ3" s="136" t="s">
        <v>40</v>
      </c>
      <c r="DR3" s="147" t="s">
        <v>39</v>
      </c>
      <c r="DS3" s="148" t="s">
        <v>40</v>
      </c>
      <c r="DT3" s="147" t="s">
        <v>39</v>
      </c>
      <c r="DU3" s="148" t="s">
        <v>40</v>
      </c>
      <c r="DV3" s="135" t="s">
        <v>39</v>
      </c>
      <c r="DW3" s="136" t="s">
        <v>40</v>
      </c>
      <c r="DX3" s="135" t="s">
        <v>39</v>
      </c>
      <c r="DY3" s="136" t="s">
        <v>40</v>
      </c>
      <c r="DZ3" s="135" t="s">
        <v>39</v>
      </c>
      <c r="EA3" s="136" t="s">
        <v>40</v>
      </c>
      <c r="EB3" s="135" t="s">
        <v>39</v>
      </c>
      <c r="EC3" s="136" t="s">
        <v>40</v>
      </c>
      <c r="ED3" s="135" t="s">
        <v>39</v>
      </c>
      <c r="EE3" s="136" t="s">
        <v>40</v>
      </c>
      <c r="EF3" s="135" t="s">
        <v>39</v>
      </c>
      <c r="EG3" s="136" t="s">
        <v>40</v>
      </c>
      <c r="EH3" s="135" t="s">
        <v>39</v>
      </c>
      <c r="EI3" s="136" t="s">
        <v>40</v>
      </c>
      <c r="EJ3" s="135" t="s">
        <v>39</v>
      </c>
      <c r="EK3" s="136" t="s">
        <v>40</v>
      </c>
      <c r="EL3" s="135" t="s">
        <v>39</v>
      </c>
      <c r="EM3" s="136" t="s">
        <v>40</v>
      </c>
      <c r="EN3" s="135" t="s">
        <v>39</v>
      </c>
      <c r="EO3" s="136" t="s">
        <v>40</v>
      </c>
      <c r="EP3" s="135" t="s">
        <v>39</v>
      </c>
      <c r="EQ3" s="136" t="s">
        <v>40</v>
      </c>
      <c r="ER3" s="135" t="s">
        <v>39</v>
      </c>
      <c r="ES3" s="136" t="s">
        <v>40</v>
      </c>
      <c r="ET3" s="135" t="s">
        <v>39</v>
      </c>
      <c r="EU3" s="136" t="s">
        <v>40</v>
      </c>
      <c r="EV3" s="135" t="s">
        <v>39</v>
      </c>
      <c r="EW3" s="136" t="s">
        <v>40</v>
      </c>
      <c r="EX3" s="135" t="s">
        <v>39</v>
      </c>
      <c r="EY3" s="136" t="s">
        <v>40</v>
      </c>
      <c r="EZ3" s="135" t="s">
        <v>39</v>
      </c>
      <c r="FA3" s="136" t="s">
        <v>40</v>
      </c>
      <c r="FB3" s="135" t="s">
        <v>39</v>
      </c>
      <c r="FC3" s="136" t="s">
        <v>40</v>
      </c>
      <c r="FD3" s="135" t="s">
        <v>39</v>
      </c>
      <c r="FE3" s="136" t="s">
        <v>40</v>
      </c>
      <c r="FF3" s="135" t="s">
        <v>39</v>
      </c>
      <c r="FG3" s="136" t="s">
        <v>40</v>
      </c>
      <c r="FH3" s="135" t="s">
        <v>39</v>
      </c>
      <c r="FI3" s="136" t="s">
        <v>40</v>
      </c>
      <c r="FJ3" s="135" t="s">
        <v>39</v>
      </c>
      <c r="FK3" s="136" t="s">
        <v>40</v>
      </c>
      <c r="FL3" s="135" t="s">
        <v>39</v>
      </c>
      <c r="FM3" s="136" t="s">
        <v>40</v>
      </c>
      <c r="FN3" s="135" t="s">
        <v>39</v>
      </c>
      <c r="FO3" s="136" t="s">
        <v>40</v>
      </c>
      <c r="FP3" s="135" t="s">
        <v>39</v>
      </c>
      <c r="FQ3" s="136" t="s">
        <v>40</v>
      </c>
      <c r="FR3" s="135" t="s">
        <v>39</v>
      </c>
      <c r="FS3" s="136" t="s">
        <v>40</v>
      </c>
      <c r="FT3" s="135" t="s">
        <v>39</v>
      </c>
      <c r="FU3" s="136" t="s">
        <v>40</v>
      </c>
      <c r="FV3" s="135" t="s">
        <v>39</v>
      </c>
      <c r="FW3" s="136" t="s">
        <v>40</v>
      </c>
      <c r="FX3" s="135" t="s">
        <v>39</v>
      </c>
      <c r="FY3" s="136" t="s">
        <v>40</v>
      </c>
      <c r="FZ3" s="135" t="s">
        <v>39</v>
      </c>
      <c r="GA3" s="136" t="s">
        <v>40</v>
      </c>
      <c r="GB3" s="135" t="s">
        <v>39</v>
      </c>
      <c r="GC3" s="136" t="s">
        <v>40</v>
      </c>
      <c r="GD3" s="135" t="s">
        <v>39</v>
      </c>
      <c r="GE3" s="136" t="s">
        <v>40</v>
      </c>
      <c r="GF3" s="135" t="s">
        <v>39</v>
      </c>
      <c r="GG3" s="136" t="s">
        <v>40</v>
      </c>
      <c r="GH3" s="135" t="s">
        <v>39</v>
      </c>
      <c r="GI3" s="136" t="s">
        <v>40</v>
      </c>
      <c r="GJ3" s="135" t="s">
        <v>39</v>
      </c>
      <c r="GK3" s="136" t="s">
        <v>40</v>
      </c>
      <c r="GL3" s="135" t="s">
        <v>39</v>
      </c>
      <c r="GM3" s="136" t="s">
        <v>40</v>
      </c>
      <c r="GN3" s="135" t="s">
        <v>39</v>
      </c>
      <c r="GO3" s="136" t="s">
        <v>40</v>
      </c>
      <c r="GP3" s="135" t="s">
        <v>39</v>
      </c>
      <c r="GQ3" s="136" t="s">
        <v>40</v>
      </c>
      <c r="GR3" s="135" t="s">
        <v>39</v>
      </c>
      <c r="GS3" s="136" t="s">
        <v>40</v>
      </c>
      <c r="GT3" s="135" t="s">
        <v>39</v>
      </c>
      <c r="GU3" s="136" t="s">
        <v>40</v>
      </c>
      <c r="GV3" s="135" t="s">
        <v>39</v>
      </c>
      <c r="GW3" s="136" t="s">
        <v>40</v>
      </c>
      <c r="GX3" s="135" t="s">
        <v>39</v>
      </c>
      <c r="GY3" s="136" t="s">
        <v>40</v>
      </c>
      <c r="GZ3" s="135" t="s">
        <v>39</v>
      </c>
      <c r="HA3" s="136" t="s">
        <v>40</v>
      </c>
      <c r="HB3" s="135" t="s">
        <v>39</v>
      </c>
      <c r="HC3" s="136" t="s">
        <v>40</v>
      </c>
      <c r="HD3" s="135" t="s">
        <v>39</v>
      </c>
      <c r="HE3" s="136" t="s">
        <v>40</v>
      </c>
      <c r="HF3" s="135" t="s">
        <v>39</v>
      </c>
      <c r="HG3" s="136" t="s">
        <v>40</v>
      </c>
      <c r="HH3" s="135" t="s">
        <v>39</v>
      </c>
      <c r="HI3" s="136" t="s">
        <v>40</v>
      </c>
      <c r="HJ3" s="135" t="s">
        <v>39</v>
      </c>
      <c r="HK3" s="136" t="s">
        <v>40</v>
      </c>
      <c r="HL3" s="135" t="s">
        <v>39</v>
      </c>
      <c r="HM3" s="136" t="s">
        <v>40</v>
      </c>
      <c r="HN3" s="135" t="s">
        <v>39</v>
      </c>
      <c r="HO3" s="136" t="s">
        <v>40</v>
      </c>
      <c r="HP3" s="135" t="s">
        <v>39</v>
      </c>
      <c r="HQ3" s="136" t="s">
        <v>40</v>
      </c>
      <c r="HR3" s="135" t="s">
        <v>39</v>
      </c>
      <c r="HS3" s="136" t="s">
        <v>40</v>
      </c>
      <c r="HT3" s="135" t="s">
        <v>39</v>
      </c>
      <c r="HU3" s="136" t="s">
        <v>40</v>
      </c>
      <c r="HV3" s="135" t="s">
        <v>39</v>
      </c>
      <c r="HW3" s="136" t="s">
        <v>40</v>
      </c>
      <c r="HX3" s="135" t="s">
        <v>39</v>
      </c>
      <c r="HY3" s="136" t="s">
        <v>40</v>
      </c>
      <c r="HZ3" s="135" t="s">
        <v>39</v>
      </c>
      <c r="IA3" s="136" t="s">
        <v>40</v>
      </c>
      <c r="IB3" t="s">
        <v>41</v>
      </c>
      <c r="IC3" t="s">
        <v>42</v>
      </c>
      <c r="ID3" s="86" t="s">
        <v>43</v>
      </c>
    </row>
    <row r="4" spans="1:240" ht="15" thickBot="1">
      <c r="A4" s="1">
        <v>1</v>
      </c>
      <c r="B4" s="16">
        <v>0</v>
      </c>
      <c r="C4" s="44">
        <v>0</v>
      </c>
      <c r="D4" s="16">
        <v>0</v>
      </c>
      <c r="E4" s="44">
        <v>0</v>
      </c>
      <c r="F4" s="16">
        <v>0</v>
      </c>
      <c r="G4" s="44">
        <v>0</v>
      </c>
      <c r="H4" s="16">
        <v>0</v>
      </c>
      <c r="I4" s="44">
        <v>0</v>
      </c>
      <c r="J4" s="16">
        <v>0</v>
      </c>
      <c r="K4" s="44">
        <v>0</v>
      </c>
      <c r="L4" s="16">
        <v>0</v>
      </c>
      <c r="M4" s="44">
        <v>0</v>
      </c>
      <c r="N4" s="16">
        <v>0</v>
      </c>
      <c r="O4" s="44">
        <v>0</v>
      </c>
      <c r="P4" s="16">
        <v>0</v>
      </c>
      <c r="Q4" s="44">
        <v>0</v>
      </c>
      <c r="R4" s="16">
        <v>2</v>
      </c>
      <c r="S4" s="44">
        <v>0</v>
      </c>
      <c r="T4" s="16">
        <v>3</v>
      </c>
      <c r="U4" s="44">
        <v>0</v>
      </c>
      <c r="V4" s="16">
        <v>0</v>
      </c>
      <c r="W4" s="44">
        <v>2</v>
      </c>
      <c r="X4" s="16">
        <v>3</v>
      </c>
      <c r="Y4" s="44">
        <v>1</v>
      </c>
      <c r="Z4" s="16">
        <v>0</v>
      </c>
      <c r="AA4" s="44">
        <v>4</v>
      </c>
      <c r="AB4" s="16">
        <v>0</v>
      </c>
      <c r="AC4" s="44">
        <v>1</v>
      </c>
      <c r="AD4" s="16">
        <v>0</v>
      </c>
      <c r="AE4" s="44">
        <v>2</v>
      </c>
      <c r="AF4" s="16">
        <v>0</v>
      </c>
      <c r="AG4" s="44">
        <v>2</v>
      </c>
      <c r="AH4" s="16">
        <v>0</v>
      </c>
      <c r="AI4" s="44">
        <v>0</v>
      </c>
      <c r="AJ4" s="16">
        <v>0</v>
      </c>
      <c r="AK4" s="44">
        <v>2</v>
      </c>
      <c r="AL4" s="16">
        <v>6</v>
      </c>
      <c r="AM4" s="44">
        <v>0</v>
      </c>
      <c r="AN4" s="16">
        <v>2</v>
      </c>
      <c r="AO4" s="44">
        <v>0</v>
      </c>
      <c r="AP4" s="16">
        <v>0</v>
      </c>
      <c r="AQ4" s="44">
        <v>0</v>
      </c>
      <c r="AR4" s="16">
        <v>0</v>
      </c>
      <c r="AS4" s="44">
        <v>3</v>
      </c>
      <c r="AT4" s="16">
        <v>0</v>
      </c>
      <c r="AU4" s="44">
        <v>2</v>
      </c>
      <c r="AV4" s="16">
        <v>4</v>
      </c>
      <c r="AW4" s="44">
        <v>2</v>
      </c>
      <c r="AX4" s="16">
        <v>3</v>
      </c>
      <c r="AY4" s="44">
        <v>0</v>
      </c>
      <c r="AZ4" s="16">
        <v>1</v>
      </c>
      <c r="BA4" s="44">
        <v>0</v>
      </c>
      <c r="BB4" s="16">
        <v>1</v>
      </c>
      <c r="BC4" s="44">
        <v>5</v>
      </c>
      <c r="BD4" s="16">
        <v>0</v>
      </c>
      <c r="BE4" s="44">
        <v>0</v>
      </c>
      <c r="BF4" s="16">
        <v>1</v>
      </c>
      <c r="BG4" s="44">
        <v>2</v>
      </c>
      <c r="BH4" s="16">
        <v>2</v>
      </c>
      <c r="BI4" s="44">
        <v>0</v>
      </c>
      <c r="BJ4" s="16">
        <v>1</v>
      </c>
      <c r="BK4" s="44">
        <v>1</v>
      </c>
      <c r="BL4" s="16">
        <v>2</v>
      </c>
      <c r="BM4" s="44">
        <v>1</v>
      </c>
      <c r="BN4" s="16">
        <v>2</v>
      </c>
      <c r="BO4" s="44">
        <v>1</v>
      </c>
      <c r="BP4" s="16">
        <v>0</v>
      </c>
      <c r="BQ4" s="44">
        <v>1</v>
      </c>
      <c r="BR4" s="16">
        <v>0</v>
      </c>
      <c r="BS4" s="44">
        <v>3</v>
      </c>
      <c r="BT4" s="16">
        <v>0</v>
      </c>
      <c r="BU4" s="44">
        <v>2</v>
      </c>
      <c r="BV4" s="16">
        <v>0</v>
      </c>
      <c r="BW4" s="44">
        <v>1</v>
      </c>
      <c r="BX4" s="16">
        <v>1</v>
      </c>
      <c r="BY4" s="44">
        <v>1</v>
      </c>
      <c r="BZ4" s="16">
        <v>2</v>
      </c>
      <c r="CA4" s="44">
        <v>0</v>
      </c>
      <c r="CB4" s="16">
        <v>1</v>
      </c>
      <c r="CC4" s="44">
        <v>0</v>
      </c>
      <c r="CD4" s="16">
        <v>0</v>
      </c>
      <c r="CE4" s="44">
        <v>0</v>
      </c>
      <c r="CF4" s="82" t="s">
        <v>44</v>
      </c>
      <c r="CG4" s="44">
        <v>2</v>
      </c>
      <c r="CH4" s="82" t="s">
        <v>44</v>
      </c>
      <c r="CI4" s="44">
        <v>1</v>
      </c>
      <c r="CJ4" s="82" t="s">
        <v>44</v>
      </c>
      <c r="CK4" s="44">
        <v>0</v>
      </c>
      <c r="CL4" s="82" t="s">
        <v>44</v>
      </c>
      <c r="CM4" s="44">
        <v>0</v>
      </c>
      <c r="CN4" s="82" t="s">
        <v>44</v>
      </c>
      <c r="CO4" s="44">
        <v>0</v>
      </c>
      <c r="CP4" s="82" t="s">
        <v>44</v>
      </c>
      <c r="CQ4" s="44">
        <v>0</v>
      </c>
      <c r="CR4" s="82" t="s">
        <v>44</v>
      </c>
      <c r="CS4" s="44">
        <v>0</v>
      </c>
      <c r="CT4" s="82" t="s">
        <v>44</v>
      </c>
      <c r="CU4" s="44">
        <v>0</v>
      </c>
      <c r="CV4" s="82" t="s">
        <v>44</v>
      </c>
      <c r="CW4" s="44">
        <v>0</v>
      </c>
      <c r="CX4" s="82" t="s">
        <v>44</v>
      </c>
      <c r="CY4" s="44">
        <v>0</v>
      </c>
      <c r="CZ4" s="82" t="s">
        <v>44</v>
      </c>
      <c r="DA4" s="44">
        <v>0</v>
      </c>
      <c r="DB4" s="82" t="s">
        <v>44</v>
      </c>
      <c r="DC4" s="44">
        <v>0</v>
      </c>
      <c r="DD4" s="82" t="s">
        <v>44</v>
      </c>
      <c r="DE4" s="44">
        <v>0</v>
      </c>
      <c r="DF4" s="82" t="s">
        <v>44</v>
      </c>
      <c r="DG4" s="44">
        <v>0</v>
      </c>
      <c r="DH4" s="82" t="s">
        <v>44</v>
      </c>
      <c r="DI4" s="44">
        <v>0</v>
      </c>
      <c r="DJ4" s="82" t="s">
        <v>44</v>
      </c>
      <c r="DK4" s="44">
        <v>0</v>
      </c>
      <c r="DL4" s="82" t="s">
        <v>44</v>
      </c>
      <c r="DM4" s="44">
        <v>0</v>
      </c>
      <c r="DN4" s="82" t="s">
        <v>44</v>
      </c>
      <c r="DO4" s="44">
        <v>0</v>
      </c>
      <c r="DP4" s="82" t="s">
        <v>44</v>
      </c>
      <c r="DQ4" s="44">
        <v>0</v>
      </c>
      <c r="DR4" s="82" t="s">
        <v>44</v>
      </c>
      <c r="DS4" s="44">
        <v>0</v>
      </c>
      <c r="DT4" s="82" t="s">
        <v>44</v>
      </c>
      <c r="DU4" s="44">
        <v>0</v>
      </c>
      <c r="DV4" s="82" t="s">
        <v>44</v>
      </c>
      <c r="DW4" s="44">
        <v>0</v>
      </c>
      <c r="DX4" s="82" t="s">
        <v>44</v>
      </c>
      <c r="DY4" s="44">
        <v>0</v>
      </c>
      <c r="DZ4" s="82" t="s">
        <v>44</v>
      </c>
      <c r="EA4" s="44">
        <v>0</v>
      </c>
      <c r="EB4" s="82" t="s">
        <v>44</v>
      </c>
      <c r="EC4" s="44">
        <v>0</v>
      </c>
      <c r="ED4" s="82" t="s">
        <v>44</v>
      </c>
      <c r="EE4" s="44">
        <v>0</v>
      </c>
      <c r="EF4" s="82" t="s">
        <v>44</v>
      </c>
      <c r="EG4" s="44">
        <v>0</v>
      </c>
      <c r="EH4" s="82" t="s">
        <v>44</v>
      </c>
      <c r="EI4" s="44">
        <v>0</v>
      </c>
      <c r="EJ4" s="82" t="s">
        <v>44</v>
      </c>
      <c r="EK4" s="44">
        <v>0</v>
      </c>
      <c r="EL4" s="82" t="s">
        <v>44</v>
      </c>
      <c r="EM4" s="44">
        <v>0</v>
      </c>
      <c r="EN4" s="82" t="s">
        <v>44</v>
      </c>
      <c r="EO4" s="44">
        <v>0</v>
      </c>
      <c r="EP4" s="82" t="s">
        <v>44</v>
      </c>
      <c r="EQ4" s="44">
        <v>0</v>
      </c>
      <c r="ER4" s="82" t="s">
        <v>44</v>
      </c>
      <c r="ES4" s="44">
        <v>0</v>
      </c>
      <c r="ET4" s="82" t="s">
        <v>44</v>
      </c>
      <c r="EU4" s="44">
        <v>0</v>
      </c>
      <c r="EV4" s="82" t="s">
        <v>44</v>
      </c>
      <c r="EW4" s="44">
        <v>0</v>
      </c>
      <c r="EX4" s="82" t="s">
        <v>44</v>
      </c>
      <c r="EY4" s="44">
        <v>0</v>
      </c>
      <c r="EZ4" s="82" t="s">
        <v>44</v>
      </c>
      <c r="FA4" s="44">
        <v>0</v>
      </c>
      <c r="FB4" s="82" t="s">
        <v>44</v>
      </c>
      <c r="FC4" s="44">
        <v>0</v>
      </c>
      <c r="FD4" s="82" t="s">
        <v>44</v>
      </c>
      <c r="FE4" s="44">
        <v>0</v>
      </c>
      <c r="FF4" s="82" t="s">
        <v>44</v>
      </c>
      <c r="FG4" s="44">
        <v>0</v>
      </c>
      <c r="FH4" s="82" t="s">
        <v>44</v>
      </c>
      <c r="FI4" s="44">
        <v>0</v>
      </c>
      <c r="FJ4" s="82" t="s">
        <v>44</v>
      </c>
      <c r="FK4" s="44">
        <v>0</v>
      </c>
      <c r="FL4" s="82" t="s">
        <v>44</v>
      </c>
      <c r="FM4" s="44">
        <v>0</v>
      </c>
      <c r="FN4" s="82" t="s">
        <v>44</v>
      </c>
      <c r="FO4" s="44">
        <v>0</v>
      </c>
      <c r="FP4" s="82" t="s">
        <v>44</v>
      </c>
      <c r="FQ4" s="44">
        <v>0</v>
      </c>
      <c r="FR4" s="82" t="s">
        <v>44</v>
      </c>
      <c r="FS4" s="44">
        <v>0</v>
      </c>
      <c r="FT4" s="82" t="s">
        <v>44</v>
      </c>
      <c r="FU4" s="44">
        <v>0</v>
      </c>
      <c r="FV4" s="82" t="s">
        <v>44</v>
      </c>
      <c r="FW4" s="44">
        <v>0</v>
      </c>
      <c r="FX4" s="82" t="s">
        <v>44</v>
      </c>
      <c r="FY4" s="44">
        <v>0</v>
      </c>
      <c r="FZ4" s="82" t="s">
        <v>44</v>
      </c>
      <c r="GA4" s="44">
        <v>0</v>
      </c>
      <c r="GB4" s="82" t="s">
        <v>44</v>
      </c>
      <c r="GC4" s="44">
        <v>0</v>
      </c>
      <c r="GD4" s="82" t="s">
        <v>44</v>
      </c>
      <c r="GE4" s="44">
        <v>0</v>
      </c>
      <c r="GF4" s="82" t="s">
        <v>44</v>
      </c>
      <c r="GG4" s="44">
        <v>0</v>
      </c>
      <c r="GH4" s="82" t="s">
        <v>44</v>
      </c>
      <c r="GI4" s="44">
        <v>0</v>
      </c>
      <c r="GJ4" s="82" t="s">
        <v>44</v>
      </c>
      <c r="GK4" s="44">
        <v>0</v>
      </c>
      <c r="GL4" s="82" t="s">
        <v>44</v>
      </c>
      <c r="GM4" s="44">
        <v>0</v>
      </c>
      <c r="GN4" s="82" t="s">
        <v>44</v>
      </c>
      <c r="GO4" s="44">
        <v>0</v>
      </c>
      <c r="GP4" s="82" t="s">
        <v>44</v>
      </c>
      <c r="GQ4" s="44">
        <v>0</v>
      </c>
      <c r="GR4" s="82" t="s">
        <v>44</v>
      </c>
      <c r="GS4" s="44">
        <v>0</v>
      </c>
      <c r="GT4" s="82" t="s">
        <v>44</v>
      </c>
      <c r="GU4" s="44">
        <v>0</v>
      </c>
      <c r="GV4" s="82" t="s">
        <v>44</v>
      </c>
      <c r="GW4" s="44">
        <v>0</v>
      </c>
      <c r="GX4" s="82" t="s">
        <v>44</v>
      </c>
      <c r="GY4" s="44">
        <v>0</v>
      </c>
      <c r="GZ4" s="82" t="s">
        <v>44</v>
      </c>
      <c r="HA4" s="44">
        <v>0</v>
      </c>
      <c r="HB4" s="82" t="s">
        <v>44</v>
      </c>
      <c r="HC4" s="44">
        <v>0</v>
      </c>
      <c r="HD4" s="82" t="s">
        <v>44</v>
      </c>
      <c r="HE4" s="44">
        <v>0</v>
      </c>
      <c r="HF4" s="82" t="s">
        <v>44</v>
      </c>
      <c r="HG4" s="44">
        <v>0</v>
      </c>
      <c r="HH4" s="82" t="s">
        <v>44</v>
      </c>
      <c r="HI4" s="44">
        <v>0</v>
      </c>
      <c r="HJ4" s="82" t="s">
        <v>44</v>
      </c>
      <c r="HK4" s="44">
        <v>0</v>
      </c>
      <c r="HL4" s="82" t="s">
        <v>44</v>
      </c>
      <c r="HM4" s="44">
        <v>0</v>
      </c>
      <c r="HN4" s="82" t="s">
        <v>44</v>
      </c>
      <c r="HO4" s="44">
        <v>0</v>
      </c>
      <c r="HP4" s="82" t="s">
        <v>44</v>
      </c>
      <c r="HQ4" s="44">
        <v>0</v>
      </c>
      <c r="HR4" s="82" t="s">
        <v>44</v>
      </c>
      <c r="HS4" s="44">
        <v>0</v>
      </c>
      <c r="HT4" s="82" t="s">
        <v>44</v>
      </c>
      <c r="HU4" s="44">
        <v>0</v>
      </c>
      <c r="HV4" s="82" t="s">
        <v>44</v>
      </c>
      <c r="HW4" s="44">
        <v>0</v>
      </c>
      <c r="HX4" s="82" t="s">
        <v>44</v>
      </c>
      <c r="HY4" s="44">
        <v>0</v>
      </c>
      <c r="HZ4" s="82" t="s">
        <v>44</v>
      </c>
      <c r="IA4" s="44">
        <v>0</v>
      </c>
      <c r="IB4">
        <f t="shared" ref="IB4:IB12" si="0">SUM(B4,D4,F4,H4,J4,L4,N4,P4,R4,T4,V4,X4,Z4,AB4,AD4,AF4,AH4,AJ4,AL4,AN4,AP4,AR4,AT4,AV4,AX4,AZ4,BB4,BD4,BF4,BH4,BJ4,BL4,BN4,BP4,BR4,BT4,BV4,BX4,BZ4,CB4,CD4,CF4,CH4,CJ4,CL4,CN4,CP4,CR4,CT4,CV4,CX4,CZ4,DB4,DD4,DF4,DH4,DJ4,DL4,DN4,DP4,DR4,DT4,DV4,DX4,DZ4,EB4,ED4,EF4,EH4,EJ4,EL4,EN4,EP4,ER4,ET4,EV4,EX4,EZ4,FB4,FD4,FF4,FH4,FJ4,FL4,FN4,FP4,FR4,FT4,FV4,FX4,FZ4,GB4,GD4,GF4,GH4,GJ4,GL4,GN4,GP4,GR4,GT4,GV4,GX4,GZ4,HB4,HD4,HF4,HH4,HJ4,HL4,HN4,HP4,HR4)</f>
        <v>37</v>
      </c>
      <c r="IC4">
        <f t="shared" ref="IC4:IC12" si="1">SUM(C4,E4,G4,I4,K4,M4,O4,Q4,S4,U4,W4,Y4,AA4,AC4,AE4,AG4,AI4,AK4,AM4,AO4,AQ4,AS4,AU4,AW4,AY4,BA4,BC4,BE4,BG4,BI4,BK4,BM4,BO4,BQ4,BS4,BU4,BW4,BY4,CA4,CC4,CE4,CG4,CI4,CK4,CM4,CO4,CQ4,CS4,CU4,CW4,CY4,DA4,DC4,DE4,DG4,DI4,DK4,DM4,DO4,DQ4,DS4,DU4,DW4,DY4,EA4,EC4,EE4,EG4,EI4,EK4,EM4,EO4,EQ4,ES4,EU4,EW4,EY4,FA4,FC4,FE4,FG4,FI4,FK4,FM4,FO4,FQ4,FS4,FU4,FW4,FY4,GA4,GC4,GE4,GG4,GI4,GK4,GM4,GO4,GQ4,GS4,GU4,GW4,GY4,HA4,HC4,HE4,HG4,HI4,HK4,HM4,HO4,HQ4,HS4)</f>
        <v>42</v>
      </c>
      <c r="ID4" s="1">
        <v>42</v>
      </c>
      <c r="IE4">
        <f>AVERAGE(ID4:ID12,ID31:ID39,ID58:ID66)</f>
        <v>70.222222222222229</v>
      </c>
      <c r="IF4">
        <f>STDEV((ID4:ID12,ID31:ID39,ID58:ID66))</f>
        <v>32.791102608122372</v>
      </c>
    </row>
    <row r="5" spans="1:240">
      <c r="A5">
        <v>2</v>
      </c>
      <c r="B5" s="19">
        <v>0</v>
      </c>
      <c r="C5" s="45">
        <v>0</v>
      </c>
      <c r="D5" s="19">
        <v>0</v>
      </c>
      <c r="E5" s="45">
        <v>0</v>
      </c>
      <c r="F5" s="19">
        <v>0</v>
      </c>
      <c r="G5" s="45">
        <v>0</v>
      </c>
      <c r="H5" s="19">
        <v>0</v>
      </c>
      <c r="I5" s="45">
        <v>0</v>
      </c>
      <c r="J5" s="19">
        <v>0</v>
      </c>
      <c r="K5" s="45">
        <v>0</v>
      </c>
      <c r="L5" s="19">
        <v>0</v>
      </c>
      <c r="M5" s="45">
        <v>0</v>
      </c>
      <c r="N5" s="19">
        <v>0</v>
      </c>
      <c r="O5" s="45">
        <v>0</v>
      </c>
      <c r="P5" s="19">
        <v>3</v>
      </c>
      <c r="Q5" s="45">
        <v>0</v>
      </c>
      <c r="R5" s="19">
        <v>0</v>
      </c>
      <c r="S5" s="45">
        <v>0</v>
      </c>
      <c r="T5" s="19">
        <v>3</v>
      </c>
      <c r="U5" s="45">
        <v>0</v>
      </c>
      <c r="V5" s="19">
        <v>0</v>
      </c>
      <c r="W5" s="45">
        <v>3</v>
      </c>
      <c r="X5" s="19">
        <v>4</v>
      </c>
      <c r="Y5" s="45">
        <v>0</v>
      </c>
      <c r="Z5" s="19">
        <v>1</v>
      </c>
      <c r="AA5" s="45">
        <v>2</v>
      </c>
      <c r="AB5" s="19">
        <v>0</v>
      </c>
      <c r="AC5" s="45">
        <v>1</v>
      </c>
      <c r="AD5" s="19">
        <v>0</v>
      </c>
      <c r="AE5" s="45">
        <v>2</v>
      </c>
      <c r="AF5" s="19">
        <v>1</v>
      </c>
      <c r="AG5" s="45">
        <v>2</v>
      </c>
      <c r="AH5" s="19">
        <v>4</v>
      </c>
      <c r="AI5" s="45">
        <v>1</v>
      </c>
      <c r="AJ5" s="19">
        <v>0</v>
      </c>
      <c r="AK5" s="45">
        <v>2</v>
      </c>
      <c r="AL5" s="19">
        <v>0</v>
      </c>
      <c r="AM5" s="45">
        <v>0</v>
      </c>
      <c r="AN5" s="19">
        <v>1</v>
      </c>
      <c r="AO5" s="45">
        <v>0</v>
      </c>
      <c r="AP5" s="19">
        <v>2</v>
      </c>
      <c r="AQ5" s="45">
        <v>1</v>
      </c>
      <c r="AR5" s="19">
        <v>0</v>
      </c>
      <c r="AS5" s="45">
        <v>1</v>
      </c>
      <c r="AT5" s="19">
        <v>0</v>
      </c>
      <c r="AU5" s="45">
        <v>2</v>
      </c>
      <c r="AV5" s="19">
        <v>4</v>
      </c>
      <c r="AW5" s="45">
        <v>0</v>
      </c>
      <c r="AX5" s="19">
        <v>2</v>
      </c>
      <c r="AY5" s="45">
        <v>0</v>
      </c>
      <c r="AZ5" s="19">
        <v>1</v>
      </c>
      <c r="BA5" s="45">
        <v>0</v>
      </c>
      <c r="BB5" s="19">
        <v>0</v>
      </c>
      <c r="BC5" s="45">
        <v>3</v>
      </c>
      <c r="BD5" s="19">
        <v>0</v>
      </c>
      <c r="BE5" s="45">
        <v>0</v>
      </c>
      <c r="BF5" s="19">
        <v>0</v>
      </c>
      <c r="BG5" s="45">
        <v>2</v>
      </c>
      <c r="BH5" s="19">
        <v>2</v>
      </c>
      <c r="BI5" s="45">
        <v>0</v>
      </c>
      <c r="BJ5" s="19">
        <v>0</v>
      </c>
      <c r="BK5" s="45">
        <v>0</v>
      </c>
      <c r="BL5" s="19">
        <v>3</v>
      </c>
      <c r="BM5" s="45">
        <v>0</v>
      </c>
      <c r="BN5" s="19">
        <v>1</v>
      </c>
      <c r="BO5" s="45">
        <v>2</v>
      </c>
      <c r="BP5" s="19">
        <v>0</v>
      </c>
      <c r="BQ5" s="45">
        <v>0</v>
      </c>
      <c r="BR5" s="19">
        <v>0</v>
      </c>
      <c r="BS5" s="45">
        <v>2</v>
      </c>
      <c r="BT5" s="19">
        <v>0</v>
      </c>
      <c r="BU5" s="45">
        <v>1</v>
      </c>
      <c r="BV5" s="19">
        <v>0</v>
      </c>
      <c r="BW5" s="45">
        <v>0</v>
      </c>
      <c r="BX5" s="19">
        <v>1</v>
      </c>
      <c r="BY5" s="45">
        <v>0</v>
      </c>
      <c r="BZ5" s="19">
        <v>2</v>
      </c>
      <c r="CA5" s="45">
        <v>0</v>
      </c>
      <c r="CB5" s="19">
        <v>1</v>
      </c>
      <c r="CC5" s="45">
        <v>0</v>
      </c>
      <c r="CD5" s="19">
        <v>0</v>
      </c>
      <c r="CE5" s="45">
        <v>1</v>
      </c>
      <c r="CF5" s="19">
        <v>0</v>
      </c>
      <c r="CG5" s="45">
        <v>1</v>
      </c>
      <c r="CH5" s="19">
        <v>0</v>
      </c>
      <c r="CI5" s="45">
        <v>1</v>
      </c>
      <c r="CJ5" s="19">
        <v>0</v>
      </c>
      <c r="CK5" s="45">
        <v>0</v>
      </c>
      <c r="CL5" s="19">
        <v>1</v>
      </c>
      <c r="CM5" s="45">
        <v>0</v>
      </c>
      <c r="CN5" s="19">
        <v>1</v>
      </c>
      <c r="CO5" s="45">
        <v>0</v>
      </c>
      <c r="CP5" s="19">
        <v>0</v>
      </c>
      <c r="CQ5" s="45">
        <v>1</v>
      </c>
      <c r="CR5" s="19">
        <v>0</v>
      </c>
      <c r="CS5" s="45">
        <v>1</v>
      </c>
      <c r="CT5" s="19">
        <v>0</v>
      </c>
      <c r="CU5" s="45">
        <v>0</v>
      </c>
      <c r="CV5" s="19">
        <v>0</v>
      </c>
      <c r="CW5" s="45">
        <v>0</v>
      </c>
      <c r="CX5" s="19">
        <v>0</v>
      </c>
      <c r="CY5" s="45">
        <v>0</v>
      </c>
      <c r="CZ5" s="19">
        <v>0</v>
      </c>
      <c r="DA5" s="45">
        <v>0</v>
      </c>
      <c r="DB5" s="19">
        <v>1</v>
      </c>
      <c r="DC5" s="45">
        <v>0</v>
      </c>
      <c r="DD5" s="19">
        <v>0</v>
      </c>
      <c r="DE5" s="45">
        <v>0</v>
      </c>
      <c r="DF5" s="19">
        <v>0</v>
      </c>
      <c r="DG5" s="45">
        <v>0</v>
      </c>
      <c r="DH5" s="19">
        <v>0</v>
      </c>
      <c r="DI5" s="45">
        <v>1</v>
      </c>
      <c r="DJ5" s="19">
        <v>0</v>
      </c>
      <c r="DK5" s="45">
        <v>0</v>
      </c>
      <c r="DL5" s="19">
        <v>0</v>
      </c>
      <c r="DM5" s="45">
        <v>0</v>
      </c>
      <c r="DN5" s="19">
        <v>0</v>
      </c>
      <c r="DO5" s="45">
        <v>0</v>
      </c>
      <c r="DP5" s="19">
        <v>0</v>
      </c>
      <c r="DQ5" s="45">
        <v>0</v>
      </c>
      <c r="DR5" s="19">
        <v>0</v>
      </c>
      <c r="DS5" s="45">
        <v>0</v>
      </c>
      <c r="DT5" s="19">
        <v>0</v>
      </c>
      <c r="DU5" s="45">
        <v>0</v>
      </c>
      <c r="DV5" s="19">
        <v>0</v>
      </c>
      <c r="DW5" s="45">
        <v>0</v>
      </c>
      <c r="DX5" s="19">
        <v>0</v>
      </c>
      <c r="DY5" s="45">
        <v>0</v>
      </c>
      <c r="DZ5" s="19">
        <v>0</v>
      </c>
      <c r="EA5" s="45">
        <v>0</v>
      </c>
      <c r="EB5" s="19">
        <v>0</v>
      </c>
      <c r="EC5" s="45">
        <v>0</v>
      </c>
      <c r="ED5" s="19">
        <v>0</v>
      </c>
      <c r="EE5" s="45">
        <v>0</v>
      </c>
      <c r="EF5" s="19">
        <v>0</v>
      </c>
      <c r="EG5" s="45">
        <v>0</v>
      </c>
      <c r="EH5" s="19">
        <v>0</v>
      </c>
      <c r="EI5" s="45">
        <v>0</v>
      </c>
      <c r="EJ5" s="19">
        <v>0</v>
      </c>
      <c r="EK5" s="45">
        <v>0</v>
      </c>
      <c r="EL5" s="19">
        <v>0</v>
      </c>
      <c r="EM5" s="45">
        <v>0</v>
      </c>
      <c r="EN5" s="19">
        <v>0</v>
      </c>
      <c r="EO5" s="45">
        <v>0</v>
      </c>
      <c r="EP5" s="19">
        <v>0</v>
      </c>
      <c r="EQ5" s="45">
        <v>0</v>
      </c>
      <c r="ER5" s="19">
        <v>0</v>
      </c>
      <c r="ES5" s="45">
        <v>0</v>
      </c>
      <c r="ET5" s="19">
        <v>0</v>
      </c>
      <c r="EU5" s="45">
        <v>0</v>
      </c>
      <c r="EV5" s="19">
        <v>0</v>
      </c>
      <c r="EW5" s="45">
        <v>0</v>
      </c>
      <c r="EX5" s="19">
        <v>0</v>
      </c>
      <c r="EY5" s="45">
        <v>0</v>
      </c>
      <c r="EZ5" s="19">
        <v>0</v>
      </c>
      <c r="FA5" s="45">
        <v>0</v>
      </c>
      <c r="FB5" s="5" t="s">
        <v>44</v>
      </c>
      <c r="FC5" s="45">
        <v>0</v>
      </c>
      <c r="FD5" s="5" t="s">
        <v>44</v>
      </c>
      <c r="FE5" s="45">
        <v>0</v>
      </c>
      <c r="FF5" s="5" t="s">
        <v>44</v>
      </c>
      <c r="FG5" s="45">
        <v>0</v>
      </c>
      <c r="FH5" s="5" t="s">
        <v>44</v>
      </c>
      <c r="FI5" s="45">
        <v>0</v>
      </c>
      <c r="FJ5" s="5" t="s">
        <v>44</v>
      </c>
      <c r="FK5" s="45">
        <v>0</v>
      </c>
      <c r="FL5" s="5" t="s">
        <v>44</v>
      </c>
      <c r="FM5" s="45">
        <v>0</v>
      </c>
      <c r="FN5" s="82" t="s">
        <v>44</v>
      </c>
      <c r="FO5" s="45">
        <v>0</v>
      </c>
      <c r="FP5" s="5" t="s">
        <v>44</v>
      </c>
      <c r="FQ5" s="45">
        <v>0</v>
      </c>
      <c r="FR5" s="5" t="s">
        <v>44</v>
      </c>
      <c r="FS5" s="45">
        <v>0</v>
      </c>
      <c r="FT5" s="5" t="s">
        <v>44</v>
      </c>
      <c r="FU5" s="45">
        <v>0</v>
      </c>
      <c r="FV5" s="5" t="s">
        <v>44</v>
      </c>
      <c r="FW5" s="45">
        <v>0</v>
      </c>
      <c r="FX5" s="5" t="s">
        <v>44</v>
      </c>
      <c r="FY5" s="45">
        <v>0</v>
      </c>
      <c r="FZ5" s="5" t="s">
        <v>44</v>
      </c>
      <c r="GA5" s="45">
        <v>0</v>
      </c>
      <c r="GB5" s="5" t="s">
        <v>44</v>
      </c>
      <c r="GC5" s="45">
        <v>0</v>
      </c>
      <c r="GD5" s="5" t="s">
        <v>44</v>
      </c>
      <c r="GE5" s="45">
        <v>0</v>
      </c>
      <c r="GF5" s="5" t="s">
        <v>44</v>
      </c>
      <c r="GG5" s="45">
        <v>0</v>
      </c>
      <c r="GH5" s="5" t="s">
        <v>44</v>
      </c>
      <c r="GI5" s="45">
        <v>0</v>
      </c>
      <c r="GJ5" s="5" t="s">
        <v>44</v>
      </c>
      <c r="GK5" s="45">
        <v>0</v>
      </c>
      <c r="GL5" s="5" t="s">
        <v>44</v>
      </c>
      <c r="GM5" s="45">
        <v>0</v>
      </c>
      <c r="GN5" s="5" t="s">
        <v>44</v>
      </c>
      <c r="GO5" s="45">
        <v>0</v>
      </c>
      <c r="GP5" s="5" t="s">
        <v>44</v>
      </c>
      <c r="GQ5" s="45">
        <v>0</v>
      </c>
      <c r="GR5" s="5" t="s">
        <v>44</v>
      </c>
      <c r="GS5" s="45">
        <v>0</v>
      </c>
      <c r="GT5" s="5" t="s">
        <v>44</v>
      </c>
      <c r="GU5" s="45">
        <v>0</v>
      </c>
      <c r="GV5" s="5" t="s">
        <v>44</v>
      </c>
      <c r="GW5" s="45">
        <v>0</v>
      </c>
      <c r="GX5" s="5" t="s">
        <v>44</v>
      </c>
      <c r="GY5" s="45">
        <v>0</v>
      </c>
      <c r="GZ5" s="5" t="s">
        <v>44</v>
      </c>
      <c r="HA5" s="45">
        <v>0</v>
      </c>
      <c r="HB5" s="5" t="s">
        <v>44</v>
      </c>
      <c r="HC5" s="45">
        <v>0</v>
      </c>
      <c r="HD5" s="5" t="s">
        <v>44</v>
      </c>
      <c r="HE5" s="45">
        <v>0</v>
      </c>
      <c r="HF5" s="5" t="s">
        <v>44</v>
      </c>
      <c r="HG5" s="45">
        <v>0</v>
      </c>
      <c r="HH5" s="5" t="s">
        <v>44</v>
      </c>
      <c r="HI5" s="45">
        <v>0</v>
      </c>
      <c r="HJ5" s="5" t="s">
        <v>44</v>
      </c>
      <c r="HK5" s="45">
        <v>0</v>
      </c>
      <c r="HL5" s="5" t="s">
        <v>44</v>
      </c>
      <c r="HM5" s="45">
        <v>0</v>
      </c>
      <c r="HN5" s="5" t="s">
        <v>44</v>
      </c>
      <c r="HO5" s="45">
        <v>0</v>
      </c>
      <c r="HP5" s="5" t="s">
        <v>44</v>
      </c>
      <c r="HQ5" s="45">
        <v>0</v>
      </c>
      <c r="HR5" s="5" t="s">
        <v>44</v>
      </c>
      <c r="HS5" s="45">
        <v>0</v>
      </c>
      <c r="HT5" s="5" t="s">
        <v>44</v>
      </c>
      <c r="HU5" s="45">
        <v>0</v>
      </c>
      <c r="HV5" s="5" t="s">
        <v>44</v>
      </c>
      <c r="HW5" s="45">
        <v>0</v>
      </c>
      <c r="HX5" s="5" t="s">
        <v>44</v>
      </c>
      <c r="HY5" s="45">
        <v>0</v>
      </c>
      <c r="HZ5" s="5" t="s">
        <v>44</v>
      </c>
      <c r="IA5" s="45">
        <v>0</v>
      </c>
      <c r="IB5">
        <f t="shared" si="0"/>
        <v>39</v>
      </c>
      <c r="IC5">
        <f t="shared" si="1"/>
        <v>33</v>
      </c>
      <c r="ID5">
        <v>79</v>
      </c>
    </row>
    <row r="6" spans="1:240">
      <c r="A6">
        <v>3</v>
      </c>
      <c r="B6" s="19">
        <v>0</v>
      </c>
      <c r="C6" s="45">
        <v>0</v>
      </c>
      <c r="D6" s="19">
        <v>0</v>
      </c>
      <c r="E6" s="45">
        <v>0</v>
      </c>
      <c r="F6" s="19">
        <v>0</v>
      </c>
      <c r="G6" s="45">
        <v>0</v>
      </c>
      <c r="H6" s="19">
        <v>0</v>
      </c>
      <c r="I6" s="45">
        <v>0</v>
      </c>
      <c r="J6" s="19">
        <v>0</v>
      </c>
      <c r="K6" s="45">
        <v>0</v>
      </c>
      <c r="L6" s="19">
        <v>0</v>
      </c>
      <c r="M6" s="45">
        <v>0</v>
      </c>
      <c r="N6" s="19">
        <v>0</v>
      </c>
      <c r="O6" s="45">
        <v>0</v>
      </c>
      <c r="P6" s="19">
        <v>2</v>
      </c>
      <c r="Q6" s="45">
        <v>0</v>
      </c>
      <c r="R6" s="19">
        <v>0</v>
      </c>
      <c r="S6" s="45">
        <v>0</v>
      </c>
      <c r="T6" s="19">
        <v>3</v>
      </c>
      <c r="U6" s="45">
        <v>1</v>
      </c>
      <c r="V6" s="19">
        <v>1</v>
      </c>
      <c r="W6" s="45">
        <v>0</v>
      </c>
      <c r="X6" s="19">
        <v>2</v>
      </c>
      <c r="Y6" s="45">
        <v>2</v>
      </c>
      <c r="Z6" s="19">
        <v>1</v>
      </c>
      <c r="AA6" s="45">
        <v>2</v>
      </c>
      <c r="AB6" s="19">
        <v>0</v>
      </c>
      <c r="AC6" s="45">
        <v>1</v>
      </c>
      <c r="AD6" s="19">
        <v>0</v>
      </c>
      <c r="AE6" s="45">
        <v>2</v>
      </c>
      <c r="AF6" s="19">
        <v>0</v>
      </c>
      <c r="AG6" s="45">
        <v>1</v>
      </c>
      <c r="AH6" s="19">
        <v>4</v>
      </c>
      <c r="AI6" s="45">
        <v>1</v>
      </c>
      <c r="AJ6" s="19">
        <v>2</v>
      </c>
      <c r="AK6" s="45">
        <v>1</v>
      </c>
      <c r="AL6" s="19">
        <v>1</v>
      </c>
      <c r="AM6" s="45">
        <v>0</v>
      </c>
      <c r="AN6" s="19">
        <v>2</v>
      </c>
      <c r="AO6" s="45">
        <v>0</v>
      </c>
      <c r="AP6" s="19">
        <v>0</v>
      </c>
      <c r="AQ6" s="45">
        <v>5</v>
      </c>
      <c r="AR6" s="19">
        <v>0</v>
      </c>
      <c r="AS6" s="45">
        <v>2</v>
      </c>
      <c r="AT6" s="19">
        <v>0</v>
      </c>
      <c r="AU6" s="45">
        <v>1</v>
      </c>
      <c r="AV6" s="19">
        <v>5</v>
      </c>
      <c r="AW6" s="45">
        <v>0</v>
      </c>
      <c r="AX6" s="19">
        <v>1</v>
      </c>
      <c r="AY6" s="45">
        <v>0</v>
      </c>
      <c r="AZ6" s="19">
        <v>1</v>
      </c>
      <c r="BA6" s="45">
        <v>0</v>
      </c>
      <c r="BB6" s="19">
        <v>2</v>
      </c>
      <c r="BC6" s="45">
        <v>0</v>
      </c>
      <c r="BD6" s="19">
        <v>0</v>
      </c>
      <c r="BE6" s="45">
        <v>4</v>
      </c>
      <c r="BF6" s="19">
        <v>1</v>
      </c>
      <c r="BG6" s="45">
        <v>1</v>
      </c>
      <c r="BH6" s="19">
        <v>2</v>
      </c>
      <c r="BI6" s="45">
        <v>1</v>
      </c>
      <c r="BJ6" s="19">
        <v>1</v>
      </c>
      <c r="BK6" s="45">
        <v>0</v>
      </c>
      <c r="BL6" s="19">
        <v>1</v>
      </c>
      <c r="BM6" s="45">
        <v>0</v>
      </c>
      <c r="BN6" s="19">
        <v>0</v>
      </c>
      <c r="BO6" s="45">
        <v>2</v>
      </c>
      <c r="BP6" s="19">
        <v>2</v>
      </c>
      <c r="BQ6" s="45">
        <v>1</v>
      </c>
      <c r="BR6" s="19">
        <v>0</v>
      </c>
      <c r="BS6" s="45">
        <v>1</v>
      </c>
      <c r="BT6" s="19">
        <v>0</v>
      </c>
      <c r="BU6" s="45">
        <v>1</v>
      </c>
      <c r="BV6" s="19">
        <v>0</v>
      </c>
      <c r="BW6" s="45">
        <v>1</v>
      </c>
      <c r="BX6" s="19">
        <v>0</v>
      </c>
      <c r="BY6" s="45">
        <v>0</v>
      </c>
      <c r="BZ6" s="19">
        <v>2</v>
      </c>
      <c r="CA6" s="45">
        <v>0</v>
      </c>
      <c r="CB6" s="19">
        <v>0</v>
      </c>
      <c r="CC6" s="45">
        <v>0</v>
      </c>
      <c r="CD6" s="19">
        <v>0</v>
      </c>
      <c r="CE6" s="45">
        <v>0</v>
      </c>
      <c r="CF6" s="19">
        <v>0</v>
      </c>
      <c r="CG6" s="45">
        <v>0</v>
      </c>
      <c r="CH6" s="19">
        <v>0</v>
      </c>
      <c r="CI6" s="45">
        <v>0</v>
      </c>
      <c r="CJ6" s="19">
        <v>0</v>
      </c>
      <c r="CK6" s="45">
        <v>0</v>
      </c>
      <c r="CL6" s="5" t="s">
        <v>44</v>
      </c>
      <c r="CM6" s="45">
        <v>0</v>
      </c>
      <c r="CN6" s="5" t="s">
        <v>44</v>
      </c>
      <c r="CO6" s="45">
        <v>1</v>
      </c>
      <c r="CP6" s="5" t="s">
        <v>44</v>
      </c>
      <c r="CQ6" s="45">
        <v>0</v>
      </c>
      <c r="CR6" s="5" t="s">
        <v>44</v>
      </c>
      <c r="CS6" s="45">
        <v>0</v>
      </c>
      <c r="CT6" s="5" t="s">
        <v>44</v>
      </c>
      <c r="CU6" s="45">
        <v>0</v>
      </c>
      <c r="CV6" s="5" t="s">
        <v>44</v>
      </c>
      <c r="CW6" s="45">
        <v>0</v>
      </c>
      <c r="CX6" s="5" t="s">
        <v>44</v>
      </c>
      <c r="CY6" s="45">
        <v>0</v>
      </c>
      <c r="CZ6" s="5" t="s">
        <v>44</v>
      </c>
      <c r="DA6" s="45">
        <v>0</v>
      </c>
      <c r="DB6" s="5" t="s">
        <v>44</v>
      </c>
      <c r="DC6" s="45">
        <v>0</v>
      </c>
      <c r="DD6" s="5" t="s">
        <v>44</v>
      </c>
      <c r="DE6" s="45">
        <v>0</v>
      </c>
      <c r="DF6" s="5" t="s">
        <v>44</v>
      </c>
      <c r="DG6" s="45">
        <v>0</v>
      </c>
      <c r="DH6" s="5" t="s">
        <v>44</v>
      </c>
      <c r="DI6" s="45">
        <v>0</v>
      </c>
      <c r="DJ6" s="5" t="s">
        <v>44</v>
      </c>
      <c r="DK6" s="45">
        <v>0</v>
      </c>
      <c r="DL6" s="5" t="s">
        <v>44</v>
      </c>
      <c r="DM6" s="45">
        <v>0</v>
      </c>
      <c r="DN6" s="5" t="s">
        <v>44</v>
      </c>
      <c r="DO6" s="45">
        <v>0</v>
      </c>
      <c r="DP6" s="5" t="s">
        <v>44</v>
      </c>
      <c r="DQ6" s="45">
        <v>0</v>
      </c>
      <c r="DR6" s="5" t="s">
        <v>44</v>
      </c>
      <c r="DS6" s="45">
        <v>0</v>
      </c>
      <c r="DT6" s="5" t="s">
        <v>44</v>
      </c>
      <c r="DU6" s="45">
        <v>0</v>
      </c>
      <c r="DV6" s="5" t="s">
        <v>44</v>
      </c>
      <c r="DW6" s="45">
        <v>0</v>
      </c>
      <c r="DX6" s="5" t="s">
        <v>44</v>
      </c>
      <c r="DY6" s="45">
        <v>0</v>
      </c>
      <c r="DZ6" s="5" t="s">
        <v>44</v>
      </c>
      <c r="EA6" s="45">
        <v>0</v>
      </c>
      <c r="EB6" s="5" t="s">
        <v>44</v>
      </c>
      <c r="EC6" s="45">
        <v>0</v>
      </c>
      <c r="ED6" s="5" t="s">
        <v>44</v>
      </c>
      <c r="EE6" s="45">
        <v>0</v>
      </c>
      <c r="EF6" s="5" t="s">
        <v>44</v>
      </c>
      <c r="EG6" s="45">
        <v>0</v>
      </c>
      <c r="EH6" s="5" t="s">
        <v>44</v>
      </c>
      <c r="EI6" s="45">
        <v>0</v>
      </c>
      <c r="EJ6" s="5" t="s">
        <v>44</v>
      </c>
      <c r="EK6" s="45">
        <v>0</v>
      </c>
      <c r="EL6" s="5" t="s">
        <v>44</v>
      </c>
      <c r="EM6" s="45">
        <v>0</v>
      </c>
      <c r="EN6" s="5" t="s">
        <v>44</v>
      </c>
      <c r="EO6" s="45">
        <v>0</v>
      </c>
      <c r="EP6" s="5" t="s">
        <v>44</v>
      </c>
      <c r="EQ6" s="45">
        <v>0</v>
      </c>
      <c r="ER6" s="5" t="s">
        <v>44</v>
      </c>
      <c r="ES6" s="45">
        <v>0</v>
      </c>
      <c r="ET6" s="5" t="s">
        <v>44</v>
      </c>
      <c r="EU6" s="45">
        <v>0</v>
      </c>
      <c r="EV6" s="5" t="s">
        <v>44</v>
      </c>
      <c r="EW6" s="45">
        <v>0</v>
      </c>
      <c r="EX6" s="5" t="s">
        <v>44</v>
      </c>
      <c r="EY6" s="45">
        <v>0</v>
      </c>
      <c r="EZ6" s="5" t="s">
        <v>44</v>
      </c>
      <c r="FA6" s="45">
        <v>0</v>
      </c>
      <c r="FB6" s="5" t="s">
        <v>44</v>
      </c>
      <c r="FC6" s="45">
        <v>0</v>
      </c>
      <c r="FD6" s="5" t="s">
        <v>44</v>
      </c>
      <c r="FE6" s="45">
        <v>0</v>
      </c>
      <c r="FF6" s="5" t="s">
        <v>44</v>
      </c>
      <c r="FG6" s="45">
        <v>0</v>
      </c>
      <c r="FH6" s="5" t="s">
        <v>44</v>
      </c>
      <c r="FI6" s="45">
        <v>0</v>
      </c>
      <c r="FJ6" s="5" t="s">
        <v>44</v>
      </c>
      <c r="FK6" s="45">
        <v>0</v>
      </c>
      <c r="FL6" s="5" t="s">
        <v>44</v>
      </c>
      <c r="FM6" s="45">
        <v>0</v>
      </c>
      <c r="FN6" s="5" t="s">
        <v>44</v>
      </c>
      <c r="FO6" s="45">
        <v>0</v>
      </c>
      <c r="FP6" s="5" t="s">
        <v>44</v>
      </c>
      <c r="FQ6" s="45">
        <v>0</v>
      </c>
      <c r="FR6" s="5" t="s">
        <v>44</v>
      </c>
      <c r="FS6" s="45">
        <v>0</v>
      </c>
      <c r="FT6" s="5" t="s">
        <v>44</v>
      </c>
      <c r="FU6" s="45">
        <v>0</v>
      </c>
      <c r="FV6" s="5" t="s">
        <v>44</v>
      </c>
      <c r="FW6" s="45">
        <v>0</v>
      </c>
      <c r="FX6" s="5" t="s">
        <v>44</v>
      </c>
      <c r="FY6" s="45">
        <v>0</v>
      </c>
      <c r="FZ6" s="5" t="s">
        <v>44</v>
      </c>
      <c r="GA6" s="45">
        <v>0</v>
      </c>
      <c r="GB6" s="5" t="s">
        <v>44</v>
      </c>
      <c r="GC6" s="45">
        <v>0</v>
      </c>
      <c r="GD6" s="5" t="s">
        <v>44</v>
      </c>
      <c r="GE6" s="45">
        <v>0</v>
      </c>
      <c r="GF6" s="5" t="s">
        <v>44</v>
      </c>
      <c r="GG6" s="45">
        <v>0</v>
      </c>
      <c r="GH6" s="5" t="s">
        <v>44</v>
      </c>
      <c r="GI6" s="45">
        <v>0</v>
      </c>
      <c r="GJ6" s="5" t="s">
        <v>44</v>
      </c>
      <c r="GK6" s="45">
        <v>0</v>
      </c>
      <c r="GL6" s="5" t="s">
        <v>44</v>
      </c>
      <c r="GM6" s="45">
        <v>0</v>
      </c>
      <c r="GN6" s="5" t="s">
        <v>44</v>
      </c>
      <c r="GO6" s="45">
        <v>0</v>
      </c>
      <c r="GP6" s="5" t="s">
        <v>44</v>
      </c>
      <c r="GQ6" s="45">
        <v>0</v>
      </c>
      <c r="GR6" s="5" t="s">
        <v>44</v>
      </c>
      <c r="GS6" s="45">
        <v>0</v>
      </c>
      <c r="GT6" s="5" t="s">
        <v>44</v>
      </c>
      <c r="GU6" s="45">
        <v>0</v>
      </c>
      <c r="GV6" s="5" t="s">
        <v>44</v>
      </c>
      <c r="GW6" s="45">
        <v>0</v>
      </c>
      <c r="GX6" s="5" t="s">
        <v>44</v>
      </c>
      <c r="GY6" s="45">
        <v>0</v>
      </c>
      <c r="GZ6" s="5" t="s">
        <v>44</v>
      </c>
      <c r="HA6" s="45">
        <v>0</v>
      </c>
      <c r="HB6" s="5" t="s">
        <v>44</v>
      </c>
      <c r="HC6" s="45">
        <v>0</v>
      </c>
      <c r="HD6" s="5" t="s">
        <v>44</v>
      </c>
      <c r="HE6" s="45">
        <v>0</v>
      </c>
      <c r="HF6" s="5" t="s">
        <v>44</v>
      </c>
      <c r="HG6" s="45">
        <v>0</v>
      </c>
      <c r="HH6" s="5" t="s">
        <v>44</v>
      </c>
      <c r="HI6" s="45">
        <v>0</v>
      </c>
      <c r="HJ6" s="5" t="s">
        <v>44</v>
      </c>
      <c r="HK6" s="45">
        <v>0</v>
      </c>
      <c r="HL6" s="5" t="s">
        <v>44</v>
      </c>
      <c r="HM6" s="45">
        <v>0</v>
      </c>
      <c r="HN6" s="5" t="s">
        <v>44</v>
      </c>
      <c r="HO6" s="45">
        <v>0</v>
      </c>
      <c r="HP6" s="5" t="s">
        <v>44</v>
      </c>
      <c r="HQ6" s="45">
        <v>0</v>
      </c>
      <c r="HR6" s="5" t="s">
        <v>44</v>
      </c>
      <c r="HS6" s="45">
        <v>0</v>
      </c>
      <c r="HT6" s="5" t="s">
        <v>44</v>
      </c>
      <c r="HU6" s="45">
        <v>0</v>
      </c>
      <c r="HV6" s="5" t="s">
        <v>44</v>
      </c>
      <c r="HW6" s="45">
        <v>0</v>
      </c>
      <c r="HX6" s="5" t="s">
        <v>44</v>
      </c>
      <c r="HY6" s="45">
        <v>0</v>
      </c>
      <c r="HZ6" s="5" t="s">
        <v>44</v>
      </c>
      <c r="IA6" s="45">
        <v>0</v>
      </c>
      <c r="IB6">
        <f t="shared" si="0"/>
        <v>36</v>
      </c>
      <c r="IC6">
        <f t="shared" si="1"/>
        <v>32</v>
      </c>
      <c r="ID6">
        <v>45</v>
      </c>
    </row>
    <row r="7" spans="1:240">
      <c r="A7">
        <v>4</v>
      </c>
      <c r="B7" s="19">
        <v>0</v>
      </c>
      <c r="C7" s="45">
        <v>0</v>
      </c>
      <c r="D7" s="19">
        <v>0</v>
      </c>
      <c r="E7" s="45">
        <v>0</v>
      </c>
      <c r="F7" s="19">
        <v>0</v>
      </c>
      <c r="G7" s="45">
        <v>0</v>
      </c>
      <c r="H7" s="19">
        <v>0</v>
      </c>
      <c r="I7" s="45">
        <v>0</v>
      </c>
      <c r="J7" s="19">
        <v>0</v>
      </c>
      <c r="K7" s="45">
        <v>0</v>
      </c>
      <c r="L7" s="19">
        <v>0</v>
      </c>
      <c r="M7" s="45">
        <v>0</v>
      </c>
      <c r="N7" s="19">
        <v>0</v>
      </c>
      <c r="O7" s="45">
        <v>0</v>
      </c>
      <c r="P7" s="19">
        <v>1</v>
      </c>
      <c r="Q7" s="45">
        <v>0</v>
      </c>
      <c r="R7" s="19">
        <v>0</v>
      </c>
      <c r="S7" s="45">
        <v>0</v>
      </c>
      <c r="T7" s="19">
        <v>3</v>
      </c>
      <c r="U7" s="45">
        <v>0</v>
      </c>
      <c r="V7" s="19">
        <v>1</v>
      </c>
      <c r="W7" s="45">
        <v>2</v>
      </c>
      <c r="X7" s="19">
        <v>4</v>
      </c>
      <c r="Y7" s="45">
        <v>2</v>
      </c>
      <c r="Z7" s="19">
        <v>2</v>
      </c>
      <c r="AA7" s="45">
        <v>4</v>
      </c>
      <c r="AB7" s="19">
        <v>0</v>
      </c>
      <c r="AC7" s="45">
        <v>1</v>
      </c>
      <c r="AD7" s="19">
        <v>0</v>
      </c>
      <c r="AE7" s="45">
        <v>2</v>
      </c>
      <c r="AF7" s="19">
        <v>0</v>
      </c>
      <c r="AG7" s="45">
        <v>1</v>
      </c>
      <c r="AH7" s="19">
        <v>0</v>
      </c>
      <c r="AI7" s="45">
        <v>0</v>
      </c>
      <c r="AJ7" s="19">
        <v>3</v>
      </c>
      <c r="AK7" s="45">
        <v>1</v>
      </c>
      <c r="AL7" s="19">
        <v>3</v>
      </c>
      <c r="AM7" s="45">
        <v>0</v>
      </c>
      <c r="AN7" s="19">
        <v>1</v>
      </c>
      <c r="AO7" s="45">
        <v>0</v>
      </c>
      <c r="AP7" s="19">
        <v>0</v>
      </c>
      <c r="AQ7" s="45">
        <v>2</v>
      </c>
      <c r="AR7" s="19">
        <v>2</v>
      </c>
      <c r="AS7" s="45">
        <v>0</v>
      </c>
      <c r="AT7" s="19">
        <v>0</v>
      </c>
      <c r="AU7" s="45">
        <v>1</v>
      </c>
      <c r="AV7" s="19">
        <v>4</v>
      </c>
      <c r="AW7" s="45">
        <v>2</v>
      </c>
      <c r="AX7" s="19">
        <v>4</v>
      </c>
      <c r="AY7" s="45">
        <v>2</v>
      </c>
      <c r="AZ7" s="19">
        <v>0</v>
      </c>
      <c r="BA7" s="45">
        <v>0</v>
      </c>
      <c r="BB7" s="19">
        <v>0</v>
      </c>
      <c r="BC7" s="45">
        <v>4</v>
      </c>
      <c r="BD7" s="19">
        <v>0</v>
      </c>
      <c r="BE7" s="45">
        <v>2</v>
      </c>
      <c r="BF7" s="19">
        <v>1</v>
      </c>
      <c r="BG7" s="45">
        <v>1</v>
      </c>
      <c r="BH7" s="19">
        <v>1</v>
      </c>
      <c r="BI7" s="45">
        <v>0</v>
      </c>
      <c r="BJ7" s="19">
        <v>2</v>
      </c>
      <c r="BK7" s="45">
        <v>0</v>
      </c>
      <c r="BL7" s="19">
        <v>1</v>
      </c>
      <c r="BM7" s="45">
        <v>2</v>
      </c>
      <c r="BN7" s="19">
        <v>2</v>
      </c>
      <c r="BO7" s="45">
        <v>2</v>
      </c>
      <c r="BP7" s="19">
        <v>1</v>
      </c>
      <c r="BQ7" s="45">
        <v>2</v>
      </c>
      <c r="BR7" s="19">
        <v>0</v>
      </c>
      <c r="BS7" s="45">
        <v>0</v>
      </c>
      <c r="BT7" s="19">
        <v>0</v>
      </c>
      <c r="BU7" s="45">
        <v>1</v>
      </c>
      <c r="BV7" s="19">
        <v>1</v>
      </c>
      <c r="BW7" s="45">
        <v>0</v>
      </c>
      <c r="BX7" s="19">
        <v>1</v>
      </c>
      <c r="BY7" s="45">
        <v>0</v>
      </c>
      <c r="BZ7" s="19">
        <v>2</v>
      </c>
      <c r="CA7" s="45">
        <v>0</v>
      </c>
      <c r="CB7" s="19">
        <v>0</v>
      </c>
      <c r="CC7" s="45">
        <v>0</v>
      </c>
      <c r="CD7" s="19">
        <v>0</v>
      </c>
      <c r="CE7" s="45">
        <v>2</v>
      </c>
      <c r="CF7" s="19">
        <v>0</v>
      </c>
      <c r="CG7" s="45">
        <v>2</v>
      </c>
      <c r="CH7" s="19">
        <v>0</v>
      </c>
      <c r="CI7" s="45">
        <v>0</v>
      </c>
      <c r="CJ7" s="19">
        <v>0</v>
      </c>
      <c r="CK7" s="45">
        <v>0</v>
      </c>
      <c r="CL7" s="19">
        <v>0</v>
      </c>
      <c r="CM7" s="45">
        <v>0</v>
      </c>
      <c r="CN7" s="19">
        <v>1</v>
      </c>
      <c r="CO7" s="45">
        <v>1</v>
      </c>
      <c r="CP7" s="19">
        <v>1</v>
      </c>
      <c r="CQ7" s="45">
        <v>0</v>
      </c>
      <c r="CR7" s="19">
        <v>0</v>
      </c>
      <c r="CS7" s="45">
        <v>0</v>
      </c>
      <c r="CT7" s="19">
        <v>0</v>
      </c>
      <c r="CU7" s="45">
        <v>0</v>
      </c>
      <c r="CV7" s="19">
        <v>0</v>
      </c>
      <c r="CW7" s="45">
        <v>1</v>
      </c>
      <c r="CX7" s="19">
        <v>0</v>
      </c>
      <c r="CY7" s="45">
        <v>0</v>
      </c>
      <c r="CZ7" s="19">
        <v>0</v>
      </c>
      <c r="DA7" s="45">
        <v>0</v>
      </c>
      <c r="DB7" s="19">
        <v>0</v>
      </c>
      <c r="DC7" s="45">
        <v>0</v>
      </c>
      <c r="DD7" s="19">
        <v>2</v>
      </c>
      <c r="DE7" s="45">
        <v>0</v>
      </c>
      <c r="DF7" s="19">
        <v>0</v>
      </c>
      <c r="DG7" s="45">
        <v>0</v>
      </c>
      <c r="DH7" s="19">
        <v>0</v>
      </c>
      <c r="DI7" s="45">
        <v>0</v>
      </c>
      <c r="DJ7" s="19">
        <v>0</v>
      </c>
      <c r="DK7" s="45">
        <v>2</v>
      </c>
      <c r="DL7" s="19">
        <v>1</v>
      </c>
      <c r="DM7" s="45">
        <v>0</v>
      </c>
      <c r="DN7" s="19">
        <v>0</v>
      </c>
      <c r="DO7" s="45">
        <v>0</v>
      </c>
      <c r="DP7" s="19">
        <v>1</v>
      </c>
      <c r="DQ7" s="45">
        <v>0</v>
      </c>
      <c r="DR7" s="19">
        <v>1</v>
      </c>
      <c r="DS7" s="45">
        <v>0</v>
      </c>
      <c r="DT7" s="19">
        <v>0</v>
      </c>
      <c r="DU7" s="45">
        <v>0</v>
      </c>
      <c r="DV7" s="19">
        <v>0</v>
      </c>
      <c r="DW7" s="45">
        <v>2</v>
      </c>
      <c r="DX7" s="19">
        <v>0</v>
      </c>
      <c r="DY7" s="45">
        <v>0</v>
      </c>
      <c r="DZ7" s="19">
        <v>0</v>
      </c>
      <c r="EA7" s="45">
        <v>0</v>
      </c>
      <c r="EB7" s="19">
        <v>0</v>
      </c>
      <c r="EC7" s="45">
        <v>0</v>
      </c>
      <c r="ED7" s="19">
        <v>0</v>
      </c>
      <c r="EE7" s="45">
        <v>0</v>
      </c>
      <c r="EF7" s="19">
        <v>0</v>
      </c>
      <c r="EG7" s="45">
        <v>0</v>
      </c>
      <c r="EH7" s="19">
        <v>0</v>
      </c>
      <c r="EI7" s="45">
        <v>0</v>
      </c>
      <c r="EJ7" s="19">
        <v>0</v>
      </c>
      <c r="EK7" s="45">
        <v>0</v>
      </c>
      <c r="EL7" s="19">
        <v>0</v>
      </c>
      <c r="EM7" s="45">
        <v>0</v>
      </c>
      <c r="EN7" s="19">
        <v>0</v>
      </c>
      <c r="EO7" s="45">
        <v>0</v>
      </c>
      <c r="EP7" s="19">
        <v>0</v>
      </c>
      <c r="EQ7" s="45">
        <v>0</v>
      </c>
      <c r="ER7" s="19">
        <v>0</v>
      </c>
      <c r="ES7" s="45">
        <v>0</v>
      </c>
      <c r="ET7" s="19">
        <v>0</v>
      </c>
      <c r="EU7" s="45">
        <v>0</v>
      </c>
      <c r="EV7" s="19">
        <v>0</v>
      </c>
      <c r="EW7" s="45">
        <v>0</v>
      </c>
      <c r="EX7" s="19">
        <v>0</v>
      </c>
      <c r="EY7" s="45">
        <v>0</v>
      </c>
      <c r="EZ7" s="19">
        <v>0</v>
      </c>
      <c r="FA7" s="45">
        <v>0</v>
      </c>
      <c r="FB7" s="5" t="s">
        <v>44</v>
      </c>
      <c r="FC7" s="45">
        <v>0</v>
      </c>
      <c r="FD7" s="5" t="s">
        <v>44</v>
      </c>
      <c r="FE7" s="45">
        <v>0</v>
      </c>
      <c r="FF7" s="5" t="s">
        <v>44</v>
      </c>
      <c r="FG7" s="45">
        <v>0</v>
      </c>
      <c r="FH7" s="5" t="s">
        <v>44</v>
      </c>
      <c r="FI7" s="45">
        <v>0</v>
      </c>
      <c r="FJ7" s="5" t="s">
        <v>44</v>
      </c>
      <c r="FK7" s="45">
        <v>0</v>
      </c>
      <c r="FL7" s="5" t="s">
        <v>44</v>
      </c>
      <c r="FM7" s="45">
        <v>0</v>
      </c>
      <c r="FN7" s="5" t="s">
        <v>44</v>
      </c>
      <c r="FO7" s="45">
        <v>0</v>
      </c>
      <c r="FP7" s="5" t="s">
        <v>44</v>
      </c>
      <c r="FQ7" s="45">
        <v>0</v>
      </c>
      <c r="FR7" s="5" t="s">
        <v>44</v>
      </c>
      <c r="FS7" s="45">
        <v>0</v>
      </c>
      <c r="FT7" s="5" t="s">
        <v>44</v>
      </c>
      <c r="FU7" s="45">
        <v>0</v>
      </c>
      <c r="FV7" s="5" t="s">
        <v>44</v>
      </c>
      <c r="FW7" s="45">
        <v>0</v>
      </c>
      <c r="FX7" s="5" t="s">
        <v>44</v>
      </c>
      <c r="FY7" s="45">
        <v>0</v>
      </c>
      <c r="FZ7" s="5" t="s">
        <v>44</v>
      </c>
      <c r="GA7" s="45">
        <v>0</v>
      </c>
      <c r="GB7" s="5" t="s">
        <v>44</v>
      </c>
      <c r="GC7" s="45">
        <v>0</v>
      </c>
      <c r="GD7" s="5" t="s">
        <v>44</v>
      </c>
      <c r="GE7" s="45">
        <v>0</v>
      </c>
      <c r="GF7" s="5" t="s">
        <v>44</v>
      </c>
      <c r="GG7" s="45">
        <v>0</v>
      </c>
      <c r="GH7" s="5" t="s">
        <v>44</v>
      </c>
      <c r="GI7" s="45">
        <v>0</v>
      </c>
      <c r="GJ7" s="5" t="s">
        <v>44</v>
      </c>
      <c r="GK7" s="45">
        <v>0</v>
      </c>
      <c r="GL7" s="5" t="s">
        <v>44</v>
      </c>
      <c r="GM7" s="45">
        <v>0</v>
      </c>
      <c r="GN7" s="5" t="s">
        <v>44</v>
      </c>
      <c r="GO7" s="45">
        <v>0</v>
      </c>
      <c r="GP7" s="5" t="s">
        <v>44</v>
      </c>
      <c r="GQ7" s="45">
        <v>0</v>
      </c>
      <c r="GR7" s="5" t="s">
        <v>44</v>
      </c>
      <c r="GS7" s="45">
        <v>0</v>
      </c>
      <c r="GT7" s="5" t="s">
        <v>44</v>
      </c>
      <c r="GU7" s="45">
        <v>0</v>
      </c>
      <c r="GV7" s="5" t="s">
        <v>44</v>
      </c>
      <c r="GW7" s="45">
        <v>0</v>
      </c>
      <c r="GX7" s="5" t="s">
        <v>44</v>
      </c>
      <c r="GY7" s="45">
        <v>0</v>
      </c>
      <c r="GZ7" s="5" t="s">
        <v>44</v>
      </c>
      <c r="HA7" s="45">
        <v>0</v>
      </c>
      <c r="HB7" s="5" t="s">
        <v>44</v>
      </c>
      <c r="HC7" s="45">
        <v>0</v>
      </c>
      <c r="HD7" s="5" t="s">
        <v>44</v>
      </c>
      <c r="HE7" s="45">
        <v>0</v>
      </c>
      <c r="HF7" s="5" t="s">
        <v>44</v>
      </c>
      <c r="HG7" s="45">
        <v>0</v>
      </c>
      <c r="HH7" s="5" t="s">
        <v>44</v>
      </c>
      <c r="HI7" s="45">
        <v>0</v>
      </c>
      <c r="HJ7" s="5" t="s">
        <v>44</v>
      </c>
      <c r="HK7" s="45">
        <v>0</v>
      </c>
      <c r="HL7" s="5" t="s">
        <v>44</v>
      </c>
      <c r="HM7" s="45">
        <v>0</v>
      </c>
      <c r="HN7" s="5" t="s">
        <v>44</v>
      </c>
      <c r="HO7" s="45">
        <v>0</v>
      </c>
      <c r="HP7" s="5" t="s">
        <v>44</v>
      </c>
      <c r="HQ7" s="45">
        <v>0</v>
      </c>
      <c r="HR7" s="5" t="s">
        <v>44</v>
      </c>
      <c r="HS7" s="45">
        <v>0</v>
      </c>
      <c r="HT7" s="5" t="s">
        <v>44</v>
      </c>
      <c r="HU7" s="45">
        <v>0</v>
      </c>
      <c r="HV7" s="5" t="s">
        <v>44</v>
      </c>
      <c r="HW7" s="45">
        <v>0</v>
      </c>
      <c r="HX7" s="5" t="s">
        <v>44</v>
      </c>
      <c r="HY7" s="45">
        <v>0</v>
      </c>
      <c r="HZ7" s="5" t="s">
        <v>44</v>
      </c>
      <c r="IA7" s="45">
        <v>0</v>
      </c>
      <c r="IB7">
        <f t="shared" si="0"/>
        <v>47</v>
      </c>
      <c r="IC7">
        <f t="shared" si="1"/>
        <v>44</v>
      </c>
      <c r="ID7">
        <v>71</v>
      </c>
    </row>
    <row r="8" spans="1:240">
      <c r="A8">
        <v>5</v>
      </c>
      <c r="B8" s="19">
        <v>0</v>
      </c>
      <c r="C8" s="45">
        <v>0</v>
      </c>
      <c r="D8" s="19">
        <v>0</v>
      </c>
      <c r="E8" s="45">
        <v>0</v>
      </c>
      <c r="F8" s="19">
        <v>0</v>
      </c>
      <c r="G8" s="45">
        <v>0</v>
      </c>
      <c r="H8" s="19">
        <v>0</v>
      </c>
      <c r="I8" s="45">
        <v>0</v>
      </c>
      <c r="J8" s="19">
        <v>0</v>
      </c>
      <c r="K8" s="45">
        <v>0</v>
      </c>
      <c r="L8" s="19">
        <v>0</v>
      </c>
      <c r="M8" s="45">
        <v>0</v>
      </c>
      <c r="N8" s="19">
        <v>0</v>
      </c>
      <c r="O8" s="45">
        <v>0</v>
      </c>
      <c r="P8" s="19">
        <v>0</v>
      </c>
      <c r="Q8" s="45">
        <v>0</v>
      </c>
      <c r="R8" s="19">
        <v>1</v>
      </c>
      <c r="S8" s="45">
        <v>0</v>
      </c>
      <c r="T8" s="19">
        <v>2</v>
      </c>
      <c r="U8" s="45">
        <v>1</v>
      </c>
      <c r="V8" s="19">
        <v>2</v>
      </c>
      <c r="W8" s="45">
        <v>0</v>
      </c>
      <c r="X8" s="19">
        <v>2</v>
      </c>
      <c r="Y8" s="45">
        <v>1</v>
      </c>
      <c r="Z8" s="19">
        <v>0</v>
      </c>
      <c r="AA8" s="45">
        <v>2</v>
      </c>
      <c r="AB8" s="19">
        <v>0</v>
      </c>
      <c r="AC8" s="45">
        <v>1</v>
      </c>
      <c r="AD8" s="19">
        <v>0</v>
      </c>
      <c r="AE8" s="45">
        <v>1</v>
      </c>
      <c r="AF8" s="19">
        <v>0</v>
      </c>
      <c r="AG8" s="45">
        <v>1</v>
      </c>
      <c r="AH8" s="19">
        <v>3</v>
      </c>
      <c r="AI8" s="45">
        <v>0</v>
      </c>
      <c r="AJ8" s="19">
        <v>1</v>
      </c>
      <c r="AK8" s="45">
        <v>0</v>
      </c>
      <c r="AL8" s="19">
        <v>2</v>
      </c>
      <c r="AM8" s="45">
        <v>0</v>
      </c>
      <c r="AN8" s="19">
        <v>0</v>
      </c>
      <c r="AO8" s="45">
        <v>2</v>
      </c>
      <c r="AP8" s="19">
        <v>0</v>
      </c>
      <c r="AQ8" s="45">
        <v>2</v>
      </c>
      <c r="AR8" s="19">
        <v>0</v>
      </c>
      <c r="AS8" s="45">
        <v>0</v>
      </c>
      <c r="AT8" s="19">
        <v>3</v>
      </c>
      <c r="AU8" s="45">
        <v>2</v>
      </c>
      <c r="AV8" s="19">
        <v>2</v>
      </c>
      <c r="AW8" s="45">
        <v>1</v>
      </c>
      <c r="AX8" s="19">
        <v>1</v>
      </c>
      <c r="AY8" s="45">
        <v>0</v>
      </c>
      <c r="AZ8" s="19">
        <v>2</v>
      </c>
      <c r="BA8" s="45">
        <v>2</v>
      </c>
      <c r="BB8" s="19">
        <v>0</v>
      </c>
      <c r="BC8" s="45">
        <v>3</v>
      </c>
      <c r="BD8" s="19">
        <v>0</v>
      </c>
      <c r="BE8" s="45">
        <v>0</v>
      </c>
      <c r="BF8" s="19">
        <v>1</v>
      </c>
      <c r="BG8" s="45">
        <v>1</v>
      </c>
      <c r="BH8" s="19">
        <v>0</v>
      </c>
      <c r="BI8" s="45">
        <v>1</v>
      </c>
      <c r="BJ8" s="19">
        <v>2</v>
      </c>
      <c r="BK8" s="45">
        <v>1</v>
      </c>
      <c r="BL8" s="19">
        <v>0</v>
      </c>
      <c r="BM8" s="45">
        <v>1</v>
      </c>
      <c r="BN8" s="19">
        <v>1</v>
      </c>
      <c r="BO8" s="45">
        <v>0</v>
      </c>
      <c r="BP8" s="19">
        <v>0</v>
      </c>
      <c r="BQ8" s="45">
        <v>0</v>
      </c>
      <c r="BR8" s="19">
        <v>0</v>
      </c>
      <c r="BS8" s="45">
        <v>1</v>
      </c>
      <c r="BT8" s="19">
        <v>0</v>
      </c>
      <c r="BU8" s="45">
        <v>1</v>
      </c>
      <c r="BV8" s="19">
        <v>0</v>
      </c>
      <c r="BW8" s="45">
        <v>0</v>
      </c>
      <c r="BX8" s="19">
        <v>0</v>
      </c>
      <c r="BY8" s="45">
        <v>0</v>
      </c>
      <c r="BZ8" s="19">
        <v>2</v>
      </c>
      <c r="CA8" s="45">
        <v>0</v>
      </c>
      <c r="CB8" s="19">
        <v>0</v>
      </c>
      <c r="CC8" s="45">
        <v>0</v>
      </c>
      <c r="CD8" s="19">
        <v>1</v>
      </c>
      <c r="CE8" s="45">
        <v>0</v>
      </c>
      <c r="CF8" s="19">
        <v>0</v>
      </c>
      <c r="CG8" s="45">
        <v>0</v>
      </c>
      <c r="CH8" s="19">
        <v>0</v>
      </c>
      <c r="CI8" s="45">
        <v>1</v>
      </c>
      <c r="CJ8" s="19">
        <v>1</v>
      </c>
      <c r="CK8" s="45">
        <v>0</v>
      </c>
      <c r="CL8" s="19">
        <v>0</v>
      </c>
      <c r="CM8" s="45">
        <v>1</v>
      </c>
      <c r="CN8" s="19">
        <v>1</v>
      </c>
      <c r="CO8" s="45">
        <v>1</v>
      </c>
      <c r="CP8" s="19">
        <v>1</v>
      </c>
      <c r="CQ8" s="45">
        <v>0</v>
      </c>
      <c r="CR8" s="19">
        <v>0</v>
      </c>
      <c r="CS8" s="45">
        <v>0</v>
      </c>
      <c r="CT8" s="19">
        <v>0</v>
      </c>
      <c r="CU8" s="45">
        <v>1</v>
      </c>
      <c r="CV8" s="19">
        <v>0</v>
      </c>
      <c r="CW8" s="45">
        <v>0</v>
      </c>
      <c r="CX8" s="19">
        <v>0</v>
      </c>
      <c r="CY8" s="45">
        <v>0</v>
      </c>
      <c r="CZ8" s="19">
        <v>0</v>
      </c>
      <c r="DA8" s="45">
        <v>0</v>
      </c>
      <c r="DB8" s="19">
        <v>1</v>
      </c>
      <c r="DC8" s="45">
        <v>0</v>
      </c>
      <c r="DD8" s="19">
        <v>1</v>
      </c>
      <c r="DE8" s="45">
        <v>0</v>
      </c>
      <c r="DF8" s="19">
        <v>0</v>
      </c>
      <c r="DG8" s="45">
        <v>0</v>
      </c>
      <c r="DH8" s="19">
        <v>0</v>
      </c>
      <c r="DI8" s="45">
        <v>1</v>
      </c>
      <c r="DJ8" s="19">
        <v>0</v>
      </c>
      <c r="DK8" s="45">
        <v>1</v>
      </c>
      <c r="DL8" s="19">
        <v>0</v>
      </c>
      <c r="DM8" s="45">
        <v>0</v>
      </c>
      <c r="DN8" s="19">
        <v>1</v>
      </c>
      <c r="DO8" s="45">
        <v>0</v>
      </c>
      <c r="DP8" s="19">
        <v>1</v>
      </c>
      <c r="DQ8" s="45">
        <v>0</v>
      </c>
      <c r="DR8" s="19">
        <v>1</v>
      </c>
      <c r="DS8" s="45">
        <v>1</v>
      </c>
      <c r="DT8" s="19">
        <v>0</v>
      </c>
      <c r="DU8" s="45">
        <v>0</v>
      </c>
      <c r="DV8" s="19">
        <v>0</v>
      </c>
      <c r="DW8" s="45">
        <v>0</v>
      </c>
      <c r="DX8" s="19">
        <v>0</v>
      </c>
      <c r="DY8" s="45">
        <v>2</v>
      </c>
      <c r="DZ8" s="19">
        <v>0</v>
      </c>
      <c r="EA8" s="45">
        <v>0</v>
      </c>
      <c r="EB8" s="19">
        <v>0</v>
      </c>
      <c r="EC8" s="45">
        <v>0</v>
      </c>
      <c r="ED8" s="19">
        <v>0</v>
      </c>
      <c r="EE8" s="45">
        <v>0</v>
      </c>
      <c r="EF8" s="19">
        <v>0</v>
      </c>
      <c r="EG8" s="45">
        <v>0</v>
      </c>
      <c r="EH8" s="19">
        <v>0</v>
      </c>
      <c r="EI8" s="45">
        <v>0</v>
      </c>
      <c r="EJ8" s="19">
        <v>0</v>
      </c>
      <c r="EK8" s="45">
        <v>0</v>
      </c>
      <c r="EL8" s="19">
        <v>0</v>
      </c>
      <c r="EM8" s="45">
        <v>0</v>
      </c>
      <c r="EN8" s="19">
        <v>0</v>
      </c>
      <c r="EO8" s="45">
        <v>0</v>
      </c>
      <c r="EP8" s="19">
        <v>0</v>
      </c>
      <c r="EQ8" s="45">
        <v>0</v>
      </c>
      <c r="ER8" s="19">
        <v>0</v>
      </c>
      <c r="ES8" s="45">
        <v>0</v>
      </c>
      <c r="ET8" s="19">
        <v>0</v>
      </c>
      <c r="EU8" s="45">
        <v>0</v>
      </c>
      <c r="EV8" s="19">
        <v>0</v>
      </c>
      <c r="EW8" s="45">
        <v>0</v>
      </c>
      <c r="EX8" s="19">
        <v>0</v>
      </c>
      <c r="EY8" s="45">
        <v>0</v>
      </c>
      <c r="EZ8" s="19">
        <v>0</v>
      </c>
      <c r="FA8" s="45">
        <v>0</v>
      </c>
      <c r="FB8" s="19">
        <v>0</v>
      </c>
      <c r="FC8" s="45">
        <v>0</v>
      </c>
      <c r="FD8" s="19">
        <v>0</v>
      </c>
      <c r="FE8" s="45">
        <v>0</v>
      </c>
      <c r="FF8" s="19">
        <v>0</v>
      </c>
      <c r="FG8" s="45">
        <v>0</v>
      </c>
      <c r="FH8" s="19">
        <v>0</v>
      </c>
      <c r="FI8" s="45">
        <v>0</v>
      </c>
      <c r="FJ8" s="19">
        <v>0</v>
      </c>
      <c r="FK8" s="45">
        <v>0</v>
      </c>
      <c r="FL8" s="19">
        <v>0</v>
      </c>
      <c r="FM8" s="45">
        <v>0</v>
      </c>
      <c r="FN8" s="19">
        <v>0</v>
      </c>
      <c r="FO8" s="45">
        <v>0</v>
      </c>
      <c r="FP8" s="19">
        <v>0</v>
      </c>
      <c r="FQ8" s="45">
        <v>0</v>
      </c>
      <c r="FR8" s="19">
        <v>0</v>
      </c>
      <c r="FS8" s="45">
        <v>0</v>
      </c>
      <c r="FT8" s="19">
        <v>0</v>
      </c>
      <c r="FU8" s="45">
        <v>0</v>
      </c>
      <c r="FV8" s="19">
        <v>0</v>
      </c>
      <c r="FW8" s="45">
        <v>0</v>
      </c>
      <c r="FX8" s="19">
        <v>0</v>
      </c>
      <c r="FY8" s="45">
        <v>0</v>
      </c>
      <c r="FZ8" s="19">
        <v>0</v>
      </c>
      <c r="GA8" s="45">
        <v>0</v>
      </c>
      <c r="GB8" s="19">
        <v>0</v>
      </c>
      <c r="GC8" s="45">
        <v>0</v>
      </c>
      <c r="GD8" s="19">
        <v>0</v>
      </c>
      <c r="GE8" s="45">
        <v>0</v>
      </c>
      <c r="GF8" s="19">
        <v>0</v>
      </c>
      <c r="GG8" s="45">
        <v>0</v>
      </c>
      <c r="GH8" s="19">
        <v>0</v>
      </c>
      <c r="GI8" s="45">
        <v>0</v>
      </c>
      <c r="GJ8" s="19">
        <v>0</v>
      </c>
      <c r="GK8" s="45">
        <v>0</v>
      </c>
      <c r="GL8" s="19">
        <v>0</v>
      </c>
      <c r="GM8" s="45">
        <v>0</v>
      </c>
      <c r="GN8" s="19">
        <v>0</v>
      </c>
      <c r="GO8" s="45">
        <v>0</v>
      </c>
      <c r="GP8" s="19">
        <v>0</v>
      </c>
      <c r="GQ8" s="45">
        <v>0</v>
      </c>
      <c r="GR8" s="19">
        <v>0</v>
      </c>
      <c r="GS8" s="45">
        <v>0</v>
      </c>
      <c r="GT8" s="19">
        <v>0</v>
      </c>
      <c r="GU8" s="45">
        <v>0</v>
      </c>
      <c r="GV8" s="19">
        <v>0</v>
      </c>
      <c r="GW8" s="45">
        <v>0</v>
      </c>
      <c r="GX8" s="19">
        <v>0</v>
      </c>
      <c r="GY8" s="45">
        <v>0</v>
      </c>
      <c r="GZ8" s="19">
        <v>0</v>
      </c>
      <c r="HA8" s="45">
        <v>0</v>
      </c>
      <c r="HB8" s="19">
        <v>0</v>
      </c>
      <c r="HC8" s="45">
        <v>0</v>
      </c>
      <c r="HD8" s="19">
        <v>0</v>
      </c>
      <c r="HE8" s="45">
        <v>0</v>
      </c>
      <c r="HF8" s="19">
        <v>0</v>
      </c>
      <c r="HG8" s="45">
        <v>0</v>
      </c>
      <c r="HH8" s="19">
        <v>0</v>
      </c>
      <c r="HI8" s="45">
        <v>0</v>
      </c>
      <c r="HJ8" s="5" t="s">
        <v>44</v>
      </c>
      <c r="HK8" s="45">
        <v>0</v>
      </c>
      <c r="HL8" s="5" t="s">
        <v>44</v>
      </c>
      <c r="HM8" s="45">
        <v>0</v>
      </c>
      <c r="HN8" s="5" t="s">
        <v>44</v>
      </c>
      <c r="HO8" s="45">
        <v>0</v>
      </c>
      <c r="HP8" s="5" t="s">
        <v>44</v>
      </c>
      <c r="HQ8" s="45">
        <v>0</v>
      </c>
      <c r="HR8" s="5" t="s">
        <v>44</v>
      </c>
      <c r="HS8" s="45">
        <v>0</v>
      </c>
      <c r="HT8" s="5" t="s">
        <v>44</v>
      </c>
      <c r="HU8" s="45">
        <v>0</v>
      </c>
      <c r="HV8" s="5" t="s">
        <v>44</v>
      </c>
      <c r="HW8" s="45">
        <v>0</v>
      </c>
      <c r="HX8" s="5" t="s">
        <v>44</v>
      </c>
      <c r="HY8" s="45">
        <v>0</v>
      </c>
      <c r="HZ8" s="5" t="s">
        <v>44</v>
      </c>
      <c r="IA8" s="45">
        <v>0</v>
      </c>
      <c r="IB8">
        <f t="shared" si="0"/>
        <v>36</v>
      </c>
      <c r="IC8">
        <f t="shared" si="1"/>
        <v>34</v>
      </c>
      <c r="ID8">
        <v>109</v>
      </c>
    </row>
    <row r="9" spans="1:240">
      <c r="A9">
        <v>6</v>
      </c>
      <c r="B9" s="19">
        <v>0</v>
      </c>
      <c r="C9" s="45">
        <v>0</v>
      </c>
      <c r="D9" s="19">
        <v>0</v>
      </c>
      <c r="E9" s="45">
        <v>0</v>
      </c>
      <c r="F9" s="19">
        <v>0</v>
      </c>
      <c r="G9" s="45">
        <v>0</v>
      </c>
      <c r="H9" s="19">
        <v>0</v>
      </c>
      <c r="I9" s="45">
        <v>0</v>
      </c>
      <c r="J9" s="19">
        <v>0</v>
      </c>
      <c r="K9" s="45">
        <v>0</v>
      </c>
      <c r="L9" s="19">
        <v>0</v>
      </c>
      <c r="M9" s="45">
        <v>0</v>
      </c>
      <c r="N9" s="19">
        <v>0</v>
      </c>
      <c r="O9" s="45">
        <v>0</v>
      </c>
      <c r="P9" s="19">
        <v>0</v>
      </c>
      <c r="Q9" s="45">
        <v>0</v>
      </c>
      <c r="R9" s="19">
        <v>2</v>
      </c>
      <c r="S9" s="45">
        <v>0</v>
      </c>
      <c r="T9" s="19">
        <v>2</v>
      </c>
      <c r="U9" s="45">
        <v>2</v>
      </c>
      <c r="V9" s="19">
        <v>3</v>
      </c>
      <c r="W9" s="45">
        <v>1</v>
      </c>
      <c r="X9" s="19">
        <v>2</v>
      </c>
      <c r="Y9" s="45">
        <v>1</v>
      </c>
      <c r="Z9" s="19">
        <v>0</v>
      </c>
      <c r="AA9" s="45">
        <v>3</v>
      </c>
      <c r="AB9" s="19">
        <v>0</v>
      </c>
      <c r="AC9" s="45">
        <v>1</v>
      </c>
      <c r="AD9" s="19">
        <v>0</v>
      </c>
      <c r="AE9" s="45">
        <v>3</v>
      </c>
      <c r="AF9" s="19">
        <v>1</v>
      </c>
      <c r="AG9" s="45">
        <v>1</v>
      </c>
      <c r="AH9" s="19">
        <v>0</v>
      </c>
      <c r="AI9" s="45">
        <v>1</v>
      </c>
      <c r="AJ9" s="19">
        <v>0</v>
      </c>
      <c r="AK9" s="45">
        <v>1</v>
      </c>
      <c r="AL9" s="19">
        <v>7</v>
      </c>
      <c r="AM9" s="45">
        <v>0</v>
      </c>
      <c r="AN9" s="19">
        <v>1</v>
      </c>
      <c r="AO9" s="45">
        <v>0</v>
      </c>
      <c r="AP9" s="19">
        <v>0</v>
      </c>
      <c r="AQ9" s="45">
        <v>0</v>
      </c>
      <c r="AR9" s="19">
        <v>0</v>
      </c>
      <c r="AS9" s="45">
        <v>5</v>
      </c>
      <c r="AT9" s="19">
        <v>4</v>
      </c>
      <c r="AU9" s="45">
        <v>2</v>
      </c>
      <c r="AV9" s="19">
        <v>2</v>
      </c>
      <c r="AW9" s="45">
        <v>1</v>
      </c>
      <c r="AX9" s="19">
        <v>1</v>
      </c>
      <c r="AY9" s="45">
        <v>0</v>
      </c>
      <c r="AZ9" s="19">
        <v>1</v>
      </c>
      <c r="BA9" s="45">
        <v>2</v>
      </c>
      <c r="BB9" s="19">
        <v>0</v>
      </c>
      <c r="BC9" s="45">
        <v>2</v>
      </c>
      <c r="BD9" s="19">
        <v>0</v>
      </c>
      <c r="BE9" s="45">
        <v>2</v>
      </c>
      <c r="BF9" s="19">
        <v>0</v>
      </c>
      <c r="BG9" s="45">
        <v>2</v>
      </c>
      <c r="BH9" s="19">
        <v>1</v>
      </c>
      <c r="BI9" s="45">
        <v>0</v>
      </c>
      <c r="BJ9" s="19">
        <v>2</v>
      </c>
      <c r="BK9" s="45">
        <v>1</v>
      </c>
      <c r="BL9" s="19">
        <v>1</v>
      </c>
      <c r="BM9" s="45">
        <v>0</v>
      </c>
      <c r="BN9" s="19">
        <v>0</v>
      </c>
      <c r="BO9" s="45">
        <v>0</v>
      </c>
      <c r="BP9" s="19">
        <v>2</v>
      </c>
      <c r="BQ9" s="45">
        <v>3</v>
      </c>
      <c r="BR9" s="19">
        <v>0</v>
      </c>
      <c r="BS9" s="45">
        <v>0</v>
      </c>
      <c r="BT9" s="19">
        <v>0</v>
      </c>
      <c r="BU9" s="45">
        <v>2</v>
      </c>
      <c r="BV9" s="19">
        <v>0</v>
      </c>
      <c r="BW9" s="45">
        <v>0</v>
      </c>
      <c r="BX9" s="19">
        <v>1</v>
      </c>
      <c r="BY9" s="45">
        <v>1</v>
      </c>
      <c r="BZ9" s="19">
        <v>1</v>
      </c>
      <c r="CA9" s="45">
        <v>0</v>
      </c>
      <c r="CB9" s="19">
        <v>2</v>
      </c>
      <c r="CC9" s="45">
        <v>0</v>
      </c>
      <c r="CD9" s="19">
        <v>0</v>
      </c>
      <c r="CE9" s="45">
        <v>1</v>
      </c>
      <c r="CF9" s="19">
        <v>0</v>
      </c>
      <c r="CG9" s="45">
        <v>0</v>
      </c>
      <c r="CH9" s="19">
        <v>0</v>
      </c>
      <c r="CI9" s="45">
        <v>1</v>
      </c>
      <c r="CJ9" s="19">
        <v>0</v>
      </c>
      <c r="CK9" s="45">
        <v>0</v>
      </c>
      <c r="CL9" s="19">
        <v>0</v>
      </c>
      <c r="CM9" s="45">
        <v>1</v>
      </c>
      <c r="CN9" s="19">
        <v>0</v>
      </c>
      <c r="CO9" s="45">
        <v>0</v>
      </c>
      <c r="CP9" s="19">
        <v>0</v>
      </c>
      <c r="CQ9" s="45">
        <v>0</v>
      </c>
      <c r="CR9" s="19">
        <v>1</v>
      </c>
      <c r="CS9" s="45">
        <v>0</v>
      </c>
      <c r="CT9" s="19">
        <v>0</v>
      </c>
      <c r="CU9" s="45">
        <v>0</v>
      </c>
      <c r="CV9" s="19">
        <v>0</v>
      </c>
      <c r="CW9" s="45">
        <v>0</v>
      </c>
      <c r="CX9" s="5" t="s">
        <v>44</v>
      </c>
      <c r="CY9" s="45">
        <v>0</v>
      </c>
      <c r="CZ9" s="5" t="s">
        <v>44</v>
      </c>
      <c r="DA9" s="45">
        <v>1</v>
      </c>
      <c r="DB9" s="5" t="s">
        <v>44</v>
      </c>
      <c r="DC9" s="45">
        <v>0</v>
      </c>
      <c r="DD9" s="5" t="s">
        <v>44</v>
      </c>
      <c r="DE9" s="45">
        <v>0</v>
      </c>
      <c r="DF9" s="5" t="s">
        <v>44</v>
      </c>
      <c r="DG9" s="45">
        <v>0</v>
      </c>
      <c r="DH9" s="5" t="s">
        <v>44</v>
      </c>
      <c r="DI9" s="45">
        <v>0</v>
      </c>
      <c r="DJ9" s="5" t="s">
        <v>44</v>
      </c>
      <c r="DK9" s="45">
        <v>0</v>
      </c>
      <c r="DL9" s="5" t="s">
        <v>44</v>
      </c>
      <c r="DM9" s="45">
        <v>0</v>
      </c>
      <c r="DN9" s="5" t="s">
        <v>44</v>
      </c>
      <c r="DO9" s="45">
        <v>0</v>
      </c>
      <c r="DP9" s="5" t="s">
        <v>44</v>
      </c>
      <c r="DQ9" s="45">
        <v>0</v>
      </c>
      <c r="DR9" s="5" t="s">
        <v>44</v>
      </c>
      <c r="DS9" s="45">
        <v>0</v>
      </c>
      <c r="DT9" s="5" t="s">
        <v>44</v>
      </c>
      <c r="DU9" s="45">
        <v>0</v>
      </c>
      <c r="DV9" s="5" t="s">
        <v>44</v>
      </c>
      <c r="DW9" s="45">
        <v>0</v>
      </c>
      <c r="DX9" s="5" t="s">
        <v>44</v>
      </c>
      <c r="DY9" s="45">
        <v>0</v>
      </c>
      <c r="DZ9" s="5" t="s">
        <v>44</v>
      </c>
      <c r="EA9" s="45">
        <v>0</v>
      </c>
      <c r="EB9" s="5" t="s">
        <v>44</v>
      </c>
      <c r="EC9" s="45">
        <v>0</v>
      </c>
      <c r="ED9" s="5" t="s">
        <v>44</v>
      </c>
      <c r="EE9" s="45">
        <v>0</v>
      </c>
      <c r="EF9" s="5" t="s">
        <v>44</v>
      </c>
      <c r="EG9" s="45">
        <v>0</v>
      </c>
      <c r="EH9" s="5" t="s">
        <v>44</v>
      </c>
      <c r="EI9" s="45">
        <v>0</v>
      </c>
      <c r="EJ9" s="5" t="s">
        <v>44</v>
      </c>
      <c r="EK9" s="45">
        <v>0</v>
      </c>
      <c r="EL9" s="5" t="s">
        <v>44</v>
      </c>
      <c r="EM9" s="45">
        <v>0</v>
      </c>
      <c r="EN9" s="5" t="s">
        <v>44</v>
      </c>
      <c r="EO9" s="45">
        <v>0</v>
      </c>
      <c r="EP9" s="5" t="s">
        <v>44</v>
      </c>
      <c r="EQ9" s="45">
        <v>0</v>
      </c>
      <c r="ER9" s="5" t="s">
        <v>44</v>
      </c>
      <c r="ES9" s="45">
        <v>0</v>
      </c>
      <c r="ET9" s="5" t="s">
        <v>44</v>
      </c>
      <c r="EU9" s="45">
        <v>0</v>
      </c>
      <c r="EV9" s="5" t="s">
        <v>44</v>
      </c>
      <c r="EW9" s="45">
        <v>0</v>
      </c>
      <c r="EX9" s="5" t="s">
        <v>44</v>
      </c>
      <c r="EY9" s="45">
        <v>0</v>
      </c>
      <c r="EZ9" s="5" t="s">
        <v>44</v>
      </c>
      <c r="FA9" s="45">
        <v>0</v>
      </c>
      <c r="FB9" s="5" t="s">
        <v>44</v>
      </c>
      <c r="FC9" s="45">
        <v>0</v>
      </c>
      <c r="FD9" s="5" t="s">
        <v>44</v>
      </c>
      <c r="FE9" s="45">
        <v>0</v>
      </c>
      <c r="FF9" s="5" t="s">
        <v>44</v>
      </c>
      <c r="FG9" s="45">
        <v>0</v>
      </c>
      <c r="FH9" s="5" t="s">
        <v>44</v>
      </c>
      <c r="FI9" s="45">
        <v>0</v>
      </c>
      <c r="FJ9" s="5" t="s">
        <v>44</v>
      </c>
      <c r="FK9" s="45">
        <v>0</v>
      </c>
      <c r="FL9" s="5" t="s">
        <v>44</v>
      </c>
      <c r="FM9" s="45">
        <v>0</v>
      </c>
      <c r="FN9" s="5" t="s">
        <v>44</v>
      </c>
      <c r="FO9" s="45">
        <v>0</v>
      </c>
      <c r="FP9" s="5" t="s">
        <v>44</v>
      </c>
      <c r="FQ9" s="45">
        <v>0</v>
      </c>
      <c r="FR9" s="5" t="s">
        <v>44</v>
      </c>
      <c r="FS9" s="45">
        <v>0</v>
      </c>
      <c r="FT9" s="5" t="s">
        <v>44</v>
      </c>
      <c r="FU9" s="45">
        <v>0</v>
      </c>
      <c r="FV9" s="5" t="s">
        <v>44</v>
      </c>
      <c r="FW9" s="45">
        <v>0</v>
      </c>
      <c r="FX9" s="5" t="s">
        <v>44</v>
      </c>
      <c r="FY9" s="45">
        <v>0</v>
      </c>
      <c r="FZ9" s="5" t="s">
        <v>44</v>
      </c>
      <c r="GA9" s="45">
        <v>0</v>
      </c>
      <c r="GB9" s="5" t="s">
        <v>44</v>
      </c>
      <c r="GC9" s="45">
        <v>0</v>
      </c>
      <c r="GD9" s="5" t="s">
        <v>44</v>
      </c>
      <c r="GE9" s="45">
        <v>0</v>
      </c>
      <c r="GF9" s="5" t="s">
        <v>44</v>
      </c>
      <c r="GG9" s="45">
        <v>0</v>
      </c>
      <c r="GH9" s="5" t="s">
        <v>44</v>
      </c>
      <c r="GI9" s="45">
        <v>0</v>
      </c>
      <c r="GJ9" s="5" t="s">
        <v>44</v>
      </c>
      <c r="GK9" s="45">
        <v>0</v>
      </c>
      <c r="GL9" s="5" t="s">
        <v>44</v>
      </c>
      <c r="GM9" s="45">
        <v>0</v>
      </c>
      <c r="GN9" s="5" t="s">
        <v>44</v>
      </c>
      <c r="GO9" s="45">
        <v>0</v>
      </c>
      <c r="GP9" s="5" t="s">
        <v>44</v>
      </c>
      <c r="GQ9" s="45">
        <v>0</v>
      </c>
      <c r="GR9" s="5" t="s">
        <v>44</v>
      </c>
      <c r="GS9" s="45">
        <v>0</v>
      </c>
      <c r="GT9" s="5" t="s">
        <v>44</v>
      </c>
      <c r="GU9" s="45">
        <v>0</v>
      </c>
      <c r="GV9" s="5" t="s">
        <v>44</v>
      </c>
      <c r="GW9" s="45">
        <v>0</v>
      </c>
      <c r="GX9" s="5" t="s">
        <v>44</v>
      </c>
      <c r="GY9" s="45">
        <v>0</v>
      </c>
      <c r="GZ9" s="5" t="s">
        <v>44</v>
      </c>
      <c r="HA9" s="45">
        <v>0</v>
      </c>
      <c r="HB9" s="5" t="s">
        <v>44</v>
      </c>
      <c r="HC9" s="45">
        <v>0</v>
      </c>
      <c r="HD9" s="5" t="s">
        <v>44</v>
      </c>
      <c r="HE9" s="45">
        <v>0</v>
      </c>
      <c r="HF9" s="5" t="s">
        <v>44</v>
      </c>
      <c r="HG9" s="45">
        <v>0</v>
      </c>
      <c r="HH9" s="5" t="s">
        <v>44</v>
      </c>
      <c r="HI9" s="45">
        <v>0</v>
      </c>
      <c r="HJ9" s="5" t="s">
        <v>44</v>
      </c>
      <c r="HK9" s="45">
        <v>0</v>
      </c>
      <c r="HL9" s="5" t="s">
        <v>44</v>
      </c>
      <c r="HM9" s="45">
        <v>0</v>
      </c>
      <c r="HN9" s="5" t="s">
        <v>44</v>
      </c>
      <c r="HO9" s="45">
        <v>0</v>
      </c>
      <c r="HP9" s="5" t="s">
        <v>44</v>
      </c>
      <c r="HQ9" s="45">
        <v>0</v>
      </c>
      <c r="HR9" s="5" t="s">
        <v>44</v>
      </c>
      <c r="HS9" s="45">
        <v>0</v>
      </c>
      <c r="HT9" s="5" t="s">
        <v>44</v>
      </c>
      <c r="HU9" s="45">
        <v>0</v>
      </c>
      <c r="HV9" s="5" t="s">
        <v>44</v>
      </c>
      <c r="HW9" s="45">
        <v>0</v>
      </c>
      <c r="HX9" s="5" t="s">
        <v>44</v>
      </c>
      <c r="HY9" s="45">
        <v>0</v>
      </c>
      <c r="HZ9" s="5" t="s">
        <v>44</v>
      </c>
      <c r="IA9" s="45">
        <v>0</v>
      </c>
      <c r="IB9">
        <f t="shared" si="0"/>
        <v>37</v>
      </c>
      <c r="IC9">
        <f t="shared" si="1"/>
        <v>41</v>
      </c>
      <c r="ID9">
        <v>51</v>
      </c>
    </row>
    <row r="10" spans="1:240">
      <c r="A10">
        <v>7</v>
      </c>
      <c r="B10" s="19">
        <v>0</v>
      </c>
      <c r="C10" s="45">
        <v>0</v>
      </c>
      <c r="D10" s="19">
        <v>0</v>
      </c>
      <c r="E10" s="45">
        <v>0</v>
      </c>
      <c r="F10" s="19">
        <v>0</v>
      </c>
      <c r="G10" s="45">
        <v>0</v>
      </c>
      <c r="H10" s="19">
        <v>0</v>
      </c>
      <c r="I10" s="45">
        <v>0</v>
      </c>
      <c r="J10" s="19">
        <v>0</v>
      </c>
      <c r="K10" s="45">
        <v>0</v>
      </c>
      <c r="L10" s="19">
        <v>0</v>
      </c>
      <c r="M10" s="45">
        <v>0</v>
      </c>
      <c r="N10" s="19">
        <v>0</v>
      </c>
      <c r="O10" s="45">
        <v>0</v>
      </c>
      <c r="P10" s="19">
        <v>1</v>
      </c>
      <c r="Q10" s="45">
        <v>0</v>
      </c>
      <c r="R10" s="19">
        <v>4</v>
      </c>
      <c r="S10" s="45">
        <v>0</v>
      </c>
      <c r="T10" s="19">
        <v>3</v>
      </c>
      <c r="U10" s="45">
        <v>0</v>
      </c>
      <c r="V10" s="19">
        <v>1</v>
      </c>
      <c r="W10" s="45">
        <v>0</v>
      </c>
      <c r="X10" s="19">
        <v>0</v>
      </c>
      <c r="Y10" s="45">
        <v>3</v>
      </c>
      <c r="Z10" s="19">
        <v>2</v>
      </c>
      <c r="AA10" s="45">
        <v>4</v>
      </c>
      <c r="AB10" s="19">
        <v>0</v>
      </c>
      <c r="AC10" s="45">
        <v>1</v>
      </c>
      <c r="AD10" s="19">
        <v>0</v>
      </c>
      <c r="AE10" s="45">
        <v>2</v>
      </c>
      <c r="AF10" s="19">
        <v>0</v>
      </c>
      <c r="AG10" s="45">
        <v>1</v>
      </c>
      <c r="AH10" s="5" t="s">
        <v>44</v>
      </c>
      <c r="AI10" s="45">
        <v>0</v>
      </c>
      <c r="AJ10" s="5" t="s">
        <v>44</v>
      </c>
      <c r="AK10" s="45">
        <v>1</v>
      </c>
      <c r="AL10" s="5" t="s">
        <v>44</v>
      </c>
      <c r="AM10" s="45">
        <v>0</v>
      </c>
      <c r="AN10" s="5" t="s">
        <v>44</v>
      </c>
      <c r="AO10" s="45">
        <v>0</v>
      </c>
      <c r="AP10" s="5" t="s">
        <v>44</v>
      </c>
      <c r="AQ10" s="45">
        <v>0</v>
      </c>
      <c r="AR10" s="5" t="s">
        <v>44</v>
      </c>
      <c r="AS10" s="45">
        <v>0</v>
      </c>
      <c r="AT10" s="5" t="s">
        <v>44</v>
      </c>
      <c r="AU10" s="45">
        <v>0</v>
      </c>
      <c r="AV10" s="5" t="s">
        <v>44</v>
      </c>
      <c r="AW10" s="45">
        <v>0</v>
      </c>
      <c r="AX10" s="5" t="s">
        <v>44</v>
      </c>
      <c r="AY10" s="45">
        <v>0</v>
      </c>
      <c r="AZ10" s="5" t="s">
        <v>44</v>
      </c>
      <c r="BA10" s="45">
        <v>0</v>
      </c>
      <c r="BB10" s="5" t="s">
        <v>44</v>
      </c>
      <c r="BC10" s="45">
        <v>0</v>
      </c>
      <c r="BD10" s="5" t="s">
        <v>44</v>
      </c>
      <c r="BE10" s="45">
        <v>0</v>
      </c>
      <c r="BF10" s="5" t="s">
        <v>44</v>
      </c>
      <c r="BG10" s="45">
        <v>0</v>
      </c>
      <c r="BH10" s="5" t="s">
        <v>44</v>
      </c>
      <c r="BI10" s="45">
        <v>0</v>
      </c>
      <c r="BJ10" s="5" t="s">
        <v>44</v>
      </c>
      <c r="BK10" s="45">
        <v>0</v>
      </c>
      <c r="BL10" s="5" t="s">
        <v>44</v>
      </c>
      <c r="BM10" s="45">
        <v>0</v>
      </c>
      <c r="BN10" s="5" t="s">
        <v>44</v>
      </c>
      <c r="BO10" s="45">
        <v>0</v>
      </c>
      <c r="BP10" s="5" t="s">
        <v>44</v>
      </c>
      <c r="BQ10" s="45">
        <v>0</v>
      </c>
      <c r="BR10" s="5" t="s">
        <v>44</v>
      </c>
      <c r="BS10" s="45">
        <v>0</v>
      </c>
      <c r="BT10" s="5" t="s">
        <v>44</v>
      </c>
      <c r="BU10" s="45">
        <v>0</v>
      </c>
      <c r="BV10" s="5" t="s">
        <v>44</v>
      </c>
      <c r="BW10" s="45">
        <v>0</v>
      </c>
      <c r="BX10" s="5" t="s">
        <v>44</v>
      </c>
      <c r="BY10" s="45">
        <v>0</v>
      </c>
      <c r="BZ10" s="5" t="s">
        <v>44</v>
      </c>
      <c r="CA10" s="45">
        <v>0</v>
      </c>
      <c r="CB10" s="5" t="s">
        <v>44</v>
      </c>
      <c r="CC10" s="45">
        <v>0</v>
      </c>
      <c r="CD10" s="5" t="s">
        <v>44</v>
      </c>
      <c r="CE10" s="45">
        <v>0</v>
      </c>
      <c r="CF10" s="5" t="s">
        <v>44</v>
      </c>
      <c r="CG10" s="45">
        <v>0</v>
      </c>
      <c r="CH10" s="5" t="s">
        <v>44</v>
      </c>
      <c r="CI10" s="45">
        <v>0</v>
      </c>
      <c r="CJ10" s="5" t="s">
        <v>44</v>
      </c>
      <c r="CK10" s="45">
        <v>0</v>
      </c>
      <c r="CL10" s="5" t="s">
        <v>44</v>
      </c>
      <c r="CM10" s="45">
        <v>0</v>
      </c>
      <c r="CN10" s="5" t="s">
        <v>44</v>
      </c>
      <c r="CO10" s="45">
        <v>0</v>
      </c>
      <c r="CP10" s="5" t="s">
        <v>44</v>
      </c>
      <c r="CQ10" s="45">
        <v>0</v>
      </c>
      <c r="CR10" s="5" t="s">
        <v>44</v>
      </c>
      <c r="CS10" s="45">
        <v>0</v>
      </c>
      <c r="CT10" s="5" t="s">
        <v>44</v>
      </c>
      <c r="CU10" s="45">
        <v>0</v>
      </c>
      <c r="CV10" s="5" t="s">
        <v>44</v>
      </c>
      <c r="CW10" s="45">
        <v>0</v>
      </c>
      <c r="CX10" s="5" t="s">
        <v>44</v>
      </c>
      <c r="CY10" s="45">
        <v>0</v>
      </c>
      <c r="CZ10" s="5" t="s">
        <v>44</v>
      </c>
      <c r="DA10" s="45">
        <v>0</v>
      </c>
      <c r="DB10" s="5" t="s">
        <v>44</v>
      </c>
      <c r="DC10" s="45">
        <v>0</v>
      </c>
      <c r="DD10" s="5" t="s">
        <v>44</v>
      </c>
      <c r="DE10" s="45">
        <v>0</v>
      </c>
      <c r="DF10" s="5" t="s">
        <v>44</v>
      </c>
      <c r="DG10" s="45">
        <v>0</v>
      </c>
      <c r="DH10" s="5" t="s">
        <v>44</v>
      </c>
      <c r="DI10" s="45">
        <v>0</v>
      </c>
      <c r="DJ10" s="5" t="s">
        <v>44</v>
      </c>
      <c r="DK10" s="45">
        <v>0</v>
      </c>
      <c r="DL10" s="5" t="s">
        <v>44</v>
      </c>
      <c r="DM10" s="45">
        <v>0</v>
      </c>
      <c r="DN10" s="5" t="s">
        <v>44</v>
      </c>
      <c r="DO10" s="45">
        <v>0</v>
      </c>
      <c r="DP10" s="5" t="s">
        <v>44</v>
      </c>
      <c r="DQ10" s="45">
        <v>0</v>
      </c>
      <c r="DR10" s="5" t="s">
        <v>44</v>
      </c>
      <c r="DS10" s="45">
        <v>0</v>
      </c>
      <c r="DT10" s="5" t="s">
        <v>44</v>
      </c>
      <c r="DU10" s="45">
        <v>0</v>
      </c>
      <c r="DV10" s="5" t="s">
        <v>44</v>
      </c>
      <c r="DW10" s="45">
        <v>0</v>
      </c>
      <c r="DX10" s="5" t="s">
        <v>44</v>
      </c>
      <c r="DY10" s="45">
        <v>0</v>
      </c>
      <c r="DZ10" s="5" t="s">
        <v>44</v>
      </c>
      <c r="EA10" s="45">
        <v>0</v>
      </c>
      <c r="EB10" s="5" t="s">
        <v>44</v>
      </c>
      <c r="EC10" s="45">
        <v>0</v>
      </c>
      <c r="ED10" s="5" t="s">
        <v>44</v>
      </c>
      <c r="EE10" s="45">
        <v>0</v>
      </c>
      <c r="EF10" s="5" t="s">
        <v>44</v>
      </c>
      <c r="EG10" s="45">
        <v>0</v>
      </c>
      <c r="EH10" s="5" t="s">
        <v>44</v>
      </c>
      <c r="EI10" s="45">
        <v>0</v>
      </c>
      <c r="EJ10" s="5" t="s">
        <v>44</v>
      </c>
      <c r="EK10" s="45">
        <v>0</v>
      </c>
      <c r="EL10" s="5" t="s">
        <v>44</v>
      </c>
      <c r="EM10" s="45">
        <v>0</v>
      </c>
      <c r="EN10" s="5" t="s">
        <v>44</v>
      </c>
      <c r="EO10" s="45">
        <v>0</v>
      </c>
      <c r="EP10" s="5" t="s">
        <v>44</v>
      </c>
      <c r="EQ10" s="45">
        <v>0</v>
      </c>
      <c r="ER10" s="5" t="s">
        <v>44</v>
      </c>
      <c r="ES10" s="45">
        <v>0</v>
      </c>
      <c r="ET10" s="5" t="s">
        <v>44</v>
      </c>
      <c r="EU10" s="45">
        <v>0</v>
      </c>
      <c r="EV10" s="5" t="s">
        <v>44</v>
      </c>
      <c r="EW10" s="45">
        <v>0</v>
      </c>
      <c r="EX10" s="5" t="s">
        <v>44</v>
      </c>
      <c r="EY10" s="45">
        <v>0</v>
      </c>
      <c r="EZ10" s="5" t="s">
        <v>44</v>
      </c>
      <c r="FA10" s="45">
        <v>0</v>
      </c>
      <c r="FB10" s="5" t="s">
        <v>44</v>
      </c>
      <c r="FC10" s="45">
        <v>0</v>
      </c>
      <c r="FD10" s="5" t="s">
        <v>44</v>
      </c>
      <c r="FE10" s="45">
        <v>0</v>
      </c>
      <c r="FF10" s="5" t="s">
        <v>44</v>
      </c>
      <c r="FG10" s="45">
        <v>0</v>
      </c>
      <c r="FH10" s="5" t="s">
        <v>44</v>
      </c>
      <c r="FI10" s="45">
        <v>0</v>
      </c>
      <c r="FJ10" s="5" t="s">
        <v>44</v>
      </c>
      <c r="FK10" s="45">
        <v>0</v>
      </c>
      <c r="FL10" s="5" t="s">
        <v>44</v>
      </c>
      <c r="FM10" s="45">
        <v>0</v>
      </c>
      <c r="FN10" s="5" t="s">
        <v>44</v>
      </c>
      <c r="FO10" s="45">
        <v>0</v>
      </c>
      <c r="FP10" s="5" t="s">
        <v>44</v>
      </c>
      <c r="FQ10" s="45">
        <v>0</v>
      </c>
      <c r="FR10" s="5" t="s">
        <v>44</v>
      </c>
      <c r="FS10" s="45">
        <v>0</v>
      </c>
      <c r="FT10" s="5" t="s">
        <v>44</v>
      </c>
      <c r="FU10" s="45">
        <v>0</v>
      </c>
      <c r="FV10" s="5" t="s">
        <v>44</v>
      </c>
      <c r="FW10" s="45">
        <v>0</v>
      </c>
      <c r="FX10" s="5" t="s">
        <v>44</v>
      </c>
      <c r="FY10" s="45">
        <v>0</v>
      </c>
      <c r="FZ10" s="5" t="s">
        <v>44</v>
      </c>
      <c r="GA10" s="45">
        <v>0</v>
      </c>
      <c r="GB10" s="5" t="s">
        <v>44</v>
      </c>
      <c r="GC10" s="45">
        <v>0</v>
      </c>
      <c r="GD10" s="5" t="s">
        <v>44</v>
      </c>
      <c r="GE10" s="45">
        <v>0</v>
      </c>
      <c r="GF10" s="5" t="s">
        <v>44</v>
      </c>
      <c r="GG10" s="45">
        <v>0</v>
      </c>
      <c r="GH10" s="5" t="s">
        <v>44</v>
      </c>
      <c r="GI10" s="45">
        <v>0</v>
      </c>
      <c r="GJ10" s="5" t="s">
        <v>44</v>
      </c>
      <c r="GK10" s="45">
        <v>0</v>
      </c>
      <c r="GL10" s="5" t="s">
        <v>44</v>
      </c>
      <c r="GM10" s="45">
        <v>0</v>
      </c>
      <c r="GN10" s="5" t="s">
        <v>44</v>
      </c>
      <c r="GO10" s="45">
        <v>0</v>
      </c>
      <c r="GP10" s="5" t="s">
        <v>44</v>
      </c>
      <c r="GQ10" s="45">
        <v>0</v>
      </c>
      <c r="GR10" s="5" t="s">
        <v>44</v>
      </c>
      <c r="GS10" s="45">
        <v>0</v>
      </c>
      <c r="GT10" s="5" t="s">
        <v>44</v>
      </c>
      <c r="GU10" s="45">
        <v>0</v>
      </c>
      <c r="GV10" s="5" t="s">
        <v>44</v>
      </c>
      <c r="GW10" s="45">
        <v>0</v>
      </c>
      <c r="GX10" s="5" t="s">
        <v>44</v>
      </c>
      <c r="GY10" s="45">
        <v>0</v>
      </c>
      <c r="GZ10" s="5" t="s">
        <v>44</v>
      </c>
      <c r="HA10" s="45">
        <v>0</v>
      </c>
      <c r="HB10" s="5" t="s">
        <v>44</v>
      </c>
      <c r="HC10" s="45">
        <v>0</v>
      </c>
      <c r="HD10" s="5" t="s">
        <v>44</v>
      </c>
      <c r="HE10" s="45">
        <v>0</v>
      </c>
      <c r="HF10" s="5" t="s">
        <v>44</v>
      </c>
      <c r="HG10" s="45">
        <v>0</v>
      </c>
      <c r="HH10" s="5" t="s">
        <v>44</v>
      </c>
      <c r="HI10" s="45">
        <v>0</v>
      </c>
      <c r="HJ10" s="5" t="s">
        <v>44</v>
      </c>
      <c r="HK10" s="45">
        <v>0</v>
      </c>
      <c r="HL10" s="5" t="s">
        <v>44</v>
      </c>
      <c r="HM10" s="45">
        <v>0</v>
      </c>
      <c r="HN10" s="5" t="s">
        <v>44</v>
      </c>
      <c r="HO10" s="45">
        <v>0</v>
      </c>
      <c r="HP10" s="5" t="s">
        <v>44</v>
      </c>
      <c r="HQ10" s="45">
        <v>0</v>
      </c>
      <c r="HR10" s="5" t="s">
        <v>44</v>
      </c>
      <c r="HS10" s="45">
        <v>0</v>
      </c>
      <c r="HT10" s="5" t="s">
        <v>44</v>
      </c>
      <c r="HU10" s="45">
        <v>0</v>
      </c>
      <c r="HV10" s="5" t="s">
        <v>44</v>
      </c>
      <c r="HW10" s="45">
        <v>0</v>
      </c>
      <c r="HX10" s="5" t="s">
        <v>44</v>
      </c>
      <c r="HY10" s="45">
        <v>0</v>
      </c>
      <c r="HZ10" s="5" t="s">
        <v>44</v>
      </c>
      <c r="IA10" s="45">
        <v>0</v>
      </c>
      <c r="IB10">
        <f t="shared" si="0"/>
        <v>11</v>
      </c>
      <c r="IC10">
        <f t="shared" si="1"/>
        <v>12</v>
      </c>
      <c r="ID10">
        <v>17</v>
      </c>
    </row>
    <row r="11" spans="1:240">
      <c r="A11">
        <v>8</v>
      </c>
      <c r="B11" s="19">
        <v>0</v>
      </c>
      <c r="C11" s="45">
        <v>0</v>
      </c>
      <c r="D11" s="19">
        <v>0</v>
      </c>
      <c r="E11" s="45">
        <v>0</v>
      </c>
      <c r="F11" s="19">
        <v>0</v>
      </c>
      <c r="G11" s="45">
        <v>0</v>
      </c>
      <c r="H11" s="19">
        <v>0</v>
      </c>
      <c r="I11" s="45">
        <v>0</v>
      </c>
      <c r="J11" s="19">
        <v>0</v>
      </c>
      <c r="K11" s="45">
        <v>0</v>
      </c>
      <c r="L11" s="19">
        <v>0</v>
      </c>
      <c r="M11" s="45">
        <v>0</v>
      </c>
      <c r="N11" s="19">
        <v>0</v>
      </c>
      <c r="O11" s="45">
        <v>0</v>
      </c>
      <c r="P11" s="19">
        <v>1</v>
      </c>
      <c r="Q11" s="45">
        <v>0</v>
      </c>
      <c r="R11" s="19">
        <v>0</v>
      </c>
      <c r="S11" s="45">
        <v>0</v>
      </c>
      <c r="T11" s="19">
        <v>0</v>
      </c>
      <c r="U11" s="45">
        <v>0</v>
      </c>
      <c r="V11" s="19">
        <v>1</v>
      </c>
      <c r="W11" s="45">
        <v>0</v>
      </c>
      <c r="X11" s="19">
        <v>0</v>
      </c>
      <c r="Y11" s="45">
        <v>0</v>
      </c>
      <c r="Z11" s="5" t="s">
        <v>44</v>
      </c>
      <c r="AA11" s="45">
        <v>0</v>
      </c>
      <c r="AB11" s="5" t="s">
        <v>44</v>
      </c>
      <c r="AC11" s="45">
        <v>0</v>
      </c>
      <c r="AD11" s="5" t="s">
        <v>44</v>
      </c>
      <c r="AE11" s="45">
        <v>0</v>
      </c>
      <c r="AF11" s="5" t="s">
        <v>44</v>
      </c>
      <c r="AG11" s="45">
        <v>0</v>
      </c>
      <c r="AH11" s="5" t="s">
        <v>44</v>
      </c>
      <c r="AI11" s="45">
        <v>3</v>
      </c>
      <c r="AJ11" s="5" t="s">
        <v>44</v>
      </c>
      <c r="AK11" s="45"/>
      <c r="AL11" s="5" t="s">
        <v>44</v>
      </c>
      <c r="AM11" s="45">
        <v>0</v>
      </c>
      <c r="AN11" s="5" t="s">
        <v>44</v>
      </c>
      <c r="AO11" s="45">
        <v>0</v>
      </c>
      <c r="AP11" s="5" t="s">
        <v>44</v>
      </c>
      <c r="AQ11" s="45">
        <v>0</v>
      </c>
      <c r="AR11" s="5" t="s">
        <v>44</v>
      </c>
      <c r="AS11" s="45">
        <v>0</v>
      </c>
      <c r="AT11" s="5" t="s">
        <v>44</v>
      </c>
      <c r="AU11" s="45">
        <v>0</v>
      </c>
      <c r="AV11" s="5" t="s">
        <v>44</v>
      </c>
      <c r="AW11" s="45">
        <v>0</v>
      </c>
      <c r="AX11" s="5" t="s">
        <v>44</v>
      </c>
      <c r="AY11" s="45">
        <v>0</v>
      </c>
      <c r="AZ11" s="5" t="s">
        <v>44</v>
      </c>
      <c r="BA11" s="45">
        <v>0</v>
      </c>
      <c r="BB11" s="5" t="s">
        <v>44</v>
      </c>
      <c r="BC11" s="45">
        <v>0</v>
      </c>
      <c r="BD11" s="5" t="s">
        <v>44</v>
      </c>
      <c r="BE11" s="45">
        <v>0</v>
      </c>
      <c r="BF11" s="5" t="s">
        <v>44</v>
      </c>
      <c r="BG11" s="45">
        <v>0</v>
      </c>
      <c r="BH11" s="5" t="s">
        <v>44</v>
      </c>
      <c r="BI11" s="45">
        <v>0</v>
      </c>
      <c r="BJ11" s="5" t="s">
        <v>44</v>
      </c>
      <c r="BK11" s="45">
        <v>0</v>
      </c>
      <c r="BL11" s="5" t="s">
        <v>44</v>
      </c>
      <c r="BM11" s="45">
        <v>0</v>
      </c>
      <c r="BN11" s="5" t="s">
        <v>44</v>
      </c>
      <c r="BO11" s="45">
        <v>0</v>
      </c>
      <c r="BP11" s="5" t="s">
        <v>44</v>
      </c>
      <c r="BQ11" s="45">
        <v>0</v>
      </c>
      <c r="BR11" s="5" t="s">
        <v>44</v>
      </c>
      <c r="BS11" s="45">
        <v>0</v>
      </c>
      <c r="BT11" s="5" t="s">
        <v>44</v>
      </c>
      <c r="BU11" s="45">
        <v>0</v>
      </c>
      <c r="BV11" s="5" t="s">
        <v>44</v>
      </c>
      <c r="BW11" s="45">
        <v>0</v>
      </c>
      <c r="BX11" s="5" t="s">
        <v>44</v>
      </c>
      <c r="BY11" s="45">
        <v>0</v>
      </c>
      <c r="BZ11" s="5" t="s">
        <v>44</v>
      </c>
      <c r="CA11" s="45">
        <v>0</v>
      </c>
      <c r="CB11" s="5" t="s">
        <v>44</v>
      </c>
      <c r="CC11" s="45">
        <v>0</v>
      </c>
      <c r="CD11" s="5" t="s">
        <v>44</v>
      </c>
      <c r="CE11" s="45">
        <v>0</v>
      </c>
      <c r="CF11" s="5" t="s">
        <v>44</v>
      </c>
      <c r="CG11" s="45">
        <v>0</v>
      </c>
      <c r="CH11" s="5" t="s">
        <v>44</v>
      </c>
      <c r="CI11" s="45">
        <v>0</v>
      </c>
      <c r="CJ11" s="5" t="s">
        <v>44</v>
      </c>
      <c r="CK11" s="45">
        <v>0</v>
      </c>
      <c r="CL11" s="5" t="s">
        <v>44</v>
      </c>
      <c r="CM11" s="45">
        <v>0</v>
      </c>
      <c r="CN11" s="5" t="s">
        <v>44</v>
      </c>
      <c r="CO11" s="45">
        <v>0</v>
      </c>
      <c r="CP11" s="5" t="s">
        <v>44</v>
      </c>
      <c r="CQ11" s="45">
        <v>0</v>
      </c>
      <c r="CR11" s="5" t="s">
        <v>44</v>
      </c>
      <c r="CS11" s="45">
        <v>0</v>
      </c>
      <c r="CT11" s="5" t="s">
        <v>44</v>
      </c>
      <c r="CU11" s="45">
        <v>0</v>
      </c>
      <c r="CV11" s="5" t="s">
        <v>44</v>
      </c>
      <c r="CW11" s="45">
        <v>0</v>
      </c>
      <c r="CX11" s="5" t="s">
        <v>44</v>
      </c>
      <c r="CY11" s="45">
        <v>0</v>
      </c>
      <c r="CZ11" s="5" t="s">
        <v>44</v>
      </c>
      <c r="DA11" s="45">
        <v>0</v>
      </c>
      <c r="DB11" s="5" t="s">
        <v>44</v>
      </c>
      <c r="DC11" s="45">
        <v>0</v>
      </c>
      <c r="DD11" s="5" t="s">
        <v>44</v>
      </c>
      <c r="DE11" s="45">
        <v>0</v>
      </c>
      <c r="DF11" s="5" t="s">
        <v>44</v>
      </c>
      <c r="DG11" s="45">
        <v>0</v>
      </c>
      <c r="DH11" s="5" t="s">
        <v>44</v>
      </c>
      <c r="DI11" s="45">
        <v>0</v>
      </c>
      <c r="DJ11" s="5" t="s">
        <v>44</v>
      </c>
      <c r="DK11" s="45">
        <v>0</v>
      </c>
      <c r="DL11" s="5" t="s">
        <v>44</v>
      </c>
      <c r="DM11" s="45">
        <v>0</v>
      </c>
      <c r="DN11" s="5" t="s">
        <v>44</v>
      </c>
      <c r="DO11" s="45">
        <v>0</v>
      </c>
      <c r="DP11" s="5" t="s">
        <v>44</v>
      </c>
      <c r="DQ11" s="45">
        <v>0</v>
      </c>
      <c r="DR11" s="5" t="s">
        <v>44</v>
      </c>
      <c r="DS11" s="45">
        <v>0</v>
      </c>
      <c r="DT11" s="5" t="s">
        <v>44</v>
      </c>
      <c r="DU11" s="45">
        <v>0</v>
      </c>
      <c r="DV11" s="5" t="s">
        <v>44</v>
      </c>
      <c r="DW11" s="45">
        <v>0</v>
      </c>
      <c r="DX11" s="5" t="s">
        <v>44</v>
      </c>
      <c r="DY11" s="45">
        <v>0</v>
      </c>
      <c r="DZ11" s="5" t="s">
        <v>44</v>
      </c>
      <c r="EA11" s="45">
        <v>0</v>
      </c>
      <c r="EB11" s="5" t="s">
        <v>44</v>
      </c>
      <c r="EC11" s="45">
        <v>0</v>
      </c>
      <c r="ED11" s="5" t="s">
        <v>44</v>
      </c>
      <c r="EE11" s="45">
        <v>0</v>
      </c>
      <c r="EF11" s="5" t="s">
        <v>44</v>
      </c>
      <c r="EG11" s="45">
        <v>0</v>
      </c>
      <c r="EH11" s="5" t="s">
        <v>44</v>
      </c>
      <c r="EI11" s="45">
        <v>0</v>
      </c>
      <c r="EJ11" s="5" t="s">
        <v>44</v>
      </c>
      <c r="EK11" s="45">
        <v>0</v>
      </c>
      <c r="EL11" s="5" t="s">
        <v>44</v>
      </c>
      <c r="EM11" s="45">
        <v>0</v>
      </c>
      <c r="EN11" s="5" t="s">
        <v>44</v>
      </c>
      <c r="EO11" s="45">
        <v>0</v>
      </c>
      <c r="EP11" s="5" t="s">
        <v>44</v>
      </c>
      <c r="EQ11" s="45">
        <v>0</v>
      </c>
      <c r="ER11" s="5" t="s">
        <v>44</v>
      </c>
      <c r="ES11" s="45">
        <v>0</v>
      </c>
      <c r="ET11" s="5" t="s">
        <v>44</v>
      </c>
      <c r="EU11" s="45">
        <v>0</v>
      </c>
      <c r="EV11" s="5" t="s">
        <v>44</v>
      </c>
      <c r="EW11" s="45">
        <v>0</v>
      </c>
      <c r="EX11" s="5" t="s">
        <v>44</v>
      </c>
      <c r="EY11" s="45">
        <v>0</v>
      </c>
      <c r="EZ11" s="5" t="s">
        <v>44</v>
      </c>
      <c r="FA11" s="45">
        <v>0</v>
      </c>
      <c r="FB11" s="5" t="s">
        <v>44</v>
      </c>
      <c r="FC11" s="45">
        <v>0</v>
      </c>
      <c r="FD11" s="5" t="s">
        <v>44</v>
      </c>
      <c r="FE11" s="45">
        <v>0</v>
      </c>
      <c r="FF11" s="5" t="s">
        <v>44</v>
      </c>
      <c r="FG11" s="45">
        <v>0</v>
      </c>
      <c r="FH11" s="5" t="s">
        <v>44</v>
      </c>
      <c r="FI11" s="45">
        <v>0</v>
      </c>
      <c r="FJ11" s="5" t="s">
        <v>44</v>
      </c>
      <c r="FK11" s="45">
        <v>0</v>
      </c>
      <c r="FL11" s="5" t="s">
        <v>44</v>
      </c>
      <c r="FM11" s="45">
        <v>0</v>
      </c>
      <c r="FN11" s="5" t="s">
        <v>44</v>
      </c>
      <c r="FO11" s="45">
        <v>0</v>
      </c>
      <c r="FP11" s="5" t="s">
        <v>44</v>
      </c>
      <c r="FQ11" s="45">
        <v>0</v>
      </c>
      <c r="FR11" s="5" t="s">
        <v>44</v>
      </c>
      <c r="FS11" s="45">
        <v>0</v>
      </c>
      <c r="FT11" s="5" t="s">
        <v>44</v>
      </c>
      <c r="FU11" s="45">
        <v>0</v>
      </c>
      <c r="FV11" s="5" t="s">
        <v>44</v>
      </c>
      <c r="FW11" s="45">
        <v>0</v>
      </c>
      <c r="FX11" s="5" t="s">
        <v>44</v>
      </c>
      <c r="FY11" s="45">
        <v>0</v>
      </c>
      <c r="FZ11" s="5" t="s">
        <v>44</v>
      </c>
      <c r="GA11" s="45">
        <v>0</v>
      </c>
      <c r="GB11" s="5" t="s">
        <v>44</v>
      </c>
      <c r="GC11" s="45">
        <v>0</v>
      </c>
      <c r="GD11" s="5" t="s">
        <v>44</v>
      </c>
      <c r="GE11" s="45">
        <v>0</v>
      </c>
      <c r="GF11" s="5" t="s">
        <v>44</v>
      </c>
      <c r="GG11" s="45">
        <v>0</v>
      </c>
      <c r="GH11" s="5" t="s">
        <v>44</v>
      </c>
      <c r="GI11" s="45">
        <v>0</v>
      </c>
      <c r="GJ11" s="5" t="s">
        <v>44</v>
      </c>
      <c r="GK11" s="45">
        <v>0</v>
      </c>
      <c r="GL11" s="5" t="s">
        <v>44</v>
      </c>
      <c r="GM11" s="45">
        <v>0</v>
      </c>
      <c r="GN11" s="5" t="s">
        <v>44</v>
      </c>
      <c r="GO11" s="45">
        <v>0</v>
      </c>
      <c r="GP11" s="5" t="s">
        <v>44</v>
      </c>
      <c r="GQ11" s="45">
        <v>0</v>
      </c>
      <c r="GR11" s="5" t="s">
        <v>44</v>
      </c>
      <c r="GS11" s="45">
        <v>0</v>
      </c>
      <c r="GT11" s="5" t="s">
        <v>44</v>
      </c>
      <c r="GU11" s="45">
        <v>0</v>
      </c>
      <c r="GV11" s="5" t="s">
        <v>44</v>
      </c>
      <c r="GW11" s="45">
        <v>0</v>
      </c>
      <c r="GX11" s="5" t="s">
        <v>44</v>
      </c>
      <c r="GY11" s="45">
        <v>0</v>
      </c>
      <c r="GZ11" s="5" t="s">
        <v>44</v>
      </c>
      <c r="HA11" s="45">
        <v>0</v>
      </c>
      <c r="HB11" s="5" t="s">
        <v>44</v>
      </c>
      <c r="HC11" s="45">
        <v>0</v>
      </c>
      <c r="HD11" s="5" t="s">
        <v>44</v>
      </c>
      <c r="HE11" s="45">
        <v>0</v>
      </c>
      <c r="HF11" s="5" t="s">
        <v>44</v>
      </c>
      <c r="HG11" s="45">
        <v>0</v>
      </c>
      <c r="HH11" s="5" t="s">
        <v>44</v>
      </c>
      <c r="HI11" s="45">
        <v>0</v>
      </c>
      <c r="HJ11" s="5" t="s">
        <v>44</v>
      </c>
      <c r="HK11" s="45">
        <v>0</v>
      </c>
      <c r="HL11" s="5" t="s">
        <v>44</v>
      </c>
      <c r="HM11" s="45">
        <v>0</v>
      </c>
      <c r="HN11" s="5" t="s">
        <v>44</v>
      </c>
      <c r="HO11" s="45">
        <v>0</v>
      </c>
      <c r="HP11" s="5" t="s">
        <v>44</v>
      </c>
      <c r="HQ11" s="45">
        <v>0</v>
      </c>
      <c r="HR11" s="5" t="s">
        <v>44</v>
      </c>
      <c r="HS11" s="45">
        <v>0</v>
      </c>
      <c r="HT11" s="5" t="s">
        <v>44</v>
      </c>
      <c r="HU11" s="45">
        <v>0</v>
      </c>
      <c r="HV11" s="5" t="s">
        <v>44</v>
      </c>
      <c r="HW11" s="45">
        <v>0</v>
      </c>
      <c r="HX11" s="5" t="s">
        <v>44</v>
      </c>
      <c r="HY11" s="45">
        <v>0</v>
      </c>
      <c r="HZ11" s="5" t="s">
        <v>44</v>
      </c>
      <c r="IA11" s="45">
        <v>0</v>
      </c>
      <c r="IB11">
        <f t="shared" si="0"/>
        <v>2</v>
      </c>
      <c r="IC11">
        <f t="shared" si="1"/>
        <v>3</v>
      </c>
      <c r="ID11">
        <v>13</v>
      </c>
    </row>
    <row r="12" spans="1:240" ht="15" thickBot="1">
      <c r="A12" s="2">
        <v>9</v>
      </c>
      <c r="B12" s="23">
        <v>0</v>
      </c>
      <c r="C12" s="46">
        <v>0</v>
      </c>
      <c r="D12" s="23">
        <v>0</v>
      </c>
      <c r="E12" s="46">
        <v>0</v>
      </c>
      <c r="F12" s="23">
        <v>0</v>
      </c>
      <c r="G12" s="46">
        <v>0</v>
      </c>
      <c r="H12" s="23">
        <v>0</v>
      </c>
      <c r="I12" s="46">
        <v>0</v>
      </c>
      <c r="J12" s="23">
        <v>0</v>
      </c>
      <c r="K12" s="46">
        <v>0</v>
      </c>
      <c r="L12" s="23">
        <v>0</v>
      </c>
      <c r="M12" s="46">
        <v>0</v>
      </c>
      <c r="N12" s="23">
        <v>0</v>
      </c>
      <c r="O12" s="46">
        <v>0</v>
      </c>
      <c r="P12" s="23">
        <v>0</v>
      </c>
      <c r="Q12" s="46">
        <v>0</v>
      </c>
      <c r="R12" s="23">
        <v>0</v>
      </c>
      <c r="S12" s="46">
        <v>0</v>
      </c>
      <c r="T12" s="23">
        <v>0</v>
      </c>
      <c r="U12" s="46">
        <v>1</v>
      </c>
      <c r="V12" s="23">
        <v>2</v>
      </c>
      <c r="W12" s="46">
        <v>1</v>
      </c>
      <c r="X12" s="23">
        <v>1</v>
      </c>
      <c r="Y12" s="46">
        <v>0</v>
      </c>
      <c r="Z12" s="23">
        <v>0</v>
      </c>
      <c r="AA12" s="46">
        <v>0</v>
      </c>
      <c r="AB12" s="23">
        <v>0</v>
      </c>
      <c r="AC12" s="46">
        <v>2</v>
      </c>
      <c r="AD12" s="23">
        <v>0</v>
      </c>
      <c r="AE12" s="46">
        <v>0</v>
      </c>
      <c r="AF12" s="23">
        <v>0</v>
      </c>
      <c r="AG12" s="46">
        <v>1</v>
      </c>
      <c r="AH12" s="23">
        <v>0</v>
      </c>
      <c r="AI12" s="46">
        <v>0</v>
      </c>
      <c r="AJ12" s="23">
        <v>0</v>
      </c>
      <c r="AK12" s="46">
        <v>0</v>
      </c>
      <c r="AL12" s="23">
        <v>4</v>
      </c>
      <c r="AM12" s="46">
        <v>0</v>
      </c>
      <c r="AN12" s="23">
        <v>1</v>
      </c>
      <c r="AO12" s="46">
        <v>0</v>
      </c>
      <c r="AP12" s="23">
        <v>0</v>
      </c>
      <c r="AQ12" s="46">
        <v>0</v>
      </c>
      <c r="AR12" s="23">
        <v>1</v>
      </c>
      <c r="AS12" s="46">
        <v>1</v>
      </c>
      <c r="AT12" s="23">
        <v>0</v>
      </c>
      <c r="AU12" s="46">
        <v>2</v>
      </c>
      <c r="AV12" s="23">
        <v>2</v>
      </c>
      <c r="AW12" s="46">
        <v>0</v>
      </c>
      <c r="AX12" s="23">
        <v>0</v>
      </c>
      <c r="AY12" s="46">
        <v>0</v>
      </c>
      <c r="AZ12" s="23">
        <v>2</v>
      </c>
      <c r="BA12" s="46">
        <v>0</v>
      </c>
      <c r="BB12" s="23">
        <v>0</v>
      </c>
      <c r="BC12" s="46">
        <v>1</v>
      </c>
      <c r="BD12" s="23">
        <v>0</v>
      </c>
      <c r="BE12" s="46">
        <v>1</v>
      </c>
      <c r="BF12" s="23">
        <v>0</v>
      </c>
      <c r="BG12" s="46">
        <v>1</v>
      </c>
      <c r="BH12" s="23">
        <v>0</v>
      </c>
      <c r="BI12" s="46">
        <v>0</v>
      </c>
      <c r="BJ12" s="23">
        <v>0</v>
      </c>
      <c r="BK12" s="46">
        <v>1</v>
      </c>
      <c r="BL12" s="23">
        <v>3</v>
      </c>
      <c r="BM12" s="46">
        <v>0</v>
      </c>
      <c r="BN12" s="23">
        <v>0</v>
      </c>
      <c r="BO12" s="46">
        <v>0</v>
      </c>
      <c r="BP12" s="23">
        <v>0</v>
      </c>
      <c r="BQ12" s="46">
        <v>1</v>
      </c>
      <c r="BR12" s="23">
        <v>0</v>
      </c>
      <c r="BS12" s="46">
        <v>2</v>
      </c>
      <c r="BT12" s="23">
        <v>0</v>
      </c>
      <c r="BU12" s="46">
        <v>0</v>
      </c>
      <c r="BV12" s="23">
        <v>0</v>
      </c>
      <c r="BW12" s="46">
        <v>0</v>
      </c>
      <c r="BX12" s="23">
        <v>0</v>
      </c>
      <c r="BY12" s="46">
        <v>1</v>
      </c>
      <c r="BZ12" s="23">
        <v>0</v>
      </c>
      <c r="CA12" s="46">
        <v>0</v>
      </c>
      <c r="CB12" s="23">
        <v>1</v>
      </c>
      <c r="CC12" s="46">
        <v>0</v>
      </c>
      <c r="CD12" s="23">
        <v>1</v>
      </c>
      <c r="CE12" s="46">
        <v>0</v>
      </c>
      <c r="CF12" s="23">
        <v>0</v>
      </c>
      <c r="CG12" s="46">
        <v>0</v>
      </c>
      <c r="CH12" s="23">
        <v>0</v>
      </c>
      <c r="CI12" s="46">
        <v>1</v>
      </c>
      <c r="CJ12" s="23">
        <v>0</v>
      </c>
      <c r="CK12" s="46">
        <v>0</v>
      </c>
      <c r="CL12" s="23">
        <v>0</v>
      </c>
      <c r="CM12" s="46">
        <v>0</v>
      </c>
      <c r="CN12" s="23">
        <v>0</v>
      </c>
      <c r="CO12" s="46">
        <v>0</v>
      </c>
      <c r="CP12" s="23">
        <v>0</v>
      </c>
      <c r="CQ12" s="46">
        <v>0</v>
      </c>
      <c r="CR12" s="23">
        <v>0</v>
      </c>
      <c r="CS12" s="46">
        <v>0</v>
      </c>
      <c r="CT12" s="23">
        <v>0</v>
      </c>
      <c r="CU12" s="46">
        <v>0</v>
      </c>
      <c r="CV12" s="23">
        <v>0</v>
      </c>
      <c r="CW12" s="46">
        <v>0</v>
      </c>
      <c r="CX12" s="23">
        <v>0</v>
      </c>
      <c r="CY12" s="46">
        <v>0</v>
      </c>
      <c r="CZ12" s="23">
        <v>1</v>
      </c>
      <c r="DA12" s="46">
        <v>0</v>
      </c>
      <c r="DB12" s="23">
        <v>0</v>
      </c>
      <c r="DC12" s="46">
        <v>1</v>
      </c>
      <c r="DD12" s="23">
        <v>0</v>
      </c>
      <c r="DE12" s="46">
        <v>0</v>
      </c>
      <c r="DF12" s="23">
        <v>0</v>
      </c>
      <c r="DG12" s="46">
        <v>0</v>
      </c>
      <c r="DH12" s="23">
        <v>0</v>
      </c>
      <c r="DI12" s="46">
        <v>0</v>
      </c>
      <c r="DJ12" s="23">
        <v>0</v>
      </c>
      <c r="DK12" s="46">
        <v>1</v>
      </c>
      <c r="DL12" s="23">
        <v>0</v>
      </c>
      <c r="DM12" s="46">
        <v>0</v>
      </c>
      <c r="DN12" s="23">
        <v>0</v>
      </c>
      <c r="DO12" s="46">
        <v>1</v>
      </c>
      <c r="DP12" s="23">
        <v>0</v>
      </c>
      <c r="DQ12" s="46">
        <v>0</v>
      </c>
      <c r="DR12" s="23">
        <v>0</v>
      </c>
      <c r="DS12" s="46">
        <v>0</v>
      </c>
      <c r="DT12" s="23">
        <v>0</v>
      </c>
      <c r="DU12" s="46">
        <v>0</v>
      </c>
      <c r="DV12" s="23">
        <v>0</v>
      </c>
      <c r="DW12" s="46">
        <v>0</v>
      </c>
      <c r="DX12" s="23">
        <v>0</v>
      </c>
      <c r="DY12" s="46">
        <v>0</v>
      </c>
      <c r="DZ12" s="23">
        <v>0</v>
      </c>
      <c r="EA12" s="46">
        <v>0</v>
      </c>
      <c r="EB12" s="23">
        <v>0</v>
      </c>
      <c r="EC12" s="46">
        <v>0</v>
      </c>
      <c r="ED12" s="26" t="s">
        <v>44</v>
      </c>
      <c r="EE12" s="46">
        <v>0</v>
      </c>
      <c r="EF12" s="26" t="s">
        <v>44</v>
      </c>
      <c r="EG12" s="46">
        <v>0</v>
      </c>
      <c r="EH12" s="26" t="s">
        <v>44</v>
      </c>
      <c r="EI12" s="46">
        <v>0</v>
      </c>
      <c r="EJ12" s="26" t="s">
        <v>44</v>
      </c>
      <c r="EK12" s="46">
        <v>0</v>
      </c>
      <c r="EL12" s="26" t="s">
        <v>44</v>
      </c>
      <c r="EM12" s="46">
        <v>0</v>
      </c>
      <c r="EN12" s="26" t="s">
        <v>44</v>
      </c>
      <c r="EO12" s="46">
        <v>0</v>
      </c>
      <c r="EP12" s="26" t="s">
        <v>44</v>
      </c>
      <c r="EQ12" s="46">
        <v>0</v>
      </c>
      <c r="ER12" s="26" t="s">
        <v>44</v>
      </c>
      <c r="ES12" s="46">
        <v>0</v>
      </c>
      <c r="ET12" s="26" t="s">
        <v>44</v>
      </c>
      <c r="EU12" s="46">
        <v>0</v>
      </c>
      <c r="EV12" s="26" t="s">
        <v>44</v>
      </c>
      <c r="EW12" s="46">
        <v>0</v>
      </c>
      <c r="EX12" s="26" t="s">
        <v>44</v>
      </c>
      <c r="EY12" s="46">
        <v>0</v>
      </c>
      <c r="EZ12" s="26" t="s">
        <v>44</v>
      </c>
      <c r="FA12" s="46">
        <v>0</v>
      </c>
      <c r="FB12" s="26" t="s">
        <v>44</v>
      </c>
      <c r="FC12" s="46">
        <v>0</v>
      </c>
      <c r="FD12" s="26" t="s">
        <v>44</v>
      </c>
      <c r="FE12" s="46">
        <v>0</v>
      </c>
      <c r="FF12" s="26" t="s">
        <v>44</v>
      </c>
      <c r="FG12" s="46">
        <v>0</v>
      </c>
      <c r="FH12" s="26" t="s">
        <v>44</v>
      </c>
      <c r="FI12" s="46">
        <v>0</v>
      </c>
      <c r="FJ12" s="26" t="s">
        <v>44</v>
      </c>
      <c r="FK12" s="46">
        <v>0</v>
      </c>
      <c r="FL12" s="26" t="s">
        <v>44</v>
      </c>
      <c r="FM12" s="46">
        <v>0</v>
      </c>
      <c r="FN12" s="26" t="s">
        <v>44</v>
      </c>
      <c r="FO12" s="46">
        <v>0</v>
      </c>
      <c r="FP12" s="26" t="s">
        <v>44</v>
      </c>
      <c r="FQ12" s="46">
        <v>0</v>
      </c>
      <c r="FR12" s="26" t="s">
        <v>44</v>
      </c>
      <c r="FS12" s="46">
        <v>0</v>
      </c>
      <c r="FT12" s="26" t="s">
        <v>44</v>
      </c>
      <c r="FU12" s="46">
        <v>0</v>
      </c>
      <c r="FV12" s="26" t="s">
        <v>44</v>
      </c>
      <c r="FW12" s="46">
        <v>0</v>
      </c>
      <c r="FX12" s="26" t="s">
        <v>44</v>
      </c>
      <c r="FY12" s="46">
        <v>0</v>
      </c>
      <c r="FZ12" s="26" t="s">
        <v>44</v>
      </c>
      <c r="GA12" s="46">
        <v>0</v>
      </c>
      <c r="GB12" s="26" t="s">
        <v>44</v>
      </c>
      <c r="GC12" s="46">
        <v>0</v>
      </c>
      <c r="GD12" s="26" t="s">
        <v>44</v>
      </c>
      <c r="GE12" s="46">
        <v>0</v>
      </c>
      <c r="GF12" s="26" t="s">
        <v>44</v>
      </c>
      <c r="GG12" s="46">
        <v>0</v>
      </c>
      <c r="GH12" s="26" t="s">
        <v>44</v>
      </c>
      <c r="GI12" s="46">
        <v>0</v>
      </c>
      <c r="GJ12" s="26" t="s">
        <v>44</v>
      </c>
      <c r="GK12" s="46">
        <v>0</v>
      </c>
      <c r="GL12" s="26" t="s">
        <v>44</v>
      </c>
      <c r="GM12" s="46">
        <v>0</v>
      </c>
      <c r="GN12" s="26" t="s">
        <v>44</v>
      </c>
      <c r="GO12" s="46">
        <v>0</v>
      </c>
      <c r="GP12" s="26" t="s">
        <v>44</v>
      </c>
      <c r="GQ12" s="46">
        <v>0</v>
      </c>
      <c r="GR12" s="26" t="s">
        <v>44</v>
      </c>
      <c r="GS12" s="46">
        <v>0</v>
      </c>
      <c r="GT12" s="26" t="s">
        <v>44</v>
      </c>
      <c r="GU12" s="46">
        <v>0</v>
      </c>
      <c r="GV12" s="26" t="s">
        <v>44</v>
      </c>
      <c r="GW12" s="46">
        <v>0</v>
      </c>
      <c r="GX12" s="26" t="s">
        <v>44</v>
      </c>
      <c r="GY12" s="46">
        <v>0</v>
      </c>
      <c r="GZ12" s="26" t="s">
        <v>44</v>
      </c>
      <c r="HA12" s="46">
        <v>0</v>
      </c>
      <c r="HB12" s="26" t="s">
        <v>44</v>
      </c>
      <c r="HC12" s="46">
        <v>0</v>
      </c>
      <c r="HD12" s="26" t="s">
        <v>44</v>
      </c>
      <c r="HE12" s="46">
        <v>0</v>
      </c>
      <c r="HF12" s="26" t="s">
        <v>44</v>
      </c>
      <c r="HG12" s="46">
        <v>0</v>
      </c>
      <c r="HH12" s="26" t="s">
        <v>44</v>
      </c>
      <c r="HI12" s="46">
        <v>0</v>
      </c>
      <c r="HJ12" s="26" t="s">
        <v>44</v>
      </c>
      <c r="HK12" s="46">
        <v>0</v>
      </c>
      <c r="HL12" s="26" t="s">
        <v>44</v>
      </c>
      <c r="HM12" s="46">
        <v>0</v>
      </c>
      <c r="HN12" s="26" t="s">
        <v>44</v>
      </c>
      <c r="HO12" s="46">
        <v>0</v>
      </c>
      <c r="HP12" s="26" t="s">
        <v>44</v>
      </c>
      <c r="HQ12" s="46">
        <v>0</v>
      </c>
      <c r="HR12" s="26" t="s">
        <v>44</v>
      </c>
      <c r="HS12" s="46">
        <v>0</v>
      </c>
      <c r="HT12" s="26" t="s">
        <v>44</v>
      </c>
      <c r="HU12" s="46">
        <v>0</v>
      </c>
      <c r="HV12" s="26" t="s">
        <v>44</v>
      </c>
      <c r="HW12" s="46">
        <v>0</v>
      </c>
      <c r="HX12" s="26" t="s">
        <v>44</v>
      </c>
      <c r="HY12" s="46">
        <v>0</v>
      </c>
      <c r="HZ12" s="26" t="s">
        <v>44</v>
      </c>
      <c r="IA12" s="46">
        <v>0</v>
      </c>
      <c r="IB12">
        <f t="shared" si="0"/>
        <v>19</v>
      </c>
      <c r="IC12">
        <f t="shared" si="1"/>
        <v>20</v>
      </c>
      <c r="ID12" s="2">
        <v>67</v>
      </c>
    </row>
    <row r="13" spans="1:240">
      <c r="A13" s="1" t="s">
        <v>47</v>
      </c>
      <c r="B13" s="85">
        <f t="shared" ref="B13:BM13" si="2">SUM(B4:B12)</f>
        <v>0</v>
      </c>
      <c r="C13" s="85">
        <f t="shared" si="2"/>
        <v>0</v>
      </c>
      <c r="D13" s="85">
        <f t="shared" si="2"/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0</v>
      </c>
      <c r="O13" s="85">
        <f t="shared" si="2"/>
        <v>0</v>
      </c>
      <c r="P13" s="85">
        <f t="shared" si="2"/>
        <v>8</v>
      </c>
      <c r="Q13" s="85">
        <f t="shared" si="2"/>
        <v>0</v>
      </c>
      <c r="R13" s="85">
        <f t="shared" si="2"/>
        <v>9</v>
      </c>
      <c r="S13" s="85">
        <f t="shared" si="2"/>
        <v>0</v>
      </c>
      <c r="T13" s="85">
        <f t="shared" si="2"/>
        <v>19</v>
      </c>
      <c r="U13" s="85">
        <f t="shared" si="2"/>
        <v>5</v>
      </c>
      <c r="V13" s="85">
        <f t="shared" si="2"/>
        <v>11</v>
      </c>
      <c r="W13" s="85">
        <f t="shared" si="2"/>
        <v>9</v>
      </c>
      <c r="X13" s="85">
        <f t="shared" si="2"/>
        <v>18</v>
      </c>
      <c r="Y13" s="85">
        <f t="shared" si="2"/>
        <v>10</v>
      </c>
      <c r="Z13" s="85">
        <f t="shared" si="2"/>
        <v>6</v>
      </c>
      <c r="AA13" s="85">
        <f t="shared" si="2"/>
        <v>21</v>
      </c>
      <c r="AB13" s="85">
        <f t="shared" si="2"/>
        <v>0</v>
      </c>
      <c r="AC13" s="85">
        <f t="shared" si="2"/>
        <v>9</v>
      </c>
      <c r="AD13" s="85">
        <f t="shared" si="2"/>
        <v>0</v>
      </c>
      <c r="AE13" s="85">
        <f t="shared" si="2"/>
        <v>14</v>
      </c>
      <c r="AF13" s="85">
        <f t="shared" si="2"/>
        <v>2</v>
      </c>
      <c r="AG13" s="85">
        <f t="shared" si="2"/>
        <v>10</v>
      </c>
      <c r="AH13" s="85">
        <f t="shared" si="2"/>
        <v>11</v>
      </c>
      <c r="AI13" s="85">
        <f t="shared" si="2"/>
        <v>6</v>
      </c>
      <c r="AJ13" s="85">
        <f t="shared" si="2"/>
        <v>6</v>
      </c>
      <c r="AK13" s="85">
        <f t="shared" si="2"/>
        <v>8</v>
      </c>
      <c r="AL13" s="85">
        <f t="shared" si="2"/>
        <v>23</v>
      </c>
      <c r="AM13" s="85">
        <f t="shared" si="2"/>
        <v>0</v>
      </c>
      <c r="AN13" s="85">
        <f t="shared" si="2"/>
        <v>8</v>
      </c>
      <c r="AO13" s="85">
        <f t="shared" si="2"/>
        <v>2</v>
      </c>
      <c r="AP13" s="85">
        <f t="shared" si="2"/>
        <v>2</v>
      </c>
      <c r="AQ13" s="85">
        <f t="shared" si="2"/>
        <v>10</v>
      </c>
      <c r="AR13" s="85">
        <f t="shared" si="2"/>
        <v>3</v>
      </c>
      <c r="AS13" s="85">
        <f t="shared" si="2"/>
        <v>12</v>
      </c>
      <c r="AT13" s="85">
        <f t="shared" si="2"/>
        <v>7</v>
      </c>
      <c r="AU13" s="85">
        <f t="shared" si="2"/>
        <v>12</v>
      </c>
      <c r="AV13" s="85">
        <f t="shared" si="2"/>
        <v>23</v>
      </c>
      <c r="AW13" s="85">
        <f t="shared" si="2"/>
        <v>6</v>
      </c>
      <c r="AX13" s="85">
        <f t="shared" si="2"/>
        <v>12</v>
      </c>
      <c r="AY13" s="85">
        <f t="shared" si="2"/>
        <v>2</v>
      </c>
      <c r="AZ13" s="85">
        <f t="shared" si="2"/>
        <v>8</v>
      </c>
      <c r="BA13" s="85">
        <f t="shared" si="2"/>
        <v>4</v>
      </c>
      <c r="BB13" s="85">
        <f t="shared" si="2"/>
        <v>3</v>
      </c>
      <c r="BC13" s="85">
        <f t="shared" si="2"/>
        <v>18</v>
      </c>
      <c r="BD13" s="85">
        <f t="shared" si="2"/>
        <v>0</v>
      </c>
      <c r="BE13" s="85">
        <f t="shared" si="2"/>
        <v>9</v>
      </c>
      <c r="BF13" s="85">
        <f t="shared" si="2"/>
        <v>4</v>
      </c>
      <c r="BG13" s="85">
        <f t="shared" si="2"/>
        <v>10</v>
      </c>
      <c r="BH13" s="85">
        <f t="shared" si="2"/>
        <v>8</v>
      </c>
      <c r="BI13" s="85">
        <f t="shared" si="2"/>
        <v>2</v>
      </c>
      <c r="BJ13" s="85">
        <f t="shared" si="2"/>
        <v>8</v>
      </c>
      <c r="BK13" s="85">
        <f t="shared" si="2"/>
        <v>4</v>
      </c>
      <c r="BL13" s="85">
        <f t="shared" si="2"/>
        <v>11</v>
      </c>
      <c r="BM13" s="85">
        <f t="shared" si="2"/>
        <v>4</v>
      </c>
      <c r="BN13" s="85">
        <f t="shared" ref="BN13:DY13" si="3">SUM(BN4:BN12)</f>
        <v>6</v>
      </c>
      <c r="BO13" s="85">
        <f t="shared" si="3"/>
        <v>7</v>
      </c>
      <c r="BP13" s="85">
        <f t="shared" si="3"/>
        <v>5</v>
      </c>
      <c r="BQ13" s="85">
        <f t="shared" si="3"/>
        <v>8</v>
      </c>
      <c r="BR13" s="85">
        <f t="shared" si="3"/>
        <v>0</v>
      </c>
      <c r="BS13" s="85">
        <f t="shared" si="3"/>
        <v>9</v>
      </c>
      <c r="BT13" s="85">
        <f t="shared" si="3"/>
        <v>0</v>
      </c>
      <c r="BU13" s="85">
        <f t="shared" si="3"/>
        <v>8</v>
      </c>
      <c r="BV13" s="85">
        <f t="shared" si="3"/>
        <v>1</v>
      </c>
      <c r="BW13" s="85">
        <f t="shared" si="3"/>
        <v>2</v>
      </c>
      <c r="BX13" s="85">
        <f t="shared" si="3"/>
        <v>4</v>
      </c>
      <c r="BY13" s="85">
        <f t="shared" si="3"/>
        <v>3</v>
      </c>
      <c r="BZ13" s="85">
        <f t="shared" si="3"/>
        <v>11</v>
      </c>
      <c r="CA13" s="85">
        <f t="shared" si="3"/>
        <v>0</v>
      </c>
      <c r="CB13" s="85">
        <f t="shared" si="3"/>
        <v>5</v>
      </c>
      <c r="CC13" s="85">
        <f t="shared" si="3"/>
        <v>0</v>
      </c>
      <c r="CD13" s="85">
        <f t="shared" si="3"/>
        <v>2</v>
      </c>
      <c r="CE13" s="85">
        <f t="shared" si="3"/>
        <v>4</v>
      </c>
      <c r="CF13" s="85">
        <f t="shared" si="3"/>
        <v>0</v>
      </c>
      <c r="CG13" s="85">
        <f t="shared" si="3"/>
        <v>5</v>
      </c>
      <c r="CH13" s="85">
        <f t="shared" si="3"/>
        <v>0</v>
      </c>
      <c r="CI13" s="85">
        <f t="shared" si="3"/>
        <v>5</v>
      </c>
      <c r="CJ13" s="85">
        <f t="shared" si="3"/>
        <v>1</v>
      </c>
      <c r="CK13" s="85">
        <f t="shared" si="3"/>
        <v>0</v>
      </c>
      <c r="CL13" s="85">
        <f t="shared" si="3"/>
        <v>1</v>
      </c>
      <c r="CM13" s="85">
        <f t="shared" si="3"/>
        <v>2</v>
      </c>
      <c r="CN13" s="85">
        <f t="shared" si="3"/>
        <v>3</v>
      </c>
      <c r="CO13" s="85">
        <f t="shared" si="3"/>
        <v>3</v>
      </c>
      <c r="CP13" s="85">
        <f t="shared" si="3"/>
        <v>2</v>
      </c>
      <c r="CQ13" s="85">
        <f t="shared" si="3"/>
        <v>1</v>
      </c>
      <c r="CR13" s="85">
        <f t="shared" si="3"/>
        <v>1</v>
      </c>
      <c r="CS13" s="85">
        <f t="shared" si="3"/>
        <v>1</v>
      </c>
      <c r="CT13" s="85">
        <f t="shared" si="3"/>
        <v>0</v>
      </c>
      <c r="CU13" s="85">
        <f t="shared" si="3"/>
        <v>1</v>
      </c>
      <c r="CV13" s="85">
        <f t="shared" si="3"/>
        <v>0</v>
      </c>
      <c r="CW13" s="85">
        <f t="shared" si="3"/>
        <v>1</v>
      </c>
      <c r="CX13" s="85">
        <f t="shared" si="3"/>
        <v>0</v>
      </c>
      <c r="CY13" s="85">
        <f t="shared" si="3"/>
        <v>0</v>
      </c>
      <c r="CZ13" s="85">
        <f t="shared" si="3"/>
        <v>1</v>
      </c>
      <c r="DA13" s="85">
        <f t="shared" si="3"/>
        <v>1</v>
      </c>
      <c r="DB13" s="85">
        <f t="shared" si="3"/>
        <v>2</v>
      </c>
      <c r="DC13" s="85">
        <f t="shared" si="3"/>
        <v>1</v>
      </c>
      <c r="DD13" s="85">
        <f t="shared" si="3"/>
        <v>3</v>
      </c>
      <c r="DE13" s="85">
        <f t="shared" si="3"/>
        <v>0</v>
      </c>
      <c r="DF13" s="85">
        <f t="shared" si="3"/>
        <v>0</v>
      </c>
      <c r="DG13" s="85">
        <f t="shared" si="3"/>
        <v>0</v>
      </c>
      <c r="DH13" s="85">
        <f t="shared" si="3"/>
        <v>0</v>
      </c>
      <c r="DI13" s="85">
        <f t="shared" si="3"/>
        <v>2</v>
      </c>
      <c r="DJ13" s="85">
        <f t="shared" si="3"/>
        <v>0</v>
      </c>
      <c r="DK13" s="85">
        <f t="shared" si="3"/>
        <v>4</v>
      </c>
      <c r="DL13" s="85">
        <f t="shared" si="3"/>
        <v>1</v>
      </c>
      <c r="DM13" s="85">
        <f t="shared" si="3"/>
        <v>0</v>
      </c>
      <c r="DN13" s="85">
        <f t="shared" si="3"/>
        <v>1</v>
      </c>
      <c r="DO13" s="85">
        <f t="shared" si="3"/>
        <v>1</v>
      </c>
      <c r="DP13" s="85">
        <f t="shared" si="3"/>
        <v>2</v>
      </c>
      <c r="DQ13" s="85">
        <f t="shared" si="3"/>
        <v>0</v>
      </c>
      <c r="DR13" s="85">
        <f t="shared" si="3"/>
        <v>2</v>
      </c>
      <c r="DS13" s="85">
        <f t="shared" si="3"/>
        <v>1</v>
      </c>
      <c r="DT13" s="85">
        <f t="shared" si="3"/>
        <v>0</v>
      </c>
      <c r="DU13" s="85">
        <f t="shared" si="3"/>
        <v>0</v>
      </c>
      <c r="DV13" s="85">
        <f t="shared" si="3"/>
        <v>0</v>
      </c>
      <c r="DW13" s="85">
        <f t="shared" si="3"/>
        <v>2</v>
      </c>
      <c r="DX13" s="85">
        <f t="shared" si="3"/>
        <v>0</v>
      </c>
      <c r="DY13" s="85">
        <f t="shared" si="3"/>
        <v>2</v>
      </c>
      <c r="DZ13" s="85">
        <f t="shared" ref="DZ13:GK13" si="4">SUM(DZ4:DZ12)</f>
        <v>0</v>
      </c>
      <c r="EA13" s="85">
        <f t="shared" si="4"/>
        <v>0</v>
      </c>
      <c r="EB13" s="85">
        <f t="shared" si="4"/>
        <v>0</v>
      </c>
      <c r="EC13" s="85">
        <f t="shared" si="4"/>
        <v>0</v>
      </c>
      <c r="ED13" s="85">
        <f t="shared" si="4"/>
        <v>0</v>
      </c>
      <c r="EE13" s="85">
        <f t="shared" si="4"/>
        <v>0</v>
      </c>
      <c r="EF13" s="85">
        <f t="shared" si="4"/>
        <v>0</v>
      </c>
      <c r="EG13" s="85">
        <f t="shared" si="4"/>
        <v>0</v>
      </c>
      <c r="EH13" s="85">
        <f t="shared" si="4"/>
        <v>0</v>
      </c>
      <c r="EI13" s="85">
        <f t="shared" si="4"/>
        <v>0</v>
      </c>
      <c r="EJ13" s="85">
        <f t="shared" si="4"/>
        <v>0</v>
      </c>
      <c r="EK13" s="85">
        <f t="shared" si="4"/>
        <v>0</v>
      </c>
      <c r="EL13" s="85">
        <f t="shared" si="4"/>
        <v>0</v>
      </c>
      <c r="EM13" s="85">
        <f t="shared" si="4"/>
        <v>0</v>
      </c>
      <c r="EN13" s="85">
        <f t="shared" si="4"/>
        <v>0</v>
      </c>
      <c r="EO13" s="85">
        <f t="shared" si="4"/>
        <v>0</v>
      </c>
      <c r="EP13" s="85">
        <f t="shared" si="4"/>
        <v>0</v>
      </c>
      <c r="EQ13" s="85">
        <f t="shared" si="4"/>
        <v>0</v>
      </c>
      <c r="ER13" s="85">
        <f t="shared" si="4"/>
        <v>0</v>
      </c>
      <c r="ES13" s="85">
        <f t="shared" si="4"/>
        <v>0</v>
      </c>
      <c r="ET13" s="85">
        <f t="shared" si="4"/>
        <v>0</v>
      </c>
      <c r="EU13" s="85">
        <f t="shared" si="4"/>
        <v>0</v>
      </c>
      <c r="EV13" s="85">
        <f t="shared" si="4"/>
        <v>0</v>
      </c>
      <c r="EW13" s="85">
        <f t="shared" si="4"/>
        <v>0</v>
      </c>
      <c r="EX13" s="85">
        <f t="shared" si="4"/>
        <v>0</v>
      </c>
      <c r="EY13" s="85">
        <f t="shared" si="4"/>
        <v>0</v>
      </c>
      <c r="EZ13" s="85">
        <f t="shared" si="4"/>
        <v>0</v>
      </c>
      <c r="FA13" s="85">
        <f t="shared" si="4"/>
        <v>0</v>
      </c>
      <c r="FB13" s="85">
        <f t="shared" si="4"/>
        <v>0</v>
      </c>
      <c r="FC13" s="85">
        <f t="shared" si="4"/>
        <v>0</v>
      </c>
      <c r="FD13" s="85">
        <f t="shared" si="4"/>
        <v>0</v>
      </c>
      <c r="FE13" s="85">
        <f t="shared" si="4"/>
        <v>0</v>
      </c>
      <c r="FF13" s="85">
        <f t="shared" si="4"/>
        <v>0</v>
      </c>
      <c r="FG13" s="85">
        <f t="shared" si="4"/>
        <v>0</v>
      </c>
      <c r="FH13" s="85">
        <f t="shared" si="4"/>
        <v>0</v>
      </c>
      <c r="FI13" s="85">
        <f t="shared" si="4"/>
        <v>0</v>
      </c>
      <c r="FJ13" s="85">
        <f t="shared" si="4"/>
        <v>0</v>
      </c>
      <c r="FK13" s="85">
        <f t="shared" si="4"/>
        <v>0</v>
      </c>
      <c r="FL13" s="85">
        <f t="shared" si="4"/>
        <v>0</v>
      </c>
      <c r="FM13" s="85">
        <f t="shared" si="4"/>
        <v>0</v>
      </c>
      <c r="FN13" s="85">
        <f t="shared" si="4"/>
        <v>0</v>
      </c>
      <c r="FO13" s="85">
        <f t="shared" si="4"/>
        <v>0</v>
      </c>
      <c r="FP13" s="85">
        <f t="shared" si="4"/>
        <v>0</v>
      </c>
      <c r="FQ13" s="85">
        <f t="shared" si="4"/>
        <v>0</v>
      </c>
      <c r="FR13" s="85">
        <f t="shared" si="4"/>
        <v>0</v>
      </c>
      <c r="FS13" s="85">
        <f t="shared" si="4"/>
        <v>0</v>
      </c>
      <c r="FT13" s="85">
        <f t="shared" si="4"/>
        <v>0</v>
      </c>
      <c r="FU13" s="85">
        <f t="shared" si="4"/>
        <v>0</v>
      </c>
      <c r="FV13" s="85">
        <f t="shared" si="4"/>
        <v>0</v>
      </c>
      <c r="FW13" s="85">
        <f t="shared" si="4"/>
        <v>0</v>
      </c>
      <c r="FX13" s="85">
        <f t="shared" si="4"/>
        <v>0</v>
      </c>
      <c r="FY13" s="85">
        <f t="shared" si="4"/>
        <v>0</v>
      </c>
      <c r="FZ13" s="85">
        <f t="shared" si="4"/>
        <v>0</v>
      </c>
      <c r="GA13" s="85">
        <f t="shared" si="4"/>
        <v>0</v>
      </c>
      <c r="GB13" s="85">
        <f t="shared" si="4"/>
        <v>0</v>
      </c>
      <c r="GC13" s="85">
        <f t="shared" si="4"/>
        <v>0</v>
      </c>
      <c r="GD13" s="85">
        <f t="shared" si="4"/>
        <v>0</v>
      </c>
      <c r="GE13" s="85">
        <f t="shared" si="4"/>
        <v>0</v>
      </c>
      <c r="GF13" s="85">
        <f t="shared" si="4"/>
        <v>0</v>
      </c>
      <c r="GG13" s="85">
        <f t="shared" si="4"/>
        <v>0</v>
      </c>
      <c r="GH13" s="85">
        <f t="shared" si="4"/>
        <v>0</v>
      </c>
      <c r="GI13" s="85">
        <f t="shared" si="4"/>
        <v>0</v>
      </c>
      <c r="GJ13" s="85">
        <f t="shared" si="4"/>
        <v>0</v>
      </c>
      <c r="GK13" s="85">
        <f t="shared" si="4"/>
        <v>0</v>
      </c>
      <c r="GL13" s="85">
        <f t="shared" ref="GL13:IA13" si="5">SUM(GL4:GL12)</f>
        <v>0</v>
      </c>
      <c r="GM13" s="85">
        <f t="shared" si="5"/>
        <v>0</v>
      </c>
      <c r="GN13" s="85">
        <f t="shared" si="5"/>
        <v>0</v>
      </c>
      <c r="GO13" s="85">
        <f t="shared" si="5"/>
        <v>0</v>
      </c>
      <c r="GP13" s="85">
        <f t="shared" si="5"/>
        <v>0</v>
      </c>
      <c r="GQ13" s="85">
        <f t="shared" si="5"/>
        <v>0</v>
      </c>
      <c r="GR13" s="85">
        <f t="shared" si="5"/>
        <v>0</v>
      </c>
      <c r="GS13" s="85">
        <f t="shared" si="5"/>
        <v>0</v>
      </c>
      <c r="GT13" s="85">
        <f t="shared" si="5"/>
        <v>0</v>
      </c>
      <c r="GU13" s="85">
        <f t="shared" si="5"/>
        <v>0</v>
      </c>
      <c r="GV13" s="85">
        <f t="shared" si="5"/>
        <v>0</v>
      </c>
      <c r="GW13" s="85">
        <f t="shared" si="5"/>
        <v>0</v>
      </c>
      <c r="GX13" s="85">
        <f t="shared" si="5"/>
        <v>0</v>
      </c>
      <c r="GY13" s="85">
        <f t="shared" si="5"/>
        <v>0</v>
      </c>
      <c r="GZ13" s="85">
        <f t="shared" si="5"/>
        <v>0</v>
      </c>
      <c r="HA13" s="85">
        <f t="shared" si="5"/>
        <v>0</v>
      </c>
      <c r="HB13" s="85">
        <f t="shared" si="5"/>
        <v>0</v>
      </c>
      <c r="HC13" s="85">
        <f t="shared" si="5"/>
        <v>0</v>
      </c>
      <c r="HD13" s="85">
        <f t="shared" si="5"/>
        <v>0</v>
      </c>
      <c r="HE13" s="85">
        <f t="shared" si="5"/>
        <v>0</v>
      </c>
      <c r="HF13" s="85">
        <f t="shared" si="5"/>
        <v>0</v>
      </c>
      <c r="HG13" s="85">
        <f t="shared" si="5"/>
        <v>0</v>
      </c>
      <c r="HH13" s="85">
        <f t="shared" si="5"/>
        <v>0</v>
      </c>
      <c r="HI13" s="85">
        <f t="shared" si="5"/>
        <v>0</v>
      </c>
      <c r="HJ13" s="85">
        <f t="shared" si="5"/>
        <v>0</v>
      </c>
      <c r="HK13" s="85">
        <f t="shared" si="5"/>
        <v>0</v>
      </c>
      <c r="HL13" s="85">
        <f t="shared" si="5"/>
        <v>0</v>
      </c>
      <c r="HM13" s="85">
        <f t="shared" si="5"/>
        <v>0</v>
      </c>
      <c r="HN13" s="85">
        <f t="shared" si="5"/>
        <v>0</v>
      </c>
      <c r="HO13" s="85">
        <f t="shared" si="5"/>
        <v>0</v>
      </c>
      <c r="HP13" s="85">
        <f t="shared" si="5"/>
        <v>0</v>
      </c>
      <c r="HQ13" s="85">
        <f t="shared" si="5"/>
        <v>0</v>
      </c>
      <c r="HR13" s="85">
        <f t="shared" si="5"/>
        <v>0</v>
      </c>
      <c r="HS13" s="85">
        <f t="shared" si="5"/>
        <v>0</v>
      </c>
      <c r="HT13" s="85">
        <f t="shared" si="5"/>
        <v>0</v>
      </c>
      <c r="HU13" s="85">
        <f t="shared" si="5"/>
        <v>0</v>
      </c>
      <c r="HV13" s="85">
        <f t="shared" si="5"/>
        <v>0</v>
      </c>
      <c r="HW13" s="85">
        <f t="shared" si="5"/>
        <v>0</v>
      </c>
      <c r="HX13" s="85">
        <f t="shared" si="5"/>
        <v>0</v>
      </c>
      <c r="HY13" s="85">
        <f t="shared" si="5"/>
        <v>0</v>
      </c>
      <c r="HZ13" s="85">
        <f t="shared" si="5"/>
        <v>0</v>
      </c>
      <c r="IA13" s="85">
        <f t="shared" si="5"/>
        <v>0</v>
      </c>
      <c r="IB13" s="97" t="s">
        <v>41</v>
      </c>
      <c r="IC13" s="97" t="s">
        <v>42</v>
      </c>
      <c r="ID13">
        <f>AVERAGE(ID4:ID12)</f>
        <v>54.888888888888886</v>
      </c>
      <c r="IE13">
        <f>AVERAGE(IB4:IB12,IB31:IB39,IB58:IB66)</f>
        <v>32.037037037037038</v>
      </c>
      <c r="IF13">
        <f>STDEV((IB4:IB12,IB31:IB39,IB58:IB66))</f>
        <v>11.053998515961689</v>
      </c>
    </row>
    <row r="14" spans="1:240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9</v>
      </c>
      <c r="U14" s="304"/>
      <c r="V14" s="304">
        <v>9</v>
      </c>
      <c r="W14" s="304"/>
      <c r="X14" s="304">
        <v>9</v>
      </c>
      <c r="Y14" s="304"/>
      <c r="Z14" s="304">
        <v>8</v>
      </c>
      <c r="AA14" s="304"/>
      <c r="AB14" s="304">
        <v>8</v>
      </c>
      <c r="AC14" s="304"/>
      <c r="AD14" s="304">
        <v>8</v>
      </c>
      <c r="AE14" s="304"/>
      <c r="AF14" s="304">
        <v>8</v>
      </c>
      <c r="AG14" s="304"/>
      <c r="AH14" s="304">
        <v>7</v>
      </c>
      <c r="AI14" s="304"/>
      <c r="AJ14" s="304">
        <v>7</v>
      </c>
      <c r="AK14" s="304"/>
      <c r="AL14" s="304">
        <v>7</v>
      </c>
      <c r="AM14" s="304"/>
      <c r="AN14" s="304">
        <v>7</v>
      </c>
      <c r="AO14" s="304"/>
      <c r="AP14" s="304">
        <v>7</v>
      </c>
      <c r="AQ14" s="304"/>
      <c r="AR14" s="304">
        <v>7</v>
      </c>
      <c r="AS14" s="304"/>
      <c r="AT14" s="304">
        <v>7</v>
      </c>
      <c r="AU14" s="304"/>
      <c r="AV14" s="304">
        <v>7</v>
      </c>
      <c r="AW14" s="304"/>
      <c r="AX14" s="304">
        <v>7</v>
      </c>
      <c r="AY14" s="304"/>
      <c r="AZ14" s="304">
        <v>7</v>
      </c>
      <c r="BA14" s="304"/>
      <c r="BB14" s="304">
        <v>7</v>
      </c>
      <c r="BC14" s="304"/>
      <c r="BD14" s="304">
        <v>7</v>
      </c>
      <c r="BE14" s="304"/>
      <c r="BF14" s="304">
        <v>7</v>
      </c>
      <c r="BG14" s="304"/>
      <c r="BH14" s="304">
        <v>7</v>
      </c>
      <c r="BI14" s="304"/>
      <c r="BJ14" s="304">
        <v>7</v>
      </c>
      <c r="BK14" s="304"/>
      <c r="BL14" s="304">
        <v>7</v>
      </c>
      <c r="BM14" s="304"/>
      <c r="BN14" s="304">
        <v>7</v>
      </c>
      <c r="BO14" s="304"/>
      <c r="BP14" s="304">
        <v>7</v>
      </c>
      <c r="BQ14" s="304"/>
      <c r="BR14" s="304">
        <v>7</v>
      </c>
      <c r="BS14" s="304"/>
      <c r="BT14" s="304">
        <v>7</v>
      </c>
      <c r="BU14" s="304"/>
      <c r="BV14" s="304">
        <v>7</v>
      </c>
      <c r="BW14" s="304"/>
      <c r="BX14" s="304">
        <v>7</v>
      </c>
      <c r="BY14" s="304"/>
      <c r="BZ14" s="304">
        <v>7</v>
      </c>
      <c r="CA14" s="304"/>
      <c r="CB14" s="304">
        <v>7</v>
      </c>
      <c r="CC14" s="304"/>
      <c r="CD14" s="304">
        <v>7</v>
      </c>
      <c r="CE14" s="304"/>
      <c r="CF14" s="304">
        <v>6</v>
      </c>
      <c r="CG14" s="304"/>
      <c r="CH14" s="304">
        <v>6</v>
      </c>
      <c r="CI14" s="304"/>
      <c r="CJ14" s="304">
        <v>6</v>
      </c>
      <c r="CK14" s="304"/>
      <c r="CL14" s="304">
        <v>5</v>
      </c>
      <c r="CM14" s="304"/>
      <c r="CN14" s="304">
        <v>5</v>
      </c>
      <c r="CO14" s="304"/>
      <c r="CP14" s="304">
        <v>5</v>
      </c>
      <c r="CQ14" s="304"/>
      <c r="CR14" s="304">
        <v>5</v>
      </c>
      <c r="CS14" s="304"/>
      <c r="CT14" s="304">
        <v>5</v>
      </c>
      <c r="CU14" s="304"/>
      <c r="CV14" s="304">
        <v>5</v>
      </c>
      <c r="CW14" s="304"/>
      <c r="CX14" s="304">
        <v>4</v>
      </c>
      <c r="CY14" s="304"/>
      <c r="CZ14" s="304">
        <v>4</v>
      </c>
      <c r="DA14" s="304"/>
      <c r="DB14" s="304">
        <v>4</v>
      </c>
      <c r="DC14" s="304"/>
      <c r="DD14" s="304">
        <v>4</v>
      </c>
      <c r="DE14" s="304"/>
      <c r="DF14" s="304">
        <v>4</v>
      </c>
      <c r="DG14" s="304"/>
      <c r="DH14" s="304">
        <v>4</v>
      </c>
      <c r="DI14" s="304"/>
      <c r="DJ14" s="304">
        <v>4</v>
      </c>
      <c r="DK14" s="304"/>
      <c r="DL14" s="304">
        <v>4</v>
      </c>
      <c r="DM14" s="304"/>
      <c r="DN14" s="304">
        <v>4</v>
      </c>
      <c r="DO14" s="304"/>
      <c r="DP14" s="304">
        <v>4</v>
      </c>
      <c r="DQ14" s="304"/>
      <c r="DR14" s="304">
        <v>4</v>
      </c>
      <c r="DS14" s="304"/>
      <c r="DT14" s="304">
        <v>4</v>
      </c>
      <c r="DU14" s="304"/>
      <c r="DV14" s="304">
        <v>4</v>
      </c>
      <c r="DW14" s="304"/>
      <c r="DX14" s="304">
        <v>4</v>
      </c>
      <c r="DY14" s="304"/>
      <c r="DZ14" s="304">
        <v>4</v>
      </c>
      <c r="EA14" s="304"/>
      <c r="EB14" s="304">
        <v>4</v>
      </c>
      <c r="EC14" s="304"/>
      <c r="ED14" s="304">
        <v>3</v>
      </c>
      <c r="EE14" s="304"/>
      <c r="EF14" s="304">
        <v>3</v>
      </c>
      <c r="EG14" s="304"/>
      <c r="EH14" s="304">
        <v>3</v>
      </c>
      <c r="EI14" s="304"/>
      <c r="EJ14" s="304">
        <v>3</v>
      </c>
      <c r="EK14" s="304"/>
      <c r="EL14" s="304">
        <v>3</v>
      </c>
      <c r="EM14" s="304"/>
      <c r="EN14" s="304">
        <v>3</v>
      </c>
      <c r="EO14" s="304"/>
      <c r="EP14" s="304">
        <v>3</v>
      </c>
      <c r="EQ14" s="304"/>
      <c r="ER14" s="304">
        <v>3</v>
      </c>
      <c r="ES14" s="304"/>
      <c r="ET14" s="304">
        <v>3</v>
      </c>
      <c r="EU14" s="304"/>
      <c r="EV14" s="304">
        <v>3</v>
      </c>
      <c r="EW14" s="304"/>
      <c r="EX14" s="304">
        <v>3</v>
      </c>
      <c r="EY14" s="304"/>
      <c r="EZ14" s="304">
        <v>3</v>
      </c>
      <c r="FA14" s="304"/>
      <c r="FB14" s="304">
        <v>1</v>
      </c>
      <c r="FC14" s="304"/>
      <c r="FD14" s="304">
        <v>1</v>
      </c>
      <c r="FE14" s="304"/>
      <c r="FF14" s="304">
        <v>1</v>
      </c>
      <c r="FG14" s="304"/>
      <c r="FH14" s="304">
        <v>1</v>
      </c>
      <c r="FI14" s="304"/>
      <c r="FJ14" s="304">
        <v>1</v>
      </c>
      <c r="FK14" s="304"/>
      <c r="FL14" s="304">
        <v>1</v>
      </c>
      <c r="FM14" s="304"/>
      <c r="FN14" s="304">
        <v>1</v>
      </c>
      <c r="FO14" s="304"/>
      <c r="FP14" s="304">
        <v>1</v>
      </c>
      <c r="FQ14" s="304"/>
      <c r="FR14" s="304">
        <v>1</v>
      </c>
      <c r="FS14" s="304"/>
      <c r="FT14" s="304">
        <v>1</v>
      </c>
      <c r="FU14" s="304"/>
      <c r="FV14" s="304">
        <v>1</v>
      </c>
      <c r="FW14" s="304"/>
      <c r="FX14" s="304">
        <v>1</v>
      </c>
      <c r="FY14" s="304"/>
      <c r="FZ14" s="304">
        <v>1</v>
      </c>
      <c r="GA14" s="304"/>
      <c r="GB14" s="304">
        <v>1</v>
      </c>
      <c r="GC14" s="304"/>
      <c r="GD14" s="304">
        <v>1</v>
      </c>
      <c r="GE14" s="304"/>
      <c r="GF14" s="304">
        <v>1</v>
      </c>
      <c r="GG14" s="304"/>
      <c r="GH14" s="304">
        <v>1</v>
      </c>
      <c r="GI14" s="304"/>
      <c r="GJ14" s="304">
        <v>1</v>
      </c>
      <c r="GK14" s="304"/>
      <c r="GL14" s="304">
        <v>1</v>
      </c>
      <c r="GM14" s="304"/>
      <c r="GN14" s="304">
        <v>1</v>
      </c>
      <c r="GO14" s="304"/>
      <c r="GP14" s="304">
        <v>1</v>
      </c>
      <c r="GQ14" s="304"/>
      <c r="GR14" s="304">
        <v>1</v>
      </c>
      <c r="GS14" s="304"/>
      <c r="GT14" s="304">
        <v>1</v>
      </c>
      <c r="GU14" s="304"/>
      <c r="GV14" s="304">
        <v>1</v>
      </c>
      <c r="GW14" s="304"/>
      <c r="GX14" s="304">
        <v>1</v>
      </c>
      <c r="GY14" s="304"/>
      <c r="GZ14" s="304">
        <v>1</v>
      </c>
      <c r="HA14" s="304"/>
      <c r="HB14" s="304">
        <v>1</v>
      </c>
      <c r="HC14" s="304"/>
      <c r="HD14" s="304">
        <v>1</v>
      </c>
      <c r="HE14" s="304"/>
      <c r="HF14" s="304">
        <v>1</v>
      </c>
      <c r="HG14" s="304"/>
      <c r="HH14" s="304">
        <v>1</v>
      </c>
      <c r="HI14" s="304"/>
      <c r="HJ14" s="304">
        <v>0</v>
      </c>
      <c r="HK14" s="304"/>
      <c r="HL14" s="304">
        <v>0</v>
      </c>
      <c r="HM14" s="304"/>
      <c r="HN14" s="304">
        <v>0</v>
      </c>
      <c r="HO14" s="304"/>
      <c r="HP14" s="304">
        <v>0</v>
      </c>
      <c r="HQ14" s="304"/>
      <c r="HR14" s="304">
        <v>0</v>
      </c>
      <c r="HS14" s="304"/>
      <c r="HT14" s="304">
        <v>0</v>
      </c>
      <c r="HU14" s="304"/>
      <c r="HV14" s="304">
        <v>0</v>
      </c>
      <c r="HW14" s="304"/>
      <c r="HX14" s="304">
        <v>0</v>
      </c>
      <c r="HY14" s="304"/>
      <c r="HZ14" s="304">
        <v>0</v>
      </c>
      <c r="IA14" s="304"/>
      <c r="IB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,DJ13,DL13,DN13,DP13,DR13,DT13,DV13,DX13,DZ13,EB13,ED13,EF13,EH13,EJ13,EL13,EN13,EP13,ER13,ET13,EV13,EX13,EZ13,FB13,FD13,FF13,FH13,FJ13,FL13,FN13,FP13,FR13,FT13,FV13,FX13,FZ13,GB13,GD13,GF13,GH13,GJ13,GL13,GN13,GP13,GR13,GT13,GV13,GX13,GZ13,HB13,HD13,HF13,HH13,HJ13,HL13,HN13,HP13,HR13,HT13,HV13,HX13,HZ13)</f>
        <v>264</v>
      </c>
      <c r="IC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,DK13,DM13,DO13,DQ13,DS13,DU13,DW13,DY13,EA13,EC13,EE13,EG13,EI13,EK13,EM13,EO13,EQ13,ES13,EU13,EW13,EY13,FA13,FC13,FE13,FG13,FI13,FK13,FM13,FO13,FQ13,FS13,FU13,FW13,FY13,GA13,GC13,GE13,GG13,GI13,GK13,GM13,GO13,GQ13,GS13,GU13,GW13,GY13,HA13,HC13,HE13,HG13,HI13,HK13,HM13,HO13,HQ13,HS13,HU13,HW13,HY13,IA13)</f>
        <v>261</v>
      </c>
      <c r="ID14">
        <f>STDEV(ID4:ID12)</f>
        <v>30.382743640282246</v>
      </c>
      <c r="IE14">
        <f>AVERAGE(IC4:IC12,IC31:IC39,IC58:IC66)</f>
        <v>32.444444444444443</v>
      </c>
      <c r="IF14">
        <f>STDEV(IC4:IC12,IC31:IC39,IC58:IC66)</f>
        <v>10.492976894216634</v>
      </c>
    </row>
    <row r="15" spans="1:240">
      <c r="CL15" s="86"/>
      <c r="CM15" s="87"/>
      <c r="IB15" s="86" t="s">
        <v>49</v>
      </c>
      <c r="IC15" s="87">
        <f>IC14/IB14*100</f>
        <v>98.86363636363636</v>
      </c>
    </row>
    <row r="16" spans="1:240" ht="15" thickBot="1">
      <c r="A16" s="77" t="s">
        <v>50</v>
      </c>
      <c r="B16" s="304">
        <f>ABS(B14-D14)</f>
        <v>0</v>
      </c>
      <c r="C16" s="304"/>
      <c r="D16" s="304">
        <f>ABS(D14-F14)</f>
        <v>0</v>
      </c>
      <c r="E16" s="304"/>
      <c r="F16" s="304">
        <f>ABS(F14-H14)</f>
        <v>0</v>
      </c>
      <c r="G16" s="304"/>
      <c r="H16" s="304">
        <f>ABS(H14-J14)</f>
        <v>0</v>
      </c>
      <c r="I16" s="304"/>
      <c r="J16" s="304">
        <f>ABS(J14-L14)</f>
        <v>0</v>
      </c>
      <c r="K16" s="304"/>
      <c r="L16" s="304">
        <f>ABS(L14-N14)</f>
        <v>0</v>
      </c>
      <c r="M16" s="304"/>
      <c r="N16" s="304">
        <f>ABS(N14-P14)</f>
        <v>0</v>
      </c>
      <c r="O16" s="304"/>
      <c r="P16" s="304">
        <f>ABS(P14-R14)</f>
        <v>0</v>
      </c>
      <c r="Q16" s="304"/>
      <c r="R16" s="304">
        <f>ABS(R14-T14)</f>
        <v>0</v>
      </c>
      <c r="S16" s="304"/>
      <c r="T16" s="304">
        <f>ABS(T14-V14)</f>
        <v>0</v>
      </c>
      <c r="U16" s="304"/>
      <c r="V16" s="304">
        <f>ABS(V14-X14)</f>
        <v>0</v>
      </c>
      <c r="W16" s="304"/>
      <c r="X16" s="304">
        <f>ABS(X14-Z14)</f>
        <v>1</v>
      </c>
      <c r="Y16" s="304"/>
      <c r="Z16" s="304">
        <f>ABS(Z14-AB14)</f>
        <v>0</v>
      </c>
      <c r="AA16" s="304"/>
      <c r="AB16" s="304">
        <f>ABS(AB14-AD14)</f>
        <v>0</v>
      </c>
      <c r="AC16" s="304"/>
      <c r="AD16" s="304">
        <f>ABS(AD14-AF14)</f>
        <v>0</v>
      </c>
      <c r="AE16" s="304"/>
      <c r="AF16" s="304">
        <f>ABS(AF14-AH14)</f>
        <v>1</v>
      </c>
      <c r="AG16" s="304"/>
      <c r="AH16" s="304">
        <f>ABS(AH14-AJ14)</f>
        <v>0</v>
      </c>
      <c r="AI16" s="304"/>
      <c r="AJ16" s="304">
        <f>ABS(AJ14-AL14)</f>
        <v>0</v>
      </c>
      <c r="AK16" s="304"/>
      <c r="AL16" s="304">
        <f>ABS(AL14-AN14)</f>
        <v>0</v>
      </c>
      <c r="AM16" s="304"/>
      <c r="AN16" s="304">
        <f>ABS(AN14-AP14)</f>
        <v>0</v>
      </c>
      <c r="AO16" s="304"/>
      <c r="AP16" s="304">
        <f>ABS(AP14-AR14)</f>
        <v>0</v>
      </c>
      <c r="AQ16" s="304"/>
      <c r="AR16" s="304">
        <f>ABS(AR14-AT14)</f>
        <v>0</v>
      </c>
      <c r="AS16" s="304"/>
      <c r="AT16" s="304">
        <f>ABS(AT14-AV14)</f>
        <v>0</v>
      </c>
      <c r="AU16" s="304"/>
      <c r="AV16" s="304">
        <f>ABS(AV14-AX14)</f>
        <v>0</v>
      </c>
      <c r="AW16" s="304"/>
      <c r="AX16" s="304">
        <f>ABS(AX14-AZ14)</f>
        <v>0</v>
      </c>
      <c r="AY16" s="304"/>
      <c r="AZ16" s="304">
        <f>ABS(AZ14-BB14)</f>
        <v>0</v>
      </c>
      <c r="BA16" s="304"/>
      <c r="BB16" s="304">
        <f>ABS(BB14-BD14)</f>
        <v>0</v>
      </c>
      <c r="BC16" s="304"/>
      <c r="BD16" s="304">
        <f>ABS(BD14-BF14)</f>
        <v>0</v>
      </c>
      <c r="BE16" s="304"/>
      <c r="BF16" s="304">
        <f>ABS(BF14-BH14)</f>
        <v>0</v>
      </c>
      <c r="BG16" s="304"/>
      <c r="BH16" s="304">
        <f>ABS(BH14-BJ14)</f>
        <v>0</v>
      </c>
      <c r="BI16" s="304"/>
      <c r="BJ16" s="304">
        <f>ABS(BJ14-BL14)</f>
        <v>0</v>
      </c>
      <c r="BK16" s="304"/>
      <c r="BL16" s="304">
        <f>ABS(BL14-BN14)</f>
        <v>0</v>
      </c>
      <c r="BM16" s="304"/>
      <c r="BN16" s="304">
        <f>ABS(BN14-BP14)</f>
        <v>0</v>
      </c>
      <c r="BO16" s="304"/>
      <c r="BP16" s="304">
        <f>ABS(BP14-BR14)</f>
        <v>0</v>
      </c>
      <c r="BQ16" s="304"/>
      <c r="BR16" s="304">
        <f>ABS(BR14-BT14)</f>
        <v>0</v>
      </c>
      <c r="BS16" s="304"/>
      <c r="BT16" s="304">
        <f>ABS(BT14-BV14)</f>
        <v>0</v>
      </c>
      <c r="BU16" s="304"/>
      <c r="BV16" s="304">
        <f>ABS(BV14-BX14)</f>
        <v>0</v>
      </c>
      <c r="BW16" s="304"/>
      <c r="BX16" s="304">
        <f>ABS(BX14-BZ14)</f>
        <v>0</v>
      </c>
      <c r="BY16" s="304"/>
      <c r="BZ16" s="304">
        <f>ABS(BZ14-CB14)</f>
        <v>0</v>
      </c>
      <c r="CA16" s="304"/>
      <c r="CB16" s="304">
        <f>ABS(CB14-CD14)</f>
        <v>0</v>
      </c>
      <c r="CC16" s="304"/>
      <c r="CD16" s="304">
        <f>ABS(CD14-CF14)</f>
        <v>1</v>
      </c>
      <c r="CE16" s="304"/>
      <c r="CF16" s="304">
        <f>ABS(CF14-CH14)</f>
        <v>0</v>
      </c>
      <c r="CG16" s="304"/>
      <c r="CH16" s="304">
        <f>ABS(CH14-CJ14)</f>
        <v>0</v>
      </c>
      <c r="CI16" s="304"/>
      <c r="CJ16" s="304">
        <f>ABS(CJ14-CL14)</f>
        <v>1</v>
      </c>
      <c r="CK16" s="304"/>
      <c r="CL16" s="304">
        <f>ABS(CL14-CN14)</f>
        <v>0</v>
      </c>
      <c r="CM16" s="304"/>
      <c r="CN16" s="304">
        <f>ABS(CN14-CP14)</f>
        <v>0</v>
      </c>
      <c r="CO16" s="304"/>
      <c r="CP16" s="304">
        <f>ABS(CP14-CR14)</f>
        <v>0</v>
      </c>
      <c r="CQ16" s="304"/>
      <c r="CR16" s="304">
        <f>ABS(CR14-CT14)</f>
        <v>0</v>
      </c>
      <c r="CS16" s="304"/>
      <c r="CT16" s="304">
        <f>ABS(CT14-CV14)</f>
        <v>0</v>
      </c>
      <c r="CU16" s="304"/>
      <c r="CV16" s="304">
        <f>ABS(CV14-CX14)</f>
        <v>1</v>
      </c>
      <c r="CW16" s="304"/>
      <c r="CX16" s="304">
        <f>ABS(CX14-CZ14)</f>
        <v>0</v>
      </c>
      <c r="CY16" s="304"/>
      <c r="CZ16" s="304">
        <f>ABS(CZ14-DB14)</f>
        <v>0</v>
      </c>
      <c r="DA16" s="304"/>
      <c r="DB16" s="304">
        <f>ABS(DB14-DD14)</f>
        <v>0</v>
      </c>
      <c r="DC16" s="304"/>
      <c r="DD16" s="304">
        <f>ABS(DD14-DF14)</f>
        <v>0</v>
      </c>
      <c r="DE16" s="304"/>
      <c r="DF16" s="304">
        <f>ABS(DF14-DH14)</f>
        <v>0</v>
      </c>
      <c r="DG16" s="304"/>
      <c r="DH16" s="304">
        <f>ABS(DH14-DJ14)</f>
        <v>0</v>
      </c>
      <c r="DI16" s="304"/>
      <c r="DJ16" s="304">
        <f>ABS(DJ14-DL14)</f>
        <v>0</v>
      </c>
      <c r="DK16" s="304"/>
      <c r="DL16" s="304">
        <f>ABS(DL14-DN14)</f>
        <v>0</v>
      </c>
      <c r="DM16" s="304"/>
      <c r="DN16" s="304">
        <f>ABS(DN14-DP14)</f>
        <v>0</v>
      </c>
      <c r="DO16" s="304"/>
      <c r="DP16" s="304">
        <f>ABS(DP14-DR14)</f>
        <v>0</v>
      </c>
      <c r="DQ16" s="304"/>
      <c r="DR16" s="304">
        <f>ABS(DR14-DT14)</f>
        <v>0</v>
      </c>
      <c r="DS16" s="304"/>
      <c r="DT16" s="304">
        <f>ABS(DT14-DV14)</f>
        <v>0</v>
      </c>
      <c r="DU16" s="304"/>
      <c r="DV16" s="304">
        <f>ABS(DV14-DX14)</f>
        <v>0</v>
      </c>
      <c r="DW16" s="304"/>
      <c r="DX16" s="304">
        <f>ABS(DX14-DZ14)</f>
        <v>0</v>
      </c>
      <c r="DY16" s="304"/>
      <c r="DZ16" s="304">
        <f>ABS(DZ14-EB14)</f>
        <v>0</v>
      </c>
      <c r="EA16" s="304"/>
      <c r="EB16" s="304">
        <f>ABS(EB14-ED14)</f>
        <v>1</v>
      </c>
      <c r="EC16" s="304"/>
      <c r="ED16" s="304">
        <f>ABS(ED14-EF14)</f>
        <v>0</v>
      </c>
      <c r="EE16" s="304"/>
      <c r="EF16" s="304">
        <f>ABS(EF14-EH14)</f>
        <v>0</v>
      </c>
      <c r="EG16" s="304"/>
      <c r="EH16" s="304">
        <f>ABS(EH14-EJ14)</f>
        <v>0</v>
      </c>
      <c r="EI16" s="304"/>
      <c r="EJ16" s="304">
        <f>ABS(EJ14-EL14)</f>
        <v>0</v>
      </c>
      <c r="EK16" s="304"/>
      <c r="EL16" s="304">
        <f>ABS(EL14-EN14)</f>
        <v>0</v>
      </c>
      <c r="EM16" s="304"/>
      <c r="EN16" s="304">
        <f>ABS(EN14-EP14)</f>
        <v>0</v>
      </c>
      <c r="EO16" s="304"/>
      <c r="EP16" s="304">
        <f>ABS(EP14-ER14)</f>
        <v>0</v>
      </c>
      <c r="EQ16" s="304"/>
      <c r="ER16" s="304">
        <f>ABS(ER14-ET14)</f>
        <v>0</v>
      </c>
      <c r="ES16" s="304"/>
      <c r="ET16" s="304">
        <f>ABS(ET14-EV14)</f>
        <v>0</v>
      </c>
      <c r="EU16" s="304"/>
      <c r="EV16" s="304">
        <f>ABS(EV14-EX14)</f>
        <v>0</v>
      </c>
      <c r="EW16" s="304"/>
      <c r="EX16" s="304">
        <f>ABS(EX14-EZ14)</f>
        <v>0</v>
      </c>
      <c r="EY16" s="304"/>
      <c r="EZ16" s="304">
        <f>ABS(EZ14-FB14)</f>
        <v>2</v>
      </c>
      <c r="FA16" s="304"/>
      <c r="FB16" s="304">
        <f>ABS(FB14-FD14)</f>
        <v>0</v>
      </c>
      <c r="FC16" s="304"/>
      <c r="FD16" s="304">
        <f>ABS(FD14-FF14)</f>
        <v>0</v>
      </c>
      <c r="FE16" s="304"/>
      <c r="FF16" s="304">
        <f>ABS(FF14-FH14)</f>
        <v>0</v>
      </c>
      <c r="FG16" s="304"/>
      <c r="FH16" s="304">
        <f>ABS(FH14-FJ14)</f>
        <v>0</v>
      </c>
      <c r="FI16" s="304"/>
      <c r="FJ16" s="304">
        <f>ABS(FJ14-FL14)</f>
        <v>0</v>
      </c>
      <c r="FK16" s="304"/>
      <c r="FL16" s="304">
        <f>ABS(FL14-FN14)</f>
        <v>0</v>
      </c>
      <c r="FM16" s="304"/>
      <c r="FN16" s="304">
        <f>ABS(FN14-FP14)</f>
        <v>0</v>
      </c>
      <c r="FO16" s="304"/>
      <c r="FP16" s="304">
        <f>ABS(FP14-FR14)</f>
        <v>0</v>
      </c>
      <c r="FQ16" s="304"/>
      <c r="FR16" s="304">
        <f>ABS(FR14-FT14)</f>
        <v>0</v>
      </c>
      <c r="FS16" s="304"/>
      <c r="FT16" s="304">
        <f>ABS(FT14-FV14)</f>
        <v>0</v>
      </c>
      <c r="FU16" s="304"/>
      <c r="FV16" s="304">
        <f>ABS(FV14-FX14)</f>
        <v>0</v>
      </c>
      <c r="FW16" s="304"/>
      <c r="FX16" s="304">
        <f>ABS(FX14-FZ14)</f>
        <v>0</v>
      </c>
      <c r="FY16" s="304"/>
      <c r="FZ16" s="304">
        <f>ABS(FZ14-GB14)</f>
        <v>0</v>
      </c>
      <c r="GA16" s="304"/>
      <c r="GB16" s="304">
        <f>ABS(GB14-GD14)</f>
        <v>0</v>
      </c>
      <c r="GC16" s="304"/>
      <c r="GD16" s="304">
        <f>ABS(GD14-GF14)</f>
        <v>0</v>
      </c>
      <c r="GE16" s="304"/>
      <c r="GF16" s="304">
        <f>ABS(GF14-GH14)</f>
        <v>0</v>
      </c>
      <c r="GG16" s="304"/>
      <c r="GH16" s="304">
        <f>ABS(GH14-GJ14)</f>
        <v>0</v>
      </c>
      <c r="GI16" s="304"/>
      <c r="GJ16" s="304">
        <f>ABS(GJ14-GL14)</f>
        <v>0</v>
      </c>
      <c r="GK16" s="304"/>
      <c r="GL16" s="304">
        <f>ABS(GL14-GN14)</f>
        <v>0</v>
      </c>
      <c r="GM16" s="304"/>
      <c r="GN16" s="304">
        <f>ABS(GN14-GP14)</f>
        <v>0</v>
      </c>
      <c r="GO16" s="304"/>
      <c r="GP16" s="304">
        <f>ABS(GP14-GR14)</f>
        <v>0</v>
      </c>
      <c r="GQ16" s="304"/>
      <c r="GR16" s="304">
        <f>ABS(GR14-GT14)</f>
        <v>0</v>
      </c>
      <c r="GS16" s="304"/>
      <c r="GT16" s="304">
        <f>ABS(GT14-GV14)</f>
        <v>0</v>
      </c>
      <c r="GU16" s="304"/>
      <c r="GV16" s="304">
        <f>ABS(GV14-GX14)</f>
        <v>0</v>
      </c>
      <c r="GW16" s="304"/>
      <c r="GX16" s="304">
        <f>ABS(GX14-GZ14)</f>
        <v>0</v>
      </c>
      <c r="GY16" s="304"/>
      <c r="GZ16" s="304">
        <f>ABS(GZ14-HB14)</f>
        <v>0</v>
      </c>
      <c r="HA16" s="304"/>
      <c r="HB16" s="304">
        <f>ABS(HB14-HD14)</f>
        <v>0</v>
      </c>
      <c r="HC16" s="304"/>
      <c r="HD16" s="304">
        <f>ABS(HD14-HF14)</f>
        <v>0</v>
      </c>
      <c r="HE16" s="304"/>
      <c r="HF16" s="304">
        <f>ABS(HF14-HH14)</f>
        <v>0</v>
      </c>
      <c r="HG16" s="304"/>
      <c r="HH16" s="304">
        <f>ABS(HH14-HJ14)</f>
        <v>1</v>
      </c>
      <c r="HI16" s="304"/>
      <c r="HJ16" s="304">
        <f>ABS(HJ14-HL14)</f>
        <v>0</v>
      </c>
      <c r="HK16" s="304"/>
      <c r="HL16" s="304">
        <f>ABS(HL14-HN14)</f>
        <v>0</v>
      </c>
      <c r="HM16" s="304"/>
      <c r="HN16" s="304">
        <f>ABS(HN14-HP14)</f>
        <v>0</v>
      </c>
      <c r="HO16" s="304"/>
      <c r="HP16" s="304">
        <f>ABS(HP14-HR14)</f>
        <v>0</v>
      </c>
      <c r="HQ16" s="304"/>
      <c r="HR16" s="304">
        <f>ABS(HR14-HT14)</f>
        <v>0</v>
      </c>
      <c r="HS16" s="304"/>
      <c r="HT16" s="304">
        <f>ABS(HT14-HV14)</f>
        <v>0</v>
      </c>
      <c r="HU16" s="304"/>
      <c r="HV16" s="304">
        <f>ABS(HV14-HX14)</f>
        <v>0</v>
      </c>
      <c r="HW16" s="304"/>
      <c r="HX16" s="304">
        <f>ABS(HX14-HZ14)</f>
        <v>0</v>
      </c>
      <c r="HY16" s="304"/>
      <c r="HZ16" s="304">
        <f>ABS(HZ14)</f>
        <v>0</v>
      </c>
      <c r="IA16" s="304"/>
      <c r="IB16" s="86"/>
      <c r="IC16">
        <f>AVERAGE(IC4:IC12)</f>
        <v>29</v>
      </c>
    </row>
    <row r="17" spans="1:238" ht="15" thickBot="1">
      <c r="A17" s="77" t="s">
        <v>51</v>
      </c>
      <c r="B17" s="304">
        <f>B14/$B$14</f>
        <v>1</v>
      </c>
      <c r="C17" s="304"/>
      <c r="D17" s="304">
        <f>D14/$B$14</f>
        <v>1</v>
      </c>
      <c r="E17" s="304"/>
      <c r="F17" s="304">
        <f>F14/$B$14</f>
        <v>1</v>
      </c>
      <c r="G17" s="304"/>
      <c r="H17" s="304">
        <f>H14/$B$14</f>
        <v>1</v>
      </c>
      <c r="I17" s="304"/>
      <c r="J17" s="304">
        <f>J14/$B$14</f>
        <v>1</v>
      </c>
      <c r="K17" s="304"/>
      <c r="L17" s="304">
        <f>L14/$B$14</f>
        <v>1</v>
      </c>
      <c r="M17" s="304"/>
      <c r="N17" s="304">
        <f>N14/$B$14</f>
        <v>1</v>
      </c>
      <c r="O17" s="304"/>
      <c r="P17" s="304">
        <f>P14/$B$14</f>
        <v>1</v>
      </c>
      <c r="Q17" s="304"/>
      <c r="R17" s="304">
        <f>R14/$B$14</f>
        <v>1</v>
      </c>
      <c r="S17" s="304"/>
      <c r="T17" s="304">
        <f>T14/$B$14</f>
        <v>1</v>
      </c>
      <c r="U17" s="304"/>
      <c r="V17" s="304">
        <f>V14/$B$14</f>
        <v>1</v>
      </c>
      <c r="W17" s="304"/>
      <c r="X17" s="304">
        <f>X14/$B$14</f>
        <v>1</v>
      </c>
      <c r="Y17" s="304"/>
      <c r="Z17" s="304">
        <f>Z14/$B$14</f>
        <v>0.88888888888888884</v>
      </c>
      <c r="AA17" s="304"/>
      <c r="AB17" s="304">
        <f>AB14/$B$14</f>
        <v>0.88888888888888884</v>
      </c>
      <c r="AC17" s="304"/>
      <c r="AD17" s="304">
        <f>AD14/$B$14</f>
        <v>0.88888888888888884</v>
      </c>
      <c r="AE17" s="304"/>
      <c r="AF17" s="304">
        <f>AF14/$B$14</f>
        <v>0.88888888888888884</v>
      </c>
      <c r="AG17" s="304"/>
      <c r="AH17" s="304">
        <f>AH14/$B$14</f>
        <v>0.77777777777777779</v>
      </c>
      <c r="AI17" s="304"/>
      <c r="AJ17" s="304">
        <f>AJ14/$B$14</f>
        <v>0.77777777777777779</v>
      </c>
      <c r="AK17" s="304"/>
      <c r="AL17" s="304">
        <f>AL14/$B$14</f>
        <v>0.77777777777777779</v>
      </c>
      <c r="AM17" s="304"/>
      <c r="AN17" s="304">
        <f>AN14/$B$14</f>
        <v>0.77777777777777779</v>
      </c>
      <c r="AO17" s="304"/>
      <c r="AP17" s="304">
        <f>AP14/$B$14</f>
        <v>0.77777777777777779</v>
      </c>
      <c r="AQ17" s="304"/>
      <c r="AR17" s="304">
        <f>AR14/$B$14</f>
        <v>0.77777777777777779</v>
      </c>
      <c r="AS17" s="304"/>
      <c r="AT17" s="304">
        <f>AT14/$B$14</f>
        <v>0.77777777777777779</v>
      </c>
      <c r="AU17" s="304"/>
      <c r="AV17" s="304">
        <f>AV14/$B$14</f>
        <v>0.77777777777777779</v>
      </c>
      <c r="AW17" s="304"/>
      <c r="AX17" s="304">
        <f>AX14/$B$14</f>
        <v>0.77777777777777779</v>
      </c>
      <c r="AY17" s="304"/>
      <c r="AZ17" s="304">
        <f>AZ14/$B$14</f>
        <v>0.77777777777777779</v>
      </c>
      <c r="BA17" s="304"/>
      <c r="BB17" s="304">
        <f>BB14/$B$14</f>
        <v>0.77777777777777779</v>
      </c>
      <c r="BC17" s="304"/>
      <c r="BD17" s="304">
        <f>BD14/$B$14</f>
        <v>0.77777777777777779</v>
      </c>
      <c r="BE17" s="304"/>
      <c r="BF17" s="304">
        <f>BF14/$B$14</f>
        <v>0.77777777777777779</v>
      </c>
      <c r="BG17" s="304"/>
      <c r="BH17" s="304">
        <f>BH14/$B$14</f>
        <v>0.77777777777777779</v>
      </c>
      <c r="BI17" s="304"/>
      <c r="BJ17" s="304">
        <f>BJ14/$B$14</f>
        <v>0.77777777777777779</v>
      </c>
      <c r="BK17" s="304"/>
      <c r="BL17" s="304">
        <f>BL14/$B$14</f>
        <v>0.77777777777777779</v>
      </c>
      <c r="BM17" s="304"/>
      <c r="BN17" s="304">
        <f>BN14/$B$14</f>
        <v>0.77777777777777779</v>
      </c>
      <c r="BO17" s="304"/>
      <c r="BP17" s="304">
        <f>BP14/$B$14</f>
        <v>0.77777777777777779</v>
      </c>
      <c r="BQ17" s="304"/>
      <c r="BR17" s="304">
        <f>BR14/$B$14</f>
        <v>0.77777777777777779</v>
      </c>
      <c r="BS17" s="304"/>
      <c r="BT17" s="304">
        <f>BT14/$B$14</f>
        <v>0.77777777777777779</v>
      </c>
      <c r="BU17" s="304"/>
      <c r="BV17" s="304">
        <f>BV14/$B$14</f>
        <v>0.77777777777777779</v>
      </c>
      <c r="BW17" s="304"/>
      <c r="BX17" s="304">
        <f>BX14/$B$14</f>
        <v>0.77777777777777779</v>
      </c>
      <c r="BY17" s="304"/>
      <c r="BZ17" s="304">
        <f>BZ14/$B$14</f>
        <v>0.77777777777777779</v>
      </c>
      <c r="CA17" s="304"/>
      <c r="CB17" s="304">
        <f>CB14/$B$14</f>
        <v>0.77777777777777779</v>
      </c>
      <c r="CC17" s="304"/>
      <c r="CD17" s="304">
        <f>CD14/$B$14</f>
        <v>0.77777777777777779</v>
      </c>
      <c r="CE17" s="304"/>
      <c r="CF17" s="304">
        <f>CF14/$B$14</f>
        <v>0.66666666666666663</v>
      </c>
      <c r="CG17" s="304"/>
      <c r="CH17" s="304">
        <f>CH14/$B$14</f>
        <v>0.66666666666666663</v>
      </c>
      <c r="CI17" s="304"/>
      <c r="CJ17" s="304">
        <f>CJ14/$B$14</f>
        <v>0.66666666666666663</v>
      </c>
      <c r="CK17" s="304"/>
      <c r="CL17" s="304">
        <f>CL14/$B$14</f>
        <v>0.55555555555555558</v>
      </c>
      <c r="CM17" s="304"/>
      <c r="CN17" s="304">
        <f>CN14/$B$14</f>
        <v>0.55555555555555558</v>
      </c>
      <c r="CO17" s="304"/>
      <c r="CP17" s="304">
        <f>CP14/$B$14</f>
        <v>0.55555555555555558</v>
      </c>
      <c r="CQ17" s="304"/>
      <c r="CR17" s="304">
        <f>CR14/$B$14</f>
        <v>0.55555555555555558</v>
      </c>
      <c r="CS17" s="304"/>
      <c r="CT17" s="304">
        <f>CT14/$B$14</f>
        <v>0.55555555555555558</v>
      </c>
      <c r="CU17" s="304"/>
      <c r="CV17" s="304">
        <f>CV14/$B$14</f>
        <v>0.55555555555555558</v>
      </c>
      <c r="CW17" s="304"/>
      <c r="CX17" s="304">
        <f>CX14/$B$14</f>
        <v>0.44444444444444442</v>
      </c>
      <c r="CY17" s="304"/>
      <c r="CZ17" s="304">
        <f>CZ14/$B$14</f>
        <v>0.44444444444444442</v>
      </c>
      <c r="DA17" s="304"/>
      <c r="DB17" s="304">
        <f>DB14/$B$14</f>
        <v>0.44444444444444442</v>
      </c>
      <c r="DC17" s="304"/>
      <c r="DD17" s="304">
        <f>DD14/$B$14</f>
        <v>0.44444444444444442</v>
      </c>
      <c r="DE17" s="304"/>
      <c r="DF17" s="304">
        <f>DF14/$B$14</f>
        <v>0.44444444444444442</v>
      </c>
      <c r="DG17" s="304"/>
      <c r="DH17" s="304">
        <f>DH14/$B$14</f>
        <v>0.44444444444444442</v>
      </c>
      <c r="DI17" s="304"/>
      <c r="DJ17" s="304">
        <f>DJ14/$B$14</f>
        <v>0.44444444444444442</v>
      </c>
      <c r="DK17" s="304"/>
      <c r="DL17" s="304">
        <f>DL14/$B$14</f>
        <v>0.44444444444444442</v>
      </c>
      <c r="DM17" s="304"/>
      <c r="DN17" s="304">
        <f>DN14/$B$14</f>
        <v>0.44444444444444442</v>
      </c>
      <c r="DO17" s="304"/>
      <c r="DP17" s="304">
        <f>DP14/$B$14</f>
        <v>0.44444444444444442</v>
      </c>
      <c r="DQ17" s="304"/>
      <c r="DR17" s="304">
        <f>DR14/$B$14</f>
        <v>0.44444444444444442</v>
      </c>
      <c r="DS17" s="304"/>
      <c r="DT17" s="304">
        <f>DT14/$B$14</f>
        <v>0.44444444444444442</v>
      </c>
      <c r="DU17" s="304"/>
      <c r="DV17" s="304">
        <f>DV14/$B$14</f>
        <v>0.44444444444444442</v>
      </c>
      <c r="DW17" s="304"/>
      <c r="DX17" s="304">
        <f>DX14/$B$14</f>
        <v>0.44444444444444442</v>
      </c>
      <c r="DY17" s="304"/>
      <c r="DZ17" s="304">
        <f>DZ14/$B$14</f>
        <v>0.44444444444444442</v>
      </c>
      <c r="EA17" s="304"/>
      <c r="EB17" s="304">
        <f>EB14/$B$14</f>
        <v>0.44444444444444442</v>
      </c>
      <c r="EC17" s="304"/>
      <c r="ED17" s="304">
        <f>ED14/$B$14</f>
        <v>0.33333333333333331</v>
      </c>
      <c r="EE17" s="304"/>
      <c r="EF17" s="304">
        <f>EF14/$B$14</f>
        <v>0.33333333333333331</v>
      </c>
      <c r="EG17" s="304"/>
      <c r="EH17" s="304">
        <f>EH14/$B$14</f>
        <v>0.33333333333333331</v>
      </c>
      <c r="EI17" s="304"/>
      <c r="EJ17" s="304">
        <f>EJ14/$B$14</f>
        <v>0.33333333333333331</v>
      </c>
      <c r="EK17" s="304"/>
      <c r="EL17" s="304">
        <f>EL14/$B$14</f>
        <v>0.33333333333333331</v>
      </c>
      <c r="EM17" s="304"/>
      <c r="EN17" s="304">
        <f>EN14/$B$14</f>
        <v>0.33333333333333331</v>
      </c>
      <c r="EO17" s="304"/>
      <c r="EP17" s="304">
        <f>EP14/$B$14</f>
        <v>0.33333333333333331</v>
      </c>
      <c r="EQ17" s="304"/>
      <c r="ER17" s="304">
        <f>ER14/$B$14</f>
        <v>0.33333333333333331</v>
      </c>
      <c r="ES17" s="304"/>
      <c r="ET17" s="304">
        <f>ET14/$B$14</f>
        <v>0.33333333333333331</v>
      </c>
      <c r="EU17" s="304"/>
      <c r="EV17" s="304">
        <f>EV14/$B$14</f>
        <v>0.33333333333333331</v>
      </c>
      <c r="EW17" s="304"/>
      <c r="EX17" s="304">
        <f>EX14/$B$14</f>
        <v>0.33333333333333331</v>
      </c>
      <c r="EY17" s="304"/>
      <c r="EZ17" s="304">
        <f>EZ14/$B$14</f>
        <v>0.33333333333333331</v>
      </c>
      <c r="FA17" s="304"/>
      <c r="FB17" s="304">
        <f>FB14/$B$14</f>
        <v>0.1111111111111111</v>
      </c>
      <c r="FC17" s="304"/>
      <c r="FD17" s="304">
        <f>FD14/$B$14</f>
        <v>0.1111111111111111</v>
      </c>
      <c r="FE17" s="304"/>
      <c r="FF17" s="304">
        <f>FF14/$B$14</f>
        <v>0.1111111111111111</v>
      </c>
      <c r="FG17" s="304"/>
      <c r="FH17" s="304">
        <f>FH14/$B$14</f>
        <v>0.1111111111111111</v>
      </c>
      <c r="FI17" s="304"/>
      <c r="FJ17" s="304">
        <f>FJ14/$B$14</f>
        <v>0.1111111111111111</v>
      </c>
      <c r="FK17" s="304"/>
      <c r="FL17" s="304">
        <f>FL14/$B$14</f>
        <v>0.1111111111111111</v>
      </c>
      <c r="FM17" s="304"/>
      <c r="FN17" s="304">
        <f>FN14/$B$14</f>
        <v>0.1111111111111111</v>
      </c>
      <c r="FO17" s="304"/>
      <c r="FP17" s="304">
        <f>FP14/$B$14</f>
        <v>0.1111111111111111</v>
      </c>
      <c r="FQ17" s="304"/>
      <c r="FR17" s="304">
        <f>FR14/$B$14</f>
        <v>0.1111111111111111</v>
      </c>
      <c r="FS17" s="304"/>
      <c r="FT17" s="304">
        <f>FT14/$B$14</f>
        <v>0.1111111111111111</v>
      </c>
      <c r="FU17" s="304"/>
      <c r="FV17" s="304">
        <f>FV14/$B$14</f>
        <v>0.1111111111111111</v>
      </c>
      <c r="FW17" s="304"/>
      <c r="FX17" s="304">
        <f>FX14/$B$14</f>
        <v>0.1111111111111111</v>
      </c>
      <c r="FY17" s="304"/>
      <c r="FZ17" s="304">
        <f>FZ14/$B$14</f>
        <v>0.1111111111111111</v>
      </c>
      <c r="GA17" s="304"/>
      <c r="GB17" s="304">
        <f>GB14/$B$14</f>
        <v>0.1111111111111111</v>
      </c>
      <c r="GC17" s="304"/>
      <c r="GD17" s="304">
        <f>GD14/$B$14</f>
        <v>0.1111111111111111</v>
      </c>
      <c r="GE17" s="304"/>
      <c r="GF17" s="304">
        <f>GF14/$B$14</f>
        <v>0.1111111111111111</v>
      </c>
      <c r="GG17" s="304"/>
      <c r="GH17" s="304">
        <f>GH14/$B$14</f>
        <v>0.1111111111111111</v>
      </c>
      <c r="GI17" s="304"/>
      <c r="GJ17" s="304">
        <f>GJ14/$B$14</f>
        <v>0.1111111111111111</v>
      </c>
      <c r="GK17" s="304"/>
      <c r="GL17" s="304">
        <f>GL14/$B$14</f>
        <v>0.1111111111111111</v>
      </c>
      <c r="GM17" s="304"/>
      <c r="GN17" s="304">
        <f>GN14/$B$14</f>
        <v>0.1111111111111111</v>
      </c>
      <c r="GO17" s="304"/>
      <c r="GP17" s="304">
        <f>GP14/$B$14</f>
        <v>0.1111111111111111</v>
      </c>
      <c r="GQ17" s="304"/>
      <c r="GR17" s="304">
        <f>GR14/$B$14</f>
        <v>0.1111111111111111</v>
      </c>
      <c r="GS17" s="304"/>
      <c r="GT17" s="304">
        <f>GT14/$B$14</f>
        <v>0.1111111111111111</v>
      </c>
      <c r="GU17" s="304"/>
      <c r="GV17" s="304">
        <f>GV14/$B$14</f>
        <v>0.1111111111111111</v>
      </c>
      <c r="GW17" s="304"/>
      <c r="GX17" s="304">
        <f>GX14/$B$14</f>
        <v>0.1111111111111111</v>
      </c>
      <c r="GY17" s="304"/>
      <c r="GZ17" s="304">
        <f>GZ14/$B$14</f>
        <v>0.1111111111111111</v>
      </c>
      <c r="HA17" s="304"/>
      <c r="HB17" s="304">
        <f>HB14/$B$14</f>
        <v>0.1111111111111111</v>
      </c>
      <c r="HC17" s="304"/>
      <c r="HD17" s="304">
        <f>HD14/$B$14</f>
        <v>0.1111111111111111</v>
      </c>
      <c r="HE17" s="304"/>
      <c r="HF17" s="304">
        <f>HF14/$B$14</f>
        <v>0.1111111111111111</v>
      </c>
      <c r="HG17" s="304"/>
      <c r="HH17" s="304">
        <f>HH14/$B$14</f>
        <v>0.1111111111111111</v>
      </c>
      <c r="HI17" s="304"/>
      <c r="HJ17" s="304">
        <f>HJ14/$B$14</f>
        <v>0</v>
      </c>
      <c r="HK17" s="304"/>
      <c r="HL17" s="304">
        <f>HL14/$B$14</f>
        <v>0</v>
      </c>
      <c r="HM17" s="304"/>
      <c r="HN17" s="304">
        <f>HN14/$B$14</f>
        <v>0</v>
      </c>
      <c r="HO17" s="304"/>
      <c r="HP17" s="304">
        <f>HP14/$B$14</f>
        <v>0</v>
      </c>
      <c r="HQ17" s="304"/>
      <c r="HR17" s="304">
        <f>HR14/$B$14</f>
        <v>0</v>
      </c>
      <c r="HS17" s="304"/>
      <c r="HT17" s="304">
        <f>HT14/$B$14</f>
        <v>0</v>
      </c>
      <c r="HU17" s="304"/>
      <c r="HV17" s="304">
        <f>HV14/$B$14</f>
        <v>0</v>
      </c>
      <c r="HW17" s="304"/>
      <c r="HX17" s="304">
        <f>HX14/$B$14</f>
        <v>0</v>
      </c>
      <c r="HY17" s="304"/>
      <c r="HZ17" s="304">
        <f>HZ14/$B$14</f>
        <v>0</v>
      </c>
      <c r="IA17" s="304"/>
      <c r="IB17" s="86"/>
      <c r="IC17">
        <f>STDEV(IC4:IC12)</f>
        <v>14.291605927956452</v>
      </c>
    </row>
    <row r="18" spans="1:238" ht="15" thickBot="1">
      <c r="A18" s="77" t="s">
        <v>52</v>
      </c>
      <c r="B18" s="304">
        <f>B16/B14</f>
        <v>0</v>
      </c>
      <c r="C18" s="304"/>
      <c r="D18" s="304">
        <f>D16/D14</f>
        <v>0</v>
      </c>
      <c r="E18" s="304"/>
      <c r="F18" s="304">
        <f>F16/F14</f>
        <v>0</v>
      </c>
      <c r="G18" s="304"/>
      <c r="H18" s="304">
        <f>H16/H14</f>
        <v>0</v>
      </c>
      <c r="I18" s="304"/>
      <c r="J18" s="304">
        <f>J16/J14</f>
        <v>0</v>
      </c>
      <c r="K18" s="304"/>
      <c r="L18" s="304">
        <f>L16/L14</f>
        <v>0</v>
      </c>
      <c r="M18" s="304"/>
      <c r="N18" s="304">
        <f>N16/N14</f>
        <v>0</v>
      </c>
      <c r="O18" s="304"/>
      <c r="P18" s="304">
        <f>P16/P14</f>
        <v>0</v>
      </c>
      <c r="Q18" s="304"/>
      <c r="R18" s="304">
        <f>R16/R14</f>
        <v>0</v>
      </c>
      <c r="S18" s="304"/>
      <c r="T18" s="304">
        <f>T16/T14</f>
        <v>0</v>
      </c>
      <c r="U18" s="304"/>
      <c r="V18" s="304">
        <f>V16/V14</f>
        <v>0</v>
      </c>
      <c r="W18" s="304"/>
      <c r="X18" s="304">
        <f>X16/X14</f>
        <v>0.1111111111111111</v>
      </c>
      <c r="Y18" s="304"/>
      <c r="Z18" s="304">
        <f>Z16/Z14</f>
        <v>0</v>
      </c>
      <c r="AA18" s="304"/>
      <c r="AB18" s="304">
        <f>AB16/AB14</f>
        <v>0</v>
      </c>
      <c r="AC18" s="304"/>
      <c r="AD18" s="304">
        <f>AD16/AD14</f>
        <v>0</v>
      </c>
      <c r="AE18" s="304"/>
      <c r="AF18" s="304">
        <f>AF16/AF14</f>
        <v>0.125</v>
      </c>
      <c r="AG18" s="304"/>
      <c r="AH18" s="304">
        <f>AH16/AH14</f>
        <v>0</v>
      </c>
      <c r="AI18" s="304"/>
      <c r="AJ18" s="304">
        <f>AJ16/AJ14</f>
        <v>0</v>
      </c>
      <c r="AK18" s="304"/>
      <c r="AL18" s="304">
        <f>AL16/AL14</f>
        <v>0</v>
      </c>
      <c r="AM18" s="304"/>
      <c r="AN18" s="304">
        <f>AN16/AN14</f>
        <v>0</v>
      </c>
      <c r="AO18" s="304"/>
      <c r="AP18" s="304">
        <f>AP16/AP14</f>
        <v>0</v>
      </c>
      <c r="AQ18" s="304"/>
      <c r="AR18" s="304">
        <f>AR16/AR14</f>
        <v>0</v>
      </c>
      <c r="AS18" s="304"/>
      <c r="AT18" s="304">
        <f>AT16/AT14</f>
        <v>0</v>
      </c>
      <c r="AU18" s="304"/>
      <c r="AV18" s="304">
        <f>AV16/AV14</f>
        <v>0</v>
      </c>
      <c r="AW18" s="304"/>
      <c r="AX18" s="304">
        <f>AX16/AX14</f>
        <v>0</v>
      </c>
      <c r="AY18" s="304"/>
      <c r="AZ18" s="304">
        <f>AZ16/AZ14</f>
        <v>0</v>
      </c>
      <c r="BA18" s="304"/>
      <c r="BB18" s="304">
        <f>BB16/BB14</f>
        <v>0</v>
      </c>
      <c r="BC18" s="304"/>
      <c r="BD18" s="304">
        <f>BD16/BD14</f>
        <v>0</v>
      </c>
      <c r="BE18" s="304"/>
      <c r="BF18" s="304">
        <f>BF16/BF14</f>
        <v>0</v>
      </c>
      <c r="BG18" s="304"/>
      <c r="BH18" s="304">
        <f>BH16/BH14</f>
        <v>0</v>
      </c>
      <c r="BI18" s="304"/>
      <c r="BJ18" s="304">
        <f>BJ16/BJ14</f>
        <v>0</v>
      </c>
      <c r="BK18" s="304"/>
      <c r="BL18" s="304">
        <f>BL16/BL14</f>
        <v>0</v>
      </c>
      <c r="BM18" s="304"/>
      <c r="BN18" s="304">
        <f>BN16/BN14</f>
        <v>0</v>
      </c>
      <c r="BO18" s="304"/>
      <c r="BP18" s="304">
        <f>BP16/BP14</f>
        <v>0</v>
      </c>
      <c r="BQ18" s="304"/>
      <c r="BR18" s="304">
        <f>BR16/BR14</f>
        <v>0</v>
      </c>
      <c r="BS18" s="304"/>
      <c r="BT18" s="304">
        <f>BT16/BT14</f>
        <v>0</v>
      </c>
      <c r="BU18" s="304"/>
      <c r="BV18" s="304">
        <f>BV16/BV14</f>
        <v>0</v>
      </c>
      <c r="BW18" s="304"/>
      <c r="BX18" s="304">
        <f>BX16/BX14</f>
        <v>0</v>
      </c>
      <c r="BY18" s="304"/>
      <c r="BZ18" s="304">
        <f>BZ16/BZ14</f>
        <v>0</v>
      </c>
      <c r="CA18" s="304"/>
      <c r="CB18" s="304">
        <f>CB16/CB14</f>
        <v>0</v>
      </c>
      <c r="CC18" s="304"/>
      <c r="CD18" s="304">
        <f>CD16/CD14</f>
        <v>0.14285714285714285</v>
      </c>
      <c r="CE18" s="304"/>
      <c r="CF18" s="304">
        <f>CF16/CF14</f>
        <v>0</v>
      </c>
      <c r="CG18" s="304"/>
      <c r="CH18" s="304">
        <f>CH16/CH14</f>
        <v>0</v>
      </c>
      <c r="CI18" s="304"/>
      <c r="CJ18" s="304">
        <f>CJ16/CJ14</f>
        <v>0.16666666666666666</v>
      </c>
      <c r="CK18" s="304"/>
      <c r="CL18" s="304">
        <f>CL16/CL14</f>
        <v>0</v>
      </c>
      <c r="CM18" s="304"/>
      <c r="CN18" s="304">
        <f>CN16/CN14</f>
        <v>0</v>
      </c>
      <c r="CO18" s="304"/>
      <c r="CP18" s="304">
        <f>CP16/CP14</f>
        <v>0</v>
      </c>
      <c r="CQ18" s="304"/>
      <c r="CR18" s="304">
        <f>CR16/CR14</f>
        <v>0</v>
      </c>
      <c r="CS18" s="304"/>
      <c r="CT18" s="304">
        <f>CT16/CT14</f>
        <v>0</v>
      </c>
      <c r="CU18" s="304"/>
      <c r="CV18" s="304">
        <f>CV16/CV14</f>
        <v>0.2</v>
      </c>
      <c r="CW18" s="304"/>
      <c r="CX18" s="304">
        <f>CX16/CX14</f>
        <v>0</v>
      </c>
      <c r="CY18" s="304"/>
      <c r="CZ18" s="304">
        <f>CZ16/CZ14</f>
        <v>0</v>
      </c>
      <c r="DA18" s="304"/>
      <c r="DB18" s="304">
        <f>DB16/DB14</f>
        <v>0</v>
      </c>
      <c r="DC18" s="304"/>
      <c r="DD18" s="304">
        <f>DD16/DD14</f>
        <v>0</v>
      </c>
      <c r="DE18" s="304"/>
      <c r="DF18" s="304">
        <f>DF16/DF14</f>
        <v>0</v>
      </c>
      <c r="DG18" s="304"/>
      <c r="DH18" s="304">
        <f>DH16/DH14</f>
        <v>0</v>
      </c>
      <c r="DI18" s="304"/>
      <c r="DJ18" s="304">
        <f>DJ16/DJ14</f>
        <v>0</v>
      </c>
      <c r="DK18" s="304"/>
      <c r="DL18" s="304">
        <f>DL16/DL14</f>
        <v>0</v>
      </c>
      <c r="DM18" s="304"/>
      <c r="DN18" s="304">
        <f>DN16/DN14</f>
        <v>0</v>
      </c>
      <c r="DO18" s="304"/>
      <c r="DP18" s="304">
        <f>DP16/DP14</f>
        <v>0</v>
      </c>
      <c r="DQ18" s="304"/>
      <c r="DR18" s="304">
        <f>DR16/DR14</f>
        <v>0</v>
      </c>
      <c r="DS18" s="304"/>
      <c r="DT18" s="304">
        <f>DT16/DT14</f>
        <v>0</v>
      </c>
      <c r="DU18" s="304"/>
      <c r="DV18" s="304">
        <f>DV16/DV14</f>
        <v>0</v>
      </c>
      <c r="DW18" s="304"/>
      <c r="DX18" s="304">
        <f>DX16/DX14</f>
        <v>0</v>
      </c>
      <c r="DY18" s="304"/>
      <c r="DZ18" s="304">
        <f>DZ16/DZ14</f>
        <v>0</v>
      </c>
      <c r="EA18" s="304"/>
      <c r="EB18" s="304">
        <f>EB16/EB14</f>
        <v>0.25</v>
      </c>
      <c r="EC18" s="304"/>
      <c r="ED18" s="304">
        <f>ED16/ED14</f>
        <v>0</v>
      </c>
      <c r="EE18" s="304"/>
      <c r="EF18" s="304">
        <f>EF16/EF14</f>
        <v>0</v>
      </c>
      <c r="EG18" s="304"/>
      <c r="EH18" s="304">
        <f>EH16/EH14</f>
        <v>0</v>
      </c>
      <c r="EI18" s="304"/>
      <c r="EJ18" s="304">
        <f>EJ16/EJ14</f>
        <v>0</v>
      </c>
      <c r="EK18" s="304"/>
      <c r="EL18" s="304">
        <f>EL16/EL14</f>
        <v>0</v>
      </c>
      <c r="EM18" s="304"/>
      <c r="EN18" s="304">
        <f>EN16/EN14</f>
        <v>0</v>
      </c>
      <c r="EO18" s="304"/>
      <c r="EP18" s="304">
        <f>EP16/EP14</f>
        <v>0</v>
      </c>
      <c r="EQ18" s="304"/>
      <c r="ER18" s="304">
        <f>ER16/ER14</f>
        <v>0</v>
      </c>
      <c r="ES18" s="304"/>
      <c r="ET18" s="304">
        <f>ET16/ET14</f>
        <v>0</v>
      </c>
      <c r="EU18" s="304"/>
      <c r="EV18" s="304">
        <f>EV16/EV14</f>
        <v>0</v>
      </c>
      <c r="EW18" s="304"/>
      <c r="EX18" s="304">
        <f>EX16/EX14</f>
        <v>0</v>
      </c>
      <c r="EY18" s="304"/>
      <c r="EZ18" s="304">
        <f>EZ16/EZ14</f>
        <v>0.66666666666666663</v>
      </c>
      <c r="FA18" s="304"/>
      <c r="FB18" s="304">
        <f>FB16/FB14</f>
        <v>0</v>
      </c>
      <c r="FC18" s="304"/>
      <c r="FD18" s="304">
        <f>FD16/FD14</f>
        <v>0</v>
      </c>
      <c r="FE18" s="304"/>
      <c r="FF18" s="304">
        <f>FF16/FF14</f>
        <v>0</v>
      </c>
      <c r="FG18" s="304"/>
      <c r="FH18" s="304">
        <f>FH16/FH14</f>
        <v>0</v>
      </c>
      <c r="FI18" s="304"/>
      <c r="FJ18" s="304">
        <f>FJ16/FJ14</f>
        <v>0</v>
      </c>
      <c r="FK18" s="304"/>
      <c r="FL18" s="304">
        <f>FL16/FL14</f>
        <v>0</v>
      </c>
      <c r="FM18" s="304"/>
      <c r="FN18" s="304">
        <f>FN16/FN14</f>
        <v>0</v>
      </c>
      <c r="FO18" s="304"/>
      <c r="FP18" s="304">
        <f>FP16/FP14</f>
        <v>0</v>
      </c>
      <c r="FQ18" s="304"/>
      <c r="FR18" s="304">
        <f>FR16/FR14</f>
        <v>0</v>
      </c>
      <c r="FS18" s="304"/>
      <c r="FT18" s="304">
        <f>FT16/FT14</f>
        <v>0</v>
      </c>
      <c r="FU18" s="304"/>
      <c r="FV18" s="304">
        <f>FV16/FV14</f>
        <v>0</v>
      </c>
      <c r="FW18" s="304"/>
      <c r="FX18" s="304">
        <f>FX16/FX14</f>
        <v>0</v>
      </c>
      <c r="FY18" s="304"/>
      <c r="FZ18" s="304">
        <f>FZ16/FZ14</f>
        <v>0</v>
      </c>
      <c r="GA18" s="304"/>
      <c r="GB18" s="304">
        <f>GB16/GB14</f>
        <v>0</v>
      </c>
      <c r="GC18" s="304"/>
      <c r="GD18" s="304">
        <f>GD16/GD14</f>
        <v>0</v>
      </c>
      <c r="GE18" s="304"/>
      <c r="GF18" s="304">
        <f>GF16/GF14</f>
        <v>0</v>
      </c>
      <c r="GG18" s="304"/>
      <c r="GH18" s="304">
        <f>GH16/GH14</f>
        <v>0</v>
      </c>
      <c r="GI18" s="304"/>
      <c r="GJ18" s="304">
        <f>GJ16/GJ14</f>
        <v>0</v>
      </c>
      <c r="GK18" s="304"/>
      <c r="GL18" s="304">
        <f>GL16/GL14</f>
        <v>0</v>
      </c>
      <c r="GM18" s="304"/>
      <c r="GN18" s="304">
        <f>GN16/GN14</f>
        <v>0</v>
      </c>
      <c r="GO18" s="304"/>
      <c r="GP18" s="304">
        <f>GP16/GP14</f>
        <v>0</v>
      </c>
      <c r="GQ18" s="304"/>
      <c r="GR18" s="304">
        <f>GR16/GR14</f>
        <v>0</v>
      </c>
      <c r="GS18" s="304"/>
      <c r="GT18" s="304">
        <f>GT16/GT14</f>
        <v>0</v>
      </c>
      <c r="GU18" s="304"/>
      <c r="GV18" s="304">
        <f>GV16/GV14</f>
        <v>0</v>
      </c>
      <c r="GW18" s="304"/>
      <c r="GX18" s="304">
        <f>GX16/GX14</f>
        <v>0</v>
      </c>
      <c r="GY18" s="304"/>
      <c r="GZ18" s="304">
        <f>GZ16/GZ14</f>
        <v>0</v>
      </c>
      <c r="HA18" s="304"/>
      <c r="HB18" s="304">
        <f>HB16/HB14</f>
        <v>0</v>
      </c>
      <c r="HC18" s="304"/>
      <c r="HD18" s="304">
        <f>HD16/HD14</f>
        <v>0</v>
      </c>
      <c r="HE18" s="304"/>
      <c r="HF18" s="304">
        <f>HF16/HF14</f>
        <v>0</v>
      </c>
      <c r="HG18" s="304"/>
      <c r="HH18" s="304">
        <f>HH16/HH14</f>
        <v>1</v>
      </c>
      <c r="HI18" s="304"/>
      <c r="HJ18" s="304">
        <v>0</v>
      </c>
      <c r="HK18" s="304"/>
      <c r="HL18" s="304">
        <v>0</v>
      </c>
      <c r="HM18" s="304"/>
      <c r="HN18" s="304">
        <v>0</v>
      </c>
      <c r="HO18" s="304"/>
      <c r="HP18" s="304">
        <v>0</v>
      </c>
      <c r="HQ18" s="304"/>
      <c r="HR18" s="304">
        <v>0</v>
      </c>
      <c r="HS18" s="304"/>
      <c r="HT18" s="304">
        <v>0</v>
      </c>
      <c r="HU18" s="304"/>
      <c r="HV18" s="304">
        <v>0</v>
      </c>
      <c r="HW18" s="304"/>
      <c r="HX18" s="304">
        <v>0</v>
      </c>
      <c r="HY18" s="304"/>
      <c r="HZ18" s="304">
        <v>0</v>
      </c>
      <c r="IA18" s="304"/>
    </row>
    <row r="19" spans="1:238" ht="15" thickBot="1">
      <c r="A19" s="77" t="s">
        <v>53</v>
      </c>
      <c r="B19" s="304">
        <f>(B17+D17)/2</f>
        <v>1</v>
      </c>
      <c r="C19" s="304"/>
      <c r="D19" s="304">
        <f>(D17+F17)/2</f>
        <v>1</v>
      </c>
      <c r="E19" s="304"/>
      <c r="F19" s="304">
        <f>(F17+H17)/2</f>
        <v>1</v>
      </c>
      <c r="G19" s="304"/>
      <c r="H19" s="304">
        <f>(H17+J17)/2</f>
        <v>1</v>
      </c>
      <c r="I19" s="304"/>
      <c r="J19" s="304">
        <f>(J17+L17)/2</f>
        <v>1</v>
      </c>
      <c r="K19" s="304"/>
      <c r="L19" s="304">
        <f>(L17+N17)/2</f>
        <v>1</v>
      </c>
      <c r="M19" s="304"/>
      <c r="N19" s="304">
        <f>(N17+P17)/2</f>
        <v>1</v>
      </c>
      <c r="O19" s="304"/>
      <c r="P19" s="304">
        <f>(P17+R17)/2</f>
        <v>1</v>
      </c>
      <c r="Q19" s="304"/>
      <c r="R19" s="304">
        <f>(R17+T17)/2</f>
        <v>1</v>
      </c>
      <c r="S19" s="304"/>
      <c r="T19" s="304">
        <f>(T17+V17)/2</f>
        <v>1</v>
      </c>
      <c r="U19" s="304"/>
      <c r="V19" s="304">
        <f>(V17+X17)/2</f>
        <v>1</v>
      </c>
      <c r="W19" s="304"/>
      <c r="X19" s="304">
        <f>(X17+Z17)/2</f>
        <v>0.94444444444444442</v>
      </c>
      <c r="Y19" s="304"/>
      <c r="Z19" s="304">
        <f>(Z17+AB17)/2</f>
        <v>0.88888888888888884</v>
      </c>
      <c r="AA19" s="304"/>
      <c r="AB19" s="304">
        <f>(AB17+AD17)/2</f>
        <v>0.88888888888888884</v>
      </c>
      <c r="AC19" s="304"/>
      <c r="AD19" s="304">
        <f>(AD17+AF17)/2</f>
        <v>0.88888888888888884</v>
      </c>
      <c r="AE19" s="304"/>
      <c r="AF19" s="304">
        <f>(AF17+AH17)/2</f>
        <v>0.83333333333333326</v>
      </c>
      <c r="AG19" s="304"/>
      <c r="AH19" s="304">
        <f>(AH17+AJ17)/2</f>
        <v>0.77777777777777779</v>
      </c>
      <c r="AI19" s="304"/>
      <c r="AJ19" s="304">
        <f>(AJ17+AL17)/2</f>
        <v>0.77777777777777779</v>
      </c>
      <c r="AK19" s="304"/>
      <c r="AL19" s="304">
        <f>(AL17+AN17)/2</f>
        <v>0.77777777777777779</v>
      </c>
      <c r="AM19" s="304"/>
      <c r="AN19" s="304">
        <f>(AN17+AP17)/2</f>
        <v>0.77777777777777779</v>
      </c>
      <c r="AO19" s="304"/>
      <c r="AP19" s="304">
        <f>(AP17+AR17)/2</f>
        <v>0.77777777777777779</v>
      </c>
      <c r="AQ19" s="304"/>
      <c r="AR19" s="304">
        <f>(AR17+AT17)/2</f>
        <v>0.77777777777777779</v>
      </c>
      <c r="AS19" s="304"/>
      <c r="AT19" s="304">
        <f>(AT17+AV17)/2</f>
        <v>0.77777777777777779</v>
      </c>
      <c r="AU19" s="304"/>
      <c r="AV19" s="304">
        <f>(AV17+AX17)/2</f>
        <v>0.77777777777777779</v>
      </c>
      <c r="AW19" s="304"/>
      <c r="AX19" s="304">
        <f>(AX17+AZ17)/2</f>
        <v>0.77777777777777779</v>
      </c>
      <c r="AY19" s="304"/>
      <c r="AZ19" s="304">
        <f>(AZ17+BB17)/2</f>
        <v>0.77777777777777779</v>
      </c>
      <c r="BA19" s="304"/>
      <c r="BB19" s="304">
        <f>(BB17+BD17)/2</f>
        <v>0.77777777777777779</v>
      </c>
      <c r="BC19" s="304"/>
      <c r="BD19" s="304">
        <f>(BD17+BF17)/2</f>
        <v>0.77777777777777779</v>
      </c>
      <c r="BE19" s="304"/>
      <c r="BF19" s="304">
        <f>(BF17+BH17)/2</f>
        <v>0.77777777777777779</v>
      </c>
      <c r="BG19" s="304"/>
      <c r="BH19" s="304">
        <f>(BH17+BJ17)/2</f>
        <v>0.77777777777777779</v>
      </c>
      <c r="BI19" s="304"/>
      <c r="BJ19" s="304">
        <f>(BJ17+BL17)/2</f>
        <v>0.77777777777777779</v>
      </c>
      <c r="BK19" s="304"/>
      <c r="BL19" s="304">
        <f>(BL17+BN17)/2</f>
        <v>0.77777777777777779</v>
      </c>
      <c r="BM19" s="304"/>
      <c r="BN19" s="304">
        <f>(BN17+BP17)/2</f>
        <v>0.77777777777777779</v>
      </c>
      <c r="BO19" s="304"/>
      <c r="BP19" s="304">
        <f>(BP17+BR17)/2</f>
        <v>0.77777777777777779</v>
      </c>
      <c r="BQ19" s="304"/>
      <c r="BR19" s="304">
        <f>(BR17+BT17)/2</f>
        <v>0.77777777777777779</v>
      </c>
      <c r="BS19" s="304"/>
      <c r="BT19" s="304">
        <f>(BT17+BV17)/2</f>
        <v>0.77777777777777779</v>
      </c>
      <c r="BU19" s="304"/>
      <c r="BV19" s="304">
        <f>(BV17+BX17)/2</f>
        <v>0.77777777777777779</v>
      </c>
      <c r="BW19" s="304"/>
      <c r="BX19" s="304">
        <f>(BX17+BZ17)/2</f>
        <v>0.77777777777777779</v>
      </c>
      <c r="BY19" s="304"/>
      <c r="BZ19" s="304">
        <f>(BZ17+CB17)/2</f>
        <v>0.77777777777777779</v>
      </c>
      <c r="CA19" s="304"/>
      <c r="CB19" s="304">
        <f>(CB17+CD17)/2</f>
        <v>0.77777777777777779</v>
      </c>
      <c r="CC19" s="304"/>
      <c r="CD19" s="304">
        <f>(CD17+CF17)/2</f>
        <v>0.72222222222222221</v>
      </c>
      <c r="CE19" s="304"/>
      <c r="CF19" s="304">
        <f>(CF17+CH17)/2</f>
        <v>0.66666666666666663</v>
      </c>
      <c r="CG19" s="304"/>
      <c r="CH19" s="304">
        <f>(CH17+CJ17)/2</f>
        <v>0.66666666666666663</v>
      </c>
      <c r="CI19" s="304"/>
      <c r="CJ19" s="304">
        <f>(CJ17+CL17)/2</f>
        <v>0.61111111111111116</v>
      </c>
      <c r="CK19" s="304"/>
      <c r="CL19" s="304">
        <f>(CL17+CN17)/2</f>
        <v>0.55555555555555558</v>
      </c>
      <c r="CM19" s="304"/>
      <c r="CN19" s="304">
        <f>(CN17+CP17)/2</f>
        <v>0.55555555555555558</v>
      </c>
      <c r="CO19" s="304"/>
      <c r="CP19" s="304">
        <f>(CP17+CR17)/2</f>
        <v>0.55555555555555558</v>
      </c>
      <c r="CQ19" s="304"/>
      <c r="CR19" s="304">
        <f>(CR17+CT17)/2</f>
        <v>0.55555555555555558</v>
      </c>
      <c r="CS19" s="304"/>
      <c r="CT19" s="304">
        <f>(CT17+CV17)/2</f>
        <v>0.55555555555555558</v>
      </c>
      <c r="CU19" s="304"/>
      <c r="CV19" s="304">
        <f>(CV17+CX17)/2</f>
        <v>0.5</v>
      </c>
      <c r="CW19" s="304"/>
      <c r="CX19" s="304">
        <f>(CX17+CZ17)/2</f>
        <v>0.44444444444444442</v>
      </c>
      <c r="CY19" s="304"/>
      <c r="CZ19" s="304">
        <f>(CZ17+DB17)/2</f>
        <v>0.44444444444444442</v>
      </c>
      <c r="DA19" s="304"/>
      <c r="DB19" s="304">
        <f>(DB17+DD17)/2</f>
        <v>0.44444444444444442</v>
      </c>
      <c r="DC19" s="304"/>
      <c r="DD19" s="304">
        <f>(DD17+DF17)/2</f>
        <v>0.44444444444444442</v>
      </c>
      <c r="DE19" s="304"/>
      <c r="DF19" s="304">
        <f>(DF17+DH17)/2</f>
        <v>0.44444444444444442</v>
      </c>
      <c r="DG19" s="304"/>
      <c r="DH19" s="304">
        <f>(DH17+DJ17)/2</f>
        <v>0.44444444444444442</v>
      </c>
      <c r="DI19" s="304"/>
      <c r="DJ19" s="304">
        <f>(DJ17+DL17)/2</f>
        <v>0.44444444444444442</v>
      </c>
      <c r="DK19" s="304"/>
      <c r="DL19" s="304">
        <f>(DL17+DN17)/2</f>
        <v>0.44444444444444442</v>
      </c>
      <c r="DM19" s="304"/>
      <c r="DN19" s="304">
        <f>(DN17+DP17)/2</f>
        <v>0.44444444444444442</v>
      </c>
      <c r="DO19" s="304"/>
      <c r="DP19" s="304">
        <f>(DP17+DR17)/2</f>
        <v>0.44444444444444442</v>
      </c>
      <c r="DQ19" s="304"/>
      <c r="DR19" s="304">
        <f>(DR17+DT17)/2</f>
        <v>0.44444444444444442</v>
      </c>
      <c r="DS19" s="304"/>
      <c r="DT19" s="304">
        <f>(DT17+DV17)/2</f>
        <v>0.44444444444444442</v>
      </c>
      <c r="DU19" s="304"/>
      <c r="DV19" s="304">
        <f>(DV17+DX17)/2</f>
        <v>0.44444444444444442</v>
      </c>
      <c r="DW19" s="304"/>
      <c r="DX19" s="304">
        <f>(DX17+DZ17)/2</f>
        <v>0.44444444444444442</v>
      </c>
      <c r="DY19" s="304"/>
      <c r="DZ19" s="304">
        <f>(DZ17+EB17)/2</f>
        <v>0.44444444444444442</v>
      </c>
      <c r="EA19" s="304"/>
      <c r="EB19" s="304">
        <f>(EB17+ED17)/2</f>
        <v>0.38888888888888884</v>
      </c>
      <c r="EC19" s="304"/>
      <c r="ED19" s="304">
        <f>(ED17+EF17)/2</f>
        <v>0.33333333333333331</v>
      </c>
      <c r="EE19" s="304"/>
      <c r="EF19" s="304">
        <f>(EF17+EH17)/2</f>
        <v>0.33333333333333331</v>
      </c>
      <c r="EG19" s="304"/>
      <c r="EH19" s="304">
        <f>(EH17+EJ17)/2</f>
        <v>0.33333333333333331</v>
      </c>
      <c r="EI19" s="304"/>
      <c r="EJ19" s="304">
        <f>(EJ17+EL17)/2</f>
        <v>0.33333333333333331</v>
      </c>
      <c r="EK19" s="304"/>
      <c r="EL19" s="304">
        <f>(EL17+EN17)/2</f>
        <v>0.33333333333333331</v>
      </c>
      <c r="EM19" s="304"/>
      <c r="EN19" s="304">
        <f>(EN17+EP17)/2</f>
        <v>0.33333333333333331</v>
      </c>
      <c r="EO19" s="304"/>
      <c r="EP19" s="304">
        <f>(EP17+ER17)/2</f>
        <v>0.33333333333333331</v>
      </c>
      <c r="EQ19" s="304"/>
      <c r="ER19" s="304">
        <f>(ER17+ET17)/2</f>
        <v>0.33333333333333331</v>
      </c>
      <c r="ES19" s="304"/>
      <c r="ET19" s="304">
        <f>(ET17+EV17)/2</f>
        <v>0.33333333333333331</v>
      </c>
      <c r="EU19" s="304"/>
      <c r="EV19" s="304">
        <f>(EV17+EX17)/2</f>
        <v>0.33333333333333331</v>
      </c>
      <c r="EW19" s="304"/>
      <c r="EX19" s="304">
        <f>(EX17+EZ17)/2</f>
        <v>0.33333333333333331</v>
      </c>
      <c r="EY19" s="304"/>
      <c r="EZ19" s="304">
        <f>(EZ17+FB17)/2</f>
        <v>0.22222222222222221</v>
      </c>
      <c r="FA19" s="304"/>
      <c r="FB19" s="304">
        <f>(FB17+FD17)/2</f>
        <v>0.1111111111111111</v>
      </c>
      <c r="FC19" s="304"/>
      <c r="FD19" s="304">
        <f>(FD17+FF17)/2</f>
        <v>0.1111111111111111</v>
      </c>
      <c r="FE19" s="304"/>
      <c r="FF19" s="304">
        <f>(FF17+FH17)/2</f>
        <v>0.1111111111111111</v>
      </c>
      <c r="FG19" s="304"/>
      <c r="FH19" s="304">
        <f>(FH17+FJ17)/2</f>
        <v>0.1111111111111111</v>
      </c>
      <c r="FI19" s="304"/>
      <c r="FJ19" s="304">
        <f>(FJ17+FL17)/2</f>
        <v>0.1111111111111111</v>
      </c>
      <c r="FK19" s="304"/>
      <c r="FL19" s="304">
        <f>(FL17+FN17)/2</f>
        <v>0.1111111111111111</v>
      </c>
      <c r="FM19" s="304"/>
      <c r="FN19" s="304">
        <f>(FN17+FP17)/2</f>
        <v>0.1111111111111111</v>
      </c>
      <c r="FO19" s="304"/>
      <c r="FP19" s="304">
        <f>(FP17+FR17)/2</f>
        <v>0.1111111111111111</v>
      </c>
      <c r="FQ19" s="304"/>
      <c r="FR19" s="304">
        <f>(FR17+FT17)/2</f>
        <v>0.1111111111111111</v>
      </c>
      <c r="FS19" s="304"/>
      <c r="FT19" s="304">
        <f>(FT17+FV17)/2</f>
        <v>0.1111111111111111</v>
      </c>
      <c r="FU19" s="304"/>
      <c r="FV19" s="304">
        <f>(FV17+FX17)/2</f>
        <v>0.1111111111111111</v>
      </c>
      <c r="FW19" s="304"/>
      <c r="FX19" s="304">
        <f>(FX17+FZ17)/2</f>
        <v>0.1111111111111111</v>
      </c>
      <c r="FY19" s="304"/>
      <c r="FZ19" s="304">
        <f>(FZ17+GB17)/2</f>
        <v>0.1111111111111111</v>
      </c>
      <c r="GA19" s="304"/>
      <c r="GB19" s="304">
        <f>(GB17+GD17)/2</f>
        <v>0.1111111111111111</v>
      </c>
      <c r="GC19" s="304"/>
      <c r="GD19" s="304">
        <f>(GD17+GF17)/2</f>
        <v>0.1111111111111111</v>
      </c>
      <c r="GE19" s="304"/>
      <c r="GF19" s="304">
        <f>(GF17+GH17)/2</f>
        <v>0.1111111111111111</v>
      </c>
      <c r="GG19" s="304"/>
      <c r="GH19" s="304">
        <f>(GH17+GJ17)/2</f>
        <v>0.1111111111111111</v>
      </c>
      <c r="GI19" s="304"/>
      <c r="GJ19" s="304">
        <f>(GJ17+GL17)/2</f>
        <v>0.1111111111111111</v>
      </c>
      <c r="GK19" s="304"/>
      <c r="GL19" s="304">
        <f>(GL17+GN17)/2</f>
        <v>0.1111111111111111</v>
      </c>
      <c r="GM19" s="304"/>
      <c r="GN19" s="304">
        <f>(GN17+GP17)/2</f>
        <v>0.1111111111111111</v>
      </c>
      <c r="GO19" s="304"/>
      <c r="GP19" s="304">
        <f>(GP17+GR17)/2</f>
        <v>0.1111111111111111</v>
      </c>
      <c r="GQ19" s="304"/>
      <c r="GR19" s="304">
        <f>(GR17+GT17)/2</f>
        <v>0.1111111111111111</v>
      </c>
      <c r="GS19" s="304"/>
      <c r="GT19" s="304">
        <f>(GT17+GV17)/2</f>
        <v>0.1111111111111111</v>
      </c>
      <c r="GU19" s="304"/>
      <c r="GV19" s="304">
        <f>(GV17+GX17)/2</f>
        <v>0.1111111111111111</v>
      </c>
      <c r="GW19" s="304"/>
      <c r="GX19" s="304">
        <f>(GX17+GZ17)/2</f>
        <v>0.1111111111111111</v>
      </c>
      <c r="GY19" s="304"/>
      <c r="GZ19" s="304">
        <f>(GZ17+HB17)/2</f>
        <v>0.1111111111111111</v>
      </c>
      <c r="HA19" s="304"/>
      <c r="HB19" s="304">
        <f>(HB17+HD17)/2</f>
        <v>0.1111111111111111</v>
      </c>
      <c r="HC19" s="304"/>
      <c r="HD19" s="304">
        <f>(HD17+HF17)/2</f>
        <v>0.1111111111111111</v>
      </c>
      <c r="HE19" s="304"/>
      <c r="HF19" s="304">
        <f>(HF17+HH17)/2</f>
        <v>0.1111111111111111</v>
      </c>
      <c r="HG19" s="304"/>
      <c r="HH19" s="304">
        <f>(HH17+HJ17)/2</f>
        <v>5.5555555555555552E-2</v>
      </c>
      <c r="HI19" s="304"/>
      <c r="HJ19" s="304">
        <f>(HJ17+HL17)/2</f>
        <v>0</v>
      </c>
      <c r="HK19" s="304"/>
      <c r="HL19" s="304">
        <f>(HL17+HN17)/2</f>
        <v>0</v>
      </c>
      <c r="HM19" s="304"/>
      <c r="HN19" s="304">
        <f>(HN17+HP17)/2</f>
        <v>0</v>
      </c>
      <c r="HO19" s="304"/>
      <c r="HP19" s="304">
        <f>(HP17+HR17)/2</f>
        <v>0</v>
      </c>
      <c r="HQ19" s="304"/>
      <c r="HR19" s="304">
        <f>(HR17+HT17)/2</f>
        <v>0</v>
      </c>
      <c r="HS19" s="304"/>
      <c r="HT19" s="304">
        <f>(HT17+HV17)/2</f>
        <v>0</v>
      </c>
      <c r="HU19" s="304"/>
      <c r="HV19" s="304">
        <f>(HV17+HX17)/2</f>
        <v>0</v>
      </c>
      <c r="HW19" s="304"/>
      <c r="HX19" s="304">
        <f>(HX17+HZ17)/2</f>
        <v>0</v>
      </c>
      <c r="HY19" s="304"/>
      <c r="HZ19" s="304">
        <f>(HZ17+IB17)/2</f>
        <v>0</v>
      </c>
      <c r="IA19" s="304"/>
    </row>
    <row r="20" spans="1:238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8</v>
      </c>
      <c r="S20" s="304"/>
      <c r="T20" s="304">
        <f>SUM($B19:U$19)-R19</f>
        <v>9</v>
      </c>
      <c r="U20" s="304"/>
      <c r="V20" s="304">
        <f>SUM($B19:W$19)-T19</f>
        <v>10</v>
      </c>
      <c r="W20" s="304"/>
      <c r="X20" s="304">
        <f>SUM($B19:Y$19)-V19</f>
        <v>10.944444444444445</v>
      </c>
      <c r="Y20" s="304"/>
      <c r="Z20" s="304">
        <f>SUM($B19:AA$19)-X19</f>
        <v>11.888888888888889</v>
      </c>
      <c r="AA20" s="304"/>
      <c r="AB20" s="304">
        <f>SUM($B19:AC$19)-Z19</f>
        <v>12.833333333333334</v>
      </c>
      <c r="AC20" s="304"/>
      <c r="AD20" s="304">
        <f>SUM($B19:AE$19)-AB19</f>
        <v>13.722222222222223</v>
      </c>
      <c r="AE20" s="304"/>
      <c r="AF20" s="304">
        <f>SUM($B19:AG$19)-AD19</f>
        <v>14.555555555555557</v>
      </c>
      <c r="AG20" s="304"/>
      <c r="AH20" s="304">
        <f>SUM($B19:AI$19)-AF19</f>
        <v>15.388888888888891</v>
      </c>
      <c r="AI20" s="304"/>
      <c r="AJ20" s="304">
        <f>SUM($B19:AK$19)-AH19</f>
        <v>16.222222222222225</v>
      </c>
      <c r="AK20" s="304"/>
      <c r="AL20" s="304">
        <f>SUM($B19:AM$19)-AJ19</f>
        <v>17.000000000000004</v>
      </c>
      <c r="AM20" s="304"/>
      <c r="AN20" s="304">
        <f>SUM($B19:AO$19)-AL19</f>
        <v>17.777777777777782</v>
      </c>
      <c r="AO20" s="304"/>
      <c r="AP20" s="304">
        <f>SUM($B19:AQ$19)-AN19</f>
        <v>18.555555555555561</v>
      </c>
      <c r="AQ20" s="304"/>
      <c r="AR20" s="304">
        <f>SUM($B19:AS$19)-AP19</f>
        <v>19.333333333333339</v>
      </c>
      <c r="AS20" s="304"/>
      <c r="AT20" s="304">
        <f>SUM($B19:AU$19)-AR19</f>
        <v>20.111111111111118</v>
      </c>
      <c r="AU20" s="304"/>
      <c r="AV20" s="304">
        <f>SUM($B19:AW$19)-AT19</f>
        <v>20.888888888888896</v>
      </c>
      <c r="AW20" s="304"/>
      <c r="AX20" s="304">
        <f>SUM($B19:AY$19)-AV19</f>
        <v>21.666666666666675</v>
      </c>
      <c r="AY20" s="304"/>
      <c r="AZ20" s="304">
        <f>SUM($B19:BA$19)-AX19</f>
        <v>22.444444444444454</v>
      </c>
      <c r="BA20" s="304"/>
      <c r="BB20" s="304">
        <f>SUM($B19:BC$19)-AZ19</f>
        <v>23.222222222222232</v>
      </c>
      <c r="BC20" s="304"/>
      <c r="BD20" s="304">
        <f>SUM($B19:BE$19)-BB19</f>
        <v>24.000000000000011</v>
      </c>
      <c r="BE20" s="304"/>
      <c r="BF20" s="304">
        <f>SUM($B19:BG$19)-BD19</f>
        <v>24.777777777777789</v>
      </c>
      <c r="BG20" s="304"/>
      <c r="BH20" s="304">
        <f>SUM($B19:BI$19)-BF19</f>
        <v>25.555555555555568</v>
      </c>
      <c r="BI20" s="304"/>
      <c r="BJ20" s="304">
        <f>SUM($B19:BK$19)-BH19</f>
        <v>26.333333333333346</v>
      </c>
      <c r="BK20" s="304"/>
      <c r="BL20" s="304">
        <f>SUM($B19:BM$19)-BJ19</f>
        <v>27.111111111111125</v>
      </c>
      <c r="BM20" s="304"/>
      <c r="BN20" s="304">
        <f>SUM($B19:BO$19)-BL19</f>
        <v>27.888888888888903</v>
      </c>
      <c r="BO20" s="304"/>
      <c r="BP20" s="304">
        <f>SUM($B19:BQ$19)-BN19</f>
        <v>28.666666666666682</v>
      </c>
      <c r="BQ20" s="304"/>
      <c r="BR20" s="304">
        <f>SUM($B19:BS$19)-BP19</f>
        <v>29.444444444444461</v>
      </c>
      <c r="BS20" s="304"/>
      <c r="BT20" s="304">
        <f>SUM($B19:BU$19)-BR19</f>
        <v>30.222222222222239</v>
      </c>
      <c r="BU20" s="304"/>
      <c r="BV20" s="304">
        <f>SUM($B19:BW$19)-BT19</f>
        <v>31.000000000000018</v>
      </c>
      <c r="BW20" s="304"/>
      <c r="BX20" s="304">
        <f>SUM($B19:BY$19)-BV19</f>
        <v>31.777777777777793</v>
      </c>
      <c r="BY20" s="304"/>
      <c r="BZ20" s="304">
        <f>SUM($B19:CA$19)-BX19</f>
        <v>32.555555555555571</v>
      </c>
      <c r="CA20" s="304"/>
      <c r="CB20" s="304">
        <f>SUM($B19:CC$19)-BZ19</f>
        <v>33.33333333333335</v>
      </c>
      <c r="CC20" s="304"/>
      <c r="CD20" s="304">
        <f>SUM($B19:CE$19)-CB19</f>
        <v>34.055555555555571</v>
      </c>
      <c r="CE20" s="304"/>
      <c r="CF20" s="304">
        <f>SUM($B19:CG$19)-CD19</f>
        <v>34.777777777777793</v>
      </c>
      <c r="CG20" s="304"/>
      <c r="CH20" s="304">
        <f>SUM($B19:CI$19)-CF19</f>
        <v>35.500000000000014</v>
      </c>
      <c r="CI20" s="304"/>
      <c r="CJ20" s="304">
        <f>SUM($B19:CK$19)-CH19</f>
        <v>36.111111111111128</v>
      </c>
      <c r="CK20" s="304"/>
      <c r="CL20" s="304">
        <f>SUM($B19:CM$19)-CJ19</f>
        <v>36.722222222222236</v>
      </c>
      <c r="CM20" s="304"/>
      <c r="CN20" s="304">
        <f>SUM($B19:CO$19)-CL19</f>
        <v>37.33333333333335</v>
      </c>
      <c r="CO20" s="304"/>
      <c r="CP20" s="304">
        <f>SUM($B19:CQ$19)-CN19</f>
        <v>37.888888888888907</v>
      </c>
      <c r="CQ20" s="304"/>
      <c r="CR20" s="304">
        <f>SUM($B19:CS$19)-CP19</f>
        <v>38.444444444444464</v>
      </c>
      <c r="CS20" s="304"/>
      <c r="CT20" s="304">
        <f>SUM($B19:CU$19)-CR19</f>
        <v>39.000000000000021</v>
      </c>
      <c r="CU20" s="304"/>
      <c r="CV20" s="304">
        <f>SUM($B19:CW$19)-CT19</f>
        <v>39.500000000000021</v>
      </c>
      <c r="CW20" s="304"/>
      <c r="CX20" s="304">
        <f>SUM($B19:CY$19)-CV19</f>
        <v>40.000000000000021</v>
      </c>
      <c r="CY20" s="304"/>
      <c r="CZ20" s="304">
        <f>SUM($B19:DA$19)-CX19</f>
        <v>40.500000000000021</v>
      </c>
      <c r="DA20" s="304"/>
      <c r="DB20" s="304">
        <f>SUM($B19:DC$19)-CZ19</f>
        <v>40.944444444444464</v>
      </c>
      <c r="DC20" s="304"/>
      <c r="DD20" s="304">
        <f>SUM($B19:DE$19)-DB19</f>
        <v>41.388888888888907</v>
      </c>
      <c r="DE20" s="304"/>
      <c r="DF20" s="304">
        <f>SUM($B19:DG$19)-DD19</f>
        <v>41.83333333333335</v>
      </c>
      <c r="DG20" s="304"/>
      <c r="DH20" s="304">
        <f>SUM($B19:DI$19)-DF19</f>
        <v>42.277777777777793</v>
      </c>
      <c r="DI20" s="304"/>
      <c r="DJ20" s="304">
        <f>SUM($B19:DK$19)-DH19</f>
        <v>42.722222222222236</v>
      </c>
      <c r="DK20" s="304"/>
      <c r="DL20" s="304">
        <f>SUM($B19:DM$19)-DJ19</f>
        <v>43.166666666666679</v>
      </c>
      <c r="DM20" s="304"/>
      <c r="DN20" s="304">
        <f>SUM($B19:DO$19)-DL19</f>
        <v>43.611111111111121</v>
      </c>
      <c r="DO20" s="304"/>
      <c r="DP20" s="304">
        <f>SUM($B19:DQ$19)-DN19</f>
        <v>44.055555555555564</v>
      </c>
      <c r="DQ20" s="304"/>
      <c r="DR20" s="304">
        <f>SUM($B19:DS$19)-DP19</f>
        <v>44.500000000000007</v>
      </c>
      <c r="DS20" s="304"/>
      <c r="DT20" s="304">
        <f>SUM($B19:DU$19)-DR19</f>
        <v>44.94444444444445</v>
      </c>
      <c r="DU20" s="304"/>
      <c r="DV20" s="304">
        <f>SUM($B19:DW$19)-DT19</f>
        <v>45.388888888888893</v>
      </c>
      <c r="DW20" s="304"/>
      <c r="DX20" s="304">
        <f>SUM($B19:DY$19)-DV19</f>
        <v>45.833333333333336</v>
      </c>
      <c r="DY20" s="304"/>
      <c r="DZ20" s="304">
        <f>SUM($B19:EA$19)-DX19</f>
        <v>46.277777777777779</v>
      </c>
      <c r="EA20" s="304"/>
      <c r="EB20" s="304">
        <f>SUM($B19:EC$19)-DZ19</f>
        <v>46.666666666666664</v>
      </c>
      <c r="EC20" s="304"/>
      <c r="ED20" s="304">
        <f>SUM($B19:EE$19)-EB19</f>
        <v>47.055555555555557</v>
      </c>
      <c r="EE20" s="304"/>
      <c r="EF20" s="304">
        <f>SUM($B19:EG$19)-ED19</f>
        <v>47.444444444444443</v>
      </c>
      <c r="EG20" s="304"/>
      <c r="EH20" s="304">
        <f>SUM($B19:EI$19)-EF19</f>
        <v>47.777777777777779</v>
      </c>
      <c r="EI20" s="304"/>
      <c r="EJ20" s="304">
        <f>SUM($B19:EK$19)-EH19</f>
        <v>48.111111111111114</v>
      </c>
      <c r="EK20" s="304"/>
      <c r="EL20" s="304">
        <f>SUM($B19:EM$19)-EJ19</f>
        <v>48.44444444444445</v>
      </c>
      <c r="EM20" s="304"/>
      <c r="EN20" s="304">
        <f>SUM($B19:EO$19)-EL19</f>
        <v>48.777777777777786</v>
      </c>
      <c r="EO20" s="304"/>
      <c r="EP20" s="304">
        <f>SUM($B19:EQ$19)-EN19</f>
        <v>49.111111111111121</v>
      </c>
      <c r="EQ20" s="304"/>
      <c r="ER20" s="304">
        <f>SUM($B19:ES$19)-EP19</f>
        <v>49.444444444444457</v>
      </c>
      <c r="ES20" s="304"/>
      <c r="ET20" s="304">
        <f>SUM($B19:EU$19)-ER19</f>
        <v>49.777777777777793</v>
      </c>
      <c r="EU20" s="304"/>
      <c r="EV20" s="304">
        <f>SUM($B19:EW$19)-ET19</f>
        <v>50.111111111111128</v>
      </c>
      <c r="EW20" s="304"/>
      <c r="EX20" s="304">
        <f>SUM($B19:EY$19)-EV19</f>
        <v>50.444444444444464</v>
      </c>
      <c r="EY20" s="304"/>
      <c r="EZ20" s="304">
        <f>SUM($B19:FA$19)-EX19</f>
        <v>50.666666666666686</v>
      </c>
      <c r="FA20" s="304"/>
      <c r="FB20" s="304">
        <f>SUM($B19:FC$19)-EZ19</f>
        <v>50.888888888888914</v>
      </c>
      <c r="FC20" s="304"/>
      <c r="FD20" s="304">
        <f>SUM($B19:FE$19)-FB19</f>
        <v>51.111111111111136</v>
      </c>
      <c r="FE20" s="304"/>
      <c r="FF20" s="304">
        <f>SUM($B19:FG$19)-FD19</f>
        <v>51.22222222222225</v>
      </c>
      <c r="FG20" s="304"/>
      <c r="FH20" s="304">
        <f>SUM($B19:FI$19)-FF19</f>
        <v>51.333333333333364</v>
      </c>
      <c r="FI20" s="304"/>
      <c r="FJ20" s="304">
        <f>SUM($B19:FK$19)-FH19</f>
        <v>51.444444444444478</v>
      </c>
      <c r="FK20" s="304"/>
      <c r="FL20" s="304">
        <f>SUM($B19:FM$19)-FJ19</f>
        <v>51.555555555555593</v>
      </c>
      <c r="FM20" s="304"/>
      <c r="FN20" s="304">
        <f>SUM($B19:FO$19)-FL19</f>
        <v>51.666666666666707</v>
      </c>
      <c r="FO20" s="304"/>
      <c r="FP20" s="304">
        <f>SUM($B19:FQ$19)-FN19</f>
        <v>51.777777777777821</v>
      </c>
      <c r="FQ20" s="304"/>
      <c r="FR20" s="304">
        <f>SUM($B19:FS$19)-FP19</f>
        <v>51.888888888888935</v>
      </c>
      <c r="FS20" s="304"/>
      <c r="FT20" s="304">
        <f>SUM($B19:FU$19)-FR19</f>
        <v>52.00000000000005</v>
      </c>
      <c r="FU20" s="304"/>
      <c r="FV20" s="304">
        <f>SUM($B19:FW$19)-FT19</f>
        <v>52.111111111111164</v>
      </c>
      <c r="FW20" s="304"/>
      <c r="FX20" s="304">
        <f>SUM($B19:FY$19)-FV19</f>
        <v>52.222222222222278</v>
      </c>
      <c r="FY20" s="304"/>
      <c r="FZ20" s="304">
        <f>SUM($B19:GA$19)-FX19</f>
        <v>52.333333333333393</v>
      </c>
      <c r="GA20" s="304"/>
      <c r="GB20" s="304">
        <f>SUM($B19:GC$19)-FZ19</f>
        <v>52.444444444444507</v>
      </c>
      <c r="GC20" s="304"/>
      <c r="GD20" s="304">
        <f>SUM($B19:GE$19)-GB19</f>
        <v>52.555555555555621</v>
      </c>
      <c r="GE20" s="304"/>
      <c r="GF20" s="304">
        <f>SUM($B19:GG$19)-GD19</f>
        <v>52.666666666666735</v>
      </c>
      <c r="GG20" s="304"/>
      <c r="GH20" s="304">
        <f>SUM($B19:GI$19)-GF19</f>
        <v>52.77777777777785</v>
      </c>
      <c r="GI20" s="304"/>
      <c r="GJ20" s="304">
        <f>SUM($B19:GK$19)-GH19</f>
        <v>52.888888888888964</v>
      </c>
      <c r="GK20" s="304"/>
      <c r="GL20" s="304">
        <f>SUM($B19:GM$19)-GJ19</f>
        <v>53.000000000000078</v>
      </c>
      <c r="GM20" s="304"/>
      <c r="GN20" s="304">
        <f>SUM($B19:GO$19)-GL19</f>
        <v>53.111111111111192</v>
      </c>
      <c r="GO20" s="304"/>
      <c r="GP20" s="304">
        <f>SUM($B19:GQ$19)-GN19</f>
        <v>53.222222222222307</v>
      </c>
      <c r="GQ20" s="304"/>
      <c r="GR20" s="304">
        <f>SUM($B19:GS$19)-GP19</f>
        <v>53.333333333333421</v>
      </c>
      <c r="GS20" s="304"/>
      <c r="GT20" s="304">
        <f>SUM($B19:GU$19)-GR19</f>
        <v>53.444444444444535</v>
      </c>
      <c r="GU20" s="304"/>
      <c r="GV20" s="304">
        <f>SUM($B19:GW$19)-GT19</f>
        <v>53.55555555555565</v>
      </c>
      <c r="GW20" s="304"/>
      <c r="GX20" s="304">
        <f>SUM($B19:GY$19)-GV19</f>
        <v>53.666666666666764</v>
      </c>
      <c r="GY20" s="304"/>
      <c r="GZ20" s="304">
        <f>SUM($B19:HA$19)-GX19</f>
        <v>53.777777777777878</v>
      </c>
      <c r="HA20" s="304"/>
      <c r="HB20" s="304">
        <f>SUM($B19:HC$19)-GZ19</f>
        <v>53.888888888888992</v>
      </c>
      <c r="HC20" s="304"/>
      <c r="HD20" s="304">
        <f>SUM($B19:HE$19)-HB19</f>
        <v>54.000000000000107</v>
      </c>
      <c r="HE20" s="304"/>
      <c r="HF20" s="304">
        <f>SUM($B19:HG$19)-HD19</f>
        <v>54.111111111111221</v>
      </c>
      <c r="HG20" s="304"/>
      <c r="HH20" s="304">
        <f>SUM($B19:HI$19)-HF19</f>
        <v>54.166666666666778</v>
      </c>
      <c r="HI20" s="304"/>
      <c r="HJ20" s="304">
        <f>SUM($B19:HK$19)-HH19</f>
        <v>54.222222222222335</v>
      </c>
      <c r="HK20" s="304"/>
      <c r="HL20" s="304">
        <f>SUM($B19:HM$19)-HJ19</f>
        <v>54.277777777777892</v>
      </c>
      <c r="HM20" s="304"/>
      <c r="HN20" s="304">
        <f>SUM($B19:HO$19)-HL19</f>
        <v>54.277777777777892</v>
      </c>
      <c r="HO20" s="304"/>
      <c r="HP20" s="304">
        <f>SUM($B19:HQ$19)-HN19</f>
        <v>54.277777777777892</v>
      </c>
      <c r="HQ20" s="304"/>
      <c r="HR20" s="304">
        <f>SUM($B19:HS$19)-HP19</f>
        <v>54.277777777777892</v>
      </c>
      <c r="HS20" s="304"/>
      <c r="HT20" s="304">
        <f>SUM($B19:HU$19)-HR19</f>
        <v>54.277777777777892</v>
      </c>
      <c r="HU20" s="304"/>
      <c r="HV20" s="304">
        <f>SUM($B19:HW$19)-HT19</f>
        <v>54.277777777777892</v>
      </c>
      <c r="HW20" s="304"/>
      <c r="HX20" s="304">
        <f>SUM($B19:HY$19)-HV19</f>
        <v>54.277777777777892</v>
      </c>
      <c r="HY20" s="304"/>
      <c r="HZ20" s="304">
        <f>SUM($B19:IA$19)-HX19</f>
        <v>54.277777777777892</v>
      </c>
      <c r="IA20" s="304"/>
    </row>
    <row r="21" spans="1:238" ht="15.6" customHeight="1" thickBot="1">
      <c r="A21" s="77" t="s">
        <v>55</v>
      </c>
      <c r="B21" s="304">
        <f>B20/B19</f>
        <v>1</v>
      </c>
      <c r="C21" s="304"/>
      <c r="D21" s="304">
        <f>D20/D19</f>
        <v>1</v>
      </c>
      <c r="E21" s="304"/>
      <c r="F21" s="304">
        <f>F20/F19</f>
        <v>2</v>
      </c>
      <c r="G21" s="304"/>
      <c r="H21" s="304">
        <f>H20/H19</f>
        <v>3</v>
      </c>
      <c r="I21" s="304"/>
      <c r="J21" s="304">
        <f>J20/J19</f>
        <v>4</v>
      </c>
      <c r="K21" s="304"/>
      <c r="L21" s="304">
        <f>L20/L19</f>
        <v>5</v>
      </c>
      <c r="M21" s="304"/>
      <c r="N21" s="304">
        <f>N20/N19</f>
        <v>6</v>
      </c>
      <c r="O21" s="304"/>
      <c r="P21" s="304">
        <f>P20/P19</f>
        <v>7</v>
      </c>
      <c r="Q21" s="304"/>
      <c r="R21" s="304">
        <f>R20/R19</f>
        <v>8</v>
      </c>
      <c r="S21" s="304"/>
      <c r="T21" s="304">
        <f>T20/T19</f>
        <v>9</v>
      </c>
      <c r="U21" s="304"/>
      <c r="V21" s="304">
        <f>V20/V19</f>
        <v>10</v>
      </c>
      <c r="W21" s="304"/>
      <c r="X21" s="304">
        <f>X20/X19</f>
        <v>11.588235294117647</v>
      </c>
      <c r="Y21" s="304"/>
      <c r="Z21" s="304">
        <f>Z20/Z19</f>
        <v>13.375000000000002</v>
      </c>
      <c r="AA21" s="304"/>
      <c r="AB21" s="304">
        <f>AB20/AB19</f>
        <v>14.437500000000002</v>
      </c>
      <c r="AC21" s="304"/>
      <c r="AD21" s="304">
        <f>AD20/AD19</f>
        <v>15.437500000000002</v>
      </c>
      <c r="AE21" s="304"/>
      <c r="AF21" s="304">
        <f>AF20/AF19</f>
        <v>17.466666666666669</v>
      </c>
      <c r="AG21" s="304"/>
      <c r="AH21" s="304">
        <f>AH20/AH19</f>
        <v>19.785714285714288</v>
      </c>
      <c r="AI21" s="304"/>
      <c r="AJ21" s="304">
        <f>AJ20/AJ19</f>
        <v>20.857142857142861</v>
      </c>
      <c r="AK21" s="304"/>
      <c r="AL21" s="304">
        <f>AL20/AL19</f>
        <v>21.857142857142861</v>
      </c>
      <c r="AM21" s="304"/>
      <c r="AN21" s="304">
        <f>AN20/AN19</f>
        <v>22.857142857142861</v>
      </c>
      <c r="AO21" s="304"/>
      <c r="AP21" s="304">
        <f>AP20/AP19</f>
        <v>23.857142857142865</v>
      </c>
      <c r="AQ21" s="304"/>
      <c r="AR21" s="304">
        <f>AR20/AR19</f>
        <v>24.857142857142865</v>
      </c>
      <c r="AS21" s="304"/>
      <c r="AT21" s="304">
        <f>AT20/AT19</f>
        <v>25.857142857142865</v>
      </c>
      <c r="AU21" s="304"/>
      <c r="AV21" s="304">
        <f>AV20/AV19</f>
        <v>26.857142857142865</v>
      </c>
      <c r="AW21" s="304"/>
      <c r="AX21" s="304">
        <f>AX20/AX19</f>
        <v>27.857142857142868</v>
      </c>
      <c r="AY21" s="304"/>
      <c r="AZ21" s="304">
        <f>AZ20/AZ19</f>
        <v>28.857142857142868</v>
      </c>
      <c r="BA21" s="304"/>
      <c r="BB21" s="304">
        <f>BB20/BB19</f>
        <v>29.857142857142868</v>
      </c>
      <c r="BC21" s="304"/>
      <c r="BD21" s="304">
        <f>BD20/BD19</f>
        <v>30.857142857142872</v>
      </c>
      <c r="BE21" s="304"/>
      <c r="BF21" s="304">
        <f>BF20/BF19</f>
        <v>31.857142857142872</v>
      </c>
      <c r="BG21" s="304"/>
      <c r="BH21" s="304">
        <f>BH20/BH19</f>
        <v>32.857142857142875</v>
      </c>
      <c r="BI21" s="304"/>
      <c r="BJ21" s="304">
        <f>BJ20/BJ19</f>
        <v>33.857142857142875</v>
      </c>
      <c r="BK21" s="304"/>
      <c r="BL21" s="304">
        <f>BL20/BL19</f>
        <v>34.857142857142875</v>
      </c>
      <c r="BM21" s="304"/>
      <c r="BN21" s="304">
        <f>BN20/BN19</f>
        <v>35.857142857142875</v>
      </c>
      <c r="BO21" s="304"/>
      <c r="BP21" s="304">
        <f>BP20/BP19</f>
        <v>36.857142857142875</v>
      </c>
      <c r="BQ21" s="304"/>
      <c r="BR21" s="304">
        <f>BR20/BR19</f>
        <v>37.857142857142875</v>
      </c>
      <c r="BS21" s="304"/>
      <c r="BT21" s="304">
        <f>BT20/BT19</f>
        <v>38.857142857142875</v>
      </c>
      <c r="BU21" s="304"/>
      <c r="BV21" s="304">
        <f>BV20/BV19</f>
        <v>39.857142857142883</v>
      </c>
      <c r="BW21" s="304"/>
      <c r="BX21" s="304">
        <f>BX20/BX19</f>
        <v>40.857142857142875</v>
      </c>
      <c r="BY21" s="304"/>
      <c r="BZ21" s="304">
        <f>BZ20/BZ19</f>
        <v>41.857142857142875</v>
      </c>
      <c r="CA21" s="304"/>
      <c r="CB21" s="304">
        <f>CB20/CB19</f>
        <v>42.857142857142875</v>
      </c>
      <c r="CC21" s="304"/>
      <c r="CD21" s="304">
        <f>CD20/CD19</f>
        <v>47.153846153846175</v>
      </c>
      <c r="CE21" s="304"/>
      <c r="CF21" s="304">
        <f>CF20/CF19</f>
        <v>52.166666666666693</v>
      </c>
      <c r="CG21" s="304"/>
      <c r="CH21" s="304">
        <f>CH20/CH19</f>
        <v>53.250000000000021</v>
      </c>
      <c r="CI21" s="304"/>
      <c r="CJ21" s="304">
        <f>CJ20/CJ19</f>
        <v>59.090909090909115</v>
      </c>
      <c r="CK21" s="304"/>
      <c r="CL21" s="304">
        <f>CL20/CL19</f>
        <v>66.100000000000023</v>
      </c>
      <c r="CM21" s="304"/>
      <c r="CN21" s="304">
        <f>CN20/CN19</f>
        <v>67.200000000000031</v>
      </c>
      <c r="CO21" s="304"/>
      <c r="CP21" s="304">
        <f>CP20/CP19</f>
        <v>68.200000000000031</v>
      </c>
      <c r="CQ21" s="304"/>
      <c r="CR21" s="304">
        <f>CR20/CR19</f>
        <v>69.200000000000031</v>
      </c>
      <c r="CS21" s="304"/>
      <c r="CT21" s="304">
        <f>CT20/CT19</f>
        <v>70.200000000000031</v>
      </c>
      <c r="CU21" s="304"/>
      <c r="CV21" s="304">
        <f>CV20/CV19</f>
        <v>79.000000000000043</v>
      </c>
      <c r="CW21" s="304"/>
      <c r="CX21" s="304">
        <f>CX20/CX19</f>
        <v>90.000000000000057</v>
      </c>
      <c r="CY21" s="304"/>
      <c r="CZ21" s="304">
        <f>CZ20/CZ19</f>
        <v>91.125000000000057</v>
      </c>
      <c r="DA21" s="304"/>
      <c r="DB21" s="304">
        <f>DB20/DB19</f>
        <v>92.125000000000043</v>
      </c>
      <c r="DC21" s="304"/>
      <c r="DD21" s="304">
        <f>DD20/DD19</f>
        <v>93.125000000000043</v>
      </c>
      <c r="DE21" s="304"/>
      <c r="DF21" s="304">
        <f>DF20/DF19</f>
        <v>94.125000000000043</v>
      </c>
      <c r="DG21" s="304"/>
      <c r="DH21" s="304">
        <f>DH20/DH19</f>
        <v>95.125000000000043</v>
      </c>
      <c r="DI21" s="304"/>
      <c r="DJ21" s="304">
        <f>DJ20/DJ19</f>
        <v>96.125000000000043</v>
      </c>
      <c r="DK21" s="304"/>
      <c r="DL21" s="304">
        <f>DL20/DL19</f>
        <v>97.125000000000028</v>
      </c>
      <c r="DM21" s="304"/>
      <c r="DN21" s="304">
        <f>DN20/DN19</f>
        <v>98.125000000000028</v>
      </c>
      <c r="DO21" s="304"/>
      <c r="DP21" s="304">
        <f>DP20/DP19</f>
        <v>99.125000000000028</v>
      </c>
      <c r="DQ21" s="304"/>
      <c r="DR21" s="304">
        <f>DR20/DR19</f>
        <v>100.12500000000003</v>
      </c>
      <c r="DS21" s="304"/>
      <c r="DT21" s="304">
        <f>DT20/DT19</f>
        <v>101.12500000000001</v>
      </c>
      <c r="DU21" s="304"/>
      <c r="DV21" s="304">
        <f>DV20/DV19</f>
        <v>102.12500000000001</v>
      </c>
      <c r="DW21" s="304"/>
      <c r="DX21" s="304">
        <f>DX20/DX19</f>
        <v>103.12500000000001</v>
      </c>
      <c r="DY21" s="304"/>
      <c r="DZ21" s="304">
        <f>DZ20/DZ19</f>
        <v>104.12500000000001</v>
      </c>
      <c r="EA21" s="304"/>
      <c r="EB21" s="304">
        <f>EB20/EB19</f>
        <v>120.00000000000001</v>
      </c>
      <c r="EC21" s="304"/>
      <c r="ED21" s="304">
        <f>ED20/ED19</f>
        <v>141.16666666666669</v>
      </c>
      <c r="EE21" s="304"/>
      <c r="EF21" s="304">
        <f>EF20/EF19</f>
        <v>142.33333333333334</v>
      </c>
      <c r="EG21" s="304"/>
      <c r="EH21" s="304">
        <f>EH20/EH19</f>
        <v>143.33333333333334</v>
      </c>
      <c r="EI21" s="304"/>
      <c r="EJ21" s="304">
        <f>EJ20/EJ19</f>
        <v>144.33333333333334</v>
      </c>
      <c r="EK21" s="304"/>
      <c r="EL21" s="304">
        <f>EL20/EL19</f>
        <v>145.33333333333337</v>
      </c>
      <c r="EM21" s="304"/>
      <c r="EN21" s="304">
        <f>EN20/EN19</f>
        <v>146.33333333333337</v>
      </c>
      <c r="EO21" s="304"/>
      <c r="EP21" s="304">
        <f>EP20/EP19</f>
        <v>147.33333333333337</v>
      </c>
      <c r="EQ21" s="304"/>
      <c r="ER21" s="304">
        <f>ER20/ER19</f>
        <v>148.33333333333337</v>
      </c>
      <c r="ES21" s="304"/>
      <c r="ET21" s="304">
        <f>ET20/ET19</f>
        <v>149.3333333333334</v>
      </c>
      <c r="EU21" s="304"/>
      <c r="EV21" s="304">
        <f>EV20/EV19</f>
        <v>150.3333333333334</v>
      </c>
      <c r="EW21" s="304"/>
      <c r="EX21" s="304">
        <f>EX20/EX19</f>
        <v>151.3333333333334</v>
      </c>
      <c r="EY21" s="304"/>
      <c r="EZ21" s="304">
        <f>EZ20/EZ19</f>
        <v>228.00000000000009</v>
      </c>
      <c r="FA21" s="304"/>
      <c r="FB21" s="304">
        <f>FB20/FB19</f>
        <v>458.00000000000023</v>
      </c>
      <c r="FC21" s="304"/>
      <c r="FD21" s="304">
        <f>FD20/FD19</f>
        <v>460.00000000000023</v>
      </c>
      <c r="FE21" s="304"/>
      <c r="FF21" s="304">
        <f>FF20/FF19</f>
        <v>461.00000000000028</v>
      </c>
      <c r="FG21" s="304"/>
      <c r="FH21" s="304">
        <f>FH20/FH19</f>
        <v>462.00000000000028</v>
      </c>
      <c r="FI21" s="304"/>
      <c r="FJ21" s="304">
        <f>FJ20/FJ19</f>
        <v>463.00000000000034</v>
      </c>
      <c r="FK21" s="304"/>
      <c r="FL21" s="304">
        <f>FL20/FL19</f>
        <v>464.00000000000034</v>
      </c>
      <c r="FM21" s="304"/>
      <c r="FN21" s="304">
        <f>FN20/FN19</f>
        <v>465.0000000000004</v>
      </c>
      <c r="FO21" s="304"/>
      <c r="FP21" s="304">
        <f>FP20/FP19</f>
        <v>466.0000000000004</v>
      </c>
      <c r="FQ21" s="304"/>
      <c r="FR21" s="304">
        <f>FR20/FR19</f>
        <v>467.00000000000045</v>
      </c>
      <c r="FS21" s="304"/>
      <c r="FT21" s="304">
        <f>FT20/FT19</f>
        <v>468.00000000000045</v>
      </c>
      <c r="FU21" s="304"/>
      <c r="FV21" s="304">
        <f>FV20/FV19</f>
        <v>469.00000000000051</v>
      </c>
      <c r="FW21" s="304"/>
      <c r="FX21" s="304">
        <f>FX20/FX19</f>
        <v>470.00000000000051</v>
      </c>
      <c r="FY21" s="304"/>
      <c r="FZ21" s="304">
        <f>FZ20/FZ19</f>
        <v>471.00000000000057</v>
      </c>
      <c r="GA21" s="304"/>
      <c r="GB21" s="304">
        <f>GB20/GB19</f>
        <v>472.00000000000057</v>
      </c>
      <c r="GC21" s="304"/>
      <c r="GD21" s="304">
        <f>GD20/GD19</f>
        <v>473.00000000000063</v>
      </c>
      <c r="GE21" s="304"/>
      <c r="GF21" s="304">
        <f>GF20/GF19</f>
        <v>474.00000000000063</v>
      </c>
      <c r="GG21" s="304"/>
      <c r="GH21" s="304">
        <f>GH20/GH19</f>
        <v>475.00000000000068</v>
      </c>
      <c r="GI21" s="304"/>
      <c r="GJ21" s="304">
        <f>GJ20/GJ19</f>
        <v>476.00000000000068</v>
      </c>
      <c r="GK21" s="304"/>
      <c r="GL21" s="304">
        <f>GL20/GL19</f>
        <v>477.00000000000074</v>
      </c>
      <c r="GM21" s="304"/>
      <c r="GN21" s="304">
        <f>GN20/GN19</f>
        <v>478.00000000000074</v>
      </c>
      <c r="GO21" s="304"/>
      <c r="GP21" s="304">
        <f>GP20/GP19</f>
        <v>479.0000000000008</v>
      </c>
      <c r="GQ21" s="304"/>
      <c r="GR21" s="304">
        <f>GR20/GR19</f>
        <v>480.0000000000008</v>
      </c>
      <c r="GS21" s="304"/>
      <c r="GT21" s="304">
        <f>GT20/GT19</f>
        <v>481.00000000000085</v>
      </c>
      <c r="GU21" s="304"/>
      <c r="GV21" s="304">
        <f>GV20/GV19</f>
        <v>482.00000000000085</v>
      </c>
      <c r="GW21" s="304"/>
      <c r="GX21" s="304">
        <f>GX20/GX19</f>
        <v>483.00000000000091</v>
      </c>
      <c r="GY21" s="304"/>
      <c r="GZ21" s="304">
        <f>GZ20/GZ19</f>
        <v>484.00000000000091</v>
      </c>
      <c r="HA21" s="304"/>
      <c r="HB21" s="304">
        <f>HB20/HB19</f>
        <v>485.00000000000097</v>
      </c>
      <c r="HC21" s="304"/>
      <c r="HD21" s="304">
        <f>HD20/HD19</f>
        <v>486.00000000000097</v>
      </c>
      <c r="HE21" s="304"/>
      <c r="HF21" s="304">
        <f>HF20/HF19</f>
        <v>487.00000000000102</v>
      </c>
      <c r="HG21" s="304"/>
      <c r="HH21" s="304">
        <f>HH20/HH19</f>
        <v>975.00000000000205</v>
      </c>
      <c r="HI21" s="304"/>
      <c r="HJ21" s="304">
        <v>0</v>
      </c>
      <c r="HK21" s="304"/>
      <c r="HL21" s="304">
        <v>0</v>
      </c>
      <c r="HM21" s="304"/>
      <c r="HN21" s="304">
        <v>0</v>
      </c>
      <c r="HO21" s="304"/>
      <c r="HP21" s="304">
        <v>0</v>
      </c>
      <c r="HQ21" s="304"/>
      <c r="HR21" s="304">
        <v>0</v>
      </c>
      <c r="HS21" s="304"/>
      <c r="HT21" s="304">
        <v>0</v>
      </c>
      <c r="HU21" s="304"/>
      <c r="HV21" s="304">
        <v>0</v>
      </c>
      <c r="HW21" s="304"/>
      <c r="HX21" s="304">
        <v>0</v>
      </c>
      <c r="HY21" s="304"/>
      <c r="HZ21" s="304">
        <v>0</v>
      </c>
      <c r="IA21" s="304"/>
    </row>
    <row r="22" spans="1:238" ht="15" thickBot="1">
      <c r="A22" s="77" t="s">
        <v>56</v>
      </c>
      <c r="B22" s="304">
        <f>C13/B14</f>
        <v>0</v>
      </c>
      <c r="C22" s="304"/>
      <c r="D22" s="304">
        <f>E13/D14</f>
        <v>0</v>
      </c>
      <c r="E22" s="304"/>
      <c r="F22" s="304">
        <f>G13/F14</f>
        <v>0</v>
      </c>
      <c r="G22" s="304"/>
      <c r="H22" s="304">
        <f>I13/H14</f>
        <v>0</v>
      </c>
      <c r="I22" s="304"/>
      <c r="J22" s="304">
        <f>K13/J14</f>
        <v>0</v>
      </c>
      <c r="K22" s="304"/>
      <c r="L22" s="304">
        <f>M13/L14</f>
        <v>0</v>
      </c>
      <c r="M22" s="304"/>
      <c r="N22" s="304">
        <f>O13/N14</f>
        <v>0</v>
      </c>
      <c r="O22" s="304"/>
      <c r="P22" s="304">
        <f>Q13/P14</f>
        <v>0</v>
      </c>
      <c r="Q22" s="304"/>
      <c r="R22" s="304">
        <f>S13/R14</f>
        <v>0</v>
      </c>
      <c r="S22" s="304"/>
      <c r="T22" s="304">
        <f>U13/T14</f>
        <v>0.55555555555555558</v>
      </c>
      <c r="U22" s="304"/>
      <c r="V22" s="304">
        <f>W13/V14</f>
        <v>1</v>
      </c>
      <c r="W22" s="304"/>
      <c r="X22" s="304">
        <f>Y13/X14</f>
        <v>1.1111111111111112</v>
      </c>
      <c r="Y22" s="304"/>
      <c r="Z22" s="304">
        <f>AA13/Z14</f>
        <v>2.625</v>
      </c>
      <c r="AA22" s="304"/>
      <c r="AB22" s="304">
        <f>AC13/AB14</f>
        <v>1.125</v>
      </c>
      <c r="AC22" s="304"/>
      <c r="AD22" s="304">
        <f>AE13/AD14</f>
        <v>1.75</v>
      </c>
      <c r="AE22" s="304"/>
      <c r="AF22" s="304">
        <f>AG13/AF14</f>
        <v>1.25</v>
      </c>
      <c r="AG22" s="304"/>
      <c r="AH22" s="304">
        <f>AI13/AH14</f>
        <v>0.8571428571428571</v>
      </c>
      <c r="AI22" s="304"/>
      <c r="AJ22" s="304">
        <f>AK13/AJ14</f>
        <v>1.1428571428571428</v>
      </c>
      <c r="AK22" s="304"/>
      <c r="AL22" s="304">
        <f>AM13/AL14</f>
        <v>0</v>
      </c>
      <c r="AM22" s="304"/>
      <c r="AN22" s="304">
        <f>AO13/AN14</f>
        <v>0.2857142857142857</v>
      </c>
      <c r="AO22" s="304"/>
      <c r="AP22" s="304">
        <f>AQ13/AP14</f>
        <v>1.4285714285714286</v>
      </c>
      <c r="AQ22" s="304"/>
      <c r="AR22" s="304">
        <f>AS13/AR14</f>
        <v>1.7142857142857142</v>
      </c>
      <c r="AS22" s="304"/>
      <c r="AT22" s="304">
        <f>AU13/AT14</f>
        <v>1.7142857142857142</v>
      </c>
      <c r="AU22" s="304"/>
      <c r="AV22" s="304">
        <f>AW13/AV14</f>
        <v>0.8571428571428571</v>
      </c>
      <c r="AW22" s="304"/>
      <c r="AX22" s="304">
        <f>AY13/AX14</f>
        <v>0.2857142857142857</v>
      </c>
      <c r="AY22" s="304"/>
      <c r="AZ22" s="304">
        <f>BA13/AZ14</f>
        <v>0.5714285714285714</v>
      </c>
      <c r="BA22" s="304"/>
      <c r="BB22" s="304">
        <f>BC13/BB14</f>
        <v>2.5714285714285716</v>
      </c>
      <c r="BC22" s="304"/>
      <c r="BD22" s="304">
        <f>BE13/BD14</f>
        <v>1.2857142857142858</v>
      </c>
      <c r="BE22" s="304"/>
      <c r="BF22" s="304">
        <f>BG13/BF14</f>
        <v>1.4285714285714286</v>
      </c>
      <c r="BG22" s="304"/>
      <c r="BH22" s="304">
        <f>BI13/BH14</f>
        <v>0.2857142857142857</v>
      </c>
      <c r="BI22" s="304"/>
      <c r="BJ22" s="304">
        <f>BK13/BJ14</f>
        <v>0.5714285714285714</v>
      </c>
      <c r="BK22" s="304"/>
      <c r="BL22" s="304">
        <f>BM13/BL14</f>
        <v>0.5714285714285714</v>
      </c>
      <c r="BM22" s="304"/>
      <c r="BN22" s="304">
        <f>BO13/BN14</f>
        <v>1</v>
      </c>
      <c r="BO22" s="304"/>
      <c r="BP22" s="304">
        <f>BQ13/BP14</f>
        <v>1.1428571428571428</v>
      </c>
      <c r="BQ22" s="304"/>
      <c r="BR22" s="304">
        <f>BS13/BR14</f>
        <v>1.2857142857142858</v>
      </c>
      <c r="BS22" s="304"/>
      <c r="BT22" s="304">
        <f>BU13/BT14</f>
        <v>1.1428571428571428</v>
      </c>
      <c r="BU22" s="304"/>
      <c r="BV22" s="304">
        <f>BW13/BV14</f>
        <v>0.2857142857142857</v>
      </c>
      <c r="BW22" s="304"/>
      <c r="BX22" s="304">
        <f>BY13/BX14</f>
        <v>0.42857142857142855</v>
      </c>
      <c r="BY22" s="304"/>
      <c r="BZ22" s="304">
        <f>CA13/BZ14</f>
        <v>0</v>
      </c>
      <c r="CA22" s="304"/>
      <c r="CB22" s="304">
        <f>CC13/CB14</f>
        <v>0</v>
      </c>
      <c r="CC22" s="304"/>
      <c r="CD22" s="304">
        <f>CE13/CD14</f>
        <v>0.5714285714285714</v>
      </c>
      <c r="CE22" s="304"/>
      <c r="CF22" s="304">
        <f>CG13/CF14</f>
        <v>0.83333333333333337</v>
      </c>
      <c r="CG22" s="304"/>
      <c r="CH22" s="304">
        <f>CI13/CH14</f>
        <v>0.83333333333333337</v>
      </c>
      <c r="CI22" s="304"/>
      <c r="CJ22" s="304">
        <f>CK13/CJ14</f>
        <v>0</v>
      </c>
      <c r="CK22" s="304"/>
      <c r="CL22" s="304">
        <f>CM13/CL14</f>
        <v>0.4</v>
      </c>
      <c r="CM22" s="304"/>
      <c r="CN22" s="304">
        <f>CO13/CN14</f>
        <v>0.6</v>
      </c>
      <c r="CO22" s="304"/>
      <c r="CP22" s="304">
        <f>CQ13/CP14</f>
        <v>0.2</v>
      </c>
      <c r="CQ22" s="304"/>
      <c r="CR22" s="304">
        <f>CS13/CR14</f>
        <v>0.2</v>
      </c>
      <c r="CS22" s="304"/>
      <c r="CT22" s="304">
        <f>CU13/CT14</f>
        <v>0.2</v>
      </c>
      <c r="CU22" s="304"/>
      <c r="CV22" s="304">
        <f>CW13/CV14</f>
        <v>0.2</v>
      </c>
      <c r="CW22" s="304"/>
      <c r="CX22" s="304">
        <f>CY13/CX14</f>
        <v>0</v>
      </c>
      <c r="CY22" s="304"/>
      <c r="CZ22" s="304">
        <f>DA13/CZ14</f>
        <v>0.25</v>
      </c>
      <c r="DA22" s="304"/>
      <c r="DB22" s="304">
        <f>DC13/DB14</f>
        <v>0.25</v>
      </c>
      <c r="DC22" s="304"/>
      <c r="DD22" s="304">
        <f>DE13/DD14</f>
        <v>0</v>
      </c>
      <c r="DE22" s="304"/>
      <c r="DF22" s="304">
        <f>DG13/DF14</f>
        <v>0</v>
      </c>
      <c r="DG22" s="304"/>
      <c r="DH22" s="304">
        <f>DI13/DH14</f>
        <v>0.5</v>
      </c>
      <c r="DI22" s="304"/>
      <c r="DJ22" s="304">
        <f>DK13/DJ14</f>
        <v>1</v>
      </c>
      <c r="DK22" s="304"/>
      <c r="DL22" s="304">
        <f>DM13/DL14</f>
        <v>0</v>
      </c>
      <c r="DM22" s="304"/>
      <c r="DN22" s="304">
        <f>DO13/DN14</f>
        <v>0.25</v>
      </c>
      <c r="DO22" s="304"/>
      <c r="DP22" s="304">
        <f>DQ13/DP14</f>
        <v>0</v>
      </c>
      <c r="DQ22" s="304"/>
      <c r="DR22" s="304">
        <f>DS13/DR14</f>
        <v>0.25</v>
      </c>
      <c r="DS22" s="304"/>
      <c r="DT22" s="304">
        <f>DU13/DT14</f>
        <v>0</v>
      </c>
      <c r="DU22" s="304"/>
      <c r="DV22" s="304">
        <f>DW13/DV14</f>
        <v>0.5</v>
      </c>
      <c r="DW22" s="304"/>
      <c r="DX22" s="304">
        <f>DY13/DX14</f>
        <v>0.5</v>
      </c>
      <c r="DY22" s="304"/>
      <c r="DZ22" s="304">
        <f>EA13/DZ14</f>
        <v>0</v>
      </c>
      <c r="EA22" s="304"/>
      <c r="EB22" s="304">
        <f>EC13/EB14</f>
        <v>0</v>
      </c>
      <c r="EC22" s="304"/>
      <c r="ED22" s="304">
        <f>EE13/ED14</f>
        <v>0</v>
      </c>
      <c r="EE22" s="304"/>
      <c r="EF22" s="304">
        <f>EG13/EF14</f>
        <v>0</v>
      </c>
      <c r="EG22" s="304"/>
      <c r="EH22" s="304">
        <f>EI13/EH14</f>
        <v>0</v>
      </c>
      <c r="EI22" s="304"/>
      <c r="EJ22" s="304">
        <f>EK13/EJ14</f>
        <v>0</v>
      </c>
      <c r="EK22" s="304"/>
      <c r="EL22" s="304">
        <f>EM13/EL14</f>
        <v>0</v>
      </c>
      <c r="EM22" s="304"/>
      <c r="EN22" s="304">
        <f>EO13/EN14</f>
        <v>0</v>
      </c>
      <c r="EO22" s="304"/>
      <c r="EP22" s="304">
        <f>EQ13/EP14</f>
        <v>0</v>
      </c>
      <c r="EQ22" s="304"/>
      <c r="ER22" s="304">
        <f>ES13/ER14</f>
        <v>0</v>
      </c>
      <c r="ES22" s="304"/>
      <c r="ET22" s="304">
        <f>EU13/ET14</f>
        <v>0</v>
      </c>
      <c r="EU22" s="304"/>
      <c r="EV22" s="304">
        <f>EW13/EV14</f>
        <v>0</v>
      </c>
      <c r="EW22" s="304"/>
      <c r="EX22" s="304">
        <f>EY13/EX14</f>
        <v>0</v>
      </c>
      <c r="EY22" s="304"/>
      <c r="EZ22" s="304">
        <f>FA13/EZ14</f>
        <v>0</v>
      </c>
      <c r="FA22" s="304"/>
      <c r="FB22" s="304">
        <f>FC13/FB14</f>
        <v>0</v>
      </c>
      <c r="FC22" s="304"/>
      <c r="FD22" s="304">
        <f>FE13/FD14</f>
        <v>0</v>
      </c>
      <c r="FE22" s="304"/>
      <c r="FF22" s="304">
        <f>FG13/FF14</f>
        <v>0</v>
      </c>
      <c r="FG22" s="304"/>
      <c r="FH22" s="304">
        <f>FI13/FH14</f>
        <v>0</v>
      </c>
      <c r="FI22" s="304"/>
      <c r="FJ22" s="304">
        <f>FK13/FJ14</f>
        <v>0</v>
      </c>
      <c r="FK22" s="304"/>
      <c r="FL22" s="304">
        <f>FM13/FL14</f>
        <v>0</v>
      </c>
      <c r="FM22" s="304"/>
      <c r="FN22" s="304">
        <f>FO13/FN14</f>
        <v>0</v>
      </c>
      <c r="FO22" s="304"/>
      <c r="FP22" s="304">
        <f>FQ13/FP14</f>
        <v>0</v>
      </c>
      <c r="FQ22" s="304"/>
      <c r="FR22" s="304">
        <f>FS13/FR14</f>
        <v>0</v>
      </c>
      <c r="FS22" s="304"/>
      <c r="FT22" s="304">
        <f>FU13/FT14</f>
        <v>0</v>
      </c>
      <c r="FU22" s="304"/>
      <c r="FV22" s="304">
        <f>FW13/FV14</f>
        <v>0</v>
      </c>
      <c r="FW22" s="304"/>
      <c r="FX22" s="304">
        <f>FY13/FX14</f>
        <v>0</v>
      </c>
      <c r="FY22" s="304"/>
      <c r="FZ22" s="304">
        <f>GA13/FZ14</f>
        <v>0</v>
      </c>
      <c r="GA22" s="304"/>
      <c r="GB22" s="304">
        <f>GC13/GB14</f>
        <v>0</v>
      </c>
      <c r="GC22" s="304"/>
      <c r="GD22" s="304">
        <f>GE13/GD14</f>
        <v>0</v>
      </c>
      <c r="GE22" s="304"/>
      <c r="GF22" s="304">
        <f>GG13/GF14</f>
        <v>0</v>
      </c>
      <c r="GG22" s="304"/>
      <c r="GH22" s="304">
        <f>GI13/GH14</f>
        <v>0</v>
      </c>
      <c r="GI22" s="304"/>
      <c r="GJ22" s="304">
        <f>GK13/GJ14</f>
        <v>0</v>
      </c>
      <c r="GK22" s="304"/>
      <c r="GL22" s="304">
        <f>GM13/GL14</f>
        <v>0</v>
      </c>
      <c r="GM22" s="304"/>
      <c r="GN22" s="304">
        <f>GO13/GN14</f>
        <v>0</v>
      </c>
      <c r="GO22" s="304"/>
      <c r="GP22" s="304">
        <f>GQ13/GP14</f>
        <v>0</v>
      </c>
      <c r="GQ22" s="304"/>
      <c r="GR22" s="304">
        <f>GS13/GR14</f>
        <v>0</v>
      </c>
      <c r="GS22" s="304"/>
      <c r="GT22" s="304">
        <f>GU13/GT14</f>
        <v>0</v>
      </c>
      <c r="GU22" s="304"/>
      <c r="GV22" s="304">
        <f>GW13/GV14</f>
        <v>0</v>
      </c>
      <c r="GW22" s="304"/>
      <c r="GX22" s="304">
        <f>GY13/GX14</f>
        <v>0</v>
      </c>
      <c r="GY22" s="304"/>
      <c r="GZ22" s="304">
        <f>HA13/GZ14</f>
        <v>0</v>
      </c>
      <c r="HA22" s="304"/>
      <c r="HB22" s="304">
        <f>HC13/HB14</f>
        <v>0</v>
      </c>
      <c r="HC22" s="304"/>
      <c r="HD22" s="304">
        <f>HE13/HD14</f>
        <v>0</v>
      </c>
      <c r="HE22" s="304"/>
      <c r="HF22" s="304">
        <f>HG13/HF14</f>
        <v>0</v>
      </c>
      <c r="HG22" s="304"/>
      <c r="HH22" s="304">
        <f>HI13/HH14</f>
        <v>0</v>
      </c>
      <c r="HI22" s="304"/>
      <c r="HJ22" s="304">
        <v>0</v>
      </c>
      <c r="HK22" s="304"/>
      <c r="HL22" s="304">
        <v>0</v>
      </c>
      <c r="HM22" s="304"/>
      <c r="HN22" s="304">
        <v>0</v>
      </c>
      <c r="HO22" s="304"/>
      <c r="HP22" s="304">
        <v>0</v>
      </c>
      <c r="HQ22" s="304"/>
      <c r="HR22" s="304">
        <v>0</v>
      </c>
      <c r="HS22" s="304"/>
      <c r="HT22" s="304">
        <v>0</v>
      </c>
      <c r="HU22" s="304"/>
      <c r="HV22" s="304">
        <v>0</v>
      </c>
      <c r="HW22" s="304"/>
      <c r="HX22" s="304">
        <v>0</v>
      </c>
      <c r="HY22" s="304"/>
      <c r="HZ22" s="304">
        <v>0</v>
      </c>
      <c r="IA22" s="304"/>
    </row>
    <row r="23" spans="1:238" ht="15" thickBot="1">
      <c r="A23" s="77" t="s">
        <v>57</v>
      </c>
      <c r="B23" s="304">
        <f>B17*B22</f>
        <v>0</v>
      </c>
      <c r="C23" s="304"/>
      <c r="D23" s="304">
        <f>D17*D22</f>
        <v>0</v>
      </c>
      <c r="E23" s="304"/>
      <c r="F23" s="304">
        <f>F17*F22</f>
        <v>0</v>
      </c>
      <c r="G23" s="304"/>
      <c r="H23" s="304">
        <f>H17*H22</f>
        <v>0</v>
      </c>
      <c r="I23" s="304"/>
      <c r="J23" s="304">
        <f>J17*J22</f>
        <v>0</v>
      </c>
      <c r="K23" s="304"/>
      <c r="L23" s="304">
        <f>L17*L22</f>
        <v>0</v>
      </c>
      <c r="M23" s="304"/>
      <c r="N23" s="304">
        <f>N17*N22</f>
        <v>0</v>
      </c>
      <c r="O23" s="304"/>
      <c r="P23" s="304">
        <f>P17*P22</f>
        <v>0</v>
      </c>
      <c r="Q23" s="304"/>
      <c r="R23" s="304">
        <f>R17*R22</f>
        <v>0</v>
      </c>
      <c r="S23" s="304"/>
      <c r="T23" s="304">
        <f>T17*T22</f>
        <v>0.55555555555555558</v>
      </c>
      <c r="U23" s="304"/>
      <c r="V23" s="304">
        <f>V17*V22</f>
        <v>1</v>
      </c>
      <c r="W23" s="304"/>
      <c r="X23" s="304">
        <f>X17*X22</f>
        <v>1.1111111111111112</v>
      </c>
      <c r="Y23" s="304"/>
      <c r="Z23" s="304">
        <f>Z17*Z22</f>
        <v>2.333333333333333</v>
      </c>
      <c r="AA23" s="304"/>
      <c r="AB23" s="304">
        <f>AB17*AB22</f>
        <v>1</v>
      </c>
      <c r="AC23" s="304"/>
      <c r="AD23" s="304">
        <f>AD17*AD22</f>
        <v>1.5555555555555554</v>
      </c>
      <c r="AE23" s="304"/>
      <c r="AF23" s="304">
        <f>AF17*AF22</f>
        <v>1.1111111111111112</v>
      </c>
      <c r="AG23" s="304"/>
      <c r="AH23" s="304">
        <f>AH17*AH22</f>
        <v>0.66666666666666663</v>
      </c>
      <c r="AI23" s="304"/>
      <c r="AJ23" s="304">
        <f>AJ17*AJ22</f>
        <v>0.88888888888888884</v>
      </c>
      <c r="AK23" s="304"/>
      <c r="AL23" s="304">
        <f>AL17*AL22</f>
        <v>0</v>
      </c>
      <c r="AM23" s="304"/>
      <c r="AN23" s="304">
        <f>AN17*AN22</f>
        <v>0.22222222222222221</v>
      </c>
      <c r="AO23" s="304"/>
      <c r="AP23" s="304">
        <f>AP17*AP22</f>
        <v>1.1111111111111112</v>
      </c>
      <c r="AQ23" s="304"/>
      <c r="AR23" s="304">
        <f>AR17*AR22</f>
        <v>1.3333333333333333</v>
      </c>
      <c r="AS23" s="304"/>
      <c r="AT23" s="304">
        <f>AT17*AT22</f>
        <v>1.3333333333333333</v>
      </c>
      <c r="AU23" s="304"/>
      <c r="AV23" s="304">
        <f>AV17*AV22</f>
        <v>0.66666666666666663</v>
      </c>
      <c r="AW23" s="304"/>
      <c r="AX23" s="304">
        <f>AX17*AX22</f>
        <v>0.22222222222222221</v>
      </c>
      <c r="AY23" s="304"/>
      <c r="AZ23" s="304">
        <f>AZ17*AZ22</f>
        <v>0.44444444444444442</v>
      </c>
      <c r="BA23" s="304"/>
      <c r="BB23" s="304">
        <f>BB17*BB22</f>
        <v>2</v>
      </c>
      <c r="BC23" s="304"/>
      <c r="BD23" s="304">
        <f>BD17*BD22</f>
        <v>1</v>
      </c>
      <c r="BE23" s="304"/>
      <c r="BF23" s="304">
        <f>BF17*BF22</f>
        <v>1.1111111111111112</v>
      </c>
      <c r="BG23" s="304"/>
      <c r="BH23" s="304">
        <f>BH17*BH22</f>
        <v>0.22222222222222221</v>
      </c>
      <c r="BI23" s="304"/>
      <c r="BJ23" s="304">
        <f>BJ17*BJ22</f>
        <v>0.44444444444444442</v>
      </c>
      <c r="BK23" s="304"/>
      <c r="BL23" s="304">
        <f>BL17*BL22</f>
        <v>0.44444444444444442</v>
      </c>
      <c r="BM23" s="304"/>
      <c r="BN23" s="304">
        <f>BN17*BN22</f>
        <v>0.77777777777777779</v>
      </c>
      <c r="BO23" s="304"/>
      <c r="BP23" s="304">
        <f>BP17*BP22</f>
        <v>0.88888888888888884</v>
      </c>
      <c r="BQ23" s="304"/>
      <c r="BR23" s="304">
        <f>BR17*BR22</f>
        <v>1</v>
      </c>
      <c r="BS23" s="304"/>
      <c r="BT23" s="304">
        <f>BT17*BT22</f>
        <v>0.88888888888888884</v>
      </c>
      <c r="BU23" s="304"/>
      <c r="BV23" s="304">
        <f>BV17*BV22</f>
        <v>0.22222222222222221</v>
      </c>
      <c r="BW23" s="304"/>
      <c r="BX23" s="304">
        <f>BX17*BX22</f>
        <v>0.33333333333333331</v>
      </c>
      <c r="BY23" s="304"/>
      <c r="BZ23" s="304">
        <f>BZ17*BZ22</f>
        <v>0</v>
      </c>
      <c r="CA23" s="304"/>
      <c r="CB23" s="304">
        <f>CB17*CB22</f>
        <v>0</v>
      </c>
      <c r="CC23" s="304"/>
      <c r="CD23" s="304">
        <f>CD17*CD22</f>
        <v>0.44444444444444442</v>
      </c>
      <c r="CE23" s="304"/>
      <c r="CF23" s="304">
        <f>CF17*CF22</f>
        <v>0.55555555555555558</v>
      </c>
      <c r="CG23" s="304"/>
      <c r="CH23" s="304">
        <f>CH17*CH22</f>
        <v>0.55555555555555558</v>
      </c>
      <c r="CI23" s="304"/>
      <c r="CJ23" s="304">
        <f>CJ17*CJ22</f>
        <v>0</v>
      </c>
      <c r="CK23" s="304"/>
      <c r="CL23" s="304">
        <f>CL17*CL22</f>
        <v>0.22222222222222224</v>
      </c>
      <c r="CM23" s="304"/>
      <c r="CN23" s="304">
        <f>CN17*CN22</f>
        <v>0.33333333333333331</v>
      </c>
      <c r="CO23" s="304"/>
      <c r="CP23" s="304">
        <f>CP17*CP22</f>
        <v>0.11111111111111112</v>
      </c>
      <c r="CQ23" s="304"/>
      <c r="CR23" s="304">
        <f>CR17*CR22</f>
        <v>0.11111111111111112</v>
      </c>
      <c r="CS23" s="304"/>
      <c r="CT23" s="304">
        <f>CT17*CT22</f>
        <v>0.11111111111111112</v>
      </c>
      <c r="CU23" s="304"/>
      <c r="CV23" s="304">
        <f>CV17*CV22</f>
        <v>0.11111111111111112</v>
      </c>
      <c r="CW23" s="304"/>
      <c r="CX23" s="304">
        <f>CX17*CX22</f>
        <v>0</v>
      </c>
      <c r="CY23" s="304"/>
      <c r="CZ23" s="304">
        <f>CZ17*CZ22</f>
        <v>0.1111111111111111</v>
      </c>
      <c r="DA23" s="304"/>
      <c r="DB23" s="304">
        <f>DB17*DB22</f>
        <v>0.1111111111111111</v>
      </c>
      <c r="DC23" s="304"/>
      <c r="DD23" s="304">
        <f>DD17*DD22</f>
        <v>0</v>
      </c>
      <c r="DE23" s="304"/>
      <c r="DF23" s="304">
        <f>DF17*DF22</f>
        <v>0</v>
      </c>
      <c r="DG23" s="304"/>
      <c r="DH23" s="304">
        <f>DH17*DH22</f>
        <v>0.22222222222222221</v>
      </c>
      <c r="DI23" s="304"/>
      <c r="DJ23" s="304">
        <f>DJ17*DJ22</f>
        <v>0.44444444444444442</v>
      </c>
      <c r="DK23" s="304"/>
      <c r="DL23" s="304">
        <f>DL17*DL22</f>
        <v>0</v>
      </c>
      <c r="DM23" s="304"/>
      <c r="DN23" s="304">
        <f>DN17*DN22</f>
        <v>0.1111111111111111</v>
      </c>
      <c r="DO23" s="304"/>
      <c r="DP23" s="304">
        <f>DP17*DP22</f>
        <v>0</v>
      </c>
      <c r="DQ23" s="304"/>
      <c r="DR23" s="304">
        <f>DR17*DR22</f>
        <v>0.1111111111111111</v>
      </c>
      <c r="DS23" s="304"/>
      <c r="DT23" s="304">
        <f>DT17*DT22</f>
        <v>0</v>
      </c>
      <c r="DU23" s="304"/>
      <c r="DV23" s="304">
        <f>DV17*DV22</f>
        <v>0.22222222222222221</v>
      </c>
      <c r="DW23" s="304"/>
      <c r="DX23" s="304">
        <f>DX17*DX22</f>
        <v>0.22222222222222221</v>
      </c>
      <c r="DY23" s="304"/>
      <c r="DZ23" s="304">
        <f>DZ17*DZ22</f>
        <v>0</v>
      </c>
      <c r="EA23" s="304"/>
      <c r="EB23" s="304">
        <f>EB17*EB22</f>
        <v>0</v>
      </c>
      <c r="EC23" s="304"/>
      <c r="ED23" s="304">
        <f>ED17*ED22</f>
        <v>0</v>
      </c>
      <c r="EE23" s="304"/>
      <c r="EF23" s="304">
        <f>EF17*EF22</f>
        <v>0</v>
      </c>
      <c r="EG23" s="304"/>
      <c r="EH23" s="304">
        <f>EH17*EH22</f>
        <v>0</v>
      </c>
      <c r="EI23" s="304"/>
      <c r="EJ23" s="304">
        <f>EJ17*EJ22</f>
        <v>0</v>
      </c>
      <c r="EK23" s="304"/>
      <c r="EL23" s="304">
        <f>EL17*EL22</f>
        <v>0</v>
      </c>
      <c r="EM23" s="304"/>
      <c r="EN23" s="304">
        <f>EN17*EN22</f>
        <v>0</v>
      </c>
      <c r="EO23" s="304"/>
      <c r="EP23" s="304">
        <f>EP17*EP22</f>
        <v>0</v>
      </c>
      <c r="EQ23" s="304"/>
      <c r="ER23" s="304">
        <f>ER17*ER22</f>
        <v>0</v>
      </c>
      <c r="ES23" s="304"/>
      <c r="ET23" s="304">
        <f>ET17*ET22</f>
        <v>0</v>
      </c>
      <c r="EU23" s="304"/>
      <c r="EV23" s="304">
        <f>EV17*EV22</f>
        <v>0</v>
      </c>
      <c r="EW23" s="304"/>
      <c r="EX23" s="304">
        <f>EX17*EX22</f>
        <v>0</v>
      </c>
      <c r="EY23" s="304"/>
      <c r="EZ23" s="304">
        <f>EZ17*EZ22</f>
        <v>0</v>
      </c>
      <c r="FA23" s="304"/>
      <c r="FB23" s="304">
        <f>FB17*FB22</f>
        <v>0</v>
      </c>
      <c r="FC23" s="304"/>
      <c r="FD23" s="304">
        <f>FD17*FD22</f>
        <v>0</v>
      </c>
      <c r="FE23" s="304"/>
      <c r="FF23" s="304">
        <f>FF17*FF22</f>
        <v>0</v>
      </c>
      <c r="FG23" s="304"/>
      <c r="FH23" s="304">
        <f>FH17*FH22</f>
        <v>0</v>
      </c>
      <c r="FI23" s="304"/>
      <c r="FJ23" s="304">
        <f>FJ17*FJ22</f>
        <v>0</v>
      </c>
      <c r="FK23" s="304"/>
      <c r="FL23" s="304">
        <f>FL17*FL22</f>
        <v>0</v>
      </c>
      <c r="FM23" s="304"/>
      <c r="FN23" s="304">
        <f>FN17*FN22</f>
        <v>0</v>
      </c>
      <c r="FO23" s="304"/>
      <c r="FP23" s="304">
        <f>FP17*FP22</f>
        <v>0</v>
      </c>
      <c r="FQ23" s="304"/>
      <c r="FR23" s="304">
        <f>FR17*FR22</f>
        <v>0</v>
      </c>
      <c r="FS23" s="304"/>
      <c r="FT23" s="304">
        <f>FT17*FT22</f>
        <v>0</v>
      </c>
      <c r="FU23" s="304"/>
      <c r="FV23" s="304">
        <f>FV17*FV22</f>
        <v>0</v>
      </c>
      <c r="FW23" s="304"/>
      <c r="FX23" s="304">
        <f>FX17*FX22</f>
        <v>0</v>
      </c>
      <c r="FY23" s="304"/>
      <c r="FZ23" s="304">
        <f>FZ17*FZ22</f>
        <v>0</v>
      </c>
      <c r="GA23" s="304"/>
      <c r="GB23" s="304">
        <f>GB17*GB22</f>
        <v>0</v>
      </c>
      <c r="GC23" s="304"/>
      <c r="GD23" s="304">
        <f>GD17*GD22</f>
        <v>0</v>
      </c>
      <c r="GE23" s="304"/>
      <c r="GF23" s="304">
        <f>GF17*GF22</f>
        <v>0</v>
      </c>
      <c r="GG23" s="304"/>
      <c r="GH23" s="304">
        <f>GH17*GH22</f>
        <v>0</v>
      </c>
      <c r="GI23" s="304"/>
      <c r="GJ23" s="304">
        <f>GJ17*GJ22</f>
        <v>0</v>
      </c>
      <c r="GK23" s="304"/>
      <c r="GL23" s="304">
        <f>GL17*GL22</f>
        <v>0</v>
      </c>
      <c r="GM23" s="304"/>
      <c r="GN23" s="304">
        <f>GN17*GN22</f>
        <v>0</v>
      </c>
      <c r="GO23" s="304"/>
      <c r="GP23" s="304">
        <f>GP17*GP22</f>
        <v>0</v>
      </c>
      <c r="GQ23" s="304"/>
      <c r="GR23" s="304">
        <f>GR17*GR22</f>
        <v>0</v>
      </c>
      <c r="GS23" s="304"/>
      <c r="GT23" s="304">
        <f>GT17*GT22</f>
        <v>0</v>
      </c>
      <c r="GU23" s="304"/>
      <c r="GV23" s="304">
        <f>GV17*GV22</f>
        <v>0</v>
      </c>
      <c r="GW23" s="304"/>
      <c r="GX23" s="304">
        <f>GX17*GX22</f>
        <v>0</v>
      </c>
      <c r="GY23" s="304"/>
      <c r="GZ23" s="304">
        <f>GZ17*GZ22</f>
        <v>0</v>
      </c>
      <c r="HA23" s="304"/>
      <c r="HB23" s="304">
        <f>HB17*HB22</f>
        <v>0</v>
      </c>
      <c r="HC23" s="304"/>
      <c r="HD23" s="304">
        <f>HD17*HD22</f>
        <v>0</v>
      </c>
      <c r="HE23" s="304"/>
      <c r="HF23" s="304">
        <f>HF17*HF22</f>
        <v>0</v>
      </c>
      <c r="HG23" s="304"/>
      <c r="HH23" s="304">
        <f>HH17*HH22</f>
        <v>0</v>
      </c>
      <c r="HI23" s="304"/>
      <c r="HJ23" s="304">
        <f>HJ17*HJ22</f>
        <v>0</v>
      </c>
      <c r="HK23" s="304"/>
      <c r="HL23" s="304">
        <f>HL17*HL22</f>
        <v>0</v>
      </c>
      <c r="HM23" s="304"/>
      <c r="HN23" s="304">
        <f>HN17*HN22</f>
        <v>0</v>
      </c>
      <c r="HO23" s="304"/>
      <c r="HP23" s="304">
        <f>HP17*HP22</f>
        <v>0</v>
      </c>
      <c r="HQ23" s="304"/>
      <c r="HR23" s="304">
        <f>HR17*HR22</f>
        <v>0</v>
      </c>
      <c r="HS23" s="304"/>
      <c r="HT23" s="304">
        <f>HT17*HT22</f>
        <v>0</v>
      </c>
      <c r="HU23" s="304"/>
      <c r="HV23" s="304">
        <f>HV17*HV22</f>
        <v>0</v>
      </c>
      <c r="HW23" s="304"/>
      <c r="HX23" s="304">
        <f>HX17*HX22</f>
        <v>0</v>
      </c>
      <c r="HY23" s="304"/>
      <c r="HZ23" s="304">
        <f>HZ17*HZ22</f>
        <v>0</v>
      </c>
      <c r="IA23" s="304"/>
    </row>
    <row r="24" spans="1:238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0.55555555555555558</v>
      </c>
      <c r="U24" s="304"/>
      <c r="V24" s="304">
        <f>SUM($B23:W$23)</f>
        <v>1.5555555555555556</v>
      </c>
      <c r="W24" s="304"/>
      <c r="X24" s="304">
        <f>SUM($B23:Y$23)</f>
        <v>2.666666666666667</v>
      </c>
      <c r="Y24" s="304"/>
      <c r="Z24" s="304">
        <f>SUM($B23:AA$23)</f>
        <v>5</v>
      </c>
      <c r="AA24" s="304"/>
      <c r="AB24" s="304">
        <f>SUM($B23:AC$23)</f>
        <v>6</v>
      </c>
      <c r="AC24" s="304"/>
      <c r="AD24" s="304">
        <f>SUM($B23:AE$23)</f>
        <v>7.5555555555555554</v>
      </c>
      <c r="AE24" s="304"/>
      <c r="AF24" s="304">
        <f>SUM($B23:AG$23)</f>
        <v>8.6666666666666661</v>
      </c>
      <c r="AG24" s="304"/>
      <c r="AH24" s="304">
        <f>SUM($B23:AI$23)</f>
        <v>9.3333333333333321</v>
      </c>
      <c r="AI24" s="304"/>
      <c r="AJ24" s="304">
        <f>SUM($B23:AK$23)</f>
        <v>10.222222222222221</v>
      </c>
      <c r="AK24" s="304"/>
      <c r="AL24" s="304">
        <f>SUM($B23:AM$23)</f>
        <v>10.222222222222221</v>
      </c>
      <c r="AM24" s="304"/>
      <c r="AN24" s="304">
        <f>SUM($B23:AO$23)</f>
        <v>10.444444444444443</v>
      </c>
      <c r="AO24" s="304"/>
      <c r="AP24" s="304">
        <f>SUM($B23:AQ$23)</f>
        <v>11.555555555555554</v>
      </c>
      <c r="AQ24" s="304"/>
      <c r="AR24" s="304">
        <f>SUM($B23:AS$23)</f>
        <v>12.888888888888888</v>
      </c>
      <c r="AS24" s="304"/>
      <c r="AT24" s="304">
        <f>SUM($B23:AU$23)</f>
        <v>14.222222222222221</v>
      </c>
      <c r="AU24" s="304"/>
      <c r="AV24" s="304">
        <f>SUM($B23:AW$23)</f>
        <v>14.888888888888888</v>
      </c>
      <c r="AW24" s="304"/>
      <c r="AX24" s="304">
        <f>SUM($B23:AY$23)</f>
        <v>15.111111111111109</v>
      </c>
      <c r="AY24" s="304"/>
      <c r="AZ24" s="304">
        <f>SUM($B23:BA$23)</f>
        <v>15.555555555555554</v>
      </c>
      <c r="BA24" s="304"/>
      <c r="BB24" s="304">
        <f>SUM($B23:BC$23)</f>
        <v>17.555555555555554</v>
      </c>
      <c r="BC24" s="304"/>
      <c r="BD24" s="304">
        <f>SUM($B23:BE$23)</f>
        <v>18.555555555555554</v>
      </c>
      <c r="BE24" s="304"/>
      <c r="BF24" s="304">
        <f>SUM($B23:BG$23)</f>
        <v>19.666666666666664</v>
      </c>
      <c r="BG24" s="304"/>
      <c r="BH24" s="304">
        <f>SUM($B23:BI$23)</f>
        <v>19.888888888888886</v>
      </c>
      <c r="BI24" s="304"/>
      <c r="BJ24" s="304">
        <f>SUM($B23:BK$23)</f>
        <v>20.333333333333329</v>
      </c>
      <c r="BK24" s="304"/>
      <c r="BL24" s="304">
        <f>SUM($B23:BM$23)</f>
        <v>20.777777777777771</v>
      </c>
      <c r="BM24" s="304"/>
      <c r="BN24" s="304">
        <f>SUM($B23:BO$23)</f>
        <v>21.55555555555555</v>
      </c>
      <c r="BO24" s="304"/>
      <c r="BP24" s="304">
        <f>SUM($B23:BQ$23)</f>
        <v>22.444444444444439</v>
      </c>
      <c r="BQ24" s="304"/>
      <c r="BR24" s="304">
        <f>SUM($B23:BS$23)</f>
        <v>23.444444444444439</v>
      </c>
      <c r="BS24" s="304"/>
      <c r="BT24" s="304">
        <f>SUM($B23:BU$23)</f>
        <v>24.333333333333329</v>
      </c>
      <c r="BU24" s="304"/>
      <c r="BV24" s="304">
        <f>SUM($B23:BW$23)</f>
        <v>24.55555555555555</v>
      </c>
      <c r="BW24" s="304"/>
      <c r="BX24" s="304">
        <f>SUM($B23:BY$23)</f>
        <v>24.888888888888882</v>
      </c>
      <c r="BY24" s="304"/>
      <c r="BZ24" s="304">
        <f>SUM($B23:CA$23)</f>
        <v>24.888888888888882</v>
      </c>
      <c r="CA24" s="304"/>
      <c r="CB24" s="304">
        <f>SUM($B23:CC$23)</f>
        <v>24.888888888888882</v>
      </c>
      <c r="CC24" s="304"/>
      <c r="CD24" s="304">
        <f>SUM($B23:CE$23)</f>
        <v>25.333333333333325</v>
      </c>
      <c r="CE24" s="304"/>
      <c r="CF24" s="304">
        <f>SUM($B23:CG$23)</f>
        <v>25.888888888888882</v>
      </c>
      <c r="CG24" s="304"/>
      <c r="CH24" s="304">
        <f>SUM($B23:CI$23)</f>
        <v>26.444444444444439</v>
      </c>
      <c r="CI24" s="304"/>
      <c r="CJ24" s="304">
        <f>SUM($B23:CK$23)</f>
        <v>26.444444444444439</v>
      </c>
      <c r="CK24" s="304"/>
      <c r="CL24" s="304">
        <f>SUM($B23:CM$23)</f>
        <v>26.666666666666661</v>
      </c>
      <c r="CM24" s="304"/>
      <c r="CN24" s="304">
        <f>SUM($B23:CO$23)</f>
        <v>26.999999999999993</v>
      </c>
      <c r="CO24" s="304"/>
      <c r="CP24" s="304">
        <f>SUM($B23:CQ$23)</f>
        <v>27.111111111111104</v>
      </c>
      <c r="CQ24" s="304"/>
      <c r="CR24" s="304">
        <f>SUM($B23:CS$23)</f>
        <v>27.222222222222214</v>
      </c>
      <c r="CS24" s="304"/>
      <c r="CT24" s="304">
        <f>SUM($B23:CU$23)</f>
        <v>27.333333333333325</v>
      </c>
      <c r="CU24" s="304"/>
      <c r="CV24" s="304">
        <f>SUM($B23:CW$23)</f>
        <v>27.444444444444436</v>
      </c>
      <c r="CW24" s="304"/>
      <c r="CX24" s="304">
        <f>SUM($B23:CY$23)</f>
        <v>27.444444444444436</v>
      </c>
      <c r="CY24" s="304"/>
      <c r="CZ24" s="304">
        <f>SUM($B23:DA$23)</f>
        <v>27.555555555555546</v>
      </c>
      <c r="DA24" s="304"/>
      <c r="DB24" s="304">
        <f>SUM($B23:DC$23)</f>
        <v>27.666666666666657</v>
      </c>
      <c r="DC24" s="304"/>
      <c r="DD24" s="304">
        <f>SUM($B23:DE$23)</f>
        <v>27.666666666666657</v>
      </c>
      <c r="DE24" s="304"/>
      <c r="DF24" s="304">
        <f>SUM($B23:DG$23)</f>
        <v>27.666666666666657</v>
      </c>
      <c r="DG24" s="304"/>
      <c r="DH24" s="304">
        <f>SUM($B23:DI$23)</f>
        <v>27.888888888888879</v>
      </c>
      <c r="DI24" s="304"/>
      <c r="DJ24" s="304">
        <f>SUM($B23:DK$23)</f>
        <v>28.333333333333321</v>
      </c>
      <c r="DK24" s="304"/>
      <c r="DL24" s="304">
        <f>SUM($B23:DM$23)</f>
        <v>28.333333333333321</v>
      </c>
      <c r="DM24" s="304"/>
      <c r="DN24" s="304">
        <f>SUM($B23:DO$23)</f>
        <v>28.444444444444432</v>
      </c>
      <c r="DO24" s="304"/>
      <c r="DP24" s="304">
        <f>SUM($B23:DQ$23)</f>
        <v>28.444444444444432</v>
      </c>
      <c r="DQ24" s="304"/>
      <c r="DR24" s="304">
        <f>SUM($B23:DS$23)</f>
        <v>28.555555555555543</v>
      </c>
      <c r="DS24" s="304"/>
      <c r="DT24" s="304">
        <f>SUM($B23:DU$23)</f>
        <v>28.555555555555543</v>
      </c>
      <c r="DU24" s="304"/>
      <c r="DV24" s="304">
        <f>SUM($B23:DW$23)</f>
        <v>28.777777777777764</v>
      </c>
      <c r="DW24" s="304"/>
      <c r="DX24" s="304">
        <f>SUM($B23:DY$23)</f>
        <v>28.999999999999986</v>
      </c>
      <c r="DY24" s="304"/>
      <c r="DZ24" s="304">
        <f>SUM($B23:EA$23)</f>
        <v>28.999999999999986</v>
      </c>
      <c r="EA24" s="304"/>
      <c r="EB24" s="304">
        <f>SUM($B23:EC$23)</f>
        <v>28.999999999999986</v>
      </c>
      <c r="EC24" s="304"/>
      <c r="ED24" s="304">
        <f>SUM($B23:EE$23)</f>
        <v>28.999999999999986</v>
      </c>
      <c r="EE24" s="304"/>
      <c r="EF24" s="304">
        <f>SUM($B23:EG$23)</f>
        <v>28.999999999999986</v>
      </c>
      <c r="EG24" s="304"/>
      <c r="EH24" s="304">
        <f>SUM($B23:EI$23)</f>
        <v>28.999999999999986</v>
      </c>
      <c r="EI24" s="304"/>
      <c r="EJ24" s="304">
        <f>SUM($B23:EK$23)</f>
        <v>28.999999999999986</v>
      </c>
      <c r="EK24" s="304"/>
      <c r="EL24" s="304">
        <f>SUM($B23:EM$23)</f>
        <v>28.999999999999986</v>
      </c>
      <c r="EM24" s="304"/>
      <c r="EN24" s="304">
        <f>SUM($B23:EO$23)</f>
        <v>28.999999999999986</v>
      </c>
      <c r="EO24" s="304"/>
      <c r="EP24" s="304">
        <f>SUM($B23:EQ$23)</f>
        <v>28.999999999999986</v>
      </c>
      <c r="EQ24" s="304"/>
      <c r="ER24" s="304">
        <f>SUM($B23:ES$23)</f>
        <v>28.999999999999986</v>
      </c>
      <c r="ES24" s="304"/>
      <c r="ET24" s="304">
        <f>SUM($B23:EU$23)</f>
        <v>28.999999999999986</v>
      </c>
      <c r="EU24" s="304"/>
      <c r="EV24" s="304">
        <f>SUM($B23:EW$23)</f>
        <v>28.999999999999986</v>
      </c>
      <c r="EW24" s="304"/>
      <c r="EX24" s="304">
        <f>SUM($B23:EY$23)</f>
        <v>28.999999999999986</v>
      </c>
      <c r="EY24" s="304"/>
      <c r="EZ24" s="304">
        <f>SUM($B23:FA$23)</f>
        <v>28.999999999999986</v>
      </c>
      <c r="FA24" s="304"/>
      <c r="FB24" s="304">
        <f>SUM($B23:FC$23)</f>
        <v>28.999999999999986</v>
      </c>
      <c r="FC24" s="304"/>
      <c r="FD24" s="304">
        <f>SUM($B23:FE$23)</f>
        <v>28.999999999999986</v>
      </c>
      <c r="FE24" s="304"/>
      <c r="FF24" s="304">
        <f>SUM($B23:FG$23)</f>
        <v>28.999999999999986</v>
      </c>
      <c r="FG24" s="304"/>
      <c r="FH24" s="304">
        <f>SUM($B23:FI$23)</f>
        <v>28.999999999999986</v>
      </c>
      <c r="FI24" s="304"/>
      <c r="FJ24" s="304">
        <f>SUM($B23:FK$23)</f>
        <v>28.999999999999986</v>
      </c>
      <c r="FK24" s="304"/>
      <c r="FL24" s="304">
        <f>SUM($B23:FM$23)</f>
        <v>28.999999999999986</v>
      </c>
      <c r="FM24" s="304"/>
      <c r="FN24" s="304">
        <f>SUM($B23:FO$23)</f>
        <v>28.999999999999986</v>
      </c>
      <c r="FO24" s="304"/>
      <c r="FP24" s="304">
        <f>SUM($B23:FQ$23)</f>
        <v>28.999999999999986</v>
      </c>
      <c r="FQ24" s="304"/>
      <c r="FR24" s="304">
        <f>SUM($B23:FS$23)</f>
        <v>28.999999999999986</v>
      </c>
      <c r="FS24" s="304"/>
      <c r="FT24" s="304">
        <f>SUM($B23:FU$23)</f>
        <v>28.999999999999986</v>
      </c>
      <c r="FU24" s="304"/>
      <c r="FV24" s="304">
        <f>SUM($B23:FW$23)</f>
        <v>28.999999999999986</v>
      </c>
      <c r="FW24" s="304"/>
      <c r="FX24" s="304">
        <f>SUM($B23:FY$23)</f>
        <v>28.999999999999986</v>
      </c>
      <c r="FY24" s="304"/>
      <c r="FZ24" s="304">
        <f>SUM($B23:GA$23)</f>
        <v>28.999999999999986</v>
      </c>
      <c r="GA24" s="304"/>
      <c r="GB24" s="304">
        <f>SUM($B23:GC$23)</f>
        <v>28.999999999999986</v>
      </c>
      <c r="GC24" s="304"/>
      <c r="GD24" s="304">
        <f>SUM($B23:GE$23)</f>
        <v>28.999999999999986</v>
      </c>
      <c r="GE24" s="304"/>
      <c r="GF24" s="304">
        <f>SUM($B23:GG$23)</f>
        <v>28.999999999999986</v>
      </c>
      <c r="GG24" s="304"/>
      <c r="GH24" s="304">
        <f>SUM($B23:GI$23)</f>
        <v>28.999999999999986</v>
      </c>
      <c r="GI24" s="304"/>
      <c r="GJ24" s="304">
        <f>SUM($B23:GK$23)</f>
        <v>28.999999999999986</v>
      </c>
      <c r="GK24" s="304"/>
      <c r="GL24" s="304">
        <f>SUM($B23:GM$23)</f>
        <v>28.999999999999986</v>
      </c>
      <c r="GM24" s="304"/>
      <c r="GN24" s="304">
        <f>SUM($B23:GO$23)</f>
        <v>28.999999999999986</v>
      </c>
      <c r="GO24" s="304"/>
      <c r="GP24" s="304">
        <f>SUM($B23:GQ$23)</f>
        <v>28.999999999999986</v>
      </c>
      <c r="GQ24" s="304"/>
      <c r="GR24" s="304">
        <f>SUM($B23:GS$23)</f>
        <v>28.999999999999986</v>
      </c>
      <c r="GS24" s="304"/>
      <c r="GT24" s="304">
        <f>SUM($B23:GU$23)</f>
        <v>28.999999999999986</v>
      </c>
      <c r="GU24" s="304"/>
      <c r="GV24" s="304">
        <f>SUM($B23:GW$23)</f>
        <v>28.999999999999986</v>
      </c>
      <c r="GW24" s="304"/>
      <c r="GX24" s="304">
        <f>SUM($B23:GY$23)</f>
        <v>28.999999999999986</v>
      </c>
      <c r="GY24" s="304"/>
      <c r="GZ24" s="304">
        <f>SUM($B23:HA$23)</f>
        <v>28.999999999999986</v>
      </c>
      <c r="HA24" s="304"/>
      <c r="HB24" s="304">
        <f>SUM($B23:HC$23)</f>
        <v>28.999999999999986</v>
      </c>
      <c r="HC24" s="304"/>
      <c r="HD24" s="304">
        <f>SUM($B23:HE$23)</f>
        <v>28.999999999999986</v>
      </c>
      <c r="HE24" s="304"/>
      <c r="HF24" s="304">
        <f>SUM($B23:HG$23)</f>
        <v>28.999999999999986</v>
      </c>
      <c r="HG24" s="304"/>
      <c r="HH24" s="304">
        <f>SUM($B23:HI$23)</f>
        <v>28.999999999999986</v>
      </c>
      <c r="HI24" s="304"/>
      <c r="HJ24" s="304">
        <f>SUM($B23:HK$23)</f>
        <v>28.999999999999986</v>
      </c>
      <c r="HK24" s="304"/>
      <c r="HL24" s="304">
        <f>SUM($B23:HM$23)</f>
        <v>28.999999999999986</v>
      </c>
      <c r="HM24" s="304"/>
      <c r="HN24" s="304">
        <f>SUM($B23:HO$23)</f>
        <v>28.999999999999986</v>
      </c>
      <c r="HO24" s="304"/>
      <c r="HP24" s="304">
        <f>SUM($B23:HQ$23)</f>
        <v>28.999999999999986</v>
      </c>
      <c r="HQ24" s="304"/>
      <c r="HR24" s="304">
        <f>SUM($B23:HS$23)</f>
        <v>28.999999999999986</v>
      </c>
      <c r="HS24" s="304"/>
      <c r="HT24" s="304">
        <f>SUM($B23:HU$23)</f>
        <v>28.999999999999986</v>
      </c>
      <c r="HU24" s="304"/>
      <c r="HV24" s="304">
        <f>SUM($B23:HW$23)</f>
        <v>28.999999999999986</v>
      </c>
      <c r="HW24" s="304"/>
      <c r="HX24" s="304">
        <f>SUM($B23:HY$23)</f>
        <v>28.999999999999986</v>
      </c>
      <c r="HY24" s="304"/>
      <c r="HZ24" s="304">
        <f>SUM($B23:IA$23)</f>
        <v>28.999999999999986</v>
      </c>
      <c r="IA24" s="304"/>
    </row>
    <row r="25" spans="1:238" ht="18.600000000000001" thickBot="1">
      <c r="A25" s="176" t="s">
        <v>59</v>
      </c>
      <c r="B25" s="304">
        <f>B24/$B$14</f>
        <v>0</v>
      </c>
      <c r="C25" s="304"/>
      <c r="D25" s="304">
        <f>D24/$B$14</f>
        <v>0</v>
      </c>
      <c r="E25" s="304"/>
      <c r="F25" s="304">
        <f>F24/$B$14</f>
        <v>0</v>
      </c>
      <c r="G25" s="304"/>
      <c r="H25" s="304">
        <f>H24/$B$14</f>
        <v>0</v>
      </c>
      <c r="I25" s="304"/>
      <c r="J25" s="304">
        <f>J24/$B$14</f>
        <v>0</v>
      </c>
      <c r="K25" s="304"/>
      <c r="L25" s="304">
        <f>L24/$B$14</f>
        <v>0</v>
      </c>
      <c r="M25" s="304"/>
      <c r="N25" s="304">
        <f>N24/$B$14</f>
        <v>0</v>
      </c>
      <c r="O25" s="304"/>
      <c r="P25" s="304">
        <f>P24/$B$14</f>
        <v>0</v>
      </c>
      <c r="Q25" s="304"/>
      <c r="R25" s="304">
        <f>R24/$B$14</f>
        <v>0</v>
      </c>
      <c r="S25" s="304"/>
      <c r="T25" s="304">
        <f>T24/$B$14</f>
        <v>6.1728395061728399E-2</v>
      </c>
      <c r="U25" s="304"/>
      <c r="V25" s="304">
        <f>V24/$B$14</f>
        <v>0.1728395061728395</v>
      </c>
      <c r="W25" s="304"/>
      <c r="X25" s="304">
        <f>X24/$B$14</f>
        <v>0.29629629629629634</v>
      </c>
      <c r="Y25" s="304"/>
      <c r="Z25" s="304">
        <f>Z24/$B$14</f>
        <v>0.55555555555555558</v>
      </c>
      <c r="AA25" s="304"/>
      <c r="AB25" s="304">
        <f>AB24/$B$14</f>
        <v>0.66666666666666663</v>
      </c>
      <c r="AC25" s="304"/>
      <c r="AD25" s="304">
        <f>AD24/$B$14</f>
        <v>0.83950617283950613</v>
      </c>
      <c r="AE25" s="304"/>
      <c r="AF25" s="304">
        <f>AF24/$B$14</f>
        <v>0.96296296296296291</v>
      </c>
      <c r="AG25" s="304"/>
      <c r="AH25" s="304">
        <f>AH24/$B$14</f>
        <v>1.037037037037037</v>
      </c>
      <c r="AI25" s="304"/>
      <c r="AJ25" s="304">
        <f>AJ24/$B$14</f>
        <v>1.1358024691358024</v>
      </c>
      <c r="AK25" s="304"/>
      <c r="AL25" s="304">
        <f>AL24/$B$14</f>
        <v>1.1358024691358024</v>
      </c>
      <c r="AM25" s="304"/>
      <c r="AN25" s="304">
        <f>AN24/$B$14</f>
        <v>1.1604938271604937</v>
      </c>
      <c r="AO25" s="304"/>
      <c r="AP25" s="304">
        <f>AP24/$B$14</f>
        <v>1.2839506172839503</v>
      </c>
      <c r="AQ25" s="304"/>
      <c r="AR25" s="304">
        <f>AR24/$B$14</f>
        <v>1.4320987654320987</v>
      </c>
      <c r="AS25" s="304"/>
      <c r="AT25" s="304">
        <f>AT24/$B$14</f>
        <v>1.5802469135802468</v>
      </c>
      <c r="AU25" s="304"/>
      <c r="AV25" s="304">
        <f>AV24/$B$14</f>
        <v>1.6543209876543208</v>
      </c>
      <c r="AW25" s="304"/>
      <c r="AX25" s="304">
        <f>AX24/$B$14</f>
        <v>1.679012345679012</v>
      </c>
      <c r="AY25" s="304"/>
      <c r="AZ25" s="304">
        <f>AZ24/$B$14</f>
        <v>1.7283950617283947</v>
      </c>
      <c r="BA25" s="304"/>
      <c r="BB25" s="304">
        <f>BB24/$B$14</f>
        <v>1.9506172839506171</v>
      </c>
      <c r="BC25" s="304"/>
      <c r="BD25" s="304">
        <f>BD24/$B$14</f>
        <v>2.0617283950617282</v>
      </c>
      <c r="BE25" s="304"/>
      <c r="BF25" s="304">
        <f>BF24/$B$14</f>
        <v>2.1851851851851851</v>
      </c>
      <c r="BG25" s="304"/>
      <c r="BH25" s="304">
        <f>BH24/$B$14</f>
        <v>2.2098765432098761</v>
      </c>
      <c r="BI25" s="304"/>
      <c r="BJ25" s="304">
        <f>BJ24/$B$14</f>
        <v>2.2592592592592586</v>
      </c>
      <c r="BK25" s="304"/>
      <c r="BL25" s="304">
        <f>BL24/$B$14</f>
        <v>2.3086419753086411</v>
      </c>
      <c r="BM25" s="304"/>
      <c r="BN25" s="304">
        <f>BN24/$B$14</f>
        <v>2.3950617283950613</v>
      </c>
      <c r="BO25" s="304"/>
      <c r="BP25" s="304">
        <f>BP24/$B$14</f>
        <v>2.4938271604938267</v>
      </c>
      <c r="BQ25" s="304"/>
      <c r="BR25" s="304">
        <f>BR24/$B$14</f>
        <v>2.6049382716049378</v>
      </c>
      <c r="BS25" s="304"/>
      <c r="BT25" s="304">
        <f>BT24/$B$14</f>
        <v>2.7037037037037033</v>
      </c>
      <c r="BU25" s="304"/>
      <c r="BV25" s="304">
        <f>BV24/$B$14</f>
        <v>2.7283950617283943</v>
      </c>
      <c r="BW25" s="304"/>
      <c r="BX25" s="304">
        <f>BX24/$B$14</f>
        <v>2.7654320987654315</v>
      </c>
      <c r="BY25" s="304"/>
      <c r="BZ25" s="304">
        <f>BZ24/$B$14</f>
        <v>2.7654320987654315</v>
      </c>
      <c r="CA25" s="304"/>
      <c r="CB25" s="304">
        <f>CB24/$B$14</f>
        <v>2.7654320987654315</v>
      </c>
      <c r="CC25" s="304"/>
      <c r="CD25" s="304">
        <f>CD24/$B$14</f>
        <v>2.814814814814814</v>
      </c>
      <c r="CE25" s="304"/>
      <c r="CF25" s="304">
        <f>CF24/$B$14</f>
        <v>2.8765432098765427</v>
      </c>
      <c r="CG25" s="304"/>
      <c r="CH25" s="304">
        <f>CH24/$B$14</f>
        <v>2.9382716049382709</v>
      </c>
      <c r="CI25" s="304"/>
      <c r="CJ25" s="304">
        <f>CJ24/$B$14</f>
        <v>2.9382716049382709</v>
      </c>
      <c r="CK25" s="304"/>
      <c r="CL25" s="304">
        <f>CL24/$B$14</f>
        <v>2.9629629629629624</v>
      </c>
      <c r="CM25" s="304"/>
      <c r="CN25" s="304">
        <f>CN24/$B$14</f>
        <v>2.9999999999999991</v>
      </c>
      <c r="CO25" s="304"/>
      <c r="CP25" s="304">
        <f>CP24/$B$14</f>
        <v>3.0123456790123448</v>
      </c>
      <c r="CQ25" s="304"/>
      <c r="CR25" s="304">
        <f>CR24/$B$14</f>
        <v>3.0246913580246906</v>
      </c>
      <c r="CS25" s="304"/>
      <c r="CT25" s="304">
        <f>CT24/$B$14</f>
        <v>3.0370370370370363</v>
      </c>
      <c r="CU25" s="304"/>
      <c r="CV25" s="304">
        <f>CV24/$B$14</f>
        <v>3.0493827160493816</v>
      </c>
      <c r="CW25" s="304"/>
      <c r="CX25" s="304">
        <f>CX24/$B$14</f>
        <v>3.0493827160493816</v>
      </c>
      <c r="CY25" s="304"/>
      <c r="CZ25" s="304">
        <f>CZ24/$B$14</f>
        <v>3.0617283950617273</v>
      </c>
      <c r="DA25" s="304"/>
      <c r="DB25" s="304">
        <f>DB24/$B$14</f>
        <v>3.0740740740740731</v>
      </c>
      <c r="DC25" s="304"/>
      <c r="DD25" s="304">
        <f>DD24/$B$14</f>
        <v>3.0740740740740731</v>
      </c>
      <c r="DE25" s="304"/>
      <c r="DF25" s="304">
        <f>DF24/$B$14</f>
        <v>3.0740740740740731</v>
      </c>
      <c r="DG25" s="304"/>
      <c r="DH25" s="304">
        <f>DH24/$B$14</f>
        <v>3.0987654320987641</v>
      </c>
      <c r="DI25" s="304"/>
      <c r="DJ25" s="304">
        <f>DJ24/$B$14</f>
        <v>3.148148148148147</v>
      </c>
      <c r="DK25" s="304"/>
      <c r="DL25" s="304">
        <f>DL24/$B$14</f>
        <v>3.148148148148147</v>
      </c>
      <c r="DM25" s="304"/>
      <c r="DN25" s="304">
        <f>DN24/$B$14</f>
        <v>3.1604938271604923</v>
      </c>
      <c r="DO25" s="304"/>
      <c r="DP25" s="304">
        <f>DP24/$B$14</f>
        <v>3.1604938271604923</v>
      </c>
      <c r="DQ25" s="304"/>
      <c r="DR25" s="304">
        <f>DR24/$B$14</f>
        <v>3.1728395061728381</v>
      </c>
      <c r="DS25" s="304"/>
      <c r="DT25" s="304">
        <f>DT24/$B$14</f>
        <v>3.1728395061728381</v>
      </c>
      <c r="DU25" s="304"/>
      <c r="DV25" s="304">
        <f>DV24/$B$14</f>
        <v>3.1975308641975295</v>
      </c>
      <c r="DW25" s="304"/>
      <c r="DX25" s="304">
        <f>DX24/$B$14</f>
        <v>3.2222222222222205</v>
      </c>
      <c r="DY25" s="304"/>
      <c r="DZ25" s="304">
        <f>DZ24/$B$14</f>
        <v>3.2222222222222205</v>
      </c>
      <c r="EA25" s="304"/>
      <c r="EB25" s="304">
        <f>EB24/$B$14</f>
        <v>3.2222222222222205</v>
      </c>
      <c r="EC25" s="304"/>
      <c r="ED25" s="304">
        <f>ED24/$B$14</f>
        <v>3.2222222222222205</v>
      </c>
      <c r="EE25" s="304"/>
      <c r="EF25" s="304">
        <f>EF24/$B$14</f>
        <v>3.2222222222222205</v>
      </c>
      <c r="EG25" s="304"/>
      <c r="EH25" s="304">
        <f>EH24/$B$14</f>
        <v>3.2222222222222205</v>
      </c>
      <c r="EI25" s="304"/>
      <c r="EJ25" s="304">
        <f>EJ24/$B$14</f>
        <v>3.2222222222222205</v>
      </c>
      <c r="EK25" s="304"/>
      <c r="EL25" s="304">
        <f>EL24/$B$14</f>
        <v>3.2222222222222205</v>
      </c>
      <c r="EM25" s="304"/>
      <c r="EN25" s="304">
        <f>EN24/$B$14</f>
        <v>3.2222222222222205</v>
      </c>
      <c r="EO25" s="304"/>
      <c r="EP25" s="304">
        <f>EP24/$B$14</f>
        <v>3.2222222222222205</v>
      </c>
      <c r="EQ25" s="304"/>
      <c r="ER25" s="304">
        <f>ER24/$B$14</f>
        <v>3.2222222222222205</v>
      </c>
      <c r="ES25" s="304"/>
      <c r="ET25" s="304">
        <f>ET24/$B$14</f>
        <v>3.2222222222222205</v>
      </c>
      <c r="EU25" s="304"/>
      <c r="EV25" s="304">
        <f>EV24/$B$14</f>
        <v>3.2222222222222205</v>
      </c>
      <c r="EW25" s="304"/>
      <c r="EX25" s="304">
        <f>EX24/$B$14</f>
        <v>3.2222222222222205</v>
      </c>
      <c r="EY25" s="304"/>
      <c r="EZ25" s="304">
        <f>EZ24/$B$14</f>
        <v>3.2222222222222205</v>
      </c>
      <c r="FA25" s="304"/>
      <c r="FB25" s="304">
        <f>FB24/$B$14</f>
        <v>3.2222222222222205</v>
      </c>
      <c r="FC25" s="304"/>
      <c r="FD25" s="304">
        <f>FD24/$B$14</f>
        <v>3.2222222222222205</v>
      </c>
      <c r="FE25" s="304"/>
      <c r="FF25" s="304">
        <f>FF24/$B$14</f>
        <v>3.2222222222222205</v>
      </c>
      <c r="FG25" s="304"/>
      <c r="FH25" s="304">
        <f>FH24/$B$14</f>
        <v>3.2222222222222205</v>
      </c>
      <c r="FI25" s="304"/>
      <c r="FJ25" s="304">
        <f>FJ24/$B$14</f>
        <v>3.2222222222222205</v>
      </c>
      <c r="FK25" s="304"/>
      <c r="FL25" s="304">
        <f>FL24/$B$14</f>
        <v>3.2222222222222205</v>
      </c>
      <c r="FM25" s="304"/>
      <c r="FN25" s="304">
        <f>FN24/$B$14</f>
        <v>3.2222222222222205</v>
      </c>
      <c r="FO25" s="304"/>
      <c r="FP25" s="304">
        <f>FP24/$B$14</f>
        <v>3.2222222222222205</v>
      </c>
      <c r="FQ25" s="304"/>
      <c r="FR25" s="304">
        <f>FR24/$B$14</f>
        <v>3.2222222222222205</v>
      </c>
      <c r="FS25" s="304"/>
      <c r="FT25" s="304">
        <f>FT24/$B$14</f>
        <v>3.2222222222222205</v>
      </c>
      <c r="FU25" s="304"/>
      <c r="FV25" s="304">
        <f>FV24/$B$14</f>
        <v>3.2222222222222205</v>
      </c>
      <c r="FW25" s="304"/>
      <c r="FX25" s="304">
        <f>FX24/$B$14</f>
        <v>3.2222222222222205</v>
      </c>
      <c r="FY25" s="304"/>
      <c r="FZ25" s="304">
        <f>FZ24/$B$14</f>
        <v>3.2222222222222205</v>
      </c>
      <c r="GA25" s="304"/>
      <c r="GB25" s="304">
        <f>GB24/$B$14</f>
        <v>3.2222222222222205</v>
      </c>
      <c r="GC25" s="304"/>
      <c r="GD25" s="304">
        <f>GD24/$B$14</f>
        <v>3.2222222222222205</v>
      </c>
      <c r="GE25" s="304"/>
      <c r="GF25" s="304">
        <f>GF24/$B$14</f>
        <v>3.2222222222222205</v>
      </c>
      <c r="GG25" s="304"/>
      <c r="GH25" s="304">
        <f>GH24/$B$14</f>
        <v>3.2222222222222205</v>
      </c>
      <c r="GI25" s="304"/>
      <c r="GJ25" s="304">
        <f>GJ24/$B$14</f>
        <v>3.2222222222222205</v>
      </c>
      <c r="GK25" s="304"/>
      <c r="GL25" s="304">
        <f>GL24/$B$14</f>
        <v>3.2222222222222205</v>
      </c>
      <c r="GM25" s="304"/>
      <c r="GN25" s="304">
        <f>GN24/$B$14</f>
        <v>3.2222222222222205</v>
      </c>
      <c r="GO25" s="304"/>
      <c r="GP25" s="304">
        <f>GP24/$B$14</f>
        <v>3.2222222222222205</v>
      </c>
      <c r="GQ25" s="304"/>
      <c r="GR25" s="304">
        <f>GR24/$B$14</f>
        <v>3.2222222222222205</v>
      </c>
      <c r="GS25" s="304"/>
      <c r="GT25" s="304">
        <f>GT24/$B$14</f>
        <v>3.2222222222222205</v>
      </c>
      <c r="GU25" s="304"/>
      <c r="GV25" s="304">
        <f>GV24/$B$14</f>
        <v>3.2222222222222205</v>
      </c>
      <c r="GW25" s="304"/>
      <c r="GX25" s="304">
        <f>GX24/$B$14</f>
        <v>3.2222222222222205</v>
      </c>
      <c r="GY25" s="304"/>
      <c r="GZ25" s="304">
        <f>GZ24/$B$14</f>
        <v>3.2222222222222205</v>
      </c>
      <c r="HA25" s="304"/>
      <c r="HB25" s="304">
        <f>HB24/$B$14</f>
        <v>3.2222222222222205</v>
      </c>
      <c r="HC25" s="304"/>
      <c r="HD25" s="304">
        <f>HD24/$B$14</f>
        <v>3.2222222222222205</v>
      </c>
      <c r="HE25" s="304"/>
      <c r="HF25" s="304">
        <f>HF24/$B$14</f>
        <v>3.2222222222222205</v>
      </c>
      <c r="HG25" s="304"/>
      <c r="HH25" s="304">
        <f>HH24/$B$14</f>
        <v>3.2222222222222205</v>
      </c>
      <c r="HI25" s="304"/>
      <c r="HJ25" s="304">
        <f>HJ24/$B$14</f>
        <v>3.2222222222222205</v>
      </c>
      <c r="HK25" s="304"/>
      <c r="HL25" s="304">
        <f>HL24/$B$14</f>
        <v>3.2222222222222205</v>
      </c>
      <c r="HM25" s="304"/>
      <c r="HN25" s="304">
        <f>HN24/$B$14</f>
        <v>3.2222222222222205</v>
      </c>
      <c r="HO25" s="304"/>
      <c r="HP25" s="304">
        <f>HP24/$B$14</f>
        <v>3.2222222222222205</v>
      </c>
      <c r="HQ25" s="304"/>
      <c r="HR25" s="304">
        <f>HR24/$B$14</f>
        <v>3.2222222222222205</v>
      </c>
      <c r="HS25" s="304"/>
      <c r="HT25" s="304">
        <f>HT24/$B$14</f>
        <v>3.2222222222222205</v>
      </c>
      <c r="HU25" s="304"/>
      <c r="HV25" s="304">
        <f>HV24/$B$14</f>
        <v>3.2222222222222205</v>
      </c>
      <c r="HW25" s="304"/>
      <c r="HX25" s="304">
        <f>HX24/$B$14</f>
        <v>3.2222222222222205</v>
      </c>
      <c r="HY25" s="304"/>
      <c r="HZ25" s="304">
        <f>HZ24/$B$14</f>
        <v>3.2222222222222205</v>
      </c>
      <c r="IA25" s="304"/>
    </row>
    <row r="26" spans="1:238" ht="15" thickBot="1">
      <c r="A26" s="77" t="s">
        <v>60</v>
      </c>
      <c r="B26" s="304">
        <f>B1*B17*B22</f>
        <v>0</v>
      </c>
      <c r="C26" s="304"/>
      <c r="D26" s="304">
        <f>D1*D17*D22</f>
        <v>0</v>
      </c>
      <c r="E26" s="304"/>
      <c r="F26" s="304">
        <f>F1*F17*F22</f>
        <v>0</v>
      </c>
      <c r="G26" s="304"/>
      <c r="H26" s="304">
        <f>H1*H17*H22</f>
        <v>0</v>
      </c>
      <c r="I26" s="304"/>
      <c r="J26" s="304">
        <f>J1*J17*J22</f>
        <v>0</v>
      </c>
      <c r="K26" s="304"/>
      <c r="L26" s="304">
        <f>L1*L17*L22</f>
        <v>0</v>
      </c>
      <c r="M26" s="304"/>
      <c r="N26" s="304">
        <f>N1*N17*N22</f>
        <v>0</v>
      </c>
      <c r="O26" s="304"/>
      <c r="P26" s="304">
        <f>P1*P17*P22</f>
        <v>0</v>
      </c>
      <c r="Q26" s="304"/>
      <c r="R26" s="304">
        <f>R1*R17*R22</f>
        <v>0</v>
      </c>
      <c r="S26" s="304"/>
      <c r="T26" s="304">
        <f>T1*T17*T22</f>
        <v>5.5555555555555554</v>
      </c>
      <c r="U26" s="304"/>
      <c r="V26" s="304">
        <f>V1*V17*V22</f>
        <v>11</v>
      </c>
      <c r="W26" s="304"/>
      <c r="X26" s="304">
        <f>X1*X17*X22</f>
        <v>13.333333333333334</v>
      </c>
      <c r="Y26" s="304"/>
      <c r="Z26" s="304">
        <f>Z1*Z17*Z22</f>
        <v>30.333333333333332</v>
      </c>
      <c r="AA26" s="304"/>
      <c r="AB26" s="304">
        <f>AB1*AB17*AB22</f>
        <v>13.999999999999998</v>
      </c>
      <c r="AC26" s="304"/>
      <c r="AD26" s="304">
        <f>AD1*AD17*AD22</f>
        <v>23.333333333333332</v>
      </c>
      <c r="AE26" s="304"/>
      <c r="AF26" s="304">
        <f>AF1*AF17*AF22</f>
        <v>17.777777777777779</v>
      </c>
      <c r="AG26" s="304"/>
      <c r="AH26" s="304">
        <f>AH1*AH17*AH22</f>
        <v>11.333333333333334</v>
      </c>
      <c r="AI26" s="304"/>
      <c r="AJ26" s="304">
        <f>AJ1*AJ17*AJ22</f>
        <v>16</v>
      </c>
      <c r="AK26" s="304"/>
      <c r="AL26" s="304">
        <f>AL1*AL17*AL22</f>
        <v>0</v>
      </c>
      <c r="AM26" s="304"/>
      <c r="AN26" s="304">
        <f>AN1*AN17*AN22</f>
        <v>4.4444444444444438</v>
      </c>
      <c r="AO26" s="304"/>
      <c r="AP26" s="304">
        <f>AP1*AP17*AP22</f>
        <v>23.333333333333332</v>
      </c>
      <c r="AQ26" s="304"/>
      <c r="AR26" s="304">
        <f>AR1*AR17*AR22</f>
        <v>29.333333333333332</v>
      </c>
      <c r="AS26" s="304"/>
      <c r="AT26" s="304">
        <f>AT1*AT17*AT22</f>
        <v>30.666666666666664</v>
      </c>
      <c r="AU26" s="304"/>
      <c r="AV26" s="304">
        <f>AV1*AV17*AV22</f>
        <v>16</v>
      </c>
      <c r="AW26" s="304"/>
      <c r="AX26" s="304">
        <f>AX1*AX17*AX22</f>
        <v>5.5555555555555562</v>
      </c>
      <c r="AY26" s="304"/>
      <c r="AZ26" s="304">
        <f>AZ1*AZ17*AZ22</f>
        <v>11.555555555555554</v>
      </c>
      <c r="BA26" s="304"/>
      <c r="BB26" s="304">
        <f>BB1*BB17*BB22</f>
        <v>54.000000000000007</v>
      </c>
      <c r="BC26" s="304"/>
      <c r="BD26" s="304">
        <f>BD1*BD17*BD22</f>
        <v>28.000000000000004</v>
      </c>
      <c r="BE26" s="304"/>
      <c r="BF26" s="304">
        <f>BF1*BF17*BF22</f>
        <v>32.222222222222229</v>
      </c>
      <c r="BG26" s="304"/>
      <c r="BH26" s="304">
        <f>BH1*BH17*BH22</f>
        <v>6.6666666666666661</v>
      </c>
      <c r="BI26" s="304"/>
      <c r="BJ26" s="304">
        <f>BJ1*BJ17*BJ22</f>
        <v>13.777777777777777</v>
      </c>
      <c r="BK26" s="304"/>
      <c r="BL26" s="304">
        <f>BL1*BL17*BL22</f>
        <v>14.222222222222221</v>
      </c>
      <c r="BM26" s="304"/>
      <c r="BN26" s="304">
        <f>BN1*BN17*BN22</f>
        <v>25.666666666666668</v>
      </c>
      <c r="BO26" s="304"/>
      <c r="BP26" s="304">
        <f>BP1*BP17*BP22</f>
        <v>30.222222222222221</v>
      </c>
      <c r="BQ26" s="304"/>
      <c r="BR26" s="304">
        <f>BR1*BR17*BR22</f>
        <v>35</v>
      </c>
      <c r="BS26" s="304"/>
      <c r="BT26" s="304">
        <f>BT1*BT17*BT22</f>
        <v>32</v>
      </c>
      <c r="BU26" s="304"/>
      <c r="BV26" s="304">
        <f>BV1*BV17*BV22</f>
        <v>8.2222222222222214</v>
      </c>
      <c r="BW26" s="304"/>
      <c r="BX26" s="304">
        <f>BX1*BX17*BX22</f>
        <v>12.666666666666666</v>
      </c>
      <c r="BY26" s="304"/>
      <c r="BZ26" s="304">
        <f>BZ1*BZ17*BZ22</f>
        <v>0</v>
      </c>
      <c r="CA26" s="304"/>
      <c r="CB26" s="304">
        <f>CB1*CB17*CB22</f>
        <v>0</v>
      </c>
      <c r="CC26" s="304"/>
      <c r="CD26" s="304">
        <f>CD1*CD17*CD22</f>
        <v>18.222222222222221</v>
      </c>
      <c r="CE26" s="304"/>
      <c r="CF26" s="304">
        <f>CF1*CF17*CF22</f>
        <v>23.333333333333336</v>
      </c>
      <c r="CG26" s="304"/>
      <c r="CH26" s="304">
        <f>CH1*CH17*CH22</f>
        <v>23.888888888888889</v>
      </c>
      <c r="CI26" s="304"/>
      <c r="CJ26" s="304">
        <f>CJ1*CJ17*CJ22</f>
        <v>0</v>
      </c>
      <c r="CK26" s="304"/>
      <c r="CL26" s="304">
        <f>CL1*CL17*CL22</f>
        <v>10</v>
      </c>
      <c r="CM26" s="304"/>
      <c r="CN26" s="304">
        <f>CN1*CN17*CN22</f>
        <v>15.333333333333334</v>
      </c>
      <c r="CO26" s="304"/>
      <c r="CP26" s="304">
        <f>CP1*CP17*CP22</f>
        <v>5.2222222222222223</v>
      </c>
      <c r="CQ26" s="304"/>
      <c r="CR26" s="304">
        <f>CR1*CR17*CR22</f>
        <v>5.3333333333333339</v>
      </c>
      <c r="CS26" s="304"/>
      <c r="CT26" s="304">
        <f>CT1*CT17*CT22</f>
        <v>5.4444444444444455</v>
      </c>
      <c r="CU26" s="304"/>
      <c r="CV26" s="304">
        <f>CV1*CV17*CV22</f>
        <v>5.5555555555555562</v>
      </c>
      <c r="CW26" s="304"/>
      <c r="CX26" s="304">
        <f>CX1*CX17*CX22</f>
        <v>0</v>
      </c>
      <c r="CY26" s="304"/>
      <c r="CZ26" s="304">
        <f>CZ1*CZ17*CZ22</f>
        <v>5.7777777777777777</v>
      </c>
      <c r="DA26" s="304"/>
      <c r="DB26" s="304">
        <f>DB1*DB17*DB22</f>
        <v>5.8888888888888884</v>
      </c>
      <c r="DC26" s="304"/>
      <c r="DD26" s="304">
        <f>DD1*DD17*DD22</f>
        <v>0</v>
      </c>
      <c r="DE26" s="304"/>
      <c r="DF26" s="304">
        <f>DF1*DF17*DF22</f>
        <v>0</v>
      </c>
      <c r="DG26" s="304"/>
      <c r="DH26" s="304">
        <f>DH1*DH17*DH22</f>
        <v>12.444444444444443</v>
      </c>
      <c r="DI26" s="304"/>
      <c r="DJ26" s="304">
        <f>DJ1*DJ17*DJ22</f>
        <v>25.333333333333332</v>
      </c>
      <c r="DK26" s="304"/>
      <c r="DL26" s="304">
        <f>DL1*DL17*DL22</f>
        <v>0</v>
      </c>
      <c r="DM26" s="304"/>
      <c r="DN26" s="304">
        <f>DN1*DN17*DN22</f>
        <v>6.5555555555555554</v>
      </c>
      <c r="DO26" s="304"/>
      <c r="DP26" s="304">
        <f>DP1*DP17*DP22</f>
        <v>0</v>
      </c>
      <c r="DQ26" s="304"/>
      <c r="DR26" s="304">
        <f>DR1*DR17*DR22</f>
        <v>6.7777777777777777</v>
      </c>
      <c r="DS26" s="304"/>
      <c r="DT26" s="304">
        <f>DT1*DT17*DT22</f>
        <v>0</v>
      </c>
      <c r="DU26" s="304"/>
      <c r="DV26" s="304">
        <f>DV1*DV17*DV22</f>
        <v>14</v>
      </c>
      <c r="DW26" s="304"/>
      <c r="DX26" s="304">
        <f>DX1*DX17*DX22</f>
        <v>14.222222222222221</v>
      </c>
      <c r="DY26" s="304"/>
      <c r="DZ26" s="304">
        <f>DZ1*DZ17*DZ22</f>
        <v>0</v>
      </c>
      <c r="EA26" s="304"/>
      <c r="EB26" s="304">
        <f>EB1*EB17*EB22</f>
        <v>0</v>
      </c>
      <c r="EC26" s="304"/>
      <c r="ED26" s="304">
        <f>ED1*ED17*ED22</f>
        <v>0</v>
      </c>
      <c r="EE26" s="304"/>
      <c r="EF26" s="304">
        <f>EF1*EF17*EF22</f>
        <v>0</v>
      </c>
      <c r="EG26" s="304"/>
      <c r="EH26" s="304">
        <f>EH1*EH17*EH22</f>
        <v>0</v>
      </c>
      <c r="EI26" s="304"/>
      <c r="EJ26" s="304">
        <f>EJ1*EJ17*EJ22</f>
        <v>0</v>
      </c>
      <c r="EK26" s="304"/>
      <c r="EL26" s="304">
        <f>EL1*EL17*EL22</f>
        <v>0</v>
      </c>
      <c r="EM26" s="304"/>
      <c r="EN26" s="304">
        <f>EN1*EN17*EN22</f>
        <v>0</v>
      </c>
      <c r="EO26" s="304"/>
      <c r="EP26" s="304">
        <f>EP1*EP17*EP22</f>
        <v>0</v>
      </c>
      <c r="EQ26" s="304"/>
      <c r="ER26" s="304">
        <f>ER1*ER17*ER22</f>
        <v>0</v>
      </c>
      <c r="ES26" s="304"/>
      <c r="ET26" s="304">
        <f>ET1*ET17*ET22</f>
        <v>0</v>
      </c>
      <c r="EU26" s="304"/>
      <c r="EV26" s="304">
        <f>EV1*EV17*EV22</f>
        <v>0</v>
      </c>
      <c r="EW26" s="304"/>
      <c r="EX26" s="304">
        <f>EX1*EX17*EX22</f>
        <v>0</v>
      </c>
      <c r="EY26" s="304"/>
      <c r="EZ26" s="304">
        <f>EZ1*EZ17*EZ22</f>
        <v>0</v>
      </c>
      <c r="FA26" s="304"/>
      <c r="FB26" s="304">
        <f>FB1*FB17*FB22</f>
        <v>0</v>
      </c>
      <c r="FC26" s="304"/>
      <c r="FD26" s="304">
        <f>FD1*FD17*FD22</f>
        <v>0</v>
      </c>
      <c r="FE26" s="304"/>
      <c r="FF26" s="304">
        <f>FF1*FF17*FF22</f>
        <v>0</v>
      </c>
      <c r="FG26" s="304"/>
      <c r="FH26" s="304">
        <f>FH1*FH17*FH22</f>
        <v>0</v>
      </c>
      <c r="FI26" s="304"/>
      <c r="FJ26" s="304">
        <f>FJ1*FJ17*FJ22</f>
        <v>0</v>
      </c>
      <c r="FK26" s="304"/>
      <c r="FL26" s="304">
        <f>FL1*FL17*FL22</f>
        <v>0</v>
      </c>
      <c r="FM26" s="304"/>
      <c r="FN26" s="304">
        <f>FN1*FN17*FN22</f>
        <v>0</v>
      </c>
      <c r="FO26" s="304"/>
      <c r="FP26" s="304">
        <f>FP1*FP17*FP22</f>
        <v>0</v>
      </c>
      <c r="FQ26" s="304"/>
      <c r="FR26" s="304">
        <f>FR1*FR17*FR22</f>
        <v>0</v>
      </c>
      <c r="FS26" s="304"/>
      <c r="FT26" s="304">
        <f>FT1*FT17*FT22</f>
        <v>0</v>
      </c>
      <c r="FU26" s="304"/>
      <c r="FV26" s="304">
        <f>FV1*FV17*FV22</f>
        <v>0</v>
      </c>
      <c r="FW26" s="304"/>
      <c r="FX26" s="304">
        <f>FX1*FX17*FX22</f>
        <v>0</v>
      </c>
      <c r="FY26" s="304"/>
      <c r="FZ26" s="304">
        <f>FZ1*FZ17*FZ22</f>
        <v>0</v>
      </c>
      <c r="GA26" s="304"/>
      <c r="GB26" s="304">
        <f>GB1*GB17*GB22</f>
        <v>0</v>
      </c>
      <c r="GC26" s="304"/>
      <c r="GD26" s="304">
        <f>GD1*GD17*GD22</f>
        <v>0</v>
      </c>
      <c r="GE26" s="304"/>
      <c r="GF26" s="304">
        <f>GF1*GF17*GF22</f>
        <v>0</v>
      </c>
      <c r="GG26" s="304"/>
      <c r="GH26" s="304">
        <f>GH1*GH17*GH22</f>
        <v>0</v>
      </c>
      <c r="GI26" s="304"/>
      <c r="GJ26" s="304">
        <f>GJ1*GJ17*GJ22</f>
        <v>0</v>
      </c>
      <c r="GK26" s="304"/>
      <c r="GL26" s="304">
        <f>GL1*GL17*GL22</f>
        <v>0</v>
      </c>
      <c r="GM26" s="304"/>
      <c r="GN26" s="304">
        <f>GN1*GN17*GN22</f>
        <v>0</v>
      </c>
      <c r="GO26" s="304"/>
      <c r="GP26" s="304">
        <f>GP1*GP17*GP22</f>
        <v>0</v>
      </c>
      <c r="GQ26" s="304"/>
      <c r="GR26" s="304">
        <f>GR1*GR17*GR22</f>
        <v>0</v>
      </c>
      <c r="GS26" s="304"/>
      <c r="GT26" s="304">
        <f>GT1*GT17*GT22</f>
        <v>0</v>
      </c>
      <c r="GU26" s="304"/>
      <c r="GV26" s="304">
        <f>GV1*GV17*GV22</f>
        <v>0</v>
      </c>
      <c r="GW26" s="304"/>
      <c r="GX26" s="304">
        <f>GX1*GX17*GX22</f>
        <v>0</v>
      </c>
      <c r="GY26" s="304"/>
      <c r="GZ26" s="304">
        <f>GZ1*GZ17*GZ22</f>
        <v>0</v>
      </c>
      <c r="HA26" s="304"/>
      <c r="HB26" s="304">
        <f>HB1*HB17*HB22</f>
        <v>0</v>
      </c>
      <c r="HC26" s="304"/>
      <c r="HD26" s="304">
        <f>HD1*HD17*HD22</f>
        <v>0</v>
      </c>
      <c r="HE26" s="304"/>
      <c r="HF26" s="304">
        <f>HF1*HF17*HF22</f>
        <v>0</v>
      </c>
      <c r="HG26" s="304"/>
      <c r="HH26" s="304">
        <f>HH1*HH17*HH22</f>
        <v>0</v>
      </c>
      <c r="HI26" s="304"/>
      <c r="HJ26" s="304">
        <f>HJ1*HJ17*HJ22</f>
        <v>0</v>
      </c>
      <c r="HK26" s="304"/>
      <c r="HL26" s="304">
        <f>HL1*HL17*HL22</f>
        <v>0</v>
      </c>
      <c r="HM26" s="304"/>
      <c r="HN26" s="304">
        <f>HN1*HN17*HN22</f>
        <v>0</v>
      </c>
      <c r="HO26" s="304"/>
      <c r="HP26" s="304">
        <f>HP1*HP17*HP22</f>
        <v>0</v>
      </c>
      <c r="HQ26" s="304"/>
      <c r="HR26" s="304">
        <f>HR1*HR17*HR22</f>
        <v>0</v>
      </c>
      <c r="HS26" s="304"/>
      <c r="HT26" s="304">
        <f>HT1*HT17*HT22</f>
        <v>0</v>
      </c>
      <c r="HU26" s="304"/>
      <c r="HV26" s="304">
        <f>HV1*HV17*HV22</f>
        <v>0</v>
      </c>
      <c r="HW26" s="304"/>
      <c r="HX26" s="304">
        <f>HX1*HX17*HX22</f>
        <v>0</v>
      </c>
      <c r="HY26" s="304"/>
      <c r="HZ26" s="304">
        <f>HZ1*HZ17*HZ22</f>
        <v>0</v>
      </c>
      <c r="IA26" s="304"/>
    </row>
    <row r="27" spans="1:238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f>SUM($B26:U$26)/T25</f>
        <v>89.999999999999986</v>
      </c>
      <c r="U27" s="304"/>
      <c r="V27" s="304">
        <f>SUM($B26:W$26)/V25</f>
        <v>95.785714285714306</v>
      </c>
      <c r="W27" s="304"/>
      <c r="X27" s="304">
        <f>SUM($B26:Y$26)/X25</f>
        <v>100.875</v>
      </c>
      <c r="Y27" s="304"/>
      <c r="Z27" s="304">
        <f>SUM($B26:AA$26)/Z25</f>
        <v>108.4</v>
      </c>
      <c r="AA27" s="304"/>
      <c r="AB27" s="304">
        <f>SUM($B26:AC$26)/AB25</f>
        <v>111.33333333333334</v>
      </c>
      <c r="AC27" s="304"/>
      <c r="AD27" s="304">
        <f>SUM($B26:AE$26)/AD25</f>
        <v>116.20588235294119</v>
      </c>
      <c r="AE27" s="304"/>
      <c r="AF27" s="304">
        <f>SUM($B26:AG$26)/AF25</f>
        <v>119.76923076923079</v>
      </c>
      <c r="AG27" s="304"/>
      <c r="AH27" s="304">
        <f>SUM($B26:AI$26)/AH25</f>
        <v>122.14285714285715</v>
      </c>
      <c r="AI27" s="304"/>
      <c r="AJ27" s="304">
        <f>SUM($B26:AK$26)/AJ25</f>
        <v>125.60869565217394</v>
      </c>
      <c r="AK27" s="304"/>
      <c r="AL27" s="304">
        <f>SUM($B26:AM$26)/AL25</f>
        <v>125.60869565217394</v>
      </c>
      <c r="AM27" s="304"/>
      <c r="AN27" s="304">
        <f>SUM($B26:AO$26)/AN25</f>
        <v>126.76595744680856</v>
      </c>
      <c r="AO27" s="304"/>
      <c r="AP27" s="304">
        <f>SUM($B26:AQ$26)/AP25</f>
        <v>132.75000000000006</v>
      </c>
      <c r="AQ27" s="304"/>
      <c r="AR27" s="304">
        <f>SUM($B26:AS$26)/AR25</f>
        <v>139.50000000000006</v>
      </c>
      <c r="AS27" s="304"/>
      <c r="AT27" s="304">
        <f>SUM($B26:AU$26)/AT25</f>
        <v>145.82812500000003</v>
      </c>
      <c r="AU27" s="304"/>
      <c r="AV27" s="304">
        <f>SUM($B26:AW$26)/AV25</f>
        <v>148.97014925373139</v>
      </c>
      <c r="AW27" s="304"/>
      <c r="AX27" s="304">
        <f>SUM($B26:AY$26)/AX25</f>
        <v>150.08823529411768</v>
      </c>
      <c r="AY27" s="304"/>
      <c r="AZ27" s="304">
        <f>SUM($B26:BA$26)/AZ25</f>
        <v>152.48571428571435</v>
      </c>
      <c r="BA27" s="304"/>
      <c r="BB27" s="304">
        <f>SUM($B26:BC$26)/BB25</f>
        <v>162.79746835443041</v>
      </c>
      <c r="BC27" s="304"/>
      <c r="BD27" s="304">
        <f>SUM($B26:BE$26)/BD25</f>
        <v>167.6047904191617</v>
      </c>
      <c r="BE27" s="304"/>
      <c r="BF27" s="304">
        <f>SUM($B26:BG$26)/BF25</f>
        <v>172.88135593220341</v>
      </c>
      <c r="BG27" s="304"/>
      <c r="BH27" s="304">
        <f>SUM($B26:BI$26)/BH25</f>
        <v>173.96648044692745</v>
      </c>
      <c r="BI27" s="304"/>
      <c r="BJ27" s="304">
        <f>SUM($B26:BK$26)/BJ25</f>
        <v>176.2622950819673</v>
      </c>
      <c r="BK27" s="304"/>
      <c r="BL27" s="304">
        <f>SUM($B26:BM$26)/BL25</f>
        <v>178.65240641711239</v>
      </c>
      <c r="BM27" s="304"/>
      <c r="BN27" s="304">
        <f>SUM($B26:BO$26)/BN25</f>
        <v>182.92268041237119</v>
      </c>
      <c r="BO27" s="304"/>
      <c r="BP27" s="304">
        <f>SUM($B26:BQ$26)/BP25</f>
        <v>187.79702970297038</v>
      </c>
      <c r="BQ27" s="304"/>
      <c r="BR27" s="304">
        <f>SUM($B26:BS$26)/BR25</f>
        <v>193.22274881516594</v>
      </c>
      <c r="BS27" s="304"/>
      <c r="BT27" s="304">
        <f>SUM($B26:BU$26)/BT25</f>
        <v>198.00000000000009</v>
      </c>
      <c r="BU27" s="304"/>
      <c r="BV27" s="304">
        <f>SUM($B26:BW$26)/BV25</f>
        <v>199.22171945701368</v>
      </c>
      <c r="BW27" s="304"/>
      <c r="BX27" s="304">
        <f>SUM($B26:BY$26)/BX25</f>
        <v>201.13392857142864</v>
      </c>
      <c r="BY27" s="304"/>
      <c r="BZ27" s="304">
        <f>SUM($B26:CA$26)/BZ25</f>
        <v>201.13392857142864</v>
      </c>
      <c r="CA27" s="304"/>
      <c r="CB27" s="304">
        <f>SUM($B26:CC$26)/CB25</f>
        <v>201.13392857142864</v>
      </c>
      <c r="CC27" s="304"/>
      <c r="CD27" s="304">
        <f>SUM($B26:CE$26)/CD25</f>
        <v>204.07894736842113</v>
      </c>
      <c r="CE27" s="304"/>
      <c r="CF27" s="304">
        <f>SUM($B26:CG$26)/CF25</f>
        <v>207.81115879828332</v>
      </c>
      <c r="CG27" s="304"/>
      <c r="CH27" s="304">
        <f>SUM($B26:CI$26)/CH25</f>
        <v>211.57563025210092</v>
      </c>
      <c r="CI27" s="304"/>
      <c r="CJ27" s="304">
        <f>SUM($B26:CK$26)/CJ25</f>
        <v>211.57563025210092</v>
      </c>
      <c r="CK27" s="304"/>
      <c r="CL27" s="304">
        <f>SUM($B26:CM$26)/CL25</f>
        <v>213.18750000000006</v>
      </c>
      <c r="CM27" s="304"/>
      <c r="CN27" s="304">
        <f>SUM($B26:CO$26)/CN25</f>
        <v>215.66666666666677</v>
      </c>
      <c r="CO27" s="304"/>
      <c r="CP27" s="304">
        <f>SUM($B26:CQ$26)/CP25</f>
        <v>216.51639344262304</v>
      </c>
      <c r="CQ27" s="304"/>
      <c r="CR27" s="304">
        <f>SUM($B26:CS$26)/CR25</f>
        <v>217.39591836734704</v>
      </c>
      <c r="CS27" s="304"/>
      <c r="CT27" s="304">
        <f>SUM($B26:CU$26)/CT25</f>
        <v>218.30487804878058</v>
      </c>
      <c r="CU27" s="304"/>
      <c r="CV27" s="304">
        <f>SUM($B26:CW$26)/CV25</f>
        <v>219.24291497975719</v>
      </c>
      <c r="CW27" s="304"/>
      <c r="CX27" s="304">
        <f>SUM($B26:CY$26)/CX25</f>
        <v>219.24291497975719</v>
      </c>
      <c r="CY27" s="304"/>
      <c r="CZ27" s="304">
        <f>SUM($B26:DA$26)/CZ25</f>
        <v>220.2459677419356</v>
      </c>
      <c r="DA27" s="304"/>
      <c r="DB27" s="304">
        <f>SUM($B26:DC$26)/DB25</f>
        <v>221.27710843373507</v>
      </c>
      <c r="DC27" s="304"/>
      <c r="DD27" s="304">
        <f>SUM($B26:DE$26)/DD25</f>
        <v>221.27710843373507</v>
      </c>
      <c r="DE27" s="304"/>
      <c r="DF27" s="304">
        <f>SUM($B26:DG$26)/DF25</f>
        <v>221.27710843373507</v>
      </c>
      <c r="DG27" s="304"/>
      <c r="DH27" s="304">
        <f>SUM($B26:DI$26)/DH25</f>
        <v>223.52988047808782</v>
      </c>
      <c r="DI27" s="304"/>
      <c r="DJ27" s="304">
        <f>SUM($B26:DK$26)/DJ25</f>
        <v>228.07058823529428</v>
      </c>
      <c r="DK27" s="304"/>
      <c r="DL27" s="304">
        <f>SUM($B26:DM$26)/DL25</f>
        <v>228.07058823529428</v>
      </c>
      <c r="DM27" s="304"/>
      <c r="DN27" s="304">
        <f>SUM($B26:DO$26)/DN25</f>
        <v>229.25390625000017</v>
      </c>
      <c r="DO27" s="304"/>
      <c r="DP27" s="304">
        <f>SUM($B26:DQ$26)/DP25</f>
        <v>229.25390625000017</v>
      </c>
      <c r="DQ27" s="304"/>
      <c r="DR27" s="304">
        <f>SUM($B26:DS$26)/DR25</f>
        <v>230.49805447470837</v>
      </c>
      <c r="DS27" s="304"/>
      <c r="DT27" s="304">
        <f>SUM($B26:DU$26)/DT25</f>
        <v>230.49805447470837</v>
      </c>
      <c r="DU27" s="304"/>
      <c r="DV27" s="304">
        <f>SUM($B26:DW$26)/DV25</f>
        <v>233.09652509652528</v>
      </c>
      <c r="DW27" s="304"/>
      <c r="DX27" s="304">
        <f>SUM($B26:DY$26)/DX25</f>
        <v>235.72413793103468</v>
      </c>
      <c r="DY27" s="304"/>
      <c r="DZ27" s="304">
        <f>SUM($B26:EA$26)/DZ25</f>
        <v>235.72413793103468</v>
      </c>
      <c r="EA27" s="304"/>
      <c r="EB27" s="304">
        <f>SUM($B26:EC$26)/EB25</f>
        <v>235.72413793103468</v>
      </c>
      <c r="EC27" s="304"/>
      <c r="ED27" s="304">
        <f>SUM($B26:EE$26)/ED25</f>
        <v>235.72413793103468</v>
      </c>
      <c r="EE27" s="304"/>
      <c r="EF27" s="304">
        <f>SUM($B26:EG$26)/EF25</f>
        <v>235.72413793103468</v>
      </c>
      <c r="EG27" s="304"/>
      <c r="EH27" s="304">
        <f>SUM($B26:EI$26)/EH25</f>
        <v>235.72413793103468</v>
      </c>
      <c r="EI27" s="304"/>
      <c r="EJ27" s="304">
        <f>SUM($B26:EK$26)/EJ25</f>
        <v>235.72413793103468</v>
      </c>
      <c r="EK27" s="304"/>
      <c r="EL27" s="304">
        <f>SUM($B26:EM$26)/EL25</f>
        <v>235.72413793103468</v>
      </c>
      <c r="EM27" s="304"/>
      <c r="EN27" s="304">
        <f>SUM($B26:EO$26)/EN25</f>
        <v>235.72413793103468</v>
      </c>
      <c r="EO27" s="304"/>
      <c r="EP27" s="304">
        <f>SUM($B26:EQ$26)/EP25</f>
        <v>235.72413793103468</v>
      </c>
      <c r="EQ27" s="304"/>
      <c r="ER27" s="304">
        <f>SUM($B26:ES$26)/ER25</f>
        <v>235.72413793103468</v>
      </c>
      <c r="ES27" s="304"/>
      <c r="ET27" s="304">
        <f>SUM($B26:EU$26)/ET25</f>
        <v>235.72413793103468</v>
      </c>
      <c r="EU27" s="304"/>
      <c r="EV27" s="304">
        <f>SUM($B26:EW$26)/EV25</f>
        <v>235.72413793103468</v>
      </c>
      <c r="EW27" s="304"/>
      <c r="EX27" s="304">
        <f>SUM($B26:EY$26)/EX25</f>
        <v>235.72413793103468</v>
      </c>
      <c r="EY27" s="304"/>
      <c r="EZ27" s="304">
        <f>SUM($B26:FA$26)/EZ25</f>
        <v>235.72413793103468</v>
      </c>
      <c r="FA27" s="304"/>
      <c r="FB27" s="304">
        <f>SUM($B26:FC$26)/FB25</f>
        <v>235.72413793103468</v>
      </c>
      <c r="FC27" s="304"/>
      <c r="FD27" s="304">
        <f>SUM($B26:FE$26)/FD25</f>
        <v>235.72413793103468</v>
      </c>
      <c r="FE27" s="304"/>
      <c r="FF27" s="304">
        <f>SUM($B26:FG$26)/FF25</f>
        <v>235.72413793103468</v>
      </c>
      <c r="FG27" s="304"/>
      <c r="FH27" s="304">
        <f>SUM($B26:FI$26)/FH25</f>
        <v>235.72413793103468</v>
      </c>
      <c r="FI27" s="304"/>
      <c r="FJ27" s="304">
        <f>SUM($B26:FK$26)/FJ25</f>
        <v>235.72413793103468</v>
      </c>
      <c r="FK27" s="304"/>
      <c r="FL27" s="304">
        <f>SUM($B26:FM$26)/FL25</f>
        <v>235.72413793103468</v>
      </c>
      <c r="FM27" s="304"/>
      <c r="FN27" s="304">
        <f>SUM($B26:FO$26)/FN25</f>
        <v>235.72413793103468</v>
      </c>
      <c r="FO27" s="304"/>
      <c r="FP27" s="304">
        <f>SUM($B26:FQ$26)/FP25</f>
        <v>235.72413793103468</v>
      </c>
      <c r="FQ27" s="304"/>
      <c r="FR27" s="304">
        <f>SUM($B26:FS$26)/FR25</f>
        <v>235.72413793103468</v>
      </c>
      <c r="FS27" s="304"/>
      <c r="FT27" s="304">
        <f>SUM($B26:FU$26)/FT25</f>
        <v>235.72413793103468</v>
      </c>
      <c r="FU27" s="304"/>
      <c r="FV27" s="304">
        <f>SUM($B26:FW$26)/FV25</f>
        <v>235.72413793103468</v>
      </c>
      <c r="FW27" s="304"/>
      <c r="FX27" s="304">
        <f>SUM($B26:FY$26)/FX25</f>
        <v>235.72413793103468</v>
      </c>
      <c r="FY27" s="304"/>
      <c r="FZ27" s="304">
        <f>SUM($B26:GA$26)/FZ25</f>
        <v>235.72413793103468</v>
      </c>
      <c r="GA27" s="304"/>
      <c r="GB27" s="304">
        <f>SUM($B26:GC$26)/GB25</f>
        <v>235.72413793103468</v>
      </c>
      <c r="GC27" s="304"/>
      <c r="GD27" s="304">
        <f>SUM($B26:GE$26)/GD25</f>
        <v>235.72413793103468</v>
      </c>
      <c r="GE27" s="304"/>
      <c r="GF27" s="304">
        <f>SUM($B26:GG$26)/GF25</f>
        <v>235.72413793103468</v>
      </c>
      <c r="GG27" s="304"/>
      <c r="GH27" s="304">
        <f>SUM($B26:GI$26)/GH25</f>
        <v>235.72413793103468</v>
      </c>
      <c r="GI27" s="304"/>
      <c r="GJ27" s="304">
        <f>SUM($B26:GK$26)/GJ25</f>
        <v>235.72413793103468</v>
      </c>
      <c r="GK27" s="304"/>
      <c r="GL27" s="304">
        <f>SUM($B26:GM$26)/GL25</f>
        <v>235.72413793103468</v>
      </c>
      <c r="GM27" s="304"/>
      <c r="GN27" s="304">
        <f>SUM($B26:GO$26)/GN25</f>
        <v>235.72413793103468</v>
      </c>
      <c r="GO27" s="304"/>
      <c r="GP27" s="304">
        <f>SUM($B26:GQ$26)/GP25</f>
        <v>235.72413793103468</v>
      </c>
      <c r="GQ27" s="304"/>
      <c r="GR27" s="304">
        <f>SUM($B26:GS$26)/GR25</f>
        <v>235.72413793103468</v>
      </c>
      <c r="GS27" s="304"/>
      <c r="GT27" s="304">
        <f>SUM($B26:GU$26)/GT25</f>
        <v>235.72413793103468</v>
      </c>
      <c r="GU27" s="304"/>
      <c r="GV27" s="304">
        <f>SUM($B26:GW$26)/GV25</f>
        <v>235.72413793103468</v>
      </c>
      <c r="GW27" s="304"/>
      <c r="GX27" s="304">
        <f>SUM($B26:GY$26)/GX25</f>
        <v>235.72413793103468</v>
      </c>
      <c r="GY27" s="304"/>
      <c r="GZ27" s="304">
        <f>SUM($B26:HA$26)/GZ25</f>
        <v>235.72413793103468</v>
      </c>
      <c r="HA27" s="304"/>
      <c r="HB27" s="304">
        <f>SUM($B26:HC$26)/HB25</f>
        <v>235.72413793103468</v>
      </c>
      <c r="HC27" s="304"/>
      <c r="HD27" s="304">
        <f>SUM($B26:HE$26)/HD25</f>
        <v>235.72413793103468</v>
      </c>
      <c r="HE27" s="304"/>
      <c r="HF27" s="304">
        <f>SUM($B26:HG$26)/HF25</f>
        <v>235.72413793103468</v>
      </c>
      <c r="HG27" s="304"/>
      <c r="HH27" s="304">
        <f>SUM($B26:HI$26)/HH25</f>
        <v>235.72413793103468</v>
      </c>
      <c r="HI27" s="304"/>
      <c r="HJ27" s="304">
        <f>SUM($B26:HK$26)/HJ25</f>
        <v>235.72413793103468</v>
      </c>
      <c r="HK27" s="304"/>
      <c r="HL27" s="304">
        <f>SUM($B26:HM$26)/HL25</f>
        <v>235.72413793103468</v>
      </c>
      <c r="HM27" s="304"/>
      <c r="HN27" s="304">
        <f>SUM($B26:HO$26)/HN25</f>
        <v>235.72413793103468</v>
      </c>
      <c r="HO27" s="304"/>
      <c r="HP27" s="304">
        <f>SUM($B26:HQ$26)/HP25</f>
        <v>235.72413793103468</v>
      </c>
      <c r="HQ27" s="304"/>
      <c r="HR27" s="304">
        <f>SUM($B26:HS$26)/HR25</f>
        <v>235.72413793103468</v>
      </c>
      <c r="HS27" s="304"/>
      <c r="HT27" s="304">
        <f>SUM($B26:HU$26)/HT25</f>
        <v>235.72413793103468</v>
      </c>
      <c r="HU27" s="304"/>
      <c r="HV27" s="304">
        <f>SUM($B26:HW$26)/HV25</f>
        <v>235.72413793103468</v>
      </c>
      <c r="HW27" s="304"/>
      <c r="HX27" s="304">
        <f>SUM($B26:HY$26)/HX25</f>
        <v>235.72413793103468</v>
      </c>
      <c r="HY27" s="304"/>
      <c r="HZ27" s="304">
        <f>SUM($B26:IA$26)/HZ25</f>
        <v>235.72413793103468</v>
      </c>
      <c r="IA27" s="304"/>
    </row>
    <row r="28" spans="1:238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f>LN(T25)/T27</f>
        <v>-3.0944569358203763E-2</v>
      </c>
      <c r="U28" s="304"/>
      <c r="V28" s="304">
        <f>LN(V25)/V27</f>
        <v>-1.832623829291612E-2</v>
      </c>
      <c r="W28" s="304"/>
      <c r="X28" s="304">
        <f>LN(X25)/X27</f>
        <v>-1.205844187682273E-2</v>
      </c>
      <c r="Y28" s="304"/>
      <c r="Z28" s="304">
        <f>LN(Z25)/Z27</f>
        <v>-5.422386207584123E-3</v>
      </c>
      <c r="AA28" s="304"/>
      <c r="AB28" s="304">
        <f>LN(AB25)/AB27</f>
        <v>-3.6419021686362072E-3</v>
      </c>
      <c r="AC28" s="304"/>
      <c r="AD28" s="304">
        <f>LN(AD25)/AD27</f>
        <v>-1.5054440098393549E-3</v>
      </c>
      <c r="AE28" s="304"/>
      <c r="AF28" s="304">
        <f>LN(AF25)/AF27</f>
        <v>-3.1510871148170328E-4</v>
      </c>
      <c r="AG28" s="304"/>
      <c r="AH28" s="304">
        <f>LN(AH25)/AH27</f>
        <v>2.9774679438143102E-4</v>
      </c>
      <c r="AI28" s="304"/>
      <c r="AJ28" s="304">
        <f>LN(AJ25)/AJ27</f>
        <v>1.0137787174322719E-3</v>
      </c>
      <c r="AK28" s="304"/>
      <c r="AL28" s="304">
        <f>LN(AL25)/AL27</f>
        <v>1.0137787174322719E-3</v>
      </c>
      <c r="AM28" s="304"/>
      <c r="AN28" s="304">
        <f>LN(AN25)/AN27</f>
        <v>1.1741766527501765E-3</v>
      </c>
      <c r="AO28" s="304"/>
      <c r="AP28" s="304">
        <f>LN(AP25)/AP27</f>
        <v>1.8828003349825504E-3</v>
      </c>
      <c r="AQ28" s="304"/>
      <c r="AR28" s="304">
        <f>LN(AR25)/AR27</f>
        <v>2.574487716372227E-3</v>
      </c>
      <c r="AS28" s="304"/>
      <c r="AT28" s="304">
        <f>LN(AT25)/AT27</f>
        <v>3.1378110995199191E-3</v>
      </c>
      <c r="AU28" s="304"/>
      <c r="AV28" s="304">
        <f>LN(AV25)/AV27</f>
        <v>3.3791376849672018E-3</v>
      </c>
      <c r="AW28" s="304"/>
      <c r="AX28" s="304">
        <f>LN(AX25)/AX27</f>
        <v>3.4526738891167623E-3</v>
      </c>
      <c r="AY28" s="304"/>
      <c r="AZ28" s="304">
        <f>LN(AZ25)/AZ27</f>
        <v>3.5884887348304815E-3</v>
      </c>
      <c r="BA28" s="304"/>
      <c r="BB28" s="304">
        <f>LN(BB25)/BB27</f>
        <v>4.10415398413869E-3</v>
      </c>
      <c r="BC28" s="304"/>
      <c r="BD28" s="304">
        <f>LN(BD25)/BD27</f>
        <v>4.3169688404180355E-3</v>
      </c>
      <c r="BE28" s="304"/>
      <c r="BF28" s="304">
        <f>LN(BF25)/BF27</f>
        <v>4.5216013819786302E-3</v>
      </c>
      <c r="BG28" s="304"/>
      <c r="BH28" s="304">
        <f>LN(BH25)/BH27</f>
        <v>4.5579852459578839E-3</v>
      </c>
      <c r="BI28" s="304"/>
      <c r="BJ28" s="304">
        <f>LN(BJ25)/BJ27</f>
        <v>4.6240008266655386E-3</v>
      </c>
      <c r="BK28" s="304"/>
      <c r="BL28" s="304">
        <f>LN(BL25)/BL27</f>
        <v>4.683169283646477E-3</v>
      </c>
      <c r="BM28" s="304"/>
      <c r="BN28" s="304">
        <f>LN(BN25)/BN27</f>
        <v>4.7747441838372493E-3</v>
      </c>
      <c r="BO28" s="304"/>
      <c r="BP28" s="304">
        <f>LN(BP25)/BP27</f>
        <v>4.8659903949179019E-3</v>
      </c>
      <c r="BQ28" s="304"/>
      <c r="BR28" s="304">
        <f>LN(BR25)/BR27</f>
        <v>4.9549495837028536E-3</v>
      </c>
      <c r="BS28" s="304"/>
      <c r="BT28" s="304">
        <f>LN(BT25)/BT27</f>
        <v>5.0233463391114218E-3</v>
      </c>
      <c r="BU28" s="304"/>
      <c r="BV28" s="304">
        <f>LN(BV25)/BV27</f>
        <v>5.0381732954668445E-3</v>
      </c>
      <c r="BW28" s="304"/>
      <c r="BX28" s="304">
        <f>LN(BX25)/BX27</f>
        <v>5.0573113368158765E-3</v>
      </c>
      <c r="BY28" s="304"/>
      <c r="BZ28" s="304">
        <f>LN(BZ25)/BZ27</f>
        <v>5.0573113368158765E-3</v>
      </c>
      <c r="CA28" s="304"/>
      <c r="CB28" s="304">
        <f>LN(CB25)/CB27</f>
        <v>5.0573113368158765E-3</v>
      </c>
      <c r="CC28" s="304"/>
      <c r="CD28" s="304">
        <f>LN(CD25)/CD27</f>
        <v>5.0710594484482336E-3</v>
      </c>
      <c r="CE28" s="304"/>
      <c r="CF28" s="304">
        <f>LN(CF25)/CF27</f>
        <v>5.0843722974417581E-3</v>
      </c>
      <c r="CG28" s="304"/>
      <c r="CH28" s="304">
        <f>LN(CH25)/CH27</f>
        <v>5.0942611760852029E-3</v>
      </c>
      <c r="CI28" s="304"/>
      <c r="CJ28" s="304">
        <f>LN(CJ25)/CJ27</f>
        <v>5.0942611760852029E-3</v>
      </c>
      <c r="CK28" s="304"/>
      <c r="CL28" s="304">
        <f>LN(CL25)/CL27</f>
        <v>5.0949974490509626E-3</v>
      </c>
      <c r="CM28" s="304"/>
      <c r="CN28" s="304">
        <f>LN(CN25)/CN27</f>
        <v>5.0940291592029771E-3</v>
      </c>
      <c r="CO28" s="304"/>
      <c r="CP28" s="304">
        <f>LN(CP25)/CP27</f>
        <v>5.093004982613402E-3</v>
      </c>
      <c r="CQ28" s="304"/>
      <c r="CR28" s="304">
        <f>LN(CR25)/CR27</f>
        <v>5.0912135986014503E-3</v>
      </c>
      <c r="CS28" s="304"/>
      <c r="CT28" s="304">
        <f>LN(CT25)/CT27</f>
        <v>5.0886741111286363E-3</v>
      </c>
      <c r="CU28" s="304"/>
      <c r="CV28" s="304">
        <f>LN(CV25)/CV27</f>
        <v>5.0854057567081747E-3</v>
      </c>
      <c r="CW28" s="304"/>
      <c r="CX28" s="304">
        <f>LN(CX25)/CX27</f>
        <v>5.0854057567081747E-3</v>
      </c>
      <c r="CY28" s="304"/>
      <c r="CZ28" s="304">
        <f>LN(CZ25)/CZ27</f>
        <v>5.0805905913504064E-3</v>
      </c>
      <c r="DA28" s="304"/>
      <c r="DB28" s="304">
        <f>LN(DB25)/DB27</f>
        <v>5.0751013050614304E-3</v>
      </c>
      <c r="DC28" s="304"/>
      <c r="DD28" s="304">
        <f>LN(DD25)/DD27</f>
        <v>5.0751013050614304E-3</v>
      </c>
      <c r="DE28" s="304"/>
      <c r="DF28" s="304">
        <f>LN(DF25)/DF27</f>
        <v>5.0751013050614304E-3</v>
      </c>
      <c r="DG28" s="304"/>
      <c r="DH28" s="304">
        <f>LN(DH25)/DH27</f>
        <v>5.0597431629290151E-3</v>
      </c>
      <c r="DI28" s="304"/>
      <c r="DJ28" s="304">
        <f>LN(DJ25)/DJ27</f>
        <v>5.0283309187717342E-3</v>
      </c>
      <c r="DK28" s="304"/>
      <c r="DL28" s="304">
        <f>LN(DL25)/DL27</f>
        <v>5.0283309187717342E-3</v>
      </c>
      <c r="DM28" s="304"/>
      <c r="DN28" s="304">
        <f>LN(DN25)/DN27</f>
        <v>5.0194489970969572E-3</v>
      </c>
      <c r="DO28" s="304"/>
      <c r="DP28" s="304">
        <f>LN(DP25)/DP27</f>
        <v>5.0194489970969572E-3</v>
      </c>
      <c r="DQ28" s="304"/>
      <c r="DR28" s="304">
        <f>LN(DR25)/DR27</f>
        <v>5.0092697435304085E-3</v>
      </c>
      <c r="DS28" s="304"/>
      <c r="DT28" s="304">
        <f>LN(DT25)/DT27</f>
        <v>5.0092697435304085E-3</v>
      </c>
      <c r="DU28" s="304"/>
      <c r="DV28" s="304">
        <f>LN(DV25)/DV27</f>
        <v>4.9866848360169995E-3</v>
      </c>
      <c r="DW28" s="304"/>
      <c r="DX28" s="304">
        <f>LN(DX25)/DX27</f>
        <v>4.9637311771295115E-3</v>
      </c>
      <c r="DY28" s="304"/>
      <c r="DZ28" s="304">
        <f>LN(DZ25)/DZ27</f>
        <v>4.9637311771295115E-3</v>
      </c>
      <c r="EA28" s="304"/>
      <c r="EB28" s="304">
        <f>LN(EB25)/EB27</f>
        <v>4.9637311771295115E-3</v>
      </c>
      <c r="EC28" s="304"/>
      <c r="ED28" s="304">
        <f>LN(ED25)/ED27</f>
        <v>4.9637311771295115E-3</v>
      </c>
      <c r="EE28" s="304"/>
      <c r="EF28" s="304">
        <f>LN(EF25)/EF27</f>
        <v>4.9637311771295115E-3</v>
      </c>
      <c r="EG28" s="304"/>
      <c r="EH28" s="304">
        <f>LN(EH25)/EH27</f>
        <v>4.9637311771295115E-3</v>
      </c>
      <c r="EI28" s="304"/>
      <c r="EJ28" s="304">
        <f>LN(EJ25)/EJ27</f>
        <v>4.9637311771295115E-3</v>
      </c>
      <c r="EK28" s="304"/>
      <c r="EL28" s="304">
        <f>LN(EL25)/EL27</f>
        <v>4.9637311771295115E-3</v>
      </c>
      <c r="EM28" s="304"/>
      <c r="EN28" s="304">
        <f>LN(EN25)/EN27</f>
        <v>4.9637311771295115E-3</v>
      </c>
      <c r="EO28" s="304"/>
      <c r="EP28" s="304">
        <f>LN(EP25)/EP27</f>
        <v>4.9637311771295115E-3</v>
      </c>
      <c r="EQ28" s="304"/>
      <c r="ER28" s="304">
        <f>LN(ER25)/ER27</f>
        <v>4.9637311771295115E-3</v>
      </c>
      <c r="ES28" s="304"/>
      <c r="ET28" s="304">
        <f>LN(ET25)/ET27</f>
        <v>4.9637311771295115E-3</v>
      </c>
      <c r="EU28" s="304"/>
      <c r="EV28" s="304">
        <f>LN(EV25)/EV27</f>
        <v>4.9637311771295115E-3</v>
      </c>
      <c r="EW28" s="304"/>
      <c r="EX28" s="304">
        <f>LN(EX25)/EX27</f>
        <v>4.9637311771295115E-3</v>
      </c>
      <c r="EY28" s="304"/>
      <c r="EZ28" s="304">
        <f>LN(EZ25)/EZ27</f>
        <v>4.9637311771295115E-3</v>
      </c>
      <c r="FA28" s="304"/>
      <c r="FB28" s="304">
        <f>LN(FB25)/FB27</f>
        <v>4.9637311771295115E-3</v>
      </c>
      <c r="FC28" s="304"/>
      <c r="FD28" s="304">
        <f>LN(FD25)/FD27</f>
        <v>4.9637311771295115E-3</v>
      </c>
      <c r="FE28" s="304"/>
      <c r="FF28" s="304">
        <f>LN(FF25)/FF27</f>
        <v>4.9637311771295115E-3</v>
      </c>
      <c r="FG28" s="304"/>
      <c r="FH28" s="304">
        <f>LN(FH25)/FH27</f>
        <v>4.9637311771295115E-3</v>
      </c>
      <c r="FI28" s="304"/>
      <c r="FJ28" s="304">
        <f>LN(FJ25)/FJ27</f>
        <v>4.9637311771295115E-3</v>
      </c>
      <c r="FK28" s="304"/>
      <c r="FL28" s="304">
        <f>LN(FL25)/FL27</f>
        <v>4.9637311771295115E-3</v>
      </c>
      <c r="FM28" s="304"/>
      <c r="FN28" s="304">
        <f>LN(FN25)/FN27</f>
        <v>4.9637311771295115E-3</v>
      </c>
      <c r="FO28" s="304"/>
      <c r="FP28" s="304">
        <f>LN(FP25)/FP27</f>
        <v>4.9637311771295115E-3</v>
      </c>
      <c r="FQ28" s="304"/>
      <c r="FR28" s="304">
        <f>LN(FR25)/FR27</f>
        <v>4.9637311771295115E-3</v>
      </c>
      <c r="FS28" s="304"/>
      <c r="FT28" s="304">
        <f>LN(FT25)/FT27</f>
        <v>4.9637311771295115E-3</v>
      </c>
      <c r="FU28" s="304"/>
      <c r="FV28" s="304">
        <f>LN(FV25)/FV27</f>
        <v>4.9637311771295115E-3</v>
      </c>
      <c r="FW28" s="304"/>
      <c r="FX28" s="304">
        <f>LN(FX25)/FX27</f>
        <v>4.9637311771295115E-3</v>
      </c>
      <c r="FY28" s="304"/>
      <c r="FZ28" s="304">
        <f>LN(FZ25)/FZ27</f>
        <v>4.9637311771295115E-3</v>
      </c>
      <c r="GA28" s="304"/>
      <c r="GB28" s="304">
        <f>LN(GB25)/GB27</f>
        <v>4.9637311771295115E-3</v>
      </c>
      <c r="GC28" s="304"/>
      <c r="GD28" s="304">
        <f>LN(GD25)/GD27</f>
        <v>4.9637311771295115E-3</v>
      </c>
      <c r="GE28" s="304"/>
      <c r="GF28" s="304">
        <f>LN(GF25)/GF27</f>
        <v>4.9637311771295115E-3</v>
      </c>
      <c r="GG28" s="304"/>
      <c r="GH28" s="304">
        <f>LN(GH25)/GH27</f>
        <v>4.9637311771295115E-3</v>
      </c>
      <c r="GI28" s="304"/>
      <c r="GJ28" s="304">
        <f>LN(GJ25)/GJ27</f>
        <v>4.9637311771295115E-3</v>
      </c>
      <c r="GK28" s="304"/>
      <c r="GL28" s="304">
        <f>LN(GL25)/GL27</f>
        <v>4.9637311771295115E-3</v>
      </c>
      <c r="GM28" s="304"/>
      <c r="GN28" s="304">
        <f>LN(GN25)/GN27</f>
        <v>4.9637311771295115E-3</v>
      </c>
      <c r="GO28" s="304"/>
      <c r="GP28" s="304">
        <f>LN(GP25)/GP27</f>
        <v>4.9637311771295115E-3</v>
      </c>
      <c r="GQ28" s="304"/>
      <c r="GR28" s="304">
        <f>LN(GR25)/GR27</f>
        <v>4.9637311771295115E-3</v>
      </c>
      <c r="GS28" s="304"/>
      <c r="GT28" s="304">
        <f>LN(GT25)/GT27</f>
        <v>4.9637311771295115E-3</v>
      </c>
      <c r="GU28" s="304"/>
      <c r="GV28" s="304">
        <f>LN(GV25)/GV27</f>
        <v>4.9637311771295115E-3</v>
      </c>
      <c r="GW28" s="304"/>
      <c r="GX28" s="304">
        <f>LN(GX25)/GX27</f>
        <v>4.9637311771295115E-3</v>
      </c>
      <c r="GY28" s="304"/>
      <c r="GZ28" s="304">
        <f>LN(GZ25)/GZ27</f>
        <v>4.9637311771295115E-3</v>
      </c>
      <c r="HA28" s="304"/>
      <c r="HB28" s="304">
        <f>LN(HB25)/HB27</f>
        <v>4.9637311771295115E-3</v>
      </c>
      <c r="HC28" s="304"/>
      <c r="HD28" s="304">
        <f>LN(HD25)/HD27</f>
        <v>4.9637311771295115E-3</v>
      </c>
      <c r="HE28" s="304"/>
      <c r="HF28" s="304">
        <f>LN(HF25)/HF27</f>
        <v>4.9637311771295115E-3</v>
      </c>
      <c r="HG28" s="304"/>
      <c r="HH28" s="304">
        <f>LN(HH25)/HH27</f>
        <v>4.9637311771295115E-3</v>
      </c>
      <c r="HI28" s="304"/>
      <c r="HJ28" s="304">
        <f>LN(HJ25)/HJ27</f>
        <v>4.9637311771295115E-3</v>
      </c>
      <c r="HK28" s="304"/>
      <c r="HL28" s="304">
        <f>LN(HL25)/HL27</f>
        <v>4.9637311771295115E-3</v>
      </c>
      <c r="HM28" s="304"/>
      <c r="HN28" s="304">
        <f>LN(HN25)/HN27</f>
        <v>4.9637311771295115E-3</v>
      </c>
      <c r="HO28" s="304"/>
      <c r="HP28" s="304">
        <f>LN(HP25)/HP27</f>
        <v>4.9637311771295115E-3</v>
      </c>
      <c r="HQ28" s="304"/>
      <c r="HR28" s="304">
        <f>LN(HR25)/HR27</f>
        <v>4.9637311771295115E-3</v>
      </c>
      <c r="HS28" s="304"/>
      <c r="HT28" s="304">
        <f>LN(HT25)/HT27</f>
        <v>4.9637311771295115E-3</v>
      </c>
      <c r="HU28" s="304"/>
      <c r="HV28" s="304">
        <f>LN(HV25)/HV27</f>
        <v>4.9637311771295115E-3</v>
      </c>
      <c r="HW28" s="304"/>
      <c r="HX28" s="304">
        <f>LN(HX25)/HX27</f>
        <v>4.9637311771295115E-3</v>
      </c>
      <c r="HY28" s="304"/>
      <c r="HZ28" s="304">
        <f>LN(HZ25)/HZ27</f>
        <v>4.9637311771295115E-3</v>
      </c>
      <c r="IA28" s="304"/>
    </row>
    <row r="29" spans="1:238" ht="15" thickBot="1">
      <c r="A29" s="77" t="s">
        <v>63</v>
      </c>
      <c r="B29" s="304">
        <f>LOG10(B14)-LOG10(D14)</f>
        <v>0</v>
      </c>
      <c r="C29" s="304"/>
      <c r="D29" s="304">
        <f>LOG10(D14)-LOG10(F14)</f>
        <v>0</v>
      </c>
      <c r="E29" s="304"/>
      <c r="F29" s="304">
        <f>LOG10(F14)-LOG10(H14)</f>
        <v>0</v>
      </c>
      <c r="G29" s="304"/>
      <c r="H29" s="304">
        <f>LOG10(H14)-LOG10(J14)</f>
        <v>0</v>
      </c>
      <c r="I29" s="304"/>
      <c r="J29" s="304">
        <f>LOG10(J14)-LOG10(L14)</f>
        <v>0</v>
      </c>
      <c r="K29" s="304"/>
      <c r="L29" s="304">
        <f>LOG10(L14)-LOG10(N14)</f>
        <v>0</v>
      </c>
      <c r="M29" s="304"/>
      <c r="N29" s="304">
        <f>LOG10(N14)-LOG10(P14)</f>
        <v>0</v>
      </c>
      <c r="O29" s="304"/>
      <c r="P29" s="304">
        <f>LOG10(P14)-LOG10(R14)</f>
        <v>0</v>
      </c>
      <c r="Q29" s="304"/>
      <c r="R29" s="304">
        <f>LOG10(R14)-LOG10(T14)</f>
        <v>0</v>
      </c>
      <c r="S29" s="304"/>
      <c r="T29" s="304">
        <f>LOG10(T14)-LOG10(V14)</f>
        <v>0</v>
      </c>
      <c r="U29" s="304"/>
      <c r="V29" s="304">
        <f>LOG10(V14)-LOG10(X14)</f>
        <v>0</v>
      </c>
      <c r="W29" s="304"/>
      <c r="X29" s="304">
        <f>LOG10(X14)-LOG10(Z14)</f>
        <v>5.1152522447381332E-2</v>
      </c>
      <c r="Y29" s="304"/>
      <c r="Z29" s="304">
        <f>LOG10(Z14)-LOG10(AB14)</f>
        <v>0</v>
      </c>
      <c r="AA29" s="304"/>
      <c r="AB29" s="304">
        <f>LOG10(AB14)-LOG10(AD14)</f>
        <v>0</v>
      </c>
      <c r="AC29" s="304"/>
      <c r="AD29" s="304">
        <f>LOG10(AD14)-LOG10(AF14)</f>
        <v>0</v>
      </c>
      <c r="AE29" s="304"/>
      <c r="AF29" s="304">
        <f>LOG10(AF14)-LOG10(AH14)</f>
        <v>5.7991946977686726E-2</v>
      </c>
      <c r="AG29" s="304"/>
      <c r="AH29" s="304">
        <f>LOG10(AH14)-LOG10(AJ14)</f>
        <v>0</v>
      </c>
      <c r="AI29" s="304"/>
      <c r="AJ29" s="304">
        <f>LOG10(AJ14)-LOG10(AL14)</f>
        <v>0</v>
      </c>
      <c r="AK29" s="304"/>
      <c r="AL29" s="304">
        <f>LOG10(AL14)-LOG10(AN14)</f>
        <v>0</v>
      </c>
      <c r="AM29" s="304"/>
      <c r="AN29" s="304">
        <f>LOG10(AN14)-LOG10(AP14)</f>
        <v>0</v>
      </c>
      <c r="AO29" s="304"/>
      <c r="AP29" s="304">
        <f>LOG10(AP14)-LOG10(AR14)</f>
        <v>0</v>
      </c>
      <c r="AQ29" s="304"/>
      <c r="AR29" s="304">
        <f>LOG10(AR14)-LOG10(AT14)</f>
        <v>0</v>
      </c>
      <c r="AS29" s="304"/>
      <c r="AT29" s="304">
        <f>LOG10(AT14)-LOG10(AV14)</f>
        <v>0</v>
      </c>
      <c r="AU29" s="304"/>
      <c r="AV29" s="304">
        <f>LOG10(AV14)-LOG10(AX14)</f>
        <v>0</v>
      </c>
      <c r="AW29" s="304"/>
      <c r="AX29" s="304">
        <f>LOG10(AX14)-LOG10(AZ14)</f>
        <v>0</v>
      </c>
      <c r="AY29" s="304"/>
      <c r="AZ29" s="304">
        <f>LOG10(AZ14)-LOG10(BB14)</f>
        <v>0</v>
      </c>
      <c r="BA29" s="304"/>
      <c r="BB29" s="304">
        <f>LOG10(BB14)-LOG10(BD14)</f>
        <v>0</v>
      </c>
      <c r="BC29" s="304"/>
      <c r="BD29" s="304">
        <f>LOG10(BD14)-LOG10(BF14)</f>
        <v>0</v>
      </c>
      <c r="BE29" s="304"/>
      <c r="BF29" s="304">
        <f>LOG10(BF14)-LOG10(BH14)</f>
        <v>0</v>
      </c>
      <c r="BG29" s="304"/>
      <c r="BH29" s="304">
        <f>LOG10(BH14)-LOG10(BJ14)</f>
        <v>0</v>
      </c>
      <c r="BI29" s="304"/>
      <c r="BJ29" s="304">
        <f>LOG10(BJ14)-LOG10(BL14)</f>
        <v>0</v>
      </c>
      <c r="BK29" s="304"/>
      <c r="BL29" s="304">
        <f>LOG10(BL14)-LOG10(BN14)</f>
        <v>0</v>
      </c>
      <c r="BM29" s="304"/>
      <c r="BN29" s="304">
        <f>LOG10(BN14)-LOG10(BP14)</f>
        <v>0</v>
      </c>
      <c r="BO29" s="304"/>
      <c r="BP29" s="304">
        <f>LOG10(BP14)-LOG10(BR14)</f>
        <v>0</v>
      </c>
      <c r="BQ29" s="304"/>
      <c r="BR29" s="304">
        <f>LOG10(BR14)-LOG10(BT14)</f>
        <v>0</v>
      </c>
      <c r="BS29" s="304"/>
      <c r="BT29" s="304">
        <f>LOG10(BT14)-LOG10(BV14)</f>
        <v>0</v>
      </c>
      <c r="BU29" s="304"/>
      <c r="BV29" s="304">
        <f>LOG10(BV14)-LOG10(BX14)</f>
        <v>0</v>
      </c>
      <c r="BW29" s="304"/>
      <c r="BX29" s="304">
        <f>LOG10(BX14)-LOG10(BZ14)</f>
        <v>0</v>
      </c>
      <c r="BY29" s="304"/>
      <c r="BZ29" s="304">
        <f>LOG10(BZ14)-LOG10(CB14)</f>
        <v>0</v>
      </c>
      <c r="CA29" s="304"/>
      <c r="CB29" s="304">
        <f>LOG10(CB14)-LOG10(CD14)</f>
        <v>0</v>
      </c>
      <c r="CC29" s="304"/>
      <c r="CD29" s="304">
        <f>LOG10(CD14)-LOG10(CF14)</f>
        <v>6.6946789630613179E-2</v>
      </c>
      <c r="CE29" s="304"/>
      <c r="CF29" s="304">
        <f>LOG10(CF14)-LOG10(CH14)</f>
        <v>0</v>
      </c>
      <c r="CG29" s="304"/>
      <c r="CH29" s="304">
        <f>LOG10(CH14)-LOG10(CJ14)</f>
        <v>0</v>
      </c>
      <c r="CI29" s="304"/>
      <c r="CJ29" s="304">
        <f>LOG10(CJ14)-LOG10(CL14)</f>
        <v>7.9181246047624776E-2</v>
      </c>
      <c r="CK29" s="304"/>
      <c r="CL29" s="304">
        <f>LOG10(CL14)-LOG10(CN14)</f>
        <v>0</v>
      </c>
      <c r="CM29" s="304"/>
      <c r="CN29" s="304">
        <f>LOG10(CN14)-LOG10(CP14)</f>
        <v>0</v>
      </c>
      <c r="CO29" s="304"/>
      <c r="CP29" s="304">
        <f>LOG10(CP14)-LOG10(CR14)</f>
        <v>0</v>
      </c>
      <c r="CQ29" s="304"/>
      <c r="CR29" s="304">
        <f>LOG10(CR14)-LOG10(CT14)</f>
        <v>0</v>
      </c>
      <c r="CS29" s="304"/>
      <c r="CT29" s="304">
        <f>LOG10(CT14)-LOG10(CV14)</f>
        <v>0</v>
      </c>
      <c r="CU29" s="304"/>
      <c r="CV29" s="304">
        <f>LOG10(CV14)-LOG10(CX14)</f>
        <v>9.6910013008056461E-2</v>
      </c>
      <c r="CW29" s="304"/>
      <c r="CX29" s="304">
        <f>LOG10(CX14)-LOG10(CZ14)</f>
        <v>0</v>
      </c>
      <c r="CY29" s="304"/>
      <c r="CZ29" s="304">
        <f>LOG10(CZ14)-LOG10(DB14)</f>
        <v>0</v>
      </c>
      <c r="DA29" s="304"/>
      <c r="DB29" s="304">
        <f>LOG10(DB14)-LOG10(DD14)</f>
        <v>0</v>
      </c>
      <c r="DC29" s="304"/>
      <c r="DD29" s="304">
        <f>LOG10(DD14)-LOG10(DF14)</f>
        <v>0</v>
      </c>
      <c r="DE29" s="304"/>
      <c r="DF29" s="304">
        <f>LOG10(DF14)-LOG10(DH14)</f>
        <v>0</v>
      </c>
      <c r="DG29" s="304"/>
      <c r="DH29" s="304">
        <f>LOG10(DH14)-LOG10(DJ14)</f>
        <v>0</v>
      </c>
      <c r="DI29" s="304"/>
      <c r="DJ29" s="304">
        <f>LOG10(DJ14)-LOG10(DL14)</f>
        <v>0</v>
      </c>
      <c r="DK29" s="304"/>
      <c r="DL29" s="304">
        <f>LOG10(DL14)-LOG10(DN14)</f>
        <v>0</v>
      </c>
      <c r="DM29" s="304"/>
      <c r="DN29" s="304">
        <f>LOG10(DN14)-LOG10(DP14)</f>
        <v>0</v>
      </c>
      <c r="DO29" s="304"/>
      <c r="DP29" s="304">
        <f>LOG10(DP14)-LOG10(DR14)</f>
        <v>0</v>
      </c>
      <c r="DQ29" s="304"/>
      <c r="DR29" s="304">
        <f>LOG10(DR14)-LOG10(DT14)</f>
        <v>0</v>
      </c>
      <c r="DS29" s="304"/>
      <c r="DT29" s="304">
        <f>LOG10(DT14)-LOG10(DV14)</f>
        <v>0</v>
      </c>
      <c r="DU29" s="304"/>
      <c r="DV29" s="304">
        <f>LOG10(DV14)-LOG10(DX14)</f>
        <v>0</v>
      </c>
      <c r="DW29" s="304"/>
      <c r="DX29" s="304">
        <f>LOG10(DX14)-LOG10(DZ14)</f>
        <v>0</v>
      </c>
      <c r="DY29" s="304"/>
      <c r="DZ29" s="304">
        <f>LOG10(DZ14)-LOG10(EB14)</f>
        <v>0</v>
      </c>
      <c r="EA29" s="304"/>
      <c r="EB29" s="304">
        <f>LOG10(EB14)-LOG10(ED14)</f>
        <v>0.12493873660829996</v>
      </c>
      <c r="EC29" s="304"/>
      <c r="ED29" s="304">
        <f>LOG10(ED14)-LOG10(EF14)</f>
        <v>0</v>
      </c>
      <c r="EE29" s="304"/>
      <c r="EF29" s="304">
        <f>LOG10(EF14)-LOG10(EH14)</f>
        <v>0</v>
      </c>
      <c r="EG29" s="304"/>
      <c r="EH29" s="304">
        <f>LOG10(EH14)-LOG10(EJ14)</f>
        <v>0</v>
      </c>
      <c r="EI29" s="304"/>
      <c r="EJ29" s="304">
        <f>LOG10(EJ14)-LOG10(EL14)</f>
        <v>0</v>
      </c>
      <c r="EK29" s="304"/>
      <c r="EL29" s="304">
        <f>LOG10(EL14)-LOG10(EN14)</f>
        <v>0</v>
      </c>
      <c r="EM29" s="304"/>
      <c r="EN29" s="304">
        <f>LOG10(EN14)-LOG10(EP14)</f>
        <v>0</v>
      </c>
      <c r="EO29" s="304"/>
      <c r="EP29" s="304">
        <f>LOG10(EP14)-LOG10(ER14)</f>
        <v>0</v>
      </c>
      <c r="EQ29" s="304"/>
      <c r="ER29" s="304">
        <f>LOG10(ER14)-LOG10(ET14)</f>
        <v>0</v>
      </c>
      <c r="ES29" s="304"/>
      <c r="ET29" s="304">
        <f>LOG10(ET14)-LOG10(EV14)</f>
        <v>0</v>
      </c>
      <c r="EU29" s="304"/>
      <c r="EV29" s="304">
        <f>LOG10(EV14)-LOG10(EX14)</f>
        <v>0</v>
      </c>
      <c r="EW29" s="304"/>
      <c r="EX29" s="304">
        <f>LOG10(EX14)-LOG10(EZ14)</f>
        <v>0</v>
      </c>
      <c r="EY29" s="304"/>
      <c r="EZ29" s="304">
        <f>LOG10(EZ14)-LOG10(FB14)</f>
        <v>0.47712125471966244</v>
      </c>
      <c r="FA29" s="304"/>
      <c r="FB29" s="304">
        <f>LOG10(FB14)-LOG10(FD14)</f>
        <v>0</v>
      </c>
      <c r="FC29" s="304"/>
      <c r="FD29" s="304">
        <f>LOG10(FD14)-LOG10(FF14)</f>
        <v>0</v>
      </c>
      <c r="FE29" s="304"/>
      <c r="FF29" s="304">
        <f>LOG10(FF14)-LOG10(FH14)</f>
        <v>0</v>
      </c>
      <c r="FG29" s="304"/>
      <c r="FH29" s="304">
        <f>LOG10(FH14)-LOG10(FJ14)</f>
        <v>0</v>
      </c>
      <c r="FI29" s="304"/>
      <c r="FJ29" s="304">
        <f>LOG10(FJ14)-LOG10(FL14)</f>
        <v>0</v>
      </c>
      <c r="FK29" s="304"/>
      <c r="FL29" s="304">
        <f>LOG10(FL14)-LOG10(FN14)</f>
        <v>0</v>
      </c>
      <c r="FM29" s="304"/>
      <c r="FN29" s="304">
        <f>LOG10(FN14)-LOG10(FP14)</f>
        <v>0</v>
      </c>
      <c r="FO29" s="304"/>
      <c r="FP29" s="304">
        <f>LOG10(FP14)-LOG10(FR14)</f>
        <v>0</v>
      </c>
      <c r="FQ29" s="304"/>
      <c r="FR29" s="304">
        <f>LOG10(FR14)-LOG10(FT14)</f>
        <v>0</v>
      </c>
      <c r="FS29" s="304"/>
      <c r="FT29" s="304">
        <f>LOG10(FT14)-LOG10(FV14)</f>
        <v>0</v>
      </c>
      <c r="FU29" s="304"/>
      <c r="FV29" s="304">
        <f>LOG10(FV14)-LOG10(FX14)</f>
        <v>0</v>
      </c>
      <c r="FW29" s="304"/>
      <c r="FX29" s="304">
        <f>LOG10(FX14)-LOG10(FZ14)</f>
        <v>0</v>
      </c>
      <c r="FY29" s="304"/>
      <c r="FZ29" s="304">
        <f>LOG10(FZ14)-LOG10(GB14)</f>
        <v>0</v>
      </c>
      <c r="GA29" s="304"/>
      <c r="GB29" s="304">
        <f>LOG10(GB14)-LOG10(GD14)</f>
        <v>0</v>
      </c>
      <c r="GC29" s="304"/>
      <c r="GD29" s="304">
        <f>LOG10(GD14)-LOG10(GF14)</f>
        <v>0</v>
      </c>
      <c r="GE29" s="304"/>
      <c r="GF29" s="304">
        <f>LOG10(GF14)-LOG10(GH14)</f>
        <v>0</v>
      </c>
      <c r="GG29" s="304"/>
      <c r="GH29" s="304">
        <f>LOG10(GH14)-LOG10(GJ14)</f>
        <v>0</v>
      </c>
      <c r="GI29" s="304"/>
      <c r="GJ29" s="304">
        <f>LOG10(GJ14)-LOG10(GL14)</f>
        <v>0</v>
      </c>
      <c r="GK29" s="304"/>
      <c r="GL29" s="304">
        <f>LOG10(GL14)-LOG10(GN14)</f>
        <v>0</v>
      </c>
      <c r="GM29" s="304"/>
      <c r="GN29" s="304">
        <f>LOG10(GN14)-LOG10(GP14)</f>
        <v>0</v>
      </c>
      <c r="GO29" s="304"/>
      <c r="GP29" s="304">
        <f>LOG10(GP14)-LOG10(GR14)</f>
        <v>0</v>
      </c>
      <c r="GQ29" s="304"/>
      <c r="GR29" s="304">
        <f>LOG10(GR14)-LOG10(GT14)</f>
        <v>0</v>
      </c>
      <c r="GS29" s="304"/>
      <c r="GT29" s="304">
        <f>LOG10(GT14)-LOG10(GV14)</f>
        <v>0</v>
      </c>
      <c r="GU29" s="304"/>
      <c r="GV29" s="304">
        <f>LOG10(GV14)-LOG10(GX14)</f>
        <v>0</v>
      </c>
      <c r="GW29" s="304"/>
      <c r="GX29" s="304">
        <f>LOG10(GX14)-LOG10(GZ14)</f>
        <v>0</v>
      </c>
      <c r="GY29" s="304"/>
      <c r="GZ29" s="304">
        <f>LOG10(GZ14)-LOG10(HB14)</f>
        <v>0</v>
      </c>
      <c r="HA29" s="304"/>
      <c r="HB29" s="304">
        <f>LOG10(HB14)-LOG10(HD14)</f>
        <v>0</v>
      </c>
      <c r="HC29" s="304"/>
      <c r="HD29" s="304">
        <f>LOG10(HD14)-LOG10(HF14)</f>
        <v>0</v>
      </c>
      <c r="HE29" s="304"/>
      <c r="HF29" s="304">
        <f>LOG10(HF14)-LOG10(HH14)</f>
        <v>0</v>
      </c>
      <c r="HG29" s="304"/>
      <c r="HH29" s="304">
        <f>LOG10(HH14)</f>
        <v>0</v>
      </c>
      <c r="HI29" s="304"/>
      <c r="HJ29" s="304">
        <v>0</v>
      </c>
      <c r="HK29" s="304"/>
      <c r="HL29" s="304">
        <v>0</v>
      </c>
      <c r="HM29" s="304"/>
      <c r="HN29" s="304">
        <v>0</v>
      </c>
      <c r="HO29" s="304"/>
      <c r="HP29" s="304">
        <v>0</v>
      </c>
      <c r="HQ29" s="304"/>
      <c r="HR29" s="304">
        <v>0</v>
      </c>
      <c r="HS29" s="304"/>
      <c r="HT29" s="304">
        <v>0</v>
      </c>
      <c r="HU29" s="304"/>
      <c r="HV29" s="304">
        <v>0</v>
      </c>
      <c r="HW29" s="304"/>
      <c r="HX29" s="304">
        <v>0</v>
      </c>
      <c r="HY29" s="304"/>
      <c r="HZ29" s="304">
        <v>0</v>
      </c>
      <c r="IA29" s="304"/>
    </row>
    <row r="30" spans="1:238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238">
      <c r="A31" s="1">
        <v>1</v>
      </c>
      <c r="B31" s="28">
        <v>0</v>
      </c>
      <c r="C31" s="47">
        <v>0</v>
      </c>
      <c r="D31" s="28">
        <v>0</v>
      </c>
      <c r="E31" s="47">
        <v>0</v>
      </c>
      <c r="F31" s="28">
        <v>0</v>
      </c>
      <c r="G31" s="47">
        <v>0</v>
      </c>
      <c r="H31" s="28">
        <v>0</v>
      </c>
      <c r="I31" s="47">
        <v>0</v>
      </c>
      <c r="J31" s="28">
        <v>0</v>
      </c>
      <c r="K31" s="47">
        <v>0</v>
      </c>
      <c r="L31" s="28">
        <v>0</v>
      </c>
      <c r="M31" s="47">
        <v>0</v>
      </c>
      <c r="N31" s="28">
        <v>0</v>
      </c>
      <c r="O31" s="47">
        <v>0</v>
      </c>
      <c r="P31" s="28">
        <v>0</v>
      </c>
      <c r="Q31" s="47">
        <v>0</v>
      </c>
      <c r="R31" s="28">
        <v>2</v>
      </c>
      <c r="S31" s="47">
        <v>0</v>
      </c>
      <c r="T31" s="28">
        <v>3</v>
      </c>
      <c r="U31" s="47">
        <v>1</v>
      </c>
      <c r="V31" s="28">
        <v>0</v>
      </c>
      <c r="W31" s="47">
        <v>1</v>
      </c>
      <c r="X31" s="71">
        <v>4</v>
      </c>
      <c r="Y31" s="47">
        <v>2</v>
      </c>
      <c r="Z31" s="71">
        <v>0</v>
      </c>
      <c r="AA31" s="47">
        <v>0</v>
      </c>
      <c r="AB31" s="71">
        <v>0</v>
      </c>
      <c r="AC31" s="47">
        <v>1</v>
      </c>
      <c r="AD31" s="71">
        <v>0</v>
      </c>
      <c r="AE31" s="47">
        <v>3</v>
      </c>
      <c r="AF31" s="71">
        <v>0</v>
      </c>
      <c r="AG31" s="47">
        <v>1</v>
      </c>
      <c r="AH31" s="71">
        <v>4</v>
      </c>
      <c r="AI31" s="47">
        <v>0</v>
      </c>
      <c r="AJ31" s="71">
        <v>1</v>
      </c>
      <c r="AK31" s="47">
        <v>2</v>
      </c>
      <c r="AL31" s="71">
        <v>1</v>
      </c>
      <c r="AM31" s="47">
        <v>0</v>
      </c>
      <c r="AN31" s="71">
        <v>3</v>
      </c>
      <c r="AO31" s="47">
        <v>4</v>
      </c>
      <c r="AP31" s="71">
        <v>0</v>
      </c>
      <c r="AQ31" s="47">
        <v>1</v>
      </c>
      <c r="AR31" s="71">
        <v>0</v>
      </c>
      <c r="AS31" s="47">
        <v>1</v>
      </c>
      <c r="AT31" s="71">
        <v>0</v>
      </c>
      <c r="AU31" s="47">
        <v>1</v>
      </c>
      <c r="AV31" s="71">
        <v>5</v>
      </c>
      <c r="AW31" s="47">
        <v>1</v>
      </c>
      <c r="AX31" s="71">
        <v>1</v>
      </c>
      <c r="AY31" s="47">
        <v>0</v>
      </c>
      <c r="AZ31" s="71">
        <v>1</v>
      </c>
      <c r="BA31" s="47">
        <v>0</v>
      </c>
      <c r="BB31" s="71">
        <v>0</v>
      </c>
      <c r="BC31" s="47">
        <v>4</v>
      </c>
      <c r="BD31" s="71">
        <v>0</v>
      </c>
      <c r="BE31" s="47">
        <v>1</v>
      </c>
      <c r="BF31" s="71">
        <v>0</v>
      </c>
      <c r="BG31" s="47">
        <v>1</v>
      </c>
      <c r="BH31" s="71">
        <v>2</v>
      </c>
      <c r="BI31" s="47">
        <v>0</v>
      </c>
      <c r="BJ31" s="71">
        <v>1</v>
      </c>
      <c r="BK31" s="47">
        <v>0</v>
      </c>
      <c r="BL31" s="71">
        <v>1</v>
      </c>
      <c r="BM31" s="47">
        <v>1</v>
      </c>
      <c r="BN31" s="71">
        <v>2</v>
      </c>
      <c r="BO31" s="47">
        <v>2</v>
      </c>
      <c r="BP31" s="71">
        <v>0</v>
      </c>
      <c r="BQ31" s="47">
        <v>1</v>
      </c>
      <c r="BR31" s="71">
        <v>0</v>
      </c>
      <c r="BS31" s="47">
        <v>0</v>
      </c>
      <c r="BT31" s="71">
        <v>0</v>
      </c>
      <c r="BU31" s="47">
        <v>2</v>
      </c>
      <c r="BV31" s="71">
        <v>1</v>
      </c>
      <c r="BW31" s="47">
        <v>0</v>
      </c>
      <c r="BX31" s="71">
        <v>2</v>
      </c>
      <c r="BY31" s="47">
        <v>0</v>
      </c>
      <c r="BZ31" s="71">
        <v>1</v>
      </c>
      <c r="CA31" s="47">
        <v>0</v>
      </c>
      <c r="CB31" s="71">
        <v>0</v>
      </c>
      <c r="CC31" s="47">
        <v>1</v>
      </c>
      <c r="CD31" s="71">
        <v>0</v>
      </c>
      <c r="CE31" s="47">
        <v>1</v>
      </c>
      <c r="CF31" s="71">
        <v>0</v>
      </c>
      <c r="CG31" s="47">
        <v>0</v>
      </c>
      <c r="CH31" s="71">
        <v>0</v>
      </c>
      <c r="CI31" s="47">
        <v>0</v>
      </c>
      <c r="CJ31" s="71">
        <v>0</v>
      </c>
      <c r="CK31" s="47">
        <v>0</v>
      </c>
      <c r="CL31" s="71">
        <v>0</v>
      </c>
      <c r="CM31" s="47">
        <v>2</v>
      </c>
      <c r="CN31" s="71">
        <v>0</v>
      </c>
      <c r="CO31" s="47">
        <v>0</v>
      </c>
      <c r="CP31" s="71">
        <v>1</v>
      </c>
      <c r="CQ31" s="47">
        <v>0</v>
      </c>
      <c r="CR31" s="71">
        <v>0</v>
      </c>
      <c r="CS31" s="47">
        <v>0</v>
      </c>
      <c r="CT31" s="71">
        <v>0</v>
      </c>
      <c r="CU31" s="47">
        <v>0</v>
      </c>
      <c r="CV31" s="71">
        <v>0</v>
      </c>
      <c r="CW31" s="47">
        <v>0</v>
      </c>
      <c r="CX31" s="71">
        <v>0</v>
      </c>
      <c r="CY31" s="47">
        <v>1</v>
      </c>
      <c r="CZ31" s="71">
        <v>1</v>
      </c>
      <c r="DA31" s="47">
        <v>0</v>
      </c>
      <c r="DB31" s="71">
        <v>1</v>
      </c>
      <c r="DC31" s="47">
        <v>0</v>
      </c>
      <c r="DD31" s="71">
        <v>0</v>
      </c>
      <c r="DE31" s="47">
        <v>0</v>
      </c>
      <c r="DF31" s="71">
        <v>0</v>
      </c>
      <c r="DG31" s="47">
        <v>0</v>
      </c>
      <c r="DH31" s="71">
        <v>0</v>
      </c>
      <c r="DI31" s="47">
        <v>0</v>
      </c>
      <c r="DJ31" s="71">
        <v>0</v>
      </c>
      <c r="DK31" s="47">
        <v>1</v>
      </c>
      <c r="DL31" s="71">
        <v>0</v>
      </c>
      <c r="DM31" s="47">
        <v>0</v>
      </c>
      <c r="DN31" s="71">
        <v>0</v>
      </c>
      <c r="DO31" s="47">
        <v>0</v>
      </c>
      <c r="DP31" s="71">
        <v>0</v>
      </c>
      <c r="DQ31" s="47">
        <v>0</v>
      </c>
      <c r="DR31" s="71">
        <v>0</v>
      </c>
      <c r="DS31" s="47">
        <v>0</v>
      </c>
      <c r="DT31" s="71">
        <v>0</v>
      </c>
      <c r="DU31" s="47">
        <v>0</v>
      </c>
      <c r="DV31" s="71">
        <v>0</v>
      </c>
      <c r="DW31" s="47">
        <v>0</v>
      </c>
      <c r="DX31" s="71">
        <v>0</v>
      </c>
      <c r="DY31" s="47">
        <v>0</v>
      </c>
      <c r="DZ31" s="71">
        <v>0</v>
      </c>
      <c r="EA31" s="47">
        <v>0</v>
      </c>
      <c r="EB31" s="71">
        <v>0</v>
      </c>
      <c r="EC31" s="47">
        <v>0</v>
      </c>
      <c r="ED31" s="71">
        <v>0</v>
      </c>
      <c r="EE31" s="47">
        <v>0</v>
      </c>
      <c r="EF31" s="71">
        <v>0</v>
      </c>
      <c r="EG31" s="47">
        <v>0</v>
      </c>
      <c r="EH31" s="71">
        <v>0</v>
      </c>
      <c r="EI31" s="47">
        <v>0</v>
      </c>
      <c r="EJ31" s="71">
        <v>0</v>
      </c>
      <c r="EK31" s="47">
        <v>0</v>
      </c>
      <c r="EL31" s="71">
        <v>0</v>
      </c>
      <c r="EM31" s="47">
        <v>0</v>
      </c>
      <c r="EN31" s="71">
        <v>0</v>
      </c>
      <c r="EO31" s="47">
        <v>0</v>
      </c>
      <c r="EP31" s="71">
        <v>0</v>
      </c>
      <c r="EQ31" s="47">
        <v>0</v>
      </c>
      <c r="ER31" s="71">
        <v>0</v>
      </c>
      <c r="ES31" s="47">
        <v>0</v>
      </c>
      <c r="ET31" s="71">
        <v>0</v>
      </c>
      <c r="EU31" s="47">
        <v>0</v>
      </c>
      <c r="EV31" s="71">
        <v>0</v>
      </c>
      <c r="EW31" s="47">
        <v>0</v>
      </c>
      <c r="EX31" s="71">
        <v>0</v>
      </c>
      <c r="EY31" s="47">
        <v>0</v>
      </c>
      <c r="EZ31" s="71">
        <v>0</v>
      </c>
      <c r="FA31" s="47">
        <v>0</v>
      </c>
      <c r="FB31" s="71">
        <v>0</v>
      </c>
      <c r="FC31" s="47">
        <v>0</v>
      </c>
      <c r="FD31" s="71">
        <v>0</v>
      </c>
      <c r="FE31" s="47">
        <v>0</v>
      </c>
      <c r="FF31" s="71">
        <v>0</v>
      </c>
      <c r="FG31" s="47">
        <v>0</v>
      </c>
      <c r="FH31" s="71">
        <v>0</v>
      </c>
      <c r="FI31" s="47">
        <v>0</v>
      </c>
      <c r="FJ31" s="71">
        <v>0</v>
      </c>
      <c r="FK31" s="47">
        <v>0</v>
      </c>
      <c r="FL31" s="71">
        <v>0</v>
      </c>
      <c r="FM31" s="47">
        <v>0</v>
      </c>
      <c r="FN31" s="71">
        <v>0</v>
      </c>
      <c r="FO31" s="47">
        <v>0</v>
      </c>
      <c r="FP31" s="71">
        <v>0</v>
      </c>
      <c r="FQ31" s="47">
        <v>0</v>
      </c>
      <c r="FR31" s="71">
        <v>0</v>
      </c>
      <c r="FS31" s="47">
        <v>0</v>
      </c>
      <c r="FT31" s="71">
        <v>0</v>
      </c>
      <c r="FU31" s="47">
        <v>0</v>
      </c>
      <c r="FV31" s="71">
        <v>0</v>
      </c>
      <c r="FW31" s="47">
        <v>0</v>
      </c>
      <c r="FX31" s="71">
        <v>0</v>
      </c>
      <c r="FY31" s="47">
        <v>0</v>
      </c>
      <c r="FZ31" s="71">
        <v>0</v>
      </c>
      <c r="GA31" s="47">
        <v>0</v>
      </c>
      <c r="GB31" s="71">
        <v>0</v>
      </c>
      <c r="GC31" s="47">
        <v>0</v>
      </c>
      <c r="GD31" s="71">
        <v>0</v>
      </c>
      <c r="GE31" s="47">
        <v>0</v>
      </c>
      <c r="GF31" s="71">
        <v>0</v>
      </c>
      <c r="GG31" s="47">
        <v>0</v>
      </c>
      <c r="GH31" s="71">
        <v>0</v>
      </c>
      <c r="GI31" s="47">
        <v>0</v>
      </c>
      <c r="GJ31" s="71">
        <v>0</v>
      </c>
      <c r="GK31" s="47">
        <v>0</v>
      </c>
      <c r="GL31" s="71">
        <v>0</v>
      </c>
      <c r="GM31" s="47">
        <v>0</v>
      </c>
      <c r="GN31" s="71">
        <v>0</v>
      </c>
      <c r="GO31" s="47">
        <v>0</v>
      </c>
      <c r="GP31" s="71">
        <v>0</v>
      </c>
      <c r="GQ31" s="47">
        <v>0</v>
      </c>
      <c r="GR31" s="71">
        <v>0</v>
      </c>
      <c r="GS31" s="47">
        <v>0</v>
      </c>
      <c r="GT31" s="71">
        <v>0</v>
      </c>
      <c r="GU31" s="47">
        <v>0</v>
      </c>
      <c r="GV31" s="71">
        <v>0</v>
      </c>
      <c r="GW31" s="47">
        <v>0</v>
      </c>
      <c r="GX31" s="71">
        <v>0</v>
      </c>
      <c r="GY31" s="47">
        <v>0</v>
      </c>
      <c r="GZ31" s="71">
        <v>0</v>
      </c>
      <c r="HA31" s="47">
        <v>0</v>
      </c>
      <c r="HB31" s="71">
        <v>0</v>
      </c>
      <c r="HC31" s="47">
        <v>0</v>
      </c>
      <c r="HD31" s="71">
        <v>0</v>
      </c>
      <c r="HE31" s="47">
        <v>0</v>
      </c>
      <c r="HF31" s="71">
        <v>0</v>
      </c>
      <c r="HG31" s="47">
        <v>0</v>
      </c>
      <c r="HH31" s="71">
        <v>0</v>
      </c>
      <c r="HI31" s="47">
        <v>0</v>
      </c>
      <c r="HJ31" s="71">
        <v>0</v>
      </c>
      <c r="HK31" s="47">
        <v>0</v>
      </c>
      <c r="HL31" s="71" t="s">
        <v>44</v>
      </c>
      <c r="HM31" s="47">
        <v>0</v>
      </c>
      <c r="HN31" s="71" t="s">
        <v>44</v>
      </c>
      <c r="HO31" s="47">
        <v>0</v>
      </c>
      <c r="HP31" s="71" t="s">
        <v>44</v>
      </c>
      <c r="HQ31" s="47">
        <v>0</v>
      </c>
      <c r="HR31" s="71" t="s">
        <v>44</v>
      </c>
      <c r="HS31" s="47">
        <v>0</v>
      </c>
      <c r="HT31" s="71" t="s">
        <v>44</v>
      </c>
      <c r="HU31" s="47">
        <v>0</v>
      </c>
      <c r="HV31" s="71" t="s">
        <v>44</v>
      </c>
      <c r="HW31" s="47">
        <v>0</v>
      </c>
      <c r="HX31" s="71" t="s">
        <v>44</v>
      </c>
      <c r="HY31" s="47">
        <v>0</v>
      </c>
      <c r="HZ31" s="71" t="s">
        <v>44</v>
      </c>
      <c r="IA31" s="47">
        <v>0</v>
      </c>
      <c r="IB31">
        <f t="shared" ref="IB31:IB39" si="6">SUM(B31,D31,F31,H31,J31,L31,N31,P31,R31,T31,V31,X31,Z31,AB31,AD31,AF31,AH31,AJ31,AL31,AN31,AP31,AR31,AT31,AV31,AX31,AZ31,BB31,BD31,BF31,BH31,BJ31,BL31,BN31,BP31,BR31,BT31,BV31,BX31,BZ31,CB31,CD31,CF31,CH31,CJ31,CL31,CN31,CP31,CR31,CT31,CV31,CX31,CZ31,DB31,DD31,DF31,DH31,DJ31,DL31,DN31,DP31,DR31,DT31,DV31,DX31,DZ31,EB31,ED31,EF31,EH31,EJ31,EL31,EN31,EP31,ER31,ET31,EV31,EX31,EZ31,FB31,FD31,FF31,FH31,FJ31,FL31,FN31,FP31,FR31,FT31,FV31,FX31,FZ31,GB31,GD31,GF31,GH31,GJ31,GL31,GN31,GP31,GR31,GT31,GV31,GX31,GZ31,HB31,HD31,HF31,HH31,HJ31,HL31,HN31,HP31,HR31)</f>
        <v>38</v>
      </c>
      <c r="IC31">
        <f t="shared" ref="IC31:IC39" si="7">SUM(C31,E31,G31,I31,K31,M31,O31,Q31,S31,U31,W31,Y31,AA31,AC31,AE31,AG31,AI31,AK31,AM31,AO31,AQ31,AS31,AU31,AW31,AY31,BA31,BC31,BE31,BG31,BI31,BK31,BM31,BO31,BQ31,BS31,BU31,BW31,BY31,CA31,CC31,CE31,CG31,CI31,CK31,CM31,CO31,CQ31,CS31,CU31,CW31,CY31,DA31,DC31,DE31,DG31,DI31,DK31,DM31,DO31,DQ31,DS31,DU31,DW31,DY31,EA31,EC31,EE31,EG31,EI31,EK31,EM31,EO31,EQ31,ES31,EU31,EW31,EY31,FA31,FC31,FE31,FG31,FI31,FK31,FM31,FO31,FQ31,FS31,FU31,FW31,FY31,GA31,GC31,GE31,GG31,GI31,GK31,GM31,GO31,GQ31,GS31,GU31,GW31,GY31,HA31,HC31,HE31,HG31,HI31,HK31,HM31,HO31,HQ31,HS31)</f>
        <v>37</v>
      </c>
      <c r="ID31" s="1">
        <v>110</v>
      </c>
    </row>
    <row r="32" spans="1:238">
      <c r="A32">
        <v>2</v>
      </c>
      <c r="B32" s="30">
        <v>0</v>
      </c>
      <c r="C32" s="48">
        <v>0</v>
      </c>
      <c r="D32" s="30">
        <v>0</v>
      </c>
      <c r="E32" s="48">
        <v>0</v>
      </c>
      <c r="F32" s="30">
        <v>0</v>
      </c>
      <c r="G32" s="48">
        <v>0</v>
      </c>
      <c r="H32" s="30">
        <v>0</v>
      </c>
      <c r="I32" s="48">
        <v>0</v>
      </c>
      <c r="J32" s="30">
        <v>0</v>
      </c>
      <c r="K32" s="48">
        <v>0</v>
      </c>
      <c r="L32" s="30">
        <v>0</v>
      </c>
      <c r="M32" s="48">
        <v>0</v>
      </c>
      <c r="N32" s="30">
        <v>0</v>
      </c>
      <c r="O32" s="48">
        <v>0</v>
      </c>
      <c r="P32" s="30">
        <v>3</v>
      </c>
      <c r="Q32" s="48">
        <v>0</v>
      </c>
      <c r="R32" s="30">
        <v>0</v>
      </c>
      <c r="S32" s="48">
        <v>0</v>
      </c>
      <c r="T32" s="30">
        <v>2</v>
      </c>
      <c r="U32" s="48">
        <v>1</v>
      </c>
      <c r="V32" s="30">
        <v>2</v>
      </c>
      <c r="W32" s="48">
        <v>2</v>
      </c>
      <c r="X32" s="30">
        <v>1</v>
      </c>
      <c r="Y32" s="48">
        <v>2</v>
      </c>
      <c r="Z32" s="30">
        <v>2</v>
      </c>
      <c r="AA32" s="48">
        <v>2</v>
      </c>
      <c r="AB32" s="30">
        <v>0</v>
      </c>
      <c r="AC32" s="48">
        <v>2</v>
      </c>
      <c r="AD32" s="30">
        <v>0</v>
      </c>
      <c r="AE32" s="48">
        <v>2</v>
      </c>
      <c r="AF32" s="30">
        <v>1</v>
      </c>
      <c r="AG32" s="48">
        <v>0</v>
      </c>
      <c r="AH32" s="30">
        <v>4</v>
      </c>
      <c r="AI32" s="48">
        <v>0</v>
      </c>
      <c r="AJ32" s="30">
        <v>1</v>
      </c>
      <c r="AK32" s="48">
        <v>1</v>
      </c>
      <c r="AL32" s="30">
        <v>2</v>
      </c>
      <c r="AM32" s="48">
        <v>1</v>
      </c>
      <c r="AN32" s="30">
        <v>0</v>
      </c>
      <c r="AO32" s="48">
        <v>1</v>
      </c>
      <c r="AP32" s="30">
        <v>0</v>
      </c>
      <c r="AQ32" s="48">
        <v>2</v>
      </c>
      <c r="AR32" s="30">
        <v>0</v>
      </c>
      <c r="AS32" s="48">
        <v>1</v>
      </c>
      <c r="AT32" s="30">
        <v>1</v>
      </c>
      <c r="AU32" s="48">
        <v>0</v>
      </c>
      <c r="AV32" s="30">
        <v>1</v>
      </c>
      <c r="AW32" s="48">
        <v>0</v>
      </c>
      <c r="AX32" s="30">
        <v>1</v>
      </c>
      <c r="AY32" s="48">
        <v>0</v>
      </c>
      <c r="AZ32" s="30">
        <v>0</v>
      </c>
      <c r="BA32" s="48">
        <v>0</v>
      </c>
      <c r="BB32" s="30">
        <v>1</v>
      </c>
      <c r="BC32" s="48">
        <v>1</v>
      </c>
      <c r="BD32" s="30">
        <v>0</v>
      </c>
      <c r="BE32" s="48">
        <v>2</v>
      </c>
      <c r="BF32" s="30">
        <v>0</v>
      </c>
      <c r="BG32" s="48">
        <v>0</v>
      </c>
      <c r="BH32" s="30">
        <v>1</v>
      </c>
      <c r="BI32" s="48">
        <v>0</v>
      </c>
      <c r="BJ32" s="30">
        <v>1</v>
      </c>
      <c r="BK32" s="48">
        <v>0</v>
      </c>
      <c r="BL32" s="30">
        <v>1</v>
      </c>
      <c r="BM32" s="48">
        <v>0</v>
      </c>
      <c r="BN32" s="30">
        <v>0</v>
      </c>
      <c r="BO32" s="48">
        <v>0</v>
      </c>
      <c r="BP32" s="30">
        <v>1</v>
      </c>
      <c r="BQ32" s="48">
        <v>2</v>
      </c>
      <c r="BR32" s="30">
        <v>0</v>
      </c>
      <c r="BS32" s="48">
        <v>1</v>
      </c>
      <c r="BT32" s="30">
        <v>0</v>
      </c>
      <c r="BU32" s="48">
        <v>1</v>
      </c>
      <c r="BV32" s="30">
        <v>0</v>
      </c>
      <c r="BW32" s="48">
        <v>0</v>
      </c>
      <c r="BX32" s="30">
        <v>0</v>
      </c>
      <c r="BY32" s="48">
        <v>0</v>
      </c>
      <c r="BZ32" s="30">
        <v>2</v>
      </c>
      <c r="CA32" s="48">
        <v>0</v>
      </c>
      <c r="CB32" s="30">
        <v>1</v>
      </c>
      <c r="CC32" s="48">
        <v>0</v>
      </c>
      <c r="CD32" s="30">
        <v>1</v>
      </c>
      <c r="CE32" s="48">
        <v>0</v>
      </c>
      <c r="CF32" s="30">
        <v>0</v>
      </c>
      <c r="CG32" s="48">
        <v>2</v>
      </c>
      <c r="CH32" s="30">
        <v>0</v>
      </c>
      <c r="CI32" s="48">
        <v>1</v>
      </c>
      <c r="CJ32" s="30">
        <v>0</v>
      </c>
      <c r="CK32" s="48">
        <v>1</v>
      </c>
      <c r="CL32" s="30">
        <v>0</v>
      </c>
      <c r="CM32" s="48">
        <v>0</v>
      </c>
      <c r="CN32" s="30">
        <v>5</v>
      </c>
      <c r="CO32" s="48">
        <v>0</v>
      </c>
      <c r="CP32" s="30">
        <v>1</v>
      </c>
      <c r="CQ32" s="48">
        <v>0</v>
      </c>
      <c r="CR32" s="30">
        <v>1</v>
      </c>
      <c r="CS32" s="48">
        <v>0</v>
      </c>
      <c r="CT32" s="30">
        <v>1</v>
      </c>
      <c r="CU32" s="48">
        <v>5</v>
      </c>
      <c r="CV32" s="30">
        <v>0</v>
      </c>
      <c r="CW32" s="48">
        <v>2</v>
      </c>
      <c r="CX32" s="30">
        <v>0</v>
      </c>
      <c r="CY32" s="48">
        <v>1</v>
      </c>
      <c r="CZ32" s="30">
        <v>0</v>
      </c>
      <c r="DA32" s="48">
        <v>0</v>
      </c>
      <c r="DB32" s="30">
        <v>2</v>
      </c>
      <c r="DC32" s="48">
        <v>1</v>
      </c>
      <c r="DD32" s="30">
        <v>0</v>
      </c>
      <c r="DE32" s="48">
        <v>0</v>
      </c>
      <c r="DF32" s="30">
        <v>0</v>
      </c>
      <c r="DG32" s="48">
        <v>0</v>
      </c>
      <c r="DH32" s="30">
        <v>0</v>
      </c>
      <c r="DI32" s="48">
        <v>0</v>
      </c>
      <c r="DJ32" s="30">
        <v>0</v>
      </c>
      <c r="DK32" s="48">
        <v>2</v>
      </c>
      <c r="DL32" s="30">
        <v>0</v>
      </c>
      <c r="DM32" s="48">
        <v>0</v>
      </c>
      <c r="DN32" s="30">
        <v>0</v>
      </c>
      <c r="DO32" s="48">
        <v>0</v>
      </c>
      <c r="DP32" s="30">
        <v>0</v>
      </c>
      <c r="DQ32" s="48">
        <v>0</v>
      </c>
      <c r="DR32" s="30">
        <v>2</v>
      </c>
      <c r="DS32" s="48">
        <v>0</v>
      </c>
      <c r="DT32" s="30">
        <v>0</v>
      </c>
      <c r="DU32" s="48">
        <v>0</v>
      </c>
      <c r="DV32" s="30">
        <v>0</v>
      </c>
      <c r="DW32" s="48">
        <v>0</v>
      </c>
      <c r="DX32" s="30">
        <v>0</v>
      </c>
      <c r="DY32" s="48">
        <v>2</v>
      </c>
      <c r="DZ32" s="30">
        <v>1</v>
      </c>
      <c r="EA32" s="48">
        <v>0</v>
      </c>
      <c r="EB32" s="30">
        <v>0</v>
      </c>
      <c r="EC32" s="48">
        <v>0</v>
      </c>
      <c r="ED32" s="30">
        <v>1</v>
      </c>
      <c r="EE32" s="48">
        <v>0</v>
      </c>
      <c r="EF32" s="30">
        <v>0</v>
      </c>
      <c r="EG32" s="48">
        <v>0</v>
      </c>
      <c r="EH32" s="30">
        <v>0</v>
      </c>
      <c r="EI32" s="48">
        <v>0</v>
      </c>
      <c r="EJ32" s="30">
        <v>0</v>
      </c>
      <c r="EK32" s="48">
        <v>0</v>
      </c>
      <c r="EL32" s="30">
        <v>0</v>
      </c>
      <c r="EM32" s="48">
        <v>1</v>
      </c>
      <c r="EN32" s="30">
        <v>0</v>
      </c>
      <c r="EO32" s="48">
        <v>0</v>
      </c>
      <c r="EP32" s="30">
        <v>0</v>
      </c>
      <c r="EQ32" s="48">
        <v>0</v>
      </c>
      <c r="ER32" s="30">
        <v>0</v>
      </c>
      <c r="ES32" s="48">
        <v>0</v>
      </c>
      <c r="ET32" s="30">
        <v>0</v>
      </c>
      <c r="EU32" s="48">
        <v>0</v>
      </c>
      <c r="EV32" s="30">
        <v>0</v>
      </c>
      <c r="EW32" s="48">
        <v>0</v>
      </c>
      <c r="EX32" s="30">
        <v>0</v>
      </c>
      <c r="EY32" s="48">
        <v>0</v>
      </c>
      <c r="EZ32" s="30">
        <v>0</v>
      </c>
      <c r="FA32" s="48">
        <v>0</v>
      </c>
      <c r="FB32" s="30">
        <v>0</v>
      </c>
      <c r="FC32" s="48">
        <v>0</v>
      </c>
      <c r="FD32" s="30">
        <v>0</v>
      </c>
      <c r="FE32" s="48">
        <v>0</v>
      </c>
      <c r="FF32" s="30">
        <v>0</v>
      </c>
      <c r="FG32" s="48">
        <v>0</v>
      </c>
      <c r="FH32" s="30">
        <v>0</v>
      </c>
      <c r="FI32" s="48">
        <v>0</v>
      </c>
      <c r="FJ32" s="30">
        <v>0</v>
      </c>
      <c r="FK32" s="48">
        <v>0</v>
      </c>
      <c r="FL32" s="30">
        <v>0</v>
      </c>
      <c r="FM32" s="48">
        <v>0</v>
      </c>
      <c r="FN32" s="30">
        <v>0</v>
      </c>
      <c r="FO32" s="48">
        <v>0</v>
      </c>
      <c r="FP32" s="30">
        <v>0</v>
      </c>
      <c r="FQ32" s="48">
        <v>0</v>
      </c>
      <c r="FR32" s="30">
        <v>0</v>
      </c>
      <c r="FS32" s="48">
        <v>0</v>
      </c>
      <c r="FT32" s="30">
        <v>0</v>
      </c>
      <c r="FU32" s="48">
        <v>0</v>
      </c>
      <c r="FV32" s="30">
        <v>0</v>
      </c>
      <c r="FW32" s="48">
        <v>0</v>
      </c>
      <c r="FX32" s="30">
        <v>0</v>
      </c>
      <c r="FY32" s="48">
        <v>0</v>
      </c>
      <c r="FZ32" s="30">
        <v>0</v>
      </c>
      <c r="GA32" s="48">
        <v>0</v>
      </c>
      <c r="GB32" s="30">
        <v>0</v>
      </c>
      <c r="GC32" s="48">
        <v>0</v>
      </c>
      <c r="GD32" s="30">
        <v>0</v>
      </c>
      <c r="GE32" s="48">
        <v>0</v>
      </c>
      <c r="GF32" s="30">
        <v>0</v>
      </c>
      <c r="GG32" s="48">
        <v>0</v>
      </c>
      <c r="GH32" s="30">
        <v>0</v>
      </c>
      <c r="GI32" s="48">
        <v>0</v>
      </c>
      <c r="GJ32" s="30">
        <v>0</v>
      </c>
      <c r="GK32" s="48">
        <v>0</v>
      </c>
      <c r="GL32" s="30">
        <v>0</v>
      </c>
      <c r="GM32" s="48">
        <v>0</v>
      </c>
      <c r="GN32" s="30">
        <v>0</v>
      </c>
      <c r="GO32" s="48">
        <v>0</v>
      </c>
      <c r="GP32" s="30">
        <v>0</v>
      </c>
      <c r="GQ32" s="48">
        <v>0</v>
      </c>
      <c r="GR32" s="30">
        <v>0</v>
      </c>
      <c r="GS32" s="48">
        <v>0</v>
      </c>
      <c r="GT32" s="30">
        <v>0</v>
      </c>
      <c r="GU32" s="48">
        <v>0</v>
      </c>
      <c r="GV32" s="30">
        <v>0</v>
      </c>
      <c r="GW32" s="48">
        <v>0</v>
      </c>
      <c r="GX32" s="30">
        <v>0</v>
      </c>
      <c r="GY32" s="48">
        <v>0</v>
      </c>
      <c r="GZ32" s="30">
        <v>0</v>
      </c>
      <c r="HA32" s="48">
        <v>0</v>
      </c>
      <c r="HB32" s="30">
        <v>0</v>
      </c>
      <c r="HC32" s="48">
        <v>0</v>
      </c>
      <c r="HD32" s="30">
        <v>0</v>
      </c>
      <c r="HE32" s="48">
        <v>0</v>
      </c>
      <c r="HF32" s="30">
        <v>0</v>
      </c>
      <c r="HG32" s="48">
        <v>0</v>
      </c>
      <c r="HH32" s="30">
        <v>0</v>
      </c>
      <c r="HI32" s="48">
        <v>0</v>
      </c>
      <c r="HJ32" s="7" t="s">
        <v>44</v>
      </c>
      <c r="HK32" s="48">
        <v>0</v>
      </c>
      <c r="HL32" s="7" t="s">
        <v>44</v>
      </c>
      <c r="HM32" s="48">
        <v>0</v>
      </c>
      <c r="HN32" s="7" t="s">
        <v>44</v>
      </c>
      <c r="HO32" s="48">
        <v>0</v>
      </c>
      <c r="HP32" s="7" t="s">
        <v>44</v>
      </c>
      <c r="HQ32" s="48">
        <v>0</v>
      </c>
      <c r="HR32" s="7" t="s">
        <v>44</v>
      </c>
      <c r="HS32" s="48">
        <v>0</v>
      </c>
      <c r="HT32" s="7" t="s">
        <v>44</v>
      </c>
      <c r="HU32" s="48">
        <v>0</v>
      </c>
      <c r="HV32" s="7" t="s">
        <v>44</v>
      </c>
      <c r="HW32" s="48">
        <v>0</v>
      </c>
      <c r="HX32" s="7" t="s">
        <v>44</v>
      </c>
      <c r="HY32" s="48">
        <v>0</v>
      </c>
      <c r="HZ32" s="7" t="s">
        <v>44</v>
      </c>
      <c r="IA32" s="48">
        <v>0</v>
      </c>
      <c r="IB32">
        <f t="shared" si="6"/>
        <v>44</v>
      </c>
      <c r="IC32">
        <f t="shared" si="7"/>
        <v>42</v>
      </c>
      <c r="ID32">
        <v>109</v>
      </c>
    </row>
    <row r="33" spans="1:238">
      <c r="A33">
        <v>3</v>
      </c>
      <c r="B33" s="30">
        <v>0</v>
      </c>
      <c r="C33" s="48">
        <v>0</v>
      </c>
      <c r="D33" s="30">
        <v>0</v>
      </c>
      <c r="E33" s="48">
        <v>0</v>
      </c>
      <c r="F33" s="30">
        <v>0</v>
      </c>
      <c r="G33" s="48">
        <v>0</v>
      </c>
      <c r="H33" s="30">
        <v>0</v>
      </c>
      <c r="I33" s="48">
        <v>0</v>
      </c>
      <c r="J33" s="30">
        <v>0</v>
      </c>
      <c r="K33" s="48">
        <v>0</v>
      </c>
      <c r="L33" s="30">
        <v>0</v>
      </c>
      <c r="M33" s="48">
        <v>0</v>
      </c>
      <c r="N33" s="30">
        <v>0</v>
      </c>
      <c r="O33" s="48">
        <v>0</v>
      </c>
      <c r="P33" s="30">
        <v>1</v>
      </c>
      <c r="Q33" s="48">
        <v>0</v>
      </c>
      <c r="R33" s="30">
        <v>0</v>
      </c>
      <c r="S33" s="48">
        <v>0</v>
      </c>
      <c r="T33" s="30">
        <v>3</v>
      </c>
      <c r="U33" s="48">
        <v>1</v>
      </c>
      <c r="V33" s="30">
        <v>2</v>
      </c>
      <c r="W33" s="48">
        <v>0</v>
      </c>
      <c r="X33" s="30">
        <v>1</v>
      </c>
      <c r="Y33" s="48">
        <v>0</v>
      </c>
      <c r="Z33" s="30">
        <v>2</v>
      </c>
      <c r="AA33" s="48">
        <v>4</v>
      </c>
      <c r="AB33" s="30">
        <v>0</v>
      </c>
      <c r="AC33" s="48">
        <v>1</v>
      </c>
      <c r="AD33" s="30">
        <v>0</v>
      </c>
      <c r="AE33" s="48">
        <v>1</v>
      </c>
      <c r="AF33" s="30">
        <v>0</v>
      </c>
      <c r="AG33" s="48">
        <v>2</v>
      </c>
      <c r="AH33" s="30">
        <v>0</v>
      </c>
      <c r="AI33" s="48">
        <v>1</v>
      </c>
      <c r="AJ33" s="30">
        <v>2</v>
      </c>
      <c r="AK33" s="48">
        <v>0</v>
      </c>
      <c r="AL33" s="30">
        <v>0</v>
      </c>
      <c r="AM33" s="48">
        <v>1</v>
      </c>
      <c r="AN33" s="30">
        <v>2</v>
      </c>
      <c r="AO33" s="48">
        <v>4</v>
      </c>
      <c r="AP33" s="30">
        <v>2</v>
      </c>
      <c r="AQ33" s="48">
        <v>1</v>
      </c>
      <c r="AR33" s="30">
        <v>1</v>
      </c>
      <c r="AS33" s="48">
        <v>2</v>
      </c>
      <c r="AT33" s="30">
        <v>0</v>
      </c>
      <c r="AU33" s="48">
        <v>1</v>
      </c>
      <c r="AV33" s="30">
        <v>1</v>
      </c>
      <c r="AW33" s="48">
        <v>0</v>
      </c>
      <c r="AX33" s="30">
        <v>1</v>
      </c>
      <c r="AY33" s="48">
        <v>0</v>
      </c>
      <c r="AZ33" s="30">
        <v>1</v>
      </c>
      <c r="BA33" s="48">
        <v>1</v>
      </c>
      <c r="BB33" s="30">
        <v>2</v>
      </c>
      <c r="BC33" s="48">
        <v>0</v>
      </c>
      <c r="BD33" s="30">
        <v>0</v>
      </c>
      <c r="BE33" s="48">
        <v>0</v>
      </c>
      <c r="BF33" s="30">
        <v>0</v>
      </c>
      <c r="BG33" s="48">
        <v>3</v>
      </c>
      <c r="BH33" s="30">
        <v>1</v>
      </c>
      <c r="BI33" s="48">
        <v>1</v>
      </c>
      <c r="BJ33" s="30">
        <v>1</v>
      </c>
      <c r="BK33" s="48">
        <v>2</v>
      </c>
      <c r="BL33" s="30">
        <v>0</v>
      </c>
      <c r="BM33" s="48">
        <v>0</v>
      </c>
      <c r="BN33" s="30">
        <v>2</v>
      </c>
      <c r="BO33" s="48">
        <v>1</v>
      </c>
      <c r="BP33" s="30">
        <v>0</v>
      </c>
      <c r="BQ33" s="48">
        <v>1</v>
      </c>
      <c r="BR33" s="30">
        <v>0</v>
      </c>
      <c r="BS33" s="48">
        <v>1</v>
      </c>
      <c r="BT33" s="30">
        <v>0</v>
      </c>
      <c r="BU33" s="48">
        <v>0</v>
      </c>
      <c r="BV33" s="30">
        <v>0</v>
      </c>
      <c r="BW33" s="48">
        <v>0</v>
      </c>
      <c r="BX33" s="30">
        <v>0</v>
      </c>
      <c r="BY33" s="48">
        <v>0</v>
      </c>
      <c r="BZ33" s="30">
        <v>2</v>
      </c>
      <c r="CA33" s="48">
        <v>0</v>
      </c>
      <c r="CB33" s="30">
        <v>2</v>
      </c>
      <c r="CC33" s="48">
        <v>0</v>
      </c>
      <c r="CD33" s="30">
        <v>0</v>
      </c>
      <c r="CE33" s="48">
        <v>0</v>
      </c>
      <c r="CF33" s="30">
        <v>0</v>
      </c>
      <c r="CG33" s="48">
        <v>3</v>
      </c>
      <c r="CH33" s="30">
        <v>0</v>
      </c>
      <c r="CI33" s="48">
        <v>1</v>
      </c>
      <c r="CJ33" s="30">
        <v>0</v>
      </c>
      <c r="CK33" s="48">
        <v>0</v>
      </c>
      <c r="CL33" s="30">
        <v>3</v>
      </c>
      <c r="CM33" s="48">
        <v>1</v>
      </c>
      <c r="CN33" s="30">
        <v>1</v>
      </c>
      <c r="CO33" s="48">
        <v>0</v>
      </c>
      <c r="CP33" s="30">
        <v>0</v>
      </c>
      <c r="CQ33" s="48">
        <v>0</v>
      </c>
      <c r="CR33" s="30">
        <v>0</v>
      </c>
      <c r="CS33" s="48">
        <v>1</v>
      </c>
      <c r="CT33" s="30">
        <v>0</v>
      </c>
      <c r="CU33" s="48">
        <v>1</v>
      </c>
      <c r="CV33" s="30">
        <v>0</v>
      </c>
      <c r="CW33" s="48">
        <v>1</v>
      </c>
      <c r="CX33" s="30">
        <v>0</v>
      </c>
      <c r="CY33" s="48">
        <v>0</v>
      </c>
      <c r="CZ33" s="30">
        <v>0</v>
      </c>
      <c r="DA33" s="48">
        <v>0</v>
      </c>
      <c r="DB33" s="30">
        <v>0</v>
      </c>
      <c r="DC33" s="48">
        <v>0</v>
      </c>
      <c r="DD33" s="30">
        <v>0</v>
      </c>
      <c r="DE33" s="48">
        <v>0</v>
      </c>
      <c r="DF33" s="30">
        <v>0</v>
      </c>
      <c r="DG33" s="48">
        <v>0</v>
      </c>
      <c r="DH33" s="30">
        <v>0</v>
      </c>
      <c r="DI33" s="48">
        <v>0</v>
      </c>
      <c r="DJ33" s="30">
        <v>0</v>
      </c>
      <c r="DK33" s="48">
        <v>0</v>
      </c>
      <c r="DL33" s="30">
        <v>0</v>
      </c>
      <c r="DM33" s="48">
        <v>0</v>
      </c>
      <c r="DN33" s="30">
        <v>0</v>
      </c>
      <c r="DO33" s="48">
        <v>0</v>
      </c>
      <c r="DP33" s="30">
        <v>0</v>
      </c>
      <c r="DQ33" s="48">
        <v>0</v>
      </c>
      <c r="DR33" s="30">
        <v>0</v>
      </c>
      <c r="DS33" s="48">
        <v>0</v>
      </c>
      <c r="DT33" s="30">
        <v>0</v>
      </c>
      <c r="DU33" s="48">
        <v>0</v>
      </c>
      <c r="DV33" s="30">
        <v>0</v>
      </c>
      <c r="DW33" s="48">
        <v>0</v>
      </c>
      <c r="DX33" s="30">
        <v>0</v>
      </c>
      <c r="DY33" s="48">
        <v>0</v>
      </c>
      <c r="DZ33" s="30">
        <v>0</v>
      </c>
      <c r="EA33" s="48">
        <v>0</v>
      </c>
      <c r="EB33" s="30">
        <v>0</v>
      </c>
      <c r="EC33" s="48">
        <v>0</v>
      </c>
      <c r="ED33" s="30">
        <v>0</v>
      </c>
      <c r="EE33" s="48">
        <v>0</v>
      </c>
      <c r="EF33" s="30">
        <v>0</v>
      </c>
      <c r="EG33" s="48">
        <v>0</v>
      </c>
      <c r="EH33" s="30">
        <v>0</v>
      </c>
      <c r="EI33" s="48">
        <v>0</v>
      </c>
      <c r="EJ33" s="30">
        <v>0</v>
      </c>
      <c r="EK33" s="48">
        <v>0</v>
      </c>
      <c r="EL33" s="30">
        <v>0</v>
      </c>
      <c r="EM33" s="48">
        <v>0</v>
      </c>
      <c r="EN33" s="30">
        <v>0</v>
      </c>
      <c r="EO33" s="48">
        <v>0</v>
      </c>
      <c r="EP33" s="30">
        <v>0</v>
      </c>
      <c r="EQ33" s="48">
        <v>0</v>
      </c>
      <c r="ER33" s="30">
        <v>0</v>
      </c>
      <c r="ES33" s="48">
        <v>0</v>
      </c>
      <c r="ET33" s="30">
        <v>0</v>
      </c>
      <c r="EU33" s="48">
        <v>0</v>
      </c>
      <c r="EV33" s="30">
        <v>0</v>
      </c>
      <c r="EW33" s="48">
        <v>0</v>
      </c>
      <c r="EX33" s="30">
        <v>0</v>
      </c>
      <c r="EY33" s="48">
        <v>0</v>
      </c>
      <c r="EZ33" s="30">
        <v>0</v>
      </c>
      <c r="FA33" s="48">
        <v>0</v>
      </c>
      <c r="FB33" s="30">
        <v>0</v>
      </c>
      <c r="FC33" s="48">
        <v>0</v>
      </c>
      <c r="FD33" s="30">
        <v>0</v>
      </c>
      <c r="FE33" s="48">
        <v>0</v>
      </c>
      <c r="FF33" s="30">
        <v>0</v>
      </c>
      <c r="FG33" s="48">
        <v>0</v>
      </c>
      <c r="FH33" s="30">
        <v>0</v>
      </c>
      <c r="FI33" s="48">
        <v>0</v>
      </c>
      <c r="FJ33" s="30">
        <v>0</v>
      </c>
      <c r="FK33" s="48">
        <v>0</v>
      </c>
      <c r="FL33" s="30">
        <v>0</v>
      </c>
      <c r="FM33" s="48">
        <v>0</v>
      </c>
      <c r="FN33" s="30">
        <v>0</v>
      </c>
      <c r="FO33" s="48">
        <v>0</v>
      </c>
      <c r="FP33" s="30">
        <v>0</v>
      </c>
      <c r="FQ33" s="48">
        <v>0</v>
      </c>
      <c r="FR33" s="30">
        <v>0</v>
      </c>
      <c r="FS33" s="48">
        <v>0</v>
      </c>
      <c r="FT33" s="30">
        <v>0</v>
      </c>
      <c r="FU33" s="48">
        <v>0</v>
      </c>
      <c r="FV33" s="30">
        <v>0</v>
      </c>
      <c r="FW33" s="48">
        <v>0</v>
      </c>
      <c r="FX33" s="30">
        <v>0</v>
      </c>
      <c r="FY33" s="48">
        <v>0</v>
      </c>
      <c r="FZ33" s="30">
        <v>0</v>
      </c>
      <c r="GA33" s="48">
        <v>0</v>
      </c>
      <c r="GB33" s="30">
        <v>0</v>
      </c>
      <c r="GC33" s="48">
        <v>0</v>
      </c>
      <c r="GD33" s="30">
        <v>0</v>
      </c>
      <c r="GE33" s="48">
        <v>0</v>
      </c>
      <c r="GF33" s="30">
        <v>0</v>
      </c>
      <c r="GG33" s="48">
        <v>0</v>
      </c>
      <c r="GH33" s="30">
        <v>0</v>
      </c>
      <c r="GI33" s="48">
        <v>0</v>
      </c>
      <c r="GJ33" s="30">
        <v>0</v>
      </c>
      <c r="GK33" s="48">
        <v>0</v>
      </c>
      <c r="GL33" s="30">
        <v>0</v>
      </c>
      <c r="GM33" s="48">
        <v>0</v>
      </c>
      <c r="GN33" s="30">
        <v>0</v>
      </c>
      <c r="GO33" s="48">
        <v>0</v>
      </c>
      <c r="GP33" s="30">
        <v>0</v>
      </c>
      <c r="GQ33" s="48">
        <v>0</v>
      </c>
      <c r="GR33" s="30">
        <v>0</v>
      </c>
      <c r="GS33" s="48">
        <v>0</v>
      </c>
      <c r="GT33" s="30">
        <v>0</v>
      </c>
      <c r="GU33" s="48">
        <v>0</v>
      </c>
      <c r="GV33" s="30">
        <v>0</v>
      </c>
      <c r="GW33" s="48">
        <v>0</v>
      </c>
      <c r="GX33" s="30">
        <v>0</v>
      </c>
      <c r="GY33" s="48">
        <v>0</v>
      </c>
      <c r="GZ33" s="30">
        <v>0</v>
      </c>
      <c r="HA33" s="48">
        <v>0</v>
      </c>
      <c r="HB33" s="30">
        <v>0</v>
      </c>
      <c r="HC33" s="48">
        <v>0</v>
      </c>
      <c r="HD33" s="7" t="s">
        <v>44</v>
      </c>
      <c r="HE33" s="48">
        <v>0</v>
      </c>
      <c r="HF33" s="7" t="s">
        <v>44</v>
      </c>
      <c r="HG33" s="48">
        <v>0</v>
      </c>
      <c r="HH33" s="7" t="s">
        <v>44</v>
      </c>
      <c r="HI33" s="48">
        <v>0</v>
      </c>
      <c r="HJ33" s="7" t="s">
        <v>44</v>
      </c>
      <c r="HK33" s="48">
        <v>0</v>
      </c>
      <c r="HL33" s="7" t="s">
        <v>44</v>
      </c>
      <c r="HM33" s="48">
        <v>0</v>
      </c>
      <c r="HN33" s="7" t="s">
        <v>44</v>
      </c>
      <c r="HO33" s="48">
        <v>0</v>
      </c>
      <c r="HP33" s="7" t="s">
        <v>44</v>
      </c>
      <c r="HQ33" s="48">
        <v>0</v>
      </c>
      <c r="HR33" s="7" t="s">
        <v>44</v>
      </c>
      <c r="HS33" s="48">
        <v>0</v>
      </c>
      <c r="HT33" s="7" t="s">
        <v>44</v>
      </c>
      <c r="HU33" s="48">
        <v>0</v>
      </c>
      <c r="HV33" s="7" t="s">
        <v>44</v>
      </c>
      <c r="HW33" s="48">
        <v>0</v>
      </c>
      <c r="HX33" s="7" t="s">
        <v>44</v>
      </c>
      <c r="HY33" s="48">
        <v>0</v>
      </c>
      <c r="HZ33" s="7" t="s">
        <v>44</v>
      </c>
      <c r="IA33" s="48">
        <v>0</v>
      </c>
      <c r="IB33">
        <f t="shared" si="6"/>
        <v>33</v>
      </c>
      <c r="IC33">
        <f t="shared" si="7"/>
        <v>37</v>
      </c>
      <c r="ID33">
        <v>106</v>
      </c>
    </row>
    <row r="34" spans="1:238">
      <c r="A34">
        <v>4</v>
      </c>
      <c r="B34" s="30">
        <v>0</v>
      </c>
      <c r="C34" s="48">
        <v>0</v>
      </c>
      <c r="D34" s="30">
        <v>0</v>
      </c>
      <c r="E34" s="48">
        <v>0</v>
      </c>
      <c r="F34" s="30">
        <v>0</v>
      </c>
      <c r="G34" s="48">
        <v>0</v>
      </c>
      <c r="H34" s="30">
        <v>0</v>
      </c>
      <c r="I34" s="48">
        <v>0</v>
      </c>
      <c r="J34" s="30">
        <v>0</v>
      </c>
      <c r="K34" s="48">
        <v>0</v>
      </c>
      <c r="L34" s="30">
        <v>0</v>
      </c>
      <c r="M34" s="48">
        <v>0</v>
      </c>
      <c r="N34" s="30">
        <v>0</v>
      </c>
      <c r="O34" s="48">
        <v>0</v>
      </c>
      <c r="P34" s="30">
        <v>0</v>
      </c>
      <c r="Q34" s="48">
        <v>0</v>
      </c>
      <c r="R34" s="30">
        <v>3</v>
      </c>
      <c r="S34" s="48">
        <v>0</v>
      </c>
      <c r="T34" s="30">
        <v>0</v>
      </c>
      <c r="U34" s="48">
        <v>1</v>
      </c>
      <c r="V34" s="30">
        <v>4</v>
      </c>
      <c r="W34" s="48">
        <v>0</v>
      </c>
      <c r="X34" s="30">
        <v>1</v>
      </c>
      <c r="Y34" s="48">
        <v>3</v>
      </c>
      <c r="Z34" s="30">
        <v>1</v>
      </c>
      <c r="AA34" s="48">
        <v>0</v>
      </c>
      <c r="AB34" s="30">
        <v>0</v>
      </c>
      <c r="AC34" s="48">
        <v>3</v>
      </c>
      <c r="AD34" s="30">
        <v>1</v>
      </c>
      <c r="AE34" s="48">
        <v>1</v>
      </c>
      <c r="AF34" s="30">
        <v>0</v>
      </c>
      <c r="AG34" s="48">
        <v>2</v>
      </c>
      <c r="AH34" s="30">
        <v>2</v>
      </c>
      <c r="AI34" s="48">
        <v>0</v>
      </c>
      <c r="AJ34" s="30">
        <v>4</v>
      </c>
      <c r="AK34" s="48">
        <v>1</v>
      </c>
      <c r="AL34" s="30">
        <v>2</v>
      </c>
      <c r="AM34" s="48">
        <v>0</v>
      </c>
      <c r="AN34" s="30">
        <v>0</v>
      </c>
      <c r="AO34" s="48">
        <v>0</v>
      </c>
      <c r="AP34" s="30">
        <v>2</v>
      </c>
      <c r="AQ34" s="48">
        <v>4</v>
      </c>
      <c r="AR34" s="30">
        <v>0</v>
      </c>
      <c r="AS34" s="48">
        <v>0</v>
      </c>
      <c r="AT34" s="30">
        <v>0</v>
      </c>
      <c r="AU34" s="48">
        <v>2</v>
      </c>
      <c r="AV34" s="30">
        <v>0</v>
      </c>
      <c r="AW34" s="48">
        <v>1</v>
      </c>
      <c r="AX34" s="30">
        <v>2</v>
      </c>
      <c r="AY34" s="48">
        <v>0</v>
      </c>
      <c r="AZ34" s="30">
        <v>0</v>
      </c>
      <c r="BA34" s="48">
        <v>1</v>
      </c>
      <c r="BB34" s="30">
        <v>0</v>
      </c>
      <c r="BC34" s="48">
        <v>1</v>
      </c>
      <c r="BD34" s="30">
        <v>0</v>
      </c>
      <c r="BE34" s="48">
        <v>2</v>
      </c>
      <c r="BF34" s="30">
        <v>0</v>
      </c>
      <c r="BG34" s="48">
        <v>0</v>
      </c>
      <c r="BH34" s="30">
        <v>0</v>
      </c>
      <c r="BI34" s="48">
        <v>0</v>
      </c>
      <c r="BJ34" s="30">
        <v>2</v>
      </c>
      <c r="BK34" s="48">
        <v>0</v>
      </c>
      <c r="BL34" s="30">
        <v>0</v>
      </c>
      <c r="BM34" s="48">
        <v>1</v>
      </c>
      <c r="BN34" s="30">
        <v>0</v>
      </c>
      <c r="BO34" s="48">
        <v>1</v>
      </c>
      <c r="BP34" s="30">
        <v>1</v>
      </c>
      <c r="BQ34" s="48">
        <v>1</v>
      </c>
      <c r="BR34" s="30">
        <v>0</v>
      </c>
      <c r="BS34" s="48">
        <v>0</v>
      </c>
      <c r="BT34" s="30">
        <v>0</v>
      </c>
      <c r="BU34" s="48">
        <v>0</v>
      </c>
      <c r="BV34" s="30">
        <v>0</v>
      </c>
      <c r="BW34" s="48">
        <v>1</v>
      </c>
      <c r="BX34" s="30">
        <v>0</v>
      </c>
      <c r="BY34" s="48">
        <v>0</v>
      </c>
      <c r="BZ34" s="30">
        <v>2</v>
      </c>
      <c r="CA34" s="48">
        <v>0</v>
      </c>
      <c r="CB34" s="30">
        <v>1</v>
      </c>
      <c r="CC34" s="48">
        <v>0</v>
      </c>
      <c r="CD34" s="30">
        <v>0</v>
      </c>
      <c r="CE34" s="48">
        <v>0</v>
      </c>
      <c r="CF34" s="30">
        <v>0</v>
      </c>
      <c r="CG34" s="48">
        <v>1</v>
      </c>
      <c r="CH34" s="30">
        <v>0</v>
      </c>
      <c r="CI34" s="48">
        <v>1</v>
      </c>
      <c r="CJ34" s="30">
        <v>0</v>
      </c>
      <c r="CK34" s="48">
        <v>0</v>
      </c>
      <c r="CL34" s="30">
        <v>2</v>
      </c>
      <c r="CM34" s="48">
        <v>2</v>
      </c>
      <c r="CN34" s="30">
        <v>0</v>
      </c>
      <c r="CO34" s="48">
        <v>0</v>
      </c>
      <c r="CP34" s="30">
        <v>1</v>
      </c>
      <c r="CQ34" s="48">
        <v>0</v>
      </c>
      <c r="CR34" s="30">
        <v>0</v>
      </c>
      <c r="CS34" s="48">
        <v>0</v>
      </c>
      <c r="CT34" s="30">
        <v>0</v>
      </c>
      <c r="CU34" s="48">
        <v>2</v>
      </c>
      <c r="CV34" s="30">
        <v>0</v>
      </c>
      <c r="CW34" s="48">
        <v>1</v>
      </c>
      <c r="CX34" s="30">
        <v>0</v>
      </c>
      <c r="CY34" s="48">
        <v>0</v>
      </c>
      <c r="CZ34" s="30">
        <v>0</v>
      </c>
      <c r="DA34" s="48">
        <v>0</v>
      </c>
      <c r="DB34" s="30">
        <v>2</v>
      </c>
      <c r="DC34" s="48">
        <v>0</v>
      </c>
      <c r="DD34" s="30">
        <v>2</v>
      </c>
      <c r="DE34" s="48">
        <v>0</v>
      </c>
      <c r="DF34" s="30">
        <v>0</v>
      </c>
      <c r="DG34" s="48">
        <v>0</v>
      </c>
      <c r="DH34" s="30">
        <v>0</v>
      </c>
      <c r="DI34" s="48">
        <v>1</v>
      </c>
      <c r="DJ34" s="30">
        <v>0</v>
      </c>
      <c r="DK34" s="48">
        <v>2</v>
      </c>
      <c r="DL34" s="30">
        <v>0</v>
      </c>
      <c r="DM34" s="48">
        <v>0</v>
      </c>
      <c r="DN34" s="30">
        <v>0</v>
      </c>
      <c r="DO34" s="48">
        <v>0</v>
      </c>
      <c r="DP34" s="30">
        <v>3</v>
      </c>
      <c r="DQ34" s="48">
        <v>0</v>
      </c>
      <c r="DR34" s="30">
        <v>0</v>
      </c>
      <c r="DS34" s="48">
        <v>0</v>
      </c>
      <c r="DT34" s="30">
        <v>0</v>
      </c>
      <c r="DU34" s="48">
        <v>0</v>
      </c>
      <c r="DV34" s="30">
        <v>0</v>
      </c>
      <c r="DW34" s="48">
        <v>1</v>
      </c>
      <c r="DX34" s="30">
        <v>0</v>
      </c>
      <c r="DY34" s="48">
        <v>2</v>
      </c>
      <c r="DZ34" s="30">
        <v>0</v>
      </c>
      <c r="EA34" s="48">
        <v>3</v>
      </c>
      <c r="EB34" s="30">
        <v>0</v>
      </c>
      <c r="EC34" s="48">
        <v>0</v>
      </c>
      <c r="ED34" s="30">
        <v>0</v>
      </c>
      <c r="EE34" s="48">
        <v>0</v>
      </c>
      <c r="EF34" s="30">
        <v>1</v>
      </c>
      <c r="EG34" s="48">
        <v>0</v>
      </c>
      <c r="EH34" s="30">
        <v>0</v>
      </c>
      <c r="EI34" s="48">
        <v>0</v>
      </c>
      <c r="EJ34" s="30">
        <v>0</v>
      </c>
      <c r="EK34" s="48">
        <v>0</v>
      </c>
      <c r="EL34" s="30">
        <v>0</v>
      </c>
      <c r="EM34" s="48">
        <v>1</v>
      </c>
      <c r="EN34" s="30">
        <v>0</v>
      </c>
      <c r="EO34" s="48">
        <v>0</v>
      </c>
      <c r="EP34" s="30">
        <v>0</v>
      </c>
      <c r="EQ34" s="48">
        <v>0</v>
      </c>
      <c r="ER34" s="30">
        <v>0</v>
      </c>
      <c r="ES34" s="48">
        <v>0</v>
      </c>
      <c r="ET34" s="30">
        <v>0</v>
      </c>
      <c r="EU34" s="48">
        <v>0</v>
      </c>
      <c r="EV34" s="30">
        <v>0</v>
      </c>
      <c r="EW34" s="48">
        <v>0</v>
      </c>
      <c r="EX34" s="30">
        <v>0</v>
      </c>
      <c r="EY34" s="48">
        <v>0</v>
      </c>
      <c r="EZ34" s="30">
        <v>0</v>
      </c>
      <c r="FA34" s="48">
        <v>0</v>
      </c>
      <c r="FB34" s="30">
        <v>0</v>
      </c>
      <c r="FC34" s="48">
        <v>0</v>
      </c>
      <c r="FD34" s="30">
        <v>0</v>
      </c>
      <c r="FE34" s="48">
        <v>0</v>
      </c>
      <c r="FF34" s="30">
        <v>0</v>
      </c>
      <c r="FG34" s="48">
        <v>0</v>
      </c>
      <c r="FH34" s="30">
        <v>0</v>
      </c>
      <c r="FI34" s="48">
        <v>0</v>
      </c>
      <c r="FJ34" s="30">
        <v>0</v>
      </c>
      <c r="FK34" s="48">
        <v>0</v>
      </c>
      <c r="FL34" s="30">
        <v>0</v>
      </c>
      <c r="FM34" s="48">
        <v>0</v>
      </c>
      <c r="FN34" s="30">
        <v>0</v>
      </c>
      <c r="FO34" s="48">
        <v>0</v>
      </c>
      <c r="FP34" s="30">
        <v>0</v>
      </c>
      <c r="FQ34" s="48">
        <v>0</v>
      </c>
      <c r="FR34" s="30">
        <v>0</v>
      </c>
      <c r="FS34" s="48">
        <v>0</v>
      </c>
      <c r="FT34" s="30">
        <v>0</v>
      </c>
      <c r="FU34" s="48">
        <v>0</v>
      </c>
      <c r="FV34" s="30">
        <v>0</v>
      </c>
      <c r="FW34" s="48">
        <v>0</v>
      </c>
      <c r="FX34" s="30">
        <v>0</v>
      </c>
      <c r="FY34" s="48">
        <v>0</v>
      </c>
      <c r="FZ34" s="30">
        <v>0</v>
      </c>
      <c r="GA34" s="48">
        <v>0</v>
      </c>
      <c r="GB34" s="30">
        <v>0</v>
      </c>
      <c r="GC34" s="48">
        <v>0</v>
      </c>
      <c r="GD34" s="30">
        <v>0</v>
      </c>
      <c r="GE34" s="48">
        <v>0</v>
      </c>
      <c r="GF34" s="30">
        <v>0</v>
      </c>
      <c r="GG34" s="48">
        <v>0</v>
      </c>
      <c r="GH34" s="30">
        <v>0</v>
      </c>
      <c r="GI34" s="48">
        <v>0</v>
      </c>
      <c r="GJ34" s="30">
        <v>0</v>
      </c>
      <c r="GK34" s="48">
        <v>0</v>
      </c>
      <c r="GL34" s="30">
        <v>0</v>
      </c>
      <c r="GM34" s="48">
        <v>0</v>
      </c>
      <c r="GN34" s="30">
        <v>0</v>
      </c>
      <c r="GO34" s="48">
        <v>0</v>
      </c>
      <c r="GP34" s="30">
        <v>0</v>
      </c>
      <c r="GQ34" s="48">
        <v>0</v>
      </c>
      <c r="GR34" s="30">
        <v>0</v>
      </c>
      <c r="GS34" s="48">
        <v>0</v>
      </c>
      <c r="GT34" s="30">
        <v>0</v>
      </c>
      <c r="GU34" s="48">
        <v>0</v>
      </c>
      <c r="GV34" s="30">
        <v>0</v>
      </c>
      <c r="GW34" s="48">
        <v>0</v>
      </c>
      <c r="GX34" s="30">
        <v>0</v>
      </c>
      <c r="GY34" s="48">
        <v>0</v>
      </c>
      <c r="GZ34" s="30">
        <v>0</v>
      </c>
      <c r="HA34" s="48">
        <v>0</v>
      </c>
      <c r="HB34" s="30">
        <v>0</v>
      </c>
      <c r="HC34" s="48">
        <v>0</v>
      </c>
      <c r="HD34" s="7" t="s">
        <v>44</v>
      </c>
      <c r="HE34" s="48">
        <v>0</v>
      </c>
      <c r="HF34" s="7" t="s">
        <v>44</v>
      </c>
      <c r="HG34" s="48">
        <v>0</v>
      </c>
      <c r="HH34" s="7" t="s">
        <v>44</v>
      </c>
      <c r="HI34" s="48">
        <v>0</v>
      </c>
      <c r="HJ34" s="7" t="s">
        <v>44</v>
      </c>
      <c r="HK34" s="48">
        <v>0</v>
      </c>
      <c r="HL34" s="7" t="s">
        <v>44</v>
      </c>
      <c r="HM34" s="48">
        <v>0</v>
      </c>
      <c r="HN34" s="7" t="s">
        <v>44</v>
      </c>
      <c r="HO34" s="48">
        <v>0</v>
      </c>
      <c r="HP34" s="7" t="s">
        <v>44</v>
      </c>
      <c r="HQ34" s="48">
        <v>0</v>
      </c>
      <c r="HR34" s="7" t="s">
        <v>44</v>
      </c>
      <c r="HS34" s="48">
        <v>0</v>
      </c>
      <c r="HT34" s="7" t="s">
        <v>44</v>
      </c>
      <c r="HU34" s="48">
        <v>0</v>
      </c>
      <c r="HV34" s="7" t="s">
        <v>44</v>
      </c>
      <c r="HW34" s="48">
        <v>0</v>
      </c>
      <c r="HX34" s="7" t="s">
        <v>44</v>
      </c>
      <c r="HY34" s="48">
        <v>0</v>
      </c>
      <c r="HZ34" s="7" t="s">
        <v>44</v>
      </c>
      <c r="IA34" s="48">
        <v>0</v>
      </c>
      <c r="IB34">
        <f t="shared" si="6"/>
        <v>39</v>
      </c>
      <c r="IC34">
        <f t="shared" si="7"/>
        <v>43</v>
      </c>
      <c r="ID34">
        <v>106</v>
      </c>
    </row>
    <row r="35" spans="1:238">
      <c r="A35">
        <v>5</v>
      </c>
      <c r="B35" s="30">
        <v>0</v>
      </c>
      <c r="C35" s="48">
        <v>0</v>
      </c>
      <c r="D35" s="30">
        <v>0</v>
      </c>
      <c r="E35" s="48">
        <v>0</v>
      </c>
      <c r="F35" s="30">
        <v>0</v>
      </c>
      <c r="G35" s="48">
        <v>0</v>
      </c>
      <c r="H35" s="30">
        <v>0</v>
      </c>
      <c r="I35" s="48">
        <v>0</v>
      </c>
      <c r="J35" s="30">
        <v>0</v>
      </c>
      <c r="K35" s="48">
        <v>0</v>
      </c>
      <c r="L35" s="30">
        <v>0</v>
      </c>
      <c r="M35" s="48">
        <v>0</v>
      </c>
      <c r="N35" s="30">
        <v>0</v>
      </c>
      <c r="O35" s="48">
        <v>0</v>
      </c>
      <c r="P35" s="30">
        <v>0</v>
      </c>
      <c r="Q35" s="48">
        <v>0</v>
      </c>
      <c r="R35" s="30">
        <v>0</v>
      </c>
      <c r="S35" s="48">
        <v>0</v>
      </c>
      <c r="T35" s="30">
        <v>4</v>
      </c>
      <c r="U35" s="48">
        <v>2</v>
      </c>
      <c r="V35" s="30">
        <v>3</v>
      </c>
      <c r="W35" s="48">
        <v>1</v>
      </c>
      <c r="X35" s="30">
        <v>0</v>
      </c>
      <c r="Y35" s="48">
        <v>0</v>
      </c>
      <c r="Z35" s="30">
        <v>1</v>
      </c>
      <c r="AA35" s="48">
        <v>4</v>
      </c>
      <c r="AB35" s="30">
        <v>0</v>
      </c>
      <c r="AC35" s="48">
        <v>1</v>
      </c>
      <c r="AD35" s="30">
        <v>0</v>
      </c>
      <c r="AE35" s="48">
        <v>2</v>
      </c>
      <c r="AF35" s="30">
        <v>0</v>
      </c>
      <c r="AG35" s="48">
        <v>1</v>
      </c>
      <c r="AH35" s="30">
        <v>3</v>
      </c>
      <c r="AI35" s="48">
        <v>0</v>
      </c>
      <c r="AJ35" s="30">
        <v>2</v>
      </c>
      <c r="AK35" s="48">
        <v>2</v>
      </c>
      <c r="AL35" s="30">
        <v>2</v>
      </c>
      <c r="AM35" s="48">
        <v>0</v>
      </c>
      <c r="AN35" s="30">
        <v>1</v>
      </c>
      <c r="AO35" s="48">
        <v>2</v>
      </c>
      <c r="AP35" s="30">
        <v>0</v>
      </c>
      <c r="AQ35" s="48">
        <v>0</v>
      </c>
      <c r="AR35" s="30">
        <v>0</v>
      </c>
      <c r="AS35" s="48">
        <v>3</v>
      </c>
      <c r="AT35" s="7" t="s">
        <v>44</v>
      </c>
      <c r="AU35" s="48">
        <v>1</v>
      </c>
      <c r="AV35" s="7" t="s">
        <v>44</v>
      </c>
      <c r="AW35" s="48">
        <v>0</v>
      </c>
      <c r="AX35" s="7" t="s">
        <v>44</v>
      </c>
      <c r="AY35" s="48">
        <v>0</v>
      </c>
      <c r="AZ35" s="7" t="s">
        <v>44</v>
      </c>
      <c r="BA35" s="48">
        <v>0</v>
      </c>
      <c r="BB35" s="7" t="s">
        <v>44</v>
      </c>
      <c r="BC35" s="48">
        <v>0</v>
      </c>
      <c r="BD35" s="7" t="s">
        <v>44</v>
      </c>
      <c r="BE35" s="48">
        <v>0</v>
      </c>
      <c r="BF35" s="7" t="s">
        <v>44</v>
      </c>
      <c r="BG35" s="48">
        <v>0</v>
      </c>
      <c r="BH35" s="7" t="s">
        <v>44</v>
      </c>
      <c r="BI35" s="48">
        <v>0</v>
      </c>
      <c r="BJ35" s="7" t="s">
        <v>44</v>
      </c>
      <c r="BK35" s="48">
        <v>0</v>
      </c>
      <c r="BL35" s="7" t="s">
        <v>44</v>
      </c>
      <c r="BM35" s="48">
        <v>0</v>
      </c>
      <c r="BN35" s="7" t="s">
        <v>44</v>
      </c>
      <c r="BO35" s="48">
        <v>0</v>
      </c>
      <c r="BP35" s="7" t="s">
        <v>44</v>
      </c>
      <c r="BQ35" s="48">
        <v>0</v>
      </c>
      <c r="BR35" s="7" t="s">
        <v>44</v>
      </c>
      <c r="BS35" s="48">
        <v>0</v>
      </c>
      <c r="BT35" s="7" t="s">
        <v>44</v>
      </c>
      <c r="BU35" s="48">
        <v>0</v>
      </c>
      <c r="BV35" s="7" t="s">
        <v>44</v>
      </c>
      <c r="BW35" s="48">
        <v>0</v>
      </c>
      <c r="BX35" s="7" t="s">
        <v>44</v>
      </c>
      <c r="BY35" s="48">
        <v>0</v>
      </c>
      <c r="BZ35" s="7" t="s">
        <v>44</v>
      </c>
      <c r="CA35" s="48">
        <v>0</v>
      </c>
      <c r="CB35" s="7" t="s">
        <v>44</v>
      </c>
      <c r="CC35" s="48">
        <v>0</v>
      </c>
      <c r="CD35" s="7" t="s">
        <v>44</v>
      </c>
      <c r="CE35" s="48">
        <v>0</v>
      </c>
      <c r="CF35" s="7" t="s">
        <v>44</v>
      </c>
      <c r="CG35" s="48">
        <v>0</v>
      </c>
      <c r="CH35" s="7" t="s">
        <v>44</v>
      </c>
      <c r="CI35" s="48">
        <v>0</v>
      </c>
      <c r="CJ35" s="7" t="s">
        <v>44</v>
      </c>
      <c r="CK35" s="48">
        <v>0</v>
      </c>
      <c r="CL35" s="7" t="s">
        <v>44</v>
      </c>
      <c r="CM35" s="48">
        <v>0</v>
      </c>
      <c r="CN35" s="7" t="s">
        <v>44</v>
      </c>
      <c r="CO35" s="48">
        <v>0</v>
      </c>
      <c r="CP35" s="7" t="s">
        <v>44</v>
      </c>
      <c r="CQ35" s="48">
        <v>0</v>
      </c>
      <c r="CR35" s="7" t="s">
        <v>44</v>
      </c>
      <c r="CS35" s="48">
        <v>0</v>
      </c>
      <c r="CT35" s="7" t="s">
        <v>44</v>
      </c>
      <c r="CU35" s="48">
        <v>0</v>
      </c>
      <c r="CV35" s="7" t="s">
        <v>44</v>
      </c>
      <c r="CW35" s="48">
        <v>0</v>
      </c>
      <c r="CX35" s="7" t="s">
        <v>44</v>
      </c>
      <c r="CY35" s="48">
        <v>0</v>
      </c>
      <c r="CZ35" s="7" t="s">
        <v>44</v>
      </c>
      <c r="DA35" s="48">
        <v>0</v>
      </c>
      <c r="DB35" s="7" t="s">
        <v>44</v>
      </c>
      <c r="DC35" s="48">
        <v>0</v>
      </c>
      <c r="DD35" s="7" t="s">
        <v>44</v>
      </c>
      <c r="DE35" s="48">
        <v>0</v>
      </c>
      <c r="DF35" s="7" t="s">
        <v>44</v>
      </c>
      <c r="DG35" s="48">
        <v>0</v>
      </c>
      <c r="DH35" s="7" t="s">
        <v>44</v>
      </c>
      <c r="DI35" s="48">
        <v>0</v>
      </c>
      <c r="DJ35" s="7" t="s">
        <v>44</v>
      </c>
      <c r="DK35" s="48">
        <v>0</v>
      </c>
      <c r="DL35" s="7" t="s">
        <v>44</v>
      </c>
      <c r="DM35" s="48">
        <v>0</v>
      </c>
      <c r="DN35" s="7" t="s">
        <v>44</v>
      </c>
      <c r="DO35" s="48">
        <v>0</v>
      </c>
      <c r="DP35" s="7" t="s">
        <v>44</v>
      </c>
      <c r="DQ35" s="48">
        <v>0</v>
      </c>
      <c r="DR35" s="7" t="s">
        <v>44</v>
      </c>
      <c r="DS35" s="48">
        <v>0</v>
      </c>
      <c r="DT35" s="7" t="s">
        <v>44</v>
      </c>
      <c r="DU35" s="48">
        <v>0</v>
      </c>
      <c r="DV35" s="7" t="s">
        <v>44</v>
      </c>
      <c r="DW35" s="48">
        <v>0</v>
      </c>
      <c r="DX35" s="7" t="s">
        <v>44</v>
      </c>
      <c r="DY35" s="48">
        <v>0</v>
      </c>
      <c r="DZ35" s="7" t="s">
        <v>44</v>
      </c>
      <c r="EA35" s="48">
        <v>0</v>
      </c>
      <c r="EB35" s="7" t="s">
        <v>44</v>
      </c>
      <c r="EC35" s="48">
        <v>0</v>
      </c>
      <c r="ED35" s="7" t="s">
        <v>44</v>
      </c>
      <c r="EE35" s="48">
        <v>0</v>
      </c>
      <c r="EF35" s="7" t="s">
        <v>44</v>
      </c>
      <c r="EG35" s="48">
        <v>0</v>
      </c>
      <c r="EH35" s="7" t="s">
        <v>44</v>
      </c>
      <c r="EI35" s="48">
        <v>0</v>
      </c>
      <c r="EJ35" s="7" t="s">
        <v>44</v>
      </c>
      <c r="EK35" s="48">
        <v>0</v>
      </c>
      <c r="EL35" s="7" t="s">
        <v>44</v>
      </c>
      <c r="EM35" s="48">
        <v>0</v>
      </c>
      <c r="EN35" s="7" t="s">
        <v>44</v>
      </c>
      <c r="EO35" s="48">
        <v>0</v>
      </c>
      <c r="EP35" s="7" t="s">
        <v>44</v>
      </c>
      <c r="EQ35" s="48">
        <v>0</v>
      </c>
      <c r="ER35" s="7" t="s">
        <v>44</v>
      </c>
      <c r="ES35" s="48">
        <v>0</v>
      </c>
      <c r="ET35" s="7" t="s">
        <v>44</v>
      </c>
      <c r="EU35" s="48">
        <v>0</v>
      </c>
      <c r="EV35" s="7" t="s">
        <v>44</v>
      </c>
      <c r="EW35" s="48">
        <v>0</v>
      </c>
      <c r="EX35" s="7" t="s">
        <v>44</v>
      </c>
      <c r="EY35" s="48">
        <v>0</v>
      </c>
      <c r="EZ35" s="7" t="s">
        <v>44</v>
      </c>
      <c r="FA35" s="48">
        <v>0</v>
      </c>
      <c r="FB35" s="7" t="s">
        <v>44</v>
      </c>
      <c r="FC35" s="48">
        <v>0</v>
      </c>
      <c r="FD35" s="7" t="s">
        <v>44</v>
      </c>
      <c r="FE35" s="48">
        <v>0</v>
      </c>
      <c r="FF35" s="7" t="s">
        <v>44</v>
      </c>
      <c r="FG35" s="48">
        <v>0</v>
      </c>
      <c r="FH35" s="7" t="s">
        <v>44</v>
      </c>
      <c r="FI35" s="48">
        <v>0</v>
      </c>
      <c r="FJ35" s="7" t="s">
        <v>44</v>
      </c>
      <c r="FK35" s="48">
        <v>0</v>
      </c>
      <c r="FL35" s="7" t="s">
        <v>44</v>
      </c>
      <c r="FM35" s="48">
        <v>0</v>
      </c>
      <c r="FN35" s="7" t="s">
        <v>44</v>
      </c>
      <c r="FO35" s="48">
        <v>0</v>
      </c>
      <c r="FP35" s="7" t="s">
        <v>44</v>
      </c>
      <c r="FQ35" s="48">
        <v>0</v>
      </c>
      <c r="FR35" s="7" t="s">
        <v>44</v>
      </c>
      <c r="FS35" s="48">
        <v>0</v>
      </c>
      <c r="FT35" s="7" t="s">
        <v>44</v>
      </c>
      <c r="FU35" s="48">
        <v>0</v>
      </c>
      <c r="FV35" s="7" t="s">
        <v>44</v>
      </c>
      <c r="FW35" s="48">
        <v>0</v>
      </c>
      <c r="FX35" s="7" t="s">
        <v>44</v>
      </c>
      <c r="FY35" s="48">
        <v>0</v>
      </c>
      <c r="FZ35" s="7" t="s">
        <v>44</v>
      </c>
      <c r="GA35" s="48">
        <v>0</v>
      </c>
      <c r="GB35" s="7" t="s">
        <v>44</v>
      </c>
      <c r="GC35" s="48">
        <v>0</v>
      </c>
      <c r="GD35" s="7" t="s">
        <v>44</v>
      </c>
      <c r="GE35" s="48">
        <v>0</v>
      </c>
      <c r="GF35" s="7" t="s">
        <v>44</v>
      </c>
      <c r="GG35" s="48">
        <v>0</v>
      </c>
      <c r="GH35" s="7" t="s">
        <v>44</v>
      </c>
      <c r="GI35" s="48">
        <v>0</v>
      </c>
      <c r="GJ35" s="7" t="s">
        <v>44</v>
      </c>
      <c r="GK35" s="48">
        <v>0</v>
      </c>
      <c r="GL35" s="7" t="s">
        <v>44</v>
      </c>
      <c r="GM35" s="48">
        <v>0</v>
      </c>
      <c r="GN35" s="7" t="s">
        <v>44</v>
      </c>
      <c r="GO35" s="48">
        <v>0</v>
      </c>
      <c r="GP35" s="7" t="s">
        <v>44</v>
      </c>
      <c r="GQ35" s="48">
        <v>0</v>
      </c>
      <c r="GR35" s="7" t="s">
        <v>44</v>
      </c>
      <c r="GS35" s="48">
        <v>0</v>
      </c>
      <c r="GT35" s="7" t="s">
        <v>44</v>
      </c>
      <c r="GU35" s="48">
        <v>0</v>
      </c>
      <c r="GV35" s="7" t="s">
        <v>44</v>
      </c>
      <c r="GW35" s="48">
        <v>0</v>
      </c>
      <c r="GX35" s="7" t="s">
        <v>44</v>
      </c>
      <c r="GY35" s="48">
        <v>0</v>
      </c>
      <c r="GZ35" s="7" t="s">
        <v>44</v>
      </c>
      <c r="HA35" s="48">
        <v>0</v>
      </c>
      <c r="HB35" s="7" t="s">
        <v>44</v>
      </c>
      <c r="HC35" s="48">
        <v>0</v>
      </c>
      <c r="HD35" s="7" t="s">
        <v>44</v>
      </c>
      <c r="HE35" s="48">
        <v>0</v>
      </c>
      <c r="HF35" s="7" t="s">
        <v>44</v>
      </c>
      <c r="HG35" s="48">
        <v>0</v>
      </c>
      <c r="HH35" s="7" t="s">
        <v>44</v>
      </c>
      <c r="HI35" s="48">
        <v>0</v>
      </c>
      <c r="HJ35" s="7" t="s">
        <v>44</v>
      </c>
      <c r="HK35" s="48">
        <v>0</v>
      </c>
      <c r="HL35" s="7" t="s">
        <v>44</v>
      </c>
      <c r="HM35" s="48">
        <v>0</v>
      </c>
      <c r="HN35" s="7" t="s">
        <v>44</v>
      </c>
      <c r="HO35" s="48">
        <v>0</v>
      </c>
      <c r="HP35" s="7" t="s">
        <v>44</v>
      </c>
      <c r="HQ35" s="48">
        <v>0</v>
      </c>
      <c r="HR35" s="7" t="s">
        <v>44</v>
      </c>
      <c r="HS35" s="48">
        <v>0</v>
      </c>
      <c r="HT35" s="7" t="s">
        <v>44</v>
      </c>
      <c r="HU35" s="48">
        <v>0</v>
      </c>
      <c r="HV35" s="7" t="s">
        <v>44</v>
      </c>
      <c r="HW35" s="48">
        <v>0</v>
      </c>
      <c r="HX35" s="7" t="s">
        <v>44</v>
      </c>
      <c r="HY35" s="48">
        <v>0</v>
      </c>
      <c r="HZ35" s="7" t="s">
        <v>44</v>
      </c>
      <c r="IA35" s="48">
        <v>0</v>
      </c>
      <c r="IB35">
        <f t="shared" si="6"/>
        <v>16</v>
      </c>
      <c r="IC35">
        <f t="shared" si="7"/>
        <v>19</v>
      </c>
      <c r="ID35">
        <v>23</v>
      </c>
    </row>
    <row r="36" spans="1:238">
      <c r="A36">
        <v>6</v>
      </c>
      <c r="B36" s="30">
        <v>0</v>
      </c>
      <c r="C36" s="48">
        <v>0</v>
      </c>
      <c r="D36" s="30">
        <v>0</v>
      </c>
      <c r="E36" s="48">
        <v>0</v>
      </c>
      <c r="F36" s="30">
        <v>0</v>
      </c>
      <c r="G36" s="48">
        <v>0</v>
      </c>
      <c r="H36" s="30">
        <v>0</v>
      </c>
      <c r="I36" s="48">
        <v>0</v>
      </c>
      <c r="J36" s="30">
        <v>0</v>
      </c>
      <c r="K36" s="48">
        <v>0</v>
      </c>
      <c r="L36" s="30">
        <v>0</v>
      </c>
      <c r="M36" s="48">
        <v>0</v>
      </c>
      <c r="N36" s="30">
        <v>0</v>
      </c>
      <c r="O36" s="48">
        <v>0</v>
      </c>
      <c r="P36" s="30">
        <v>0</v>
      </c>
      <c r="Q36" s="48">
        <v>0</v>
      </c>
      <c r="R36" s="30">
        <v>0</v>
      </c>
      <c r="S36" s="48">
        <v>0</v>
      </c>
      <c r="T36" s="30">
        <v>5</v>
      </c>
      <c r="U36" s="48">
        <v>2</v>
      </c>
      <c r="V36" s="30">
        <v>2</v>
      </c>
      <c r="W36" s="48">
        <v>1</v>
      </c>
      <c r="X36" s="30">
        <v>0</v>
      </c>
      <c r="Y36" s="48">
        <v>0</v>
      </c>
      <c r="Z36" s="30">
        <v>3</v>
      </c>
      <c r="AA36" s="48">
        <v>4</v>
      </c>
      <c r="AB36" s="30">
        <v>0</v>
      </c>
      <c r="AC36" s="48">
        <v>2</v>
      </c>
      <c r="AD36" s="30">
        <v>0</v>
      </c>
      <c r="AE36" s="48">
        <v>1</v>
      </c>
      <c r="AF36" s="30">
        <v>1</v>
      </c>
      <c r="AG36" s="48">
        <v>2</v>
      </c>
      <c r="AH36" s="30">
        <v>4</v>
      </c>
      <c r="AI36" s="48">
        <v>0</v>
      </c>
      <c r="AJ36" s="30">
        <v>2</v>
      </c>
      <c r="AK36" s="48">
        <v>2</v>
      </c>
      <c r="AL36" s="30">
        <v>3</v>
      </c>
      <c r="AM36" s="48">
        <v>0</v>
      </c>
      <c r="AN36" s="30">
        <v>0</v>
      </c>
      <c r="AO36" s="48">
        <v>3</v>
      </c>
      <c r="AP36" s="30">
        <v>1</v>
      </c>
      <c r="AQ36" s="48">
        <v>0</v>
      </c>
      <c r="AR36" s="30">
        <v>0</v>
      </c>
      <c r="AS36" s="48">
        <v>0</v>
      </c>
      <c r="AT36" s="30">
        <v>0</v>
      </c>
      <c r="AU36" s="48">
        <v>1</v>
      </c>
      <c r="AV36" s="30">
        <v>0</v>
      </c>
      <c r="AW36" s="48">
        <v>3</v>
      </c>
      <c r="AX36" s="30">
        <v>4</v>
      </c>
      <c r="AY36" s="48">
        <v>0</v>
      </c>
      <c r="AZ36" s="30">
        <v>0</v>
      </c>
      <c r="BA36" s="48">
        <v>0</v>
      </c>
      <c r="BB36" s="30">
        <v>1</v>
      </c>
      <c r="BC36" s="48">
        <v>0</v>
      </c>
      <c r="BD36" s="30">
        <v>0</v>
      </c>
      <c r="BE36" s="48">
        <v>2</v>
      </c>
      <c r="BF36" s="30">
        <v>0</v>
      </c>
      <c r="BG36" s="48">
        <v>2</v>
      </c>
      <c r="BH36" s="30">
        <v>0</v>
      </c>
      <c r="BI36" s="48">
        <v>1</v>
      </c>
      <c r="BJ36" s="30">
        <v>2</v>
      </c>
      <c r="BK36" s="48">
        <v>0</v>
      </c>
      <c r="BL36" s="30">
        <v>1</v>
      </c>
      <c r="BM36" s="48">
        <v>0</v>
      </c>
      <c r="BN36" s="30">
        <v>0</v>
      </c>
      <c r="BO36" s="48">
        <v>0</v>
      </c>
      <c r="BP36" s="30">
        <v>0</v>
      </c>
      <c r="BQ36" s="48">
        <v>1</v>
      </c>
      <c r="BR36" s="30">
        <v>0</v>
      </c>
      <c r="BS36" s="48">
        <v>1</v>
      </c>
      <c r="BT36" s="30">
        <v>0</v>
      </c>
      <c r="BU36" s="48">
        <v>0</v>
      </c>
      <c r="BV36" s="30">
        <v>1</v>
      </c>
      <c r="BW36" s="48">
        <v>0</v>
      </c>
      <c r="BX36" s="30">
        <v>0</v>
      </c>
      <c r="BY36" s="48">
        <v>0</v>
      </c>
      <c r="BZ36" s="30">
        <v>0</v>
      </c>
      <c r="CA36" s="48">
        <v>0</v>
      </c>
      <c r="CB36" s="30">
        <v>0</v>
      </c>
      <c r="CC36" s="48">
        <v>1</v>
      </c>
      <c r="CD36" s="30">
        <v>0</v>
      </c>
      <c r="CE36" s="48">
        <v>0</v>
      </c>
      <c r="CF36" s="30">
        <v>0</v>
      </c>
      <c r="CG36" s="48">
        <v>0</v>
      </c>
      <c r="CH36" s="30">
        <v>0</v>
      </c>
      <c r="CI36" s="48">
        <v>0</v>
      </c>
      <c r="CJ36" s="7" t="s">
        <v>44</v>
      </c>
      <c r="CK36" s="48">
        <v>0</v>
      </c>
      <c r="CL36" s="7" t="s">
        <v>44</v>
      </c>
      <c r="CM36" s="48">
        <v>0</v>
      </c>
      <c r="CN36" s="7" t="s">
        <v>44</v>
      </c>
      <c r="CO36" s="48">
        <v>0</v>
      </c>
      <c r="CP36" s="7" t="s">
        <v>44</v>
      </c>
      <c r="CQ36" s="48">
        <v>0</v>
      </c>
      <c r="CR36" s="7" t="s">
        <v>44</v>
      </c>
      <c r="CS36" s="48">
        <v>0</v>
      </c>
      <c r="CT36" s="7" t="s">
        <v>44</v>
      </c>
      <c r="CU36" s="48">
        <v>0</v>
      </c>
      <c r="CV36" s="7" t="s">
        <v>44</v>
      </c>
      <c r="CW36" s="48">
        <v>0</v>
      </c>
      <c r="CX36" s="7" t="s">
        <v>44</v>
      </c>
      <c r="CY36" s="48">
        <v>0</v>
      </c>
      <c r="CZ36" s="7" t="s">
        <v>44</v>
      </c>
      <c r="DA36" s="48">
        <v>0</v>
      </c>
      <c r="DB36" s="7" t="s">
        <v>44</v>
      </c>
      <c r="DC36" s="48">
        <v>0</v>
      </c>
      <c r="DD36" s="7" t="s">
        <v>44</v>
      </c>
      <c r="DE36" s="48">
        <v>0</v>
      </c>
      <c r="DF36" s="7" t="s">
        <v>44</v>
      </c>
      <c r="DG36" s="48">
        <v>0</v>
      </c>
      <c r="DH36" s="7" t="s">
        <v>44</v>
      </c>
      <c r="DI36" s="48">
        <v>0</v>
      </c>
      <c r="DJ36" s="7" t="s">
        <v>44</v>
      </c>
      <c r="DK36" s="48">
        <v>0</v>
      </c>
      <c r="DL36" s="7" t="s">
        <v>44</v>
      </c>
      <c r="DM36" s="48">
        <v>0</v>
      </c>
      <c r="DN36" s="7" t="s">
        <v>44</v>
      </c>
      <c r="DO36" s="48">
        <v>0</v>
      </c>
      <c r="DP36" s="7" t="s">
        <v>44</v>
      </c>
      <c r="DQ36" s="48">
        <v>0</v>
      </c>
      <c r="DR36" s="7" t="s">
        <v>44</v>
      </c>
      <c r="DS36" s="48">
        <v>0</v>
      </c>
      <c r="DT36" s="7" t="s">
        <v>44</v>
      </c>
      <c r="DU36" s="48">
        <v>0</v>
      </c>
      <c r="DV36" s="7" t="s">
        <v>44</v>
      </c>
      <c r="DW36" s="48">
        <v>0</v>
      </c>
      <c r="DX36" s="7" t="s">
        <v>44</v>
      </c>
      <c r="DY36" s="48">
        <v>0</v>
      </c>
      <c r="DZ36" s="7" t="s">
        <v>44</v>
      </c>
      <c r="EA36" s="48">
        <v>0</v>
      </c>
      <c r="EB36" s="7" t="s">
        <v>44</v>
      </c>
      <c r="EC36" s="48">
        <v>2</v>
      </c>
      <c r="ED36" s="7" t="s">
        <v>44</v>
      </c>
      <c r="EE36" s="48">
        <v>0</v>
      </c>
      <c r="EF36" s="7" t="s">
        <v>44</v>
      </c>
      <c r="EG36" s="48">
        <v>0</v>
      </c>
      <c r="EH36" s="7" t="s">
        <v>44</v>
      </c>
      <c r="EI36" s="48">
        <v>0</v>
      </c>
      <c r="EJ36" s="7" t="s">
        <v>44</v>
      </c>
      <c r="EK36" s="48">
        <v>0</v>
      </c>
      <c r="EL36" s="7" t="s">
        <v>44</v>
      </c>
      <c r="EM36" s="48">
        <v>0</v>
      </c>
      <c r="EN36" s="7" t="s">
        <v>44</v>
      </c>
      <c r="EO36" s="48">
        <v>0</v>
      </c>
      <c r="EP36" s="7" t="s">
        <v>44</v>
      </c>
      <c r="EQ36" s="48">
        <v>0</v>
      </c>
      <c r="ER36" s="7" t="s">
        <v>44</v>
      </c>
      <c r="ES36" s="48">
        <v>0</v>
      </c>
      <c r="ET36" s="7" t="s">
        <v>44</v>
      </c>
      <c r="EU36" s="48">
        <v>0</v>
      </c>
      <c r="EV36" s="7" t="s">
        <v>44</v>
      </c>
      <c r="EW36" s="48">
        <v>0</v>
      </c>
      <c r="EX36" s="7" t="s">
        <v>44</v>
      </c>
      <c r="EY36" s="48">
        <v>0</v>
      </c>
      <c r="EZ36" s="7" t="s">
        <v>44</v>
      </c>
      <c r="FA36" s="48">
        <v>0</v>
      </c>
      <c r="FB36" s="7" t="s">
        <v>44</v>
      </c>
      <c r="FC36" s="48">
        <v>0</v>
      </c>
      <c r="FD36" s="7" t="s">
        <v>44</v>
      </c>
      <c r="FE36" s="48">
        <v>0</v>
      </c>
      <c r="FF36" s="7" t="s">
        <v>44</v>
      </c>
      <c r="FG36" s="48">
        <v>0</v>
      </c>
      <c r="FH36" s="7" t="s">
        <v>44</v>
      </c>
      <c r="FI36" s="48">
        <v>0</v>
      </c>
      <c r="FJ36" s="7" t="s">
        <v>44</v>
      </c>
      <c r="FK36" s="48">
        <v>0</v>
      </c>
      <c r="FL36" s="7" t="s">
        <v>44</v>
      </c>
      <c r="FM36" s="48">
        <v>0</v>
      </c>
      <c r="FN36" s="7" t="s">
        <v>44</v>
      </c>
      <c r="FO36" s="48">
        <v>0</v>
      </c>
      <c r="FP36" s="7" t="s">
        <v>44</v>
      </c>
      <c r="FQ36" s="48">
        <v>0</v>
      </c>
      <c r="FR36" s="7" t="s">
        <v>44</v>
      </c>
      <c r="FS36" s="48">
        <v>0</v>
      </c>
      <c r="FT36" s="7" t="s">
        <v>44</v>
      </c>
      <c r="FU36" s="48">
        <v>0</v>
      </c>
      <c r="FV36" s="7" t="s">
        <v>44</v>
      </c>
      <c r="FW36" s="48">
        <v>0</v>
      </c>
      <c r="FX36" s="7" t="s">
        <v>44</v>
      </c>
      <c r="FY36" s="48">
        <v>0</v>
      </c>
      <c r="FZ36" s="7" t="s">
        <v>44</v>
      </c>
      <c r="GA36" s="48">
        <v>0</v>
      </c>
      <c r="GB36" s="7" t="s">
        <v>44</v>
      </c>
      <c r="GC36" s="48">
        <v>0</v>
      </c>
      <c r="GD36" s="7" t="s">
        <v>44</v>
      </c>
      <c r="GE36" s="48">
        <v>0</v>
      </c>
      <c r="GF36" s="7" t="s">
        <v>44</v>
      </c>
      <c r="GG36" s="48">
        <v>0</v>
      </c>
      <c r="GH36" s="7" t="s">
        <v>44</v>
      </c>
      <c r="GI36" s="48">
        <v>0</v>
      </c>
      <c r="GJ36" s="7" t="s">
        <v>44</v>
      </c>
      <c r="GK36" s="48">
        <v>0</v>
      </c>
      <c r="GL36" s="7" t="s">
        <v>44</v>
      </c>
      <c r="GM36" s="48">
        <v>0</v>
      </c>
      <c r="GN36" s="7" t="s">
        <v>44</v>
      </c>
      <c r="GO36" s="48">
        <v>0</v>
      </c>
      <c r="GP36" s="7" t="s">
        <v>44</v>
      </c>
      <c r="GQ36" s="48">
        <v>0</v>
      </c>
      <c r="GR36" s="7" t="s">
        <v>44</v>
      </c>
      <c r="GS36" s="48">
        <v>0</v>
      </c>
      <c r="GT36" s="7" t="s">
        <v>44</v>
      </c>
      <c r="GU36" s="48">
        <v>0</v>
      </c>
      <c r="GV36" s="7" t="s">
        <v>44</v>
      </c>
      <c r="GW36" s="48">
        <v>0</v>
      </c>
      <c r="GX36" s="7" t="s">
        <v>44</v>
      </c>
      <c r="GY36" s="48">
        <v>0</v>
      </c>
      <c r="GZ36" s="7" t="s">
        <v>44</v>
      </c>
      <c r="HA36" s="48">
        <v>0</v>
      </c>
      <c r="HB36" s="7" t="s">
        <v>44</v>
      </c>
      <c r="HC36" s="48">
        <v>0</v>
      </c>
      <c r="HD36" s="7" t="s">
        <v>44</v>
      </c>
      <c r="HE36" s="48">
        <v>0</v>
      </c>
      <c r="HF36" s="7" t="s">
        <v>44</v>
      </c>
      <c r="HG36" s="48">
        <v>0</v>
      </c>
      <c r="HH36" s="7" t="s">
        <v>44</v>
      </c>
      <c r="HI36" s="48">
        <v>0</v>
      </c>
      <c r="HJ36" s="7" t="s">
        <v>44</v>
      </c>
      <c r="HK36" s="48">
        <v>0</v>
      </c>
      <c r="HL36" s="7" t="s">
        <v>44</v>
      </c>
      <c r="HM36" s="48">
        <v>0</v>
      </c>
      <c r="HN36" s="7" t="s">
        <v>44</v>
      </c>
      <c r="HO36" s="48">
        <v>0</v>
      </c>
      <c r="HP36" s="7" t="s">
        <v>44</v>
      </c>
      <c r="HQ36" s="48">
        <v>0</v>
      </c>
      <c r="HR36" s="7" t="s">
        <v>44</v>
      </c>
      <c r="HS36" s="48">
        <v>0</v>
      </c>
      <c r="HT36" s="7" t="s">
        <v>44</v>
      </c>
      <c r="HU36" s="48">
        <v>0</v>
      </c>
      <c r="HV36" s="7" t="s">
        <v>44</v>
      </c>
      <c r="HW36" s="48">
        <v>0</v>
      </c>
      <c r="HX36" s="7" t="s">
        <v>44</v>
      </c>
      <c r="HY36" s="48">
        <v>0</v>
      </c>
      <c r="HZ36" s="7" t="s">
        <v>44</v>
      </c>
      <c r="IA36" s="48">
        <v>0</v>
      </c>
      <c r="IB36">
        <f t="shared" si="6"/>
        <v>30</v>
      </c>
      <c r="IC36">
        <f t="shared" si="7"/>
        <v>31</v>
      </c>
      <c r="ID36">
        <v>44</v>
      </c>
    </row>
    <row r="37" spans="1:238">
      <c r="A37">
        <v>7</v>
      </c>
      <c r="B37" s="30">
        <v>0</v>
      </c>
      <c r="C37" s="48">
        <v>0</v>
      </c>
      <c r="D37" s="30">
        <v>0</v>
      </c>
      <c r="E37" s="48">
        <v>0</v>
      </c>
      <c r="F37" s="30">
        <v>0</v>
      </c>
      <c r="G37" s="48">
        <v>0</v>
      </c>
      <c r="H37" s="30">
        <v>0</v>
      </c>
      <c r="I37" s="48">
        <v>0</v>
      </c>
      <c r="J37" s="30">
        <v>0</v>
      </c>
      <c r="K37" s="48">
        <v>0</v>
      </c>
      <c r="L37" s="30">
        <v>0</v>
      </c>
      <c r="M37" s="48">
        <v>0</v>
      </c>
      <c r="N37" s="30">
        <v>0</v>
      </c>
      <c r="O37" s="48">
        <v>0</v>
      </c>
      <c r="P37" s="30">
        <v>1</v>
      </c>
      <c r="Q37" s="48">
        <v>0</v>
      </c>
      <c r="R37" s="30">
        <v>2</v>
      </c>
      <c r="S37" s="48">
        <v>0</v>
      </c>
      <c r="T37" s="30">
        <v>3</v>
      </c>
      <c r="U37" s="48">
        <v>1</v>
      </c>
      <c r="V37" s="30">
        <v>2</v>
      </c>
      <c r="W37" s="48">
        <v>0</v>
      </c>
      <c r="X37" s="30">
        <v>2</v>
      </c>
      <c r="Y37" s="48">
        <v>3</v>
      </c>
      <c r="Z37" s="30">
        <v>1</v>
      </c>
      <c r="AA37" s="48">
        <v>2</v>
      </c>
      <c r="AB37" s="30">
        <v>0</v>
      </c>
      <c r="AC37" s="48">
        <v>3</v>
      </c>
      <c r="AD37" s="30">
        <v>0</v>
      </c>
      <c r="AE37" s="48">
        <v>1</v>
      </c>
      <c r="AF37" s="30">
        <v>0</v>
      </c>
      <c r="AG37" s="48">
        <v>1</v>
      </c>
      <c r="AH37" s="30">
        <v>4</v>
      </c>
      <c r="AI37" s="48">
        <v>2</v>
      </c>
      <c r="AJ37" s="30">
        <v>1</v>
      </c>
      <c r="AK37" s="48">
        <v>1</v>
      </c>
      <c r="AL37" s="30">
        <v>3</v>
      </c>
      <c r="AM37" s="48">
        <v>0</v>
      </c>
      <c r="AN37" s="30">
        <v>1</v>
      </c>
      <c r="AO37" s="48">
        <v>1</v>
      </c>
      <c r="AP37" s="30">
        <v>0</v>
      </c>
      <c r="AQ37" s="48">
        <v>2</v>
      </c>
      <c r="AR37" s="30">
        <v>0</v>
      </c>
      <c r="AS37" s="48">
        <v>2</v>
      </c>
      <c r="AT37" s="30">
        <v>0</v>
      </c>
      <c r="AU37" s="48">
        <v>1</v>
      </c>
      <c r="AV37" s="30">
        <v>2</v>
      </c>
      <c r="AW37" s="48">
        <v>2</v>
      </c>
      <c r="AX37" s="30">
        <v>2</v>
      </c>
      <c r="AY37" s="48">
        <v>0</v>
      </c>
      <c r="AZ37" s="30">
        <v>0</v>
      </c>
      <c r="BA37" s="48">
        <v>0</v>
      </c>
      <c r="BB37" s="30">
        <v>2</v>
      </c>
      <c r="BC37" s="48">
        <v>2</v>
      </c>
      <c r="BD37" s="30">
        <v>0</v>
      </c>
      <c r="BE37" s="48">
        <v>2</v>
      </c>
      <c r="BF37" s="30">
        <v>0</v>
      </c>
      <c r="BG37" s="48">
        <v>0</v>
      </c>
      <c r="BH37" s="30">
        <v>0</v>
      </c>
      <c r="BI37" s="48">
        <v>0</v>
      </c>
      <c r="BJ37" s="30">
        <v>2</v>
      </c>
      <c r="BK37" s="48">
        <v>2</v>
      </c>
      <c r="BL37" s="30">
        <v>2</v>
      </c>
      <c r="BM37" s="48">
        <v>0</v>
      </c>
      <c r="BN37" s="30">
        <v>0</v>
      </c>
      <c r="BO37" s="48">
        <v>1</v>
      </c>
      <c r="BP37" s="30">
        <v>0</v>
      </c>
      <c r="BQ37" s="48">
        <v>0</v>
      </c>
      <c r="BR37" s="30">
        <v>0</v>
      </c>
      <c r="BS37" s="48">
        <v>1</v>
      </c>
      <c r="BT37" s="30">
        <v>0</v>
      </c>
      <c r="BU37" s="48">
        <v>0</v>
      </c>
      <c r="BV37" s="30">
        <v>0</v>
      </c>
      <c r="BW37" s="48">
        <v>1</v>
      </c>
      <c r="BX37" s="30">
        <v>0</v>
      </c>
      <c r="BY37" s="48">
        <v>0</v>
      </c>
      <c r="BZ37" s="30">
        <v>2</v>
      </c>
      <c r="CA37" s="48">
        <v>0</v>
      </c>
      <c r="CB37" s="30">
        <v>0</v>
      </c>
      <c r="CC37" s="48">
        <v>0</v>
      </c>
      <c r="CD37" s="30">
        <v>0</v>
      </c>
      <c r="CE37" s="48">
        <v>0</v>
      </c>
      <c r="CF37" s="30">
        <v>0</v>
      </c>
      <c r="CG37" s="48">
        <v>2</v>
      </c>
      <c r="CH37" s="30">
        <v>0</v>
      </c>
      <c r="CI37" s="48">
        <v>0</v>
      </c>
      <c r="CJ37" s="30">
        <v>0</v>
      </c>
      <c r="CK37" s="48">
        <v>0</v>
      </c>
      <c r="CL37" s="30">
        <v>1</v>
      </c>
      <c r="CM37" s="48">
        <v>0</v>
      </c>
      <c r="CN37" s="30">
        <v>1</v>
      </c>
      <c r="CO37" s="48">
        <v>0</v>
      </c>
      <c r="CP37" s="30">
        <v>1</v>
      </c>
      <c r="CQ37" s="48">
        <v>0</v>
      </c>
      <c r="CR37" s="30">
        <v>0</v>
      </c>
      <c r="CS37" s="48">
        <v>0</v>
      </c>
      <c r="CT37" s="30">
        <v>0</v>
      </c>
      <c r="CU37" s="48">
        <v>0</v>
      </c>
      <c r="CV37" s="30">
        <v>0</v>
      </c>
      <c r="CW37" s="48">
        <v>0</v>
      </c>
      <c r="CX37" s="30">
        <v>0</v>
      </c>
      <c r="CY37" s="48">
        <v>0</v>
      </c>
      <c r="CZ37" s="30">
        <v>2</v>
      </c>
      <c r="DA37" s="48">
        <v>0</v>
      </c>
      <c r="DB37" s="30">
        <v>1</v>
      </c>
      <c r="DC37" s="48">
        <v>0</v>
      </c>
      <c r="DD37" s="30">
        <v>0</v>
      </c>
      <c r="DE37" s="48">
        <v>0</v>
      </c>
      <c r="DF37" s="30">
        <v>0</v>
      </c>
      <c r="DG37" s="48">
        <v>2</v>
      </c>
      <c r="DH37" s="30">
        <v>0</v>
      </c>
      <c r="DI37" s="48">
        <v>1</v>
      </c>
      <c r="DJ37" s="30">
        <v>0</v>
      </c>
      <c r="DK37" s="48">
        <v>0</v>
      </c>
      <c r="DL37" s="30">
        <v>0</v>
      </c>
      <c r="DM37" s="48">
        <v>0</v>
      </c>
      <c r="DN37" s="30">
        <v>2</v>
      </c>
      <c r="DO37" s="48">
        <v>0</v>
      </c>
      <c r="DP37" s="30">
        <v>0</v>
      </c>
      <c r="DQ37" s="48">
        <v>1</v>
      </c>
      <c r="DR37" s="30">
        <v>0</v>
      </c>
      <c r="DS37" s="48">
        <v>0</v>
      </c>
      <c r="DT37" s="30">
        <v>0</v>
      </c>
      <c r="DU37" s="48">
        <v>1</v>
      </c>
      <c r="DV37" s="30">
        <v>0</v>
      </c>
      <c r="DW37" s="48">
        <v>1</v>
      </c>
      <c r="DX37" s="30">
        <v>0</v>
      </c>
      <c r="DY37" s="48">
        <v>2</v>
      </c>
      <c r="DZ37" s="30">
        <v>0</v>
      </c>
      <c r="EA37" s="48">
        <v>0</v>
      </c>
      <c r="EB37" s="30">
        <v>0</v>
      </c>
      <c r="EC37" s="48">
        <v>0</v>
      </c>
      <c r="ED37" s="30">
        <v>0</v>
      </c>
      <c r="EE37" s="48">
        <v>0</v>
      </c>
      <c r="EF37" s="30">
        <v>0</v>
      </c>
      <c r="EG37" s="48">
        <v>0</v>
      </c>
      <c r="EH37" s="30">
        <v>0</v>
      </c>
      <c r="EI37" s="48">
        <v>0</v>
      </c>
      <c r="EJ37" s="30">
        <v>0</v>
      </c>
      <c r="EK37" s="48">
        <v>0</v>
      </c>
      <c r="EL37" s="30">
        <v>0</v>
      </c>
      <c r="EM37" s="48">
        <v>0</v>
      </c>
      <c r="EN37" s="30">
        <v>0</v>
      </c>
      <c r="EO37" s="48">
        <v>0</v>
      </c>
      <c r="EP37" s="30">
        <v>0</v>
      </c>
      <c r="EQ37" s="48">
        <v>0</v>
      </c>
      <c r="ER37" s="30">
        <v>0</v>
      </c>
      <c r="ES37" s="48">
        <v>0</v>
      </c>
      <c r="ET37" s="30">
        <v>0</v>
      </c>
      <c r="EU37" s="48">
        <v>0</v>
      </c>
      <c r="EV37" s="30">
        <v>0</v>
      </c>
      <c r="EW37" s="48">
        <v>0</v>
      </c>
      <c r="EX37" s="30">
        <v>0</v>
      </c>
      <c r="EY37" s="48">
        <v>0</v>
      </c>
      <c r="EZ37" s="30">
        <v>0</v>
      </c>
      <c r="FA37" s="48">
        <v>0</v>
      </c>
      <c r="FB37" s="30">
        <v>0</v>
      </c>
      <c r="FC37" s="48">
        <v>0</v>
      </c>
      <c r="FD37" s="30">
        <v>0</v>
      </c>
      <c r="FE37" s="48">
        <v>0</v>
      </c>
      <c r="FF37" s="30">
        <v>0</v>
      </c>
      <c r="FG37" s="48">
        <v>0</v>
      </c>
      <c r="FH37" s="30">
        <v>0</v>
      </c>
      <c r="FI37" s="48">
        <v>0</v>
      </c>
      <c r="FJ37" s="30">
        <v>0</v>
      </c>
      <c r="FK37" s="48">
        <v>0</v>
      </c>
      <c r="FL37" s="30">
        <v>0</v>
      </c>
      <c r="FM37" s="48">
        <v>0</v>
      </c>
      <c r="FN37" s="30">
        <v>0</v>
      </c>
      <c r="FO37" s="48">
        <v>0</v>
      </c>
      <c r="FP37" s="30">
        <v>0</v>
      </c>
      <c r="FQ37" s="48">
        <v>0</v>
      </c>
      <c r="FR37" s="30">
        <v>0</v>
      </c>
      <c r="FS37" s="48">
        <v>0</v>
      </c>
      <c r="FT37" s="30">
        <v>0</v>
      </c>
      <c r="FU37" s="48">
        <v>0</v>
      </c>
      <c r="FV37" s="30">
        <v>0</v>
      </c>
      <c r="FW37" s="48">
        <v>0</v>
      </c>
      <c r="FX37" s="30">
        <v>0</v>
      </c>
      <c r="FY37" s="48">
        <v>0</v>
      </c>
      <c r="FZ37" s="30">
        <v>0</v>
      </c>
      <c r="GA37" s="48">
        <v>0</v>
      </c>
      <c r="GB37" s="30">
        <v>0</v>
      </c>
      <c r="GC37" s="48">
        <v>0</v>
      </c>
      <c r="GD37" s="30">
        <v>0</v>
      </c>
      <c r="GE37" s="48">
        <v>0</v>
      </c>
      <c r="GF37" s="30">
        <v>0</v>
      </c>
      <c r="GG37" s="48">
        <v>0</v>
      </c>
      <c r="GH37" s="30">
        <v>0</v>
      </c>
      <c r="GI37" s="48">
        <v>0</v>
      </c>
      <c r="GJ37" s="30">
        <v>0</v>
      </c>
      <c r="GK37" s="48">
        <v>0</v>
      </c>
      <c r="GL37" s="30">
        <v>0</v>
      </c>
      <c r="GM37" s="48">
        <v>0</v>
      </c>
      <c r="GN37" s="30">
        <v>0</v>
      </c>
      <c r="GO37" s="48">
        <v>0</v>
      </c>
      <c r="GP37" s="30">
        <v>0</v>
      </c>
      <c r="GQ37" s="48">
        <v>0</v>
      </c>
      <c r="GR37" s="30">
        <v>0</v>
      </c>
      <c r="GS37" s="48">
        <v>0</v>
      </c>
      <c r="GT37" s="30">
        <v>0</v>
      </c>
      <c r="GU37" s="48">
        <v>0</v>
      </c>
      <c r="GV37" s="30">
        <v>0</v>
      </c>
      <c r="GW37" s="48">
        <v>0</v>
      </c>
      <c r="GX37" s="30">
        <v>0</v>
      </c>
      <c r="GY37" s="48">
        <v>0</v>
      </c>
      <c r="GZ37" s="30">
        <v>0</v>
      </c>
      <c r="HA37" s="48">
        <v>0</v>
      </c>
      <c r="HB37" s="30">
        <v>0</v>
      </c>
      <c r="HC37" s="48">
        <v>0</v>
      </c>
      <c r="HD37" s="30">
        <v>0</v>
      </c>
      <c r="HE37" s="48">
        <v>0</v>
      </c>
      <c r="HF37" s="30">
        <v>0</v>
      </c>
      <c r="HG37" s="48">
        <v>0</v>
      </c>
      <c r="HH37" s="30">
        <v>0</v>
      </c>
      <c r="HI37" s="48">
        <v>0</v>
      </c>
      <c r="HJ37" s="30">
        <v>0</v>
      </c>
      <c r="HK37" s="48">
        <v>0</v>
      </c>
      <c r="HL37" s="30">
        <v>0</v>
      </c>
      <c r="HM37" s="48">
        <v>0</v>
      </c>
      <c r="HN37" s="30">
        <v>0</v>
      </c>
      <c r="HO37" s="48">
        <v>0</v>
      </c>
      <c r="HP37" s="7" t="s">
        <v>44</v>
      </c>
      <c r="HQ37" s="48">
        <v>0</v>
      </c>
      <c r="HR37" s="7" t="s">
        <v>44</v>
      </c>
      <c r="HS37" s="48">
        <v>0</v>
      </c>
      <c r="HT37" s="7" t="s">
        <v>44</v>
      </c>
      <c r="HU37" s="48">
        <v>0</v>
      </c>
      <c r="HV37" s="7" t="s">
        <v>44</v>
      </c>
      <c r="HW37" s="48">
        <v>0</v>
      </c>
      <c r="HX37" s="7" t="s">
        <v>44</v>
      </c>
      <c r="HY37" s="48">
        <v>0</v>
      </c>
      <c r="HZ37" s="7" t="s">
        <v>44</v>
      </c>
      <c r="IA37" s="48">
        <v>0</v>
      </c>
      <c r="IB37">
        <f t="shared" si="6"/>
        <v>40</v>
      </c>
      <c r="IC37">
        <f t="shared" si="7"/>
        <v>41</v>
      </c>
      <c r="ID37">
        <v>112</v>
      </c>
    </row>
    <row r="38" spans="1:238">
      <c r="A38">
        <v>8</v>
      </c>
      <c r="B38" s="30">
        <v>0</v>
      </c>
      <c r="C38" s="48">
        <v>0</v>
      </c>
      <c r="D38" s="30">
        <v>0</v>
      </c>
      <c r="E38" s="48">
        <v>0</v>
      </c>
      <c r="F38" s="30">
        <v>0</v>
      </c>
      <c r="G38" s="48">
        <v>0</v>
      </c>
      <c r="H38" s="30">
        <v>0</v>
      </c>
      <c r="I38" s="48">
        <v>0</v>
      </c>
      <c r="J38" s="30">
        <v>0</v>
      </c>
      <c r="K38" s="48">
        <v>0</v>
      </c>
      <c r="L38" s="30">
        <v>0</v>
      </c>
      <c r="M38" s="48">
        <v>0</v>
      </c>
      <c r="N38" s="30">
        <v>0</v>
      </c>
      <c r="O38" s="48">
        <v>0</v>
      </c>
      <c r="P38" s="30">
        <v>1</v>
      </c>
      <c r="Q38" s="48">
        <v>0</v>
      </c>
      <c r="R38" s="30">
        <v>2</v>
      </c>
      <c r="S38" s="48">
        <v>0</v>
      </c>
      <c r="T38" s="30">
        <v>2</v>
      </c>
      <c r="U38" s="48">
        <v>1</v>
      </c>
      <c r="V38" s="30">
        <v>2</v>
      </c>
      <c r="W38" s="48">
        <v>3</v>
      </c>
      <c r="X38" s="30">
        <v>1</v>
      </c>
      <c r="Y38" s="48">
        <v>1</v>
      </c>
      <c r="Z38" s="30">
        <v>1</v>
      </c>
      <c r="AA38" s="48">
        <v>2</v>
      </c>
      <c r="AB38" s="30">
        <v>0</v>
      </c>
      <c r="AC38" s="48">
        <v>1</v>
      </c>
      <c r="AD38" s="30">
        <v>0</v>
      </c>
      <c r="AE38" s="48">
        <v>3</v>
      </c>
      <c r="AF38" s="30">
        <v>0</v>
      </c>
      <c r="AG38" s="48">
        <v>1</v>
      </c>
      <c r="AH38" s="30">
        <v>4</v>
      </c>
      <c r="AI38" s="48">
        <v>0</v>
      </c>
      <c r="AJ38" s="30">
        <v>2</v>
      </c>
      <c r="AK38" s="48">
        <v>2</v>
      </c>
      <c r="AL38" s="30">
        <v>1</v>
      </c>
      <c r="AM38" s="48">
        <v>0</v>
      </c>
      <c r="AN38" s="30">
        <v>1</v>
      </c>
      <c r="AO38" s="48">
        <v>4</v>
      </c>
      <c r="AP38" s="30">
        <v>1</v>
      </c>
      <c r="AQ38" s="48">
        <v>1</v>
      </c>
      <c r="AR38" s="30">
        <v>0</v>
      </c>
      <c r="AS38" s="48">
        <v>1</v>
      </c>
      <c r="AT38" s="30">
        <v>0</v>
      </c>
      <c r="AU38" s="48">
        <v>2</v>
      </c>
      <c r="AV38" s="30">
        <v>2</v>
      </c>
      <c r="AW38" s="48">
        <v>1</v>
      </c>
      <c r="AX38" s="30">
        <v>1</v>
      </c>
      <c r="AY38" s="48">
        <v>0</v>
      </c>
      <c r="AZ38" s="30">
        <v>1</v>
      </c>
      <c r="BA38" s="48">
        <v>0</v>
      </c>
      <c r="BB38" s="30">
        <v>0</v>
      </c>
      <c r="BC38" s="48">
        <v>2</v>
      </c>
      <c r="BD38" s="30">
        <v>0</v>
      </c>
      <c r="BE38" s="48">
        <v>2</v>
      </c>
      <c r="BF38" s="30">
        <v>0</v>
      </c>
      <c r="BG38" s="48">
        <v>0</v>
      </c>
      <c r="BH38" s="30">
        <v>1</v>
      </c>
      <c r="BI38" s="48">
        <v>0</v>
      </c>
      <c r="BJ38" s="30">
        <v>3</v>
      </c>
      <c r="BK38" s="48">
        <v>0</v>
      </c>
      <c r="BL38" s="30">
        <v>1</v>
      </c>
      <c r="BM38" s="48">
        <v>0</v>
      </c>
      <c r="BN38" s="30">
        <v>0</v>
      </c>
      <c r="BO38" s="48">
        <v>1</v>
      </c>
      <c r="BP38" s="30">
        <v>0</v>
      </c>
      <c r="BQ38" s="48">
        <v>1</v>
      </c>
      <c r="BR38" s="30">
        <v>0</v>
      </c>
      <c r="BS38" s="48">
        <v>0</v>
      </c>
      <c r="BT38" s="30">
        <v>0</v>
      </c>
      <c r="BU38" s="48">
        <v>0</v>
      </c>
      <c r="BV38" s="30">
        <v>0</v>
      </c>
      <c r="BW38" s="48">
        <v>0</v>
      </c>
      <c r="BX38" s="30">
        <v>0</v>
      </c>
      <c r="BY38" s="48">
        <v>0</v>
      </c>
      <c r="BZ38" s="30">
        <v>2</v>
      </c>
      <c r="CA38" s="48">
        <v>0</v>
      </c>
      <c r="CB38" s="30">
        <v>0</v>
      </c>
      <c r="CC38" s="48">
        <v>0</v>
      </c>
      <c r="CD38" s="30">
        <v>0</v>
      </c>
      <c r="CE38" s="48">
        <v>0</v>
      </c>
      <c r="CF38" s="30">
        <v>0</v>
      </c>
      <c r="CG38" s="48">
        <v>0</v>
      </c>
      <c r="CH38" s="30">
        <v>0</v>
      </c>
      <c r="CI38" s="48">
        <v>1</v>
      </c>
      <c r="CJ38" s="30">
        <v>0</v>
      </c>
      <c r="CK38" s="48">
        <v>1</v>
      </c>
      <c r="CL38" s="30">
        <v>2</v>
      </c>
      <c r="CM38" s="48">
        <v>0</v>
      </c>
      <c r="CN38" s="30">
        <v>1</v>
      </c>
      <c r="CO38" s="48">
        <v>0</v>
      </c>
      <c r="CP38" s="30">
        <v>0</v>
      </c>
      <c r="CQ38" s="48">
        <v>0</v>
      </c>
      <c r="CR38" s="30">
        <v>0</v>
      </c>
      <c r="CS38" s="48">
        <v>2</v>
      </c>
      <c r="CT38" s="30">
        <v>1</v>
      </c>
      <c r="CU38" s="48">
        <v>1</v>
      </c>
      <c r="CV38" s="30">
        <v>0</v>
      </c>
      <c r="CW38" s="48">
        <v>0</v>
      </c>
      <c r="CX38" s="30">
        <v>0</v>
      </c>
      <c r="CY38" s="48">
        <v>1</v>
      </c>
      <c r="CZ38" s="30">
        <v>0</v>
      </c>
      <c r="DA38" s="48">
        <v>0</v>
      </c>
      <c r="DB38" s="30">
        <v>0</v>
      </c>
      <c r="DC38" s="48">
        <v>0</v>
      </c>
      <c r="DD38" s="30">
        <v>0</v>
      </c>
      <c r="DE38" s="48">
        <v>0</v>
      </c>
      <c r="DF38" s="30">
        <v>0</v>
      </c>
      <c r="DG38" s="48">
        <v>0</v>
      </c>
      <c r="DH38" s="30">
        <v>0</v>
      </c>
      <c r="DI38" s="48">
        <v>0</v>
      </c>
      <c r="DJ38" s="30">
        <v>0</v>
      </c>
      <c r="DK38" s="48">
        <v>0</v>
      </c>
      <c r="DL38" s="30">
        <v>0</v>
      </c>
      <c r="DM38" s="48">
        <v>0</v>
      </c>
      <c r="DN38" s="30">
        <v>0</v>
      </c>
      <c r="DO38" s="48">
        <v>0</v>
      </c>
      <c r="DP38" s="30">
        <v>0</v>
      </c>
      <c r="DQ38" s="48">
        <v>0</v>
      </c>
      <c r="DR38" s="30">
        <v>0</v>
      </c>
      <c r="DS38" s="48">
        <v>0</v>
      </c>
      <c r="DT38" s="30">
        <v>0</v>
      </c>
      <c r="DU38" s="48">
        <v>0</v>
      </c>
      <c r="DV38" s="30">
        <v>0</v>
      </c>
      <c r="DW38" s="48">
        <v>0</v>
      </c>
      <c r="DX38" s="30">
        <v>0</v>
      </c>
      <c r="DY38" s="48">
        <v>0</v>
      </c>
      <c r="DZ38" s="30">
        <v>0</v>
      </c>
      <c r="EA38" s="48">
        <v>0</v>
      </c>
      <c r="EB38" s="30">
        <v>0</v>
      </c>
      <c r="EC38" s="48">
        <v>0</v>
      </c>
      <c r="ED38" s="30">
        <v>0</v>
      </c>
      <c r="EE38" s="48">
        <v>0</v>
      </c>
      <c r="EF38" s="30">
        <v>0</v>
      </c>
      <c r="EG38" s="48">
        <v>0</v>
      </c>
      <c r="EH38" s="30">
        <v>0</v>
      </c>
      <c r="EI38" s="48">
        <v>0</v>
      </c>
      <c r="EJ38" s="30">
        <v>0</v>
      </c>
      <c r="EK38" s="48">
        <v>0</v>
      </c>
      <c r="EL38" s="30">
        <v>0</v>
      </c>
      <c r="EM38" s="48">
        <v>0</v>
      </c>
      <c r="EN38" s="30">
        <v>0</v>
      </c>
      <c r="EO38" s="48">
        <v>0</v>
      </c>
      <c r="EP38" s="30">
        <v>0</v>
      </c>
      <c r="EQ38" s="48">
        <v>0</v>
      </c>
      <c r="ER38" s="30">
        <v>0</v>
      </c>
      <c r="ES38" s="48">
        <v>0</v>
      </c>
      <c r="ET38" s="30">
        <v>0</v>
      </c>
      <c r="EU38" s="48">
        <v>0</v>
      </c>
      <c r="EV38" s="30">
        <v>0</v>
      </c>
      <c r="EW38" s="48">
        <v>0</v>
      </c>
      <c r="EX38" s="30">
        <v>0</v>
      </c>
      <c r="EY38" s="48">
        <v>0</v>
      </c>
      <c r="EZ38" s="30">
        <v>0</v>
      </c>
      <c r="FA38" s="48">
        <v>0</v>
      </c>
      <c r="FB38" s="30">
        <v>0</v>
      </c>
      <c r="FC38" s="48">
        <v>0</v>
      </c>
      <c r="FD38" s="30">
        <v>0</v>
      </c>
      <c r="FE38" s="48">
        <v>0</v>
      </c>
      <c r="FF38" s="30">
        <v>0</v>
      </c>
      <c r="FG38" s="48">
        <v>0</v>
      </c>
      <c r="FH38" s="30">
        <v>0</v>
      </c>
      <c r="FI38" s="48">
        <v>0</v>
      </c>
      <c r="FJ38" s="30">
        <v>0</v>
      </c>
      <c r="FK38" s="48">
        <v>0</v>
      </c>
      <c r="FL38" s="30">
        <v>0</v>
      </c>
      <c r="FM38" s="48">
        <v>0</v>
      </c>
      <c r="FN38" s="30">
        <v>0</v>
      </c>
      <c r="FO38" s="48">
        <v>0</v>
      </c>
      <c r="FP38" s="30">
        <v>0</v>
      </c>
      <c r="FQ38" s="48">
        <v>0</v>
      </c>
      <c r="FR38" s="30">
        <v>0</v>
      </c>
      <c r="FS38" s="48">
        <v>0</v>
      </c>
      <c r="FT38" s="7" t="s">
        <v>44</v>
      </c>
      <c r="FU38" s="48">
        <v>0</v>
      </c>
      <c r="FV38" s="7" t="s">
        <v>44</v>
      </c>
      <c r="FW38" s="48">
        <v>0</v>
      </c>
      <c r="FX38" s="7" t="s">
        <v>44</v>
      </c>
      <c r="FY38" s="48">
        <v>0</v>
      </c>
      <c r="FZ38" s="7" t="s">
        <v>44</v>
      </c>
      <c r="GA38" s="48">
        <v>0</v>
      </c>
      <c r="GB38" s="7" t="s">
        <v>44</v>
      </c>
      <c r="GC38" s="48">
        <v>0</v>
      </c>
      <c r="GD38" s="7" t="s">
        <v>44</v>
      </c>
      <c r="GE38" s="48">
        <v>0</v>
      </c>
      <c r="GF38" s="7" t="s">
        <v>44</v>
      </c>
      <c r="GG38" s="48">
        <v>0</v>
      </c>
      <c r="GH38" s="7" t="s">
        <v>44</v>
      </c>
      <c r="GI38" s="48">
        <v>0</v>
      </c>
      <c r="GJ38" s="7" t="s">
        <v>44</v>
      </c>
      <c r="GK38" s="48">
        <v>0</v>
      </c>
      <c r="GL38" s="7" t="s">
        <v>44</v>
      </c>
      <c r="GM38" s="48">
        <v>0</v>
      </c>
      <c r="GN38" s="7" t="s">
        <v>44</v>
      </c>
      <c r="GO38" s="48">
        <v>0</v>
      </c>
      <c r="GP38" s="7" t="s">
        <v>44</v>
      </c>
      <c r="GQ38" s="48">
        <v>0</v>
      </c>
      <c r="GR38" s="7" t="s">
        <v>44</v>
      </c>
      <c r="GS38" s="48">
        <v>0</v>
      </c>
      <c r="GT38" s="7" t="s">
        <v>44</v>
      </c>
      <c r="GU38" s="48">
        <v>0</v>
      </c>
      <c r="GV38" s="7" t="s">
        <v>44</v>
      </c>
      <c r="GW38" s="48">
        <v>0</v>
      </c>
      <c r="GX38" s="7" t="s">
        <v>44</v>
      </c>
      <c r="GY38" s="48">
        <v>0</v>
      </c>
      <c r="GZ38" s="7" t="s">
        <v>44</v>
      </c>
      <c r="HA38" s="48">
        <v>0</v>
      </c>
      <c r="HB38" s="7" t="s">
        <v>44</v>
      </c>
      <c r="HC38" s="48">
        <v>0</v>
      </c>
      <c r="HD38" s="7" t="s">
        <v>44</v>
      </c>
      <c r="HE38" s="48">
        <v>0</v>
      </c>
      <c r="HF38" s="7" t="s">
        <v>44</v>
      </c>
      <c r="HG38" s="48">
        <v>0</v>
      </c>
      <c r="HH38" s="7" t="s">
        <v>44</v>
      </c>
      <c r="HI38" s="48">
        <v>0</v>
      </c>
      <c r="HJ38" s="7" t="s">
        <v>44</v>
      </c>
      <c r="HK38" s="48">
        <v>0</v>
      </c>
      <c r="HL38" s="7" t="s">
        <v>44</v>
      </c>
      <c r="HM38" s="48">
        <v>0</v>
      </c>
      <c r="HN38" s="7" t="s">
        <v>44</v>
      </c>
      <c r="HO38" s="48">
        <v>0</v>
      </c>
      <c r="HP38" s="7" t="s">
        <v>44</v>
      </c>
      <c r="HQ38" s="48">
        <v>0</v>
      </c>
      <c r="HR38" s="7" t="s">
        <v>44</v>
      </c>
      <c r="HS38" s="48">
        <v>0</v>
      </c>
      <c r="HT38" s="7" t="s">
        <v>44</v>
      </c>
      <c r="HU38" s="48">
        <v>0</v>
      </c>
      <c r="HV38" s="7" t="s">
        <v>44</v>
      </c>
      <c r="HW38" s="48">
        <v>0</v>
      </c>
      <c r="HX38" s="7" t="s">
        <v>44</v>
      </c>
      <c r="HY38" s="48">
        <v>0</v>
      </c>
      <c r="HZ38" s="7" t="s">
        <v>44</v>
      </c>
      <c r="IA38" s="48">
        <v>0</v>
      </c>
      <c r="IB38">
        <f t="shared" si="6"/>
        <v>33</v>
      </c>
      <c r="IC38">
        <f t="shared" si="7"/>
        <v>35</v>
      </c>
      <c r="ID38">
        <v>88</v>
      </c>
    </row>
    <row r="39" spans="1:238" ht="15" thickBot="1">
      <c r="A39" s="2">
        <v>9</v>
      </c>
      <c r="B39" s="35">
        <v>0</v>
      </c>
      <c r="C39" s="49">
        <v>0</v>
      </c>
      <c r="D39" s="35">
        <v>0</v>
      </c>
      <c r="E39" s="49">
        <v>0</v>
      </c>
      <c r="F39" s="35">
        <v>0</v>
      </c>
      <c r="G39" s="49">
        <v>0</v>
      </c>
      <c r="H39" s="35">
        <v>0</v>
      </c>
      <c r="I39" s="49">
        <v>0</v>
      </c>
      <c r="J39" s="35">
        <v>0</v>
      </c>
      <c r="K39" s="49">
        <v>0</v>
      </c>
      <c r="L39" s="35">
        <v>0</v>
      </c>
      <c r="M39" s="49">
        <v>0</v>
      </c>
      <c r="N39" s="35">
        <v>0</v>
      </c>
      <c r="O39" s="49">
        <v>0</v>
      </c>
      <c r="P39" s="35">
        <v>0</v>
      </c>
      <c r="Q39" s="49">
        <v>0</v>
      </c>
      <c r="R39" s="35">
        <v>3</v>
      </c>
      <c r="S39" s="49">
        <v>0</v>
      </c>
      <c r="T39" s="35">
        <v>1</v>
      </c>
      <c r="U39" s="49">
        <v>1</v>
      </c>
      <c r="V39" s="35">
        <v>3</v>
      </c>
      <c r="W39" s="49">
        <v>0</v>
      </c>
      <c r="X39" s="35">
        <v>2</v>
      </c>
      <c r="Y39" s="49">
        <v>3</v>
      </c>
      <c r="Z39" s="35">
        <v>1</v>
      </c>
      <c r="AA39" s="49">
        <v>1</v>
      </c>
      <c r="AB39" s="35">
        <v>0</v>
      </c>
      <c r="AC39" s="49">
        <v>1</v>
      </c>
      <c r="AD39" s="35">
        <v>0</v>
      </c>
      <c r="AE39" s="49">
        <v>3</v>
      </c>
      <c r="AF39" s="35">
        <v>0</v>
      </c>
      <c r="AG39" s="49">
        <v>1</v>
      </c>
      <c r="AH39" s="35">
        <v>4</v>
      </c>
      <c r="AI39" s="49">
        <v>0</v>
      </c>
      <c r="AJ39" s="35">
        <v>2</v>
      </c>
      <c r="AK39" s="49">
        <v>1</v>
      </c>
      <c r="AL39" s="35">
        <v>1</v>
      </c>
      <c r="AM39" s="49">
        <v>0</v>
      </c>
      <c r="AN39" s="35">
        <v>0</v>
      </c>
      <c r="AO39" s="49">
        <v>3</v>
      </c>
      <c r="AP39" s="35">
        <v>0</v>
      </c>
      <c r="AQ39" s="49">
        <v>0</v>
      </c>
      <c r="AR39" s="35">
        <v>0</v>
      </c>
      <c r="AS39" s="49">
        <v>2</v>
      </c>
      <c r="AT39" s="35">
        <v>0</v>
      </c>
      <c r="AU39" s="49">
        <v>1</v>
      </c>
      <c r="AV39" s="35">
        <v>2</v>
      </c>
      <c r="AW39" s="49">
        <v>0</v>
      </c>
      <c r="AX39" s="35">
        <v>1</v>
      </c>
      <c r="AY39" s="49">
        <v>0</v>
      </c>
      <c r="AZ39" s="35">
        <v>1</v>
      </c>
      <c r="BA39" s="49">
        <v>0</v>
      </c>
      <c r="BB39" s="35">
        <v>0</v>
      </c>
      <c r="BC39" s="49">
        <v>1</v>
      </c>
      <c r="BD39" s="35">
        <v>0</v>
      </c>
      <c r="BE39" s="49">
        <v>1</v>
      </c>
      <c r="BF39" s="35">
        <v>0</v>
      </c>
      <c r="BG39" s="49">
        <v>2</v>
      </c>
      <c r="BH39" s="35">
        <v>0</v>
      </c>
      <c r="BI39" s="49">
        <v>0</v>
      </c>
      <c r="BJ39" s="35">
        <v>3</v>
      </c>
      <c r="BK39" s="49">
        <v>1</v>
      </c>
      <c r="BL39" s="35">
        <v>0</v>
      </c>
      <c r="BM39" s="49">
        <v>0</v>
      </c>
      <c r="BN39" s="35">
        <v>0</v>
      </c>
      <c r="BO39" s="49">
        <v>1</v>
      </c>
      <c r="BP39" s="35">
        <v>0</v>
      </c>
      <c r="BQ39" s="49">
        <v>1</v>
      </c>
      <c r="BR39" s="35">
        <v>0</v>
      </c>
      <c r="BS39" s="49">
        <v>0</v>
      </c>
      <c r="BT39" s="35">
        <v>0</v>
      </c>
      <c r="BU39" s="49">
        <v>0</v>
      </c>
      <c r="BV39" s="35">
        <v>0</v>
      </c>
      <c r="BW39" s="49">
        <v>0</v>
      </c>
      <c r="BX39" s="35">
        <v>1</v>
      </c>
      <c r="BY39" s="49">
        <v>0</v>
      </c>
      <c r="BZ39" s="35">
        <v>1</v>
      </c>
      <c r="CA39" s="49">
        <v>0</v>
      </c>
      <c r="CB39" s="35">
        <v>0</v>
      </c>
      <c r="CC39" s="49">
        <v>0</v>
      </c>
      <c r="CD39" s="35">
        <v>1</v>
      </c>
      <c r="CE39" s="49">
        <v>1</v>
      </c>
      <c r="CF39" s="35">
        <v>0</v>
      </c>
      <c r="CG39" s="49">
        <v>0</v>
      </c>
      <c r="CH39" s="35">
        <v>0</v>
      </c>
      <c r="CI39" s="49">
        <v>0</v>
      </c>
      <c r="CJ39" s="35">
        <v>0</v>
      </c>
      <c r="CK39" s="49">
        <v>0</v>
      </c>
      <c r="CL39" s="35">
        <v>0</v>
      </c>
      <c r="CM39" s="49">
        <v>0</v>
      </c>
      <c r="CN39" s="35">
        <v>0</v>
      </c>
      <c r="CO39" s="49">
        <v>0</v>
      </c>
      <c r="CP39" s="35">
        <v>4</v>
      </c>
      <c r="CQ39" s="49">
        <v>0</v>
      </c>
      <c r="CR39" s="35">
        <v>2</v>
      </c>
      <c r="CS39" s="49">
        <v>0</v>
      </c>
      <c r="CT39" s="35">
        <v>0</v>
      </c>
      <c r="CU39" s="49">
        <v>0</v>
      </c>
      <c r="CV39" s="39" t="s">
        <v>44</v>
      </c>
      <c r="CW39" s="49">
        <v>3</v>
      </c>
      <c r="CX39" s="39" t="s">
        <v>44</v>
      </c>
      <c r="CY39" s="49">
        <v>2</v>
      </c>
      <c r="CZ39" s="39" t="s">
        <v>44</v>
      </c>
      <c r="DA39" s="49">
        <v>0</v>
      </c>
      <c r="DB39" s="39" t="s">
        <v>44</v>
      </c>
      <c r="DC39" s="49">
        <v>0</v>
      </c>
      <c r="DD39" s="39" t="s">
        <v>44</v>
      </c>
      <c r="DE39" s="49">
        <v>0</v>
      </c>
      <c r="DF39" s="39" t="s">
        <v>44</v>
      </c>
      <c r="DG39" s="49">
        <v>0</v>
      </c>
      <c r="DH39" s="39" t="s">
        <v>44</v>
      </c>
      <c r="DI39" s="49">
        <v>0</v>
      </c>
      <c r="DJ39" s="39" t="s">
        <v>44</v>
      </c>
      <c r="DK39" s="49">
        <v>0</v>
      </c>
      <c r="DL39" s="39" t="s">
        <v>44</v>
      </c>
      <c r="DM39" s="49">
        <v>0</v>
      </c>
      <c r="DN39" s="39" t="s">
        <v>44</v>
      </c>
      <c r="DO39" s="49">
        <v>0</v>
      </c>
      <c r="DP39" s="39" t="s">
        <v>44</v>
      </c>
      <c r="DQ39" s="49">
        <v>0</v>
      </c>
      <c r="DR39" s="39" t="s">
        <v>44</v>
      </c>
      <c r="DS39" s="49">
        <v>0</v>
      </c>
      <c r="DT39" s="39" t="s">
        <v>44</v>
      </c>
      <c r="DU39" s="49">
        <v>0</v>
      </c>
      <c r="DV39" s="39" t="s">
        <v>44</v>
      </c>
      <c r="DW39" s="49">
        <v>0</v>
      </c>
      <c r="DX39" s="39" t="s">
        <v>44</v>
      </c>
      <c r="DY39" s="49">
        <v>0</v>
      </c>
      <c r="DZ39" s="39" t="s">
        <v>44</v>
      </c>
      <c r="EA39" s="49">
        <v>0</v>
      </c>
      <c r="EB39" s="39" t="s">
        <v>44</v>
      </c>
      <c r="EC39" s="49">
        <v>0</v>
      </c>
      <c r="ED39" s="39" t="s">
        <v>44</v>
      </c>
      <c r="EE39" s="49">
        <v>0</v>
      </c>
      <c r="EF39" s="39" t="s">
        <v>44</v>
      </c>
      <c r="EG39" s="49">
        <v>0</v>
      </c>
      <c r="EH39" s="39" t="s">
        <v>44</v>
      </c>
      <c r="EI39" s="49">
        <v>0</v>
      </c>
      <c r="EJ39" s="39" t="s">
        <v>44</v>
      </c>
      <c r="EK39" s="49">
        <v>0</v>
      </c>
      <c r="EL39" s="39" t="s">
        <v>44</v>
      </c>
      <c r="EM39" s="49">
        <v>0</v>
      </c>
      <c r="EN39" s="39" t="s">
        <v>44</v>
      </c>
      <c r="EO39" s="49">
        <v>0</v>
      </c>
      <c r="EP39" s="39" t="s">
        <v>44</v>
      </c>
      <c r="EQ39" s="49">
        <v>0</v>
      </c>
      <c r="ER39" s="39" t="s">
        <v>44</v>
      </c>
      <c r="ES39" s="49">
        <v>0</v>
      </c>
      <c r="ET39" s="39" t="s">
        <v>44</v>
      </c>
      <c r="EU39" s="49">
        <v>0</v>
      </c>
      <c r="EV39" s="39" t="s">
        <v>44</v>
      </c>
      <c r="EW39" s="49">
        <v>0</v>
      </c>
      <c r="EX39" s="39" t="s">
        <v>44</v>
      </c>
      <c r="EY39" s="49">
        <v>0</v>
      </c>
      <c r="EZ39" s="39" t="s">
        <v>44</v>
      </c>
      <c r="FA39" s="49">
        <v>0</v>
      </c>
      <c r="FB39" s="39" t="s">
        <v>44</v>
      </c>
      <c r="FC39" s="49">
        <v>0</v>
      </c>
      <c r="FD39" s="39" t="s">
        <v>44</v>
      </c>
      <c r="FE39" s="49">
        <v>0</v>
      </c>
      <c r="FF39" s="39" t="s">
        <v>44</v>
      </c>
      <c r="FG39" s="49">
        <v>0</v>
      </c>
      <c r="FH39" s="39" t="s">
        <v>44</v>
      </c>
      <c r="FI39" s="49">
        <v>0</v>
      </c>
      <c r="FJ39" s="39" t="s">
        <v>44</v>
      </c>
      <c r="FK39" s="49">
        <v>0</v>
      </c>
      <c r="FL39" s="39" t="s">
        <v>44</v>
      </c>
      <c r="FM39" s="49">
        <v>0</v>
      </c>
      <c r="FN39" s="39" t="s">
        <v>44</v>
      </c>
      <c r="FO39" s="49">
        <v>0</v>
      </c>
      <c r="FP39" s="39" t="s">
        <v>44</v>
      </c>
      <c r="FQ39" s="49">
        <v>0</v>
      </c>
      <c r="FR39" s="39" t="s">
        <v>44</v>
      </c>
      <c r="FS39" s="49">
        <v>0</v>
      </c>
      <c r="FT39" s="39" t="s">
        <v>44</v>
      </c>
      <c r="FU39" s="49">
        <v>0</v>
      </c>
      <c r="FV39" s="39" t="s">
        <v>44</v>
      </c>
      <c r="FW39" s="49">
        <v>0</v>
      </c>
      <c r="FX39" s="39" t="s">
        <v>44</v>
      </c>
      <c r="FY39" s="49">
        <v>0</v>
      </c>
      <c r="FZ39" s="39" t="s">
        <v>44</v>
      </c>
      <c r="GA39" s="49">
        <v>0</v>
      </c>
      <c r="GB39" s="39" t="s">
        <v>44</v>
      </c>
      <c r="GC39" s="49">
        <v>0</v>
      </c>
      <c r="GD39" s="39" t="s">
        <v>44</v>
      </c>
      <c r="GE39" s="49">
        <v>0</v>
      </c>
      <c r="GF39" s="39" t="s">
        <v>44</v>
      </c>
      <c r="GG39" s="49">
        <v>0</v>
      </c>
      <c r="GH39" s="39" t="s">
        <v>44</v>
      </c>
      <c r="GI39" s="49">
        <v>0</v>
      </c>
      <c r="GJ39" s="39" t="s">
        <v>44</v>
      </c>
      <c r="GK39" s="49">
        <v>0</v>
      </c>
      <c r="GL39" s="39" t="s">
        <v>44</v>
      </c>
      <c r="GM39" s="49">
        <v>0</v>
      </c>
      <c r="GN39" s="39" t="s">
        <v>44</v>
      </c>
      <c r="GO39" s="49">
        <v>0</v>
      </c>
      <c r="GP39" s="39" t="s">
        <v>44</v>
      </c>
      <c r="GQ39" s="49">
        <v>0</v>
      </c>
      <c r="GR39" s="39" t="s">
        <v>44</v>
      </c>
      <c r="GS39" s="49">
        <v>0</v>
      </c>
      <c r="GT39" s="39" t="s">
        <v>44</v>
      </c>
      <c r="GU39" s="49">
        <v>0</v>
      </c>
      <c r="GV39" s="39" t="s">
        <v>44</v>
      </c>
      <c r="GW39" s="49">
        <v>0</v>
      </c>
      <c r="GX39" s="39" t="s">
        <v>44</v>
      </c>
      <c r="GY39" s="49">
        <v>0</v>
      </c>
      <c r="GZ39" s="39" t="s">
        <v>44</v>
      </c>
      <c r="HA39" s="49">
        <v>0</v>
      </c>
      <c r="HB39" s="39" t="s">
        <v>44</v>
      </c>
      <c r="HC39" s="49">
        <v>0</v>
      </c>
      <c r="HD39" s="39" t="s">
        <v>44</v>
      </c>
      <c r="HE39" s="49">
        <v>0</v>
      </c>
      <c r="HF39" s="39" t="s">
        <v>44</v>
      </c>
      <c r="HG39" s="49">
        <v>0</v>
      </c>
      <c r="HH39" s="39" t="s">
        <v>44</v>
      </c>
      <c r="HI39" s="49">
        <v>0</v>
      </c>
      <c r="HJ39" s="39" t="s">
        <v>44</v>
      </c>
      <c r="HK39" s="49">
        <v>0</v>
      </c>
      <c r="HL39" s="39" t="s">
        <v>44</v>
      </c>
      <c r="HM39" s="49">
        <v>0</v>
      </c>
      <c r="HN39" s="39" t="s">
        <v>44</v>
      </c>
      <c r="HO39" s="49">
        <v>0</v>
      </c>
      <c r="HP39" s="39" t="s">
        <v>44</v>
      </c>
      <c r="HQ39" s="49">
        <v>0</v>
      </c>
      <c r="HR39" s="39" t="s">
        <v>44</v>
      </c>
      <c r="HS39" s="49">
        <v>0</v>
      </c>
      <c r="HT39" s="39" t="s">
        <v>44</v>
      </c>
      <c r="HU39" s="49">
        <v>0</v>
      </c>
      <c r="HV39" s="39" t="s">
        <v>44</v>
      </c>
      <c r="HW39" s="49">
        <v>0</v>
      </c>
      <c r="HX39" s="39" t="s">
        <v>44</v>
      </c>
      <c r="HY39" s="49">
        <v>0</v>
      </c>
      <c r="HZ39" s="39" t="s">
        <v>44</v>
      </c>
      <c r="IA39" s="49">
        <v>0</v>
      </c>
      <c r="IB39">
        <f t="shared" si="6"/>
        <v>33</v>
      </c>
      <c r="IC39">
        <f t="shared" si="7"/>
        <v>30</v>
      </c>
      <c r="ID39" s="2">
        <v>50</v>
      </c>
    </row>
    <row r="40" spans="1:238">
      <c r="A40" s="1" t="s">
        <v>47</v>
      </c>
      <c r="B40" s="85">
        <f t="shared" ref="B40:BM40" si="8">SUM(B31:B39)</f>
        <v>0</v>
      </c>
      <c r="C40" s="85">
        <f t="shared" si="8"/>
        <v>0</v>
      </c>
      <c r="D40" s="85">
        <f t="shared" si="8"/>
        <v>0</v>
      </c>
      <c r="E40" s="85">
        <f t="shared" si="8"/>
        <v>0</v>
      </c>
      <c r="F40" s="85">
        <f t="shared" si="8"/>
        <v>0</v>
      </c>
      <c r="G40" s="85">
        <f t="shared" si="8"/>
        <v>0</v>
      </c>
      <c r="H40" s="85">
        <f t="shared" si="8"/>
        <v>0</v>
      </c>
      <c r="I40" s="85">
        <f t="shared" si="8"/>
        <v>0</v>
      </c>
      <c r="J40" s="85">
        <f t="shared" si="8"/>
        <v>0</v>
      </c>
      <c r="K40" s="85">
        <f t="shared" si="8"/>
        <v>0</v>
      </c>
      <c r="L40" s="85">
        <f t="shared" si="8"/>
        <v>0</v>
      </c>
      <c r="M40" s="85">
        <f t="shared" si="8"/>
        <v>0</v>
      </c>
      <c r="N40" s="85">
        <f t="shared" si="8"/>
        <v>0</v>
      </c>
      <c r="O40" s="85">
        <f t="shared" si="8"/>
        <v>0</v>
      </c>
      <c r="P40" s="85">
        <f t="shared" si="8"/>
        <v>6</v>
      </c>
      <c r="Q40" s="85">
        <f t="shared" si="8"/>
        <v>0</v>
      </c>
      <c r="R40" s="85">
        <f t="shared" si="8"/>
        <v>12</v>
      </c>
      <c r="S40" s="85">
        <f t="shared" si="8"/>
        <v>0</v>
      </c>
      <c r="T40" s="85">
        <f t="shared" si="8"/>
        <v>23</v>
      </c>
      <c r="U40" s="85">
        <f t="shared" si="8"/>
        <v>11</v>
      </c>
      <c r="V40" s="85">
        <f t="shared" si="8"/>
        <v>20</v>
      </c>
      <c r="W40" s="85">
        <f t="shared" si="8"/>
        <v>8</v>
      </c>
      <c r="X40" s="85">
        <f t="shared" si="8"/>
        <v>12</v>
      </c>
      <c r="Y40" s="85">
        <f t="shared" si="8"/>
        <v>14</v>
      </c>
      <c r="Z40" s="85">
        <f t="shared" si="8"/>
        <v>12</v>
      </c>
      <c r="AA40" s="85">
        <f t="shared" si="8"/>
        <v>19</v>
      </c>
      <c r="AB40" s="85">
        <f t="shared" si="8"/>
        <v>0</v>
      </c>
      <c r="AC40" s="85">
        <f t="shared" si="8"/>
        <v>15</v>
      </c>
      <c r="AD40" s="85">
        <f t="shared" si="8"/>
        <v>1</v>
      </c>
      <c r="AE40" s="85">
        <f t="shared" si="8"/>
        <v>17</v>
      </c>
      <c r="AF40" s="85">
        <f t="shared" si="8"/>
        <v>2</v>
      </c>
      <c r="AG40" s="85">
        <f t="shared" si="8"/>
        <v>11</v>
      </c>
      <c r="AH40" s="85">
        <f t="shared" si="8"/>
        <v>29</v>
      </c>
      <c r="AI40" s="85">
        <f t="shared" si="8"/>
        <v>3</v>
      </c>
      <c r="AJ40" s="85">
        <f t="shared" si="8"/>
        <v>17</v>
      </c>
      <c r="AK40" s="85">
        <f t="shared" si="8"/>
        <v>12</v>
      </c>
      <c r="AL40" s="85">
        <f t="shared" si="8"/>
        <v>15</v>
      </c>
      <c r="AM40" s="85">
        <f t="shared" si="8"/>
        <v>2</v>
      </c>
      <c r="AN40" s="85">
        <f t="shared" si="8"/>
        <v>8</v>
      </c>
      <c r="AO40" s="85">
        <f t="shared" si="8"/>
        <v>22</v>
      </c>
      <c r="AP40" s="85">
        <f t="shared" si="8"/>
        <v>6</v>
      </c>
      <c r="AQ40" s="85">
        <f t="shared" si="8"/>
        <v>11</v>
      </c>
      <c r="AR40" s="85">
        <f t="shared" si="8"/>
        <v>1</v>
      </c>
      <c r="AS40" s="85">
        <f t="shared" si="8"/>
        <v>12</v>
      </c>
      <c r="AT40" s="85">
        <f t="shared" si="8"/>
        <v>1</v>
      </c>
      <c r="AU40" s="85">
        <f t="shared" si="8"/>
        <v>10</v>
      </c>
      <c r="AV40" s="85">
        <f t="shared" si="8"/>
        <v>13</v>
      </c>
      <c r="AW40" s="85">
        <f t="shared" si="8"/>
        <v>8</v>
      </c>
      <c r="AX40" s="85">
        <f t="shared" si="8"/>
        <v>13</v>
      </c>
      <c r="AY40" s="85">
        <f t="shared" si="8"/>
        <v>0</v>
      </c>
      <c r="AZ40" s="85">
        <f t="shared" si="8"/>
        <v>4</v>
      </c>
      <c r="BA40" s="85">
        <f t="shared" si="8"/>
        <v>2</v>
      </c>
      <c r="BB40" s="85">
        <f t="shared" si="8"/>
        <v>6</v>
      </c>
      <c r="BC40" s="85">
        <f t="shared" si="8"/>
        <v>11</v>
      </c>
      <c r="BD40" s="85">
        <f t="shared" si="8"/>
        <v>0</v>
      </c>
      <c r="BE40" s="85">
        <f t="shared" si="8"/>
        <v>12</v>
      </c>
      <c r="BF40" s="85">
        <f t="shared" si="8"/>
        <v>0</v>
      </c>
      <c r="BG40" s="85">
        <f t="shared" si="8"/>
        <v>8</v>
      </c>
      <c r="BH40" s="85">
        <f t="shared" si="8"/>
        <v>5</v>
      </c>
      <c r="BI40" s="85">
        <f t="shared" si="8"/>
        <v>2</v>
      </c>
      <c r="BJ40" s="85">
        <f t="shared" si="8"/>
        <v>15</v>
      </c>
      <c r="BK40" s="85">
        <f t="shared" si="8"/>
        <v>5</v>
      </c>
      <c r="BL40" s="85">
        <f t="shared" si="8"/>
        <v>6</v>
      </c>
      <c r="BM40" s="85">
        <f t="shared" si="8"/>
        <v>2</v>
      </c>
      <c r="BN40" s="85">
        <f t="shared" ref="BN40:DY40" si="9">SUM(BN31:BN39)</f>
        <v>4</v>
      </c>
      <c r="BO40" s="85">
        <f t="shared" si="9"/>
        <v>7</v>
      </c>
      <c r="BP40" s="85">
        <f t="shared" si="9"/>
        <v>2</v>
      </c>
      <c r="BQ40" s="85">
        <f t="shared" si="9"/>
        <v>8</v>
      </c>
      <c r="BR40" s="85">
        <f t="shared" si="9"/>
        <v>0</v>
      </c>
      <c r="BS40" s="85">
        <f t="shared" si="9"/>
        <v>4</v>
      </c>
      <c r="BT40" s="85">
        <f t="shared" si="9"/>
        <v>0</v>
      </c>
      <c r="BU40" s="85">
        <f t="shared" si="9"/>
        <v>3</v>
      </c>
      <c r="BV40" s="85">
        <f t="shared" si="9"/>
        <v>2</v>
      </c>
      <c r="BW40" s="85">
        <f t="shared" si="9"/>
        <v>2</v>
      </c>
      <c r="BX40" s="85">
        <f t="shared" si="9"/>
        <v>3</v>
      </c>
      <c r="BY40" s="85">
        <f t="shared" si="9"/>
        <v>0</v>
      </c>
      <c r="BZ40" s="85">
        <f t="shared" si="9"/>
        <v>12</v>
      </c>
      <c r="CA40" s="85">
        <f t="shared" si="9"/>
        <v>0</v>
      </c>
      <c r="CB40" s="85">
        <f t="shared" si="9"/>
        <v>4</v>
      </c>
      <c r="CC40" s="85">
        <f t="shared" si="9"/>
        <v>2</v>
      </c>
      <c r="CD40" s="85">
        <f t="shared" si="9"/>
        <v>2</v>
      </c>
      <c r="CE40" s="85">
        <f t="shared" si="9"/>
        <v>2</v>
      </c>
      <c r="CF40" s="85">
        <f t="shared" si="9"/>
        <v>0</v>
      </c>
      <c r="CG40" s="85">
        <f t="shared" si="9"/>
        <v>8</v>
      </c>
      <c r="CH40" s="85">
        <f t="shared" si="9"/>
        <v>0</v>
      </c>
      <c r="CI40" s="85">
        <f t="shared" si="9"/>
        <v>4</v>
      </c>
      <c r="CJ40" s="85">
        <f t="shared" si="9"/>
        <v>0</v>
      </c>
      <c r="CK40" s="85">
        <f t="shared" si="9"/>
        <v>2</v>
      </c>
      <c r="CL40" s="85">
        <f t="shared" si="9"/>
        <v>8</v>
      </c>
      <c r="CM40" s="85">
        <f t="shared" si="9"/>
        <v>5</v>
      </c>
      <c r="CN40" s="85">
        <f t="shared" si="9"/>
        <v>8</v>
      </c>
      <c r="CO40" s="85">
        <f t="shared" si="9"/>
        <v>0</v>
      </c>
      <c r="CP40" s="85">
        <f t="shared" si="9"/>
        <v>8</v>
      </c>
      <c r="CQ40" s="85">
        <f t="shared" si="9"/>
        <v>0</v>
      </c>
      <c r="CR40" s="85">
        <f t="shared" si="9"/>
        <v>3</v>
      </c>
      <c r="CS40" s="85">
        <f t="shared" si="9"/>
        <v>3</v>
      </c>
      <c r="CT40" s="85">
        <f t="shared" si="9"/>
        <v>2</v>
      </c>
      <c r="CU40" s="85">
        <f t="shared" si="9"/>
        <v>9</v>
      </c>
      <c r="CV40" s="85">
        <f t="shared" si="9"/>
        <v>0</v>
      </c>
      <c r="CW40" s="85">
        <f t="shared" si="9"/>
        <v>7</v>
      </c>
      <c r="CX40" s="85">
        <f t="shared" si="9"/>
        <v>0</v>
      </c>
      <c r="CY40" s="85">
        <f t="shared" si="9"/>
        <v>5</v>
      </c>
      <c r="CZ40" s="85">
        <f t="shared" si="9"/>
        <v>3</v>
      </c>
      <c r="DA40" s="85">
        <f t="shared" si="9"/>
        <v>0</v>
      </c>
      <c r="DB40" s="85">
        <f t="shared" si="9"/>
        <v>6</v>
      </c>
      <c r="DC40" s="85">
        <f t="shared" si="9"/>
        <v>1</v>
      </c>
      <c r="DD40" s="85">
        <f t="shared" si="9"/>
        <v>2</v>
      </c>
      <c r="DE40" s="85">
        <f t="shared" si="9"/>
        <v>0</v>
      </c>
      <c r="DF40" s="85">
        <f t="shared" si="9"/>
        <v>0</v>
      </c>
      <c r="DG40" s="85">
        <f t="shared" si="9"/>
        <v>2</v>
      </c>
      <c r="DH40" s="85">
        <f t="shared" si="9"/>
        <v>0</v>
      </c>
      <c r="DI40" s="85">
        <f t="shared" si="9"/>
        <v>2</v>
      </c>
      <c r="DJ40" s="85">
        <f t="shared" si="9"/>
        <v>0</v>
      </c>
      <c r="DK40" s="85">
        <f t="shared" si="9"/>
        <v>5</v>
      </c>
      <c r="DL40" s="85">
        <f t="shared" si="9"/>
        <v>0</v>
      </c>
      <c r="DM40" s="85">
        <f t="shared" si="9"/>
        <v>0</v>
      </c>
      <c r="DN40" s="85">
        <f t="shared" si="9"/>
        <v>2</v>
      </c>
      <c r="DO40" s="85">
        <f t="shared" si="9"/>
        <v>0</v>
      </c>
      <c r="DP40" s="85">
        <f t="shared" si="9"/>
        <v>3</v>
      </c>
      <c r="DQ40" s="85">
        <f t="shared" si="9"/>
        <v>1</v>
      </c>
      <c r="DR40" s="85">
        <f t="shared" si="9"/>
        <v>2</v>
      </c>
      <c r="DS40" s="85">
        <f t="shared" si="9"/>
        <v>0</v>
      </c>
      <c r="DT40" s="85">
        <f t="shared" si="9"/>
        <v>0</v>
      </c>
      <c r="DU40" s="85">
        <f t="shared" si="9"/>
        <v>1</v>
      </c>
      <c r="DV40" s="85">
        <f t="shared" si="9"/>
        <v>0</v>
      </c>
      <c r="DW40" s="85">
        <f t="shared" si="9"/>
        <v>2</v>
      </c>
      <c r="DX40" s="85">
        <f t="shared" si="9"/>
        <v>0</v>
      </c>
      <c r="DY40" s="85">
        <f t="shared" si="9"/>
        <v>6</v>
      </c>
      <c r="DZ40" s="85">
        <f t="shared" ref="DZ40:GK40" si="10">SUM(DZ31:DZ39)</f>
        <v>1</v>
      </c>
      <c r="EA40" s="85">
        <f t="shared" si="10"/>
        <v>3</v>
      </c>
      <c r="EB40" s="85">
        <f t="shared" si="10"/>
        <v>0</v>
      </c>
      <c r="EC40" s="85">
        <f t="shared" si="10"/>
        <v>2</v>
      </c>
      <c r="ED40" s="85">
        <f t="shared" si="10"/>
        <v>1</v>
      </c>
      <c r="EE40" s="85">
        <f t="shared" si="10"/>
        <v>0</v>
      </c>
      <c r="EF40" s="85">
        <f t="shared" si="10"/>
        <v>1</v>
      </c>
      <c r="EG40" s="85">
        <f t="shared" si="10"/>
        <v>0</v>
      </c>
      <c r="EH40" s="85">
        <f t="shared" si="10"/>
        <v>0</v>
      </c>
      <c r="EI40" s="85">
        <f t="shared" si="10"/>
        <v>0</v>
      </c>
      <c r="EJ40" s="85">
        <f t="shared" si="10"/>
        <v>0</v>
      </c>
      <c r="EK40" s="85">
        <f t="shared" si="10"/>
        <v>0</v>
      </c>
      <c r="EL40" s="85">
        <f t="shared" si="10"/>
        <v>0</v>
      </c>
      <c r="EM40" s="85">
        <f t="shared" si="10"/>
        <v>2</v>
      </c>
      <c r="EN40" s="85">
        <f t="shared" si="10"/>
        <v>0</v>
      </c>
      <c r="EO40" s="85">
        <f t="shared" si="10"/>
        <v>0</v>
      </c>
      <c r="EP40" s="85">
        <f t="shared" si="10"/>
        <v>0</v>
      </c>
      <c r="EQ40" s="85">
        <f t="shared" si="10"/>
        <v>0</v>
      </c>
      <c r="ER40" s="85">
        <f t="shared" si="10"/>
        <v>0</v>
      </c>
      <c r="ES40" s="85">
        <f t="shared" si="10"/>
        <v>0</v>
      </c>
      <c r="ET40" s="85">
        <f t="shared" si="10"/>
        <v>0</v>
      </c>
      <c r="EU40" s="85">
        <f t="shared" si="10"/>
        <v>0</v>
      </c>
      <c r="EV40" s="85">
        <f t="shared" si="10"/>
        <v>0</v>
      </c>
      <c r="EW40" s="85">
        <f t="shared" si="10"/>
        <v>0</v>
      </c>
      <c r="EX40" s="85">
        <f t="shared" si="10"/>
        <v>0</v>
      </c>
      <c r="EY40" s="85">
        <f t="shared" si="10"/>
        <v>0</v>
      </c>
      <c r="EZ40" s="85">
        <f t="shared" si="10"/>
        <v>0</v>
      </c>
      <c r="FA40" s="85">
        <f t="shared" si="10"/>
        <v>0</v>
      </c>
      <c r="FB40" s="85">
        <f t="shared" si="10"/>
        <v>0</v>
      </c>
      <c r="FC40" s="85">
        <f t="shared" si="10"/>
        <v>0</v>
      </c>
      <c r="FD40" s="85">
        <f t="shared" si="10"/>
        <v>0</v>
      </c>
      <c r="FE40" s="85">
        <f t="shared" si="10"/>
        <v>0</v>
      </c>
      <c r="FF40" s="85">
        <f t="shared" si="10"/>
        <v>0</v>
      </c>
      <c r="FG40" s="85">
        <f t="shared" si="10"/>
        <v>0</v>
      </c>
      <c r="FH40" s="85">
        <f t="shared" si="10"/>
        <v>0</v>
      </c>
      <c r="FI40" s="85">
        <f t="shared" si="10"/>
        <v>0</v>
      </c>
      <c r="FJ40" s="85">
        <f t="shared" si="10"/>
        <v>0</v>
      </c>
      <c r="FK40" s="85">
        <f t="shared" si="10"/>
        <v>0</v>
      </c>
      <c r="FL40" s="85">
        <f t="shared" si="10"/>
        <v>0</v>
      </c>
      <c r="FM40" s="85">
        <f t="shared" si="10"/>
        <v>0</v>
      </c>
      <c r="FN40" s="85">
        <f t="shared" si="10"/>
        <v>0</v>
      </c>
      <c r="FO40" s="85">
        <f t="shared" si="10"/>
        <v>0</v>
      </c>
      <c r="FP40" s="85">
        <f t="shared" si="10"/>
        <v>0</v>
      </c>
      <c r="FQ40" s="85">
        <f t="shared" si="10"/>
        <v>0</v>
      </c>
      <c r="FR40" s="85">
        <f t="shared" si="10"/>
        <v>0</v>
      </c>
      <c r="FS40" s="85">
        <f t="shared" si="10"/>
        <v>0</v>
      </c>
      <c r="FT40" s="85">
        <f t="shared" si="10"/>
        <v>0</v>
      </c>
      <c r="FU40" s="85">
        <f t="shared" si="10"/>
        <v>0</v>
      </c>
      <c r="FV40" s="85">
        <f t="shared" si="10"/>
        <v>0</v>
      </c>
      <c r="FW40" s="85">
        <f t="shared" si="10"/>
        <v>0</v>
      </c>
      <c r="FX40" s="85">
        <f t="shared" si="10"/>
        <v>0</v>
      </c>
      <c r="FY40" s="85">
        <f t="shared" si="10"/>
        <v>0</v>
      </c>
      <c r="FZ40" s="85">
        <f t="shared" si="10"/>
        <v>0</v>
      </c>
      <c r="GA40" s="85">
        <f t="shared" si="10"/>
        <v>0</v>
      </c>
      <c r="GB40" s="85">
        <f t="shared" si="10"/>
        <v>0</v>
      </c>
      <c r="GC40" s="85">
        <f t="shared" si="10"/>
        <v>0</v>
      </c>
      <c r="GD40" s="85">
        <f t="shared" si="10"/>
        <v>0</v>
      </c>
      <c r="GE40" s="85">
        <f t="shared" si="10"/>
        <v>0</v>
      </c>
      <c r="GF40" s="85">
        <f t="shared" si="10"/>
        <v>0</v>
      </c>
      <c r="GG40" s="85">
        <f t="shared" si="10"/>
        <v>0</v>
      </c>
      <c r="GH40" s="85">
        <f t="shared" si="10"/>
        <v>0</v>
      </c>
      <c r="GI40" s="85">
        <f t="shared" si="10"/>
        <v>0</v>
      </c>
      <c r="GJ40" s="85">
        <f t="shared" si="10"/>
        <v>0</v>
      </c>
      <c r="GK40" s="85">
        <f t="shared" si="10"/>
        <v>0</v>
      </c>
      <c r="GL40" s="85">
        <f t="shared" ref="GL40:IA40" si="11">SUM(GL31:GL39)</f>
        <v>0</v>
      </c>
      <c r="GM40" s="85">
        <f t="shared" si="11"/>
        <v>0</v>
      </c>
      <c r="GN40" s="85">
        <f t="shared" si="11"/>
        <v>0</v>
      </c>
      <c r="GO40" s="85">
        <f t="shared" si="11"/>
        <v>0</v>
      </c>
      <c r="GP40" s="85">
        <f t="shared" si="11"/>
        <v>0</v>
      </c>
      <c r="GQ40" s="85">
        <f t="shared" si="11"/>
        <v>0</v>
      </c>
      <c r="GR40" s="85">
        <f t="shared" si="11"/>
        <v>0</v>
      </c>
      <c r="GS40" s="85">
        <f t="shared" si="11"/>
        <v>0</v>
      </c>
      <c r="GT40" s="85">
        <f t="shared" si="11"/>
        <v>0</v>
      </c>
      <c r="GU40" s="85">
        <f t="shared" si="11"/>
        <v>0</v>
      </c>
      <c r="GV40" s="85">
        <f t="shared" si="11"/>
        <v>0</v>
      </c>
      <c r="GW40" s="85">
        <f t="shared" si="11"/>
        <v>0</v>
      </c>
      <c r="GX40" s="85">
        <f t="shared" si="11"/>
        <v>0</v>
      </c>
      <c r="GY40" s="85">
        <f t="shared" si="11"/>
        <v>0</v>
      </c>
      <c r="GZ40" s="85">
        <f t="shared" si="11"/>
        <v>0</v>
      </c>
      <c r="HA40" s="85">
        <f t="shared" si="11"/>
        <v>0</v>
      </c>
      <c r="HB40" s="85">
        <f t="shared" si="11"/>
        <v>0</v>
      </c>
      <c r="HC40" s="85">
        <f t="shared" si="11"/>
        <v>0</v>
      </c>
      <c r="HD40" s="85">
        <f t="shared" si="11"/>
        <v>0</v>
      </c>
      <c r="HE40" s="85">
        <f t="shared" si="11"/>
        <v>0</v>
      </c>
      <c r="HF40" s="85">
        <f t="shared" si="11"/>
        <v>0</v>
      </c>
      <c r="HG40" s="85">
        <f t="shared" si="11"/>
        <v>0</v>
      </c>
      <c r="HH40" s="85">
        <f t="shared" si="11"/>
        <v>0</v>
      </c>
      <c r="HI40" s="85">
        <f t="shared" si="11"/>
        <v>0</v>
      </c>
      <c r="HJ40" s="85">
        <f t="shared" si="11"/>
        <v>0</v>
      </c>
      <c r="HK40" s="85">
        <f t="shared" si="11"/>
        <v>0</v>
      </c>
      <c r="HL40" s="85">
        <f t="shared" si="11"/>
        <v>0</v>
      </c>
      <c r="HM40" s="85">
        <f t="shared" si="11"/>
        <v>0</v>
      </c>
      <c r="HN40" s="85">
        <f t="shared" si="11"/>
        <v>0</v>
      </c>
      <c r="HO40" s="85">
        <f t="shared" si="11"/>
        <v>0</v>
      </c>
      <c r="HP40" s="85">
        <f t="shared" si="11"/>
        <v>0</v>
      </c>
      <c r="HQ40" s="85">
        <f t="shared" si="11"/>
        <v>0</v>
      </c>
      <c r="HR40" s="85">
        <f t="shared" si="11"/>
        <v>0</v>
      </c>
      <c r="HS40" s="85">
        <f t="shared" si="11"/>
        <v>0</v>
      </c>
      <c r="HT40" s="85">
        <f t="shared" si="11"/>
        <v>0</v>
      </c>
      <c r="HU40" s="85">
        <f t="shared" si="11"/>
        <v>0</v>
      </c>
      <c r="HV40" s="85">
        <f t="shared" si="11"/>
        <v>0</v>
      </c>
      <c r="HW40" s="85">
        <f t="shared" si="11"/>
        <v>0</v>
      </c>
      <c r="HX40" s="85">
        <f t="shared" si="11"/>
        <v>0</v>
      </c>
      <c r="HY40" s="85">
        <f t="shared" si="11"/>
        <v>0</v>
      </c>
      <c r="HZ40" s="85">
        <f t="shared" si="11"/>
        <v>0</v>
      </c>
      <c r="IA40" s="85">
        <f t="shared" si="11"/>
        <v>0</v>
      </c>
      <c r="IB40" s="97" t="s">
        <v>41</v>
      </c>
      <c r="IC40" s="97" t="s">
        <v>42</v>
      </c>
      <c r="ID40">
        <f>AVERAGE(ID31:ID39)</f>
        <v>83.111111111111114</v>
      </c>
    </row>
    <row r="41" spans="1:238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9</v>
      </c>
      <c r="AK41" s="304"/>
      <c r="AL41" s="304">
        <v>9</v>
      </c>
      <c r="AM41" s="304"/>
      <c r="AN41" s="304">
        <v>9</v>
      </c>
      <c r="AO41" s="304"/>
      <c r="AP41" s="304">
        <v>9</v>
      </c>
      <c r="AQ41" s="304"/>
      <c r="AR41" s="304">
        <v>9</v>
      </c>
      <c r="AS41" s="304"/>
      <c r="AT41" s="304">
        <v>8</v>
      </c>
      <c r="AU41" s="304"/>
      <c r="AV41" s="304">
        <v>8</v>
      </c>
      <c r="AW41" s="304"/>
      <c r="AX41" s="304">
        <v>8</v>
      </c>
      <c r="AY41" s="304"/>
      <c r="AZ41" s="304">
        <v>8</v>
      </c>
      <c r="BA41" s="304"/>
      <c r="BB41" s="304">
        <v>8</v>
      </c>
      <c r="BC41" s="304"/>
      <c r="BD41" s="304">
        <v>8</v>
      </c>
      <c r="BE41" s="304"/>
      <c r="BF41" s="304">
        <v>8</v>
      </c>
      <c r="BG41" s="304"/>
      <c r="BH41" s="304">
        <v>8</v>
      </c>
      <c r="BI41" s="304"/>
      <c r="BJ41" s="304">
        <v>8</v>
      </c>
      <c r="BK41" s="304"/>
      <c r="BL41" s="304">
        <v>8</v>
      </c>
      <c r="BM41" s="304"/>
      <c r="BN41" s="304">
        <v>8</v>
      </c>
      <c r="BO41" s="304"/>
      <c r="BP41" s="304">
        <v>8</v>
      </c>
      <c r="BQ41" s="304"/>
      <c r="BR41" s="304">
        <v>8</v>
      </c>
      <c r="BS41" s="304"/>
      <c r="BT41" s="304">
        <v>8</v>
      </c>
      <c r="BU41" s="304"/>
      <c r="BV41" s="304">
        <v>8</v>
      </c>
      <c r="BW41" s="304"/>
      <c r="BX41" s="304">
        <v>8</v>
      </c>
      <c r="BY41" s="304"/>
      <c r="BZ41" s="304">
        <v>8</v>
      </c>
      <c r="CA41" s="304"/>
      <c r="CB41" s="304">
        <v>8</v>
      </c>
      <c r="CC41" s="304"/>
      <c r="CD41" s="304">
        <v>8</v>
      </c>
      <c r="CE41" s="304"/>
      <c r="CF41" s="304">
        <v>8</v>
      </c>
      <c r="CG41" s="304"/>
      <c r="CH41" s="304">
        <v>8</v>
      </c>
      <c r="CI41" s="304"/>
      <c r="CJ41" s="304">
        <v>7</v>
      </c>
      <c r="CK41" s="304"/>
      <c r="CL41" s="304">
        <v>7</v>
      </c>
      <c r="CM41" s="304"/>
      <c r="CN41" s="304">
        <v>7</v>
      </c>
      <c r="CO41" s="304"/>
      <c r="CP41" s="304">
        <v>7</v>
      </c>
      <c r="CQ41" s="304"/>
      <c r="CR41" s="304">
        <v>7</v>
      </c>
      <c r="CS41" s="304"/>
      <c r="CT41" s="304">
        <v>7</v>
      </c>
      <c r="CU41" s="304"/>
      <c r="CV41" s="304">
        <v>6</v>
      </c>
      <c r="CW41" s="304"/>
      <c r="CX41" s="304">
        <v>6</v>
      </c>
      <c r="CY41" s="304"/>
      <c r="CZ41" s="304">
        <v>6</v>
      </c>
      <c r="DA41" s="304"/>
      <c r="DB41" s="304">
        <v>6</v>
      </c>
      <c r="DC41" s="304"/>
      <c r="DD41" s="304">
        <v>6</v>
      </c>
      <c r="DE41" s="304"/>
      <c r="DF41" s="304">
        <v>6</v>
      </c>
      <c r="DG41" s="304"/>
      <c r="DH41" s="304">
        <v>6</v>
      </c>
      <c r="DI41" s="304"/>
      <c r="DJ41" s="304">
        <v>6</v>
      </c>
      <c r="DK41" s="304"/>
      <c r="DL41" s="304">
        <v>6</v>
      </c>
      <c r="DM41" s="304"/>
      <c r="DN41" s="304">
        <v>6</v>
      </c>
      <c r="DO41" s="304"/>
      <c r="DP41" s="304">
        <v>6</v>
      </c>
      <c r="DQ41" s="304"/>
      <c r="DR41" s="304">
        <v>6</v>
      </c>
      <c r="DS41" s="304"/>
      <c r="DT41" s="304">
        <v>6</v>
      </c>
      <c r="DU41" s="304"/>
      <c r="DV41" s="304">
        <v>6</v>
      </c>
      <c r="DW41" s="304"/>
      <c r="DX41" s="304">
        <v>6</v>
      </c>
      <c r="DY41" s="304"/>
      <c r="DZ41" s="304">
        <v>6</v>
      </c>
      <c r="EA41" s="304"/>
      <c r="EB41" s="304">
        <v>6</v>
      </c>
      <c r="EC41" s="304"/>
      <c r="ED41" s="304">
        <v>6</v>
      </c>
      <c r="EE41" s="304"/>
      <c r="EF41" s="304">
        <v>6</v>
      </c>
      <c r="EG41" s="304"/>
      <c r="EH41" s="304">
        <v>6</v>
      </c>
      <c r="EI41" s="304"/>
      <c r="EJ41" s="304">
        <v>6</v>
      </c>
      <c r="EK41" s="304"/>
      <c r="EL41" s="304">
        <v>6</v>
      </c>
      <c r="EM41" s="304"/>
      <c r="EN41" s="304">
        <v>6</v>
      </c>
      <c r="EO41" s="304"/>
      <c r="EP41" s="304">
        <v>6</v>
      </c>
      <c r="EQ41" s="304"/>
      <c r="ER41" s="304">
        <v>6</v>
      </c>
      <c r="ES41" s="304"/>
      <c r="ET41" s="304">
        <v>6</v>
      </c>
      <c r="EU41" s="304"/>
      <c r="EV41" s="304">
        <v>6</v>
      </c>
      <c r="EW41" s="304"/>
      <c r="EX41" s="304">
        <v>6</v>
      </c>
      <c r="EY41" s="304"/>
      <c r="EZ41" s="304">
        <v>6</v>
      </c>
      <c r="FA41" s="304"/>
      <c r="FB41" s="304">
        <v>6</v>
      </c>
      <c r="FC41" s="304"/>
      <c r="FD41" s="304">
        <v>6</v>
      </c>
      <c r="FE41" s="304"/>
      <c r="FF41" s="304">
        <v>6</v>
      </c>
      <c r="FG41" s="304"/>
      <c r="FH41" s="304">
        <v>6</v>
      </c>
      <c r="FI41" s="304"/>
      <c r="FJ41" s="304">
        <v>6</v>
      </c>
      <c r="FK41" s="304"/>
      <c r="FL41" s="304">
        <v>6</v>
      </c>
      <c r="FM41" s="304"/>
      <c r="FN41" s="304">
        <v>6</v>
      </c>
      <c r="FO41" s="304"/>
      <c r="FP41" s="304">
        <v>6</v>
      </c>
      <c r="FQ41" s="304"/>
      <c r="FR41" s="304">
        <v>6</v>
      </c>
      <c r="FS41" s="304"/>
      <c r="FT41" s="304">
        <v>5</v>
      </c>
      <c r="FU41" s="304"/>
      <c r="FV41" s="304">
        <v>5</v>
      </c>
      <c r="FW41" s="304"/>
      <c r="FX41" s="304">
        <v>5</v>
      </c>
      <c r="FY41" s="304"/>
      <c r="FZ41" s="304">
        <v>5</v>
      </c>
      <c r="GA41" s="304"/>
      <c r="GB41" s="304">
        <v>5</v>
      </c>
      <c r="GC41" s="304"/>
      <c r="GD41" s="304">
        <v>5</v>
      </c>
      <c r="GE41" s="304"/>
      <c r="GF41" s="304">
        <v>5</v>
      </c>
      <c r="GG41" s="304"/>
      <c r="GH41" s="304">
        <v>5</v>
      </c>
      <c r="GI41" s="304"/>
      <c r="GJ41" s="304">
        <v>5</v>
      </c>
      <c r="GK41" s="304"/>
      <c r="GL41" s="304">
        <v>5</v>
      </c>
      <c r="GM41" s="304"/>
      <c r="GN41" s="304">
        <v>5</v>
      </c>
      <c r="GO41" s="304"/>
      <c r="GP41" s="304">
        <v>5</v>
      </c>
      <c r="GQ41" s="304"/>
      <c r="GR41" s="304">
        <v>5</v>
      </c>
      <c r="GS41" s="304"/>
      <c r="GT41" s="304">
        <v>5</v>
      </c>
      <c r="GU41" s="304"/>
      <c r="GV41" s="304">
        <v>5</v>
      </c>
      <c r="GW41" s="304"/>
      <c r="GX41" s="304">
        <v>5</v>
      </c>
      <c r="GY41" s="304"/>
      <c r="GZ41" s="304">
        <v>5</v>
      </c>
      <c r="HA41" s="304"/>
      <c r="HB41" s="304">
        <v>5</v>
      </c>
      <c r="HC41" s="304"/>
      <c r="HD41" s="304">
        <v>3</v>
      </c>
      <c r="HE41" s="304"/>
      <c r="HF41" s="304">
        <v>3</v>
      </c>
      <c r="HG41" s="304"/>
      <c r="HH41" s="304">
        <v>3</v>
      </c>
      <c r="HI41" s="304"/>
      <c r="HJ41" s="304">
        <v>2</v>
      </c>
      <c r="HK41" s="304"/>
      <c r="HL41" s="304">
        <v>1</v>
      </c>
      <c r="HM41" s="304"/>
      <c r="HN41" s="304">
        <v>1</v>
      </c>
      <c r="HO41" s="304"/>
      <c r="HP41" s="304">
        <v>0</v>
      </c>
      <c r="HQ41" s="304"/>
      <c r="HR41" s="304">
        <v>0</v>
      </c>
      <c r="HS41" s="304"/>
      <c r="HT41" s="304">
        <v>0</v>
      </c>
      <c r="HU41" s="304"/>
      <c r="HV41" s="304">
        <v>0</v>
      </c>
      <c r="HW41" s="304"/>
      <c r="HX41" s="304">
        <v>0</v>
      </c>
      <c r="HY41" s="304"/>
      <c r="HZ41" s="304">
        <v>0</v>
      </c>
      <c r="IA41" s="304"/>
      <c r="IB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,DJ40,DL40,DN40,DP40,DR40,DT40,DV40,DX40,DZ40,EB40,ED40,EF40,EH40,EJ40,EL40,EN40,EP40,ER40,ET40,EV40,EX40,EZ40,FB40,FD40,FF40,FH40,FJ40,FL40,FN40,FP40,FR40,FT40,FV40,FX40,FZ40,GB40,GD40,GF40,GH40,GJ40,GL40,GN40,GP40,GR40,GT40,GV40,GX40,GZ40,HB40,HD40,HF40,HH40,HJ40,HL40,HN40,HP40,HR40,HT40,HV40,HX40,HZ40)</f>
        <v>306</v>
      </c>
      <c r="IC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,DK40,DM40,DO40,DQ40,DS40,DU40,DW40,DY40,EA40,EC40,EE40,EG40,EI40,EK40,EM40,EO40,EQ40,ES40,EU40,EW40,EY40,FA40,FC40,FE40,FG40,FI40,FK40,FM40,FO40,FQ40,FS40,FU40,FW40,FY40,GA40,GC40,GE40,GG40,GI40,GK40,GM40,GO40,GQ40,GS40,GU40,GW40,GY40,HA40,HC40,HE40,HG40,HI40,HK40,HM40,HO40,HQ40,HS40,HU40,HW40,HY40,IA40)</f>
        <v>315</v>
      </c>
      <c r="ID41">
        <f>STDEV(ID31:ID39)</f>
        <v>34.530582258501106</v>
      </c>
    </row>
    <row r="42" spans="1:238">
      <c r="CL42" s="86"/>
      <c r="CM42" s="87"/>
      <c r="IB42" s="86" t="s">
        <v>49</v>
      </c>
      <c r="IC42" s="87">
        <f>IC41/IB41*100</f>
        <v>102.94117647058823</v>
      </c>
    </row>
    <row r="43" spans="1:238" ht="15" thickBot="1">
      <c r="A43" s="77" t="s">
        <v>50</v>
      </c>
      <c r="B43" s="304">
        <f>ABS(B41-D41)</f>
        <v>0</v>
      </c>
      <c r="C43" s="304"/>
      <c r="D43" s="304">
        <f>ABS(D41-F41)</f>
        <v>0</v>
      </c>
      <c r="E43" s="304"/>
      <c r="F43" s="304">
        <f>ABS(F41-H41)</f>
        <v>0</v>
      </c>
      <c r="G43" s="304"/>
      <c r="H43" s="304">
        <f>ABS(H41-J41)</f>
        <v>0</v>
      </c>
      <c r="I43" s="304"/>
      <c r="J43" s="304">
        <f>ABS(J41-L41)</f>
        <v>0</v>
      </c>
      <c r="K43" s="304"/>
      <c r="L43" s="304">
        <f>ABS(L41-N41)</f>
        <v>0</v>
      </c>
      <c r="M43" s="304"/>
      <c r="N43" s="304">
        <f>ABS(N41-P41)</f>
        <v>0</v>
      </c>
      <c r="O43" s="304"/>
      <c r="P43" s="304">
        <f>ABS(P41-R41)</f>
        <v>0</v>
      </c>
      <c r="Q43" s="304"/>
      <c r="R43" s="304">
        <f>ABS(R41-T41)</f>
        <v>0</v>
      </c>
      <c r="S43" s="304"/>
      <c r="T43" s="304">
        <f>ABS(T41-V41)</f>
        <v>0</v>
      </c>
      <c r="U43" s="304"/>
      <c r="V43" s="304">
        <f>ABS(V41-X41)</f>
        <v>0</v>
      </c>
      <c r="W43" s="304"/>
      <c r="X43" s="304">
        <f>ABS(X41-Z41)</f>
        <v>0</v>
      </c>
      <c r="Y43" s="304"/>
      <c r="Z43" s="304">
        <f>ABS(Z41-AB41)</f>
        <v>0</v>
      </c>
      <c r="AA43" s="304"/>
      <c r="AB43" s="304">
        <f>ABS(AB41-AD41)</f>
        <v>0</v>
      </c>
      <c r="AC43" s="304"/>
      <c r="AD43" s="304">
        <f>ABS(AD41-AF41)</f>
        <v>0</v>
      </c>
      <c r="AE43" s="304"/>
      <c r="AF43" s="304">
        <f>ABS(AF41-AH41)</f>
        <v>0</v>
      </c>
      <c r="AG43" s="304"/>
      <c r="AH43" s="304">
        <f>ABS(AH41-AJ41)</f>
        <v>0</v>
      </c>
      <c r="AI43" s="304"/>
      <c r="AJ43" s="304">
        <f>ABS(AJ41-AL41)</f>
        <v>0</v>
      </c>
      <c r="AK43" s="304"/>
      <c r="AL43" s="304">
        <f>ABS(AL41-AN41)</f>
        <v>0</v>
      </c>
      <c r="AM43" s="304"/>
      <c r="AN43" s="304">
        <f>ABS(AN41-AP41)</f>
        <v>0</v>
      </c>
      <c r="AO43" s="304"/>
      <c r="AP43" s="304">
        <f>ABS(AP41-AR41)</f>
        <v>0</v>
      </c>
      <c r="AQ43" s="304"/>
      <c r="AR43" s="304">
        <f>ABS(AR41-AT41)</f>
        <v>1</v>
      </c>
      <c r="AS43" s="304"/>
      <c r="AT43" s="304">
        <f>ABS(AT41-AV41)</f>
        <v>0</v>
      </c>
      <c r="AU43" s="304"/>
      <c r="AV43" s="304">
        <f>ABS(AV41-AX41)</f>
        <v>0</v>
      </c>
      <c r="AW43" s="304"/>
      <c r="AX43" s="304">
        <f>ABS(AX41-AZ41)</f>
        <v>0</v>
      </c>
      <c r="AY43" s="304"/>
      <c r="AZ43" s="304">
        <f>ABS(AZ41-BB41)</f>
        <v>0</v>
      </c>
      <c r="BA43" s="304"/>
      <c r="BB43" s="304">
        <f>ABS(BB41-BD41)</f>
        <v>0</v>
      </c>
      <c r="BC43" s="304"/>
      <c r="BD43" s="304">
        <f>ABS(BD41-BF41)</f>
        <v>0</v>
      </c>
      <c r="BE43" s="304"/>
      <c r="BF43" s="304">
        <f>ABS(BF41-BH41)</f>
        <v>0</v>
      </c>
      <c r="BG43" s="304"/>
      <c r="BH43" s="304">
        <f>ABS(BH41-BJ41)</f>
        <v>0</v>
      </c>
      <c r="BI43" s="304"/>
      <c r="BJ43" s="304">
        <f>ABS(BJ41-BL41)</f>
        <v>0</v>
      </c>
      <c r="BK43" s="304"/>
      <c r="BL43" s="304">
        <f>ABS(BL41-BN41)</f>
        <v>0</v>
      </c>
      <c r="BM43" s="304"/>
      <c r="BN43" s="304">
        <f>ABS(BN41-BP41)</f>
        <v>0</v>
      </c>
      <c r="BO43" s="304"/>
      <c r="BP43" s="304">
        <f>ABS(BP41-BR41)</f>
        <v>0</v>
      </c>
      <c r="BQ43" s="304"/>
      <c r="BR43" s="304">
        <f>ABS(BR41-BT41)</f>
        <v>0</v>
      </c>
      <c r="BS43" s="304"/>
      <c r="BT43" s="304">
        <f>ABS(BT41-BV41)</f>
        <v>0</v>
      </c>
      <c r="BU43" s="304"/>
      <c r="BV43" s="304">
        <f>ABS(BV41-BX41)</f>
        <v>0</v>
      </c>
      <c r="BW43" s="304"/>
      <c r="BX43" s="304">
        <f>ABS(BX41-BZ41)</f>
        <v>0</v>
      </c>
      <c r="BY43" s="304"/>
      <c r="BZ43" s="304">
        <f>ABS(BZ41-CB41)</f>
        <v>0</v>
      </c>
      <c r="CA43" s="304"/>
      <c r="CB43" s="304">
        <f>ABS(CB41-CD41)</f>
        <v>0</v>
      </c>
      <c r="CC43" s="304"/>
      <c r="CD43" s="304">
        <f>ABS(CD41-CF41)</f>
        <v>0</v>
      </c>
      <c r="CE43" s="304"/>
      <c r="CF43" s="304">
        <f>ABS(CF41-CH41)</f>
        <v>0</v>
      </c>
      <c r="CG43" s="304"/>
      <c r="CH43" s="304">
        <f>ABS(CH41-CJ41)</f>
        <v>1</v>
      </c>
      <c r="CI43" s="304"/>
      <c r="CJ43" s="304">
        <f>ABS(CJ41-CL41)</f>
        <v>0</v>
      </c>
      <c r="CK43" s="304"/>
      <c r="CL43" s="304">
        <f>ABS(CL41-CN41)</f>
        <v>0</v>
      </c>
      <c r="CM43" s="304"/>
      <c r="CN43" s="304">
        <f>ABS(CN41-CP41)</f>
        <v>0</v>
      </c>
      <c r="CO43" s="304"/>
      <c r="CP43" s="304">
        <f>ABS(CP41-CR41)</f>
        <v>0</v>
      </c>
      <c r="CQ43" s="304"/>
      <c r="CR43" s="304">
        <f>ABS(CR41-CT41)</f>
        <v>0</v>
      </c>
      <c r="CS43" s="304"/>
      <c r="CT43" s="304">
        <f>ABS(CT41-CV41)</f>
        <v>1</v>
      </c>
      <c r="CU43" s="304"/>
      <c r="CV43" s="304">
        <f>ABS(CV41-CX41)</f>
        <v>0</v>
      </c>
      <c r="CW43" s="304"/>
      <c r="CX43" s="304">
        <f>ABS(CX41-CZ41)</f>
        <v>0</v>
      </c>
      <c r="CY43" s="304"/>
      <c r="CZ43" s="304">
        <f>ABS(CZ41-DB41)</f>
        <v>0</v>
      </c>
      <c r="DA43" s="304"/>
      <c r="DB43" s="304">
        <f>ABS(DB41-DD41)</f>
        <v>0</v>
      </c>
      <c r="DC43" s="304"/>
      <c r="DD43" s="304">
        <f>ABS(DD41-DF41)</f>
        <v>0</v>
      </c>
      <c r="DE43" s="304"/>
      <c r="DF43" s="304">
        <f>ABS(DF41-DH41)</f>
        <v>0</v>
      </c>
      <c r="DG43" s="304"/>
      <c r="DH43" s="304">
        <f>ABS(DH41-DJ41)</f>
        <v>0</v>
      </c>
      <c r="DI43" s="304"/>
      <c r="DJ43" s="304">
        <f>ABS(DJ41-DL41)</f>
        <v>0</v>
      </c>
      <c r="DK43" s="304"/>
      <c r="DL43" s="304">
        <f>ABS(DL41-DN41)</f>
        <v>0</v>
      </c>
      <c r="DM43" s="304"/>
      <c r="DN43" s="304">
        <f>ABS(DN41-DP41)</f>
        <v>0</v>
      </c>
      <c r="DO43" s="304"/>
      <c r="DP43" s="304">
        <f>ABS(DP41-DR41)</f>
        <v>0</v>
      </c>
      <c r="DQ43" s="304"/>
      <c r="DR43" s="304">
        <f>ABS(DR41-DT41)</f>
        <v>0</v>
      </c>
      <c r="DS43" s="304"/>
      <c r="DT43" s="304">
        <f>ABS(DT41-DV41)</f>
        <v>0</v>
      </c>
      <c r="DU43" s="304"/>
      <c r="DV43" s="304">
        <f>ABS(DV41-DX41)</f>
        <v>0</v>
      </c>
      <c r="DW43" s="304"/>
      <c r="DX43" s="304">
        <f>ABS(DX41-DZ41)</f>
        <v>0</v>
      </c>
      <c r="DY43" s="304"/>
      <c r="DZ43" s="304">
        <f>ABS(DZ41-EB41)</f>
        <v>0</v>
      </c>
      <c r="EA43" s="304"/>
      <c r="EB43" s="304">
        <f>ABS(EB41-ED41)</f>
        <v>0</v>
      </c>
      <c r="EC43" s="304"/>
      <c r="ED43" s="304">
        <f>ABS(ED41-EF41)</f>
        <v>0</v>
      </c>
      <c r="EE43" s="304"/>
      <c r="EF43" s="304">
        <f>ABS(EF41-EH41)</f>
        <v>0</v>
      </c>
      <c r="EG43" s="304"/>
      <c r="EH43" s="304">
        <f>ABS(EH41-EJ41)</f>
        <v>0</v>
      </c>
      <c r="EI43" s="304"/>
      <c r="EJ43" s="304">
        <f>ABS(EJ41-EL41)</f>
        <v>0</v>
      </c>
      <c r="EK43" s="304"/>
      <c r="EL43" s="304">
        <f>ABS(EL41-EN41)</f>
        <v>0</v>
      </c>
      <c r="EM43" s="304"/>
      <c r="EN43" s="304">
        <f>ABS(EN41-EP41)</f>
        <v>0</v>
      </c>
      <c r="EO43" s="304"/>
      <c r="EP43" s="304">
        <f>ABS(EP41-ER41)</f>
        <v>0</v>
      </c>
      <c r="EQ43" s="304"/>
      <c r="ER43" s="304">
        <f>ABS(ER41-ET41)</f>
        <v>0</v>
      </c>
      <c r="ES43" s="304"/>
      <c r="ET43" s="304">
        <f>ABS(ET41-EV41)</f>
        <v>0</v>
      </c>
      <c r="EU43" s="304"/>
      <c r="EV43" s="304">
        <f>ABS(EV41-EX41)</f>
        <v>0</v>
      </c>
      <c r="EW43" s="304"/>
      <c r="EX43" s="304">
        <f>ABS(EX41-EZ41)</f>
        <v>0</v>
      </c>
      <c r="EY43" s="304"/>
      <c r="EZ43" s="304">
        <f>ABS(EZ41-FB41)</f>
        <v>0</v>
      </c>
      <c r="FA43" s="304"/>
      <c r="FB43" s="304">
        <f>ABS(FB41-FD41)</f>
        <v>0</v>
      </c>
      <c r="FC43" s="304"/>
      <c r="FD43" s="304">
        <f>ABS(FD41-FF41)</f>
        <v>0</v>
      </c>
      <c r="FE43" s="304"/>
      <c r="FF43" s="304">
        <f>ABS(FF41-FH41)</f>
        <v>0</v>
      </c>
      <c r="FG43" s="304"/>
      <c r="FH43" s="304">
        <f>ABS(FH41-FJ41)</f>
        <v>0</v>
      </c>
      <c r="FI43" s="304"/>
      <c r="FJ43" s="304">
        <f>ABS(FJ41-FL41)</f>
        <v>0</v>
      </c>
      <c r="FK43" s="304"/>
      <c r="FL43" s="304">
        <f>ABS(FL41-FN41)</f>
        <v>0</v>
      </c>
      <c r="FM43" s="304"/>
      <c r="FN43" s="304">
        <f>ABS(FN41-FP41)</f>
        <v>0</v>
      </c>
      <c r="FO43" s="304"/>
      <c r="FP43" s="304">
        <f>ABS(FP41-FR41)</f>
        <v>0</v>
      </c>
      <c r="FQ43" s="304"/>
      <c r="FR43" s="304">
        <f>ABS(FR41-FT41)</f>
        <v>1</v>
      </c>
      <c r="FS43" s="304"/>
      <c r="FT43" s="304">
        <f>ABS(FT41-FV41)</f>
        <v>0</v>
      </c>
      <c r="FU43" s="304"/>
      <c r="FV43" s="304">
        <f>ABS(FV41-FX41)</f>
        <v>0</v>
      </c>
      <c r="FW43" s="304"/>
      <c r="FX43" s="304">
        <f>ABS(FX41-FZ41)</f>
        <v>0</v>
      </c>
      <c r="FY43" s="304"/>
      <c r="FZ43" s="304">
        <f>ABS(FZ41-GB41)</f>
        <v>0</v>
      </c>
      <c r="GA43" s="304"/>
      <c r="GB43" s="304">
        <f>ABS(GB41-GD41)</f>
        <v>0</v>
      </c>
      <c r="GC43" s="304"/>
      <c r="GD43" s="304">
        <f>ABS(GD41-GF41)</f>
        <v>0</v>
      </c>
      <c r="GE43" s="304"/>
      <c r="GF43" s="304">
        <f>ABS(GF41-GH41)</f>
        <v>0</v>
      </c>
      <c r="GG43" s="304"/>
      <c r="GH43" s="304">
        <f>ABS(GH41-GJ41)</f>
        <v>0</v>
      </c>
      <c r="GI43" s="304"/>
      <c r="GJ43" s="304">
        <f>ABS(GJ41-GL41)</f>
        <v>0</v>
      </c>
      <c r="GK43" s="304"/>
      <c r="GL43" s="304">
        <f>ABS(GL41-GN41)</f>
        <v>0</v>
      </c>
      <c r="GM43" s="304"/>
      <c r="GN43" s="304">
        <f>ABS(GN41-GP41)</f>
        <v>0</v>
      </c>
      <c r="GO43" s="304"/>
      <c r="GP43" s="304">
        <f>ABS(GP41-GR41)</f>
        <v>0</v>
      </c>
      <c r="GQ43" s="304"/>
      <c r="GR43" s="304">
        <f>ABS(GR41-GT41)</f>
        <v>0</v>
      </c>
      <c r="GS43" s="304"/>
      <c r="GT43" s="304">
        <f>ABS(GT41-GV41)</f>
        <v>0</v>
      </c>
      <c r="GU43" s="304"/>
      <c r="GV43" s="304">
        <f>ABS(GV41-GX41)</f>
        <v>0</v>
      </c>
      <c r="GW43" s="304"/>
      <c r="GX43" s="304">
        <f>ABS(GX41-GZ41)</f>
        <v>0</v>
      </c>
      <c r="GY43" s="304"/>
      <c r="GZ43" s="304">
        <f>ABS(GZ41-HB41)</f>
        <v>0</v>
      </c>
      <c r="HA43" s="304"/>
      <c r="HB43" s="304">
        <f>ABS(HB41-HD41)</f>
        <v>2</v>
      </c>
      <c r="HC43" s="304"/>
      <c r="HD43" s="304">
        <f>ABS(HD41-HF41)</f>
        <v>0</v>
      </c>
      <c r="HE43" s="304"/>
      <c r="HF43" s="304">
        <f>ABS(HF41-HH41)</f>
        <v>0</v>
      </c>
      <c r="HG43" s="304"/>
      <c r="HH43" s="304">
        <f>ABS(HH41-HJ41)</f>
        <v>1</v>
      </c>
      <c r="HI43" s="304"/>
      <c r="HJ43" s="304">
        <f>ABS(HJ41-HL41)</f>
        <v>1</v>
      </c>
      <c r="HK43" s="304"/>
      <c r="HL43" s="304">
        <f>ABS(HL41-HN41)</f>
        <v>0</v>
      </c>
      <c r="HM43" s="304"/>
      <c r="HN43" s="304">
        <f>ABS(HN41-HP41)</f>
        <v>1</v>
      </c>
      <c r="HO43" s="304"/>
      <c r="HP43" s="304">
        <f>ABS(HP41-HR41)</f>
        <v>0</v>
      </c>
      <c r="HQ43" s="304"/>
      <c r="HR43" s="304">
        <f>ABS(HR41-HT41)</f>
        <v>0</v>
      </c>
      <c r="HS43" s="304"/>
      <c r="HT43" s="304">
        <f>ABS(HT41-HV41)</f>
        <v>0</v>
      </c>
      <c r="HU43" s="304"/>
      <c r="HV43" s="304">
        <f>ABS(HV41-HX41)</f>
        <v>0</v>
      </c>
      <c r="HW43" s="304"/>
      <c r="HX43" s="304">
        <f>ABS(HX41-HZ41)</f>
        <v>0</v>
      </c>
      <c r="HY43" s="304"/>
      <c r="HZ43" s="304">
        <f>ABS(HZ41-IB41)</f>
        <v>306</v>
      </c>
      <c r="IA43" s="304"/>
      <c r="IB43" s="86"/>
      <c r="IC43">
        <f>AVERAGE(IC31:IC39)</f>
        <v>35</v>
      </c>
    </row>
    <row r="44" spans="1:238" ht="15" thickBot="1">
      <c r="A44" s="77" t="s">
        <v>51</v>
      </c>
      <c r="B44" s="304">
        <f>B41/$B$41</f>
        <v>1</v>
      </c>
      <c r="C44" s="304"/>
      <c r="D44" s="304">
        <f>D41/$B$41</f>
        <v>1</v>
      </c>
      <c r="E44" s="304"/>
      <c r="F44" s="304">
        <f>F41/$B$41</f>
        <v>1</v>
      </c>
      <c r="G44" s="304"/>
      <c r="H44" s="304">
        <f>H41/$B$41</f>
        <v>1</v>
      </c>
      <c r="I44" s="304"/>
      <c r="J44" s="304">
        <f>J41/$B$41</f>
        <v>1</v>
      </c>
      <c r="K44" s="304"/>
      <c r="L44" s="304">
        <f>L41/$B$41</f>
        <v>1</v>
      </c>
      <c r="M44" s="304"/>
      <c r="N44" s="304">
        <f>N41/$B$41</f>
        <v>1</v>
      </c>
      <c r="O44" s="304"/>
      <c r="P44" s="304">
        <f>P41/$B$41</f>
        <v>1</v>
      </c>
      <c r="Q44" s="304"/>
      <c r="R44" s="304">
        <f>R41/$B$41</f>
        <v>1</v>
      </c>
      <c r="S44" s="304"/>
      <c r="T44" s="304">
        <f>T41/$B$41</f>
        <v>1</v>
      </c>
      <c r="U44" s="304"/>
      <c r="V44" s="304">
        <f>V41/$B$41</f>
        <v>1</v>
      </c>
      <c r="W44" s="304"/>
      <c r="X44" s="304">
        <f>X41/$B$41</f>
        <v>1</v>
      </c>
      <c r="Y44" s="304"/>
      <c r="Z44" s="304">
        <f>Z41/$B$41</f>
        <v>1</v>
      </c>
      <c r="AA44" s="304"/>
      <c r="AB44" s="304">
        <f>AB41/$B$41</f>
        <v>1</v>
      </c>
      <c r="AC44" s="304"/>
      <c r="AD44" s="304">
        <f>AD41/$B$41</f>
        <v>1</v>
      </c>
      <c r="AE44" s="304"/>
      <c r="AF44" s="304">
        <f>AF41/$B$41</f>
        <v>1</v>
      </c>
      <c r="AG44" s="304"/>
      <c r="AH44" s="304">
        <f>AH41/$B$41</f>
        <v>1</v>
      </c>
      <c r="AI44" s="304"/>
      <c r="AJ44" s="304">
        <f>AJ41/$B$41</f>
        <v>1</v>
      </c>
      <c r="AK44" s="304"/>
      <c r="AL44" s="304">
        <f>AL41/$B$41</f>
        <v>1</v>
      </c>
      <c r="AM44" s="304"/>
      <c r="AN44" s="304">
        <f>AN41/$B$41</f>
        <v>1</v>
      </c>
      <c r="AO44" s="304"/>
      <c r="AP44" s="304">
        <f>AP41/$B$41</f>
        <v>1</v>
      </c>
      <c r="AQ44" s="304"/>
      <c r="AR44" s="304">
        <f>AR41/$B$41</f>
        <v>1</v>
      </c>
      <c r="AS44" s="304"/>
      <c r="AT44" s="304">
        <f>AT41/$B$41</f>
        <v>0.88888888888888884</v>
      </c>
      <c r="AU44" s="304"/>
      <c r="AV44" s="304">
        <f>AV41/$B$41</f>
        <v>0.88888888888888884</v>
      </c>
      <c r="AW44" s="304"/>
      <c r="AX44" s="304">
        <f>AX41/$B$41</f>
        <v>0.88888888888888884</v>
      </c>
      <c r="AY44" s="304"/>
      <c r="AZ44" s="304">
        <f>AZ41/$B$41</f>
        <v>0.88888888888888884</v>
      </c>
      <c r="BA44" s="304"/>
      <c r="BB44" s="304">
        <f>BB41/$B$41</f>
        <v>0.88888888888888884</v>
      </c>
      <c r="BC44" s="304"/>
      <c r="BD44" s="304">
        <f>BD41/$B$41</f>
        <v>0.88888888888888884</v>
      </c>
      <c r="BE44" s="304"/>
      <c r="BF44" s="304">
        <f>BF41/$B$41</f>
        <v>0.88888888888888884</v>
      </c>
      <c r="BG44" s="304"/>
      <c r="BH44" s="304">
        <f>BH41/$B$41</f>
        <v>0.88888888888888884</v>
      </c>
      <c r="BI44" s="304"/>
      <c r="BJ44" s="304">
        <f>BJ41/$B$41</f>
        <v>0.88888888888888884</v>
      </c>
      <c r="BK44" s="304"/>
      <c r="BL44" s="304">
        <f>BL41/$B$41</f>
        <v>0.88888888888888884</v>
      </c>
      <c r="BM44" s="304"/>
      <c r="BN44" s="304">
        <f>BN41/$B$41</f>
        <v>0.88888888888888884</v>
      </c>
      <c r="BO44" s="304"/>
      <c r="BP44" s="304">
        <f>BP41/$B$41</f>
        <v>0.88888888888888884</v>
      </c>
      <c r="BQ44" s="304"/>
      <c r="BR44" s="304">
        <f>BR41/$B$41</f>
        <v>0.88888888888888884</v>
      </c>
      <c r="BS44" s="304"/>
      <c r="BT44" s="304">
        <f>BT41/$B$41</f>
        <v>0.88888888888888884</v>
      </c>
      <c r="BU44" s="304"/>
      <c r="BV44" s="304">
        <f>BV41/$B$41</f>
        <v>0.88888888888888884</v>
      </c>
      <c r="BW44" s="304"/>
      <c r="BX44" s="304">
        <f>BX41/$B$41</f>
        <v>0.88888888888888884</v>
      </c>
      <c r="BY44" s="304"/>
      <c r="BZ44" s="304">
        <f>BZ41/$B$41</f>
        <v>0.88888888888888884</v>
      </c>
      <c r="CA44" s="304"/>
      <c r="CB44" s="304">
        <f>CB41/$B$41</f>
        <v>0.88888888888888884</v>
      </c>
      <c r="CC44" s="304"/>
      <c r="CD44" s="304">
        <f>CD41/$B$41</f>
        <v>0.88888888888888884</v>
      </c>
      <c r="CE44" s="304"/>
      <c r="CF44" s="304">
        <f>CF41/$B$41</f>
        <v>0.88888888888888884</v>
      </c>
      <c r="CG44" s="304"/>
      <c r="CH44" s="304">
        <f>CH41/$B$41</f>
        <v>0.88888888888888884</v>
      </c>
      <c r="CI44" s="304"/>
      <c r="CJ44" s="304">
        <f>CJ41/$B$41</f>
        <v>0.77777777777777779</v>
      </c>
      <c r="CK44" s="304"/>
      <c r="CL44" s="304">
        <f>CL41/$B$41</f>
        <v>0.77777777777777779</v>
      </c>
      <c r="CM44" s="304"/>
      <c r="CN44" s="304">
        <f>CN41/$B$41</f>
        <v>0.77777777777777779</v>
      </c>
      <c r="CO44" s="304"/>
      <c r="CP44" s="304">
        <f>CP41/$B$41</f>
        <v>0.77777777777777779</v>
      </c>
      <c r="CQ44" s="304"/>
      <c r="CR44" s="304">
        <f>CR41/$B$41</f>
        <v>0.77777777777777779</v>
      </c>
      <c r="CS44" s="304"/>
      <c r="CT44" s="304">
        <f>CT41/$B$41</f>
        <v>0.77777777777777779</v>
      </c>
      <c r="CU44" s="304"/>
      <c r="CV44" s="304">
        <f>CV41/$B$41</f>
        <v>0.66666666666666663</v>
      </c>
      <c r="CW44" s="304"/>
      <c r="CX44" s="304">
        <f>CX41/$B$41</f>
        <v>0.66666666666666663</v>
      </c>
      <c r="CY44" s="304"/>
      <c r="CZ44" s="304">
        <f>CZ41/$B$41</f>
        <v>0.66666666666666663</v>
      </c>
      <c r="DA44" s="304"/>
      <c r="DB44" s="304">
        <f>DB41/$B$41</f>
        <v>0.66666666666666663</v>
      </c>
      <c r="DC44" s="304"/>
      <c r="DD44" s="304">
        <f>DD41/$B$41</f>
        <v>0.66666666666666663</v>
      </c>
      <c r="DE44" s="304"/>
      <c r="DF44" s="304">
        <f>DF41/$B$41</f>
        <v>0.66666666666666663</v>
      </c>
      <c r="DG44" s="304"/>
      <c r="DH44" s="304">
        <f>DH41/$B$41</f>
        <v>0.66666666666666663</v>
      </c>
      <c r="DI44" s="304"/>
      <c r="DJ44" s="304">
        <f>DJ41/$B$41</f>
        <v>0.66666666666666663</v>
      </c>
      <c r="DK44" s="304"/>
      <c r="DL44" s="304">
        <f>DL41/$B$41</f>
        <v>0.66666666666666663</v>
      </c>
      <c r="DM44" s="304"/>
      <c r="DN44" s="304">
        <f>DN41/$B$41</f>
        <v>0.66666666666666663</v>
      </c>
      <c r="DO44" s="304"/>
      <c r="DP44" s="304">
        <f>DP41/$B$41</f>
        <v>0.66666666666666663</v>
      </c>
      <c r="DQ44" s="304"/>
      <c r="DR44" s="304">
        <f>DR41/$B$41</f>
        <v>0.66666666666666663</v>
      </c>
      <c r="DS44" s="304"/>
      <c r="DT44" s="304">
        <f>DT41/$B$41</f>
        <v>0.66666666666666663</v>
      </c>
      <c r="DU44" s="304"/>
      <c r="DV44" s="304">
        <f>DV41/$B$41</f>
        <v>0.66666666666666663</v>
      </c>
      <c r="DW44" s="304"/>
      <c r="DX44" s="304">
        <f>DX41/$B$41</f>
        <v>0.66666666666666663</v>
      </c>
      <c r="DY44" s="304"/>
      <c r="DZ44" s="304">
        <f>DZ41/$B$41</f>
        <v>0.66666666666666663</v>
      </c>
      <c r="EA44" s="304"/>
      <c r="EB44" s="304">
        <f>EB41/$B$41</f>
        <v>0.66666666666666663</v>
      </c>
      <c r="EC44" s="304"/>
      <c r="ED44" s="304">
        <f>ED41/$B$41</f>
        <v>0.66666666666666663</v>
      </c>
      <c r="EE44" s="304"/>
      <c r="EF44" s="304">
        <f>EF41/$B$41</f>
        <v>0.66666666666666663</v>
      </c>
      <c r="EG44" s="304"/>
      <c r="EH44" s="304">
        <f>EH41/$B$41</f>
        <v>0.66666666666666663</v>
      </c>
      <c r="EI44" s="304"/>
      <c r="EJ44" s="304">
        <f>EJ41/$B$41</f>
        <v>0.66666666666666663</v>
      </c>
      <c r="EK44" s="304"/>
      <c r="EL44" s="304">
        <f>EL41/$B$41</f>
        <v>0.66666666666666663</v>
      </c>
      <c r="EM44" s="304"/>
      <c r="EN44" s="304">
        <f>EN41/$B$41</f>
        <v>0.66666666666666663</v>
      </c>
      <c r="EO44" s="304"/>
      <c r="EP44" s="304">
        <f>EP41/$B$41</f>
        <v>0.66666666666666663</v>
      </c>
      <c r="EQ44" s="304"/>
      <c r="ER44" s="304">
        <f>ER41/$B$41</f>
        <v>0.66666666666666663</v>
      </c>
      <c r="ES44" s="304"/>
      <c r="ET44" s="304">
        <f>ET41/$B$41</f>
        <v>0.66666666666666663</v>
      </c>
      <c r="EU44" s="304"/>
      <c r="EV44" s="304">
        <f>EV41/$B$41</f>
        <v>0.66666666666666663</v>
      </c>
      <c r="EW44" s="304"/>
      <c r="EX44" s="304">
        <f>EX41/$B$41</f>
        <v>0.66666666666666663</v>
      </c>
      <c r="EY44" s="304"/>
      <c r="EZ44" s="304">
        <f>EZ41/$B$41</f>
        <v>0.66666666666666663</v>
      </c>
      <c r="FA44" s="304"/>
      <c r="FB44" s="304">
        <f>FB41/$B$41</f>
        <v>0.66666666666666663</v>
      </c>
      <c r="FC44" s="304"/>
      <c r="FD44" s="304">
        <f>FD41/$B$41</f>
        <v>0.66666666666666663</v>
      </c>
      <c r="FE44" s="304"/>
      <c r="FF44" s="304">
        <f>FF41/$B$41</f>
        <v>0.66666666666666663</v>
      </c>
      <c r="FG44" s="304"/>
      <c r="FH44" s="304">
        <f>FH41/$B$41</f>
        <v>0.66666666666666663</v>
      </c>
      <c r="FI44" s="304"/>
      <c r="FJ44" s="304">
        <f>FJ41/$B$41</f>
        <v>0.66666666666666663</v>
      </c>
      <c r="FK44" s="304"/>
      <c r="FL44" s="304">
        <f>FL41/$B$41</f>
        <v>0.66666666666666663</v>
      </c>
      <c r="FM44" s="304"/>
      <c r="FN44" s="304">
        <f>FN41/$B$41</f>
        <v>0.66666666666666663</v>
      </c>
      <c r="FO44" s="304"/>
      <c r="FP44" s="304">
        <f>FP41/$B$41</f>
        <v>0.66666666666666663</v>
      </c>
      <c r="FQ44" s="304"/>
      <c r="FR44" s="304">
        <f>FR41/$B$41</f>
        <v>0.66666666666666663</v>
      </c>
      <c r="FS44" s="304"/>
      <c r="FT44" s="304">
        <f>FT41/$B$41</f>
        <v>0.55555555555555558</v>
      </c>
      <c r="FU44" s="304"/>
      <c r="FV44" s="304">
        <f>FV41/$B$41</f>
        <v>0.55555555555555558</v>
      </c>
      <c r="FW44" s="304"/>
      <c r="FX44" s="304">
        <f>FX41/$B$41</f>
        <v>0.55555555555555558</v>
      </c>
      <c r="FY44" s="304"/>
      <c r="FZ44" s="304">
        <f>FZ41/$B$41</f>
        <v>0.55555555555555558</v>
      </c>
      <c r="GA44" s="304"/>
      <c r="GB44" s="304">
        <f>GB41/$B$41</f>
        <v>0.55555555555555558</v>
      </c>
      <c r="GC44" s="304"/>
      <c r="GD44" s="304">
        <f>GD41/$B$41</f>
        <v>0.55555555555555558</v>
      </c>
      <c r="GE44" s="304"/>
      <c r="GF44" s="304">
        <f>GF41/$B$41</f>
        <v>0.55555555555555558</v>
      </c>
      <c r="GG44" s="304"/>
      <c r="GH44" s="304">
        <f>GH41/$B$41</f>
        <v>0.55555555555555558</v>
      </c>
      <c r="GI44" s="304"/>
      <c r="GJ44" s="304">
        <f>GJ41/$B$41</f>
        <v>0.55555555555555558</v>
      </c>
      <c r="GK44" s="304"/>
      <c r="GL44" s="304">
        <f>GL41/$B$41</f>
        <v>0.55555555555555558</v>
      </c>
      <c r="GM44" s="304"/>
      <c r="GN44" s="304">
        <f>GN41/$B$41</f>
        <v>0.55555555555555558</v>
      </c>
      <c r="GO44" s="304"/>
      <c r="GP44" s="304">
        <f>GP41/$B$41</f>
        <v>0.55555555555555558</v>
      </c>
      <c r="GQ44" s="304"/>
      <c r="GR44" s="304">
        <f>GR41/$B$41</f>
        <v>0.55555555555555558</v>
      </c>
      <c r="GS44" s="304"/>
      <c r="GT44" s="304">
        <f>GT41/$B$41</f>
        <v>0.55555555555555558</v>
      </c>
      <c r="GU44" s="304"/>
      <c r="GV44" s="304">
        <f>GV41/$B$41</f>
        <v>0.55555555555555558</v>
      </c>
      <c r="GW44" s="304"/>
      <c r="GX44" s="304">
        <f>GX41/$B$41</f>
        <v>0.55555555555555558</v>
      </c>
      <c r="GY44" s="304"/>
      <c r="GZ44" s="304">
        <f>GZ41/$B$41</f>
        <v>0.55555555555555558</v>
      </c>
      <c r="HA44" s="304"/>
      <c r="HB44" s="304">
        <f>HB41/$B$41</f>
        <v>0.55555555555555558</v>
      </c>
      <c r="HC44" s="304"/>
      <c r="HD44" s="304">
        <f>HD41/$B$41</f>
        <v>0.33333333333333331</v>
      </c>
      <c r="HE44" s="304"/>
      <c r="HF44" s="304">
        <f>HF41/$B$41</f>
        <v>0.33333333333333331</v>
      </c>
      <c r="HG44" s="304"/>
      <c r="HH44" s="304">
        <f>HH41/$B$41</f>
        <v>0.33333333333333331</v>
      </c>
      <c r="HI44" s="304"/>
      <c r="HJ44" s="304">
        <f>HJ41/$B$41</f>
        <v>0.22222222222222221</v>
      </c>
      <c r="HK44" s="304"/>
      <c r="HL44" s="304">
        <f>HL41/$B$41</f>
        <v>0.1111111111111111</v>
      </c>
      <c r="HM44" s="304"/>
      <c r="HN44" s="304">
        <f>HN41/$B$41</f>
        <v>0.1111111111111111</v>
      </c>
      <c r="HO44" s="304"/>
      <c r="HP44" s="304">
        <f>HP41/$B$41</f>
        <v>0</v>
      </c>
      <c r="HQ44" s="304"/>
      <c r="HR44" s="304">
        <f>HR41/$B$41</f>
        <v>0</v>
      </c>
      <c r="HS44" s="304"/>
      <c r="HT44" s="304">
        <f>HT41/$B$41</f>
        <v>0</v>
      </c>
      <c r="HU44" s="304"/>
      <c r="HV44" s="304">
        <f>HV41/$B$41</f>
        <v>0</v>
      </c>
      <c r="HW44" s="304"/>
      <c r="HX44" s="304">
        <f>HX41/$B$41</f>
        <v>0</v>
      </c>
      <c r="HY44" s="304"/>
      <c r="HZ44" s="304">
        <f>HZ41/$B$41</f>
        <v>0</v>
      </c>
      <c r="IA44" s="304"/>
      <c r="IB44" s="86"/>
      <c r="IC44">
        <f>STDEV(IC31:IC39)</f>
        <v>7.5332595866596819</v>
      </c>
    </row>
    <row r="45" spans="1:238" ht="15" thickBot="1">
      <c r="A45" s="77" t="s">
        <v>52</v>
      </c>
      <c r="B45" s="304">
        <f>B43/B41</f>
        <v>0</v>
      </c>
      <c r="C45" s="304"/>
      <c r="D45" s="304">
        <f>D43/D41</f>
        <v>0</v>
      </c>
      <c r="E45" s="304"/>
      <c r="F45" s="304">
        <f>F43/F41</f>
        <v>0</v>
      </c>
      <c r="G45" s="304"/>
      <c r="H45" s="304">
        <f>H43/H41</f>
        <v>0</v>
      </c>
      <c r="I45" s="304"/>
      <c r="J45" s="304">
        <f>J43/J41</f>
        <v>0</v>
      </c>
      <c r="K45" s="304"/>
      <c r="L45" s="304">
        <f>L43/L41</f>
        <v>0</v>
      </c>
      <c r="M45" s="304"/>
      <c r="N45" s="304">
        <f>N43/N41</f>
        <v>0</v>
      </c>
      <c r="O45" s="304"/>
      <c r="P45" s="304">
        <f>P43/P41</f>
        <v>0</v>
      </c>
      <c r="Q45" s="304"/>
      <c r="R45" s="304">
        <f>R43/R41</f>
        <v>0</v>
      </c>
      <c r="S45" s="304"/>
      <c r="T45" s="304">
        <f>T43/T41</f>
        <v>0</v>
      </c>
      <c r="U45" s="304"/>
      <c r="V45" s="304">
        <f>V43/V41</f>
        <v>0</v>
      </c>
      <c r="W45" s="304"/>
      <c r="X45" s="304">
        <f>X43/X41</f>
        <v>0</v>
      </c>
      <c r="Y45" s="304"/>
      <c r="Z45" s="304">
        <f>Z43/Z41</f>
        <v>0</v>
      </c>
      <c r="AA45" s="304"/>
      <c r="AB45" s="304">
        <f>AB43/AB41</f>
        <v>0</v>
      </c>
      <c r="AC45" s="304"/>
      <c r="AD45" s="304">
        <f>AD43/AD41</f>
        <v>0</v>
      </c>
      <c r="AE45" s="304"/>
      <c r="AF45" s="304">
        <f>AF43/AF41</f>
        <v>0</v>
      </c>
      <c r="AG45" s="304"/>
      <c r="AH45" s="304">
        <f>AH43/AH41</f>
        <v>0</v>
      </c>
      <c r="AI45" s="304"/>
      <c r="AJ45" s="304">
        <f>AJ43/AJ41</f>
        <v>0</v>
      </c>
      <c r="AK45" s="304"/>
      <c r="AL45" s="304">
        <f>AL43/AL41</f>
        <v>0</v>
      </c>
      <c r="AM45" s="304"/>
      <c r="AN45" s="304">
        <f>AN43/AN41</f>
        <v>0</v>
      </c>
      <c r="AO45" s="304"/>
      <c r="AP45" s="304">
        <f>AP43/AP41</f>
        <v>0</v>
      </c>
      <c r="AQ45" s="304"/>
      <c r="AR45" s="304">
        <f>AR43/AR41</f>
        <v>0.1111111111111111</v>
      </c>
      <c r="AS45" s="304"/>
      <c r="AT45" s="304">
        <f>AT43/AT41</f>
        <v>0</v>
      </c>
      <c r="AU45" s="304"/>
      <c r="AV45" s="304">
        <f>AV43/AV41</f>
        <v>0</v>
      </c>
      <c r="AW45" s="304"/>
      <c r="AX45" s="304">
        <f>AX43/AX41</f>
        <v>0</v>
      </c>
      <c r="AY45" s="304"/>
      <c r="AZ45" s="304">
        <f>AZ43/AZ41</f>
        <v>0</v>
      </c>
      <c r="BA45" s="304"/>
      <c r="BB45" s="304">
        <f>BB43/BB41</f>
        <v>0</v>
      </c>
      <c r="BC45" s="304"/>
      <c r="BD45" s="304">
        <f>BD43/BD41</f>
        <v>0</v>
      </c>
      <c r="BE45" s="304"/>
      <c r="BF45" s="304">
        <f>BF43/BF41</f>
        <v>0</v>
      </c>
      <c r="BG45" s="304"/>
      <c r="BH45" s="304">
        <f>BH43/BH41</f>
        <v>0</v>
      </c>
      <c r="BI45" s="304"/>
      <c r="BJ45" s="304">
        <f>BJ43/BJ41</f>
        <v>0</v>
      </c>
      <c r="BK45" s="304"/>
      <c r="BL45" s="304">
        <f>BL43/BL41</f>
        <v>0</v>
      </c>
      <c r="BM45" s="304"/>
      <c r="BN45" s="304">
        <f>BN43/BN41</f>
        <v>0</v>
      </c>
      <c r="BO45" s="304"/>
      <c r="BP45" s="304">
        <f>BP43/BP41</f>
        <v>0</v>
      </c>
      <c r="BQ45" s="304"/>
      <c r="BR45" s="304">
        <f>BR43/BR41</f>
        <v>0</v>
      </c>
      <c r="BS45" s="304"/>
      <c r="BT45" s="304">
        <f>BT43/BT41</f>
        <v>0</v>
      </c>
      <c r="BU45" s="304"/>
      <c r="BV45" s="304">
        <f>BV43/BV41</f>
        <v>0</v>
      </c>
      <c r="BW45" s="304"/>
      <c r="BX45" s="304">
        <f>BX43/BX41</f>
        <v>0</v>
      </c>
      <c r="BY45" s="304"/>
      <c r="BZ45" s="304">
        <f>BZ43/BZ41</f>
        <v>0</v>
      </c>
      <c r="CA45" s="304"/>
      <c r="CB45" s="304">
        <f>CB43/CB41</f>
        <v>0</v>
      </c>
      <c r="CC45" s="304"/>
      <c r="CD45" s="304">
        <f>CD43/CD41</f>
        <v>0</v>
      </c>
      <c r="CE45" s="304"/>
      <c r="CF45" s="304">
        <f>CF43/CF41</f>
        <v>0</v>
      </c>
      <c r="CG45" s="304"/>
      <c r="CH45" s="304">
        <f>CH43/CH41</f>
        <v>0.125</v>
      </c>
      <c r="CI45" s="304"/>
      <c r="CJ45" s="304">
        <f>CJ43/CJ41</f>
        <v>0</v>
      </c>
      <c r="CK45" s="304"/>
      <c r="CL45" s="304">
        <f>CL43/CL41</f>
        <v>0</v>
      </c>
      <c r="CM45" s="304"/>
      <c r="CN45" s="304">
        <f>CN43/CN41</f>
        <v>0</v>
      </c>
      <c r="CO45" s="304"/>
      <c r="CP45" s="304">
        <f>CP43/CP41</f>
        <v>0</v>
      </c>
      <c r="CQ45" s="304"/>
      <c r="CR45" s="304">
        <f>CR43/CR41</f>
        <v>0</v>
      </c>
      <c r="CS45" s="304"/>
      <c r="CT45" s="304">
        <f>CT43/CT41</f>
        <v>0.14285714285714285</v>
      </c>
      <c r="CU45" s="304"/>
      <c r="CV45" s="304">
        <f>CV43/CV41</f>
        <v>0</v>
      </c>
      <c r="CW45" s="304"/>
      <c r="CX45" s="304">
        <f>CX43/CX41</f>
        <v>0</v>
      </c>
      <c r="CY45" s="304"/>
      <c r="CZ45" s="304">
        <f>CZ43/CZ41</f>
        <v>0</v>
      </c>
      <c r="DA45" s="304"/>
      <c r="DB45" s="304">
        <f>DB43/DB41</f>
        <v>0</v>
      </c>
      <c r="DC45" s="304"/>
      <c r="DD45" s="304">
        <f>DD43/DD41</f>
        <v>0</v>
      </c>
      <c r="DE45" s="304"/>
      <c r="DF45" s="304">
        <f>DF43/DF41</f>
        <v>0</v>
      </c>
      <c r="DG45" s="304"/>
      <c r="DH45" s="304">
        <f>DH43/DH41</f>
        <v>0</v>
      </c>
      <c r="DI45" s="304"/>
      <c r="DJ45" s="304">
        <f>DJ43/DJ41</f>
        <v>0</v>
      </c>
      <c r="DK45" s="304"/>
      <c r="DL45" s="304">
        <f>DL43/DL41</f>
        <v>0</v>
      </c>
      <c r="DM45" s="304"/>
      <c r="DN45" s="304">
        <f>DN43/DN41</f>
        <v>0</v>
      </c>
      <c r="DO45" s="304"/>
      <c r="DP45" s="304">
        <f>DP43/DP41</f>
        <v>0</v>
      </c>
      <c r="DQ45" s="304"/>
      <c r="DR45" s="304">
        <f>DR43/DR41</f>
        <v>0</v>
      </c>
      <c r="DS45" s="304"/>
      <c r="DT45" s="304">
        <f>DT43/DT41</f>
        <v>0</v>
      </c>
      <c r="DU45" s="304"/>
      <c r="DV45" s="304">
        <f>DV43/DV41</f>
        <v>0</v>
      </c>
      <c r="DW45" s="304"/>
      <c r="DX45" s="304">
        <f>DX43/DX41</f>
        <v>0</v>
      </c>
      <c r="DY45" s="304"/>
      <c r="DZ45" s="304">
        <f>DZ43/DZ41</f>
        <v>0</v>
      </c>
      <c r="EA45" s="304"/>
      <c r="EB45" s="304">
        <f>EB43/EB41</f>
        <v>0</v>
      </c>
      <c r="EC45" s="304"/>
      <c r="ED45" s="304">
        <f>ED43/ED41</f>
        <v>0</v>
      </c>
      <c r="EE45" s="304"/>
      <c r="EF45" s="304">
        <f>EF43/EF41</f>
        <v>0</v>
      </c>
      <c r="EG45" s="304"/>
      <c r="EH45" s="304">
        <f>EH43/EH41</f>
        <v>0</v>
      </c>
      <c r="EI45" s="304"/>
      <c r="EJ45" s="304">
        <f>EJ43/EJ41</f>
        <v>0</v>
      </c>
      <c r="EK45" s="304"/>
      <c r="EL45" s="304">
        <f>EL43/EL41</f>
        <v>0</v>
      </c>
      <c r="EM45" s="304"/>
      <c r="EN45" s="304">
        <f>EN43/EN41</f>
        <v>0</v>
      </c>
      <c r="EO45" s="304"/>
      <c r="EP45" s="304">
        <f>EP43/EP41</f>
        <v>0</v>
      </c>
      <c r="EQ45" s="304"/>
      <c r="ER45" s="304">
        <f>ER43/ER41</f>
        <v>0</v>
      </c>
      <c r="ES45" s="304"/>
      <c r="ET45" s="304">
        <f>ET43/ET41</f>
        <v>0</v>
      </c>
      <c r="EU45" s="304"/>
      <c r="EV45" s="304">
        <f>EV43/EV41</f>
        <v>0</v>
      </c>
      <c r="EW45" s="304"/>
      <c r="EX45" s="304">
        <f>EX43/EX41</f>
        <v>0</v>
      </c>
      <c r="EY45" s="304"/>
      <c r="EZ45" s="304">
        <f>EZ43/EZ41</f>
        <v>0</v>
      </c>
      <c r="FA45" s="304"/>
      <c r="FB45" s="304">
        <f>FB43/FB41</f>
        <v>0</v>
      </c>
      <c r="FC45" s="304"/>
      <c r="FD45" s="304">
        <f>FD43/FD41</f>
        <v>0</v>
      </c>
      <c r="FE45" s="304"/>
      <c r="FF45" s="304">
        <f>FF43/FF41</f>
        <v>0</v>
      </c>
      <c r="FG45" s="304"/>
      <c r="FH45" s="304">
        <f>FH43/FH41</f>
        <v>0</v>
      </c>
      <c r="FI45" s="304"/>
      <c r="FJ45" s="304">
        <f>FJ43/FJ41</f>
        <v>0</v>
      </c>
      <c r="FK45" s="304"/>
      <c r="FL45" s="304">
        <f>FL43/FL41</f>
        <v>0</v>
      </c>
      <c r="FM45" s="304"/>
      <c r="FN45" s="304">
        <f>FN43/FN41</f>
        <v>0</v>
      </c>
      <c r="FO45" s="304"/>
      <c r="FP45" s="304">
        <f>FP43/FP41</f>
        <v>0</v>
      </c>
      <c r="FQ45" s="304"/>
      <c r="FR45" s="304">
        <f>FR43/FR41</f>
        <v>0.16666666666666666</v>
      </c>
      <c r="FS45" s="304"/>
      <c r="FT45" s="304">
        <f>FT43/FT41</f>
        <v>0</v>
      </c>
      <c r="FU45" s="304"/>
      <c r="FV45" s="304">
        <f>FV43/FV41</f>
        <v>0</v>
      </c>
      <c r="FW45" s="304"/>
      <c r="FX45" s="304">
        <f>FX43/FX41</f>
        <v>0</v>
      </c>
      <c r="FY45" s="304"/>
      <c r="FZ45" s="304">
        <f>FZ43/FZ41</f>
        <v>0</v>
      </c>
      <c r="GA45" s="304"/>
      <c r="GB45" s="304">
        <f>GB43/GB41</f>
        <v>0</v>
      </c>
      <c r="GC45" s="304"/>
      <c r="GD45" s="304">
        <f>GD43/GD41</f>
        <v>0</v>
      </c>
      <c r="GE45" s="304"/>
      <c r="GF45" s="304">
        <f>GF43/GF41</f>
        <v>0</v>
      </c>
      <c r="GG45" s="304"/>
      <c r="GH45" s="304">
        <f>GH43/GH41</f>
        <v>0</v>
      </c>
      <c r="GI45" s="304"/>
      <c r="GJ45" s="304">
        <f>GJ43/GJ41</f>
        <v>0</v>
      </c>
      <c r="GK45" s="304"/>
      <c r="GL45" s="304">
        <f>GL43/GL41</f>
        <v>0</v>
      </c>
      <c r="GM45" s="304"/>
      <c r="GN45" s="304">
        <f>GN43/GN41</f>
        <v>0</v>
      </c>
      <c r="GO45" s="304"/>
      <c r="GP45" s="304">
        <f>GP43/GP41</f>
        <v>0</v>
      </c>
      <c r="GQ45" s="304"/>
      <c r="GR45" s="304">
        <f>GR43/GR41</f>
        <v>0</v>
      </c>
      <c r="GS45" s="304"/>
      <c r="GT45" s="304">
        <f>GT43/GT41</f>
        <v>0</v>
      </c>
      <c r="GU45" s="304"/>
      <c r="GV45" s="304">
        <f>GV43/GV41</f>
        <v>0</v>
      </c>
      <c r="GW45" s="304"/>
      <c r="GX45" s="304">
        <f>GX43/GX41</f>
        <v>0</v>
      </c>
      <c r="GY45" s="304"/>
      <c r="GZ45" s="304">
        <f>GZ43/GZ41</f>
        <v>0</v>
      </c>
      <c r="HA45" s="304"/>
      <c r="HB45" s="304">
        <f>HB43/HB41</f>
        <v>0.4</v>
      </c>
      <c r="HC45" s="304"/>
      <c r="HD45" s="304">
        <f>HD43/HD41</f>
        <v>0</v>
      </c>
      <c r="HE45" s="304"/>
      <c r="HF45" s="304">
        <f>HF43/HF41</f>
        <v>0</v>
      </c>
      <c r="HG45" s="304"/>
      <c r="HH45" s="304">
        <f>HH43/HH41</f>
        <v>0.33333333333333331</v>
      </c>
      <c r="HI45" s="304"/>
      <c r="HJ45" s="304">
        <f>HJ43/HJ41</f>
        <v>0.5</v>
      </c>
      <c r="HK45" s="304"/>
      <c r="HL45" s="304">
        <f>HL43/HL41</f>
        <v>0</v>
      </c>
      <c r="HM45" s="304"/>
      <c r="HN45" s="304">
        <f>HN43/HN41</f>
        <v>1</v>
      </c>
      <c r="HO45" s="304"/>
      <c r="HP45" s="304">
        <v>0</v>
      </c>
      <c r="HQ45" s="304"/>
      <c r="HR45" s="304">
        <v>0</v>
      </c>
      <c r="HS45" s="304"/>
      <c r="HT45" s="304">
        <v>0</v>
      </c>
      <c r="HU45" s="304"/>
      <c r="HV45" s="304">
        <v>0</v>
      </c>
      <c r="HW45" s="304"/>
      <c r="HX45" s="304">
        <v>0</v>
      </c>
      <c r="HY45" s="304"/>
      <c r="HZ45" s="304">
        <v>0</v>
      </c>
      <c r="IA45" s="304"/>
    </row>
    <row r="46" spans="1:238" ht="15" thickBot="1">
      <c r="A46" s="77" t="s">
        <v>53</v>
      </c>
      <c r="B46" s="304">
        <f>(B44+D44)/2</f>
        <v>1</v>
      </c>
      <c r="C46" s="304"/>
      <c r="D46" s="304">
        <f>(D44+F44)/2</f>
        <v>1</v>
      </c>
      <c r="E46" s="304"/>
      <c r="F46" s="304">
        <f>(F44+H44)/2</f>
        <v>1</v>
      </c>
      <c r="G46" s="304"/>
      <c r="H46" s="304">
        <f>(H44+J44)/2</f>
        <v>1</v>
      </c>
      <c r="I46" s="304"/>
      <c r="J46" s="304">
        <f>(J44+L44)/2</f>
        <v>1</v>
      </c>
      <c r="K46" s="304"/>
      <c r="L46" s="304">
        <f>(L44+N44)/2</f>
        <v>1</v>
      </c>
      <c r="M46" s="304"/>
      <c r="N46" s="304">
        <f>(N44+P44)/2</f>
        <v>1</v>
      </c>
      <c r="O46" s="304"/>
      <c r="P46" s="304">
        <f>(P44+R44)/2</f>
        <v>1</v>
      </c>
      <c r="Q46" s="304"/>
      <c r="R46" s="304">
        <f>(R44+T44)/2</f>
        <v>1</v>
      </c>
      <c r="S46" s="304"/>
      <c r="T46" s="304">
        <f>(T44+V44)/2</f>
        <v>1</v>
      </c>
      <c r="U46" s="304"/>
      <c r="V46" s="304">
        <f>(V44+X44)/2</f>
        <v>1</v>
      </c>
      <c r="W46" s="304"/>
      <c r="X46" s="304">
        <f>(X44+Z44)/2</f>
        <v>1</v>
      </c>
      <c r="Y46" s="304"/>
      <c r="Z46" s="304">
        <f>(Z44+AB44)/2</f>
        <v>1</v>
      </c>
      <c r="AA46" s="304"/>
      <c r="AB46" s="304">
        <f>(AB44+AD44)/2</f>
        <v>1</v>
      </c>
      <c r="AC46" s="304"/>
      <c r="AD46" s="304">
        <f>(AD44+AF44)/2</f>
        <v>1</v>
      </c>
      <c r="AE46" s="304"/>
      <c r="AF46" s="304">
        <f>(AF44+AH44)/2</f>
        <v>1</v>
      </c>
      <c r="AG46" s="304"/>
      <c r="AH46" s="304">
        <f>(AH44+AJ44)/2</f>
        <v>1</v>
      </c>
      <c r="AI46" s="304"/>
      <c r="AJ46" s="304">
        <f>(AJ44+AL44)/2</f>
        <v>1</v>
      </c>
      <c r="AK46" s="304"/>
      <c r="AL46" s="304">
        <f>(AL44+AN44)/2</f>
        <v>1</v>
      </c>
      <c r="AM46" s="304"/>
      <c r="AN46" s="304">
        <f>(AN44+AP44)/2</f>
        <v>1</v>
      </c>
      <c r="AO46" s="304"/>
      <c r="AP46" s="304">
        <f>(AP44+AR44)/2</f>
        <v>1</v>
      </c>
      <c r="AQ46" s="304"/>
      <c r="AR46" s="304">
        <f>(AR44+AT44)/2</f>
        <v>0.94444444444444442</v>
      </c>
      <c r="AS46" s="304"/>
      <c r="AT46" s="304">
        <f>(AT44+AV44)/2</f>
        <v>0.88888888888888884</v>
      </c>
      <c r="AU46" s="304"/>
      <c r="AV46" s="304">
        <f>(AV44+AX44)/2</f>
        <v>0.88888888888888884</v>
      </c>
      <c r="AW46" s="304"/>
      <c r="AX46" s="304">
        <f>(AX44+AZ44)/2</f>
        <v>0.88888888888888884</v>
      </c>
      <c r="AY46" s="304"/>
      <c r="AZ46" s="304">
        <f>(AZ44+BB44)/2</f>
        <v>0.88888888888888884</v>
      </c>
      <c r="BA46" s="304"/>
      <c r="BB46" s="304">
        <f>(BB44+BD44)/2</f>
        <v>0.88888888888888884</v>
      </c>
      <c r="BC46" s="304"/>
      <c r="BD46" s="304">
        <f>(BD44+BF44)/2</f>
        <v>0.88888888888888884</v>
      </c>
      <c r="BE46" s="304"/>
      <c r="BF46" s="304">
        <f>(BF44+BH44)/2</f>
        <v>0.88888888888888884</v>
      </c>
      <c r="BG46" s="304"/>
      <c r="BH46" s="304">
        <f>(BH44+BJ44)/2</f>
        <v>0.88888888888888884</v>
      </c>
      <c r="BI46" s="304"/>
      <c r="BJ46" s="304">
        <f>(BJ44+BL44)/2</f>
        <v>0.88888888888888884</v>
      </c>
      <c r="BK46" s="304"/>
      <c r="BL46" s="304">
        <f>(BL44+BN44)/2</f>
        <v>0.88888888888888884</v>
      </c>
      <c r="BM46" s="304"/>
      <c r="BN46" s="304">
        <f>(BN44+BP44)/2</f>
        <v>0.88888888888888884</v>
      </c>
      <c r="BO46" s="304"/>
      <c r="BP46" s="304">
        <f>(BP44+BR44)/2</f>
        <v>0.88888888888888884</v>
      </c>
      <c r="BQ46" s="304"/>
      <c r="BR46" s="304">
        <f>(BR44+BT44)/2</f>
        <v>0.88888888888888884</v>
      </c>
      <c r="BS46" s="304"/>
      <c r="BT46" s="304">
        <f>(BT44+BV44)/2</f>
        <v>0.88888888888888884</v>
      </c>
      <c r="BU46" s="304"/>
      <c r="BV46" s="304">
        <f>(BV44+BX44)/2</f>
        <v>0.88888888888888884</v>
      </c>
      <c r="BW46" s="304"/>
      <c r="BX46" s="304">
        <f>(BX44+BZ44)/2</f>
        <v>0.88888888888888884</v>
      </c>
      <c r="BY46" s="304"/>
      <c r="BZ46" s="304">
        <f>(BZ44+CB44)/2</f>
        <v>0.88888888888888884</v>
      </c>
      <c r="CA46" s="304"/>
      <c r="CB46" s="304">
        <f>(CB44+CD44)/2</f>
        <v>0.88888888888888884</v>
      </c>
      <c r="CC46" s="304"/>
      <c r="CD46" s="304">
        <f>(CD44+CF44)/2</f>
        <v>0.88888888888888884</v>
      </c>
      <c r="CE46" s="304"/>
      <c r="CF46" s="304">
        <f>(CF44+CH44)/2</f>
        <v>0.88888888888888884</v>
      </c>
      <c r="CG46" s="304"/>
      <c r="CH46" s="304">
        <f>(CH44+CJ44)/2</f>
        <v>0.83333333333333326</v>
      </c>
      <c r="CI46" s="304"/>
      <c r="CJ46" s="304">
        <f>(CJ44+CL44)/2</f>
        <v>0.77777777777777779</v>
      </c>
      <c r="CK46" s="304"/>
      <c r="CL46" s="304">
        <f>(CL44+CN44)/2</f>
        <v>0.77777777777777779</v>
      </c>
      <c r="CM46" s="304"/>
      <c r="CN46" s="304">
        <f>(CN44+CP44)/2</f>
        <v>0.77777777777777779</v>
      </c>
      <c r="CO46" s="304"/>
      <c r="CP46" s="304">
        <f>(CP44+CR44)/2</f>
        <v>0.77777777777777779</v>
      </c>
      <c r="CQ46" s="304"/>
      <c r="CR46" s="304">
        <f>(CR44+CT44)/2</f>
        <v>0.77777777777777779</v>
      </c>
      <c r="CS46" s="304"/>
      <c r="CT46" s="304">
        <f>(CT44+CV44)/2</f>
        <v>0.72222222222222221</v>
      </c>
      <c r="CU46" s="304"/>
      <c r="CV46" s="304">
        <f>(CV44+CX44)/2</f>
        <v>0.66666666666666663</v>
      </c>
      <c r="CW46" s="304"/>
      <c r="CX46" s="304">
        <f>(CX44+CZ44)/2</f>
        <v>0.66666666666666663</v>
      </c>
      <c r="CY46" s="304"/>
      <c r="CZ46" s="304">
        <f>(CZ44+DB44)/2</f>
        <v>0.66666666666666663</v>
      </c>
      <c r="DA46" s="304"/>
      <c r="DB46" s="304">
        <f>(DB44+DD44)/2</f>
        <v>0.66666666666666663</v>
      </c>
      <c r="DC46" s="304"/>
      <c r="DD46" s="304">
        <f>(DD44+DF44)/2</f>
        <v>0.66666666666666663</v>
      </c>
      <c r="DE46" s="304"/>
      <c r="DF46" s="304">
        <f>(DF44+DH44)/2</f>
        <v>0.66666666666666663</v>
      </c>
      <c r="DG46" s="304"/>
      <c r="DH46" s="304">
        <f>(DH44+DJ44)/2</f>
        <v>0.66666666666666663</v>
      </c>
      <c r="DI46" s="304"/>
      <c r="DJ46" s="304">
        <f>(DJ44+DL44)/2</f>
        <v>0.66666666666666663</v>
      </c>
      <c r="DK46" s="304"/>
      <c r="DL46" s="304">
        <f>(DL44+DN44)/2</f>
        <v>0.66666666666666663</v>
      </c>
      <c r="DM46" s="304"/>
      <c r="DN46" s="304">
        <f>(DN44+DP44)/2</f>
        <v>0.66666666666666663</v>
      </c>
      <c r="DO46" s="304"/>
      <c r="DP46" s="304">
        <f>(DP44+DR44)/2</f>
        <v>0.66666666666666663</v>
      </c>
      <c r="DQ46" s="304"/>
      <c r="DR46" s="304">
        <f>(DR44+DT44)/2</f>
        <v>0.66666666666666663</v>
      </c>
      <c r="DS46" s="304"/>
      <c r="DT46" s="304">
        <f>(DT44+DV44)/2</f>
        <v>0.66666666666666663</v>
      </c>
      <c r="DU46" s="304"/>
      <c r="DV46" s="304">
        <f>(DV44+DX44)/2</f>
        <v>0.66666666666666663</v>
      </c>
      <c r="DW46" s="304"/>
      <c r="DX46" s="304">
        <f>(DX44+DZ44)/2</f>
        <v>0.66666666666666663</v>
      </c>
      <c r="DY46" s="304"/>
      <c r="DZ46" s="304">
        <f>(DZ44+EB44)/2</f>
        <v>0.66666666666666663</v>
      </c>
      <c r="EA46" s="304"/>
      <c r="EB46" s="304">
        <f>(EB44+ED44)/2</f>
        <v>0.66666666666666663</v>
      </c>
      <c r="EC46" s="304"/>
      <c r="ED46" s="304">
        <f>(ED44+EF44)/2</f>
        <v>0.66666666666666663</v>
      </c>
      <c r="EE46" s="304"/>
      <c r="EF46" s="304">
        <f>(EF44+EH44)/2</f>
        <v>0.66666666666666663</v>
      </c>
      <c r="EG46" s="304"/>
      <c r="EH46" s="304">
        <f>(EH44+EJ44)/2</f>
        <v>0.66666666666666663</v>
      </c>
      <c r="EI46" s="304"/>
      <c r="EJ46" s="304">
        <f>(EJ44+EL44)/2</f>
        <v>0.66666666666666663</v>
      </c>
      <c r="EK46" s="304"/>
      <c r="EL46" s="304">
        <f>(EL44+EN44)/2</f>
        <v>0.66666666666666663</v>
      </c>
      <c r="EM46" s="304"/>
      <c r="EN46" s="304">
        <f>(EN44+EP44)/2</f>
        <v>0.66666666666666663</v>
      </c>
      <c r="EO46" s="304"/>
      <c r="EP46" s="304">
        <f>(EP44+ER44)/2</f>
        <v>0.66666666666666663</v>
      </c>
      <c r="EQ46" s="304"/>
      <c r="ER46" s="304">
        <f>(ER44+ET44)/2</f>
        <v>0.66666666666666663</v>
      </c>
      <c r="ES46" s="304"/>
      <c r="ET46" s="304">
        <f>(ET44+EV44)/2</f>
        <v>0.66666666666666663</v>
      </c>
      <c r="EU46" s="304"/>
      <c r="EV46" s="304">
        <f>(EV44+EX44)/2</f>
        <v>0.66666666666666663</v>
      </c>
      <c r="EW46" s="304"/>
      <c r="EX46" s="304">
        <f>(EX44+EZ44)/2</f>
        <v>0.66666666666666663</v>
      </c>
      <c r="EY46" s="304"/>
      <c r="EZ46" s="304">
        <f>(EZ44+FB44)/2</f>
        <v>0.66666666666666663</v>
      </c>
      <c r="FA46" s="304"/>
      <c r="FB46" s="304">
        <f>(FB44+FD44)/2</f>
        <v>0.66666666666666663</v>
      </c>
      <c r="FC46" s="304"/>
      <c r="FD46" s="304">
        <f>(FD44+FF44)/2</f>
        <v>0.66666666666666663</v>
      </c>
      <c r="FE46" s="304"/>
      <c r="FF46" s="304">
        <f>(FF44+FH44)/2</f>
        <v>0.66666666666666663</v>
      </c>
      <c r="FG46" s="304"/>
      <c r="FH46" s="304">
        <f>(FH44+FJ44)/2</f>
        <v>0.66666666666666663</v>
      </c>
      <c r="FI46" s="304"/>
      <c r="FJ46" s="304">
        <f>(FJ44+FL44)/2</f>
        <v>0.66666666666666663</v>
      </c>
      <c r="FK46" s="304"/>
      <c r="FL46" s="304">
        <f>(FL44+FN44)/2</f>
        <v>0.66666666666666663</v>
      </c>
      <c r="FM46" s="304"/>
      <c r="FN46" s="304">
        <f>(FN44+FP44)/2</f>
        <v>0.66666666666666663</v>
      </c>
      <c r="FO46" s="304"/>
      <c r="FP46" s="304">
        <f>(FP44+FR44)/2</f>
        <v>0.66666666666666663</v>
      </c>
      <c r="FQ46" s="304"/>
      <c r="FR46" s="304">
        <f>(FR44+FT44)/2</f>
        <v>0.61111111111111116</v>
      </c>
      <c r="FS46" s="304"/>
      <c r="FT46" s="304">
        <f>(FT44+FV44)/2</f>
        <v>0.55555555555555558</v>
      </c>
      <c r="FU46" s="304"/>
      <c r="FV46" s="304">
        <f>(FV44+FX44)/2</f>
        <v>0.55555555555555558</v>
      </c>
      <c r="FW46" s="304"/>
      <c r="FX46" s="304">
        <f>(FX44+FZ44)/2</f>
        <v>0.55555555555555558</v>
      </c>
      <c r="FY46" s="304"/>
      <c r="FZ46" s="304">
        <f>(FZ44+GB44)/2</f>
        <v>0.55555555555555558</v>
      </c>
      <c r="GA46" s="304"/>
      <c r="GB46" s="304">
        <f>(GB44+GD44)/2</f>
        <v>0.55555555555555558</v>
      </c>
      <c r="GC46" s="304"/>
      <c r="GD46" s="304">
        <f>(GD44+GF44)/2</f>
        <v>0.55555555555555558</v>
      </c>
      <c r="GE46" s="304"/>
      <c r="GF46" s="304">
        <f>(GF44+GH44)/2</f>
        <v>0.55555555555555558</v>
      </c>
      <c r="GG46" s="304"/>
      <c r="GH46" s="304">
        <f>(GH44+GJ44)/2</f>
        <v>0.55555555555555558</v>
      </c>
      <c r="GI46" s="304"/>
      <c r="GJ46" s="304">
        <f>(GJ44+GL44)/2</f>
        <v>0.55555555555555558</v>
      </c>
      <c r="GK46" s="304"/>
      <c r="GL46" s="304">
        <f>(GL44+GN44)/2</f>
        <v>0.55555555555555558</v>
      </c>
      <c r="GM46" s="304"/>
      <c r="GN46" s="304">
        <f>(GN44+GP44)/2</f>
        <v>0.55555555555555558</v>
      </c>
      <c r="GO46" s="304"/>
      <c r="GP46" s="304">
        <f>(GP44+GR44)/2</f>
        <v>0.55555555555555558</v>
      </c>
      <c r="GQ46" s="304"/>
      <c r="GR46" s="304">
        <f>(GR44+GT44)/2</f>
        <v>0.55555555555555558</v>
      </c>
      <c r="GS46" s="304"/>
      <c r="GT46" s="304">
        <f>(GT44+GV44)/2</f>
        <v>0.55555555555555558</v>
      </c>
      <c r="GU46" s="304"/>
      <c r="GV46" s="304">
        <f>(GV44+GX44)/2</f>
        <v>0.55555555555555558</v>
      </c>
      <c r="GW46" s="304"/>
      <c r="GX46" s="304">
        <f>(GX44+GZ44)/2</f>
        <v>0.55555555555555558</v>
      </c>
      <c r="GY46" s="304"/>
      <c r="GZ46" s="304">
        <f>(GZ44+HB44)/2</f>
        <v>0.55555555555555558</v>
      </c>
      <c r="HA46" s="304"/>
      <c r="HB46" s="304">
        <f>(HB44+HD44)/2</f>
        <v>0.44444444444444442</v>
      </c>
      <c r="HC46" s="304"/>
      <c r="HD46" s="304">
        <f>(HD44+HF44)/2</f>
        <v>0.33333333333333331</v>
      </c>
      <c r="HE46" s="304"/>
      <c r="HF46" s="304">
        <f>(HF44+HH44)/2</f>
        <v>0.33333333333333331</v>
      </c>
      <c r="HG46" s="304"/>
      <c r="HH46" s="304">
        <f>(HH44+HJ44)/2</f>
        <v>0.27777777777777779</v>
      </c>
      <c r="HI46" s="304"/>
      <c r="HJ46" s="304">
        <f>(HJ44+HL44)/2</f>
        <v>0.16666666666666666</v>
      </c>
      <c r="HK46" s="304"/>
      <c r="HL46" s="304">
        <f>(HL44+HN44)/2</f>
        <v>0.1111111111111111</v>
      </c>
      <c r="HM46" s="304"/>
      <c r="HN46" s="304">
        <f>(HN44+HP44)/2</f>
        <v>5.5555555555555552E-2</v>
      </c>
      <c r="HO46" s="304"/>
      <c r="HP46" s="304">
        <f>(HP44+HR44)/2</f>
        <v>0</v>
      </c>
      <c r="HQ46" s="304"/>
      <c r="HR46" s="304">
        <f>(HR44+HT44)/2</f>
        <v>0</v>
      </c>
      <c r="HS46" s="304"/>
      <c r="HT46" s="304">
        <f>(HT44+HV44)/2</f>
        <v>0</v>
      </c>
      <c r="HU46" s="304"/>
      <c r="HV46" s="304">
        <f>(HV44+HX44)/2</f>
        <v>0</v>
      </c>
      <c r="HW46" s="304"/>
      <c r="HX46" s="304">
        <f>(HX44+HZ44)/2</f>
        <v>0</v>
      </c>
      <c r="HY46" s="304"/>
      <c r="HZ46" s="304">
        <f>(HZ44+IB44)/2</f>
        <v>0</v>
      </c>
      <c r="IA46" s="304"/>
    </row>
    <row r="47" spans="1:238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15</v>
      </c>
      <c r="AG47" s="304"/>
      <c r="AH47" s="304">
        <f>SUM($B$46:AI46)-AF46</f>
        <v>16</v>
      </c>
      <c r="AI47" s="304"/>
      <c r="AJ47" s="304">
        <f>SUM($B$46:AK46)-AH46</f>
        <v>17</v>
      </c>
      <c r="AK47" s="304"/>
      <c r="AL47" s="304">
        <f>SUM($B$46:AM46)-AJ46</f>
        <v>18</v>
      </c>
      <c r="AM47" s="304"/>
      <c r="AN47" s="304">
        <f>SUM($B$46:AO46)-AL46</f>
        <v>19</v>
      </c>
      <c r="AO47" s="304"/>
      <c r="AP47" s="304">
        <f>SUM($B$46:AQ46)-AN46</f>
        <v>20</v>
      </c>
      <c r="AQ47" s="304"/>
      <c r="AR47" s="304">
        <f>SUM($B$46:AS46)-AP46</f>
        <v>20.944444444444443</v>
      </c>
      <c r="AS47" s="304"/>
      <c r="AT47" s="304">
        <f>SUM($B$46:AU46)-AR46</f>
        <v>21.888888888888889</v>
      </c>
      <c r="AU47" s="304"/>
      <c r="AV47" s="304">
        <f>SUM($B$46:AW46)-AT46</f>
        <v>22.833333333333332</v>
      </c>
      <c r="AW47" s="304"/>
      <c r="AX47" s="304">
        <f>SUM($B$46:AY46)-AV46</f>
        <v>23.722222222222221</v>
      </c>
      <c r="AY47" s="304"/>
      <c r="AZ47" s="304">
        <f>SUM($B$46:BA46)-AX46</f>
        <v>24.611111111111111</v>
      </c>
      <c r="BA47" s="304"/>
      <c r="BB47" s="304">
        <f>SUM($B$46:BC46)-AZ46</f>
        <v>25.5</v>
      </c>
      <c r="BC47" s="304"/>
      <c r="BD47" s="304">
        <f>SUM($B$46:BE46)-BB46</f>
        <v>26.388888888888889</v>
      </c>
      <c r="BE47" s="304"/>
      <c r="BF47" s="304">
        <f>SUM($B$46:BG46)-BD46</f>
        <v>27.277777777777779</v>
      </c>
      <c r="BG47" s="304"/>
      <c r="BH47" s="304">
        <f>SUM($B$46:BI46)-BF46</f>
        <v>28.166666666666668</v>
      </c>
      <c r="BI47" s="304"/>
      <c r="BJ47" s="304">
        <f>SUM($B$46:BK46)-BH46</f>
        <v>29.055555555555557</v>
      </c>
      <c r="BK47" s="304"/>
      <c r="BL47" s="304">
        <f>SUM($B$46:BM46)-BJ46</f>
        <v>29.944444444444446</v>
      </c>
      <c r="BM47" s="304"/>
      <c r="BN47" s="304">
        <f>SUM($B$46:BO46)-BL46</f>
        <v>30.833333333333336</v>
      </c>
      <c r="BO47" s="304"/>
      <c r="BP47" s="304">
        <f>SUM($B$46:BQ46)-BN46</f>
        <v>31.722222222222225</v>
      </c>
      <c r="BQ47" s="304"/>
      <c r="BR47" s="304">
        <f>SUM($B$46:BS46)-BP46</f>
        <v>32.611111111111114</v>
      </c>
      <c r="BS47" s="304"/>
      <c r="BT47" s="304">
        <f>SUM($B$46:BU46)-BR46</f>
        <v>33.5</v>
      </c>
      <c r="BU47" s="304"/>
      <c r="BV47" s="304">
        <f>SUM($B$46:BW46)-BT46</f>
        <v>34.388888888888886</v>
      </c>
      <c r="BW47" s="304"/>
      <c r="BX47" s="304">
        <f>SUM($B$46:BY46)-BV46</f>
        <v>35.277777777777771</v>
      </c>
      <c r="BY47" s="304"/>
      <c r="BZ47" s="304">
        <f>SUM($B$46:CA46)-BX46</f>
        <v>36.166666666666657</v>
      </c>
      <c r="CA47" s="304"/>
      <c r="CB47" s="304">
        <f>SUM($B$46:CC46)-BZ46</f>
        <v>37.055555555555543</v>
      </c>
      <c r="CC47" s="304"/>
      <c r="CD47" s="304">
        <f>SUM($B$46:CE46)-CB46</f>
        <v>37.944444444444429</v>
      </c>
      <c r="CE47" s="304"/>
      <c r="CF47" s="304">
        <f>SUM($B$46:CG46)-CD46</f>
        <v>38.833333333333314</v>
      </c>
      <c r="CG47" s="304"/>
      <c r="CH47" s="304">
        <f>SUM($B$46:CI46)-CF46</f>
        <v>39.66666666666665</v>
      </c>
      <c r="CI47" s="304"/>
      <c r="CJ47" s="304">
        <f>SUM($B$46:CK46)-CH46</f>
        <v>40.499999999999979</v>
      </c>
      <c r="CK47" s="304"/>
      <c r="CL47" s="304">
        <f>SUM($B$46:CM46)-CJ46</f>
        <v>41.333333333333314</v>
      </c>
      <c r="CM47" s="304"/>
      <c r="CN47" s="304">
        <f>SUM($B$46:CO46)-CL46</f>
        <v>42.111111111111093</v>
      </c>
      <c r="CO47" s="304"/>
      <c r="CP47" s="304">
        <f>SUM($B$46:CQ46)-CN46</f>
        <v>42.888888888888872</v>
      </c>
      <c r="CQ47" s="304"/>
      <c r="CR47" s="304">
        <f>SUM($B$46:CS46)-CP46</f>
        <v>43.66666666666665</v>
      </c>
      <c r="CS47" s="304"/>
      <c r="CT47" s="304">
        <f>SUM($B$46:CU46)-CR46</f>
        <v>44.388888888888872</v>
      </c>
      <c r="CU47" s="304"/>
      <c r="CV47" s="304">
        <f>SUM($B$46:CW46)-CT46</f>
        <v>45.111111111111093</v>
      </c>
      <c r="CW47" s="304"/>
      <c r="CX47" s="304">
        <f>SUM($B$46:CY46)-CV46</f>
        <v>45.833333333333314</v>
      </c>
      <c r="CY47" s="304"/>
      <c r="CZ47" s="304">
        <f>SUM($B$46:DA46)-CX46</f>
        <v>46.499999999999979</v>
      </c>
      <c r="DA47" s="304"/>
      <c r="DB47" s="304">
        <f>SUM($B$46:DC46)-CZ46</f>
        <v>47.166666666666643</v>
      </c>
      <c r="DC47" s="304"/>
      <c r="DD47" s="304">
        <f>SUM($B$46:DE46)-DB46</f>
        <v>47.833333333333307</v>
      </c>
      <c r="DE47" s="304"/>
      <c r="DF47" s="304">
        <f>SUM($B$46:DG46)-DD46</f>
        <v>48.499999999999972</v>
      </c>
      <c r="DG47" s="304"/>
      <c r="DH47" s="304">
        <f>SUM($B$46:DI46)-DF46</f>
        <v>49.166666666666636</v>
      </c>
      <c r="DI47" s="304"/>
      <c r="DJ47" s="304">
        <f>SUM($B$46:DK46)-DH46</f>
        <v>49.8333333333333</v>
      </c>
      <c r="DK47" s="304"/>
      <c r="DL47" s="304">
        <f>SUM($B$46:DM46)-DJ46</f>
        <v>50.499999999999964</v>
      </c>
      <c r="DM47" s="304"/>
      <c r="DN47" s="304">
        <f>SUM($B$46:DO46)-DL46</f>
        <v>51.166666666666629</v>
      </c>
      <c r="DO47" s="304"/>
      <c r="DP47" s="304">
        <f>SUM($B$46:DQ46)-DN46</f>
        <v>51.833333333333293</v>
      </c>
      <c r="DQ47" s="304"/>
      <c r="DR47" s="304">
        <f>SUM($B$46:DS46)-DP46</f>
        <v>52.499999999999957</v>
      </c>
      <c r="DS47" s="304"/>
      <c r="DT47" s="304">
        <f>SUM($B$46:DU46)-DR46</f>
        <v>53.166666666666622</v>
      </c>
      <c r="DU47" s="304"/>
      <c r="DV47" s="304">
        <f>SUM($B$46:DW46)-DT46</f>
        <v>53.833333333333286</v>
      </c>
      <c r="DW47" s="304"/>
      <c r="DX47" s="304">
        <f>SUM($B$46:DY46)-DV46</f>
        <v>54.49999999999995</v>
      </c>
      <c r="DY47" s="304"/>
      <c r="DZ47" s="304">
        <f>SUM($B$46:EA46)-DX46</f>
        <v>55.166666666666615</v>
      </c>
      <c r="EA47" s="304"/>
      <c r="EB47" s="304">
        <f>SUM($B$46:EC46)-DZ46</f>
        <v>55.833333333333279</v>
      </c>
      <c r="EC47" s="304"/>
      <c r="ED47" s="304">
        <f>SUM($B$46:EE46)-EB46</f>
        <v>56.499999999999943</v>
      </c>
      <c r="EE47" s="304"/>
      <c r="EF47" s="304">
        <f>SUM($B$46:EG46)-ED46</f>
        <v>57.166666666666607</v>
      </c>
      <c r="EG47" s="304"/>
      <c r="EH47" s="304">
        <f>SUM($B$46:EI46)-EF46</f>
        <v>57.833333333333272</v>
      </c>
      <c r="EI47" s="304"/>
      <c r="EJ47" s="304">
        <f>SUM($B$46:EK46)-EH46</f>
        <v>58.499999999999936</v>
      </c>
      <c r="EK47" s="304"/>
      <c r="EL47" s="304">
        <f>SUM($B$46:EM46)-EJ46</f>
        <v>59.1666666666666</v>
      </c>
      <c r="EM47" s="304"/>
      <c r="EN47" s="304">
        <f>SUM($B$46:EO46)-EL46</f>
        <v>59.833333333333265</v>
      </c>
      <c r="EO47" s="304"/>
      <c r="EP47" s="304">
        <f>SUM($B$46:EQ46)-EN46</f>
        <v>60.499999999999929</v>
      </c>
      <c r="EQ47" s="304"/>
      <c r="ER47" s="304">
        <f>SUM($B$46:ES46)-EP46</f>
        <v>61.166666666666593</v>
      </c>
      <c r="ES47" s="304"/>
      <c r="ET47" s="304">
        <f>SUM($B$46:EU46)-ER46</f>
        <v>61.833333333333258</v>
      </c>
      <c r="EU47" s="304"/>
      <c r="EV47" s="304">
        <f>SUM($B$46:EW46)-ET46</f>
        <v>62.499999999999922</v>
      </c>
      <c r="EW47" s="304"/>
      <c r="EX47" s="304">
        <f>SUM($B$46:EY46)-EV46</f>
        <v>63.166666666666586</v>
      </c>
      <c r="EY47" s="304"/>
      <c r="EZ47" s="304">
        <f>SUM($B$46:FA46)-EX46</f>
        <v>63.83333333333325</v>
      </c>
      <c r="FA47" s="304"/>
      <c r="FB47" s="304">
        <f>SUM($B$46:FC46)-EZ46</f>
        <v>64.499999999999915</v>
      </c>
      <c r="FC47" s="304"/>
      <c r="FD47" s="304">
        <f>SUM($B$46:FE46)-FB46</f>
        <v>65.166666666666586</v>
      </c>
      <c r="FE47" s="304"/>
      <c r="FF47" s="304">
        <f>SUM($B$46:FG46)-FD46</f>
        <v>65.833333333333258</v>
      </c>
      <c r="FG47" s="304"/>
      <c r="FH47" s="304">
        <f>SUM($B$46:FI46)-FF46</f>
        <v>66.499999999999929</v>
      </c>
      <c r="FI47" s="304"/>
      <c r="FJ47" s="304">
        <f>SUM($B$46:FK46)-FH46</f>
        <v>67.1666666666666</v>
      </c>
      <c r="FK47" s="304"/>
      <c r="FL47" s="304">
        <f>SUM($B$46:FM46)-FJ46</f>
        <v>67.833333333333272</v>
      </c>
      <c r="FM47" s="304"/>
      <c r="FN47" s="304">
        <f>SUM($B$46:FO46)-FL46</f>
        <v>68.499999999999943</v>
      </c>
      <c r="FO47" s="304"/>
      <c r="FP47" s="304">
        <f>SUM($B$46:FQ46)-FN46</f>
        <v>69.166666666666615</v>
      </c>
      <c r="FQ47" s="304"/>
      <c r="FR47" s="304">
        <f>SUM($B$46:FS46)-FP46</f>
        <v>69.777777777777729</v>
      </c>
      <c r="FS47" s="304"/>
      <c r="FT47" s="304">
        <f>SUM($B$46:FU46)-FR46</f>
        <v>70.388888888888843</v>
      </c>
      <c r="FU47" s="304"/>
      <c r="FV47" s="304">
        <f>SUM($B$46:FW46)-FT46</f>
        <v>70.999999999999957</v>
      </c>
      <c r="FW47" s="304"/>
      <c r="FX47" s="304">
        <f>SUM($B$46:FY46)-FV46</f>
        <v>71.555555555555515</v>
      </c>
      <c r="FY47" s="304"/>
      <c r="FZ47" s="304">
        <f>SUM($B$46:GA46)-FX46</f>
        <v>72.111111111111072</v>
      </c>
      <c r="GA47" s="304"/>
      <c r="GB47" s="304">
        <f>SUM($B$46:GC46)-FZ46</f>
        <v>72.666666666666629</v>
      </c>
      <c r="GC47" s="304"/>
      <c r="GD47" s="304">
        <f>SUM($B$46:GE46)-GB46</f>
        <v>73.222222222222186</v>
      </c>
      <c r="GE47" s="304"/>
      <c r="GF47" s="304">
        <f>SUM($B$46:GG46)-GD46</f>
        <v>73.777777777777743</v>
      </c>
      <c r="GG47" s="304"/>
      <c r="GH47" s="304">
        <f>SUM($B$46:GI46)-GF46</f>
        <v>74.3333333333333</v>
      </c>
      <c r="GI47" s="304"/>
      <c r="GJ47" s="304">
        <f>SUM($B$46:GK46)-GH46</f>
        <v>74.888888888888857</v>
      </c>
      <c r="GK47" s="304"/>
      <c r="GL47" s="304">
        <f>SUM($B$46:GM46)-GJ46</f>
        <v>75.444444444444414</v>
      </c>
      <c r="GM47" s="304"/>
      <c r="GN47" s="304">
        <f>SUM($B$46:GO46)-GL46</f>
        <v>75.999999999999972</v>
      </c>
      <c r="GO47" s="304"/>
      <c r="GP47" s="304">
        <f>SUM($B$46:GQ46)-GN46</f>
        <v>76.555555555555529</v>
      </c>
      <c r="GQ47" s="304"/>
      <c r="GR47" s="304">
        <f>SUM($B$46:GS46)-GP46</f>
        <v>77.111111111111086</v>
      </c>
      <c r="GS47" s="304"/>
      <c r="GT47" s="304">
        <f>SUM($B$46:GU46)-GR46</f>
        <v>77.666666666666643</v>
      </c>
      <c r="GU47" s="304"/>
      <c r="GV47" s="304">
        <f>SUM($B$46:GW46)-GT46</f>
        <v>78.2222222222222</v>
      </c>
      <c r="GW47" s="304"/>
      <c r="GX47" s="304">
        <f>SUM($B$46:GY46)-GV46</f>
        <v>78.777777777777757</v>
      </c>
      <c r="GY47" s="304"/>
      <c r="GZ47" s="304">
        <f>SUM($B$46:HA46)-GX46</f>
        <v>79.333333333333314</v>
      </c>
      <c r="HA47" s="304"/>
      <c r="HB47" s="304">
        <f>SUM($B$46:HC46)-GZ46</f>
        <v>79.777777777777757</v>
      </c>
      <c r="HC47" s="304"/>
      <c r="HD47" s="304">
        <f>SUM($B$46:HE46)-HB46</f>
        <v>80.2222222222222</v>
      </c>
      <c r="HE47" s="304"/>
      <c r="HF47" s="304">
        <f>SUM($B$46:HG46)-HD46</f>
        <v>80.666666666666643</v>
      </c>
      <c r="HG47" s="304"/>
      <c r="HH47" s="304">
        <f>SUM($B$46:HI46)-HF46</f>
        <v>80.944444444444414</v>
      </c>
      <c r="HI47" s="304"/>
      <c r="HJ47" s="304">
        <f>SUM($B$46:HK46)-HH46</f>
        <v>81.166666666666643</v>
      </c>
      <c r="HK47" s="304"/>
      <c r="HL47" s="304">
        <f>SUM($B$46:HM46)-HJ46</f>
        <v>81.388888888888857</v>
      </c>
      <c r="HM47" s="304"/>
      <c r="HN47" s="304">
        <f>SUM($B$46:HO46)-HL46</f>
        <v>81.499999999999972</v>
      </c>
      <c r="HO47" s="304"/>
      <c r="HP47" s="304">
        <f>SUM($B$46:HQ46)-HN46</f>
        <v>81.555555555555529</v>
      </c>
      <c r="HQ47" s="304"/>
      <c r="HR47" s="304">
        <f>SUM($B$46:HS46)-HP46</f>
        <v>81.611111111111086</v>
      </c>
      <c r="HS47" s="304"/>
      <c r="HT47" s="304">
        <f>SUM($B$46:HU46)-HR46</f>
        <v>81.611111111111086</v>
      </c>
      <c r="HU47" s="304"/>
      <c r="HV47" s="304">
        <f>SUM($B$46:HW46)-HT46</f>
        <v>81.611111111111086</v>
      </c>
      <c r="HW47" s="304"/>
      <c r="HX47" s="304">
        <f>SUM($B$46:HY46)-HV46</f>
        <v>81.611111111111086</v>
      </c>
      <c r="HY47" s="304"/>
      <c r="HZ47" s="304">
        <f>SUM($B$46:IA46)-HX46</f>
        <v>81.611111111111086</v>
      </c>
      <c r="IA47" s="304"/>
    </row>
    <row r="48" spans="1:238" ht="15.6" customHeight="1" thickBot="1">
      <c r="A48" s="77" t="s">
        <v>55</v>
      </c>
      <c r="B48" s="304">
        <f>B47/B46</f>
        <v>1</v>
      </c>
      <c r="C48" s="304"/>
      <c r="D48" s="304">
        <f>D47/D46</f>
        <v>1</v>
      </c>
      <c r="E48" s="304"/>
      <c r="F48" s="304">
        <f>F47/F46</f>
        <v>2</v>
      </c>
      <c r="G48" s="304"/>
      <c r="H48" s="304">
        <f>H47/H46</f>
        <v>3</v>
      </c>
      <c r="I48" s="304"/>
      <c r="J48" s="304">
        <f>J47/J46</f>
        <v>4</v>
      </c>
      <c r="K48" s="304"/>
      <c r="L48" s="304">
        <f>L47/L46</f>
        <v>5</v>
      </c>
      <c r="M48" s="304"/>
      <c r="N48" s="304">
        <f>N47/N46</f>
        <v>6</v>
      </c>
      <c r="O48" s="304"/>
      <c r="P48" s="304">
        <f>P47/P46</f>
        <v>7</v>
      </c>
      <c r="Q48" s="304"/>
      <c r="R48" s="304">
        <f>R47/R46</f>
        <v>8</v>
      </c>
      <c r="S48" s="304"/>
      <c r="T48" s="304">
        <f>T47/T46</f>
        <v>9</v>
      </c>
      <c r="U48" s="304"/>
      <c r="V48" s="304">
        <f>V47/V46</f>
        <v>10</v>
      </c>
      <c r="W48" s="304"/>
      <c r="X48" s="304">
        <f>X47/X46</f>
        <v>11</v>
      </c>
      <c r="Y48" s="304"/>
      <c r="Z48" s="304">
        <f>Z47/Z46</f>
        <v>12</v>
      </c>
      <c r="AA48" s="304"/>
      <c r="AB48" s="304">
        <f>AB47/AB46</f>
        <v>13</v>
      </c>
      <c r="AC48" s="304"/>
      <c r="AD48" s="304">
        <f>AD47/AD46</f>
        <v>14</v>
      </c>
      <c r="AE48" s="304"/>
      <c r="AF48" s="304">
        <f>AF47/AF46</f>
        <v>15</v>
      </c>
      <c r="AG48" s="304"/>
      <c r="AH48" s="304">
        <f>AH47/AH46</f>
        <v>16</v>
      </c>
      <c r="AI48" s="304"/>
      <c r="AJ48" s="304">
        <f>AJ47/AJ46</f>
        <v>17</v>
      </c>
      <c r="AK48" s="304"/>
      <c r="AL48" s="304">
        <f>AL47/AL46</f>
        <v>18</v>
      </c>
      <c r="AM48" s="304"/>
      <c r="AN48" s="304">
        <f>AN47/AN46</f>
        <v>19</v>
      </c>
      <c r="AO48" s="304"/>
      <c r="AP48" s="304">
        <f>AP47/AP46</f>
        <v>20</v>
      </c>
      <c r="AQ48" s="304"/>
      <c r="AR48" s="304">
        <f>AR47/AR46</f>
        <v>22.176470588235293</v>
      </c>
      <c r="AS48" s="304"/>
      <c r="AT48" s="304">
        <f>AT47/AT46</f>
        <v>24.625000000000004</v>
      </c>
      <c r="AU48" s="304"/>
      <c r="AV48" s="304">
        <f>AV47/AV46</f>
        <v>25.6875</v>
      </c>
      <c r="AW48" s="304"/>
      <c r="AX48" s="304">
        <f>AX47/AX46</f>
        <v>26.6875</v>
      </c>
      <c r="AY48" s="304"/>
      <c r="AZ48" s="304">
        <f>AZ47/AZ46</f>
        <v>27.6875</v>
      </c>
      <c r="BA48" s="304"/>
      <c r="BB48" s="304">
        <f>BB47/BB46</f>
        <v>28.6875</v>
      </c>
      <c r="BC48" s="304"/>
      <c r="BD48" s="304">
        <f>BD47/BD46</f>
        <v>29.687500000000004</v>
      </c>
      <c r="BE48" s="304"/>
      <c r="BF48" s="304">
        <f>BF47/BF46</f>
        <v>30.687500000000004</v>
      </c>
      <c r="BG48" s="304"/>
      <c r="BH48" s="304">
        <f>BH47/BH46</f>
        <v>31.687500000000004</v>
      </c>
      <c r="BI48" s="304"/>
      <c r="BJ48" s="304">
        <f>BJ47/BJ46</f>
        <v>32.687500000000007</v>
      </c>
      <c r="BK48" s="304"/>
      <c r="BL48" s="304">
        <f>BL47/BL46</f>
        <v>33.687500000000007</v>
      </c>
      <c r="BM48" s="304"/>
      <c r="BN48" s="304">
        <f>BN47/BN46</f>
        <v>34.687500000000007</v>
      </c>
      <c r="BO48" s="304"/>
      <c r="BP48" s="304">
        <f>BP47/BP46</f>
        <v>35.687500000000007</v>
      </c>
      <c r="BQ48" s="304"/>
      <c r="BR48" s="304">
        <f>BR47/BR46</f>
        <v>36.687500000000007</v>
      </c>
      <c r="BS48" s="304"/>
      <c r="BT48" s="304">
        <f>BT47/BT46</f>
        <v>37.6875</v>
      </c>
      <c r="BU48" s="304"/>
      <c r="BV48" s="304">
        <f>BV47/BV46</f>
        <v>38.6875</v>
      </c>
      <c r="BW48" s="304"/>
      <c r="BX48" s="304">
        <f>BX47/BX46</f>
        <v>39.687499999999993</v>
      </c>
      <c r="BY48" s="304"/>
      <c r="BZ48" s="304">
        <f>BZ47/BZ46</f>
        <v>40.687499999999993</v>
      </c>
      <c r="CA48" s="304"/>
      <c r="CB48" s="304">
        <f>CB47/CB46</f>
        <v>41.687499999999986</v>
      </c>
      <c r="CC48" s="304"/>
      <c r="CD48" s="304">
        <f>CD47/CD46</f>
        <v>42.687499999999986</v>
      </c>
      <c r="CE48" s="304"/>
      <c r="CF48" s="304">
        <f>CF47/CF46</f>
        <v>43.687499999999979</v>
      </c>
      <c r="CG48" s="304"/>
      <c r="CH48" s="304">
        <f>CH47/CH46</f>
        <v>47.599999999999987</v>
      </c>
      <c r="CI48" s="304"/>
      <c r="CJ48" s="304">
        <f>CJ47/CJ46</f>
        <v>52.071428571428541</v>
      </c>
      <c r="CK48" s="304"/>
      <c r="CL48" s="304">
        <f>CL47/CL46</f>
        <v>53.142857142857117</v>
      </c>
      <c r="CM48" s="304"/>
      <c r="CN48" s="304">
        <f>CN47/CN46</f>
        <v>54.142857142857117</v>
      </c>
      <c r="CO48" s="304"/>
      <c r="CP48" s="304">
        <f>CP47/CP46</f>
        <v>55.142857142857117</v>
      </c>
      <c r="CQ48" s="304"/>
      <c r="CR48" s="304">
        <f>CR47/CR46</f>
        <v>56.142857142857117</v>
      </c>
      <c r="CS48" s="304"/>
      <c r="CT48" s="304">
        <f>CT47/CT46</f>
        <v>61.461538461538439</v>
      </c>
      <c r="CU48" s="304"/>
      <c r="CV48" s="304">
        <f>CV47/CV46</f>
        <v>67.666666666666643</v>
      </c>
      <c r="CW48" s="304"/>
      <c r="CX48" s="304">
        <f>CX47/CX46</f>
        <v>68.749999999999972</v>
      </c>
      <c r="CY48" s="304"/>
      <c r="CZ48" s="304">
        <f>CZ47/CZ46</f>
        <v>69.749999999999972</v>
      </c>
      <c r="DA48" s="304"/>
      <c r="DB48" s="304">
        <f>DB47/DB46</f>
        <v>70.749999999999972</v>
      </c>
      <c r="DC48" s="304"/>
      <c r="DD48" s="304">
        <f>DD47/DD46</f>
        <v>71.749999999999972</v>
      </c>
      <c r="DE48" s="304"/>
      <c r="DF48" s="304">
        <f>DF47/DF46</f>
        <v>72.749999999999957</v>
      </c>
      <c r="DG48" s="304"/>
      <c r="DH48" s="304">
        <f>DH47/DH46</f>
        <v>73.749999999999957</v>
      </c>
      <c r="DI48" s="304"/>
      <c r="DJ48" s="304">
        <f>DJ47/DJ46</f>
        <v>74.749999999999957</v>
      </c>
      <c r="DK48" s="304"/>
      <c r="DL48" s="304">
        <f>DL47/DL46</f>
        <v>75.749999999999957</v>
      </c>
      <c r="DM48" s="304"/>
      <c r="DN48" s="304">
        <f>DN47/DN46</f>
        <v>76.749999999999943</v>
      </c>
      <c r="DO48" s="304"/>
      <c r="DP48" s="304">
        <f>DP47/DP46</f>
        <v>77.749999999999943</v>
      </c>
      <c r="DQ48" s="304"/>
      <c r="DR48" s="304">
        <f>DR47/DR46</f>
        <v>78.749999999999943</v>
      </c>
      <c r="DS48" s="304"/>
      <c r="DT48" s="304">
        <f>DT47/DT46</f>
        <v>79.749999999999943</v>
      </c>
      <c r="DU48" s="304"/>
      <c r="DV48" s="304">
        <f>DV47/DV46</f>
        <v>80.749999999999929</v>
      </c>
      <c r="DW48" s="304"/>
      <c r="DX48" s="304">
        <f>DX47/DX46</f>
        <v>81.749999999999929</v>
      </c>
      <c r="DY48" s="304"/>
      <c r="DZ48" s="304">
        <f>DZ47/DZ46</f>
        <v>82.749999999999929</v>
      </c>
      <c r="EA48" s="304"/>
      <c r="EB48" s="304">
        <f>EB47/EB46</f>
        <v>83.749999999999929</v>
      </c>
      <c r="EC48" s="304"/>
      <c r="ED48" s="304">
        <f>ED47/ED46</f>
        <v>84.749999999999915</v>
      </c>
      <c r="EE48" s="304"/>
      <c r="EF48" s="304">
        <f>EF47/EF46</f>
        <v>85.749999999999915</v>
      </c>
      <c r="EG48" s="304"/>
      <c r="EH48" s="304">
        <f>EH47/EH46</f>
        <v>86.749999999999915</v>
      </c>
      <c r="EI48" s="304"/>
      <c r="EJ48" s="304">
        <f>EJ47/EJ46</f>
        <v>87.749999999999915</v>
      </c>
      <c r="EK48" s="304"/>
      <c r="EL48" s="304">
        <f>EL47/EL46</f>
        <v>88.749999999999901</v>
      </c>
      <c r="EM48" s="304"/>
      <c r="EN48" s="304">
        <f>EN47/EN46</f>
        <v>89.749999999999901</v>
      </c>
      <c r="EO48" s="304"/>
      <c r="EP48" s="304">
        <f>EP47/EP46</f>
        <v>90.749999999999901</v>
      </c>
      <c r="EQ48" s="304"/>
      <c r="ER48" s="304">
        <f>ER47/ER46</f>
        <v>91.749999999999901</v>
      </c>
      <c r="ES48" s="304"/>
      <c r="ET48" s="304">
        <f>ET47/ET46</f>
        <v>92.749999999999886</v>
      </c>
      <c r="EU48" s="304"/>
      <c r="EV48" s="304">
        <f>EV47/EV46</f>
        <v>93.749999999999886</v>
      </c>
      <c r="EW48" s="304"/>
      <c r="EX48" s="304">
        <f>EX47/EX46</f>
        <v>94.749999999999886</v>
      </c>
      <c r="EY48" s="304"/>
      <c r="EZ48" s="304">
        <f>EZ47/EZ46</f>
        <v>95.749999999999886</v>
      </c>
      <c r="FA48" s="304"/>
      <c r="FB48" s="304">
        <f>FB47/FB46</f>
        <v>96.749999999999872</v>
      </c>
      <c r="FC48" s="304"/>
      <c r="FD48" s="304">
        <f>FD47/FD46</f>
        <v>97.749999999999886</v>
      </c>
      <c r="FE48" s="304"/>
      <c r="FF48" s="304">
        <f>FF47/FF46</f>
        <v>98.749999999999886</v>
      </c>
      <c r="FG48" s="304"/>
      <c r="FH48" s="304">
        <f>FH47/FH46</f>
        <v>99.749999999999901</v>
      </c>
      <c r="FI48" s="304"/>
      <c r="FJ48" s="304">
        <f>FJ47/FJ46</f>
        <v>100.7499999999999</v>
      </c>
      <c r="FK48" s="304"/>
      <c r="FL48" s="304">
        <f>FL47/FL46</f>
        <v>101.74999999999991</v>
      </c>
      <c r="FM48" s="304"/>
      <c r="FN48" s="304">
        <f>FN47/FN46</f>
        <v>102.74999999999991</v>
      </c>
      <c r="FO48" s="304"/>
      <c r="FP48" s="304">
        <f>FP47/FP46</f>
        <v>103.74999999999993</v>
      </c>
      <c r="FQ48" s="304"/>
      <c r="FR48" s="304">
        <f>FR47/FR46</f>
        <v>114.18181818181809</v>
      </c>
      <c r="FS48" s="304"/>
      <c r="FT48" s="304">
        <f>FT47/FT46</f>
        <v>126.69999999999992</v>
      </c>
      <c r="FU48" s="304"/>
      <c r="FV48" s="304">
        <f>FV47/FV46</f>
        <v>127.79999999999991</v>
      </c>
      <c r="FW48" s="304"/>
      <c r="FX48" s="304">
        <f>FX47/FX46</f>
        <v>128.79999999999993</v>
      </c>
      <c r="FY48" s="304"/>
      <c r="FZ48" s="304">
        <f>FZ47/FZ46</f>
        <v>129.79999999999993</v>
      </c>
      <c r="GA48" s="304"/>
      <c r="GB48" s="304">
        <f>GB47/GB46</f>
        <v>130.79999999999993</v>
      </c>
      <c r="GC48" s="304"/>
      <c r="GD48" s="304">
        <f>GD47/GD46</f>
        <v>131.79999999999993</v>
      </c>
      <c r="GE48" s="304"/>
      <c r="GF48" s="304">
        <f>GF47/GF46</f>
        <v>132.79999999999993</v>
      </c>
      <c r="GG48" s="304"/>
      <c r="GH48" s="304">
        <f>GH47/GH46</f>
        <v>133.79999999999993</v>
      </c>
      <c r="GI48" s="304"/>
      <c r="GJ48" s="304">
        <f>GJ47/GJ46</f>
        <v>134.79999999999993</v>
      </c>
      <c r="GK48" s="304"/>
      <c r="GL48" s="304">
        <f>GL47/GL46</f>
        <v>135.79999999999993</v>
      </c>
      <c r="GM48" s="304"/>
      <c r="GN48" s="304">
        <f>GN47/GN46</f>
        <v>136.79999999999995</v>
      </c>
      <c r="GO48" s="304"/>
      <c r="GP48" s="304">
        <f>GP47/GP46</f>
        <v>137.79999999999995</v>
      </c>
      <c r="GQ48" s="304"/>
      <c r="GR48" s="304">
        <f>GR47/GR46</f>
        <v>138.79999999999995</v>
      </c>
      <c r="GS48" s="304"/>
      <c r="GT48" s="304">
        <f>GT47/GT46</f>
        <v>139.79999999999995</v>
      </c>
      <c r="GU48" s="304"/>
      <c r="GV48" s="304">
        <f>GV47/GV46</f>
        <v>140.79999999999995</v>
      </c>
      <c r="GW48" s="304"/>
      <c r="GX48" s="304">
        <f>GX47/GX46</f>
        <v>141.79999999999995</v>
      </c>
      <c r="GY48" s="304"/>
      <c r="GZ48" s="304">
        <f>GZ47/GZ46</f>
        <v>142.79999999999995</v>
      </c>
      <c r="HA48" s="304"/>
      <c r="HB48" s="304">
        <f>HB47/HB46</f>
        <v>179.49999999999997</v>
      </c>
      <c r="HC48" s="304"/>
      <c r="HD48" s="304">
        <f>HD47/HD46</f>
        <v>240.6666666666666</v>
      </c>
      <c r="HE48" s="304"/>
      <c r="HF48" s="304">
        <f>HF47/HF46</f>
        <v>241.99999999999994</v>
      </c>
      <c r="HG48" s="304"/>
      <c r="HH48" s="304">
        <f>HH47/HH46</f>
        <v>291.39999999999986</v>
      </c>
      <c r="HI48" s="304"/>
      <c r="HJ48" s="304">
        <f>HJ47/HJ46</f>
        <v>486.99999999999989</v>
      </c>
      <c r="HK48" s="304"/>
      <c r="HL48" s="304">
        <f>HL47/HL46</f>
        <v>732.49999999999977</v>
      </c>
      <c r="HM48" s="304"/>
      <c r="HN48" s="304">
        <f>HN47/HN46</f>
        <v>1466.9999999999995</v>
      </c>
      <c r="HO48" s="304"/>
      <c r="HP48" s="304">
        <v>0</v>
      </c>
      <c r="HQ48" s="304"/>
      <c r="HR48" s="304">
        <v>0</v>
      </c>
      <c r="HS48" s="304"/>
      <c r="HT48" s="304">
        <v>0</v>
      </c>
      <c r="HU48" s="304"/>
      <c r="HV48" s="304">
        <v>0</v>
      </c>
      <c r="HW48" s="304"/>
      <c r="HX48" s="304">
        <v>0</v>
      </c>
      <c r="HY48" s="304"/>
      <c r="HZ48" s="304">
        <v>0</v>
      </c>
      <c r="IA48" s="304"/>
    </row>
    <row r="49" spans="1:238" ht="15" thickBot="1">
      <c r="A49" s="77" t="s">
        <v>56</v>
      </c>
      <c r="B49" s="304">
        <f>C40/B41</f>
        <v>0</v>
      </c>
      <c r="C49" s="304"/>
      <c r="D49" s="304">
        <f>E40/D41</f>
        <v>0</v>
      </c>
      <c r="E49" s="304"/>
      <c r="F49" s="304">
        <f>G40/F41</f>
        <v>0</v>
      </c>
      <c r="G49" s="304"/>
      <c r="H49" s="304">
        <f>I40/H41</f>
        <v>0</v>
      </c>
      <c r="I49" s="304"/>
      <c r="J49" s="304">
        <f>K40/J41</f>
        <v>0</v>
      </c>
      <c r="K49" s="304"/>
      <c r="L49" s="304">
        <f>M40/L41</f>
        <v>0</v>
      </c>
      <c r="M49" s="304"/>
      <c r="N49" s="304">
        <f>O40/N41</f>
        <v>0</v>
      </c>
      <c r="O49" s="304"/>
      <c r="P49" s="304">
        <f>Q40/P41</f>
        <v>0</v>
      </c>
      <c r="Q49" s="304"/>
      <c r="R49" s="304">
        <f>S40/R41</f>
        <v>0</v>
      </c>
      <c r="S49" s="304"/>
      <c r="T49" s="304">
        <f>U40/T41</f>
        <v>1.2222222222222223</v>
      </c>
      <c r="U49" s="304"/>
      <c r="V49" s="304">
        <f>W40/V41</f>
        <v>0.88888888888888884</v>
      </c>
      <c r="W49" s="304"/>
      <c r="X49" s="304">
        <f>Y40/X41</f>
        <v>1.5555555555555556</v>
      </c>
      <c r="Y49" s="304"/>
      <c r="Z49" s="304">
        <f>AA40/Z41</f>
        <v>2.1111111111111112</v>
      </c>
      <c r="AA49" s="304"/>
      <c r="AB49" s="304">
        <f>AC40/AB41</f>
        <v>1.6666666666666667</v>
      </c>
      <c r="AC49" s="304"/>
      <c r="AD49" s="304">
        <f>AE40/AD41</f>
        <v>1.8888888888888888</v>
      </c>
      <c r="AE49" s="304"/>
      <c r="AF49" s="304">
        <f>AG40/AF41</f>
        <v>1.2222222222222223</v>
      </c>
      <c r="AG49" s="304"/>
      <c r="AH49" s="304">
        <f>AI40/AH41</f>
        <v>0.33333333333333331</v>
      </c>
      <c r="AI49" s="304"/>
      <c r="AJ49" s="304">
        <f>AK40/AJ41</f>
        <v>1.3333333333333333</v>
      </c>
      <c r="AK49" s="304"/>
      <c r="AL49" s="304">
        <f>AM40/AL41</f>
        <v>0.22222222222222221</v>
      </c>
      <c r="AM49" s="304"/>
      <c r="AN49" s="304">
        <f>AO40/AN41</f>
        <v>2.4444444444444446</v>
      </c>
      <c r="AO49" s="304"/>
      <c r="AP49" s="304">
        <f>AQ40/AP41</f>
        <v>1.2222222222222223</v>
      </c>
      <c r="AQ49" s="304"/>
      <c r="AR49" s="304">
        <f>AS40/AR41</f>
        <v>1.3333333333333333</v>
      </c>
      <c r="AS49" s="304"/>
      <c r="AT49" s="304">
        <f>AU40/AT41</f>
        <v>1.25</v>
      </c>
      <c r="AU49" s="304"/>
      <c r="AV49" s="304">
        <f>AW40/AV41</f>
        <v>1</v>
      </c>
      <c r="AW49" s="304"/>
      <c r="AX49" s="304">
        <f>AY40/AX41</f>
        <v>0</v>
      </c>
      <c r="AY49" s="304"/>
      <c r="AZ49" s="304">
        <f>BA40/AZ41</f>
        <v>0.25</v>
      </c>
      <c r="BA49" s="304"/>
      <c r="BB49" s="304">
        <f>BC40/BB41</f>
        <v>1.375</v>
      </c>
      <c r="BC49" s="304"/>
      <c r="BD49" s="304">
        <f>BE40/BD41</f>
        <v>1.5</v>
      </c>
      <c r="BE49" s="304"/>
      <c r="BF49" s="304">
        <f>BG40/BF41</f>
        <v>1</v>
      </c>
      <c r="BG49" s="304"/>
      <c r="BH49" s="304">
        <f>BI40/BH41</f>
        <v>0.25</v>
      </c>
      <c r="BI49" s="304"/>
      <c r="BJ49" s="304">
        <f>BK40/BJ41</f>
        <v>0.625</v>
      </c>
      <c r="BK49" s="304"/>
      <c r="BL49" s="304">
        <f>BM40/BL41</f>
        <v>0.25</v>
      </c>
      <c r="BM49" s="304"/>
      <c r="BN49" s="304">
        <f>BO40/BN41</f>
        <v>0.875</v>
      </c>
      <c r="BO49" s="304"/>
      <c r="BP49" s="304">
        <f>BQ40/BP41</f>
        <v>1</v>
      </c>
      <c r="BQ49" s="304"/>
      <c r="BR49" s="304">
        <f>BS40/BR41</f>
        <v>0.5</v>
      </c>
      <c r="BS49" s="304"/>
      <c r="BT49" s="304">
        <f>BU40/BT41</f>
        <v>0.375</v>
      </c>
      <c r="BU49" s="304"/>
      <c r="BV49" s="304">
        <f>BW40/BV41</f>
        <v>0.25</v>
      </c>
      <c r="BW49" s="304"/>
      <c r="BX49" s="304">
        <f>BY40/BX41</f>
        <v>0</v>
      </c>
      <c r="BY49" s="304"/>
      <c r="BZ49" s="304">
        <f>CA40/BZ41</f>
        <v>0</v>
      </c>
      <c r="CA49" s="304"/>
      <c r="CB49" s="304">
        <f>CC40/CB41</f>
        <v>0.25</v>
      </c>
      <c r="CC49" s="304"/>
      <c r="CD49" s="304">
        <f>CE40/CD41</f>
        <v>0.25</v>
      </c>
      <c r="CE49" s="304"/>
      <c r="CF49" s="304">
        <f>CG40/CF41</f>
        <v>1</v>
      </c>
      <c r="CG49" s="304"/>
      <c r="CH49" s="304">
        <f>CI40/CH41</f>
        <v>0.5</v>
      </c>
      <c r="CI49" s="304"/>
      <c r="CJ49" s="304">
        <f>CK40/CJ41</f>
        <v>0.2857142857142857</v>
      </c>
      <c r="CK49" s="304"/>
      <c r="CL49" s="304">
        <f>CM40/CL41</f>
        <v>0.7142857142857143</v>
      </c>
      <c r="CM49" s="304"/>
      <c r="CN49" s="304">
        <f>CO40/CN41</f>
        <v>0</v>
      </c>
      <c r="CO49" s="304"/>
      <c r="CP49" s="304">
        <f>CQ40/CP41</f>
        <v>0</v>
      </c>
      <c r="CQ49" s="304"/>
      <c r="CR49" s="304">
        <f>CS40/CR41</f>
        <v>0.42857142857142855</v>
      </c>
      <c r="CS49" s="304"/>
      <c r="CT49" s="304">
        <f>CU40/CT41</f>
        <v>1.2857142857142858</v>
      </c>
      <c r="CU49" s="304"/>
      <c r="CV49" s="304">
        <f>CW40/CV41</f>
        <v>1.1666666666666667</v>
      </c>
      <c r="CW49" s="304"/>
      <c r="CX49" s="304">
        <f>CY40/CX41</f>
        <v>0.83333333333333337</v>
      </c>
      <c r="CY49" s="304"/>
      <c r="CZ49" s="304">
        <f>DA40/CZ41</f>
        <v>0</v>
      </c>
      <c r="DA49" s="304"/>
      <c r="DB49" s="304">
        <f>DC40/DB41</f>
        <v>0.16666666666666666</v>
      </c>
      <c r="DC49" s="304"/>
      <c r="DD49" s="304">
        <f>DE40/DD41</f>
        <v>0</v>
      </c>
      <c r="DE49" s="304"/>
      <c r="DF49" s="304">
        <f>DG40/DF41</f>
        <v>0.33333333333333331</v>
      </c>
      <c r="DG49" s="304"/>
      <c r="DH49" s="304">
        <f>DI40/DH41</f>
        <v>0.33333333333333331</v>
      </c>
      <c r="DI49" s="304"/>
      <c r="DJ49" s="304">
        <f>DK40/DJ41</f>
        <v>0.83333333333333337</v>
      </c>
      <c r="DK49" s="304"/>
      <c r="DL49" s="304">
        <f>DM40/DL41</f>
        <v>0</v>
      </c>
      <c r="DM49" s="304"/>
      <c r="DN49" s="304">
        <f>DO40/DN41</f>
        <v>0</v>
      </c>
      <c r="DO49" s="304"/>
      <c r="DP49" s="304">
        <f>DQ40/DP41</f>
        <v>0.16666666666666666</v>
      </c>
      <c r="DQ49" s="304"/>
      <c r="DR49" s="304">
        <f>DS40/DR41</f>
        <v>0</v>
      </c>
      <c r="DS49" s="304"/>
      <c r="DT49" s="304">
        <f>DU40/DT41</f>
        <v>0.16666666666666666</v>
      </c>
      <c r="DU49" s="304"/>
      <c r="DV49" s="304">
        <f>DW40/DV41</f>
        <v>0.33333333333333331</v>
      </c>
      <c r="DW49" s="304"/>
      <c r="DX49" s="304">
        <f>DY40/DX41</f>
        <v>1</v>
      </c>
      <c r="DY49" s="304"/>
      <c r="DZ49" s="304">
        <f>EA40/DZ41</f>
        <v>0.5</v>
      </c>
      <c r="EA49" s="304"/>
      <c r="EB49" s="304">
        <f>EC40/EB41</f>
        <v>0.33333333333333331</v>
      </c>
      <c r="EC49" s="304"/>
      <c r="ED49" s="304">
        <f>EE40/ED41</f>
        <v>0</v>
      </c>
      <c r="EE49" s="304"/>
      <c r="EF49" s="304">
        <f>EG40/EF41</f>
        <v>0</v>
      </c>
      <c r="EG49" s="304"/>
      <c r="EH49" s="304">
        <f>EI40/EH41</f>
        <v>0</v>
      </c>
      <c r="EI49" s="304"/>
      <c r="EJ49" s="304">
        <f>EK40/EJ41</f>
        <v>0</v>
      </c>
      <c r="EK49" s="304"/>
      <c r="EL49" s="304">
        <f>EM40/EL41</f>
        <v>0.33333333333333331</v>
      </c>
      <c r="EM49" s="304"/>
      <c r="EN49" s="304">
        <f>EO40/EN41</f>
        <v>0</v>
      </c>
      <c r="EO49" s="304"/>
      <c r="EP49" s="304">
        <f>EQ40/EP41</f>
        <v>0</v>
      </c>
      <c r="EQ49" s="304"/>
      <c r="ER49" s="304">
        <f>ES40/ER41</f>
        <v>0</v>
      </c>
      <c r="ES49" s="304"/>
      <c r="ET49" s="304">
        <f>EU40/ET41</f>
        <v>0</v>
      </c>
      <c r="EU49" s="304"/>
      <c r="EV49" s="304">
        <f>EW40/EV41</f>
        <v>0</v>
      </c>
      <c r="EW49" s="304"/>
      <c r="EX49" s="304">
        <f>EY40/EX41</f>
        <v>0</v>
      </c>
      <c r="EY49" s="304"/>
      <c r="EZ49" s="304">
        <f>FA40/EZ41</f>
        <v>0</v>
      </c>
      <c r="FA49" s="304"/>
      <c r="FB49" s="304">
        <f>FC40/FB41</f>
        <v>0</v>
      </c>
      <c r="FC49" s="304"/>
      <c r="FD49" s="304">
        <f>FE40/FD41</f>
        <v>0</v>
      </c>
      <c r="FE49" s="304"/>
      <c r="FF49" s="304">
        <f>FG40/FF41</f>
        <v>0</v>
      </c>
      <c r="FG49" s="304"/>
      <c r="FH49" s="304">
        <f>FI40/FH41</f>
        <v>0</v>
      </c>
      <c r="FI49" s="304"/>
      <c r="FJ49" s="304">
        <f>FK40/FJ41</f>
        <v>0</v>
      </c>
      <c r="FK49" s="304"/>
      <c r="FL49" s="304">
        <f>FM40/FL41</f>
        <v>0</v>
      </c>
      <c r="FM49" s="304"/>
      <c r="FN49" s="304">
        <f>FO40/FN41</f>
        <v>0</v>
      </c>
      <c r="FO49" s="304"/>
      <c r="FP49" s="304">
        <f>FQ40/FP41</f>
        <v>0</v>
      </c>
      <c r="FQ49" s="304"/>
      <c r="FR49" s="304">
        <f>FS40/FR41</f>
        <v>0</v>
      </c>
      <c r="FS49" s="304"/>
      <c r="FT49" s="304">
        <f>FU40/FT41</f>
        <v>0</v>
      </c>
      <c r="FU49" s="304"/>
      <c r="FV49" s="304">
        <f>FW40/FV41</f>
        <v>0</v>
      </c>
      <c r="FW49" s="304"/>
      <c r="FX49" s="304">
        <f>FY40/FX41</f>
        <v>0</v>
      </c>
      <c r="FY49" s="304"/>
      <c r="FZ49" s="304">
        <f>GA40/FZ41</f>
        <v>0</v>
      </c>
      <c r="GA49" s="304"/>
      <c r="GB49" s="304">
        <f>GC40/GB41</f>
        <v>0</v>
      </c>
      <c r="GC49" s="304"/>
      <c r="GD49" s="304">
        <f>GE40/GD41</f>
        <v>0</v>
      </c>
      <c r="GE49" s="304"/>
      <c r="GF49" s="304">
        <f>GG40/GF41</f>
        <v>0</v>
      </c>
      <c r="GG49" s="304"/>
      <c r="GH49" s="304">
        <f>GI40/GH41</f>
        <v>0</v>
      </c>
      <c r="GI49" s="304"/>
      <c r="GJ49" s="304">
        <f>GK40/GJ41</f>
        <v>0</v>
      </c>
      <c r="GK49" s="304"/>
      <c r="GL49" s="304">
        <f>GM40/GL41</f>
        <v>0</v>
      </c>
      <c r="GM49" s="304"/>
      <c r="GN49" s="304">
        <f>GO40/GN41</f>
        <v>0</v>
      </c>
      <c r="GO49" s="304"/>
      <c r="GP49" s="304">
        <f>GQ40/GP41</f>
        <v>0</v>
      </c>
      <c r="GQ49" s="304"/>
      <c r="GR49" s="304">
        <f>GS40/GR41</f>
        <v>0</v>
      </c>
      <c r="GS49" s="304"/>
      <c r="GT49" s="304">
        <f>GU40/GT41</f>
        <v>0</v>
      </c>
      <c r="GU49" s="304"/>
      <c r="GV49" s="304">
        <f>GW40/GV41</f>
        <v>0</v>
      </c>
      <c r="GW49" s="304"/>
      <c r="GX49" s="304">
        <f>GY40/GX41</f>
        <v>0</v>
      </c>
      <c r="GY49" s="304"/>
      <c r="GZ49" s="304">
        <f>HA40/GZ41</f>
        <v>0</v>
      </c>
      <c r="HA49" s="304"/>
      <c r="HB49" s="304">
        <f>HC40/HB41</f>
        <v>0</v>
      </c>
      <c r="HC49" s="304"/>
      <c r="HD49" s="304">
        <f>HE40/HD41</f>
        <v>0</v>
      </c>
      <c r="HE49" s="304"/>
      <c r="HF49" s="304">
        <f>HG40/HF41</f>
        <v>0</v>
      </c>
      <c r="HG49" s="304"/>
      <c r="HH49" s="304">
        <f>HI40/HH41</f>
        <v>0</v>
      </c>
      <c r="HI49" s="304"/>
      <c r="HJ49" s="304">
        <f>HK40/HJ41</f>
        <v>0</v>
      </c>
      <c r="HK49" s="304"/>
      <c r="HL49" s="304">
        <f>HM40/HL41</f>
        <v>0</v>
      </c>
      <c r="HM49" s="304"/>
      <c r="HN49" s="304">
        <f>HO40/HN41</f>
        <v>0</v>
      </c>
      <c r="HO49" s="304"/>
      <c r="HP49" s="304">
        <v>0</v>
      </c>
      <c r="HQ49" s="304"/>
      <c r="HR49" s="304">
        <v>0</v>
      </c>
      <c r="HS49" s="304"/>
      <c r="HT49" s="304">
        <v>0</v>
      </c>
      <c r="HU49" s="304"/>
      <c r="HV49" s="304">
        <v>0</v>
      </c>
      <c r="HW49" s="304"/>
      <c r="HX49" s="304">
        <v>0</v>
      </c>
      <c r="HY49" s="304"/>
      <c r="HZ49" s="304">
        <v>0</v>
      </c>
      <c r="IA49" s="304"/>
    </row>
    <row r="50" spans="1:238" ht="15" thickBot="1">
      <c r="A50" s="77" t="s">
        <v>57</v>
      </c>
      <c r="B50" s="304">
        <f>B44*B49</f>
        <v>0</v>
      </c>
      <c r="C50" s="304"/>
      <c r="D50" s="304">
        <f>D44*D49</f>
        <v>0</v>
      </c>
      <c r="E50" s="304"/>
      <c r="F50" s="304">
        <f>F44*F49</f>
        <v>0</v>
      </c>
      <c r="G50" s="304"/>
      <c r="H50" s="304">
        <f>H44*H49</f>
        <v>0</v>
      </c>
      <c r="I50" s="304"/>
      <c r="J50" s="304">
        <f>J44*J49</f>
        <v>0</v>
      </c>
      <c r="K50" s="304"/>
      <c r="L50" s="304">
        <f>L44*L49</f>
        <v>0</v>
      </c>
      <c r="M50" s="304"/>
      <c r="N50" s="304">
        <f>N44*N49</f>
        <v>0</v>
      </c>
      <c r="O50" s="304"/>
      <c r="P50" s="304">
        <f>P44*P49</f>
        <v>0</v>
      </c>
      <c r="Q50" s="304"/>
      <c r="R50" s="304">
        <f>R44*R49</f>
        <v>0</v>
      </c>
      <c r="S50" s="304"/>
      <c r="T50" s="304">
        <f>T44*T49</f>
        <v>1.2222222222222223</v>
      </c>
      <c r="U50" s="304"/>
      <c r="V50" s="304">
        <f>V44*V49</f>
        <v>0.88888888888888884</v>
      </c>
      <c r="W50" s="304"/>
      <c r="X50" s="304">
        <f>X44*X49</f>
        <v>1.5555555555555556</v>
      </c>
      <c r="Y50" s="304"/>
      <c r="Z50" s="304">
        <f>Z44*Z49</f>
        <v>2.1111111111111112</v>
      </c>
      <c r="AA50" s="304"/>
      <c r="AB50" s="304">
        <f>AB44*AB49</f>
        <v>1.6666666666666667</v>
      </c>
      <c r="AC50" s="304"/>
      <c r="AD50" s="304">
        <f>AD44*AD49</f>
        <v>1.8888888888888888</v>
      </c>
      <c r="AE50" s="304"/>
      <c r="AF50" s="304">
        <f>AF44*AF49</f>
        <v>1.2222222222222223</v>
      </c>
      <c r="AG50" s="304"/>
      <c r="AH50" s="304">
        <f>AH44*AH49</f>
        <v>0.33333333333333331</v>
      </c>
      <c r="AI50" s="304"/>
      <c r="AJ50" s="304">
        <f>AJ44*AJ49</f>
        <v>1.3333333333333333</v>
      </c>
      <c r="AK50" s="304"/>
      <c r="AL50" s="304">
        <f>AL44*AL49</f>
        <v>0.22222222222222221</v>
      </c>
      <c r="AM50" s="304"/>
      <c r="AN50" s="304">
        <f>AN44*AN49</f>
        <v>2.4444444444444446</v>
      </c>
      <c r="AO50" s="304"/>
      <c r="AP50" s="304">
        <f>AP44*AP49</f>
        <v>1.2222222222222223</v>
      </c>
      <c r="AQ50" s="304"/>
      <c r="AR50" s="304">
        <f>AR44*AR49</f>
        <v>1.3333333333333333</v>
      </c>
      <c r="AS50" s="304"/>
      <c r="AT50" s="304">
        <f>AT44*AT49</f>
        <v>1.1111111111111112</v>
      </c>
      <c r="AU50" s="304"/>
      <c r="AV50" s="304">
        <f>AV44*AV49</f>
        <v>0.88888888888888884</v>
      </c>
      <c r="AW50" s="304"/>
      <c r="AX50" s="304">
        <f>AX44*AX49</f>
        <v>0</v>
      </c>
      <c r="AY50" s="304"/>
      <c r="AZ50" s="304">
        <f>AZ44*AZ49</f>
        <v>0.22222222222222221</v>
      </c>
      <c r="BA50" s="304"/>
      <c r="BB50" s="304">
        <f>BB44*BB49</f>
        <v>1.2222222222222221</v>
      </c>
      <c r="BC50" s="304"/>
      <c r="BD50" s="304">
        <f>BD44*BD49</f>
        <v>1.3333333333333333</v>
      </c>
      <c r="BE50" s="304"/>
      <c r="BF50" s="304">
        <f>BF44*BF49</f>
        <v>0.88888888888888884</v>
      </c>
      <c r="BG50" s="304"/>
      <c r="BH50" s="304">
        <f>BH44*BH49</f>
        <v>0.22222222222222221</v>
      </c>
      <c r="BI50" s="304"/>
      <c r="BJ50" s="304">
        <f>BJ44*BJ49</f>
        <v>0.55555555555555558</v>
      </c>
      <c r="BK50" s="304"/>
      <c r="BL50" s="304">
        <f>BL44*BL49</f>
        <v>0.22222222222222221</v>
      </c>
      <c r="BM50" s="304"/>
      <c r="BN50" s="304">
        <f>BN44*BN49</f>
        <v>0.77777777777777768</v>
      </c>
      <c r="BO50" s="304"/>
      <c r="BP50" s="304">
        <f>BP44*BP49</f>
        <v>0.88888888888888884</v>
      </c>
      <c r="BQ50" s="304"/>
      <c r="BR50" s="304">
        <f>BR44*BR49</f>
        <v>0.44444444444444442</v>
      </c>
      <c r="BS50" s="304"/>
      <c r="BT50" s="304">
        <f>BT44*BT49</f>
        <v>0.33333333333333331</v>
      </c>
      <c r="BU50" s="304"/>
      <c r="BV50" s="304">
        <f>BV44*BV49</f>
        <v>0.22222222222222221</v>
      </c>
      <c r="BW50" s="304"/>
      <c r="BX50" s="304">
        <f>BX44*BX49</f>
        <v>0</v>
      </c>
      <c r="BY50" s="304"/>
      <c r="BZ50" s="304">
        <f>BZ44*BZ49</f>
        <v>0</v>
      </c>
      <c r="CA50" s="304"/>
      <c r="CB50" s="304">
        <f>CB44*CB49</f>
        <v>0.22222222222222221</v>
      </c>
      <c r="CC50" s="304"/>
      <c r="CD50" s="304">
        <f>CD44*CD49</f>
        <v>0.22222222222222221</v>
      </c>
      <c r="CE50" s="304"/>
      <c r="CF50" s="304">
        <f>CF44*CF49</f>
        <v>0.88888888888888884</v>
      </c>
      <c r="CG50" s="304"/>
      <c r="CH50" s="304">
        <f>CH44*CH49</f>
        <v>0.44444444444444442</v>
      </c>
      <c r="CI50" s="304"/>
      <c r="CJ50" s="304">
        <f>CJ44*CJ49</f>
        <v>0.22222222222222221</v>
      </c>
      <c r="CK50" s="304"/>
      <c r="CL50" s="304">
        <f>CL44*CL49</f>
        <v>0.55555555555555558</v>
      </c>
      <c r="CM50" s="304"/>
      <c r="CN50" s="304">
        <f>CN44*CN49</f>
        <v>0</v>
      </c>
      <c r="CO50" s="304"/>
      <c r="CP50" s="304">
        <f>CP44*CP49</f>
        <v>0</v>
      </c>
      <c r="CQ50" s="304"/>
      <c r="CR50" s="304">
        <f>CR44*CR49</f>
        <v>0.33333333333333331</v>
      </c>
      <c r="CS50" s="304"/>
      <c r="CT50" s="304">
        <f>CT44*CT49</f>
        <v>1</v>
      </c>
      <c r="CU50" s="304"/>
      <c r="CV50" s="304">
        <f>CV44*CV49</f>
        <v>0.77777777777777779</v>
      </c>
      <c r="CW50" s="304"/>
      <c r="CX50" s="304">
        <f>CX44*CX49</f>
        <v>0.55555555555555558</v>
      </c>
      <c r="CY50" s="304"/>
      <c r="CZ50" s="304">
        <f>CZ44*CZ49</f>
        <v>0</v>
      </c>
      <c r="DA50" s="304"/>
      <c r="DB50" s="304">
        <f>DB44*DB49</f>
        <v>0.1111111111111111</v>
      </c>
      <c r="DC50" s="304"/>
      <c r="DD50" s="304">
        <f>DD44*DD49</f>
        <v>0</v>
      </c>
      <c r="DE50" s="304"/>
      <c r="DF50" s="304">
        <f>DF44*DF49</f>
        <v>0.22222222222222221</v>
      </c>
      <c r="DG50" s="304"/>
      <c r="DH50" s="304">
        <f>DH44*DH49</f>
        <v>0.22222222222222221</v>
      </c>
      <c r="DI50" s="304"/>
      <c r="DJ50" s="304">
        <f>DJ44*DJ49</f>
        <v>0.55555555555555558</v>
      </c>
      <c r="DK50" s="304"/>
      <c r="DL50" s="304">
        <f>DL44*DL49</f>
        <v>0</v>
      </c>
      <c r="DM50" s="304"/>
      <c r="DN50" s="304">
        <f>DN44*DN49</f>
        <v>0</v>
      </c>
      <c r="DO50" s="304"/>
      <c r="DP50" s="304">
        <f>DP44*DP49</f>
        <v>0.1111111111111111</v>
      </c>
      <c r="DQ50" s="304"/>
      <c r="DR50" s="304">
        <f>DR44*DR49</f>
        <v>0</v>
      </c>
      <c r="DS50" s="304"/>
      <c r="DT50" s="304">
        <f>DT44*DT49</f>
        <v>0.1111111111111111</v>
      </c>
      <c r="DU50" s="304"/>
      <c r="DV50" s="304">
        <f>DV44*DV49</f>
        <v>0.22222222222222221</v>
      </c>
      <c r="DW50" s="304"/>
      <c r="DX50" s="304">
        <f>DX44*DX49</f>
        <v>0.66666666666666663</v>
      </c>
      <c r="DY50" s="304"/>
      <c r="DZ50" s="304">
        <f>DZ44*DZ49</f>
        <v>0.33333333333333331</v>
      </c>
      <c r="EA50" s="304"/>
      <c r="EB50" s="304">
        <f>EB44*EB49</f>
        <v>0.22222222222222221</v>
      </c>
      <c r="EC50" s="304"/>
      <c r="ED50" s="304">
        <f>ED44*ED49</f>
        <v>0</v>
      </c>
      <c r="EE50" s="304"/>
      <c r="EF50" s="304">
        <f>EF44*EF49</f>
        <v>0</v>
      </c>
      <c r="EG50" s="304"/>
      <c r="EH50" s="304">
        <f>EH44*EH49</f>
        <v>0</v>
      </c>
      <c r="EI50" s="304"/>
      <c r="EJ50" s="304">
        <f>EJ44*EJ49</f>
        <v>0</v>
      </c>
      <c r="EK50" s="304"/>
      <c r="EL50" s="304">
        <f>EL44*EL49</f>
        <v>0.22222222222222221</v>
      </c>
      <c r="EM50" s="304"/>
      <c r="EN50" s="304">
        <f>EN44*EN49</f>
        <v>0</v>
      </c>
      <c r="EO50" s="304"/>
      <c r="EP50" s="304">
        <f>EP44*EP49</f>
        <v>0</v>
      </c>
      <c r="EQ50" s="304"/>
      <c r="ER50" s="304">
        <f>ER44*ER49</f>
        <v>0</v>
      </c>
      <c r="ES50" s="304"/>
      <c r="ET50" s="304">
        <f>ET44*ET49</f>
        <v>0</v>
      </c>
      <c r="EU50" s="304"/>
      <c r="EV50" s="304">
        <f>EV44*EV49</f>
        <v>0</v>
      </c>
      <c r="EW50" s="304"/>
      <c r="EX50" s="304">
        <f>EX44*EX49</f>
        <v>0</v>
      </c>
      <c r="EY50" s="304"/>
      <c r="EZ50" s="304">
        <f>EZ44*EZ49</f>
        <v>0</v>
      </c>
      <c r="FA50" s="304"/>
      <c r="FB50" s="304">
        <f>FB44*FB49</f>
        <v>0</v>
      </c>
      <c r="FC50" s="304"/>
      <c r="FD50" s="304">
        <f>FD44*FD49</f>
        <v>0</v>
      </c>
      <c r="FE50" s="304"/>
      <c r="FF50" s="304">
        <f>FF44*FF49</f>
        <v>0</v>
      </c>
      <c r="FG50" s="304"/>
      <c r="FH50" s="304">
        <f>FH44*FH49</f>
        <v>0</v>
      </c>
      <c r="FI50" s="304"/>
      <c r="FJ50" s="304">
        <f>FJ44*FJ49</f>
        <v>0</v>
      </c>
      <c r="FK50" s="304"/>
      <c r="FL50" s="304">
        <f>FL44*FL49</f>
        <v>0</v>
      </c>
      <c r="FM50" s="304"/>
      <c r="FN50" s="304">
        <f>FN44*FN49</f>
        <v>0</v>
      </c>
      <c r="FO50" s="304"/>
      <c r="FP50" s="304">
        <f>FP44*FP49</f>
        <v>0</v>
      </c>
      <c r="FQ50" s="304"/>
      <c r="FR50" s="304">
        <f>FR44*FR49</f>
        <v>0</v>
      </c>
      <c r="FS50" s="304"/>
      <c r="FT50" s="304">
        <f>FT44*FT49</f>
        <v>0</v>
      </c>
      <c r="FU50" s="304"/>
      <c r="FV50" s="304">
        <f>FV44*FV49</f>
        <v>0</v>
      </c>
      <c r="FW50" s="304"/>
      <c r="FX50" s="304">
        <f>FX44*FX49</f>
        <v>0</v>
      </c>
      <c r="FY50" s="304"/>
      <c r="FZ50" s="304">
        <f>FZ44*FZ49</f>
        <v>0</v>
      </c>
      <c r="GA50" s="304"/>
      <c r="GB50" s="304">
        <f>GB44*GB49</f>
        <v>0</v>
      </c>
      <c r="GC50" s="304"/>
      <c r="GD50" s="304">
        <f>GD44*GD49</f>
        <v>0</v>
      </c>
      <c r="GE50" s="304"/>
      <c r="GF50" s="304">
        <f>GF44*GF49</f>
        <v>0</v>
      </c>
      <c r="GG50" s="304"/>
      <c r="GH50" s="304">
        <f>GH44*GH49</f>
        <v>0</v>
      </c>
      <c r="GI50" s="304"/>
      <c r="GJ50" s="304">
        <f>GJ44*GJ49</f>
        <v>0</v>
      </c>
      <c r="GK50" s="304"/>
      <c r="GL50" s="304">
        <f>GL44*GL49</f>
        <v>0</v>
      </c>
      <c r="GM50" s="304"/>
      <c r="GN50" s="304">
        <f>GN44*GN49</f>
        <v>0</v>
      </c>
      <c r="GO50" s="304"/>
      <c r="GP50" s="304">
        <f>GP44*GP49</f>
        <v>0</v>
      </c>
      <c r="GQ50" s="304"/>
      <c r="GR50" s="304">
        <f>GR44*GR49</f>
        <v>0</v>
      </c>
      <c r="GS50" s="304"/>
      <c r="GT50" s="304">
        <f>GT44*GT49</f>
        <v>0</v>
      </c>
      <c r="GU50" s="304"/>
      <c r="GV50" s="304">
        <f>GV44*GV49</f>
        <v>0</v>
      </c>
      <c r="GW50" s="304"/>
      <c r="GX50" s="304">
        <f>GX44*GX49</f>
        <v>0</v>
      </c>
      <c r="GY50" s="304"/>
      <c r="GZ50" s="304">
        <f>GZ44*GZ49</f>
        <v>0</v>
      </c>
      <c r="HA50" s="304"/>
      <c r="HB50" s="304">
        <f>HB44*HB49</f>
        <v>0</v>
      </c>
      <c r="HC50" s="304"/>
      <c r="HD50" s="304">
        <f>HD44*HD49</f>
        <v>0</v>
      </c>
      <c r="HE50" s="304"/>
      <c r="HF50" s="304">
        <f>HF44*HF49</f>
        <v>0</v>
      </c>
      <c r="HG50" s="304"/>
      <c r="HH50" s="304">
        <f>HH44*HH49</f>
        <v>0</v>
      </c>
      <c r="HI50" s="304"/>
      <c r="HJ50" s="304">
        <f>HJ44*HJ49</f>
        <v>0</v>
      </c>
      <c r="HK50" s="304"/>
      <c r="HL50" s="304">
        <f>HL44*HL49</f>
        <v>0</v>
      </c>
      <c r="HM50" s="304"/>
      <c r="HN50" s="304">
        <f>HN44*HN49</f>
        <v>0</v>
      </c>
      <c r="HO50" s="304"/>
      <c r="HP50" s="304">
        <f>HP44*HP49</f>
        <v>0</v>
      </c>
      <c r="HQ50" s="304"/>
      <c r="HR50" s="304">
        <f>HR44*HR49</f>
        <v>0</v>
      </c>
      <c r="HS50" s="304"/>
      <c r="HT50" s="304">
        <f>HT44*HT49</f>
        <v>0</v>
      </c>
      <c r="HU50" s="304"/>
      <c r="HV50" s="304">
        <f>HV44*HV49</f>
        <v>0</v>
      </c>
      <c r="HW50" s="304"/>
      <c r="HX50" s="304">
        <f>HX44*HX49</f>
        <v>0</v>
      </c>
      <c r="HY50" s="304"/>
      <c r="HZ50" s="304">
        <f>HZ44*HZ49</f>
        <v>0</v>
      </c>
      <c r="IA50" s="304"/>
    </row>
    <row r="51" spans="1:238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1.2222222222222223</v>
      </c>
      <c r="U51" s="304"/>
      <c r="V51" s="304">
        <f>SUM($B$50:W50)</f>
        <v>2.1111111111111112</v>
      </c>
      <c r="W51" s="304"/>
      <c r="X51" s="304">
        <f>SUM($B$50:Y50)</f>
        <v>3.666666666666667</v>
      </c>
      <c r="Y51" s="304"/>
      <c r="Z51" s="304">
        <f>SUM($B$50:AA50)</f>
        <v>5.7777777777777786</v>
      </c>
      <c r="AA51" s="304"/>
      <c r="AB51" s="304">
        <f>SUM($B$50:AC50)</f>
        <v>7.4444444444444455</v>
      </c>
      <c r="AC51" s="304"/>
      <c r="AD51" s="304">
        <f>SUM($B$50:AE50)</f>
        <v>9.3333333333333339</v>
      </c>
      <c r="AE51" s="304"/>
      <c r="AF51" s="304">
        <f>SUM($B$50:AG50)</f>
        <v>10.555555555555557</v>
      </c>
      <c r="AG51" s="304"/>
      <c r="AH51" s="304">
        <f>SUM($B$50:AI50)</f>
        <v>10.888888888888891</v>
      </c>
      <c r="AI51" s="304"/>
      <c r="AJ51" s="304">
        <f>SUM($B$50:AK50)</f>
        <v>12.222222222222225</v>
      </c>
      <c r="AK51" s="304"/>
      <c r="AL51" s="304">
        <f>SUM($B$50:AM50)</f>
        <v>12.444444444444446</v>
      </c>
      <c r="AM51" s="304"/>
      <c r="AN51" s="304">
        <f>SUM($B$50:AO50)</f>
        <v>14.888888888888891</v>
      </c>
      <c r="AO51" s="304"/>
      <c r="AP51" s="304">
        <f>SUM($B$50:AQ50)</f>
        <v>16.111111111111114</v>
      </c>
      <c r="AQ51" s="304"/>
      <c r="AR51" s="304">
        <f>SUM($B$50:AS50)</f>
        <v>17.444444444444446</v>
      </c>
      <c r="AS51" s="304"/>
      <c r="AT51" s="304">
        <f>SUM($B$50:AU50)</f>
        <v>18.555555555555557</v>
      </c>
      <c r="AU51" s="304"/>
      <c r="AV51" s="304">
        <f>SUM($B$50:AW50)</f>
        <v>19.444444444444446</v>
      </c>
      <c r="AW51" s="304"/>
      <c r="AX51" s="304">
        <f>SUM($B$50:AY50)</f>
        <v>19.444444444444446</v>
      </c>
      <c r="AY51" s="304"/>
      <c r="AZ51" s="304">
        <f>SUM($B$50:BA50)</f>
        <v>19.666666666666668</v>
      </c>
      <c r="BA51" s="304"/>
      <c r="BB51" s="304">
        <f>SUM($B$50:BC50)</f>
        <v>20.888888888888889</v>
      </c>
      <c r="BC51" s="304"/>
      <c r="BD51" s="304">
        <f>SUM($B$50:BE50)</f>
        <v>22.222222222222221</v>
      </c>
      <c r="BE51" s="304"/>
      <c r="BF51" s="304">
        <f>SUM($B$50:BG50)</f>
        <v>23.111111111111111</v>
      </c>
      <c r="BG51" s="304"/>
      <c r="BH51" s="304">
        <f>SUM($B$50:BI50)</f>
        <v>23.333333333333332</v>
      </c>
      <c r="BI51" s="304"/>
      <c r="BJ51" s="304">
        <f>SUM($B$50:BK50)</f>
        <v>23.888888888888889</v>
      </c>
      <c r="BK51" s="304"/>
      <c r="BL51" s="304">
        <f>SUM($B$50:BM50)</f>
        <v>24.111111111111111</v>
      </c>
      <c r="BM51" s="304"/>
      <c r="BN51" s="304">
        <f>SUM($B$50:BO50)</f>
        <v>24.888888888888889</v>
      </c>
      <c r="BO51" s="304"/>
      <c r="BP51" s="304">
        <f>SUM($B$50:BQ50)</f>
        <v>25.777777777777779</v>
      </c>
      <c r="BQ51" s="304"/>
      <c r="BR51" s="304">
        <f>SUM($B$50:BS50)</f>
        <v>26.222222222222221</v>
      </c>
      <c r="BS51" s="304"/>
      <c r="BT51" s="304">
        <f>SUM($B$50:BU50)</f>
        <v>26.555555555555554</v>
      </c>
      <c r="BU51" s="304"/>
      <c r="BV51" s="304">
        <f>SUM($B$50:BW50)</f>
        <v>26.777777777777775</v>
      </c>
      <c r="BW51" s="304"/>
      <c r="BX51" s="304">
        <f>SUM($B$50:BY50)</f>
        <v>26.777777777777775</v>
      </c>
      <c r="BY51" s="304"/>
      <c r="BZ51" s="304">
        <f>SUM($B$50:CA50)</f>
        <v>26.777777777777775</v>
      </c>
      <c r="CA51" s="304"/>
      <c r="CB51" s="304">
        <f>SUM($B$50:CC50)</f>
        <v>26.999999999999996</v>
      </c>
      <c r="CC51" s="304"/>
      <c r="CD51" s="304">
        <f>SUM($B$50:CE50)</f>
        <v>27.222222222222218</v>
      </c>
      <c r="CE51" s="304"/>
      <c r="CF51" s="304">
        <f>SUM($B$50:CG50)</f>
        <v>28.111111111111107</v>
      </c>
      <c r="CG51" s="304"/>
      <c r="CH51" s="304">
        <f>SUM($B$50:CI50)</f>
        <v>28.55555555555555</v>
      </c>
      <c r="CI51" s="304"/>
      <c r="CJ51" s="304">
        <f>SUM($B$50:CK50)</f>
        <v>28.777777777777771</v>
      </c>
      <c r="CK51" s="304"/>
      <c r="CL51" s="304">
        <f>SUM($B$50:CM50)</f>
        <v>29.333333333333329</v>
      </c>
      <c r="CM51" s="304"/>
      <c r="CN51" s="304">
        <f>SUM($B$50:CO50)</f>
        <v>29.333333333333329</v>
      </c>
      <c r="CO51" s="304"/>
      <c r="CP51" s="304">
        <f>SUM($B$50:CQ50)</f>
        <v>29.333333333333329</v>
      </c>
      <c r="CQ51" s="304"/>
      <c r="CR51" s="304">
        <f>SUM($B$50:CS50)</f>
        <v>29.666666666666661</v>
      </c>
      <c r="CS51" s="304"/>
      <c r="CT51" s="304">
        <f>SUM($B$50:CU50)</f>
        <v>30.666666666666661</v>
      </c>
      <c r="CU51" s="304"/>
      <c r="CV51" s="304">
        <f>SUM($B$50:CW50)</f>
        <v>31.444444444444439</v>
      </c>
      <c r="CW51" s="304"/>
      <c r="CX51" s="304">
        <f>SUM($B$50:CY50)</f>
        <v>31.999999999999996</v>
      </c>
      <c r="CY51" s="304"/>
      <c r="CZ51" s="304">
        <f>SUM($B$50:DA50)</f>
        <v>31.999999999999996</v>
      </c>
      <c r="DA51" s="304"/>
      <c r="DB51" s="304">
        <f>SUM($B$50:DC50)</f>
        <v>32.111111111111107</v>
      </c>
      <c r="DC51" s="304"/>
      <c r="DD51" s="304">
        <f>SUM($B$50:DE50)</f>
        <v>32.111111111111107</v>
      </c>
      <c r="DE51" s="304"/>
      <c r="DF51" s="304">
        <f>SUM($B$50:DG50)</f>
        <v>32.333333333333329</v>
      </c>
      <c r="DG51" s="304"/>
      <c r="DH51" s="304">
        <f>SUM($B$50:DI50)</f>
        <v>32.55555555555555</v>
      </c>
      <c r="DI51" s="304"/>
      <c r="DJ51" s="304">
        <f>SUM($B$50:DK50)</f>
        <v>33.111111111111107</v>
      </c>
      <c r="DK51" s="304"/>
      <c r="DL51" s="304">
        <f>SUM($B$50:DM50)</f>
        <v>33.111111111111107</v>
      </c>
      <c r="DM51" s="304"/>
      <c r="DN51" s="304">
        <f>SUM($B$50:DO50)</f>
        <v>33.111111111111107</v>
      </c>
      <c r="DO51" s="304"/>
      <c r="DP51" s="304">
        <f>SUM($B$50:DQ50)</f>
        <v>33.222222222222221</v>
      </c>
      <c r="DQ51" s="304"/>
      <c r="DR51" s="304">
        <f>SUM($B$50:DS50)</f>
        <v>33.222222222222221</v>
      </c>
      <c r="DS51" s="304"/>
      <c r="DT51" s="304">
        <f>SUM($B$50:DU50)</f>
        <v>33.333333333333336</v>
      </c>
      <c r="DU51" s="304"/>
      <c r="DV51" s="304">
        <f>SUM($B$50:DW50)</f>
        <v>33.555555555555557</v>
      </c>
      <c r="DW51" s="304"/>
      <c r="DX51" s="304">
        <f>SUM($B$50:DY50)</f>
        <v>34.222222222222221</v>
      </c>
      <c r="DY51" s="304"/>
      <c r="DZ51" s="304">
        <f>SUM($B$50:EA50)</f>
        <v>34.555555555555557</v>
      </c>
      <c r="EA51" s="304"/>
      <c r="EB51" s="304">
        <f>SUM($B$50:EC50)</f>
        <v>34.777777777777779</v>
      </c>
      <c r="EC51" s="304"/>
      <c r="ED51" s="304">
        <f>SUM($B$50:EE50)</f>
        <v>34.777777777777779</v>
      </c>
      <c r="EE51" s="304"/>
      <c r="EF51" s="304">
        <f>SUM($B$50:EG50)</f>
        <v>34.777777777777779</v>
      </c>
      <c r="EG51" s="304"/>
      <c r="EH51" s="304">
        <f>SUM($B$50:EI50)</f>
        <v>34.777777777777779</v>
      </c>
      <c r="EI51" s="304"/>
      <c r="EJ51" s="304">
        <f>SUM($B$50:EK50)</f>
        <v>34.777777777777779</v>
      </c>
      <c r="EK51" s="304"/>
      <c r="EL51" s="304">
        <f>SUM($B$50:EM50)</f>
        <v>35</v>
      </c>
      <c r="EM51" s="304"/>
      <c r="EN51" s="304">
        <f>SUM($B$50:EO50)</f>
        <v>35</v>
      </c>
      <c r="EO51" s="304"/>
      <c r="EP51" s="304">
        <f>SUM($B$50:EQ50)</f>
        <v>35</v>
      </c>
      <c r="EQ51" s="304"/>
      <c r="ER51" s="304">
        <f>SUM($B$50:ES50)</f>
        <v>35</v>
      </c>
      <c r="ES51" s="304"/>
      <c r="ET51" s="304">
        <f>SUM($B$50:EU50)</f>
        <v>35</v>
      </c>
      <c r="EU51" s="304"/>
      <c r="EV51" s="304">
        <f>SUM($B$50:EW50)</f>
        <v>35</v>
      </c>
      <c r="EW51" s="304"/>
      <c r="EX51" s="304">
        <f>SUM($B$50:EY50)</f>
        <v>35</v>
      </c>
      <c r="EY51" s="304"/>
      <c r="EZ51" s="304">
        <f>SUM($B$50:FA50)</f>
        <v>35</v>
      </c>
      <c r="FA51" s="304"/>
      <c r="FB51" s="304">
        <f>SUM($B$50:FC50)</f>
        <v>35</v>
      </c>
      <c r="FC51" s="304"/>
      <c r="FD51" s="304">
        <f>SUM($B$50:FE50)</f>
        <v>35</v>
      </c>
      <c r="FE51" s="304"/>
      <c r="FF51" s="304">
        <f>SUM($B$50:FG50)</f>
        <v>35</v>
      </c>
      <c r="FG51" s="304"/>
      <c r="FH51" s="304">
        <f>SUM($B$50:FI50)</f>
        <v>35</v>
      </c>
      <c r="FI51" s="304"/>
      <c r="FJ51" s="304">
        <f>SUM($B$50:FK50)</f>
        <v>35</v>
      </c>
      <c r="FK51" s="304"/>
      <c r="FL51" s="304">
        <f>SUM($B$50:FM50)</f>
        <v>35</v>
      </c>
      <c r="FM51" s="304"/>
      <c r="FN51" s="304">
        <f>SUM($B$50:FO50)</f>
        <v>35</v>
      </c>
      <c r="FO51" s="304"/>
      <c r="FP51" s="304">
        <f>SUM($B$50:FQ50)</f>
        <v>35</v>
      </c>
      <c r="FQ51" s="304"/>
      <c r="FR51" s="304">
        <f>SUM($B$50:FS50)</f>
        <v>35</v>
      </c>
      <c r="FS51" s="304"/>
      <c r="FT51" s="304">
        <f>SUM($B$50:FU50)</f>
        <v>35</v>
      </c>
      <c r="FU51" s="304"/>
      <c r="FV51" s="304">
        <f>SUM($B$50:FW50)</f>
        <v>35</v>
      </c>
      <c r="FW51" s="304"/>
      <c r="FX51" s="304">
        <f>SUM($B$50:FY50)</f>
        <v>35</v>
      </c>
      <c r="FY51" s="304"/>
      <c r="FZ51" s="304">
        <f>SUM($B$50:GA50)</f>
        <v>35</v>
      </c>
      <c r="GA51" s="304"/>
      <c r="GB51" s="304">
        <f>SUM($B$50:GC50)</f>
        <v>35</v>
      </c>
      <c r="GC51" s="304"/>
      <c r="GD51" s="304">
        <f>SUM($B$50:GE50)</f>
        <v>35</v>
      </c>
      <c r="GE51" s="304"/>
      <c r="GF51" s="304">
        <f>SUM($B$50:GG50)</f>
        <v>35</v>
      </c>
      <c r="GG51" s="304"/>
      <c r="GH51" s="304">
        <f>SUM($B$50:GI50)</f>
        <v>35</v>
      </c>
      <c r="GI51" s="304"/>
      <c r="GJ51" s="304">
        <f>SUM($B$50:GK50)</f>
        <v>35</v>
      </c>
      <c r="GK51" s="304"/>
      <c r="GL51" s="304">
        <f>SUM($B$50:GM50)</f>
        <v>35</v>
      </c>
      <c r="GM51" s="304"/>
      <c r="GN51" s="304">
        <f>SUM($B$50:GO50)</f>
        <v>35</v>
      </c>
      <c r="GO51" s="304"/>
      <c r="GP51" s="304">
        <f>SUM($B$50:GQ50)</f>
        <v>35</v>
      </c>
      <c r="GQ51" s="304"/>
      <c r="GR51" s="304">
        <f>SUM($B$50:GS50)</f>
        <v>35</v>
      </c>
      <c r="GS51" s="304"/>
      <c r="GT51" s="304">
        <f>SUM($B$50:GU50)</f>
        <v>35</v>
      </c>
      <c r="GU51" s="304"/>
      <c r="GV51" s="304">
        <f>SUM($B$50:GW50)</f>
        <v>35</v>
      </c>
      <c r="GW51" s="304"/>
      <c r="GX51" s="304">
        <f>SUM($B$50:GY50)</f>
        <v>35</v>
      </c>
      <c r="GY51" s="304"/>
      <c r="GZ51" s="304">
        <f>SUM($B$50:HA50)</f>
        <v>35</v>
      </c>
      <c r="HA51" s="304"/>
      <c r="HB51" s="304">
        <f>SUM($B$50:HC50)</f>
        <v>35</v>
      </c>
      <c r="HC51" s="304"/>
      <c r="HD51" s="304">
        <f>SUM($B$50:HE50)</f>
        <v>35</v>
      </c>
      <c r="HE51" s="304"/>
      <c r="HF51" s="304">
        <f>SUM($B$50:HG50)</f>
        <v>35</v>
      </c>
      <c r="HG51" s="304"/>
      <c r="HH51" s="304">
        <f>SUM($B$50:HI50)</f>
        <v>35</v>
      </c>
      <c r="HI51" s="304"/>
      <c r="HJ51" s="304">
        <f>SUM($B$50:HK50)</f>
        <v>35</v>
      </c>
      <c r="HK51" s="304"/>
      <c r="HL51" s="304">
        <f>SUM($B$50:HM50)</f>
        <v>35</v>
      </c>
      <c r="HM51" s="304"/>
      <c r="HN51" s="304">
        <f>SUM($B$50:HO50)</f>
        <v>35</v>
      </c>
      <c r="HO51" s="304"/>
      <c r="HP51" s="304">
        <f>SUM($B$50:HQ50)</f>
        <v>35</v>
      </c>
      <c r="HQ51" s="304"/>
      <c r="HR51" s="304">
        <f>SUM($B$50:HS50)</f>
        <v>35</v>
      </c>
      <c r="HS51" s="304"/>
      <c r="HT51" s="304">
        <f>SUM($B$50:HU50)</f>
        <v>35</v>
      </c>
      <c r="HU51" s="304"/>
      <c r="HV51" s="304">
        <f>SUM($B$50:HW50)</f>
        <v>35</v>
      </c>
      <c r="HW51" s="304"/>
      <c r="HX51" s="304">
        <f>SUM($B$50:HY50)</f>
        <v>35</v>
      </c>
      <c r="HY51" s="304"/>
      <c r="HZ51" s="304">
        <f>SUM($B$50:IA50)</f>
        <v>35</v>
      </c>
      <c r="IA51" s="304"/>
    </row>
    <row r="52" spans="1:238" ht="18.600000000000001" thickBot="1">
      <c r="A52" s="176" t="s">
        <v>59</v>
      </c>
      <c r="B52" s="304">
        <f>B51/$B$41</f>
        <v>0</v>
      </c>
      <c r="C52" s="304"/>
      <c r="D52" s="304">
        <f>D51/$B$41</f>
        <v>0</v>
      </c>
      <c r="E52" s="304"/>
      <c r="F52" s="304">
        <f>F51/$B$41</f>
        <v>0</v>
      </c>
      <c r="G52" s="304"/>
      <c r="H52" s="304">
        <f>H51/$B$41</f>
        <v>0</v>
      </c>
      <c r="I52" s="304"/>
      <c r="J52" s="304">
        <f>J51/$B$41</f>
        <v>0</v>
      </c>
      <c r="K52" s="304"/>
      <c r="L52" s="304">
        <f>L51/$B$41</f>
        <v>0</v>
      </c>
      <c r="M52" s="304"/>
      <c r="N52" s="304">
        <f>N51/$B$41</f>
        <v>0</v>
      </c>
      <c r="O52" s="304"/>
      <c r="P52" s="304">
        <f>P51/$B$41</f>
        <v>0</v>
      </c>
      <c r="Q52" s="304"/>
      <c r="R52" s="304">
        <f>R51/$B$41</f>
        <v>0</v>
      </c>
      <c r="S52" s="304"/>
      <c r="T52" s="304">
        <f>T51/$B$41</f>
        <v>0.13580246913580249</v>
      </c>
      <c r="U52" s="304"/>
      <c r="V52" s="304">
        <f>V51/$B$41</f>
        <v>0.23456790123456792</v>
      </c>
      <c r="W52" s="304"/>
      <c r="X52" s="304">
        <f>X51/$B$41</f>
        <v>0.40740740740740744</v>
      </c>
      <c r="Y52" s="304"/>
      <c r="Z52" s="304">
        <f>Z51/$B$41</f>
        <v>0.64197530864197538</v>
      </c>
      <c r="AA52" s="304"/>
      <c r="AB52" s="304">
        <f>AB51/$B$41</f>
        <v>0.82716049382716061</v>
      </c>
      <c r="AC52" s="304"/>
      <c r="AD52" s="304">
        <f>AD51/$B$41</f>
        <v>1.0370370370370372</v>
      </c>
      <c r="AE52" s="304"/>
      <c r="AF52" s="304">
        <f>AF51/$B$41</f>
        <v>1.1728395061728396</v>
      </c>
      <c r="AG52" s="304"/>
      <c r="AH52" s="304">
        <f>AH51/$B$41</f>
        <v>1.2098765432098768</v>
      </c>
      <c r="AI52" s="304"/>
      <c r="AJ52" s="304">
        <f>AJ51/$B$41</f>
        <v>1.3580246913580249</v>
      </c>
      <c r="AK52" s="304"/>
      <c r="AL52" s="304">
        <f>AL51/$B$41</f>
        <v>1.3827160493827162</v>
      </c>
      <c r="AM52" s="304"/>
      <c r="AN52" s="304">
        <f>AN51/$B$41</f>
        <v>1.6543209876543212</v>
      </c>
      <c r="AO52" s="304"/>
      <c r="AP52" s="304">
        <f>AP51/$B$41</f>
        <v>1.7901234567901239</v>
      </c>
      <c r="AQ52" s="304"/>
      <c r="AR52" s="304">
        <f>AR51/$B$41</f>
        <v>1.9382716049382718</v>
      </c>
      <c r="AS52" s="304"/>
      <c r="AT52" s="304">
        <f>AT51/$B$41</f>
        <v>2.0617283950617287</v>
      </c>
      <c r="AU52" s="304"/>
      <c r="AV52" s="304">
        <f>AV51/$B$41</f>
        <v>2.1604938271604941</v>
      </c>
      <c r="AW52" s="304"/>
      <c r="AX52" s="304">
        <f>AX51/$B$41</f>
        <v>2.1604938271604941</v>
      </c>
      <c r="AY52" s="304"/>
      <c r="AZ52" s="304">
        <f>AZ51/$B$41</f>
        <v>2.1851851851851851</v>
      </c>
      <c r="BA52" s="304"/>
      <c r="BB52" s="304">
        <f>BB51/$B$41</f>
        <v>2.3209876543209877</v>
      </c>
      <c r="BC52" s="304"/>
      <c r="BD52" s="304">
        <f>BD51/$B$41</f>
        <v>2.4691358024691357</v>
      </c>
      <c r="BE52" s="304"/>
      <c r="BF52" s="304">
        <f>BF51/$B$41</f>
        <v>2.5679012345679011</v>
      </c>
      <c r="BG52" s="304"/>
      <c r="BH52" s="304">
        <f>BH51/$B$41</f>
        <v>2.5925925925925926</v>
      </c>
      <c r="BI52" s="304"/>
      <c r="BJ52" s="304">
        <f>BJ51/$B$41</f>
        <v>2.6543209876543212</v>
      </c>
      <c r="BK52" s="304"/>
      <c r="BL52" s="304">
        <f>BL51/$B$41</f>
        <v>2.6790123456790123</v>
      </c>
      <c r="BM52" s="304"/>
      <c r="BN52" s="304">
        <f>BN51/$B$41</f>
        <v>2.7654320987654319</v>
      </c>
      <c r="BO52" s="304"/>
      <c r="BP52" s="304">
        <f>BP51/$B$41</f>
        <v>2.8641975308641978</v>
      </c>
      <c r="BQ52" s="304"/>
      <c r="BR52" s="304">
        <f>BR51/$B$41</f>
        <v>2.9135802469135803</v>
      </c>
      <c r="BS52" s="304"/>
      <c r="BT52" s="304">
        <f>BT51/$B$41</f>
        <v>2.9506172839506171</v>
      </c>
      <c r="BU52" s="304"/>
      <c r="BV52" s="304">
        <f>BV51/$B$41</f>
        <v>2.9753086419753085</v>
      </c>
      <c r="BW52" s="304"/>
      <c r="BX52" s="304">
        <f>BX51/$B$41</f>
        <v>2.9753086419753085</v>
      </c>
      <c r="BY52" s="304"/>
      <c r="BZ52" s="304">
        <f>BZ51/$B$41</f>
        <v>2.9753086419753085</v>
      </c>
      <c r="CA52" s="304"/>
      <c r="CB52" s="304">
        <f>CB51/$B$41</f>
        <v>2.9999999999999996</v>
      </c>
      <c r="CC52" s="304"/>
      <c r="CD52" s="304">
        <f>CD51/$B$41</f>
        <v>3.024691358024691</v>
      </c>
      <c r="CE52" s="304"/>
      <c r="CF52" s="304">
        <f>CF51/$B$41</f>
        <v>3.1234567901234565</v>
      </c>
      <c r="CG52" s="304"/>
      <c r="CH52" s="304">
        <f>CH51/$B$41</f>
        <v>3.1728395061728389</v>
      </c>
      <c r="CI52" s="304"/>
      <c r="CJ52" s="304">
        <f>CJ51/$B$41</f>
        <v>3.19753086419753</v>
      </c>
      <c r="CK52" s="304"/>
      <c r="CL52" s="304">
        <f>CL51/$B$41</f>
        <v>3.2592592592592586</v>
      </c>
      <c r="CM52" s="304"/>
      <c r="CN52" s="304">
        <f>CN51/$B$41</f>
        <v>3.2592592592592586</v>
      </c>
      <c r="CO52" s="304"/>
      <c r="CP52" s="304">
        <f>CP51/$B$41</f>
        <v>3.2592592592592586</v>
      </c>
      <c r="CQ52" s="304"/>
      <c r="CR52" s="304">
        <f>CR51/$B$41</f>
        <v>3.2962962962962958</v>
      </c>
      <c r="CS52" s="304"/>
      <c r="CT52" s="304">
        <f>CT51/$B$41</f>
        <v>3.4074074074074066</v>
      </c>
      <c r="CU52" s="304"/>
      <c r="CV52" s="304">
        <f>CV51/$B$41</f>
        <v>3.4938271604938267</v>
      </c>
      <c r="CW52" s="304"/>
      <c r="CX52" s="304">
        <f>CX51/$B$41</f>
        <v>3.5555555555555554</v>
      </c>
      <c r="CY52" s="304"/>
      <c r="CZ52" s="304">
        <f>CZ51/$B$41</f>
        <v>3.5555555555555554</v>
      </c>
      <c r="DA52" s="304"/>
      <c r="DB52" s="304">
        <f>DB51/$B$41</f>
        <v>3.5679012345679006</v>
      </c>
      <c r="DC52" s="304"/>
      <c r="DD52" s="304">
        <f>DD51/$B$41</f>
        <v>3.5679012345679006</v>
      </c>
      <c r="DE52" s="304"/>
      <c r="DF52" s="304">
        <f>DF51/$B$41</f>
        <v>3.5925925925925921</v>
      </c>
      <c r="DG52" s="304"/>
      <c r="DH52" s="304">
        <f>DH51/$B$41</f>
        <v>3.6172839506172831</v>
      </c>
      <c r="DI52" s="304"/>
      <c r="DJ52" s="304">
        <f>DJ51/$B$41</f>
        <v>3.6790123456790118</v>
      </c>
      <c r="DK52" s="304"/>
      <c r="DL52" s="304">
        <f>DL51/$B$41</f>
        <v>3.6790123456790118</v>
      </c>
      <c r="DM52" s="304"/>
      <c r="DN52" s="304">
        <f>DN51/$B$41</f>
        <v>3.6790123456790118</v>
      </c>
      <c r="DO52" s="304"/>
      <c r="DP52" s="304">
        <f>DP51/$B$41</f>
        <v>3.691358024691358</v>
      </c>
      <c r="DQ52" s="304"/>
      <c r="DR52" s="304">
        <f>DR51/$B$41</f>
        <v>3.691358024691358</v>
      </c>
      <c r="DS52" s="304"/>
      <c r="DT52" s="304">
        <f>DT51/$B$41</f>
        <v>3.7037037037037042</v>
      </c>
      <c r="DU52" s="304"/>
      <c r="DV52" s="304">
        <f>DV51/$B$41</f>
        <v>3.7283950617283952</v>
      </c>
      <c r="DW52" s="304"/>
      <c r="DX52" s="304">
        <f>DX51/$B$41</f>
        <v>3.8024691358024691</v>
      </c>
      <c r="DY52" s="304"/>
      <c r="DZ52" s="304">
        <f>DZ51/$B$41</f>
        <v>3.8395061728395063</v>
      </c>
      <c r="EA52" s="304"/>
      <c r="EB52" s="304">
        <f>EB51/$B$41</f>
        <v>3.8641975308641978</v>
      </c>
      <c r="EC52" s="304"/>
      <c r="ED52" s="304">
        <f>ED51/$B$41</f>
        <v>3.8641975308641978</v>
      </c>
      <c r="EE52" s="304"/>
      <c r="EF52" s="304">
        <f>EF51/$B$41</f>
        <v>3.8641975308641978</v>
      </c>
      <c r="EG52" s="304"/>
      <c r="EH52" s="304">
        <f>EH51/$B$41</f>
        <v>3.8641975308641978</v>
      </c>
      <c r="EI52" s="304"/>
      <c r="EJ52" s="304">
        <f>EJ51/$B$41</f>
        <v>3.8641975308641978</v>
      </c>
      <c r="EK52" s="304"/>
      <c r="EL52" s="304">
        <f>EL51/$B$41</f>
        <v>3.8888888888888888</v>
      </c>
      <c r="EM52" s="304"/>
      <c r="EN52" s="304">
        <f>EN51/$B$41</f>
        <v>3.8888888888888888</v>
      </c>
      <c r="EO52" s="304"/>
      <c r="EP52" s="304">
        <f>EP51/$B$41</f>
        <v>3.8888888888888888</v>
      </c>
      <c r="EQ52" s="304"/>
      <c r="ER52" s="304">
        <f>ER51/$B$41</f>
        <v>3.8888888888888888</v>
      </c>
      <c r="ES52" s="304"/>
      <c r="ET52" s="304">
        <f>ET51/$B$41</f>
        <v>3.8888888888888888</v>
      </c>
      <c r="EU52" s="304"/>
      <c r="EV52" s="304">
        <f>EV51/$B$41</f>
        <v>3.8888888888888888</v>
      </c>
      <c r="EW52" s="304"/>
      <c r="EX52" s="304">
        <f>EX51/$B$41</f>
        <v>3.8888888888888888</v>
      </c>
      <c r="EY52" s="304"/>
      <c r="EZ52" s="304">
        <f>EZ51/$B$41</f>
        <v>3.8888888888888888</v>
      </c>
      <c r="FA52" s="304"/>
      <c r="FB52" s="304">
        <f>FB51/$B$41</f>
        <v>3.8888888888888888</v>
      </c>
      <c r="FC52" s="304"/>
      <c r="FD52" s="304">
        <f>FD51/$B$41</f>
        <v>3.8888888888888888</v>
      </c>
      <c r="FE52" s="304"/>
      <c r="FF52" s="304">
        <f>FF51/$B$41</f>
        <v>3.8888888888888888</v>
      </c>
      <c r="FG52" s="304"/>
      <c r="FH52" s="304">
        <f>FH51/$B$41</f>
        <v>3.8888888888888888</v>
      </c>
      <c r="FI52" s="304"/>
      <c r="FJ52" s="304">
        <f>FJ51/$B$41</f>
        <v>3.8888888888888888</v>
      </c>
      <c r="FK52" s="304"/>
      <c r="FL52" s="304">
        <f>FL51/$B$41</f>
        <v>3.8888888888888888</v>
      </c>
      <c r="FM52" s="304"/>
      <c r="FN52" s="304">
        <f>FN51/$B$41</f>
        <v>3.8888888888888888</v>
      </c>
      <c r="FO52" s="304"/>
      <c r="FP52" s="304">
        <f>FP51/$B$41</f>
        <v>3.8888888888888888</v>
      </c>
      <c r="FQ52" s="304"/>
      <c r="FR52" s="304">
        <f>FR51/$B$41</f>
        <v>3.8888888888888888</v>
      </c>
      <c r="FS52" s="304"/>
      <c r="FT52" s="304">
        <f>FT51/$B$41</f>
        <v>3.8888888888888888</v>
      </c>
      <c r="FU52" s="304"/>
      <c r="FV52" s="304">
        <f>FV51/$B$41</f>
        <v>3.8888888888888888</v>
      </c>
      <c r="FW52" s="304"/>
      <c r="FX52" s="304">
        <f>FX51/$B$41</f>
        <v>3.8888888888888888</v>
      </c>
      <c r="FY52" s="304"/>
      <c r="FZ52" s="304">
        <f>FZ51/$B$41</f>
        <v>3.8888888888888888</v>
      </c>
      <c r="GA52" s="304"/>
      <c r="GB52" s="304">
        <f>GB51/$B$41</f>
        <v>3.8888888888888888</v>
      </c>
      <c r="GC52" s="304"/>
      <c r="GD52" s="304">
        <f>GD51/$B$41</f>
        <v>3.8888888888888888</v>
      </c>
      <c r="GE52" s="304"/>
      <c r="GF52" s="304">
        <f>GF51/$B$41</f>
        <v>3.8888888888888888</v>
      </c>
      <c r="GG52" s="304"/>
      <c r="GH52" s="304">
        <f>GH51/$B$41</f>
        <v>3.8888888888888888</v>
      </c>
      <c r="GI52" s="304"/>
      <c r="GJ52" s="304">
        <f>GJ51/$B$41</f>
        <v>3.8888888888888888</v>
      </c>
      <c r="GK52" s="304"/>
      <c r="GL52" s="304">
        <f>GL51/$B$41</f>
        <v>3.8888888888888888</v>
      </c>
      <c r="GM52" s="304"/>
      <c r="GN52" s="304">
        <f>GN51/$B$41</f>
        <v>3.8888888888888888</v>
      </c>
      <c r="GO52" s="304"/>
      <c r="GP52" s="304">
        <f>GP51/$B$41</f>
        <v>3.8888888888888888</v>
      </c>
      <c r="GQ52" s="304"/>
      <c r="GR52" s="304">
        <f>GR51/$B$41</f>
        <v>3.8888888888888888</v>
      </c>
      <c r="GS52" s="304"/>
      <c r="GT52" s="304">
        <f>GT51/$B$41</f>
        <v>3.8888888888888888</v>
      </c>
      <c r="GU52" s="304"/>
      <c r="GV52" s="304">
        <f>GV51/$B$41</f>
        <v>3.8888888888888888</v>
      </c>
      <c r="GW52" s="304"/>
      <c r="GX52" s="304">
        <f>GX51/$B$41</f>
        <v>3.8888888888888888</v>
      </c>
      <c r="GY52" s="304"/>
      <c r="GZ52" s="304">
        <f>GZ51/$B$41</f>
        <v>3.8888888888888888</v>
      </c>
      <c r="HA52" s="304"/>
      <c r="HB52" s="304">
        <f>HB51/$B$41</f>
        <v>3.8888888888888888</v>
      </c>
      <c r="HC52" s="304"/>
      <c r="HD52" s="304">
        <f>HD51/$B$41</f>
        <v>3.8888888888888888</v>
      </c>
      <c r="HE52" s="304"/>
      <c r="HF52" s="304">
        <f>HF51/$B$41</f>
        <v>3.8888888888888888</v>
      </c>
      <c r="HG52" s="304"/>
      <c r="HH52" s="304">
        <f>HH51/$B$41</f>
        <v>3.8888888888888888</v>
      </c>
      <c r="HI52" s="304"/>
      <c r="HJ52" s="304">
        <f>HJ51/$B$41</f>
        <v>3.8888888888888888</v>
      </c>
      <c r="HK52" s="304"/>
      <c r="HL52" s="304">
        <f>HL51/$B$41</f>
        <v>3.8888888888888888</v>
      </c>
      <c r="HM52" s="304"/>
      <c r="HN52" s="304">
        <f>HN51/$B$41</f>
        <v>3.8888888888888888</v>
      </c>
      <c r="HO52" s="304"/>
      <c r="HP52" s="304">
        <f>HP51/$B$41</f>
        <v>3.8888888888888888</v>
      </c>
      <c r="HQ52" s="304"/>
      <c r="HR52" s="304">
        <f>HR51/$B$41</f>
        <v>3.8888888888888888</v>
      </c>
      <c r="HS52" s="304"/>
      <c r="HT52" s="304">
        <f>HT51/$B$41</f>
        <v>3.8888888888888888</v>
      </c>
      <c r="HU52" s="304"/>
      <c r="HV52" s="304">
        <f>HV51/$B$41</f>
        <v>3.8888888888888888</v>
      </c>
      <c r="HW52" s="304"/>
      <c r="HX52" s="304">
        <f>HX51/$B$41</f>
        <v>3.8888888888888888</v>
      </c>
      <c r="HY52" s="304"/>
      <c r="HZ52" s="304">
        <f>HZ51/$B$41</f>
        <v>3.8888888888888888</v>
      </c>
      <c r="IA52" s="304"/>
    </row>
    <row r="53" spans="1:238" ht="15" thickBot="1">
      <c r="A53" s="77" t="s">
        <v>60</v>
      </c>
      <c r="B53" s="304">
        <f>B1*B44*B49</f>
        <v>0</v>
      </c>
      <c r="C53" s="304"/>
      <c r="D53" s="304">
        <f>D1*D44*D49</f>
        <v>0</v>
      </c>
      <c r="E53" s="304"/>
      <c r="F53" s="304">
        <f>F1*F44*F49</f>
        <v>0</v>
      </c>
      <c r="G53" s="304"/>
      <c r="H53" s="304">
        <f>H1*H44*H49</f>
        <v>0</v>
      </c>
      <c r="I53" s="304"/>
      <c r="J53" s="304">
        <f>J1*J44*J49</f>
        <v>0</v>
      </c>
      <c r="K53" s="304"/>
      <c r="L53" s="304">
        <f>L1*L44*L49</f>
        <v>0</v>
      </c>
      <c r="M53" s="304"/>
      <c r="N53" s="304">
        <f>N1*N44*N49</f>
        <v>0</v>
      </c>
      <c r="O53" s="304"/>
      <c r="P53" s="304">
        <f>P1*P44*P49</f>
        <v>0</v>
      </c>
      <c r="Q53" s="304"/>
      <c r="R53" s="304">
        <f>R1*R44*R49</f>
        <v>0</v>
      </c>
      <c r="S53" s="304"/>
      <c r="T53" s="304">
        <f>T1*T44*T49</f>
        <v>12.222222222222223</v>
      </c>
      <c r="U53" s="304"/>
      <c r="V53" s="304">
        <f>V1*V44*V49</f>
        <v>9.7777777777777768</v>
      </c>
      <c r="W53" s="304"/>
      <c r="X53" s="304">
        <f>X1*X44*X49</f>
        <v>18.666666666666668</v>
      </c>
      <c r="Y53" s="304"/>
      <c r="Z53" s="304">
        <f>Z1*Z44*Z49</f>
        <v>27.444444444444446</v>
      </c>
      <c r="AA53" s="304"/>
      <c r="AB53" s="304">
        <f>AB1*AB44*AB49</f>
        <v>23.333333333333336</v>
      </c>
      <c r="AC53" s="304"/>
      <c r="AD53" s="304">
        <f>AD1*AD44*AD49</f>
        <v>28.333333333333332</v>
      </c>
      <c r="AE53" s="304"/>
      <c r="AF53" s="304">
        <f>AF1*AF44*AF49</f>
        <v>19.555555555555557</v>
      </c>
      <c r="AG53" s="304"/>
      <c r="AH53" s="304">
        <f>AH1*AH44*AH49</f>
        <v>5.6666666666666661</v>
      </c>
      <c r="AI53" s="304"/>
      <c r="AJ53" s="304">
        <f>AJ1*AJ44*AJ49</f>
        <v>24</v>
      </c>
      <c r="AK53" s="304"/>
      <c r="AL53" s="304">
        <f>AL1*AL44*AL49</f>
        <v>4.2222222222222223</v>
      </c>
      <c r="AM53" s="304"/>
      <c r="AN53" s="304">
        <f>AN1*AN44*AN49</f>
        <v>48.888888888888893</v>
      </c>
      <c r="AO53" s="304"/>
      <c r="AP53" s="304">
        <f>AP1*AP44*AP49</f>
        <v>25.666666666666668</v>
      </c>
      <c r="AQ53" s="304"/>
      <c r="AR53" s="304">
        <f>AR1*AR44*AR49</f>
        <v>29.333333333333332</v>
      </c>
      <c r="AS53" s="304"/>
      <c r="AT53" s="304">
        <f>AT1*AT44*AT49</f>
        <v>25.555555555555554</v>
      </c>
      <c r="AU53" s="304"/>
      <c r="AV53" s="304">
        <f>AV1*AV44*AV49</f>
        <v>21.333333333333332</v>
      </c>
      <c r="AW53" s="304"/>
      <c r="AX53" s="304">
        <f>AX1*AX44*AX49</f>
        <v>0</v>
      </c>
      <c r="AY53" s="304"/>
      <c r="AZ53" s="304">
        <f>AZ1*AZ44*AZ49</f>
        <v>5.7777777777777777</v>
      </c>
      <c r="BA53" s="304"/>
      <c r="BB53" s="304">
        <f>BB1*BB44*BB49</f>
        <v>33</v>
      </c>
      <c r="BC53" s="304"/>
      <c r="BD53" s="304">
        <f>BD1*BD44*BD49</f>
        <v>37.333333333333329</v>
      </c>
      <c r="BE53" s="304"/>
      <c r="BF53" s="304">
        <f>BF1*BF44*BF49</f>
        <v>25.777777777777775</v>
      </c>
      <c r="BG53" s="304"/>
      <c r="BH53" s="304">
        <f>BH1*BH44*BH49</f>
        <v>6.6666666666666661</v>
      </c>
      <c r="BI53" s="304"/>
      <c r="BJ53" s="304">
        <f>BJ1*BJ44*BJ49</f>
        <v>17.222222222222221</v>
      </c>
      <c r="BK53" s="304"/>
      <c r="BL53" s="304">
        <f>BL1*BL44*BL49</f>
        <v>7.1111111111111107</v>
      </c>
      <c r="BM53" s="304"/>
      <c r="BN53" s="304">
        <f>BN1*BN44*BN49</f>
        <v>25.666666666666664</v>
      </c>
      <c r="BO53" s="304"/>
      <c r="BP53" s="304">
        <f>BP1*BP44*BP49</f>
        <v>30.222222222222221</v>
      </c>
      <c r="BQ53" s="304"/>
      <c r="BR53" s="304">
        <f>BR1*BR44*BR49</f>
        <v>15.555555555555555</v>
      </c>
      <c r="BS53" s="304"/>
      <c r="BT53" s="304">
        <f>BT1*BT44*BT49</f>
        <v>12</v>
      </c>
      <c r="BU53" s="304"/>
      <c r="BV53" s="304">
        <f>BV1*BV44*BV49</f>
        <v>8.2222222222222214</v>
      </c>
      <c r="BW53" s="304"/>
      <c r="BX53" s="304">
        <f>BX1*BX44*BX49</f>
        <v>0</v>
      </c>
      <c r="BY53" s="304"/>
      <c r="BZ53" s="304">
        <f>BZ1*BZ44*BZ49</f>
        <v>0</v>
      </c>
      <c r="CA53" s="304"/>
      <c r="CB53" s="304">
        <f>CB1*CB44*CB49</f>
        <v>8.8888888888888893</v>
      </c>
      <c r="CC53" s="304"/>
      <c r="CD53" s="304">
        <f>CD1*CD44*CD49</f>
        <v>9.1111111111111107</v>
      </c>
      <c r="CE53" s="304"/>
      <c r="CF53" s="304">
        <f>CF1*CF44*CF49</f>
        <v>37.333333333333329</v>
      </c>
      <c r="CG53" s="304"/>
      <c r="CH53" s="304">
        <f>CH1*CH44*CH49</f>
        <v>19.111111111111111</v>
      </c>
      <c r="CI53" s="304"/>
      <c r="CJ53" s="304">
        <f>CJ1*CJ44*CJ49</f>
        <v>9.7777777777777768</v>
      </c>
      <c r="CK53" s="304"/>
      <c r="CL53" s="304">
        <f>CL1*CL44*CL49</f>
        <v>25</v>
      </c>
      <c r="CM53" s="304"/>
      <c r="CN53" s="304">
        <f>CN1*CN44*CN49</f>
        <v>0</v>
      </c>
      <c r="CO53" s="304"/>
      <c r="CP53" s="304">
        <f>CP1*CP44*CP49</f>
        <v>0</v>
      </c>
      <c r="CQ53" s="304"/>
      <c r="CR53" s="304">
        <f>CR1*CR44*CR49</f>
        <v>16</v>
      </c>
      <c r="CS53" s="304"/>
      <c r="CT53" s="304">
        <f>CT1*CT44*CT49</f>
        <v>49.000000000000007</v>
      </c>
      <c r="CU53" s="304"/>
      <c r="CV53" s="304">
        <f>CV1*CV44*CV49</f>
        <v>38.888888888888886</v>
      </c>
      <c r="CW53" s="304"/>
      <c r="CX53" s="304">
        <f>CX1*CX44*CX49</f>
        <v>28.333333333333336</v>
      </c>
      <c r="CY53" s="304"/>
      <c r="CZ53" s="304">
        <f>CZ1*CZ44*CZ49</f>
        <v>0</v>
      </c>
      <c r="DA53" s="304"/>
      <c r="DB53" s="304">
        <f>DB1*DB44*DB49</f>
        <v>5.8888888888888875</v>
      </c>
      <c r="DC53" s="304"/>
      <c r="DD53" s="304">
        <f>DD1*DD44*DD49</f>
        <v>0</v>
      </c>
      <c r="DE53" s="304"/>
      <c r="DF53" s="304">
        <f>DF1*DF44*DF49</f>
        <v>12.222222222222221</v>
      </c>
      <c r="DG53" s="304"/>
      <c r="DH53" s="304">
        <f>DH1*DH44*DH49</f>
        <v>12.444444444444443</v>
      </c>
      <c r="DI53" s="304"/>
      <c r="DJ53" s="304">
        <f>DJ1*DJ44*DJ49</f>
        <v>31.666666666666668</v>
      </c>
      <c r="DK53" s="304"/>
      <c r="DL53" s="304">
        <f>DL1*DL44*DL49</f>
        <v>0</v>
      </c>
      <c r="DM53" s="304"/>
      <c r="DN53" s="304">
        <f>DN1*DN44*DN49</f>
        <v>0</v>
      </c>
      <c r="DO53" s="304"/>
      <c r="DP53" s="304">
        <f>DP1*DP44*DP49</f>
        <v>6.6666666666666661</v>
      </c>
      <c r="DQ53" s="304"/>
      <c r="DR53" s="304">
        <f>DR1*DR44*DR49</f>
        <v>0</v>
      </c>
      <c r="DS53" s="304"/>
      <c r="DT53" s="304">
        <f>DT1*DT44*DT49</f>
        <v>6.8888888888888875</v>
      </c>
      <c r="DU53" s="304"/>
      <c r="DV53" s="304">
        <f>DV1*DV44*DV49</f>
        <v>14</v>
      </c>
      <c r="DW53" s="304"/>
      <c r="DX53" s="304">
        <f>DX1*DX44*DX49</f>
        <v>42.666666666666664</v>
      </c>
      <c r="DY53" s="304"/>
      <c r="DZ53" s="304">
        <f>DZ1*DZ44*DZ49</f>
        <v>21.666666666666664</v>
      </c>
      <c r="EA53" s="304"/>
      <c r="EB53" s="304">
        <f>EB1*EB44*EB49</f>
        <v>14.666666666666666</v>
      </c>
      <c r="EC53" s="304"/>
      <c r="ED53" s="304">
        <f>ED1*ED44*ED49</f>
        <v>0</v>
      </c>
      <c r="EE53" s="304"/>
      <c r="EF53" s="304">
        <f>EF1*EF44*EF49</f>
        <v>0</v>
      </c>
      <c r="EG53" s="304"/>
      <c r="EH53" s="304">
        <f>EH1*EH44*EH49</f>
        <v>0</v>
      </c>
      <c r="EI53" s="304"/>
      <c r="EJ53" s="304">
        <f>EJ1*EJ44*EJ49</f>
        <v>0</v>
      </c>
      <c r="EK53" s="304"/>
      <c r="EL53" s="304">
        <f>EL1*EL44*EL49</f>
        <v>15.777777777777775</v>
      </c>
      <c r="EM53" s="304"/>
      <c r="EN53" s="304">
        <f>EN1*EN44*EN49</f>
        <v>0</v>
      </c>
      <c r="EO53" s="304"/>
      <c r="EP53" s="304">
        <f>EP1*EP44*EP49</f>
        <v>0</v>
      </c>
      <c r="EQ53" s="304"/>
      <c r="ER53" s="304">
        <f>ER1*ER44*ER49</f>
        <v>0</v>
      </c>
      <c r="ES53" s="304"/>
      <c r="ET53" s="304">
        <f>ET1*ET44*ET49</f>
        <v>0</v>
      </c>
      <c r="EU53" s="304"/>
      <c r="EV53" s="304">
        <f>EV1*EV44*EV49</f>
        <v>0</v>
      </c>
      <c r="EW53" s="304"/>
      <c r="EX53" s="304">
        <f>EX1*EX44*EX49</f>
        <v>0</v>
      </c>
      <c r="EY53" s="304"/>
      <c r="EZ53" s="304">
        <f>EZ1*EZ44*EZ49</f>
        <v>0</v>
      </c>
      <c r="FA53" s="304"/>
      <c r="FB53" s="304">
        <f>FB1*FB44*FB49</f>
        <v>0</v>
      </c>
      <c r="FC53" s="304"/>
      <c r="FD53" s="304">
        <f>FD1*FD44*FD49</f>
        <v>0</v>
      </c>
      <c r="FE53" s="304"/>
      <c r="FF53" s="304">
        <f>FF1*FF44*FF49</f>
        <v>0</v>
      </c>
      <c r="FG53" s="304"/>
      <c r="FH53" s="304">
        <f>FH1*FH44*FH49</f>
        <v>0</v>
      </c>
      <c r="FI53" s="304"/>
      <c r="FJ53" s="304">
        <f>FJ1*FJ44*FJ49</f>
        <v>0</v>
      </c>
      <c r="FK53" s="304"/>
      <c r="FL53" s="304">
        <f>FL1*FL44*FL49</f>
        <v>0</v>
      </c>
      <c r="FM53" s="304"/>
      <c r="FN53" s="304">
        <f>FN1*FN44*FN49</f>
        <v>0</v>
      </c>
      <c r="FO53" s="304"/>
      <c r="FP53" s="304">
        <f>FP1*FP44*FP49</f>
        <v>0</v>
      </c>
      <c r="FQ53" s="304"/>
      <c r="FR53" s="304">
        <f>FR1*FR44*FR49</f>
        <v>0</v>
      </c>
      <c r="FS53" s="304"/>
      <c r="FT53" s="304">
        <f>FT1*FT44*FT49</f>
        <v>0</v>
      </c>
      <c r="FU53" s="304"/>
      <c r="FV53" s="304">
        <f>FV1*FV44*FV49</f>
        <v>0</v>
      </c>
      <c r="FW53" s="304"/>
      <c r="FX53" s="304">
        <f>FX1*FX44*FX49</f>
        <v>0</v>
      </c>
      <c r="FY53" s="304"/>
      <c r="FZ53" s="304">
        <f>FZ1*FZ44*FZ49</f>
        <v>0</v>
      </c>
      <c r="GA53" s="304"/>
      <c r="GB53" s="304">
        <f>GB1*GB44*GB49</f>
        <v>0</v>
      </c>
      <c r="GC53" s="304"/>
      <c r="GD53" s="304">
        <f>GD1*GD44*GD49</f>
        <v>0</v>
      </c>
      <c r="GE53" s="304"/>
      <c r="GF53" s="304">
        <f>GF1*GF44*GF49</f>
        <v>0</v>
      </c>
      <c r="GG53" s="304"/>
      <c r="GH53" s="304">
        <f>GH1*GH44*GH49</f>
        <v>0</v>
      </c>
      <c r="GI53" s="304"/>
      <c r="GJ53" s="304">
        <f>GJ1*GJ44*GJ49</f>
        <v>0</v>
      </c>
      <c r="GK53" s="304"/>
      <c r="GL53" s="304">
        <f>GL1*GL44*GL49</f>
        <v>0</v>
      </c>
      <c r="GM53" s="304"/>
      <c r="GN53" s="304">
        <f>GN1*GN44*GN49</f>
        <v>0</v>
      </c>
      <c r="GO53" s="304"/>
      <c r="GP53" s="304">
        <f>GP1*GP44*GP49</f>
        <v>0</v>
      </c>
      <c r="GQ53" s="304"/>
      <c r="GR53" s="304">
        <f>GR1*GR44*GR49</f>
        <v>0</v>
      </c>
      <c r="GS53" s="304"/>
      <c r="GT53" s="304">
        <f>GT1*GT44*GT49</f>
        <v>0</v>
      </c>
      <c r="GU53" s="304"/>
      <c r="GV53" s="304">
        <f>GV1*GV44*GV49</f>
        <v>0</v>
      </c>
      <c r="GW53" s="304"/>
      <c r="GX53" s="304">
        <f>GX1*GX44*GX49</f>
        <v>0</v>
      </c>
      <c r="GY53" s="304"/>
      <c r="GZ53" s="304">
        <f>GZ1*GZ44*GZ49</f>
        <v>0</v>
      </c>
      <c r="HA53" s="304"/>
      <c r="HB53" s="304">
        <f>HB1*HB44*HB49</f>
        <v>0</v>
      </c>
      <c r="HC53" s="304"/>
      <c r="HD53" s="304">
        <f>HD1*HD44*HD49</f>
        <v>0</v>
      </c>
      <c r="HE53" s="304"/>
      <c r="HF53" s="304">
        <f>HF1*HF44*HF49</f>
        <v>0</v>
      </c>
      <c r="HG53" s="304"/>
      <c r="HH53" s="304">
        <f>HH1*HH44*HH49</f>
        <v>0</v>
      </c>
      <c r="HI53" s="304"/>
      <c r="HJ53" s="304">
        <f>HJ1*HJ44*HJ49</f>
        <v>0</v>
      </c>
      <c r="HK53" s="304"/>
      <c r="HL53" s="304">
        <f>HL1*HL44*HL49</f>
        <v>0</v>
      </c>
      <c r="HM53" s="304"/>
      <c r="HN53" s="304">
        <f>HN1*HN44*HN49</f>
        <v>0</v>
      </c>
      <c r="HO53" s="304"/>
      <c r="HP53" s="304">
        <f>HP1*HP44*HP49</f>
        <v>0</v>
      </c>
      <c r="HQ53" s="304"/>
      <c r="HR53" s="304">
        <v>0</v>
      </c>
      <c r="HS53" s="304"/>
      <c r="HT53" s="304">
        <v>0</v>
      </c>
      <c r="HU53" s="304"/>
      <c r="HV53" s="304">
        <v>0</v>
      </c>
      <c r="HW53" s="304"/>
      <c r="HX53" s="304">
        <v>0</v>
      </c>
      <c r="HY53" s="304"/>
      <c r="HZ53" s="304">
        <v>0</v>
      </c>
      <c r="IA53" s="304"/>
    </row>
    <row r="54" spans="1:238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f>SUM($B$53:AA53)/Z52</f>
        <v>106.09615384615384</v>
      </c>
      <c r="AA54" s="304"/>
      <c r="AB54" s="304">
        <f>SUM($B$53:AC53)/AB52</f>
        <v>110.55223880597015</v>
      </c>
      <c r="AC54" s="304"/>
      <c r="AD54" s="304">
        <f>SUM($B$53:AE53)/AD52</f>
        <v>115.49999999999999</v>
      </c>
      <c r="AE54" s="304"/>
      <c r="AF54" s="304">
        <f>SUM($B$53:AG53)/AF52</f>
        <v>118.8</v>
      </c>
      <c r="AG54" s="304"/>
      <c r="AH54" s="304">
        <f>SUM($B$53:AI53)/AH52</f>
        <v>119.84693877551018</v>
      </c>
      <c r="AI54" s="304"/>
      <c r="AJ54" s="304">
        <f>SUM($B$53:AK53)/AJ52</f>
        <v>124.44545454545452</v>
      </c>
      <c r="AK54" s="304"/>
      <c r="AL54" s="304">
        <f>SUM($B$53:AM53)/AL52</f>
        <v>125.27678571428571</v>
      </c>
      <c r="AM54" s="304"/>
      <c r="AN54" s="304">
        <f>SUM($B$53:AO53)/AN52</f>
        <v>134.26119402985074</v>
      </c>
      <c r="AO54" s="304"/>
      <c r="AP54" s="304">
        <f>SUM($B$53:AQ53)/AP52</f>
        <v>138.41379310344823</v>
      </c>
      <c r="AQ54" s="304"/>
      <c r="AR54" s="304">
        <f>SUM($B$53:AS53)/AR52</f>
        <v>142.96815286624201</v>
      </c>
      <c r="AS54" s="304"/>
      <c r="AT54" s="304">
        <f>SUM($B$53:AU53)/AT52</f>
        <v>146.80239520958079</v>
      </c>
      <c r="AU54" s="304"/>
      <c r="AV54" s="304">
        <f>SUM($B$53:AW53)/AV52</f>
        <v>149.96571428571423</v>
      </c>
      <c r="AW54" s="304"/>
      <c r="AX54" s="304">
        <f>SUM($B$53:AY53)/AX52</f>
        <v>149.96571428571423</v>
      </c>
      <c r="AY54" s="304"/>
      <c r="AZ54" s="304">
        <f>SUM($B$53:BA53)/AZ52</f>
        <v>150.91525423728811</v>
      </c>
      <c r="BA54" s="304"/>
      <c r="BB54" s="304">
        <f>SUM($B$53:BC53)/BB52</f>
        <v>156.30319148936167</v>
      </c>
      <c r="BC54" s="304"/>
      <c r="BD54" s="304">
        <f>SUM($B$53:BE53)/BD52</f>
        <v>162.04499999999999</v>
      </c>
      <c r="BE54" s="304"/>
      <c r="BF54" s="304">
        <f>SUM($B$53:BG53)/BF52</f>
        <v>165.85096153846152</v>
      </c>
      <c r="BG54" s="304"/>
      <c r="BH54" s="304">
        <f>SUM($B$53:BI53)/BH52</f>
        <v>166.84285714285713</v>
      </c>
      <c r="BI54" s="304"/>
      <c r="BJ54" s="304">
        <f>SUM($B$53:BK53)/BJ52</f>
        <v>169.45116279069762</v>
      </c>
      <c r="BK54" s="304"/>
      <c r="BL54" s="304">
        <f>SUM($B$53:BM53)/BL52</f>
        <v>170.5437788018433</v>
      </c>
      <c r="BM54" s="304"/>
      <c r="BN54" s="304">
        <f>SUM($B$53:BO53)/BN52</f>
        <v>174.49553571428569</v>
      </c>
      <c r="BO54" s="304"/>
      <c r="BP54" s="304">
        <f>SUM($B$53:BQ53)/BP52</f>
        <v>179.03017241379305</v>
      </c>
      <c r="BQ54" s="304"/>
      <c r="BR54" s="304">
        <f>SUM($B$53:BS53)/BR52</f>
        <v>181.33474576271183</v>
      </c>
      <c r="BS54" s="304"/>
      <c r="BT54" s="304">
        <f>SUM($B$53:BU53)/BT52</f>
        <v>183.12552301255229</v>
      </c>
      <c r="BU54" s="304"/>
      <c r="BV54" s="304">
        <f>SUM($B$53:BW53)/BV52</f>
        <v>184.3692946058091</v>
      </c>
      <c r="BW54" s="304"/>
      <c r="BX54" s="304">
        <f>SUM($B$53:BY53)/BX52</f>
        <v>184.3692946058091</v>
      </c>
      <c r="BY54" s="304"/>
      <c r="BZ54" s="304">
        <f>SUM($B$53:CA53)/BZ52</f>
        <v>184.3692946058091</v>
      </c>
      <c r="CA54" s="304"/>
      <c r="CB54" s="304">
        <f>SUM($B$53:CC53)/CB52</f>
        <v>185.81481481481481</v>
      </c>
      <c r="CC54" s="304"/>
      <c r="CD54" s="304">
        <f>SUM($B$53:CE53)/CD52</f>
        <v>187.31020408163263</v>
      </c>
      <c r="CE54" s="304"/>
      <c r="CF54" s="304">
        <f>SUM($B$53:CG53)/CF52</f>
        <v>193.33992094861659</v>
      </c>
      <c r="CG54" s="304"/>
      <c r="CH54" s="304">
        <f>SUM($B$53:CI53)/CH52</f>
        <v>196.35408560311285</v>
      </c>
      <c r="CI54" s="304"/>
      <c r="CJ54" s="304">
        <f>SUM($B$53:CK53)/CJ52</f>
        <v>197.89575289575293</v>
      </c>
      <c r="CK54" s="304"/>
      <c r="CL54" s="304">
        <f>SUM($B$53:CM53)/CL52</f>
        <v>201.81818181818184</v>
      </c>
      <c r="CM54" s="304"/>
      <c r="CN54" s="304">
        <f>SUM($B$53:CO53)/CN52</f>
        <v>201.81818181818184</v>
      </c>
      <c r="CO54" s="304"/>
      <c r="CP54" s="304">
        <f>SUM($B$53:CQ53)/CP52</f>
        <v>201.81818181818184</v>
      </c>
      <c r="CQ54" s="304"/>
      <c r="CR54" s="304">
        <f>SUM($B$53:CS53)/CR52</f>
        <v>204.40449438202248</v>
      </c>
      <c r="CS54" s="304"/>
      <c r="CT54" s="304">
        <f>SUM($B$53:CU53)/CT52</f>
        <v>212.11956521739134</v>
      </c>
      <c r="CU54" s="304"/>
      <c r="CV54" s="304">
        <f>SUM($B$53:CW53)/CV52</f>
        <v>218.0035335689046</v>
      </c>
      <c r="CW54" s="304"/>
      <c r="CX54" s="304">
        <f>SUM($B$53:CY53)/CX52</f>
        <v>222.1875</v>
      </c>
      <c r="CY54" s="304"/>
      <c r="CZ54" s="304">
        <f>SUM($B$53:DA53)/CZ52</f>
        <v>222.1875</v>
      </c>
      <c r="DA54" s="304"/>
      <c r="DB54" s="304">
        <f>SUM($B$53:DC53)/DB52</f>
        <v>223.06920415224917</v>
      </c>
      <c r="DC54" s="304"/>
      <c r="DD54" s="304">
        <f>SUM($B$53:DE53)/DD52</f>
        <v>223.06920415224917</v>
      </c>
      <c r="DE54" s="304"/>
      <c r="DF54" s="304">
        <f>SUM($B$53:DG53)/DF52</f>
        <v>224.93814432989694</v>
      </c>
      <c r="DG54" s="304"/>
      <c r="DH54" s="304">
        <f>SUM($B$53:DI53)/DH52</f>
        <v>226.84300341296932</v>
      </c>
      <c r="DI54" s="304"/>
      <c r="DJ54" s="304">
        <f>SUM($B$53:DK53)/DJ52</f>
        <v>231.64429530201343</v>
      </c>
      <c r="DK54" s="304"/>
      <c r="DL54" s="304">
        <f>SUM($B$53:DM53)/DL52</f>
        <v>231.64429530201343</v>
      </c>
      <c r="DM54" s="304"/>
      <c r="DN54" s="304">
        <f>SUM($B$53:DO53)/DN52</f>
        <v>231.64429530201343</v>
      </c>
      <c r="DO54" s="304"/>
      <c r="DP54" s="304">
        <f>SUM($B$53:DQ53)/DP52</f>
        <v>232.67558528428091</v>
      </c>
      <c r="DQ54" s="304"/>
      <c r="DR54" s="304">
        <f>SUM($B$53:DS53)/DR52</f>
        <v>232.67558528428091</v>
      </c>
      <c r="DS54" s="304"/>
      <c r="DT54" s="304">
        <f>SUM($B$53:DU53)/DT52</f>
        <v>233.75999999999996</v>
      </c>
      <c r="DU54" s="304"/>
      <c r="DV54" s="304">
        <f>SUM($B$53:DW53)/DV52</f>
        <v>235.96688741721852</v>
      </c>
      <c r="DW54" s="304"/>
      <c r="DX54" s="304">
        <f>SUM($B$53:DY53)/DX52</f>
        <v>242.59090909090907</v>
      </c>
      <c r="DY54" s="304"/>
      <c r="DZ54" s="304">
        <f>SUM($B$53:EA53)/DZ52</f>
        <v>245.89389067524112</v>
      </c>
      <c r="EA54" s="304"/>
      <c r="EB54" s="304">
        <f>SUM($B$53:EC53)/EB52</f>
        <v>248.11821086261975</v>
      </c>
      <c r="EC54" s="304"/>
      <c r="ED54" s="304">
        <f>SUM($B$53:EE53)/ED52</f>
        <v>248.11821086261975</v>
      </c>
      <c r="EE54" s="304"/>
      <c r="EF54" s="304">
        <f>SUM($B$53:EG53)/EF52</f>
        <v>248.11821086261975</v>
      </c>
      <c r="EG54" s="304"/>
      <c r="EH54" s="304">
        <f>SUM($B$53:EI53)/EH52</f>
        <v>248.11821086261975</v>
      </c>
      <c r="EI54" s="304"/>
      <c r="EJ54" s="304">
        <f>SUM($B$53:EK53)/EJ52</f>
        <v>248.11821086261975</v>
      </c>
      <c r="EK54" s="304"/>
      <c r="EL54" s="304">
        <f>SUM($B$53:EM53)/EL52</f>
        <v>250.59999999999997</v>
      </c>
      <c r="EM54" s="304"/>
      <c r="EN54" s="304">
        <f>SUM($B$53:EO53)/EN52</f>
        <v>250.59999999999997</v>
      </c>
      <c r="EO54" s="304"/>
      <c r="EP54" s="304">
        <f>SUM($B$53:EQ53)/EP52</f>
        <v>250.59999999999997</v>
      </c>
      <c r="EQ54" s="304"/>
      <c r="ER54" s="304">
        <f>SUM($B$53:ES53)/ER52</f>
        <v>250.59999999999997</v>
      </c>
      <c r="ES54" s="304"/>
      <c r="ET54" s="304">
        <f>SUM($B$53:EU53)/ET52</f>
        <v>250.59999999999997</v>
      </c>
      <c r="EU54" s="304"/>
      <c r="EV54" s="304">
        <f>SUM($B$53:EW53)/EV52</f>
        <v>250.59999999999997</v>
      </c>
      <c r="EW54" s="304"/>
      <c r="EX54" s="304">
        <f>SUM($B$53:EY53)/EX52</f>
        <v>250.59999999999997</v>
      </c>
      <c r="EY54" s="304"/>
      <c r="EZ54" s="304">
        <f>SUM($B$53:FA53)/EZ52</f>
        <v>250.59999999999997</v>
      </c>
      <c r="FA54" s="304"/>
      <c r="FB54" s="304">
        <f>SUM($B$53:FC53)/FB52</f>
        <v>250.59999999999997</v>
      </c>
      <c r="FC54" s="304"/>
      <c r="FD54" s="304">
        <f>SUM($B$53:FE53)/FD52</f>
        <v>250.59999999999997</v>
      </c>
      <c r="FE54" s="304"/>
      <c r="FF54" s="304">
        <f>SUM($B$53:FG53)/FF52</f>
        <v>250.59999999999997</v>
      </c>
      <c r="FG54" s="304"/>
      <c r="FH54" s="304">
        <f>SUM($B$53:FI53)/FH52</f>
        <v>250.59999999999997</v>
      </c>
      <c r="FI54" s="304"/>
      <c r="FJ54" s="304">
        <f>SUM($B$53:FK53)/FJ52</f>
        <v>250.59999999999997</v>
      </c>
      <c r="FK54" s="304"/>
      <c r="FL54" s="304">
        <f>SUM($B$53:FM53)/FL52</f>
        <v>250.59999999999997</v>
      </c>
      <c r="FM54" s="304"/>
      <c r="FN54" s="304">
        <f>SUM($B$53:FO53)/FN52</f>
        <v>250.59999999999997</v>
      </c>
      <c r="FO54" s="304"/>
      <c r="FP54" s="304">
        <f>SUM($B$53:FQ53)/FP52</f>
        <v>250.59999999999997</v>
      </c>
      <c r="FQ54" s="304"/>
      <c r="FR54" s="304">
        <f>SUM($B$53:FS53)/FR52</f>
        <v>250.59999999999997</v>
      </c>
      <c r="FS54" s="304"/>
      <c r="FT54" s="304">
        <f>SUM($B$53:FU53)/FT52</f>
        <v>250.59999999999997</v>
      </c>
      <c r="FU54" s="304"/>
      <c r="FV54" s="304">
        <f>SUM($B$53:FW53)/FV52</f>
        <v>250.59999999999997</v>
      </c>
      <c r="FW54" s="304"/>
      <c r="FX54" s="304">
        <f>SUM($B$53:FY53)/FX52</f>
        <v>250.59999999999997</v>
      </c>
      <c r="FY54" s="304"/>
      <c r="FZ54" s="304">
        <f>SUM($B$53:GA53)/FZ52</f>
        <v>250.59999999999997</v>
      </c>
      <c r="GA54" s="304"/>
      <c r="GB54" s="304">
        <f>SUM($B$53:GC53)/GB52</f>
        <v>250.59999999999997</v>
      </c>
      <c r="GC54" s="304"/>
      <c r="GD54" s="304">
        <f>SUM($B$53:GE53)/GD52</f>
        <v>250.59999999999997</v>
      </c>
      <c r="GE54" s="304"/>
      <c r="GF54" s="304">
        <f>SUM($B$53:GG53)/GF52</f>
        <v>250.59999999999997</v>
      </c>
      <c r="GG54" s="304"/>
      <c r="GH54" s="304">
        <f>SUM($B$53:GI53)/GH52</f>
        <v>250.59999999999997</v>
      </c>
      <c r="GI54" s="304"/>
      <c r="GJ54" s="304">
        <f>SUM($B$53:GK53)/GJ52</f>
        <v>250.59999999999997</v>
      </c>
      <c r="GK54" s="304"/>
      <c r="GL54" s="304">
        <f>SUM($B$53:GM53)/GL52</f>
        <v>250.59999999999997</v>
      </c>
      <c r="GM54" s="304"/>
      <c r="GN54" s="304">
        <f>SUM($B$53:GO53)/GN52</f>
        <v>250.59999999999997</v>
      </c>
      <c r="GO54" s="304"/>
      <c r="GP54" s="304">
        <f>SUM($B$53:GQ53)/GP52</f>
        <v>250.59999999999997</v>
      </c>
      <c r="GQ54" s="304"/>
      <c r="GR54" s="304">
        <f>SUM($B$53:GS53)/GR52</f>
        <v>250.59999999999997</v>
      </c>
      <c r="GS54" s="304"/>
      <c r="GT54" s="304">
        <f>SUM($B$53:GU53)/GT52</f>
        <v>250.59999999999997</v>
      </c>
      <c r="GU54" s="304"/>
      <c r="GV54" s="304">
        <f>SUM($B$53:GW53)/GV52</f>
        <v>250.59999999999997</v>
      </c>
      <c r="GW54" s="304"/>
      <c r="GX54" s="304">
        <f>SUM($B$53:GY53)/GX52</f>
        <v>250.59999999999997</v>
      </c>
      <c r="GY54" s="304"/>
      <c r="GZ54" s="304">
        <f>SUM($B$53:HA53)/GZ52</f>
        <v>250.59999999999997</v>
      </c>
      <c r="HA54" s="304"/>
      <c r="HB54" s="304">
        <f>SUM($B$53:HC53)/HB52</f>
        <v>250.59999999999997</v>
      </c>
      <c r="HC54" s="304"/>
      <c r="HD54" s="304">
        <f>SUM($B$53:HE53)/HD52</f>
        <v>250.59999999999997</v>
      </c>
      <c r="HE54" s="304"/>
      <c r="HF54" s="304">
        <f>SUM($B$53:HG53)/HF52</f>
        <v>250.59999999999997</v>
      </c>
      <c r="HG54" s="304"/>
      <c r="HH54" s="304">
        <f>SUM($B$53:HI53)/HH52</f>
        <v>250.59999999999997</v>
      </c>
      <c r="HI54" s="304"/>
      <c r="HJ54" s="304">
        <f>SUM($B$53:HK53)/HJ52</f>
        <v>250.59999999999997</v>
      </c>
      <c r="HK54" s="304"/>
      <c r="HL54" s="304">
        <f>SUM($B$53:HM53)/HL52</f>
        <v>250.59999999999997</v>
      </c>
      <c r="HM54" s="304"/>
      <c r="HN54" s="304">
        <f>SUM($B$53:HO53)/HN52</f>
        <v>250.59999999999997</v>
      </c>
      <c r="HO54" s="304"/>
      <c r="HP54" s="304">
        <f>SUM($B$53:HQ53)/HP52</f>
        <v>250.59999999999997</v>
      </c>
      <c r="HQ54" s="304"/>
      <c r="HR54" s="304">
        <f>SUM($B$53:HS53)/HR52</f>
        <v>250.59999999999997</v>
      </c>
      <c r="HS54" s="304"/>
      <c r="HT54" s="304">
        <f>SUM($B$53:HU53)/HT52</f>
        <v>250.59999999999997</v>
      </c>
      <c r="HU54" s="304"/>
      <c r="HV54" s="304">
        <f>SUM($B$53:HW53)/HV52</f>
        <v>250.59999999999997</v>
      </c>
      <c r="HW54" s="304"/>
      <c r="HX54" s="304">
        <f>SUM($B$53:HY53)/HX52</f>
        <v>250.59999999999997</v>
      </c>
      <c r="HY54" s="304"/>
      <c r="HZ54" s="304">
        <f>SUM($B$53:IA53)/HZ52</f>
        <v>250.59999999999997</v>
      </c>
      <c r="IA54" s="304"/>
    </row>
    <row r="55" spans="1:238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f>LN(Z52)/Z54</f>
        <v>-4.1773939961451132E-3</v>
      </c>
      <c r="AA55" s="304"/>
      <c r="AB55" s="304">
        <f>LN(AB52)/AB54</f>
        <v>-1.7164422659455465E-3</v>
      </c>
      <c r="AC55" s="304"/>
      <c r="AD55" s="304">
        <f>LN(AD52)/AD54</f>
        <v>3.1487137810281397E-4</v>
      </c>
      <c r="AE55" s="304"/>
      <c r="AF55" s="304">
        <f>LN(AF52)/AF54</f>
        <v>1.3419843175766176E-3</v>
      </c>
      <c r="AG55" s="304"/>
      <c r="AH55" s="304">
        <f>LN(AH52)/AH54</f>
        <v>1.589680353496558E-3</v>
      </c>
      <c r="AI55" s="304"/>
      <c r="AJ55" s="304">
        <f>LN(AJ52)/AJ54</f>
        <v>2.4591594143617175E-3</v>
      </c>
      <c r="AK55" s="304"/>
      <c r="AL55" s="304">
        <f>LN(AL52)/AL54</f>
        <v>2.5866701063172589E-3</v>
      </c>
      <c r="AM55" s="304"/>
      <c r="AN55" s="304">
        <f>LN(AN52)/AN54</f>
        <v>3.7493383618095355E-3</v>
      </c>
      <c r="AO55" s="304"/>
      <c r="AP55" s="304">
        <f>LN(AP52)/AP54</f>
        <v>4.2068393235415906E-3</v>
      </c>
      <c r="AQ55" s="304"/>
      <c r="AR55" s="304">
        <f>LN(AR52)/AR54</f>
        <v>4.6289795133258272E-3</v>
      </c>
      <c r="AS55" s="304"/>
      <c r="AT55" s="304">
        <f>LN(AT52)/AT54</f>
        <v>4.9286979051762474E-3</v>
      </c>
      <c r="AU55" s="304"/>
      <c r="AV55" s="304">
        <f>LN(AV52)/AV54</f>
        <v>5.1367529099580192E-3</v>
      </c>
      <c r="AW55" s="304"/>
      <c r="AX55" s="304">
        <f>LN(AX52)/AX54</f>
        <v>5.1367529099580192E-3</v>
      </c>
      <c r="AY55" s="304"/>
      <c r="AZ55" s="304">
        <f>LN(AZ52)/AZ54</f>
        <v>5.179732041350184E-3</v>
      </c>
      <c r="BA55" s="304"/>
      <c r="BB55" s="304">
        <f>LN(BB52)/BB54</f>
        <v>5.3869201270584314E-3</v>
      </c>
      <c r="BC55" s="304"/>
      <c r="BD55" s="304">
        <f>LN(BD52)/BD54</f>
        <v>5.5778839944188212E-3</v>
      </c>
      <c r="BE55" s="304"/>
      <c r="BF55" s="304">
        <f>LN(BF52)/BF54</f>
        <v>5.6863639274721536E-3</v>
      </c>
      <c r="BG55" s="304"/>
      <c r="BH55" s="304">
        <f>LN(BH52)/BH54</f>
        <v>5.7099140614052654E-3</v>
      </c>
      <c r="BI55" s="304"/>
      <c r="BJ55" s="304">
        <f>LN(BJ52)/BJ54</f>
        <v>5.7608862481574779E-3</v>
      </c>
      <c r="BK55" s="304"/>
      <c r="BL55" s="304">
        <f>LN(BL52)/BL54</f>
        <v>5.7782711617585525E-3</v>
      </c>
      <c r="BM55" s="304"/>
      <c r="BN55" s="304">
        <f>LN(BN52)/BN54</f>
        <v>5.8293577140456588E-3</v>
      </c>
      <c r="BO55" s="304"/>
      <c r="BP55" s="304">
        <f>LN(BP52)/BP54</f>
        <v>5.8777143696299074E-3</v>
      </c>
      <c r="BQ55" s="304"/>
      <c r="BR55" s="304">
        <f>LN(BR52)/BR54</f>
        <v>5.8972848576550642E-3</v>
      </c>
      <c r="BS55" s="304"/>
      <c r="BT55" s="304">
        <f>LN(BT52)/BT54</f>
        <v>5.9085941678643315E-3</v>
      </c>
      <c r="BU55" s="304"/>
      <c r="BV55" s="304">
        <f>LN(BV52)/BV54</f>
        <v>5.9139336685614325E-3</v>
      </c>
      <c r="BW55" s="304"/>
      <c r="BX55" s="304">
        <f>LN(BX52)/BX54</f>
        <v>5.9139336685614325E-3</v>
      </c>
      <c r="BY55" s="304"/>
      <c r="BZ55" s="304">
        <f>LN(BZ52)/BZ54</f>
        <v>5.9139336685614325E-3</v>
      </c>
      <c r="CA55" s="304"/>
      <c r="CB55" s="304">
        <f>LN(CB52)/CB54</f>
        <v>5.9124041845802187E-3</v>
      </c>
      <c r="CC55" s="304"/>
      <c r="CD55" s="304">
        <f>LN(CD52)/CD54</f>
        <v>5.9089629489161404E-3</v>
      </c>
      <c r="CE55" s="304"/>
      <c r="CF55" s="304">
        <f>LN(CF52)/CF54</f>
        <v>5.8908699686381601E-3</v>
      </c>
      <c r="CG55" s="304"/>
      <c r="CH55" s="304">
        <f>LN(CH52)/CH54</f>
        <v>5.8803305603561951E-3</v>
      </c>
      <c r="CI55" s="304"/>
      <c r="CJ55" s="304">
        <f>LN(CJ52)/CJ54</f>
        <v>5.8736930430205543E-3</v>
      </c>
      <c r="CK55" s="304"/>
      <c r="CL55" s="304">
        <f>LN(CL52)/CL54</f>
        <v>5.8542790239696618E-3</v>
      </c>
      <c r="CM55" s="304"/>
      <c r="CN55" s="304">
        <f>LN(CN52)/CN54</f>
        <v>5.8542790239696618E-3</v>
      </c>
      <c r="CO55" s="304"/>
      <c r="CP55" s="304">
        <f>LN(CP52)/CP54</f>
        <v>5.8542790239696618E-3</v>
      </c>
      <c r="CQ55" s="304"/>
      <c r="CR55" s="304">
        <f>LN(CR52)/CR54</f>
        <v>5.8354856987563285E-3</v>
      </c>
      <c r="CS55" s="304"/>
      <c r="CT55" s="304">
        <f>LN(CT52)/CT54</f>
        <v>5.7795315099212598E-3</v>
      </c>
      <c r="CU55" s="304"/>
      <c r="CV55" s="304">
        <f>LN(CV52)/CV54</f>
        <v>5.7384287423735483E-3</v>
      </c>
      <c r="CW55" s="304"/>
      <c r="CX55" s="304">
        <f>LN(CX52)/CX54</f>
        <v>5.7091930259960946E-3</v>
      </c>
      <c r="CY55" s="304"/>
      <c r="CZ55" s="304">
        <f>LN(CZ52)/CZ54</f>
        <v>5.7091930259960946E-3</v>
      </c>
      <c r="DA55" s="304"/>
      <c r="DB55" s="304">
        <f>LN(DB52)/DB54</f>
        <v>5.7021655601184789E-3</v>
      </c>
      <c r="DC55" s="304"/>
      <c r="DD55" s="304">
        <f>LN(DD52)/DD54</f>
        <v>5.7021655601184789E-3</v>
      </c>
      <c r="DE55" s="304"/>
      <c r="DF55" s="304">
        <f>LN(DF52)/DF54</f>
        <v>5.6854479541870936E-3</v>
      </c>
      <c r="DG55" s="304"/>
      <c r="DH55" s="304">
        <f>LN(DH52)/DH54</f>
        <v>5.6678999792819686E-3</v>
      </c>
      <c r="DI55" s="304"/>
      <c r="DJ55" s="304">
        <f>LN(DJ52)/DJ54</f>
        <v>5.6234682150691538E-3</v>
      </c>
      <c r="DK55" s="304"/>
      <c r="DL55" s="304">
        <f>LN(DL52)/DL54</f>
        <v>5.6234682150691538E-3</v>
      </c>
      <c r="DM55" s="304"/>
      <c r="DN55" s="304">
        <f>LN(DN52)/DN54</f>
        <v>5.6234682150691538E-3</v>
      </c>
      <c r="DO55" s="304"/>
      <c r="DP55" s="304">
        <f>LN(DP52)/DP54</f>
        <v>5.612941371234097E-3</v>
      </c>
      <c r="DQ55" s="304"/>
      <c r="DR55" s="304">
        <f>LN(DR52)/DR54</f>
        <v>5.612941371234097E-3</v>
      </c>
      <c r="DS55" s="304"/>
      <c r="DT55" s="304">
        <f>LN(DT52)/DT54</f>
        <v>5.6011863448997374E-3</v>
      </c>
      <c r="DU55" s="304"/>
      <c r="DV55" s="304">
        <f>LN(DV52)/DV54</f>
        <v>5.5769598739318881E-3</v>
      </c>
      <c r="DW55" s="304"/>
      <c r="DX55" s="304">
        <f>LN(DX52)/DX54</f>
        <v>5.5057736223768014E-3</v>
      </c>
      <c r="DY55" s="304"/>
      <c r="DZ55" s="304">
        <f>LN(DZ52)/DZ54</f>
        <v>5.4712370194004867E-3</v>
      </c>
      <c r="EA55" s="304"/>
      <c r="EB55" s="304">
        <f>LN(EB52)/EB54</f>
        <v>5.4480242750749378E-3</v>
      </c>
      <c r="EC55" s="304"/>
      <c r="ED55" s="304">
        <f>LN(ED52)/ED54</f>
        <v>5.4480242750749378E-3</v>
      </c>
      <c r="EE55" s="304"/>
      <c r="EF55" s="304">
        <f>LN(EF52)/EF54</f>
        <v>5.4480242750749378E-3</v>
      </c>
      <c r="EG55" s="304"/>
      <c r="EH55" s="304">
        <f>LN(EH52)/EH54</f>
        <v>5.4480242750749378E-3</v>
      </c>
      <c r="EI55" s="304"/>
      <c r="EJ55" s="304">
        <f>LN(EJ52)/EJ54</f>
        <v>5.4480242750749378E-3</v>
      </c>
      <c r="EK55" s="304"/>
      <c r="EL55" s="304">
        <f>LN(EL52)/EL54</f>
        <v>5.4194871674109919E-3</v>
      </c>
      <c r="EM55" s="304"/>
      <c r="EN55" s="304">
        <f>LN(EN52)/EN54</f>
        <v>5.4194871674109919E-3</v>
      </c>
      <c r="EO55" s="304"/>
      <c r="EP55" s="304">
        <f>LN(EP52)/EP54</f>
        <v>5.4194871674109919E-3</v>
      </c>
      <c r="EQ55" s="304"/>
      <c r="ER55" s="304">
        <f>LN(ER52)/ER54</f>
        <v>5.4194871674109919E-3</v>
      </c>
      <c r="ES55" s="304"/>
      <c r="ET55" s="304">
        <f>LN(ET52)/ET54</f>
        <v>5.4194871674109919E-3</v>
      </c>
      <c r="EU55" s="304"/>
      <c r="EV55" s="304">
        <f>LN(EV52)/EV54</f>
        <v>5.4194871674109919E-3</v>
      </c>
      <c r="EW55" s="304"/>
      <c r="EX55" s="304">
        <f>LN(EX52)/EX54</f>
        <v>5.4194871674109919E-3</v>
      </c>
      <c r="EY55" s="304"/>
      <c r="EZ55" s="304">
        <f>LN(EZ52)/EZ54</f>
        <v>5.4194871674109919E-3</v>
      </c>
      <c r="FA55" s="304"/>
      <c r="FB55" s="304">
        <f>LN(FB52)/FB54</f>
        <v>5.4194871674109919E-3</v>
      </c>
      <c r="FC55" s="304"/>
      <c r="FD55" s="304">
        <f>LN(FD52)/FD54</f>
        <v>5.4194871674109919E-3</v>
      </c>
      <c r="FE55" s="304"/>
      <c r="FF55" s="304">
        <f>LN(FF52)/FF54</f>
        <v>5.4194871674109919E-3</v>
      </c>
      <c r="FG55" s="304"/>
      <c r="FH55" s="304">
        <f>LN(FH52)/FH54</f>
        <v>5.4194871674109919E-3</v>
      </c>
      <c r="FI55" s="304"/>
      <c r="FJ55" s="304">
        <f>LN(FJ52)/FJ54</f>
        <v>5.4194871674109919E-3</v>
      </c>
      <c r="FK55" s="304"/>
      <c r="FL55" s="304">
        <f>LN(FL52)/FL54</f>
        <v>5.4194871674109919E-3</v>
      </c>
      <c r="FM55" s="304"/>
      <c r="FN55" s="304">
        <f>LN(FN52)/FN54</f>
        <v>5.4194871674109919E-3</v>
      </c>
      <c r="FO55" s="304"/>
      <c r="FP55" s="304">
        <f>LN(FP52)/FP54</f>
        <v>5.4194871674109919E-3</v>
      </c>
      <c r="FQ55" s="304"/>
      <c r="FR55" s="304">
        <f>LN(FR52)/FR54</f>
        <v>5.4194871674109919E-3</v>
      </c>
      <c r="FS55" s="304"/>
      <c r="FT55" s="304">
        <f>LN(FT52)/FT54</f>
        <v>5.4194871674109919E-3</v>
      </c>
      <c r="FU55" s="304"/>
      <c r="FV55" s="304">
        <f>LN(FV52)/FV54</f>
        <v>5.4194871674109919E-3</v>
      </c>
      <c r="FW55" s="304"/>
      <c r="FX55" s="304">
        <f>LN(FX52)/FX54</f>
        <v>5.4194871674109919E-3</v>
      </c>
      <c r="FY55" s="304"/>
      <c r="FZ55" s="304">
        <f>LN(FZ52)/FZ54</f>
        <v>5.4194871674109919E-3</v>
      </c>
      <c r="GA55" s="304"/>
      <c r="GB55" s="304">
        <f>LN(GB52)/GB54</f>
        <v>5.4194871674109919E-3</v>
      </c>
      <c r="GC55" s="304"/>
      <c r="GD55" s="304">
        <f>LN(GD52)/GD54</f>
        <v>5.4194871674109919E-3</v>
      </c>
      <c r="GE55" s="304"/>
      <c r="GF55" s="304">
        <f>LN(GF52)/GF54</f>
        <v>5.4194871674109919E-3</v>
      </c>
      <c r="GG55" s="304"/>
      <c r="GH55" s="304">
        <f>LN(GH52)/GH54</f>
        <v>5.4194871674109919E-3</v>
      </c>
      <c r="GI55" s="304"/>
      <c r="GJ55" s="304">
        <f>LN(GJ52)/GJ54</f>
        <v>5.4194871674109919E-3</v>
      </c>
      <c r="GK55" s="304"/>
      <c r="GL55" s="304">
        <f>LN(GL52)/GL54</f>
        <v>5.4194871674109919E-3</v>
      </c>
      <c r="GM55" s="304"/>
      <c r="GN55" s="304">
        <f>LN(GN52)/GN54</f>
        <v>5.4194871674109919E-3</v>
      </c>
      <c r="GO55" s="304"/>
      <c r="GP55" s="304">
        <f>LN(GP52)/GP54</f>
        <v>5.4194871674109919E-3</v>
      </c>
      <c r="GQ55" s="304"/>
      <c r="GR55" s="304">
        <f>LN(GR52)/GR54</f>
        <v>5.4194871674109919E-3</v>
      </c>
      <c r="GS55" s="304"/>
      <c r="GT55" s="304">
        <f>LN(GT52)/GT54</f>
        <v>5.4194871674109919E-3</v>
      </c>
      <c r="GU55" s="304"/>
      <c r="GV55" s="304">
        <f>LN(GV52)/GV54</f>
        <v>5.4194871674109919E-3</v>
      </c>
      <c r="GW55" s="304"/>
      <c r="GX55" s="304">
        <f>LN(GX52)/GX54</f>
        <v>5.4194871674109919E-3</v>
      </c>
      <c r="GY55" s="304"/>
      <c r="GZ55" s="304">
        <f>LN(GZ52)/GZ54</f>
        <v>5.4194871674109919E-3</v>
      </c>
      <c r="HA55" s="304"/>
      <c r="HB55" s="304">
        <f>LN(HB52)/HB54</f>
        <v>5.4194871674109919E-3</v>
      </c>
      <c r="HC55" s="304"/>
      <c r="HD55" s="304">
        <f>LN(HD52)/HD54</f>
        <v>5.4194871674109919E-3</v>
      </c>
      <c r="HE55" s="304"/>
      <c r="HF55" s="304">
        <f>LN(HF52)/HF54</f>
        <v>5.4194871674109919E-3</v>
      </c>
      <c r="HG55" s="304"/>
      <c r="HH55" s="304">
        <f>LN(HH52)/HH54</f>
        <v>5.4194871674109919E-3</v>
      </c>
      <c r="HI55" s="304"/>
      <c r="HJ55" s="304">
        <f>LN(HJ52)/HJ54</f>
        <v>5.4194871674109919E-3</v>
      </c>
      <c r="HK55" s="304"/>
      <c r="HL55" s="304">
        <f>LN(HL52)/HL54</f>
        <v>5.4194871674109919E-3</v>
      </c>
      <c r="HM55" s="304"/>
      <c r="HN55" s="304">
        <f>LN(HN52)/HN54</f>
        <v>5.4194871674109919E-3</v>
      </c>
      <c r="HO55" s="304"/>
      <c r="HP55" s="304">
        <f>LN(HP52)/HP54</f>
        <v>5.4194871674109919E-3</v>
      </c>
      <c r="HQ55" s="304"/>
      <c r="HR55" s="304">
        <f>LN(HR52)/HR54</f>
        <v>5.4194871674109919E-3</v>
      </c>
      <c r="HS55" s="304"/>
      <c r="HT55" s="304">
        <f>LN(HT52)/HT54</f>
        <v>5.4194871674109919E-3</v>
      </c>
      <c r="HU55" s="304"/>
      <c r="HV55" s="304">
        <f>LN(HV52)/HV54</f>
        <v>5.4194871674109919E-3</v>
      </c>
      <c r="HW55" s="304"/>
      <c r="HX55" s="304">
        <f>LN(HX52)/HX54</f>
        <v>5.4194871674109919E-3</v>
      </c>
      <c r="HY55" s="304"/>
      <c r="HZ55" s="304">
        <f>LN(HZ52)/HZ54</f>
        <v>5.4194871674109919E-3</v>
      </c>
      <c r="IA55" s="304"/>
    </row>
    <row r="56" spans="1:238" ht="15" thickBot="1">
      <c r="A56" s="77" t="s">
        <v>63</v>
      </c>
      <c r="B56" s="304">
        <f>LOG10(B41)-LOG10(D41)</f>
        <v>0</v>
      </c>
      <c r="C56" s="304"/>
      <c r="D56" s="304">
        <f>LOG10(D41)-LOG10(F41)</f>
        <v>0</v>
      </c>
      <c r="E56" s="304"/>
      <c r="F56" s="304">
        <f>LOG10(F41)-LOG10(H41)</f>
        <v>0</v>
      </c>
      <c r="G56" s="304"/>
      <c r="H56" s="304">
        <f>LOG10(H41)-LOG10(J41)</f>
        <v>0</v>
      </c>
      <c r="I56" s="304"/>
      <c r="J56" s="304">
        <f>LOG10(J41)-LOG10(L41)</f>
        <v>0</v>
      </c>
      <c r="K56" s="304"/>
      <c r="L56" s="304">
        <f>LOG10(L41)-LOG10(N41)</f>
        <v>0</v>
      </c>
      <c r="M56" s="304"/>
      <c r="N56" s="304">
        <f>LOG10(N41)-LOG10(P41)</f>
        <v>0</v>
      </c>
      <c r="O56" s="304"/>
      <c r="P56" s="304">
        <f>LOG10(P41)-LOG10(R41)</f>
        <v>0</v>
      </c>
      <c r="Q56" s="304"/>
      <c r="R56" s="304">
        <f>LOG10(R41)-LOG10(T41)</f>
        <v>0</v>
      </c>
      <c r="S56" s="304"/>
      <c r="T56" s="304">
        <f>LOG10(T41)-LOG10(V41)</f>
        <v>0</v>
      </c>
      <c r="U56" s="304"/>
      <c r="V56" s="304">
        <f>LOG10(V41)-LOG10(X41)</f>
        <v>0</v>
      </c>
      <c r="W56" s="304"/>
      <c r="X56" s="304">
        <f>LOG10(X41)-LOG10(Z41)</f>
        <v>0</v>
      </c>
      <c r="Y56" s="304"/>
      <c r="Z56" s="304">
        <f>LOG10(Z41)-LOG10(AB41)</f>
        <v>0</v>
      </c>
      <c r="AA56" s="304"/>
      <c r="AB56" s="304">
        <f>LOG10(AB41)-LOG10(AD41)</f>
        <v>0</v>
      </c>
      <c r="AC56" s="304"/>
      <c r="AD56" s="304">
        <f>LOG10(AD41)-LOG10(AF41)</f>
        <v>0</v>
      </c>
      <c r="AE56" s="304"/>
      <c r="AF56" s="304">
        <f>LOG10(AF41)-LOG10(AH41)</f>
        <v>0</v>
      </c>
      <c r="AG56" s="304"/>
      <c r="AH56" s="304">
        <f>LOG10(AH41)-LOG10(AJ41)</f>
        <v>0</v>
      </c>
      <c r="AI56" s="304"/>
      <c r="AJ56" s="304">
        <f>LOG10(AJ41)-LOG10(AL41)</f>
        <v>0</v>
      </c>
      <c r="AK56" s="304"/>
      <c r="AL56" s="304">
        <f>LOG10(AL41)-LOG10(AN41)</f>
        <v>0</v>
      </c>
      <c r="AM56" s="304"/>
      <c r="AN56" s="304">
        <f>LOG10(AN41)-LOG10(AP41)</f>
        <v>0</v>
      </c>
      <c r="AO56" s="304"/>
      <c r="AP56" s="304">
        <f>LOG10(AP41)-LOG10(AR41)</f>
        <v>0</v>
      </c>
      <c r="AQ56" s="304"/>
      <c r="AR56" s="304">
        <f>LOG10(AR41)-LOG10(AT41)</f>
        <v>5.1152522447381332E-2</v>
      </c>
      <c r="AS56" s="304"/>
      <c r="AT56" s="304">
        <f>LOG10(AT41)-LOG10(AV41)</f>
        <v>0</v>
      </c>
      <c r="AU56" s="304"/>
      <c r="AV56" s="304">
        <f>LOG10(AV41)-LOG10(AX41)</f>
        <v>0</v>
      </c>
      <c r="AW56" s="304"/>
      <c r="AX56" s="304">
        <f>LOG10(AX41)-LOG10(AZ41)</f>
        <v>0</v>
      </c>
      <c r="AY56" s="304"/>
      <c r="AZ56" s="304">
        <f>LOG10(AZ41)-LOG10(BB41)</f>
        <v>0</v>
      </c>
      <c r="BA56" s="304"/>
      <c r="BB56" s="304">
        <f>LOG10(BB41)-LOG10(BD41)</f>
        <v>0</v>
      </c>
      <c r="BC56" s="304"/>
      <c r="BD56" s="304">
        <f>LOG10(BD41)-LOG10(BF41)</f>
        <v>0</v>
      </c>
      <c r="BE56" s="304"/>
      <c r="BF56" s="304">
        <f>LOG10(BF41)-LOG10(BH41)</f>
        <v>0</v>
      </c>
      <c r="BG56" s="304"/>
      <c r="BH56" s="304">
        <f>LOG10(BH41)-LOG10(BJ41)</f>
        <v>0</v>
      </c>
      <c r="BI56" s="304"/>
      <c r="BJ56" s="304">
        <f>LOG10(BJ41)-LOG10(BL41)</f>
        <v>0</v>
      </c>
      <c r="BK56" s="304"/>
      <c r="BL56" s="304">
        <f>LOG10(BL41)-LOG10(BN41)</f>
        <v>0</v>
      </c>
      <c r="BM56" s="304"/>
      <c r="BN56" s="304">
        <f>LOG10(BN41)-LOG10(BP41)</f>
        <v>0</v>
      </c>
      <c r="BO56" s="304"/>
      <c r="BP56" s="304">
        <f>LOG10(BP41)-LOG10(BR41)</f>
        <v>0</v>
      </c>
      <c r="BQ56" s="304"/>
      <c r="BR56" s="304">
        <f>LOG10(BR41)</f>
        <v>0.90308998699194354</v>
      </c>
      <c r="BS56" s="304"/>
      <c r="BT56" s="304">
        <f>LOG10(BT41)</f>
        <v>0.90308998699194354</v>
      </c>
      <c r="BU56" s="304"/>
      <c r="BV56" s="304">
        <f>LOG10(BV41)</f>
        <v>0.90308998699194354</v>
      </c>
      <c r="BW56" s="304"/>
      <c r="BX56" s="304">
        <f>LOG10(BX41)</f>
        <v>0.90308998699194354</v>
      </c>
      <c r="BY56" s="304"/>
      <c r="BZ56" s="304">
        <f>LOG10(BZ41)</f>
        <v>0.90308998699194354</v>
      </c>
      <c r="CA56" s="304"/>
      <c r="CB56" s="304">
        <f>LOG10(CB41)</f>
        <v>0.90308998699194354</v>
      </c>
      <c r="CC56" s="304"/>
      <c r="CD56" s="304">
        <f>LOG10(CD41)</f>
        <v>0.90308998699194354</v>
      </c>
      <c r="CE56" s="304"/>
      <c r="CF56" s="304">
        <f>LOG10(CF41)</f>
        <v>0.90308998699194354</v>
      </c>
      <c r="CG56" s="304"/>
      <c r="CH56" s="304">
        <f>LOG10(CH41)</f>
        <v>0.90308998699194354</v>
      </c>
      <c r="CI56" s="304"/>
      <c r="CJ56" s="304">
        <f>LOG10(CJ41)</f>
        <v>0.84509804001425681</v>
      </c>
      <c r="CK56" s="304"/>
      <c r="CL56" s="304">
        <f>LOG10(CL41)</f>
        <v>0.84509804001425681</v>
      </c>
      <c r="CM56" s="304"/>
      <c r="CN56" s="304">
        <f>LOG10(CN41)</f>
        <v>0.84509804001425681</v>
      </c>
      <c r="CO56" s="304"/>
      <c r="CP56" s="304">
        <f>LOG10(CP41)</f>
        <v>0.84509804001425681</v>
      </c>
      <c r="CQ56" s="304"/>
      <c r="CR56" s="304">
        <f>LOG10(CR41)</f>
        <v>0.84509804001425681</v>
      </c>
      <c r="CS56" s="304"/>
      <c r="CT56" s="304">
        <f>LOG10(CT41)</f>
        <v>0.84509804001425681</v>
      </c>
      <c r="CU56" s="304"/>
      <c r="CV56" s="304">
        <f>LOG10(CV41)</f>
        <v>0.77815125038364363</v>
      </c>
      <c r="CW56" s="304"/>
      <c r="CX56" s="304">
        <f>LOG10(CX41)</f>
        <v>0.77815125038364363</v>
      </c>
      <c r="CY56" s="304"/>
      <c r="CZ56" s="304">
        <f>LOG10(CZ41)</f>
        <v>0.77815125038364363</v>
      </c>
      <c r="DA56" s="304"/>
      <c r="DB56" s="304">
        <f>LOG10(DB41)</f>
        <v>0.77815125038364363</v>
      </c>
      <c r="DC56" s="304"/>
      <c r="DD56" s="304">
        <f>LOG10(DD41)</f>
        <v>0.77815125038364363</v>
      </c>
      <c r="DE56" s="304"/>
      <c r="DF56" s="304">
        <f>LOG10(DF41)</f>
        <v>0.77815125038364363</v>
      </c>
      <c r="DG56" s="304"/>
      <c r="DH56" s="304">
        <f>LOG10(DH41)</f>
        <v>0.77815125038364363</v>
      </c>
      <c r="DI56" s="304"/>
      <c r="DJ56" s="304">
        <f>LOG10(DJ41)</f>
        <v>0.77815125038364363</v>
      </c>
      <c r="DK56" s="304"/>
      <c r="DL56" s="304">
        <f>LOG10(DL41)</f>
        <v>0.77815125038364363</v>
      </c>
      <c r="DM56" s="304"/>
      <c r="DN56" s="304">
        <f>LOG10(DN41)</f>
        <v>0.77815125038364363</v>
      </c>
      <c r="DO56" s="304"/>
      <c r="DP56" s="304">
        <f>LOG10(DP41)</f>
        <v>0.77815125038364363</v>
      </c>
      <c r="DQ56" s="304"/>
      <c r="DR56" s="304">
        <f>LOG10(DR41)</f>
        <v>0.77815125038364363</v>
      </c>
      <c r="DS56" s="304"/>
      <c r="DT56" s="304">
        <f>LOG10(DT41)</f>
        <v>0.77815125038364363</v>
      </c>
      <c r="DU56" s="304"/>
      <c r="DV56" s="304">
        <f>LOG10(DV41)</f>
        <v>0.77815125038364363</v>
      </c>
      <c r="DW56" s="304"/>
      <c r="DX56" s="304">
        <f>LOG10(DX41)</f>
        <v>0.77815125038364363</v>
      </c>
      <c r="DY56" s="304"/>
      <c r="DZ56" s="304">
        <f>LOG10(DZ41)</f>
        <v>0.77815125038364363</v>
      </c>
      <c r="EA56" s="304"/>
      <c r="EB56" s="304">
        <f>LOG10(EB41)</f>
        <v>0.77815125038364363</v>
      </c>
      <c r="EC56" s="304"/>
      <c r="ED56" s="304">
        <f>LOG10(ED41)</f>
        <v>0.77815125038364363</v>
      </c>
      <c r="EE56" s="304"/>
      <c r="EF56" s="304">
        <f>LOG10(EF41)</f>
        <v>0.77815125038364363</v>
      </c>
      <c r="EG56" s="304"/>
      <c r="EH56" s="304">
        <f>LOG10(EH41)</f>
        <v>0.77815125038364363</v>
      </c>
      <c r="EI56" s="304"/>
      <c r="EJ56" s="304">
        <f>LOG10(EJ41)</f>
        <v>0.77815125038364363</v>
      </c>
      <c r="EK56" s="304"/>
      <c r="EL56" s="304">
        <f>LOG10(EL41)</f>
        <v>0.77815125038364363</v>
      </c>
      <c r="EM56" s="304"/>
      <c r="EN56" s="304">
        <f>LOG10(EN41)</f>
        <v>0.77815125038364363</v>
      </c>
      <c r="EO56" s="304"/>
      <c r="EP56" s="304">
        <f>LOG10(EP41)</f>
        <v>0.77815125038364363</v>
      </c>
      <c r="EQ56" s="304"/>
      <c r="ER56" s="304">
        <f>LOG10(ER41)</f>
        <v>0.77815125038364363</v>
      </c>
      <c r="ES56" s="304"/>
      <c r="ET56" s="304">
        <f>LOG10(ET41)</f>
        <v>0.77815125038364363</v>
      </c>
      <c r="EU56" s="304"/>
      <c r="EV56" s="304">
        <f>LOG10(EV41)</f>
        <v>0.77815125038364363</v>
      </c>
      <c r="EW56" s="304"/>
      <c r="EX56" s="304">
        <f>LOG10(EX41)</f>
        <v>0.77815125038364363</v>
      </c>
      <c r="EY56" s="304"/>
      <c r="EZ56" s="304">
        <f>LOG10(EZ41)</f>
        <v>0.77815125038364363</v>
      </c>
      <c r="FA56" s="304"/>
      <c r="FB56" s="304">
        <f>LOG10(FB41)</f>
        <v>0.77815125038364363</v>
      </c>
      <c r="FC56" s="304"/>
      <c r="FD56" s="304">
        <f>LOG10(FD41)</f>
        <v>0.77815125038364363</v>
      </c>
      <c r="FE56" s="304"/>
      <c r="FF56" s="304">
        <f>LOG10(FF41)</f>
        <v>0.77815125038364363</v>
      </c>
      <c r="FG56" s="304"/>
      <c r="FH56" s="304">
        <f>LOG10(FH41)</f>
        <v>0.77815125038364363</v>
      </c>
      <c r="FI56" s="304"/>
      <c r="FJ56" s="304">
        <f>LOG10(FJ41)</f>
        <v>0.77815125038364363</v>
      </c>
      <c r="FK56" s="304"/>
      <c r="FL56" s="304">
        <f>LOG10(FL41)</f>
        <v>0.77815125038364363</v>
      </c>
      <c r="FM56" s="304"/>
      <c r="FN56" s="304">
        <f>LOG10(FN41)</f>
        <v>0.77815125038364363</v>
      </c>
      <c r="FO56" s="304"/>
      <c r="FP56" s="304">
        <f>LOG10(FP41)</f>
        <v>0.77815125038364363</v>
      </c>
      <c r="FQ56" s="304"/>
      <c r="FR56" s="304">
        <f>LOG10(FR41)</f>
        <v>0.77815125038364363</v>
      </c>
      <c r="FS56" s="304"/>
      <c r="FT56" s="304">
        <f>LOG10(FT41)</f>
        <v>0.69897000433601886</v>
      </c>
      <c r="FU56" s="304"/>
      <c r="FV56" s="304">
        <f>LOG10(FV41)</f>
        <v>0.69897000433601886</v>
      </c>
      <c r="FW56" s="304"/>
      <c r="FX56" s="304">
        <f>LOG10(FX41)</f>
        <v>0.69897000433601886</v>
      </c>
      <c r="FY56" s="304"/>
      <c r="FZ56" s="304">
        <f>LOG10(FZ41)</f>
        <v>0.69897000433601886</v>
      </c>
      <c r="GA56" s="304"/>
      <c r="GB56" s="304">
        <f>LOG10(GB41)</f>
        <v>0.69897000433601886</v>
      </c>
      <c r="GC56" s="304"/>
      <c r="GD56" s="304">
        <f>LOG10(GD41)</f>
        <v>0.69897000433601886</v>
      </c>
      <c r="GE56" s="304"/>
      <c r="GF56" s="304">
        <f>LOG10(GF41)</f>
        <v>0.69897000433601886</v>
      </c>
      <c r="GG56" s="304"/>
      <c r="GH56" s="304">
        <f>LOG10(GH41)</f>
        <v>0.69897000433601886</v>
      </c>
      <c r="GI56" s="304"/>
      <c r="GJ56" s="304">
        <f>LOG10(GJ41)</f>
        <v>0.69897000433601886</v>
      </c>
      <c r="GK56" s="304"/>
      <c r="GL56" s="304">
        <f>LOG10(GL41)</f>
        <v>0.69897000433601886</v>
      </c>
      <c r="GM56" s="304"/>
      <c r="GN56" s="304">
        <f>LOG10(GN41)</f>
        <v>0.69897000433601886</v>
      </c>
      <c r="GO56" s="304"/>
      <c r="GP56" s="304">
        <f>LOG10(GP41)</f>
        <v>0.69897000433601886</v>
      </c>
      <c r="GQ56" s="304"/>
      <c r="GR56" s="304">
        <f>LOG10(GR41)</f>
        <v>0.69897000433601886</v>
      </c>
      <c r="GS56" s="304"/>
      <c r="GT56" s="304">
        <f>LOG10(GT41)</f>
        <v>0.69897000433601886</v>
      </c>
      <c r="GU56" s="304"/>
      <c r="GV56" s="304">
        <f>LOG10(GV41)</f>
        <v>0.69897000433601886</v>
      </c>
      <c r="GW56" s="304"/>
      <c r="GX56" s="304">
        <f>LOG10(GX41)</f>
        <v>0.69897000433601886</v>
      </c>
      <c r="GY56" s="304"/>
      <c r="GZ56" s="304">
        <f>LOG10(GZ41)</f>
        <v>0.69897000433601886</v>
      </c>
      <c r="HA56" s="304"/>
      <c r="HB56" s="304">
        <f>LOG10(HB41)</f>
        <v>0.69897000433601886</v>
      </c>
      <c r="HC56" s="304"/>
      <c r="HD56" s="304">
        <f>LOG10(HD41)</f>
        <v>0.47712125471966244</v>
      </c>
      <c r="HE56" s="304"/>
      <c r="HF56" s="304">
        <f>LOG10(HF41)</f>
        <v>0.47712125471966244</v>
      </c>
      <c r="HG56" s="304"/>
      <c r="HH56" s="304">
        <f>LOG10(HH41)</f>
        <v>0.47712125471966244</v>
      </c>
      <c r="HI56" s="304"/>
      <c r="HJ56" s="304">
        <f>LOG10(HJ41)</f>
        <v>0.3010299956639812</v>
      </c>
      <c r="HK56" s="304"/>
      <c r="HL56" s="304">
        <f>LOG10(HL41)</f>
        <v>0</v>
      </c>
      <c r="HM56" s="304"/>
      <c r="HN56" s="304">
        <f>LOG10(HN41)</f>
        <v>0</v>
      </c>
      <c r="HO56" s="304"/>
      <c r="HP56" s="304">
        <v>0</v>
      </c>
      <c r="HQ56" s="304"/>
      <c r="HR56" s="304">
        <v>0</v>
      </c>
      <c r="HS56" s="304"/>
      <c r="HT56" s="304">
        <v>0</v>
      </c>
      <c r="HU56" s="304"/>
      <c r="HV56" s="304">
        <v>0</v>
      </c>
      <c r="HW56" s="304"/>
      <c r="HX56" s="304">
        <v>0</v>
      </c>
      <c r="HY56" s="304"/>
      <c r="HZ56" s="304">
        <v>0</v>
      </c>
      <c r="IA56" s="304"/>
    </row>
    <row r="57" spans="1:238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238">
      <c r="A58" s="1">
        <v>1</v>
      </c>
      <c r="B58" s="16">
        <v>0</v>
      </c>
      <c r="C58" s="44">
        <v>0</v>
      </c>
      <c r="D58" s="16">
        <v>0</v>
      </c>
      <c r="E58" s="44">
        <v>0</v>
      </c>
      <c r="F58" s="16">
        <v>0</v>
      </c>
      <c r="G58" s="44">
        <v>0</v>
      </c>
      <c r="H58" s="16">
        <v>0</v>
      </c>
      <c r="I58" s="44">
        <v>0</v>
      </c>
      <c r="J58" s="16">
        <v>0</v>
      </c>
      <c r="K58" s="44">
        <v>0</v>
      </c>
      <c r="L58" s="16">
        <v>0</v>
      </c>
      <c r="M58" s="44">
        <v>0</v>
      </c>
      <c r="N58" s="16">
        <v>0</v>
      </c>
      <c r="O58" s="44">
        <v>0</v>
      </c>
      <c r="P58" s="16">
        <v>0</v>
      </c>
      <c r="Q58" s="44">
        <v>0</v>
      </c>
      <c r="R58" s="16">
        <v>2</v>
      </c>
      <c r="S58" s="44">
        <v>0</v>
      </c>
      <c r="T58" s="16">
        <v>0</v>
      </c>
      <c r="U58" s="104">
        <v>1</v>
      </c>
      <c r="V58" s="16">
        <v>4</v>
      </c>
      <c r="W58" s="104">
        <v>1</v>
      </c>
      <c r="X58" s="16">
        <v>2</v>
      </c>
      <c r="Y58" s="104">
        <v>0</v>
      </c>
      <c r="Z58" s="16">
        <v>0</v>
      </c>
      <c r="AA58" s="104">
        <v>2</v>
      </c>
      <c r="AB58" s="16">
        <v>4</v>
      </c>
      <c r="AC58" s="104">
        <v>4</v>
      </c>
      <c r="AD58" s="16">
        <v>0</v>
      </c>
      <c r="AE58" s="104">
        <v>0</v>
      </c>
      <c r="AF58" s="16">
        <v>0</v>
      </c>
      <c r="AG58" s="104">
        <v>3</v>
      </c>
      <c r="AH58" s="16">
        <v>1</v>
      </c>
      <c r="AI58" s="104">
        <v>0</v>
      </c>
      <c r="AJ58" s="16">
        <v>1</v>
      </c>
      <c r="AK58" s="104">
        <v>3</v>
      </c>
      <c r="AL58" s="16">
        <v>2</v>
      </c>
      <c r="AM58" s="104">
        <v>0</v>
      </c>
      <c r="AN58" s="16">
        <v>0</v>
      </c>
      <c r="AO58" s="104">
        <v>0</v>
      </c>
      <c r="AP58" s="16">
        <v>0</v>
      </c>
      <c r="AQ58" s="104">
        <v>1</v>
      </c>
      <c r="AR58" s="16">
        <v>0</v>
      </c>
      <c r="AS58" s="104">
        <v>1</v>
      </c>
      <c r="AT58" s="16">
        <v>0</v>
      </c>
      <c r="AU58" s="104">
        <v>0</v>
      </c>
      <c r="AV58" s="16">
        <v>2</v>
      </c>
      <c r="AW58" s="104">
        <v>1</v>
      </c>
      <c r="AX58" s="16">
        <v>1</v>
      </c>
      <c r="AY58" s="104">
        <v>0</v>
      </c>
      <c r="AZ58" s="16">
        <v>1</v>
      </c>
      <c r="BA58" s="104">
        <v>0</v>
      </c>
      <c r="BB58" s="16">
        <v>0</v>
      </c>
      <c r="BC58" s="104">
        <v>0</v>
      </c>
      <c r="BD58" s="16">
        <v>0</v>
      </c>
      <c r="BE58" s="104">
        <v>2</v>
      </c>
      <c r="BF58" s="16">
        <v>0</v>
      </c>
      <c r="BG58" s="104">
        <v>0</v>
      </c>
      <c r="BH58" s="16">
        <v>0</v>
      </c>
      <c r="BI58" s="104">
        <v>0</v>
      </c>
      <c r="BJ58" s="16">
        <v>3</v>
      </c>
      <c r="BK58" s="104">
        <v>1</v>
      </c>
      <c r="BL58" s="16">
        <v>1</v>
      </c>
      <c r="BM58" s="104">
        <v>0</v>
      </c>
      <c r="BN58" s="16">
        <v>0</v>
      </c>
      <c r="BO58" s="104">
        <v>0</v>
      </c>
      <c r="BP58" s="16">
        <v>0</v>
      </c>
      <c r="BQ58" s="104">
        <v>3</v>
      </c>
      <c r="BR58" s="16">
        <v>0</v>
      </c>
      <c r="BS58" s="104">
        <v>1</v>
      </c>
      <c r="BT58" s="16">
        <v>0</v>
      </c>
      <c r="BU58" s="104">
        <v>0</v>
      </c>
      <c r="BV58" s="16">
        <v>0</v>
      </c>
      <c r="BW58" s="104">
        <v>0</v>
      </c>
      <c r="BX58" s="16">
        <v>2</v>
      </c>
      <c r="BY58" s="104">
        <v>0</v>
      </c>
      <c r="BZ58" s="16">
        <v>1</v>
      </c>
      <c r="CA58" s="104">
        <v>0</v>
      </c>
      <c r="CB58" s="16">
        <v>1</v>
      </c>
      <c r="CC58" s="104">
        <v>0</v>
      </c>
      <c r="CD58" s="16">
        <v>0</v>
      </c>
      <c r="CE58" s="104">
        <v>2</v>
      </c>
      <c r="CF58" s="16">
        <v>0</v>
      </c>
      <c r="CG58" s="104">
        <v>0</v>
      </c>
      <c r="CH58" s="16">
        <v>0</v>
      </c>
      <c r="CI58" s="104">
        <v>2</v>
      </c>
      <c r="CJ58" s="16">
        <v>0</v>
      </c>
      <c r="CK58" s="104">
        <v>0</v>
      </c>
      <c r="CL58" s="16">
        <v>0</v>
      </c>
      <c r="CM58" s="104">
        <v>0</v>
      </c>
      <c r="CN58" s="16">
        <v>0</v>
      </c>
      <c r="CO58" s="104">
        <v>1</v>
      </c>
      <c r="CP58" s="16">
        <v>2</v>
      </c>
      <c r="CQ58" s="104">
        <v>0</v>
      </c>
      <c r="CR58" s="16">
        <v>0</v>
      </c>
      <c r="CS58" s="104">
        <v>0</v>
      </c>
      <c r="CT58" s="16">
        <v>0</v>
      </c>
      <c r="CU58" s="104">
        <v>0</v>
      </c>
      <c r="CV58" s="16">
        <v>0</v>
      </c>
      <c r="CW58" s="104">
        <v>1</v>
      </c>
      <c r="CX58" s="16">
        <v>0</v>
      </c>
      <c r="CY58" s="104">
        <v>0</v>
      </c>
      <c r="CZ58" s="16">
        <v>1</v>
      </c>
      <c r="DA58" s="104">
        <v>0</v>
      </c>
      <c r="DB58" s="16">
        <v>0</v>
      </c>
      <c r="DC58" s="104">
        <v>0</v>
      </c>
      <c r="DD58" s="16">
        <v>1</v>
      </c>
      <c r="DE58" s="104">
        <v>0</v>
      </c>
      <c r="DF58" s="16">
        <v>0</v>
      </c>
      <c r="DG58" s="104">
        <v>1</v>
      </c>
      <c r="DH58" s="16">
        <v>0</v>
      </c>
      <c r="DI58" s="104">
        <v>0</v>
      </c>
      <c r="DJ58" s="16">
        <v>0</v>
      </c>
      <c r="DK58" s="104">
        <v>0</v>
      </c>
      <c r="DL58" s="16">
        <v>0</v>
      </c>
      <c r="DM58" s="104">
        <v>0</v>
      </c>
      <c r="DN58" s="16">
        <v>0</v>
      </c>
      <c r="DO58" s="104">
        <v>1</v>
      </c>
      <c r="DP58" s="16">
        <v>0</v>
      </c>
      <c r="DQ58" s="104">
        <v>0</v>
      </c>
      <c r="DR58" s="16">
        <v>0</v>
      </c>
      <c r="DS58" s="104">
        <v>0</v>
      </c>
      <c r="DT58" s="16">
        <v>0</v>
      </c>
      <c r="DU58" s="104">
        <v>0</v>
      </c>
      <c r="DV58" s="16">
        <v>0</v>
      </c>
      <c r="DW58" s="104">
        <v>0</v>
      </c>
      <c r="DX58" s="16">
        <v>0</v>
      </c>
      <c r="DY58" s="104">
        <v>0</v>
      </c>
      <c r="DZ58" s="16">
        <v>0</v>
      </c>
      <c r="EA58" s="104">
        <v>0</v>
      </c>
      <c r="EB58" s="16">
        <v>0</v>
      </c>
      <c r="EC58" s="104">
        <v>0</v>
      </c>
      <c r="ED58" s="16">
        <v>0</v>
      </c>
      <c r="EE58" s="104">
        <v>0</v>
      </c>
      <c r="EF58" s="16">
        <v>0</v>
      </c>
      <c r="EG58" s="104">
        <v>0</v>
      </c>
      <c r="EH58" s="16">
        <v>0</v>
      </c>
      <c r="EI58" s="104">
        <v>0</v>
      </c>
      <c r="EJ58" s="16">
        <v>0</v>
      </c>
      <c r="EK58" s="104">
        <v>0</v>
      </c>
      <c r="EL58" s="16">
        <v>0</v>
      </c>
      <c r="EM58" s="104">
        <v>0</v>
      </c>
      <c r="EN58" s="16">
        <v>0</v>
      </c>
      <c r="EO58" s="104">
        <v>0</v>
      </c>
      <c r="EP58" s="16">
        <v>0</v>
      </c>
      <c r="EQ58" s="104">
        <v>0</v>
      </c>
      <c r="ER58" s="16">
        <v>0</v>
      </c>
      <c r="ES58" s="104">
        <v>0</v>
      </c>
      <c r="ET58" s="16">
        <v>0</v>
      </c>
      <c r="EU58" s="104">
        <v>0</v>
      </c>
      <c r="EV58" s="16">
        <v>0</v>
      </c>
      <c r="EW58" s="104">
        <v>0</v>
      </c>
      <c r="EX58" s="16">
        <v>0</v>
      </c>
      <c r="EY58" s="104">
        <v>0</v>
      </c>
      <c r="EZ58" s="16">
        <v>0</v>
      </c>
      <c r="FA58" s="104">
        <v>0</v>
      </c>
      <c r="FB58" s="16">
        <v>0</v>
      </c>
      <c r="FC58" s="104">
        <v>0</v>
      </c>
      <c r="FD58" s="16">
        <v>0</v>
      </c>
      <c r="FE58" s="104">
        <v>0</v>
      </c>
      <c r="FF58" s="16">
        <v>0</v>
      </c>
      <c r="FG58" s="104">
        <v>0</v>
      </c>
      <c r="FH58" s="16">
        <v>0</v>
      </c>
      <c r="FI58" s="104">
        <v>0</v>
      </c>
      <c r="FJ58" s="16">
        <v>0</v>
      </c>
      <c r="FK58" s="104">
        <v>0</v>
      </c>
      <c r="FL58" s="16">
        <v>0</v>
      </c>
      <c r="FM58" s="104">
        <v>0</v>
      </c>
      <c r="FN58" s="16">
        <v>0</v>
      </c>
      <c r="FO58" s="104">
        <v>0</v>
      </c>
      <c r="FP58" s="16">
        <v>0</v>
      </c>
      <c r="FQ58" s="104">
        <v>0</v>
      </c>
      <c r="FR58" s="16">
        <v>0</v>
      </c>
      <c r="FS58" s="104">
        <v>0</v>
      </c>
      <c r="FT58" s="16">
        <v>0</v>
      </c>
      <c r="FU58" s="104">
        <v>0</v>
      </c>
      <c r="FV58" s="16">
        <v>0</v>
      </c>
      <c r="FW58" s="104">
        <v>0</v>
      </c>
      <c r="FX58" s="16">
        <v>0</v>
      </c>
      <c r="FY58" s="104">
        <v>0</v>
      </c>
      <c r="FZ58" s="16">
        <v>0</v>
      </c>
      <c r="GA58" s="104">
        <v>0</v>
      </c>
      <c r="GB58" s="16">
        <v>0</v>
      </c>
      <c r="GC58" s="104">
        <v>0</v>
      </c>
      <c r="GD58" s="16">
        <v>0</v>
      </c>
      <c r="GE58" s="104">
        <v>0</v>
      </c>
      <c r="GF58" s="16">
        <v>0</v>
      </c>
      <c r="GG58" s="104">
        <v>0</v>
      </c>
      <c r="GH58" s="16">
        <v>0</v>
      </c>
      <c r="GI58" s="104">
        <v>0</v>
      </c>
      <c r="GJ58" s="16">
        <v>0</v>
      </c>
      <c r="GK58" s="104">
        <v>0</v>
      </c>
      <c r="GL58" s="16">
        <v>0</v>
      </c>
      <c r="GM58" s="104">
        <v>0</v>
      </c>
      <c r="GN58" s="16">
        <v>0</v>
      </c>
      <c r="GO58" s="104">
        <v>0</v>
      </c>
      <c r="GP58" s="16">
        <v>0</v>
      </c>
      <c r="GQ58" s="104">
        <v>0</v>
      </c>
      <c r="GR58" s="16">
        <v>0</v>
      </c>
      <c r="GS58" s="104">
        <v>0</v>
      </c>
      <c r="GT58" s="16">
        <v>0</v>
      </c>
      <c r="GU58" s="104">
        <v>0</v>
      </c>
      <c r="GV58" s="16">
        <v>0</v>
      </c>
      <c r="GW58" s="104">
        <v>0</v>
      </c>
      <c r="GX58" s="16">
        <v>0</v>
      </c>
      <c r="GY58" s="104">
        <v>0</v>
      </c>
      <c r="GZ58" s="16">
        <v>0</v>
      </c>
      <c r="HA58" s="104">
        <v>0</v>
      </c>
      <c r="HB58" s="16">
        <v>0</v>
      </c>
      <c r="HC58" s="104">
        <v>0</v>
      </c>
      <c r="HD58" s="16">
        <v>0</v>
      </c>
      <c r="HE58" s="104">
        <v>0</v>
      </c>
      <c r="HF58" s="16">
        <v>0</v>
      </c>
      <c r="HG58" s="104">
        <v>0</v>
      </c>
      <c r="HH58" s="16">
        <v>0</v>
      </c>
      <c r="HI58" s="104">
        <v>0</v>
      </c>
      <c r="HJ58" s="16">
        <v>0</v>
      </c>
      <c r="HK58" s="104">
        <v>0</v>
      </c>
      <c r="HL58" s="16">
        <v>0</v>
      </c>
      <c r="HM58" s="104">
        <v>0</v>
      </c>
      <c r="HN58" s="16">
        <v>0</v>
      </c>
      <c r="HO58" s="104">
        <v>0</v>
      </c>
      <c r="HP58" s="16">
        <v>0</v>
      </c>
      <c r="HQ58" s="104">
        <v>0</v>
      </c>
      <c r="HR58" s="16">
        <v>0</v>
      </c>
      <c r="HS58" s="104">
        <v>0</v>
      </c>
      <c r="HT58" s="16">
        <v>0</v>
      </c>
      <c r="HU58" s="104">
        <v>0</v>
      </c>
      <c r="HV58" s="16">
        <v>0</v>
      </c>
      <c r="HW58" s="104">
        <v>0</v>
      </c>
      <c r="HX58" s="16">
        <v>0</v>
      </c>
      <c r="HY58" s="104">
        <v>0</v>
      </c>
      <c r="HZ58" s="5" t="s">
        <v>44</v>
      </c>
      <c r="IA58" s="80">
        <v>0</v>
      </c>
      <c r="IB58">
        <f t="shared" ref="IB58:IB66" si="12">SUM(B58,D58,F58,H58,J58,L58,N58,P58,R58,T58,V58,X58,Z58,AB58,AD58,AF58,AH58,AJ58,AL58,AN58,AP58,AR58,AT58,AV58,AX58,AZ58,BB58,BD58,BF58,BH58,BJ58,BL58,BN58,BP58,BR58,BT58,BV58,BX58,BZ58,CB58,CD58,CF58,CH58,CJ58,CL58,CN58,CP58,CR58,CT58,CV58,CX58,CZ58,DB58,DD58,DF58,DH58,DJ58,DL58,DN58,DP58,DR58,DT58,DV58,DX58,DZ58,EB58,ED58,EF58,EH58,EJ58,EL58,EN58,EP58,ER58,ET58,EV58,EX58,EZ58,FB58,FD58,FF58,FH58,FJ58,FL58,FN58,FP58,FR58,FT58,FV58,FX58,FZ58,GB58,GD58,GF58,GH58,GJ58,GL58,GN58,GP58,GR58,GT58,GV58,GX58,GZ58,HB58,HD58,HF58,HH58,HJ58,HL58,HN58,HP58,HR58)</f>
        <v>32</v>
      </c>
      <c r="IC58">
        <f t="shared" ref="IC58:IC66" si="13">SUM(C58,E58,G58,I58,K58,M58,O58,Q58,S58,U58,W58,Y58,AA58,AC58,AE58,AG58,AI58,AK58,AM58,AO58,AQ58,AS58,AU58,AW58,AY58,BA58,BC58,BE58,BG58,BI58,BK58,BM58,BO58,BQ58,BS58,BU58,BW58,BY58,CA58,CC58,CE58,CG58,CI58,CK58,CM58,CO58,CQ58,CS58,CU58,CW58,CY58,DA58,DC58,DE58,DG58,DI58,DK58,DM58,DO58,DQ58,DS58,DU58,DW58,DY58,EA58,EC58,EE58,EG58,EI58,EK58,EM58,EO58,EQ58,ES58,EU58,EW58,EY58,FA58,FC58,FE58,FG58,FI58,FK58,FM58,FO58,FQ58,FS58,FU58,FW58,FY58,GA58,GC58,GE58,GG58,GI58,GK58,GM58,GO58,GQ58,GS58,GU58,GW58,GY58,HA58,HC58,HE58,HG58,HI58,HK58,HM58,HO58,HQ58,HS58)</f>
        <v>32</v>
      </c>
      <c r="ID58" s="1">
        <v>117</v>
      </c>
    </row>
    <row r="59" spans="1:238">
      <c r="A59">
        <v>2</v>
      </c>
      <c r="B59" s="19">
        <v>0</v>
      </c>
      <c r="C59" s="45">
        <v>0</v>
      </c>
      <c r="D59" s="19">
        <v>0</v>
      </c>
      <c r="E59" s="45">
        <v>0</v>
      </c>
      <c r="F59" s="19">
        <v>0</v>
      </c>
      <c r="G59" s="45">
        <v>0</v>
      </c>
      <c r="H59" s="19">
        <v>0</v>
      </c>
      <c r="I59" s="45">
        <v>0</v>
      </c>
      <c r="J59" s="19">
        <v>0</v>
      </c>
      <c r="K59" s="45">
        <v>0</v>
      </c>
      <c r="L59" s="19">
        <v>0</v>
      </c>
      <c r="M59" s="45">
        <v>0</v>
      </c>
      <c r="N59" s="19">
        <v>0</v>
      </c>
      <c r="O59" s="45">
        <v>0</v>
      </c>
      <c r="P59" s="19">
        <v>1</v>
      </c>
      <c r="Q59" s="45">
        <v>0</v>
      </c>
      <c r="R59" s="19">
        <v>1</v>
      </c>
      <c r="S59" s="45">
        <v>0</v>
      </c>
      <c r="T59" s="19">
        <v>3</v>
      </c>
      <c r="U59" s="80">
        <v>1</v>
      </c>
      <c r="V59" s="19">
        <v>0</v>
      </c>
      <c r="W59" s="80">
        <v>0</v>
      </c>
      <c r="X59" s="19">
        <v>3</v>
      </c>
      <c r="Y59" s="80">
        <v>1</v>
      </c>
      <c r="Z59" s="19">
        <v>2</v>
      </c>
      <c r="AA59" s="80">
        <v>3</v>
      </c>
      <c r="AB59" s="19">
        <v>1</v>
      </c>
      <c r="AC59" s="80">
        <v>0</v>
      </c>
      <c r="AD59" s="19">
        <v>0</v>
      </c>
      <c r="AE59" s="80">
        <v>3</v>
      </c>
      <c r="AF59" s="19">
        <v>0</v>
      </c>
      <c r="AG59" s="80">
        <v>1</v>
      </c>
      <c r="AH59" s="19">
        <v>3</v>
      </c>
      <c r="AI59" s="80">
        <v>1</v>
      </c>
      <c r="AJ59" s="19">
        <v>1</v>
      </c>
      <c r="AK59" s="80">
        <v>3</v>
      </c>
      <c r="AL59" s="19">
        <v>1</v>
      </c>
      <c r="AM59" s="80">
        <v>0</v>
      </c>
      <c r="AN59" s="19">
        <v>0</v>
      </c>
      <c r="AO59" s="80">
        <v>2</v>
      </c>
      <c r="AP59" s="19">
        <v>0</v>
      </c>
      <c r="AQ59" s="80">
        <v>0</v>
      </c>
      <c r="AR59" s="19">
        <v>0</v>
      </c>
      <c r="AS59" s="80">
        <v>1</v>
      </c>
      <c r="AT59" s="19">
        <v>1</v>
      </c>
      <c r="AU59" s="80">
        <v>0</v>
      </c>
      <c r="AV59" s="19">
        <v>1</v>
      </c>
      <c r="AW59" s="80">
        <v>2</v>
      </c>
      <c r="AX59" s="19">
        <v>2</v>
      </c>
      <c r="AY59" s="80">
        <v>0</v>
      </c>
      <c r="AZ59" s="19">
        <v>1</v>
      </c>
      <c r="BA59" s="80">
        <v>0</v>
      </c>
      <c r="BB59" s="19">
        <v>0</v>
      </c>
      <c r="BC59" s="80">
        <v>2</v>
      </c>
      <c r="BD59" s="19">
        <v>0</v>
      </c>
      <c r="BE59" s="80">
        <v>1</v>
      </c>
      <c r="BF59" s="19">
        <v>0</v>
      </c>
      <c r="BG59" s="80">
        <v>2</v>
      </c>
      <c r="BH59" s="19">
        <v>0</v>
      </c>
      <c r="BI59" s="80">
        <v>0</v>
      </c>
      <c r="BJ59" s="19">
        <v>3</v>
      </c>
      <c r="BK59" s="80">
        <v>0</v>
      </c>
      <c r="BL59" s="19">
        <v>1</v>
      </c>
      <c r="BM59" s="80">
        <v>0</v>
      </c>
      <c r="BN59" s="19">
        <v>0</v>
      </c>
      <c r="BO59" s="80">
        <v>0</v>
      </c>
      <c r="BP59" s="19">
        <v>0</v>
      </c>
      <c r="BQ59" s="80">
        <v>3</v>
      </c>
      <c r="BR59" s="19">
        <v>0</v>
      </c>
      <c r="BS59" s="80">
        <v>0</v>
      </c>
      <c r="BT59" s="19">
        <v>0</v>
      </c>
      <c r="BU59" s="80">
        <v>1</v>
      </c>
      <c r="BV59" s="19">
        <v>0</v>
      </c>
      <c r="BW59" s="80">
        <v>0</v>
      </c>
      <c r="BX59" s="19">
        <v>1</v>
      </c>
      <c r="BY59" s="80">
        <v>1</v>
      </c>
      <c r="BZ59" s="19">
        <v>1</v>
      </c>
      <c r="CA59" s="80">
        <v>0</v>
      </c>
      <c r="CB59" s="19">
        <v>0</v>
      </c>
      <c r="CC59" s="80">
        <v>0</v>
      </c>
      <c r="CD59" s="19">
        <v>0</v>
      </c>
      <c r="CE59" s="80">
        <v>0</v>
      </c>
      <c r="CF59" s="19">
        <v>0</v>
      </c>
      <c r="CG59" s="80">
        <v>0</v>
      </c>
      <c r="CH59" s="19">
        <v>0</v>
      </c>
      <c r="CI59" s="80">
        <v>0</v>
      </c>
      <c r="CJ59" s="19">
        <v>0</v>
      </c>
      <c r="CK59" s="80">
        <v>1</v>
      </c>
      <c r="CL59" s="19">
        <v>3</v>
      </c>
      <c r="CM59" s="80">
        <v>0</v>
      </c>
      <c r="CN59" s="19">
        <v>1</v>
      </c>
      <c r="CO59" s="80">
        <v>0</v>
      </c>
      <c r="CP59" s="19">
        <v>1</v>
      </c>
      <c r="CQ59" s="80">
        <v>0</v>
      </c>
      <c r="CR59" s="19">
        <v>0</v>
      </c>
      <c r="CS59" s="80">
        <v>3</v>
      </c>
      <c r="CT59" s="19">
        <v>0</v>
      </c>
      <c r="CU59" s="80">
        <v>0</v>
      </c>
      <c r="CV59" s="19">
        <v>0</v>
      </c>
      <c r="CW59" s="80">
        <v>0</v>
      </c>
      <c r="CX59" s="19">
        <v>0</v>
      </c>
      <c r="CY59" s="80">
        <v>0</v>
      </c>
      <c r="CZ59" s="19">
        <v>0</v>
      </c>
      <c r="DA59" s="80">
        <v>0</v>
      </c>
      <c r="DB59" s="19">
        <v>2</v>
      </c>
      <c r="DC59" s="80">
        <v>0</v>
      </c>
      <c r="DD59" s="19">
        <v>1</v>
      </c>
      <c r="DE59" s="80">
        <v>0</v>
      </c>
      <c r="DF59" s="19">
        <v>0</v>
      </c>
      <c r="DG59" s="80">
        <v>0</v>
      </c>
      <c r="DH59" s="19">
        <v>0</v>
      </c>
      <c r="DI59" s="80">
        <v>0</v>
      </c>
      <c r="DJ59" s="19">
        <v>0</v>
      </c>
      <c r="DK59" s="80">
        <v>4</v>
      </c>
      <c r="DL59" s="19">
        <v>0</v>
      </c>
      <c r="DM59" s="80">
        <v>0</v>
      </c>
      <c r="DN59" s="19">
        <v>1</v>
      </c>
      <c r="DO59" s="80">
        <v>0</v>
      </c>
      <c r="DP59" s="19">
        <v>1</v>
      </c>
      <c r="DQ59" s="80">
        <v>0</v>
      </c>
      <c r="DR59" s="19">
        <v>0</v>
      </c>
      <c r="DS59" s="80">
        <v>0</v>
      </c>
      <c r="DT59" s="19">
        <v>2</v>
      </c>
      <c r="DU59" s="80">
        <v>1</v>
      </c>
      <c r="DV59" s="19">
        <v>0</v>
      </c>
      <c r="DW59" s="80">
        <v>0</v>
      </c>
      <c r="DX59" s="19">
        <v>0</v>
      </c>
      <c r="DY59" s="80">
        <v>0</v>
      </c>
      <c r="DZ59" s="19">
        <v>0</v>
      </c>
      <c r="EA59" s="80">
        <v>3</v>
      </c>
      <c r="EB59" s="19">
        <v>0</v>
      </c>
      <c r="EC59" s="80">
        <v>1</v>
      </c>
      <c r="ED59" s="19">
        <v>0</v>
      </c>
      <c r="EE59" s="80">
        <v>0</v>
      </c>
      <c r="EF59" s="19">
        <v>0</v>
      </c>
      <c r="EG59" s="80">
        <v>0</v>
      </c>
      <c r="EH59" s="19">
        <v>0</v>
      </c>
      <c r="EI59" s="80">
        <v>0</v>
      </c>
      <c r="EJ59" s="19">
        <v>0</v>
      </c>
      <c r="EK59" s="80">
        <v>0</v>
      </c>
      <c r="EL59" s="19">
        <v>0</v>
      </c>
      <c r="EM59" s="80">
        <v>0</v>
      </c>
      <c r="EN59" s="19">
        <v>0</v>
      </c>
      <c r="EO59" s="80">
        <v>0</v>
      </c>
      <c r="EP59" s="19">
        <v>0</v>
      </c>
      <c r="EQ59" s="80">
        <v>0</v>
      </c>
      <c r="ER59" s="19">
        <v>0</v>
      </c>
      <c r="ES59" s="80">
        <v>0</v>
      </c>
      <c r="ET59" s="19">
        <v>0</v>
      </c>
      <c r="EU59" s="80">
        <v>0</v>
      </c>
      <c r="EV59" s="19">
        <v>0</v>
      </c>
      <c r="EW59" s="80">
        <v>0</v>
      </c>
      <c r="EX59" s="19">
        <v>0</v>
      </c>
      <c r="EY59" s="80">
        <v>0</v>
      </c>
      <c r="EZ59" s="19">
        <v>0</v>
      </c>
      <c r="FA59" s="80">
        <v>0</v>
      </c>
      <c r="FB59" s="19">
        <v>0</v>
      </c>
      <c r="FC59" s="80">
        <v>0</v>
      </c>
      <c r="FD59" s="19">
        <v>0</v>
      </c>
      <c r="FE59" s="80">
        <v>0</v>
      </c>
      <c r="FF59" s="19">
        <v>0</v>
      </c>
      <c r="FG59" s="80">
        <v>0</v>
      </c>
      <c r="FH59" s="19">
        <v>0</v>
      </c>
      <c r="FI59" s="80">
        <v>0</v>
      </c>
      <c r="FJ59" s="19">
        <v>0</v>
      </c>
      <c r="FK59" s="80">
        <v>0</v>
      </c>
      <c r="FL59" s="19">
        <v>0</v>
      </c>
      <c r="FM59" s="80">
        <v>0</v>
      </c>
      <c r="FN59" s="19">
        <v>0</v>
      </c>
      <c r="FO59" s="80">
        <v>0</v>
      </c>
      <c r="FP59" s="19">
        <v>0</v>
      </c>
      <c r="FQ59" s="80">
        <v>0</v>
      </c>
      <c r="FR59" s="19">
        <v>0</v>
      </c>
      <c r="FS59" s="80">
        <v>0</v>
      </c>
      <c r="FT59" s="19">
        <v>0</v>
      </c>
      <c r="FU59" s="80">
        <v>0</v>
      </c>
      <c r="FV59" s="19">
        <v>0</v>
      </c>
      <c r="FW59" s="80">
        <v>0</v>
      </c>
      <c r="FX59" s="19">
        <v>0</v>
      </c>
      <c r="FY59" s="80">
        <v>0</v>
      </c>
      <c r="FZ59" s="19">
        <v>0</v>
      </c>
      <c r="GA59" s="80">
        <v>0</v>
      </c>
      <c r="GB59" s="19">
        <v>0</v>
      </c>
      <c r="GC59" s="80">
        <v>0</v>
      </c>
      <c r="GD59" s="19">
        <v>0</v>
      </c>
      <c r="GE59" s="80">
        <v>0</v>
      </c>
      <c r="GF59" s="19">
        <v>0</v>
      </c>
      <c r="GG59" s="80">
        <v>0</v>
      </c>
      <c r="GH59" s="19">
        <v>0</v>
      </c>
      <c r="GI59" s="80">
        <v>0</v>
      </c>
      <c r="GJ59" s="19">
        <v>0</v>
      </c>
      <c r="GK59" s="80">
        <v>0</v>
      </c>
      <c r="GL59" s="19">
        <v>0</v>
      </c>
      <c r="GM59" s="80">
        <v>0</v>
      </c>
      <c r="GN59" s="19">
        <v>0</v>
      </c>
      <c r="GO59" s="80">
        <v>0</v>
      </c>
      <c r="GP59" s="19">
        <v>0</v>
      </c>
      <c r="GQ59" s="80">
        <v>0</v>
      </c>
      <c r="GR59" s="19">
        <v>0</v>
      </c>
      <c r="GS59" s="80">
        <v>0</v>
      </c>
      <c r="GT59" s="19">
        <v>0</v>
      </c>
      <c r="GU59" s="80">
        <v>0</v>
      </c>
      <c r="GV59" s="19">
        <v>0</v>
      </c>
      <c r="GW59" s="80">
        <v>0</v>
      </c>
      <c r="GX59" s="19">
        <v>0</v>
      </c>
      <c r="GY59" s="80">
        <v>0</v>
      </c>
      <c r="GZ59" s="19">
        <v>0</v>
      </c>
      <c r="HA59" s="80">
        <v>0</v>
      </c>
      <c r="HB59" s="19">
        <v>0</v>
      </c>
      <c r="HC59" s="80">
        <v>0</v>
      </c>
      <c r="HD59" s="19">
        <v>0</v>
      </c>
      <c r="HE59" s="80">
        <v>0</v>
      </c>
      <c r="HF59" s="19">
        <v>0</v>
      </c>
      <c r="HG59" s="80">
        <v>0</v>
      </c>
      <c r="HH59" s="5" t="s">
        <v>44</v>
      </c>
      <c r="HI59" s="80">
        <v>0</v>
      </c>
      <c r="HJ59" s="5" t="s">
        <v>44</v>
      </c>
      <c r="HK59" s="80">
        <v>0</v>
      </c>
      <c r="HL59" s="5" t="s">
        <v>44</v>
      </c>
      <c r="HM59" s="80">
        <v>0</v>
      </c>
      <c r="HN59" s="5" t="s">
        <v>44</v>
      </c>
      <c r="HO59" s="80">
        <v>0</v>
      </c>
      <c r="HP59" s="5" t="s">
        <v>44</v>
      </c>
      <c r="HQ59" s="80">
        <v>0</v>
      </c>
      <c r="HR59" s="5" t="s">
        <v>44</v>
      </c>
      <c r="HS59" s="80">
        <v>0</v>
      </c>
      <c r="HT59" s="5" t="s">
        <v>44</v>
      </c>
      <c r="HU59" s="80">
        <v>0</v>
      </c>
      <c r="HV59" s="5" t="s">
        <v>44</v>
      </c>
      <c r="HW59" s="80">
        <v>0</v>
      </c>
      <c r="HX59" s="5" t="s">
        <v>44</v>
      </c>
      <c r="HY59" s="80">
        <v>0</v>
      </c>
      <c r="HZ59" s="5" t="s">
        <v>44</v>
      </c>
      <c r="IA59" s="80">
        <v>0</v>
      </c>
      <c r="IB59">
        <f t="shared" si="12"/>
        <v>39</v>
      </c>
      <c r="IC59">
        <f t="shared" si="13"/>
        <v>41</v>
      </c>
      <c r="ID59">
        <v>108</v>
      </c>
    </row>
    <row r="60" spans="1:238">
      <c r="A60">
        <v>3</v>
      </c>
      <c r="B60" s="19">
        <v>0</v>
      </c>
      <c r="C60" s="45">
        <v>0</v>
      </c>
      <c r="D60" s="19">
        <v>0</v>
      </c>
      <c r="E60" s="45">
        <v>0</v>
      </c>
      <c r="F60" s="19">
        <v>0</v>
      </c>
      <c r="G60" s="45">
        <v>0</v>
      </c>
      <c r="H60" s="19">
        <v>0</v>
      </c>
      <c r="I60" s="45">
        <v>0</v>
      </c>
      <c r="J60" s="19">
        <v>0</v>
      </c>
      <c r="K60" s="45">
        <v>0</v>
      </c>
      <c r="L60" s="19">
        <v>0</v>
      </c>
      <c r="M60" s="45">
        <v>0</v>
      </c>
      <c r="N60" s="19">
        <v>0</v>
      </c>
      <c r="O60" s="45">
        <v>0</v>
      </c>
      <c r="P60" s="19">
        <v>1</v>
      </c>
      <c r="Q60" s="45">
        <v>0</v>
      </c>
      <c r="R60" s="19">
        <v>2</v>
      </c>
      <c r="S60" s="45">
        <v>0</v>
      </c>
      <c r="T60" s="19">
        <v>1</v>
      </c>
      <c r="U60" s="80">
        <v>1</v>
      </c>
      <c r="V60" s="19">
        <v>2</v>
      </c>
      <c r="W60" s="80">
        <v>1</v>
      </c>
      <c r="X60" s="19">
        <v>0</v>
      </c>
      <c r="Y60" s="80">
        <v>0</v>
      </c>
      <c r="Z60" s="19">
        <v>0</v>
      </c>
      <c r="AA60" s="80">
        <v>2</v>
      </c>
      <c r="AB60" s="19">
        <v>0</v>
      </c>
      <c r="AC60" s="80">
        <v>2</v>
      </c>
      <c r="AD60" s="19">
        <v>0</v>
      </c>
      <c r="AE60" s="80">
        <v>2</v>
      </c>
      <c r="AF60" s="19">
        <v>0</v>
      </c>
      <c r="AG60" s="80">
        <v>0</v>
      </c>
      <c r="AH60" s="19">
        <v>0</v>
      </c>
      <c r="AI60" s="80">
        <v>0</v>
      </c>
      <c r="AJ60" s="19">
        <v>4</v>
      </c>
      <c r="AK60" s="80"/>
      <c r="AL60" s="19">
        <v>0</v>
      </c>
      <c r="AM60" s="80">
        <v>0</v>
      </c>
      <c r="AN60" s="19">
        <v>0</v>
      </c>
      <c r="AO60" s="80">
        <v>0</v>
      </c>
      <c r="AP60" s="5">
        <v>0</v>
      </c>
      <c r="AQ60" s="80">
        <v>3</v>
      </c>
      <c r="AR60" s="19">
        <v>0</v>
      </c>
      <c r="AS60" s="80">
        <v>1</v>
      </c>
      <c r="AT60" s="19">
        <v>0</v>
      </c>
      <c r="AU60" s="80">
        <v>0</v>
      </c>
      <c r="AV60" s="19">
        <v>2</v>
      </c>
      <c r="AW60" s="80">
        <v>1</v>
      </c>
      <c r="AX60" s="19">
        <v>1</v>
      </c>
      <c r="AY60" s="80">
        <v>0</v>
      </c>
      <c r="AZ60" s="19">
        <v>0</v>
      </c>
      <c r="BA60" s="80">
        <v>0</v>
      </c>
      <c r="BB60" s="19">
        <v>0</v>
      </c>
      <c r="BC60" s="80">
        <v>0</v>
      </c>
      <c r="BD60" s="19">
        <v>0</v>
      </c>
      <c r="BE60" s="80">
        <v>2</v>
      </c>
      <c r="BF60" s="19">
        <v>0</v>
      </c>
      <c r="BG60" s="80">
        <v>1</v>
      </c>
      <c r="BH60" s="19">
        <v>0</v>
      </c>
      <c r="BI60" s="80">
        <v>0</v>
      </c>
      <c r="BJ60" s="19">
        <v>2</v>
      </c>
      <c r="BK60" s="80">
        <v>0</v>
      </c>
      <c r="BL60" s="19">
        <v>1</v>
      </c>
      <c r="BM60" s="80">
        <v>0</v>
      </c>
      <c r="BN60" s="19">
        <v>0</v>
      </c>
      <c r="BO60" s="80">
        <v>0</v>
      </c>
      <c r="BP60" s="19">
        <v>0</v>
      </c>
      <c r="BQ60" s="80">
        <v>3</v>
      </c>
      <c r="BR60" s="19">
        <v>0</v>
      </c>
      <c r="BS60" s="80">
        <v>1</v>
      </c>
      <c r="BT60" s="19">
        <v>0</v>
      </c>
      <c r="BU60" s="80">
        <v>1</v>
      </c>
      <c r="BV60" s="19">
        <v>0</v>
      </c>
      <c r="BW60" s="80">
        <v>0</v>
      </c>
      <c r="BX60" s="19">
        <v>2</v>
      </c>
      <c r="BY60" s="80">
        <v>0</v>
      </c>
      <c r="BZ60" s="19">
        <v>2</v>
      </c>
      <c r="CA60" s="80">
        <v>0</v>
      </c>
      <c r="CB60" s="19">
        <v>0</v>
      </c>
      <c r="CC60" s="80">
        <v>1</v>
      </c>
      <c r="CD60" s="19">
        <v>0</v>
      </c>
      <c r="CE60" s="80">
        <v>2</v>
      </c>
      <c r="CF60" s="19">
        <v>0</v>
      </c>
      <c r="CG60" s="80">
        <v>0</v>
      </c>
      <c r="CH60" s="19">
        <v>0</v>
      </c>
      <c r="CI60" s="80">
        <v>1</v>
      </c>
      <c r="CJ60" s="19">
        <v>0</v>
      </c>
      <c r="CK60" s="80">
        <v>0</v>
      </c>
      <c r="CL60" s="19">
        <v>2</v>
      </c>
      <c r="CM60" s="80">
        <v>0</v>
      </c>
      <c r="CN60" s="19">
        <v>0</v>
      </c>
      <c r="CO60" s="80">
        <v>0</v>
      </c>
      <c r="CP60" s="19">
        <v>1</v>
      </c>
      <c r="CQ60" s="80">
        <v>0</v>
      </c>
      <c r="CR60" s="19">
        <v>0</v>
      </c>
      <c r="CS60" s="80">
        <v>2</v>
      </c>
      <c r="CT60" s="19">
        <v>0</v>
      </c>
      <c r="CU60" s="80">
        <v>0</v>
      </c>
      <c r="CV60" s="19">
        <v>0</v>
      </c>
      <c r="CW60" s="80">
        <v>1</v>
      </c>
      <c r="CX60" s="19">
        <v>0</v>
      </c>
      <c r="CY60" s="80">
        <v>0</v>
      </c>
      <c r="CZ60" s="19">
        <v>0</v>
      </c>
      <c r="DA60" s="80">
        <v>0</v>
      </c>
      <c r="DB60" s="19">
        <v>0</v>
      </c>
      <c r="DC60" s="80">
        <v>0</v>
      </c>
      <c r="DD60" s="19">
        <v>0</v>
      </c>
      <c r="DE60" s="80">
        <v>0</v>
      </c>
      <c r="DF60" s="19">
        <v>0</v>
      </c>
      <c r="DG60" s="80">
        <v>0</v>
      </c>
      <c r="DH60" s="19">
        <v>0</v>
      </c>
      <c r="DI60" s="80">
        <v>0</v>
      </c>
      <c r="DJ60" s="19">
        <v>0</v>
      </c>
      <c r="DK60" s="80">
        <v>0</v>
      </c>
      <c r="DL60" s="19">
        <v>0</v>
      </c>
      <c r="DM60" s="80">
        <v>0</v>
      </c>
      <c r="DN60" s="19">
        <v>0</v>
      </c>
      <c r="DO60" s="80">
        <v>0</v>
      </c>
      <c r="DP60" s="19">
        <v>0</v>
      </c>
      <c r="DQ60" s="80">
        <v>0</v>
      </c>
      <c r="DR60" s="19">
        <v>2</v>
      </c>
      <c r="DS60" s="80">
        <v>0</v>
      </c>
      <c r="DT60" s="19">
        <v>0</v>
      </c>
      <c r="DU60" s="80">
        <v>0</v>
      </c>
      <c r="DV60" s="19">
        <v>0</v>
      </c>
      <c r="DW60" s="80">
        <v>0</v>
      </c>
      <c r="DX60" s="19">
        <v>0</v>
      </c>
      <c r="DY60" s="80">
        <v>0</v>
      </c>
      <c r="DZ60" s="19">
        <v>0</v>
      </c>
      <c r="EA60" s="80">
        <v>2</v>
      </c>
      <c r="EB60" s="19">
        <v>0</v>
      </c>
      <c r="EC60" s="80">
        <v>0</v>
      </c>
      <c r="ED60" s="19">
        <v>0</v>
      </c>
      <c r="EE60" s="80">
        <v>0</v>
      </c>
      <c r="EF60" s="19">
        <v>0</v>
      </c>
      <c r="EG60" s="80">
        <v>0</v>
      </c>
      <c r="EH60" s="19">
        <v>0</v>
      </c>
      <c r="EI60" s="80">
        <v>0</v>
      </c>
      <c r="EJ60" s="19">
        <v>0</v>
      </c>
      <c r="EK60" s="80">
        <v>0</v>
      </c>
      <c r="EL60" s="19">
        <v>0</v>
      </c>
      <c r="EM60" s="80">
        <v>0</v>
      </c>
      <c r="EN60" s="19">
        <v>0</v>
      </c>
      <c r="EO60" s="80">
        <v>0</v>
      </c>
      <c r="EP60" s="5" t="s">
        <v>44</v>
      </c>
      <c r="EQ60" s="80">
        <v>0</v>
      </c>
      <c r="ER60" s="5" t="s">
        <v>44</v>
      </c>
      <c r="ES60" s="80">
        <v>0</v>
      </c>
      <c r="ET60" s="5" t="s">
        <v>44</v>
      </c>
      <c r="EU60" s="80">
        <v>0</v>
      </c>
      <c r="EV60" s="5" t="s">
        <v>44</v>
      </c>
      <c r="EW60" s="80">
        <v>0</v>
      </c>
      <c r="EX60" s="5" t="s">
        <v>44</v>
      </c>
      <c r="EY60" s="80">
        <v>0</v>
      </c>
      <c r="EZ60" s="5" t="s">
        <v>44</v>
      </c>
      <c r="FA60" s="80">
        <v>0</v>
      </c>
      <c r="FB60" s="5" t="s">
        <v>44</v>
      </c>
      <c r="FC60" s="80">
        <v>0</v>
      </c>
      <c r="FD60" s="5" t="s">
        <v>44</v>
      </c>
      <c r="FE60" s="80">
        <v>0</v>
      </c>
      <c r="FF60" s="5" t="s">
        <v>44</v>
      </c>
      <c r="FG60" s="80">
        <v>0</v>
      </c>
      <c r="FH60" s="5" t="s">
        <v>44</v>
      </c>
      <c r="FI60" s="80">
        <v>0</v>
      </c>
      <c r="FJ60" s="5" t="s">
        <v>44</v>
      </c>
      <c r="FK60" s="80">
        <v>0</v>
      </c>
      <c r="FL60" s="5" t="s">
        <v>44</v>
      </c>
      <c r="FM60" s="80">
        <v>0</v>
      </c>
      <c r="FN60" s="5" t="s">
        <v>44</v>
      </c>
      <c r="FO60" s="80">
        <v>0</v>
      </c>
      <c r="FP60" s="5" t="s">
        <v>44</v>
      </c>
      <c r="FQ60" s="80">
        <v>0</v>
      </c>
      <c r="FR60" s="5" t="s">
        <v>44</v>
      </c>
      <c r="FS60" s="80">
        <v>0</v>
      </c>
      <c r="FT60" s="5" t="s">
        <v>44</v>
      </c>
      <c r="FU60" s="80">
        <v>0</v>
      </c>
      <c r="FV60" s="5" t="s">
        <v>44</v>
      </c>
      <c r="FW60" s="80">
        <v>0</v>
      </c>
      <c r="FX60" s="5" t="s">
        <v>44</v>
      </c>
      <c r="FY60" s="80">
        <v>0</v>
      </c>
      <c r="FZ60" s="5" t="s">
        <v>44</v>
      </c>
      <c r="GA60" s="80">
        <v>0</v>
      </c>
      <c r="GB60" s="5" t="s">
        <v>44</v>
      </c>
      <c r="GC60" s="80">
        <v>0</v>
      </c>
      <c r="GD60" s="5" t="s">
        <v>44</v>
      </c>
      <c r="GE60" s="80">
        <v>0</v>
      </c>
      <c r="GF60" s="5" t="s">
        <v>44</v>
      </c>
      <c r="GG60" s="80">
        <v>0</v>
      </c>
      <c r="GH60" s="5" t="s">
        <v>44</v>
      </c>
      <c r="GI60" s="80">
        <v>0</v>
      </c>
      <c r="GJ60" s="5" t="s">
        <v>44</v>
      </c>
      <c r="GK60" s="80">
        <v>0</v>
      </c>
      <c r="GL60" s="5" t="s">
        <v>44</v>
      </c>
      <c r="GM60" s="80">
        <v>0</v>
      </c>
      <c r="GN60" s="5" t="s">
        <v>44</v>
      </c>
      <c r="GO60" s="80">
        <v>0</v>
      </c>
      <c r="GP60" s="5" t="s">
        <v>44</v>
      </c>
      <c r="GQ60" s="80">
        <v>0</v>
      </c>
      <c r="GR60" s="5" t="s">
        <v>44</v>
      </c>
      <c r="GS60" s="80">
        <v>0</v>
      </c>
      <c r="GT60" s="5" t="s">
        <v>44</v>
      </c>
      <c r="GU60" s="80">
        <v>0</v>
      </c>
      <c r="GV60" s="5" t="s">
        <v>44</v>
      </c>
      <c r="GW60" s="80">
        <v>0</v>
      </c>
      <c r="GX60" s="5" t="s">
        <v>44</v>
      </c>
      <c r="GY60" s="80">
        <v>0</v>
      </c>
      <c r="GZ60" s="5" t="s">
        <v>44</v>
      </c>
      <c r="HA60" s="80">
        <v>0</v>
      </c>
      <c r="HB60" s="5" t="s">
        <v>44</v>
      </c>
      <c r="HC60" s="80">
        <v>0</v>
      </c>
      <c r="HD60" s="5" t="s">
        <v>44</v>
      </c>
      <c r="HE60" s="80">
        <v>0</v>
      </c>
      <c r="HF60" s="5" t="s">
        <v>44</v>
      </c>
      <c r="HG60" s="80">
        <v>0</v>
      </c>
      <c r="HH60" s="5" t="s">
        <v>44</v>
      </c>
      <c r="HI60" s="80">
        <v>0</v>
      </c>
      <c r="HJ60" s="5" t="s">
        <v>44</v>
      </c>
      <c r="HK60" s="80">
        <v>0</v>
      </c>
      <c r="HL60" s="5" t="s">
        <v>44</v>
      </c>
      <c r="HM60" s="80">
        <v>0</v>
      </c>
      <c r="HN60" s="5" t="s">
        <v>44</v>
      </c>
      <c r="HO60" s="80">
        <v>0</v>
      </c>
      <c r="HP60" s="5" t="s">
        <v>44</v>
      </c>
      <c r="HQ60" s="80">
        <v>0</v>
      </c>
      <c r="HR60" s="5" t="s">
        <v>44</v>
      </c>
      <c r="HS60" s="80">
        <v>0</v>
      </c>
      <c r="HT60" s="5" t="s">
        <v>44</v>
      </c>
      <c r="HU60" s="80">
        <v>0</v>
      </c>
      <c r="HV60" s="5" t="s">
        <v>44</v>
      </c>
      <c r="HW60" s="80">
        <v>0</v>
      </c>
      <c r="HX60" s="5" t="s">
        <v>44</v>
      </c>
      <c r="HY60" s="80">
        <v>0</v>
      </c>
      <c r="HZ60" s="5" t="s">
        <v>44</v>
      </c>
      <c r="IA60" s="80">
        <v>0</v>
      </c>
      <c r="IB60">
        <f t="shared" si="12"/>
        <v>25</v>
      </c>
      <c r="IC60">
        <f t="shared" si="13"/>
        <v>30</v>
      </c>
      <c r="ID60">
        <v>73</v>
      </c>
    </row>
    <row r="61" spans="1:238">
      <c r="A61">
        <v>4</v>
      </c>
      <c r="B61" s="19">
        <v>0</v>
      </c>
      <c r="C61" s="45">
        <v>0</v>
      </c>
      <c r="D61" s="19">
        <v>0</v>
      </c>
      <c r="E61" s="45">
        <v>0</v>
      </c>
      <c r="F61" s="19">
        <v>0</v>
      </c>
      <c r="G61" s="45">
        <v>0</v>
      </c>
      <c r="H61" s="19">
        <v>0</v>
      </c>
      <c r="I61" s="45">
        <v>0</v>
      </c>
      <c r="J61" s="19">
        <v>0</v>
      </c>
      <c r="K61" s="45">
        <v>0</v>
      </c>
      <c r="L61" s="19">
        <v>0</v>
      </c>
      <c r="M61" s="45">
        <v>0</v>
      </c>
      <c r="N61" s="19">
        <v>0</v>
      </c>
      <c r="O61" s="45">
        <v>0</v>
      </c>
      <c r="P61" s="19">
        <v>2</v>
      </c>
      <c r="Q61" s="45">
        <v>0</v>
      </c>
      <c r="R61" s="19">
        <v>0</v>
      </c>
      <c r="S61" s="45">
        <v>0</v>
      </c>
      <c r="T61" s="19">
        <v>0</v>
      </c>
      <c r="U61" s="80">
        <v>2</v>
      </c>
      <c r="V61" s="19">
        <v>0</v>
      </c>
      <c r="W61" s="80">
        <v>1</v>
      </c>
      <c r="X61" s="19">
        <v>3</v>
      </c>
      <c r="Y61" s="80">
        <v>0</v>
      </c>
      <c r="Z61" s="19">
        <v>4</v>
      </c>
      <c r="AA61" s="80">
        <v>0</v>
      </c>
      <c r="AB61" s="19">
        <v>3</v>
      </c>
      <c r="AC61" s="80">
        <v>4</v>
      </c>
      <c r="AD61" s="19">
        <v>0</v>
      </c>
      <c r="AE61" s="80">
        <v>0</v>
      </c>
      <c r="AF61" s="19">
        <v>0</v>
      </c>
      <c r="AG61" s="80">
        <v>0</v>
      </c>
      <c r="AH61" s="19">
        <v>4</v>
      </c>
      <c r="AI61" s="80">
        <v>4</v>
      </c>
      <c r="AJ61" s="19">
        <v>2</v>
      </c>
      <c r="AK61" s="80">
        <v>1</v>
      </c>
      <c r="AL61" s="19">
        <v>0</v>
      </c>
      <c r="AM61" s="80">
        <v>0</v>
      </c>
      <c r="AN61" s="19">
        <v>0</v>
      </c>
      <c r="AO61" s="80">
        <v>3</v>
      </c>
      <c r="AP61" s="5" t="s">
        <v>44</v>
      </c>
      <c r="AQ61" s="80">
        <v>2</v>
      </c>
      <c r="AR61" s="5" t="s">
        <v>44</v>
      </c>
      <c r="AS61" s="80">
        <v>1</v>
      </c>
      <c r="AT61" s="5" t="s">
        <v>44</v>
      </c>
      <c r="AU61" s="80">
        <v>0</v>
      </c>
      <c r="AV61" s="5" t="s">
        <v>44</v>
      </c>
      <c r="AW61" s="80">
        <v>0</v>
      </c>
      <c r="AX61" s="5" t="s">
        <v>44</v>
      </c>
      <c r="AY61" s="80">
        <v>0</v>
      </c>
      <c r="AZ61" s="5" t="s">
        <v>44</v>
      </c>
      <c r="BA61" s="80">
        <v>0</v>
      </c>
      <c r="BB61" s="5" t="s">
        <v>44</v>
      </c>
      <c r="BC61" s="80">
        <v>0</v>
      </c>
      <c r="BD61" s="5" t="s">
        <v>44</v>
      </c>
      <c r="BE61" s="80">
        <v>1</v>
      </c>
      <c r="BF61" s="5" t="s">
        <v>44</v>
      </c>
      <c r="BG61" s="80">
        <v>0</v>
      </c>
      <c r="BH61" s="5" t="s">
        <v>44</v>
      </c>
      <c r="BI61" s="80">
        <v>0</v>
      </c>
      <c r="BJ61" s="5" t="s">
        <v>44</v>
      </c>
      <c r="BK61" s="80">
        <v>0</v>
      </c>
      <c r="BL61" s="5" t="s">
        <v>44</v>
      </c>
      <c r="BM61" s="80">
        <v>0</v>
      </c>
      <c r="BN61" s="5" t="s">
        <v>44</v>
      </c>
      <c r="BO61" s="80">
        <v>0</v>
      </c>
      <c r="BP61" s="5" t="s">
        <v>44</v>
      </c>
      <c r="BQ61" s="80">
        <v>1</v>
      </c>
      <c r="BR61" s="5" t="s">
        <v>44</v>
      </c>
      <c r="BS61" s="80">
        <v>0</v>
      </c>
      <c r="BT61" s="5" t="s">
        <v>44</v>
      </c>
      <c r="BU61" s="80">
        <v>0</v>
      </c>
      <c r="BV61" s="5" t="s">
        <v>44</v>
      </c>
      <c r="BW61" s="80">
        <v>0</v>
      </c>
      <c r="BX61" s="5" t="s">
        <v>44</v>
      </c>
      <c r="BY61" s="80">
        <v>0</v>
      </c>
      <c r="BZ61" s="5" t="s">
        <v>44</v>
      </c>
      <c r="CA61" s="80">
        <v>0</v>
      </c>
      <c r="CB61" s="5" t="s">
        <v>44</v>
      </c>
      <c r="CC61" s="80">
        <v>0</v>
      </c>
      <c r="CD61" s="5" t="s">
        <v>44</v>
      </c>
      <c r="CE61" s="80">
        <v>0</v>
      </c>
      <c r="CF61" s="5" t="s">
        <v>44</v>
      </c>
      <c r="CG61" s="80">
        <v>0</v>
      </c>
      <c r="CH61" s="5" t="s">
        <v>44</v>
      </c>
      <c r="CI61" s="80">
        <v>0</v>
      </c>
      <c r="CJ61" s="5" t="s">
        <v>44</v>
      </c>
      <c r="CK61" s="80">
        <v>0</v>
      </c>
      <c r="CL61" s="5" t="s">
        <v>44</v>
      </c>
      <c r="CM61" s="80">
        <v>0</v>
      </c>
      <c r="CN61" s="5" t="s">
        <v>44</v>
      </c>
      <c r="CO61" s="80">
        <v>0</v>
      </c>
      <c r="CP61" s="5" t="s">
        <v>44</v>
      </c>
      <c r="CQ61" s="80">
        <v>0</v>
      </c>
      <c r="CR61" s="5" t="s">
        <v>44</v>
      </c>
      <c r="CS61" s="80">
        <v>0</v>
      </c>
      <c r="CT61" s="5" t="s">
        <v>44</v>
      </c>
      <c r="CU61" s="80">
        <v>0</v>
      </c>
      <c r="CV61" s="5" t="s">
        <v>44</v>
      </c>
      <c r="CW61" s="80">
        <v>0</v>
      </c>
      <c r="CX61" s="5" t="s">
        <v>44</v>
      </c>
      <c r="CY61" s="80">
        <v>0</v>
      </c>
      <c r="CZ61" s="5" t="s">
        <v>44</v>
      </c>
      <c r="DA61" s="80">
        <v>0</v>
      </c>
      <c r="DB61" s="5" t="s">
        <v>44</v>
      </c>
      <c r="DC61" s="80">
        <v>0</v>
      </c>
      <c r="DD61" s="5" t="s">
        <v>44</v>
      </c>
      <c r="DE61" s="80">
        <v>0</v>
      </c>
      <c r="DF61" s="5" t="s">
        <v>44</v>
      </c>
      <c r="DG61" s="80">
        <v>0</v>
      </c>
      <c r="DH61" s="5" t="s">
        <v>44</v>
      </c>
      <c r="DI61" s="80">
        <v>0</v>
      </c>
      <c r="DJ61" s="5" t="s">
        <v>44</v>
      </c>
      <c r="DK61" s="80">
        <v>0</v>
      </c>
      <c r="DL61" s="5" t="s">
        <v>44</v>
      </c>
      <c r="DM61" s="80">
        <v>0</v>
      </c>
      <c r="DN61" s="5" t="s">
        <v>44</v>
      </c>
      <c r="DO61" s="80">
        <v>0</v>
      </c>
      <c r="DP61" s="5" t="s">
        <v>44</v>
      </c>
      <c r="DQ61" s="80">
        <v>0</v>
      </c>
      <c r="DR61" s="5" t="s">
        <v>44</v>
      </c>
      <c r="DS61" s="80">
        <v>0</v>
      </c>
      <c r="DT61" s="5" t="s">
        <v>44</v>
      </c>
      <c r="DU61" s="80">
        <v>0</v>
      </c>
      <c r="DV61" s="5" t="s">
        <v>44</v>
      </c>
      <c r="DW61" s="80">
        <v>0</v>
      </c>
      <c r="DX61" s="5" t="s">
        <v>44</v>
      </c>
      <c r="DY61" s="80">
        <v>0</v>
      </c>
      <c r="DZ61" s="5" t="s">
        <v>44</v>
      </c>
      <c r="EA61" s="80">
        <v>0</v>
      </c>
      <c r="EB61" s="5" t="s">
        <v>44</v>
      </c>
      <c r="EC61" s="80">
        <v>0</v>
      </c>
      <c r="ED61" s="5" t="s">
        <v>44</v>
      </c>
      <c r="EE61" s="80">
        <v>0</v>
      </c>
      <c r="EF61" s="5" t="s">
        <v>44</v>
      </c>
      <c r="EG61" s="80">
        <v>0</v>
      </c>
      <c r="EH61" s="5" t="s">
        <v>44</v>
      </c>
      <c r="EI61" s="80">
        <v>0</v>
      </c>
      <c r="EJ61" s="5" t="s">
        <v>44</v>
      </c>
      <c r="EK61" s="80">
        <v>0</v>
      </c>
      <c r="EL61" s="5" t="s">
        <v>44</v>
      </c>
      <c r="EM61" s="80">
        <v>0</v>
      </c>
      <c r="EN61" s="5" t="s">
        <v>44</v>
      </c>
      <c r="EO61" s="80">
        <v>0</v>
      </c>
      <c r="EP61" s="5" t="s">
        <v>44</v>
      </c>
      <c r="EQ61" s="80">
        <v>0</v>
      </c>
      <c r="ER61" s="5" t="s">
        <v>44</v>
      </c>
      <c r="ES61" s="80">
        <v>0</v>
      </c>
      <c r="ET61" s="5" t="s">
        <v>44</v>
      </c>
      <c r="EU61" s="80">
        <v>0</v>
      </c>
      <c r="EV61" s="5" t="s">
        <v>44</v>
      </c>
      <c r="EW61" s="80">
        <v>0</v>
      </c>
      <c r="EX61" s="5" t="s">
        <v>44</v>
      </c>
      <c r="EY61" s="80">
        <v>0</v>
      </c>
      <c r="EZ61" s="5" t="s">
        <v>44</v>
      </c>
      <c r="FA61" s="80">
        <v>0</v>
      </c>
      <c r="FB61" s="5" t="s">
        <v>44</v>
      </c>
      <c r="FC61" s="80">
        <v>0</v>
      </c>
      <c r="FD61" s="5" t="s">
        <v>44</v>
      </c>
      <c r="FE61" s="80">
        <v>0</v>
      </c>
      <c r="FF61" s="5" t="s">
        <v>44</v>
      </c>
      <c r="FG61" s="80">
        <v>0</v>
      </c>
      <c r="FH61" s="5" t="s">
        <v>44</v>
      </c>
      <c r="FI61" s="80">
        <v>0</v>
      </c>
      <c r="FJ61" s="5" t="s">
        <v>44</v>
      </c>
      <c r="FK61" s="80">
        <v>0</v>
      </c>
      <c r="FL61" s="5" t="s">
        <v>44</v>
      </c>
      <c r="FM61" s="80">
        <v>0</v>
      </c>
      <c r="FN61" s="5" t="s">
        <v>44</v>
      </c>
      <c r="FO61" s="80">
        <v>0</v>
      </c>
      <c r="FP61" s="5" t="s">
        <v>44</v>
      </c>
      <c r="FQ61" s="80">
        <v>0</v>
      </c>
      <c r="FR61" s="5" t="s">
        <v>44</v>
      </c>
      <c r="FS61" s="80">
        <v>0</v>
      </c>
      <c r="FT61" s="5" t="s">
        <v>44</v>
      </c>
      <c r="FU61" s="80">
        <v>0</v>
      </c>
      <c r="FV61" s="5" t="s">
        <v>44</v>
      </c>
      <c r="FW61" s="80">
        <v>0</v>
      </c>
      <c r="FX61" s="5" t="s">
        <v>44</v>
      </c>
      <c r="FY61" s="80">
        <v>0</v>
      </c>
      <c r="FZ61" s="5" t="s">
        <v>44</v>
      </c>
      <c r="GA61" s="80">
        <v>0</v>
      </c>
      <c r="GB61" s="5" t="s">
        <v>44</v>
      </c>
      <c r="GC61" s="80">
        <v>0</v>
      </c>
      <c r="GD61" s="5" t="s">
        <v>44</v>
      </c>
      <c r="GE61" s="80">
        <v>0</v>
      </c>
      <c r="GF61" s="5" t="s">
        <v>44</v>
      </c>
      <c r="GG61" s="80">
        <v>0</v>
      </c>
      <c r="GH61" s="5" t="s">
        <v>44</v>
      </c>
      <c r="GI61" s="80">
        <v>0</v>
      </c>
      <c r="GJ61" s="5" t="s">
        <v>44</v>
      </c>
      <c r="GK61" s="80">
        <v>0</v>
      </c>
      <c r="GL61" s="5" t="s">
        <v>44</v>
      </c>
      <c r="GM61" s="80">
        <v>0</v>
      </c>
      <c r="GN61" s="5" t="s">
        <v>44</v>
      </c>
      <c r="GO61" s="80">
        <v>0</v>
      </c>
      <c r="GP61" s="5" t="s">
        <v>44</v>
      </c>
      <c r="GQ61" s="80">
        <v>0</v>
      </c>
      <c r="GR61" s="5" t="s">
        <v>44</v>
      </c>
      <c r="GS61" s="80">
        <v>0</v>
      </c>
      <c r="GT61" s="5" t="s">
        <v>44</v>
      </c>
      <c r="GU61" s="80">
        <v>0</v>
      </c>
      <c r="GV61" s="5" t="s">
        <v>44</v>
      </c>
      <c r="GW61" s="80">
        <v>0</v>
      </c>
      <c r="GX61" s="5" t="s">
        <v>44</v>
      </c>
      <c r="GY61" s="80">
        <v>0</v>
      </c>
      <c r="GZ61" s="5" t="s">
        <v>44</v>
      </c>
      <c r="HA61" s="80">
        <v>0</v>
      </c>
      <c r="HB61" s="5" t="s">
        <v>44</v>
      </c>
      <c r="HC61" s="80">
        <v>0</v>
      </c>
      <c r="HD61" s="5" t="s">
        <v>44</v>
      </c>
      <c r="HE61" s="80">
        <v>0</v>
      </c>
      <c r="HF61" s="5" t="s">
        <v>44</v>
      </c>
      <c r="HG61" s="80">
        <v>0</v>
      </c>
      <c r="HH61" s="5" t="s">
        <v>44</v>
      </c>
      <c r="HI61" s="80">
        <v>0</v>
      </c>
      <c r="HJ61" s="5" t="s">
        <v>44</v>
      </c>
      <c r="HK61" s="80">
        <v>0</v>
      </c>
      <c r="HL61" s="5" t="s">
        <v>44</v>
      </c>
      <c r="HM61" s="80">
        <v>0</v>
      </c>
      <c r="HN61" s="5" t="s">
        <v>44</v>
      </c>
      <c r="HO61" s="80">
        <v>0</v>
      </c>
      <c r="HP61" s="5" t="s">
        <v>44</v>
      </c>
      <c r="HQ61" s="80">
        <v>0</v>
      </c>
      <c r="HR61" s="5" t="s">
        <v>44</v>
      </c>
      <c r="HS61" s="80">
        <v>0</v>
      </c>
      <c r="HT61" s="5" t="s">
        <v>44</v>
      </c>
      <c r="HU61" s="80">
        <v>0</v>
      </c>
      <c r="HV61" s="5" t="s">
        <v>44</v>
      </c>
      <c r="HW61" s="80">
        <v>0</v>
      </c>
      <c r="HX61" s="5" t="s">
        <v>44</v>
      </c>
      <c r="HY61" s="80">
        <v>0</v>
      </c>
      <c r="HZ61" s="5" t="s">
        <v>44</v>
      </c>
      <c r="IA61" s="80">
        <v>0</v>
      </c>
      <c r="IB61">
        <f t="shared" si="12"/>
        <v>18</v>
      </c>
      <c r="IC61">
        <f t="shared" si="13"/>
        <v>20</v>
      </c>
      <c r="ID61">
        <v>21</v>
      </c>
    </row>
    <row r="62" spans="1:238">
      <c r="A62">
        <v>5</v>
      </c>
      <c r="B62" s="19">
        <v>0</v>
      </c>
      <c r="C62" s="45">
        <v>0</v>
      </c>
      <c r="D62" s="19">
        <v>0</v>
      </c>
      <c r="E62" s="45">
        <v>0</v>
      </c>
      <c r="F62" s="19">
        <v>0</v>
      </c>
      <c r="G62" s="45">
        <v>0</v>
      </c>
      <c r="H62" s="19">
        <v>0</v>
      </c>
      <c r="I62" s="45">
        <v>0</v>
      </c>
      <c r="J62" s="19">
        <v>0</v>
      </c>
      <c r="K62" s="45">
        <v>0</v>
      </c>
      <c r="L62" s="19">
        <v>0</v>
      </c>
      <c r="M62" s="45">
        <v>0</v>
      </c>
      <c r="N62" s="19">
        <v>0</v>
      </c>
      <c r="O62" s="45">
        <v>0</v>
      </c>
      <c r="P62" s="19">
        <v>1</v>
      </c>
      <c r="Q62" s="45">
        <v>0</v>
      </c>
      <c r="R62" s="19">
        <v>0</v>
      </c>
      <c r="S62" s="45">
        <v>0</v>
      </c>
      <c r="T62" s="19">
        <v>2</v>
      </c>
      <c r="U62" s="80">
        <v>1</v>
      </c>
      <c r="V62" s="19">
        <v>2</v>
      </c>
      <c r="W62" s="80">
        <v>1</v>
      </c>
      <c r="X62" s="19">
        <v>3</v>
      </c>
      <c r="Y62" s="80">
        <v>0</v>
      </c>
      <c r="Z62" s="19">
        <v>0</v>
      </c>
      <c r="AA62" s="80">
        <v>2</v>
      </c>
      <c r="AB62" s="19">
        <v>0</v>
      </c>
      <c r="AC62" s="80">
        <v>2</v>
      </c>
      <c r="AD62" s="19">
        <v>0</v>
      </c>
      <c r="AE62" s="80">
        <v>1</v>
      </c>
      <c r="AF62" s="19">
        <v>1</v>
      </c>
      <c r="AG62" s="80">
        <v>1</v>
      </c>
      <c r="AH62" s="19">
        <v>1</v>
      </c>
      <c r="AI62" s="80">
        <v>1</v>
      </c>
      <c r="AJ62" s="19">
        <v>3</v>
      </c>
      <c r="AK62" s="80">
        <v>1</v>
      </c>
      <c r="AL62" s="19">
        <v>0</v>
      </c>
      <c r="AM62" s="80">
        <v>0</v>
      </c>
      <c r="AN62" s="19">
        <v>0</v>
      </c>
      <c r="AO62" s="80">
        <v>2</v>
      </c>
      <c r="AP62" s="19">
        <v>0</v>
      </c>
      <c r="AQ62" s="80">
        <v>1</v>
      </c>
      <c r="AR62" s="19">
        <v>0</v>
      </c>
      <c r="AS62" s="80">
        <v>1</v>
      </c>
      <c r="AT62" s="19">
        <v>1</v>
      </c>
      <c r="AU62" s="80">
        <v>0</v>
      </c>
      <c r="AV62" s="19">
        <v>1</v>
      </c>
      <c r="AW62" s="80">
        <v>1</v>
      </c>
      <c r="AX62" s="19">
        <v>2</v>
      </c>
      <c r="AY62" s="80">
        <v>0</v>
      </c>
      <c r="AZ62" s="19">
        <v>0</v>
      </c>
      <c r="BA62" s="80">
        <v>0</v>
      </c>
      <c r="BB62" s="19">
        <v>1</v>
      </c>
      <c r="BC62" s="80">
        <v>1</v>
      </c>
      <c r="BD62" s="19">
        <v>0</v>
      </c>
      <c r="BE62" s="80">
        <v>0</v>
      </c>
      <c r="BF62" s="19">
        <v>1</v>
      </c>
      <c r="BG62" s="80">
        <v>2</v>
      </c>
      <c r="BH62" s="19">
        <v>1</v>
      </c>
      <c r="BI62" s="80">
        <v>0</v>
      </c>
      <c r="BJ62" s="19">
        <v>2</v>
      </c>
      <c r="BK62" s="80">
        <v>1</v>
      </c>
      <c r="BL62" s="19">
        <v>1</v>
      </c>
      <c r="BM62" s="80">
        <v>0</v>
      </c>
      <c r="BN62" s="19">
        <v>0</v>
      </c>
      <c r="BO62" s="80">
        <v>3</v>
      </c>
      <c r="BP62" s="19">
        <v>0</v>
      </c>
      <c r="BQ62" s="80">
        <v>1</v>
      </c>
      <c r="BR62" s="19">
        <v>0</v>
      </c>
      <c r="BS62" s="80">
        <v>2</v>
      </c>
      <c r="BT62" s="19">
        <v>1</v>
      </c>
      <c r="BU62" s="80">
        <v>0</v>
      </c>
      <c r="BV62" s="19">
        <v>1</v>
      </c>
      <c r="BW62" s="80">
        <v>0</v>
      </c>
      <c r="BX62" s="19">
        <v>1</v>
      </c>
      <c r="BY62" s="80">
        <v>0</v>
      </c>
      <c r="BZ62" s="19">
        <v>2</v>
      </c>
      <c r="CA62" s="80">
        <v>0</v>
      </c>
      <c r="CB62" s="19">
        <v>0</v>
      </c>
      <c r="CC62" s="80">
        <v>1</v>
      </c>
      <c r="CD62" s="19">
        <v>0</v>
      </c>
      <c r="CE62" s="80">
        <v>2</v>
      </c>
      <c r="CF62" s="19">
        <v>0</v>
      </c>
      <c r="CG62" s="80">
        <v>2</v>
      </c>
      <c r="CH62" s="19">
        <v>0</v>
      </c>
      <c r="CI62" s="80">
        <v>0</v>
      </c>
      <c r="CJ62" s="19">
        <v>2</v>
      </c>
      <c r="CK62" s="80">
        <v>0</v>
      </c>
      <c r="CL62" s="19">
        <v>0</v>
      </c>
      <c r="CM62" s="80">
        <v>0</v>
      </c>
      <c r="CN62" s="19">
        <v>1</v>
      </c>
      <c r="CO62" s="80">
        <v>1</v>
      </c>
      <c r="CP62" s="19">
        <v>1</v>
      </c>
      <c r="CQ62" s="80">
        <v>0</v>
      </c>
      <c r="CR62" s="19">
        <v>0</v>
      </c>
      <c r="CS62" s="80">
        <v>0</v>
      </c>
      <c r="CT62" s="19">
        <v>0</v>
      </c>
      <c r="CU62" s="80">
        <v>3</v>
      </c>
      <c r="CV62" s="19">
        <v>0</v>
      </c>
      <c r="CW62" s="80">
        <v>0</v>
      </c>
      <c r="CX62" s="19">
        <v>0</v>
      </c>
      <c r="CY62" s="80">
        <v>0</v>
      </c>
      <c r="CZ62" s="19">
        <v>1</v>
      </c>
      <c r="DA62" s="80">
        <v>0</v>
      </c>
      <c r="DB62" s="19">
        <v>0</v>
      </c>
      <c r="DC62" s="80">
        <v>0</v>
      </c>
      <c r="DD62" s="19">
        <v>1</v>
      </c>
      <c r="DE62" s="80">
        <v>0</v>
      </c>
      <c r="DF62" s="19">
        <v>0</v>
      </c>
      <c r="DG62" s="80">
        <v>0</v>
      </c>
      <c r="DH62" s="19">
        <v>0</v>
      </c>
      <c r="DI62" s="80">
        <v>0</v>
      </c>
      <c r="DJ62" s="19">
        <v>0</v>
      </c>
      <c r="DK62" s="80">
        <v>2</v>
      </c>
      <c r="DL62" s="19">
        <v>0</v>
      </c>
      <c r="DM62" s="80">
        <v>0</v>
      </c>
      <c r="DN62" s="19">
        <v>0</v>
      </c>
      <c r="DO62" s="80">
        <v>0</v>
      </c>
      <c r="DP62" s="19">
        <v>1</v>
      </c>
      <c r="DQ62" s="80">
        <v>0</v>
      </c>
      <c r="DR62" s="19">
        <v>2</v>
      </c>
      <c r="DS62" s="80">
        <v>0</v>
      </c>
      <c r="DT62" s="19">
        <v>0</v>
      </c>
      <c r="DU62" s="80">
        <v>0</v>
      </c>
      <c r="DV62" s="19">
        <v>0</v>
      </c>
      <c r="DW62" s="80">
        <v>0</v>
      </c>
      <c r="DX62" s="19">
        <v>0</v>
      </c>
      <c r="DY62" s="80">
        <v>0</v>
      </c>
      <c r="DZ62" s="19">
        <v>0</v>
      </c>
      <c r="EA62" s="80">
        <v>2</v>
      </c>
      <c r="EB62" s="5" t="s">
        <v>44</v>
      </c>
      <c r="EC62" s="80">
        <v>0</v>
      </c>
      <c r="ED62" s="5" t="s">
        <v>44</v>
      </c>
      <c r="EE62" s="80">
        <v>0</v>
      </c>
      <c r="EF62" s="5" t="s">
        <v>44</v>
      </c>
      <c r="EG62" s="80">
        <v>0</v>
      </c>
      <c r="EH62" s="5" t="s">
        <v>44</v>
      </c>
      <c r="EI62" s="80">
        <v>0</v>
      </c>
      <c r="EJ62" s="5" t="s">
        <v>44</v>
      </c>
      <c r="EK62" s="80">
        <v>0</v>
      </c>
      <c r="EL62" s="5" t="s">
        <v>44</v>
      </c>
      <c r="EM62" s="80">
        <v>0</v>
      </c>
      <c r="EN62" s="5" t="s">
        <v>44</v>
      </c>
      <c r="EO62" s="80">
        <v>0</v>
      </c>
      <c r="EP62" s="5" t="s">
        <v>44</v>
      </c>
      <c r="EQ62" s="80">
        <v>0</v>
      </c>
      <c r="ER62" s="5" t="s">
        <v>44</v>
      </c>
      <c r="ES62" s="80">
        <v>0</v>
      </c>
      <c r="ET62" s="5" t="s">
        <v>44</v>
      </c>
      <c r="EU62" s="80">
        <v>0</v>
      </c>
      <c r="EV62" s="5" t="s">
        <v>44</v>
      </c>
      <c r="EW62" s="80">
        <v>0</v>
      </c>
      <c r="EX62" s="5" t="s">
        <v>44</v>
      </c>
      <c r="EY62" s="80">
        <v>0</v>
      </c>
      <c r="EZ62" s="5" t="s">
        <v>44</v>
      </c>
      <c r="FA62" s="80">
        <v>0</v>
      </c>
      <c r="FB62" s="5" t="s">
        <v>44</v>
      </c>
      <c r="FC62" s="80">
        <v>0</v>
      </c>
      <c r="FD62" s="5" t="s">
        <v>44</v>
      </c>
      <c r="FE62" s="80">
        <v>0</v>
      </c>
      <c r="FF62" s="5" t="s">
        <v>44</v>
      </c>
      <c r="FG62" s="80">
        <v>0</v>
      </c>
      <c r="FH62" s="5" t="s">
        <v>44</v>
      </c>
      <c r="FI62" s="80">
        <v>0</v>
      </c>
      <c r="FJ62" s="5" t="s">
        <v>44</v>
      </c>
      <c r="FK62" s="80">
        <v>0</v>
      </c>
      <c r="FL62" s="5" t="s">
        <v>44</v>
      </c>
      <c r="FM62" s="80">
        <v>0</v>
      </c>
      <c r="FN62" s="5" t="s">
        <v>44</v>
      </c>
      <c r="FO62" s="80">
        <v>0</v>
      </c>
      <c r="FP62" s="5" t="s">
        <v>44</v>
      </c>
      <c r="FQ62" s="80">
        <v>0</v>
      </c>
      <c r="FR62" s="5" t="s">
        <v>44</v>
      </c>
      <c r="FS62" s="80">
        <v>0</v>
      </c>
      <c r="FT62" s="5" t="s">
        <v>44</v>
      </c>
      <c r="FU62" s="80">
        <v>0</v>
      </c>
      <c r="FV62" s="5" t="s">
        <v>44</v>
      </c>
      <c r="FW62" s="80">
        <v>0</v>
      </c>
      <c r="FX62" s="5" t="s">
        <v>44</v>
      </c>
      <c r="FY62" s="80">
        <v>0</v>
      </c>
      <c r="FZ62" s="5" t="s">
        <v>44</v>
      </c>
      <c r="GA62" s="80">
        <v>0</v>
      </c>
      <c r="GB62" s="5" t="s">
        <v>44</v>
      </c>
      <c r="GC62" s="80">
        <v>0</v>
      </c>
      <c r="GD62" s="5" t="s">
        <v>44</v>
      </c>
      <c r="GE62" s="80">
        <v>0</v>
      </c>
      <c r="GF62" s="5" t="s">
        <v>44</v>
      </c>
      <c r="GG62" s="80">
        <v>0</v>
      </c>
      <c r="GH62" s="5" t="s">
        <v>44</v>
      </c>
      <c r="GI62" s="80">
        <v>0</v>
      </c>
      <c r="GJ62" s="5" t="s">
        <v>44</v>
      </c>
      <c r="GK62" s="80">
        <v>0</v>
      </c>
      <c r="GL62" s="5" t="s">
        <v>44</v>
      </c>
      <c r="GM62" s="80">
        <v>0</v>
      </c>
      <c r="GN62" s="5" t="s">
        <v>44</v>
      </c>
      <c r="GO62" s="80">
        <v>0</v>
      </c>
      <c r="GP62" s="5" t="s">
        <v>44</v>
      </c>
      <c r="GQ62" s="80">
        <v>0</v>
      </c>
      <c r="GR62" s="5" t="s">
        <v>44</v>
      </c>
      <c r="GS62" s="80">
        <v>0</v>
      </c>
      <c r="GT62" s="5" t="s">
        <v>44</v>
      </c>
      <c r="GU62" s="80">
        <v>0</v>
      </c>
      <c r="GV62" s="5" t="s">
        <v>44</v>
      </c>
      <c r="GW62" s="80">
        <v>0</v>
      </c>
      <c r="GX62" s="5" t="s">
        <v>44</v>
      </c>
      <c r="GY62" s="80">
        <v>0</v>
      </c>
      <c r="GZ62" s="5" t="s">
        <v>44</v>
      </c>
      <c r="HA62" s="80">
        <v>0</v>
      </c>
      <c r="HB62" s="5" t="s">
        <v>44</v>
      </c>
      <c r="HC62" s="80">
        <v>0</v>
      </c>
      <c r="HD62" s="5" t="s">
        <v>44</v>
      </c>
      <c r="HE62" s="80">
        <v>0</v>
      </c>
      <c r="HF62" s="5" t="s">
        <v>44</v>
      </c>
      <c r="HG62" s="80">
        <v>0</v>
      </c>
      <c r="HH62" s="5" t="s">
        <v>44</v>
      </c>
      <c r="HI62" s="80">
        <v>0</v>
      </c>
      <c r="HJ62" s="5" t="s">
        <v>44</v>
      </c>
      <c r="HK62" s="80">
        <v>0</v>
      </c>
      <c r="HL62" s="5" t="s">
        <v>44</v>
      </c>
      <c r="HM62" s="80">
        <v>0</v>
      </c>
      <c r="HN62" s="5" t="s">
        <v>44</v>
      </c>
      <c r="HO62" s="80">
        <v>0</v>
      </c>
      <c r="HP62" s="5" t="s">
        <v>44</v>
      </c>
      <c r="HQ62" s="80">
        <v>0</v>
      </c>
      <c r="HR62" s="5" t="s">
        <v>44</v>
      </c>
      <c r="HS62" s="80">
        <v>0</v>
      </c>
      <c r="HT62" s="5" t="s">
        <v>44</v>
      </c>
      <c r="HU62" s="80">
        <v>0</v>
      </c>
      <c r="HV62" s="5" t="s">
        <v>44</v>
      </c>
      <c r="HW62" s="80">
        <v>0</v>
      </c>
      <c r="HX62" s="5" t="s">
        <v>44</v>
      </c>
      <c r="HY62" s="80">
        <v>0</v>
      </c>
      <c r="HZ62" s="5" t="s">
        <v>44</v>
      </c>
      <c r="IA62" s="80">
        <v>0</v>
      </c>
      <c r="IB62">
        <f t="shared" si="12"/>
        <v>37</v>
      </c>
      <c r="IC62">
        <f t="shared" si="13"/>
        <v>38</v>
      </c>
      <c r="ID62">
        <v>66</v>
      </c>
    </row>
    <row r="63" spans="1:238">
      <c r="A63">
        <v>6</v>
      </c>
      <c r="B63" s="19">
        <v>0</v>
      </c>
      <c r="C63" s="45">
        <v>0</v>
      </c>
      <c r="D63" s="19">
        <v>0</v>
      </c>
      <c r="E63" s="45">
        <v>0</v>
      </c>
      <c r="F63" s="19">
        <v>0</v>
      </c>
      <c r="G63" s="45">
        <v>0</v>
      </c>
      <c r="H63" s="19">
        <v>0</v>
      </c>
      <c r="I63" s="45">
        <v>0</v>
      </c>
      <c r="J63" s="19">
        <v>0</v>
      </c>
      <c r="K63" s="45">
        <v>0</v>
      </c>
      <c r="L63" s="19">
        <v>0</v>
      </c>
      <c r="M63" s="45">
        <v>0</v>
      </c>
      <c r="N63" s="19">
        <v>0</v>
      </c>
      <c r="O63" s="45">
        <v>0</v>
      </c>
      <c r="P63" s="19">
        <v>0</v>
      </c>
      <c r="Q63" s="45">
        <v>0</v>
      </c>
      <c r="R63" s="19">
        <v>4</v>
      </c>
      <c r="S63" s="45">
        <v>0</v>
      </c>
      <c r="T63" s="19">
        <v>2</v>
      </c>
      <c r="U63" s="80">
        <v>0</v>
      </c>
      <c r="V63" s="19">
        <v>2</v>
      </c>
      <c r="W63" s="80">
        <v>0</v>
      </c>
      <c r="X63" s="19">
        <v>0</v>
      </c>
      <c r="Y63" s="80">
        <v>2</v>
      </c>
      <c r="Z63" s="19">
        <v>4</v>
      </c>
      <c r="AA63" s="80">
        <v>2</v>
      </c>
      <c r="AB63" s="19">
        <v>0</v>
      </c>
      <c r="AC63" s="80">
        <v>2</v>
      </c>
      <c r="AD63" s="19">
        <v>0</v>
      </c>
      <c r="AE63" s="80">
        <v>2</v>
      </c>
      <c r="AF63" s="19">
        <v>0</v>
      </c>
      <c r="AG63" s="80">
        <v>2</v>
      </c>
      <c r="AH63" s="19">
        <v>2</v>
      </c>
      <c r="AI63" s="80">
        <v>1</v>
      </c>
      <c r="AJ63" s="19">
        <v>2</v>
      </c>
      <c r="AK63" s="80">
        <v>1</v>
      </c>
      <c r="AL63" s="19">
        <v>0</v>
      </c>
      <c r="AM63" s="80">
        <v>0</v>
      </c>
      <c r="AN63" s="19">
        <v>0</v>
      </c>
      <c r="AO63" s="80">
        <v>2</v>
      </c>
      <c r="AP63" s="19">
        <v>0</v>
      </c>
      <c r="AQ63" s="80">
        <v>0</v>
      </c>
      <c r="AR63" s="19">
        <v>0</v>
      </c>
      <c r="AS63" s="80">
        <v>2</v>
      </c>
      <c r="AT63" s="19">
        <v>1</v>
      </c>
      <c r="AU63" s="80">
        <v>0</v>
      </c>
      <c r="AV63" s="19">
        <v>2</v>
      </c>
      <c r="AW63" s="80">
        <v>0</v>
      </c>
      <c r="AX63" s="19">
        <v>2</v>
      </c>
      <c r="AY63" s="80">
        <v>0</v>
      </c>
      <c r="AZ63" s="19">
        <v>0</v>
      </c>
      <c r="BA63" s="80">
        <v>0</v>
      </c>
      <c r="BB63" s="19">
        <v>0</v>
      </c>
      <c r="BC63" s="80">
        <v>2</v>
      </c>
      <c r="BD63" s="19">
        <v>0</v>
      </c>
      <c r="BE63" s="80">
        <v>1</v>
      </c>
      <c r="BF63" s="19">
        <v>0</v>
      </c>
      <c r="BG63" s="80">
        <v>0</v>
      </c>
      <c r="BH63" s="19">
        <v>1</v>
      </c>
      <c r="BI63" s="80">
        <v>0</v>
      </c>
      <c r="BJ63" s="19">
        <v>3</v>
      </c>
      <c r="BK63" s="80">
        <v>3</v>
      </c>
      <c r="BL63" s="19">
        <v>1</v>
      </c>
      <c r="BM63" s="80">
        <v>0</v>
      </c>
      <c r="BN63" s="19">
        <v>0</v>
      </c>
      <c r="BO63" s="80">
        <v>1</v>
      </c>
      <c r="BP63" s="19">
        <v>0</v>
      </c>
      <c r="BQ63" s="80">
        <v>2</v>
      </c>
      <c r="BR63" s="19">
        <v>0</v>
      </c>
      <c r="BS63" s="80">
        <v>2</v>
      </c>
      <c r="BT63" s="19">
        <v>0</v>
      </c>
      <c r="BU63" s="80">
        <v>0</v>
      </c>
      <c r="BV63" s="19">
        <v>0</v>
      </c>
      <c r="BW63" s="80">
        <v>0</v>
      </c>
      <c r="BX63" s="19">
        <v>1</v>
      </c>
      <c r="BY63" s="80">
        <v>0</v>
      </c>
      <c r="BZ63" s="19">
        <v>0</v>
      </c>
      <c r="CA63" s="80">
        <v>0</v>
      </c>
      <c r="CB63" s="19">
        <v>3</v>
      </c>
      <c r="CC63" s="80">
        <v>0</v>
      </c>
      <c r="CD63" s="19">
        <v>0</v>
      </c>
      <c r="CE63" s="80">
        <v>1</v>
      </c>
      <c r="CF63" s="19">
        <v>0</v>
      </c>
      <c r="CG63" s="80">
        <v>0</v>
      </c>
      <c r="CH63" s="19">
        <v>0</v>
      </c>
      <c r="CI63" s="80">
        <v>3</v>
      </c>
      <c r="CJ63" s="19">
        <v>2</v>
      </c>
      <c r="CK63" s="80">
        <v>0</v>
      </c>
      <c r="CL63" s="19">
        <v>0</v>
      </c>
      <c r="CM63" s="80">
        <v>0</v>
      </c>
      <c r="CN63" s="19">
        <v>0</v>
      </c>
      <c r="CO63" s="80">
        <v>0</v>
      </c>
      <c r="CP63" s="19">
        <v>0</v>
      </c>
      <c r="CQ63" s="80">
        <v>0</v>
      </c>
      <c r="CR63" s="19">
        <v>0</v>
      </c>
      <c r="CS63" s="80">
        <v>2</v>
      </c>
      <c r="CT63" s="19">
        <v>1</v>
      </c>
      <c r="CU63" s="80">
        <v>0</v>
      </c>
      <c r="CV63" s="19">
        <v>0</v>
      </c>
      <c r="CW63" s="80">
        <v>1</v>
      </c>
      <c r="CX63" s="19">
        <v>0</v>
      </c>
      <c r="CY63" s="80">
        <v>0</v>
      </c>
      <c r="CZ63" s="19">
        <v>0</v>
      </c>
      <c r="DA63" s="80">
        <v>0</v>
      </c>
      <c r="DB63" s="19">
        <v>2</v>
      </c>
      <c r="DC63" s="80">
        <v>0</v>
      </c>
      <c r="DD63" s="19">
        <v>0</v>
      </c>
      <c r="DE63" s="80">
        <v>0</v>
      </c>
      <c r="DF63" s="19">
        <v>0</v>
      </c>
      <c r="DG63" s="80">
        <v>0</v>
      </c>
      <c r="DH63" s="19">
        <v>0</v>
      </c>
      <c r="DI63" s="80">
        <v>0</v>
      </c>
      <c r="DJ63" s="19">
        <v>0</v>
      </c>
      <c r="DK63" s="80">
        <v>1</v>
      </c>
      <c r="DL63" s="5" t="s">
        <v>44</v>
      </c>
      <c r="DM63" s="80">
        <v>0</v>
      </c>
      <c r="DN63" s="5" t="s">
        <v>44</v>
      </c>
      <c r="DO63" s="80">
        <v>0</v>
      </c>
      <c r="DP63" s="5" t="s">
        <v>44</v>
      </c>
      <c r="DQ63" s="80">
        <v>0</v>
      </c>
      <c r="DR63" s="5" t="s">
        <v>44</v>
      </c>
      <c r="DS63" s="80">
        <v>0</v>
      </c>
      <c r="DT63" s="5" t="s">
        <v>44</v>
      </c>
      <c r="DU63" s="80">
        <v>0</v>
      </c>
      <c r="DV63" s="5" t="s">
        <v>44</v>
      </c>
      <c r="DW63" s="80">
        <v>0</v>
      </c>
      <c r="DX63" s="5" t="s">
        <v>44</v>
      </c>
      <c r="DY63" s="80">
        <v>1</v>
      </c>
      <c r="DZ63" s="5" t="s">
        <v>44</v>
      </c>
      <c r="EA63" s="80">
        <v>0</v>
      </c>
      <c r="EB63" s="5" t="s">
        <v>44</v>
      </c>
      <c r="EC63" s="80">
        <v>0</v>
      </c>
      <c r="ED63" s="5" t="s">
        <v>44</v>
      </c>
      <c r="EE63" s="80">
        <v>0</v>
      </c>
      <c r="EF63" s="5" t="s">
        <v>44</v>
      </c>
      <c r="EG63" s="80">
        <v>0</v>
      </c>
      <c r="EH63" s="5" t="s">
        <v>44</v>
      </c>
      <c r="EI63" s="80">
        <v>0</v>
      </c>
      <c r="EJ63" s="5" t="s">
        <v>44</v>
      </c>
      <c r="EK63" s="80">
        <v>0</v>
      </c>
      <c r="EL63" s="5" t="s">
        <v>44</v>
      </c>
      <c r="EM63" s="80">
        <v>0</v>
      </c>
      <c r="EN63" s="5" t="s">
        <v>44</v>
      </c>
      <c r="EO63" s="80">
        <v>0</v>
      </c>
      <c r="EP63" s="5" t="s">
        <v>44</v>
      </c>
      <c r="EQ63" s="80">
        <v>0</v>
      </c>
      <c r="ER63" s="5" t="s">
        <v>44</v>
      </c>
      <c r="ES63" s="80">
        <v>0</v>
      </c>
      <c r="ET63" s="5" t="s">
        <v>44</v>
      </c>
      <c r="EU63" s="80">
        <v>0</v>
      </c>
      <c r="EV63" s="5" t="s">
        <v>44</v>
      </c>
      <c r="EW63" s="80">
        <v>0</v>
      </c>
      <c r="EX63" s="5" t="s">
        <v>44</v>
      </c>
      <c r="EY63" s="80">
        <v>0</v>
      </c>
      <c r="EZ63" s="5" t="s">
        <v>44</v>
      </c>
      <c r="FA63" s="80">
        <v>0</v>
      </c>
      <c r="FB63" s="5" t="s">
        <v>44</v>
      </c>
      <c r="FC63" s="80">
        <v>0</v>
      </c>
      <c r="FD63" s="5" t="s">
        <v>44</v>
      </c>
      <c r="FE63" s="80">
        <v>0</v>
      </c>
      <c r="FF63" s="5" t="s">
        <v>44</v>
      </c>
      <c r="FG63" s="80">
        <v>0</v>
      </c>
      <c r="FH63" s="5" t="s">
        <v>44</v>
      </c>
      <c r="FI63" s="80">
        <v>0</v>
      </c>
      <c r="FJ63" s="5" t="s">
        <v>44</v>
      </c>
      <c r="FK63" s="80">
        <v>0</v>
      </c>
      <c r="FL63" s="5" t="s">
        <v>44</v>
      </c>
      <c r="FM63" s="80">
        <v>0</v>
      </c>
      <c r="FN63" s="5" t="s">
        <v>44</v>
      </c>
      <c r="FO63" s="80">
        <v>0</v>
      </c>
      <c r="FP63" s="5" t="s">
        <v>44</v>
      </c>
      <c r="FQ63" s="80">
        <v>0</v>
      </c>
      <c r="FR63" s="5" t="s">
        <v>44</v>
      </c>
      <c r="FS63" s="80">
        <v>0</v>
      </c>
      <c r="FT63" s="5" t="s">
        <v>44</v>
      </c>
      <c r="FU63" s="80">
        <v>0</v>
      </c>
      <c r="FV63" s="5" t="s">
        <v>44</v>
      </c>
      <c r="FW63" s="80">
        <v>0</v>
      </c>
      <c r="FX63" s="5" t="s">
        <v>44</v>
      </c>
      <c r="FY63" s="80">
        <v>0</v>
      </c>
      <c r="FZ63" s="5" t="s">
        <v>44</v>
      </c>
      <c r="GA63" s="80">
        <v>0</v>
      </c>
      <c r="GB63" s="5" t="s">
        <v>44</v>
      </c>
      <c r="GC63" s="80">
        <v>0</v>
      </c>
      <c r="GD63" s="5" t="s">
        <v>44</v>
      </c>
      <c r="GE63" s="80">
        <v>0</v>
      </c>
      <c r="GF63" s="5" t="s">
        <v>44</v>
      </c>
      <c r="GG63" s="80">
        <v>0</v>
      </c>
      <c r="GH63" s="5" t="s">
        <v>44</v>
      </c>
      <c r="GI63" s="80">
        <v>0</v>
      </c>
      <c r="GJ63" s="5" t="s">
        <v>44</v>
      </c>
      <c r="GK63" s="80">
        <v>0</v>
      </c>
      <c r="GL63" s="5" t="s">
        <v>44</v>
      </c>
      <c r="GM63" s="80">
        <v>0</v>
      </c>
      <c r="GN63" s="5" t="s">
        <v>44</v>
      </c>
      <c r="GO63" s="80">
        <v>0</v>
      </c>
      <c r="GP63" s="5" t="s">
        <v>44</v>
      </c>
      <c r="GQ63" s="80">
        <v>0</v>
      </c>
      <c r="GR63" s="5" t="s">
        <v>44</v>
      </c>
      <c r="GS63" s="80">
        <v>0</v>
      </c>
      <c r="GT63" s="5" t="s">
        <v>44</v>
      </c>
      <c r="GU63" s="80">
        <v>0</v>
      </c>
      <c r="GV63" s="5" t="s">
        <v>44</v>
      </c>
      <c r="GW63" s="80">
        <v>0</v>
      </c>
      <c r="GX63" s="5" t="s">
        <v>44</v>
      </c>
      <c r="GY63" s="80">
        <v>0</v>
      </c>
      <c r="GZ63" s="5" t="s">
        <v>44</v>
      </c>
      <c r="HA63" s="80">
        <v>0</v>
      </c>
      <c r="HB63" s="5" t="s">
        <v>44</v>
      </c>
      <c r="HC63" s="80">
        <v>0</v>
      </c>
      <c r="HD63" s="5" t="s">
        <v>44</v>
      </c>
      <c r="HE63" s="80">
        <v>0</v>
      </c>
      <c r="HF63" s="5" t="s">
        <v>44</v>
      </c>
      <c r="HG63" s="80">
        <v>0</v>
      </c>
      <c r="HH63" s="5" t="s">
        <v>44</v>
      </c>
      <c r="HI63" s="80">
        <v>0</v>
      </c>
      <c r="HJ63" s="5" t="s">
        <v>44</v>
      </c>
      <c r="HK63" s="80">
        <v>0</v>
      </c>
      <c r="HL63" s="5" t="s">
        <v>44</v>
      </c>
      <c r="HM63" s="80">
        <v>0</v>
      </c>
      <c r="HN63" s="5" t="s">
        <v>44</v>
      </c>
      <c r="HO63" s="80">
        <v>0</v>
      </c>
      <c r="HP63" s="5" t="s">
        <v>44</v>
      </c>
      <c r="HQ63" s="80">
        <v>0</v>
      </c>
      <c r="HR63" s="5" t="s">
        <v>44</v>
      </c>
      <c r="HS63" s="80">
        <v>0</v>
      </c>
      <c r="HT63" s="5" t="s">
        <v>44</v>
      </c>
      <c r="HU63" s="80">
        <v>0</v>
      </c>
      <c r="HV63" s="5" t="s">
        <v>44</v>
      </c>
      <c r="HW63" s="80">
        <v>0</v>
      </c>
      <c r="HX63" s="5" t="s">
        <v>44</v>
      </c>
      <c r="HY63" s="80">
        <v>0</v>
      </c>
      <c r="HZ63" s="5" t="s">
        <v>44</v>
      </c>
      <c r="IA63" s="80">
        <v>0</v>
      </c>
      <c r="IB63">
        <f t="shared" si="12"/>
        <v>35</v>
      </c>
      <c r="IC63">
        <f t="shared" si="13"/>
        <v>36</v>
      </c>
      <c r="ID63">
        <v>58</v>
      </c>
    </row>
    <row r="64" spans="1:238">
      <c r="A64">
        <v>7</v>
      </c>
      <c r="B64" s="19">
        <v>0</v>
      </c>
      <c r="C64" s="45">
        <v>0</v>
      </c>
      <c r="D64" s="19">
        <v>0</v>
      </c>
      <c r="E64" s="45">
        <v>0</v>
      </c>
      <c r="F64" s="19">
        <v>0</v>
      </c>
      <c r="G64" s="45">
        <v>0</v>
      </c>
      <c r="H64" s="19">
        <v>0</v>
      </c>
      <c r="I64" s="45">
        <v>0</v>
      </c>
      <c r="J64" s="19">
        <v>0</v>
      </c>
      <c r="K64" s="45">
        <v>0</v>
      </c>
      <c r="L64" s="19">
        <v>0</v>
      </c>
      <c r="M64" s="45">
        <v>0</v>
      </c>
      <c r="N64" s="19">
        <v>0</v>
      </c>
      <c r="O64" s="45">
        <v>0</v>
      </c>
      <c r="P64" s="19">
        <v>0</v>
      </c>
      <c r="Q64" s="45">
        <v>0</v>
      </c>
      <c r="R64" s="19">
        <v>0</v>
      </c>
      <c r="S64" s="45">
        <v>0</v>
      </c>
      <c r="T64" s="19">
        <v>4</v>
      </c>
      <c r="U64" s="80">
        <v>3</v>
      </c>
      <c r="V64" s="19">
        <v>0</v>
      </c>
      <c r="W64" s="80">
        <v>0</v>
      </c>
      <c r="X64" s="19">
        <v>5</v>
      </c>
      <c r="Y64" s="80">
        <v>0</v>
      </c>
      <c r="Z64" s="19">
        <v>2</v>
      </c>
      <c r="AA64" s="80">
        <v>4</v>
      </c>
      <c r="AB64" s="19">
        <v>0</v>
      </c>
      <c r="AC64" s="80">
        <v>0</v>
      </c>
      <c r="AD64" s="19">
        <v>0</v>
      </c>
      <c r="AE64" s="80">
        <v>4</v>
      </c>
      <c r="AF64" s="19">
        <v>0</v>
      </c>
      <c r="AG64" s="80">
        <v>1</v>
      </c>
      <c r="AH64" s="19">
        <v>2</v>
      </c>
      <c r="AI64" s="80">
        <v>1</v>
      </c>
      <c r="AJ64" s="19">
        <v>2</v>
      </c>
      <c r="AK64" s="80"/>
      <c r="AL64" s="19">
        <v>1</v>
      </c>
      <c r="AM64" s="80">
        <v>0</v>
      </c>
      <c r="AN64" s="19">
        <v>0</v>
      </c>
      <c r="AO64" s="80">
        <v>2</v>
      </c>
      <c r="AP64" s="19">
        <v>0</v>
      </c>
      <c r="AQ64" s="80">
        <v>1</v>
      </c>
      <c r="AR64" s="19">
        <v>0</v>
      </c>
      <c r="AS64" s="80">
        <v>1</v>
      </c>
      <c r="AT64" s="19">
        <v>1</v>
      </c>
      <c r="AU64" s="80">
        <v>0</v>
      </c>
      <c r="AV64" s="19">
        <v>1</v>
      </c>
      <c r="AW64" s="80">
        <v>1</v>
      </c>
      <c r="AX64" s="19">
        <v>1</v>
      </c>
      <c r="AY64" s="80">
        <v>0</v>
      </c>
      <c r="AZ64" s="19">
        <v>0</v>
      </c>
      <c r="BA64" s="80">
        <v>0</v>
      </c>
      <c r="BB64" s="19">
        <v>1</v>
      </c>
      <c r="BC64" s="80">
        <v>2</v>
      </c>
      <c r="BD64" s="19">
        <v>0</v>
      </c>
      <c r="BE64" s="80">
        <v>1</v>
      </c>
      <c r="BF64" s="19">
        <v>0</v>
      </c>
      <c r="BG64" s="80">
        <v>0</v>
      </c>
      <c r="BH64" s="19">
        <v>1</v>
      </c>
      <c r="BI64" s="80">
        <v>0</v>
      </c>
      <c r="BJ64" s="19">
        <v>2</v>
      </c>
      <c r="BK64" s="80">
        <v>0</v>
      </c>
      <c r="BL64" s="19">
        <v>1</v>
      </c>
      <c r="BM64" s="80">
        <v>0</v>
      </c>
      <c r="BN64" s="19">
        <v>0</v>
      </c>
      <c r="BO64" s="80">
        <v>0</v>
      </c>
      <c r="BP64" s="19">
        <v>0</v>
      </c>
      <c r="BQ64" s="80">
        <v>2</v>
      </c>
      <c r="BR64" s="19">
        <v>0</v>
      </c>
      <c r="BS64" s="80">
        <v>0</v>
      </c>
      <c r="BT64" s="19">
        <v>0</v>
      </c>
      <c r="BU64" s="80">
        <v>0</v>
      </c>
      <c r="BV64" s="19">
        <v>0</v>
      </c>
      <c r="BW64" s="80">
        <v>0</v>
      </c>
      <c r="BX64" s="19">
        <v>1</v>
      </c>
      <c r="BY64" s="80">
        <v>0</v>
      </c>
      <c r="BZ64" s="19">
        <v>3</v>
      </c>
      <c r="CA64" s="80">
        <v>0</v>
      </c>
      <c r="CB64" s="19">
        <v>1</v>
      </c>
      <c r="CC64" s="80">
        <v>0</v>
      </c>
      <c r="CD64" s="19">
        <v>0</v>
      </c>
      <c r="CE64" s="80">
        <v>1</v>
      </c>
      <c r="CF64" s="19">
        <v>0</v>
      </c>
      <c r="CG64" s="80">
        <v>4</v>
      </c>
      <c r="CH64" s="19">
        <v>0</v>
      </c>
      <c r="CI64" s="80">
        <v>0</v>
      </c>
      <c r="CJ64" s="19">
        <v>1</v>
      </c>
      <c r="CK64" s="80">
        <v>0</v>
      </c>
      <c r="CL64" s="19">
        <v>1</v>
      </c>
      <c r="CM64" s="80">
        <v>0</v>
      </c>
      <c r="CN64" s="19">
        <v>1</v>
      </c>
      <c r="CO64" s="80">
        <v>0</v>
      </c>
      <c r="CP64" s="19">
        <v>1</v>
      </c>
      <c r="CQ64" s="80">
        <v>1</v>
      </c>
      <c r="CR64" s="19">
        <v>0</v>
      </c>
      <c r="CS64" s="80">
        <v>1</v>
      </c>
      <c r="CT64" s="19">
        <v>0</v>
      </c>
      <c r="CU64" s="80">
        <v>0</v>
      </c>
      <c r="CV64" s="19">
        <v>0</v>
      </c>
      <c r="CW64" s="80">
        <v>1</v>
      </c>
      <c r="CX64" s="19">
        <v>0</v>
      </c>
      <c r="CY64" s="80">
        <v>0</v>
      </c>
      <c r="CZ64" s="19">
        <v>1</v>
      </c>
      <c r="DA64" s="80">
        <v>0</v>
      </c>
      <c r="DB64" s="19">
        <v>2</v>
      </c>
      <c r="DC64" s="80">
        <v>1</v>
      </c>
      <c r="DD64" s="19">
        <v>0</v>
      </c>
      <c r="DE64" s="80">
        <v>0</v>
      </c>
      <c r="DF64" s="19">
        <v>0</v>
      </c>
      <c r="DG64" s="80">
        <v>1</v>
      </c>
      <c r="DH64" s="19">
        <v>0</v>
      </c>
      <c r="DI64" s="80">
        <v>0</v>
      </c>
      <c r="DJ64" s="19">
        <v>0</v>
      </c>
      <c r="DK64" s="80">
        <v>2</v>
      </c>
      <c r="DL64" s="19">
        <v>0</v>
      </c>
      <c r="DM64" s="80">
        <v>0</v>
      </c>
      <c r="DN64" s="19">
        <v>1</v>
      </c>
      <c r="DO64" s="80">
        <v>0</v>
      </c>
      <c r="DP64" s="19">
        <v>1</v>
      </c>
      <c r="DQ64" s="80">
        <v>0</v>
      </c>
      <c r="DR64" s="19">
        <v>1</v>
      </c>
      <c r="DS64" s="80">
        <v>0</v>
      </c>
      <c r="DT64" s="19">
        <v>0</v>
      </c>
      <c r="DU64" s="80">
        <v>1</v>
      </c>
      <c r="DV64" s="19">
        <v>0</v>
      </c>
      <c r="DW64" s="80">
        <v>0</v>
      </c>
      <c r="DX64" s="19">
        <v>0</v>
      </c>
      <c r="DY64" s="80">
        <v>0</v>
      </c>
      <c r="DZ64" s="19">
        <v>0</v>
      </c>
      <c r="EA64" s="80">
        <v>1</v>
      </c>
      <c r="EB64" s="19">
        <v>0</v>
      </c>
      <c r="EC64" s="80">
        <v>1</v>
      </c>
      <c r="ED64" s="19">
        <v>3</v>
      </c>
      <c r="EE64" s="80">
        <v>0</v>
      </c>
      <c r="EF64" s="19">
        <v>1</v>
      </c>
      <c r="EG64" s="80">
        <v>0</v>
      </c>
      <c r="EH64" s="19">
        <v>1</v>
      </c>
      <c r="EI64" s="80">
        <v>0</v>
      </c>
      <c r="EJ64" s="19">
        <v>0</v>
      </c>
      <c r="EK64" s="80">
        <v>0</v>
      </c>
      <c r="EL64" s="19">
        <v>0</v>
      </c>
      <c r="EM64" s="80">
        <v>3</v>
      </c>
      <c r="EN64" s="19">
        <v>0</v>
      </c>
      <c r="EO64" s="80">
        <v>1</v>
      </c>
      <c r="EP64" s="19">
        <v>0</v>
      </c>
      <c r="EQ64" s="80">
        <v>1</v>
      </c>
      <c r="ER64" s="19">
        <v>2</v>
      </c>
      <c r="ES64" s="80">
        <v>0</v>
      </c>
      <c r="ET64" s="19">
        <v>0</v>
      </c>
      <c r="EU64" s="80">
        <v>0</v>
      </c>
      <c r="EV64" s="19">
        <v>1</v>
      </c>
      <c r="EW64" s="80">
        <v>1</v>
      </c>
      <c r="EX64" s="19">
        <v>0</v>
      </c>
      <c r="EY64" s="80">
        <v>0</v>
      </c>
      <c r="EZ64" s="19">
        <v>0</v>
      </c>
      <c r="FA64" s="80">
        <v>0</v>
      </c>
      <c r="FB64" s="19">
        <v>0</v>
      </c>
      <c r="FC64" s="80">
        <v>0</v>
      </c>
      <c r="FD64" s="19">
        <v>0</v>
      </c>
      <c r="FE64" s="80">
        <v>0</v>
      </c>
      <c r="FF64" s="19">
        <v>0</v>
      </c>
      <c r="FG64" s="80">
        <v>0</v>
      </c>
      <c r="FH64" s="19">
        <v>0</v>
      </c>
      <c r="FI64" s="80">
        <v>0</v>
      </c>
      <c r="FJ64" s="5" t="s">
        <v>44</v>
      </c>
      <c r="FK64" s="80">
        <v>0</v>
      </c>
      <c r="FL64" s="5" t="s">
        <v>44</v>
      </c>
      <c r="FM64" s="80">
        <v>0</v>
      </c>
      <c r="FN64" s="5" t="s">
        <v>44</v>
      </c>
      <c r="FO64" s="80">
        <v>0</v>
      </c>
      <c r="FP64" s="5" t="s">
        <v>44</v>
      </c>
      <c r="FQ64" s="80">
        <v>0</v>
      </c>
      <c r="FR64" s="5" t="s">
        <v>44</v>
      </c>
      <c r="FS64" s="80">
        <v>0</v>
      </c>
      <c r="FT64" s="5" t="s">
        <v>44</v>
      </c>
      <c r="FU64" s="80">
        <v>0</v>
      </c>
      <c r="FV64" s="5" t="s">
        <v>44</v>
      </c>
      <c r="FW64" s="80">
        <v>0</v>
      </c>
      <c r="FX64" s="5" t="s">
        <v>44</v>
      </c>
      <c r="FY64" s="80">
        <v>0</v>
      </c>
      <c r="FZ64" s="5" t="s">
        <v>44</v>
      </c>
      <c r="GA64" s="80">
        <v>0</v>
      </c>
      <c r="GB64" s="5" t="s">
        <v>44</v>
      </c>
      <c r="GC64" s="80">
        <v>0</v>
      </c>
      <c r="GD64" s="5" t="s">
        <v>44</v>
      </c>
      <c r="GE64" s="80">
        <v>0</v>
      </c>
      <c r="GF64" s="5" t="s">
        <v>44</v>
      </c>
      <c r="GG64" s="80">
        <v>0</v>
      </c>
      <c r="GH64" s="5" t="s">
        <v>44</v>
      </c>
      <c r="GI64" s="80">
        <v>0</v>
      </c>
      <c r="GJ64" s="5" t="s">
        <v>44</v>
      </c>
      <c r="GK64" s="80">
        <v>0</v>
      </c>
      <c r="GL64" s="5" t="s">
        <v>44</v>
      </c>
      <c r="GM64" s="80">
        <v>0</v>
      </c>
      <c r="GN64" s="5" t="s">
        <v>44</v>
      </c>
      <c r="GO64" s="80">
        <v>0</v>
      </c>
      <c r="GP64" s="5" t="s">
        <v>44</v>
      </c>
      <c r="GQ64" s="80">
        <v>0</v>
      </c>
      <c r="GR64" s="5" t="s">
        <v>44</v>
      </c>
      <c r="GS64" s="80">
        <v>0</v>
      </c>
      <c r="GT64" s="5" t="s">
        <v>44</v>
      </c>
      <c r="GU64" s="80">
        <v>0</v>
      </c>
      <c r="GV64" s="5" t="s">
        <v>44</v>
      </c>
      <c r="GW64" s="80">
        <v>0</v>
      </c>
      <c r="GX64" s="5" t="s">
        <v>44</v>
      </c>
      <c r="GY64" s="80">
        <v>0</v>
      </c>
      <c r="GZ64" s="5" t="s">
        <v>44</v>
      </c>
      <c r="HA64" s="80">
        <v>0</v>
      </c>
      <c r="HB64" s="5" t="s">
        <v>44</v>
      </c>
      <c r="HC64" s="80">
        <v>0</v>
      </c>
      <c r="HD64" s="5" t="s">
        <v>44</v>
      </c>
      <c r="HE64" s="80">
        <v>0</v>
      </c>
      <c r="HF64" s="5" t="s">
        <v>44</v>
      </c>
      <c r="HG64" s="80">
        <v>0</v>
      </c>
      <c r="HH64" s="5" t="s">
        <v>44</v>
      </c>
      <c r="HI64" s="80">
        <v>0</v>
      </c>
      <c r="HJ64" s="5" t="s">
        <v>44</v>
      </c>
      <c r="HK64" s="80">
        <v>0</v>
      </c>
      <c r="HL64" s="5" t="s">
        <v>44</v>
      </c>
      <c r="HM64" s="80">
        <v>0</v>
      </c>
      <c r="HN64" s="5" t="s">
        <v>44</v>
      </c>
      <c r="HO64" s="80">
        <v>0</v>
      </c>
      <c r="HP64" s="5" t="s">
        <v>44</v>
      </c>
      <c r="HQ64" s="80">
        <v>0</v>
      </c>
      <c r="HR64" s="5" t="s">
        <v>44</v>
      </c>
      <c r="HS64" s="80">
        <v>0</v>
      </c>
      <c r="HT64" s="5" t="s">
        <v>44</v>
      </c>
      <c r="HU64" s="80">
        <v>0</v>
      </c>
      <c r="HV64" s="5" t="s">
        <v>44</v>
      </c>
      <c r="HW64" s="80">
        <v>0</v>
      </c>
      <c r="HX64" s="5" t="s">
        <v>44</v>
      </c>
      <c r="HY64" s="80">
        <v>0</v>
      </c>
      <c r="HZ64" s="5" t="s">
        <v>44</v>
      </c>
      <c r="IA64" s="80">
        <v>0</v>
      </c>
      <c r="IB64">
        <f t="shared" si="12"/>
        <v>47</v>
      </c>
      <c r="IC64">
        <f t="shared" si="13"/>
        <v>44</v>
      </c>
      <c r="ID64">
        <v>83</v>
      </c>
    </row>
    <row r="65" spans="1:238">
      <c r="A65">
        <v>8</v>
      </c>
      <c r="B65" s="19">
        <v>0</v>
      </c>
      <c r="C65" s="45">
        <v>0</v>
      </c>
      <c r="D65" s="19">
        <v>0</v>
      </c>
      <c r="E65" s="45">
        <v>0</v>
      </c>
      <c r="F65" s="19">
        <v>0</v>
      </c>
      <c r="G65" s="45">
        <v>0</v>
      </c>
      <c r="H65" s="19">
        <v>0</v>
      </c>
      <c r="I65" s="45">
        <v>0</v>
      </c>
      <c r="J65" s="19">
        <v>0</v>
      </c>
      <c r="K65" s="45">
        <v>0</v>
      </c>
      <c r="L65" s="19">
        <v>0</v>
      </c>
      <c r="M65" s="45">
        <v>0</v>
      </c>
      <c r="N65" s="19">
        <v>0</v>
      </c>
      <c r="O65" s="45">
        <v>0</v>
      </c>
      <c r="P65" s="19">
        <v>0</v>
      </c>
      <c r="Q65" s="45">
        <v>0</v>
      </c>
      <c r="R65" s="19">
        <v>0</v>
      </c>
      <c r="S65" s="45">
        <v>0</v>
      </c>
      <c r="T65" s="19">
        <v>3</v>
      </c>
      <c r="U65" s="80">
        <v>0</v>
      </c>
      <c r="V65" s="19">
        <v>0</v>
      </c>
      <c r="W65" s="80">
        <v>3</v>
      </c>
      <c r="X65" s="19">
        <v>4</v>
      </c>
      <c r="Y65" s="80">
        <v>0</v>
      </c>
      <c r="Z65" s="19">
        <v>2</v>
      </c>
      <c r="AA65" s="80">
        <v>3</v>
      </c>
      <c r="AB65" s="19">
        <v>2</v>
      </c>
      <c r="AC65" s="80">
        <v>0</v>
      </c>
      <c r="AD65" s="19">
        <v>0</v>
      </c>
      <c r="AE65" s="80">
        <v>2</v>
      </c>
      <c r="AF65" s="19">
        <v>0</v>
      </c>
      <c r="AG65" s="80">
        <v>2</v>
      </c>
      <c r="AH65" s="19">
        <v>0</v>
      </c>
      <c r="AI65" s="80">
        <v>2</v>
      </c>
      <c r="AJ65" s="19">
        <v>2</v>
      </c>
      <c r="AK65" s="80">
        <v>2</v>
      </c>
      <c r="AL65" s="19">
        <v>1</v>
      </c>
      <c r="AM65" s="80">
        <v>0</v>
      </c>
      <c r="AN65" s="19">
        <v>0</v>
      </c>
      <c r="AO65" s="80">
        <v>0</v>
      </c>
      <c r="AP65" s="19">
        <v>0</v>
      </c>
      <c r="AQ65" s="80">
        <v>0</v>
      </c>
      <c r="AR65" s="19">
        <v>0</v>
      </c>
      <c r="AS65" s="80">
        <v>1</v>
      </c>
      <c r="AT65" s="19">
        <v>0</v>
      </c>
      <c r="AU65" s="80">
        <v>0</v>
      </c>
      <c r="AV65" s="19">
        <v>0</v>
      </c>
      <c r="AW65" s="80">
        <v>1</v>
      </c>
      <c r="AX65" s="19">
        <v>2</v>
      </c>
      <c r="AY65" s="80">
        <v>0</v>
      </c>
      <c r="AZ65" s="19">
        <v>0</v>
      </c>
      <c r="BA65" s="80">
        <v>0</v>
      </c>
      <c r="BB65" s="19">
        <v>0</v>
      </c>
      <c r="BC65" s="80">
        <v>0</v>
      </c>
      <c r="BD65" s="19">
        <v>0</v>
      </c>
      <c r="BE65" s="80">
        <v>0</v>
      </c>
      <c r="BF65" s="19">
        <v>0</v>
      </c>
      <c r="BG65" s="80">
        <v>1</v>
      </c>
      <c r="BH65" s="19">
        <v>0</v>
      </c>
      <c r="BI65" s="80">
        <v>0</v>
      </c>
      <c r="BJ65" s="19">
        <v>1</v>
      </c>
      <c r="BK65" s="80">
        <v>0</v>
      </c>
      <c r="BL65" s="19">
        <v>2</v>
      </c>
      <c r="BM65" s="80">
        <v>0</v>
      </c>
      <c r="BN65" s="19">
        <v>0</v>
      </c>
      <c r="BO65" s="80">
        <v>0</v>
      </c>
      <c r="BP65" s="19">
        <v>0</v>
      </c>
      <c r="BQ65" s="80">
        <v>1</v>
      </c>
      <c r="BR65" s="19">
        <v>0</v>
      </c>
      <c r="BS65" s="80">
        <v>1</v>
      </c>
      <c r="BT65" s="19">
        <v>0</v>
      </c>
      <c r="BU65" s="80">
        <v>0</v>
      </c>
      <c r="BV65" s="19">
        <v>0</v>
      </c>
      <c r="BW65" s="80">
        <v>0</v>
      </c>
      <c r="BX65" s="19">
        <v>0</v>
      </c>
      <c r="BY65" s="80">
        <v>0</v>
      </c>
      <c r="BZ65" s="19">
        <v>2</v>
      </c>
      <c r="CA65" s="80">
        <v>0</v>
      </c>
      <c r="CB65" s="19">
        <v>0</v>
      </c>
      <c r="CC65" s="80">
        <v>0</v>
      </c>
      <c r="CD65" s="5">
        <v>0</v>
      </c>
      <c r="CE65" s="80">
        <v>0</v>
      </c>
      <c r="CF65" s="5" t="s">
        <v>44</v>
      </c>
      <c r="CG65" s="80">
        <v>1</v>
      </c>
      <c r="CH65" s="5" t="s">
        <v>44</v>
      </c>
      <c r="CI65" s="80">
        <v>0</v>
      </c>
      <c r="CJ65" s="5" t="s">
        <v>44</v>
      </c>
      <c r="CK65" s="80">
        <v>0</v>
      </c>
      <c r="CL65" s="5" t="s">
        <v>44</v>
      </c>
      <c r="CM65" s="80">
        <v>0</v>
      </c>
      <c r="CN65" s="5" t="s">
        <v>44</v>
      </c>
      <c r="CO65" s="80">
        <v>0</v>
      </c>
      <c r="CP65" s="5" t="s">
        <v>44</v>
      </c>
      <c r="CQ65" s="80">
        <v>0</v>
      </c>
      <c r="CR65" s="5" t="s">
        <v>44</v>
      </c>
      <c r="CS65" s="80">
        <v>0</v>
      </c>
      <c r="CT65" s="5" t="s">
        <v>44</v>
      </c>
      <c r="CU65" s="80">
        <v>0</v>
      </c>
      <c r="CV65" s="5" t="s">
        <v>44</v>
      </c>
      <c r="CW65" s="80">
        <v>0</v>
      </c>
      <c r="CX65" s="5" t="s">
        <v>44</v>
      </c>
      <c r="CY65" s="80">
        <v>0</v>
      </c>
      <c r="CZ65" s="5" t="s">
        <v>44</v>
      </c>
      <c r="DA65" s="80">
        <v>0</v>
      </c>
      <c r="DB65" s="5" t="s">
        <v>44</v>
      </c>
      <c r="DC65" s="80">
        <v>0</v>
      </c>
      <c r="DD65" s="5" t="s">
        <v>44</v>
      </c>
      <c r="DE65" s="80">
        <v>0</v>
      </c>
      <c r="DF65" s="5" t="s">
        <v>44</v>
      </c>
      <c r="DG65" s="80">
        <v>0</v>
      </c>
      <c r="DH65" s="5" t="s">
        <v>44</v>
      </c>
      <c r="DI65" s="80">
        <v>0</v>
      </c>
      <c r="DJ65" s="5" t="s">
        <v>44</v>
      </c>
      <c r="DK65" s="80">
        <v>0</v>
      </c>
      <c r="DL65" s="5" t="s">
        <v>44</v>
      </c>
      <c r="DM65" s="80">
        <v>0</v>
      </c>
      <c r="DN65" s="5" t="s">
        <v>44</v>
      </c>
      <c r="DO65" s="80">
        <v>0</v>
      </c>
      <c r="DP65" s="5" t="s">
        <v>44</v>
      </c>
      <c r="DQ65" s="80">
        <v>0</v>
      </c>
      <c r="DR65" s="5" t="s">
        <v>44</v>
      </c>
      <c r="DS65" s="80">
        <v>0</v>
      </c>
      <c r="DT65" s="5" t="s">
        <v>44</v>
      </c>
      <c r="DU65" s="80">
        <v>0</v>
      </c>
      <c r="DV65" s="5" t="s">
        <v>44</v>
      </c>
      <c r="DW65" s="80">
        <v>0</v>
      </c>
      <c r="DX65" s="5" t="s">
        <v>44</v>
      </c>
      <c r="DY65" s="80">
        <v>0</v>
      </c>
      <c r="DZ65" s="5" t="s">
        <v>44</v>
      </c>
      <c r="EA65" s="80">
        <v>0</v>
      </c>
      <c r="EB65" s="5" t="s">
        <v>44</v>
      </c>
      <c r="EC65" s="80">
        <v>0</v>
      </c>
      <c r="ED65" s="5" t="s">
        <v>44</v>
      </c>
      <c r="EE65" s="80">
        <v>0</v>
      </c>
      <c r="EF65" s="5" t="s">
        <v>44</v>
      </c>
      <c r="EG65" s="80">
        <v>0</v>
      </c>
      <c r="EH65" s="5" t="s">
        <v>44</v>
      </c>
      <c r="EI65" s="80">
        <v>0</v>
      </c>
      <c r="EJ65" s="5" t="s">
        <v>44</v>
      </c>
      <c r="EK65" s="80">
        <v>0</v>
      </c>
      <c r="EL65" s="5" t="s">
        <v>44</v>
      </c>
      <c r="EM65" s="80">
        <v>0</v>
      </c>
      <c r="EN65" s="5" t="s">
        <v>44</v>
      </c>
      <c r="EO65" s="80">
        <v>0</v>
      </c>
      <c r="EP65" s="5" t="s">
        <v>44</v>
      </c>
      <c r="EQ65" s="80">
        <v>0</v>
      </c>
      <c r="ER65" s="5" t="s">
        <v>44</v>
      </c>
      <c r="ES65" s="80">
        <v>0</v>
      </c>
      <c r="ET65" s="5" t="s">
        <v>44</v>
      </c>
      <c r="EU65" s="80">
        <v>0</v>
      </c>
      <c r="EV65" s="5" t="s">
        <v>44</v>
      </c>
      <c r="EW65" s="80">
        <v>0</v>
      </c>
      <c r="EX65" s="5" t="s">
        <v>44</v>
      </c>
      <c r="EY65" s="80">
        <v>0</v>
      </c>
      <c r="EZ65" s="5" t="s">
        <v>44</v>
      </c>
      <c r="FA65" s="80">
        <v>0</v>
      </c>
      <c r="FB65" s="5" t="s">
        <v>44</v>
      </c>
      <c r="FC65" s="80">
        <v>0</v>
      </c>
      <c r="FD65" s="5" t="s">
        <v>44</v>
      </c>
      <c r="FE65" s="80">
        <v>0</v>
      </c>
      <c r="FF65" s="5" t="s">
        <v>44</v>
      </c>
      <c r="FG65" s="80">
        <v>0</v>
      </c>
      <c r="FH65" s="5" t="s">
        <v>44</v>
      </c>
      <c r="FI65" s="80">
        <v>0</v>
      </c>
      <c r="FJ65" s="5" t="s">
        <v>44</v>
      </c>
      <c r="FK65" s="80">
        <v>0</v>
      </c>
      <c r="FL65" s="5" t="s">
        <v>44</v>
      </c>
      <c r="FM65" s="80">
        <v>0</v>
      </c>
      <c r="FN65" s="5" t="s">
        <v>44</v>
      </c>
      <c r="FO65" s="80">
        <v>0</v>
      </c>
      <c r="FP65" s="5" t="s">
        <v>44</v>
      </c>
      <c r="FQ65" s="80">
        <v>0</v>
      </c>
      <c r="FR65" s="5" t="s">
        <v>44</v>
      </c>
      <c r="FS65" s="80">
        <v>0</v>
      </c>
      <c r="FT65" s="5" t="s">
        <v>44</v>
      </c>
      <c r="FU65" s="80">
        <v>0</v>
      </c>
      <c r="FV65" s="5" t="s">
        <v>44</v>
      </c>
      <c r="FW65" s="80">
        <v>0</v>
      </c>
      <c r="FX65" s="5" t="s">
        <v>44</v>
      </c>
      <c r="FY65" s="80">
        <v>0</v>
      </c>
      <c r="FZ65" s="5" t="s">
        <v>44</v>
      </c>
      <c r="GA65" s="80">
        <v>0</v>
      </c>
      <c r="GB65" s="5" t="s">
        <v>44</v>
      </c>
      <c r="GC65" s="80">
        <v>0</v>
      </c>
      <c r="GD65" s="5" t="s">
        <v>44</v>
      </c>
      <c r="GE65" s="80">
        <v>0</v>
      </c>
      <c r="GF65" s="5" t="s">
        <v>44</v>
      </c>
      <c r="GG65" s="80">
        <v>0</v>
      </c>
      <c r="GH65" s="5" t="s">
        <v>44</v>
      </c>
      <c r="GI65" s="80">
        <v>0</v>
      </c>
      <c r="GJ65" s="5" t="s">
        <v>44</v>
      </c>
      <c r="GK65" s="80">
        <v>0</v>
      </c>
      <c r="GL65" s="5" t="s">
        <v>44</v>
      </c>
      <c r="GM65" s="80">
        <v>0</v>
      </c>
      <c r="GN65" s="5" t="s">
        <v>44</v>
      </c>
      <c r="GO65" s="80">
        <v>0</v>
      </c>
      <c r="GP65" s="5" t="s">
        <v>44</v>
      </c>
      <c r="GQ65" s="80">
        <v>0</v>
      </c>
      <c r="GR65" s="5" t="s">
        <v>44</v>
      </c>
      <c r="GS65" s="80">
        <v>0</v>
      </c>
      <c r="GT65" s="5" t="s">
        <v>44</v>
      </c>
      <c r="GU65" s="80">
        <v>0</v>
      </c>
      <c r="GV65" s="5" t="s">
        <v>44</v>
      </c>
      <c r="GW65" s="80">
        <v>0</v>
      </c>
      <c r="GX65" s="5" t="s">
        <v>44</v>
      </c>
      <c r="GY65" s="80">
        <v>0</v>
      </c>
      <c r="GZ65" s="5" t="s">
        <v>44</v>
      </c>
      <c r="HA65" s="80">
        <v>0</v>
      </c>
      <c r="HB65" s="5" t="s">
        <v>44</v>
      </c>
      <c r="HC65" s="80">
        <v>0</v>
      </c>
      <c r="HD65" s="5" t="s">
        <v>44</v>
      </c>
      <c r="HE65" s="80">
        <v>0</v>
      </c>
      <c r="HF65" s="5" t="s">
        <v>44</v>
      </c>
      <c r="HG65" s="80">
        <v>0</v>
      </c>
      <c r="HH65" s="5" t="s">
        <v>44</v>
      </c>
      <c r="HI65" s="80">
        <v>0</v>
      </c>
      <c r="HJ65" s="5" t="s">
        <v>44</v>
      </c>
      <c r="HK65" s="80">
        <v>0</v>
      </c>
      <c r="HL65" s="5" t="s">
        <v>44</v>
      </c>
      <c r="HM65" s="80">
        <v>0</v>
      </c>
      <c r="HN65" s="5" t="s">
        <v>44</v>
      </c>
      <c r="HO65" s="80">
        <v>0</v>
      </c>
      <c r="HP65" s="5" t="s">
        <v>44</v>
      </c>
      <c r="HQ65" s="80">
        <v>0</v>
      </c>
      <c r="HR65" s="5" t="s">
        <v>44</v>
      </c>
      <c r="HS65" s="80">
        <v>0</v>
      </c>
      <c r="HT65" s="5" t="s">
        <v>44</v>
      </c>
      <c r="HU65" s="80">
        <v>0</v>
      </c>
      <c r="HV65" s="5" t="s">
        <v>44</v>
      </c>
      <c r="HW65" s="80">
        <v>0</v>
      </c>
      <c r="HX65" s="5" t="s">
        <v>44</v>
      </c>
      <c r="HY65" s="80">
        <v>0</v>
      </c>
      <c r="HZ65" s="5" t="s">
        <v>44</v>
      </c>
      <c r="IA65" s="80">
        <v>0</v>
      </c>
      <c r="IB65">
        <f t="shared" si="12"/>
        <v>21</v>
      </c>
      <c r="IC65">
        <f t="shared" si="13"/>
        <v>20</v>
      </c>
      <c r="ID65">
        <v>42</v>
      </c>
    </row>
    <row r="66" spans="1:238" ht="15" thickBot="1">
      <c r="A66" s="2">
        <v>9</v>
      </c>
      <c r="B66" s="23">
        <v>0</v>
      </c>
      <c r="C66" s="46">
        <v>0</v>
      </c>
      <c r="D66" s="23">
        <v>0</v>
      </c>
      <c r="E66" s="46">
        <v>0</v>
      </c>
      <c r="F66" s="23">
        <v>0</v>
      </c>
      <c r="G66" s="46">
        <v>0</v>
      </c>
      <c r="H66" s="23">
        <v>0</v>
      </c>
      <c r="I66" s="46">
        <v>0</v>
      </c>
      <c r="J66" s="23">
        <v>0</v>
      </c>
      <c r="K66" s="46">
        <v>0</v>
      </c>
      <c r="L66" s="23">
        <v>0</v>
      </c>
      <c r="M66" s="46">
        <v>0</v>
      </c>
      <c r="N66" s="23">
        <v>0</v>
      </c>
      <c r="O66" s="46">
        <v>0</v>
      </c>
      <c r="P66" s="23">
        <v>0</v>
      </c>
      <c r="Q66" s="46">
        <v>0</v>
      </c>
      <c r="R66" s="23">
        <v>1</v>
      </c>
      <c r="S66" s="46">
        <v>0</v>
      </c>
      <c r="T66" s="23">
        <v>4</v>
      </c>
      <c r="U66" s="27">
        <v>3</v>
      </c>
      <c r="V66" s="23">
        <v>2</v>
      </c>
      <c r="W66" s="27">
        <v>0</v>
      </c>
      <c r="X66" s="23">
        <v>3</v>
      </c>
      <c r="Y66" s="27">
        <v>0</v>
      </c>
      <c r="Z66" s="23">
        <v>0</v>
      </c>
      <c r="AA66" s="27">
        <v>4</v>
      </c>
      <c r="AB66" s="23">
        <v>2</v>
      </c>
      <c r="AC66" s="27">
        <v>2</v>
      </c>
      <c r="AD66" s="23">
        <v>0</v>
      </c>
      <c r="AE66" s="27">
        <v>1</v>
      </c>
      <c r="AF66" s="23">
        <v>0</v>
      </c>
      <c r="AG66" s="27">
        <v>2</v>
      </c>
      <c r="AH66" s="23">
        <v>2</v>
      </c>
      <c r="AI66" s="27">
        <v>1</v>
      </c>
      <c r="AJ66" s="23">
        <v>2</v>
      </c>
      <c r="AK66" s="27">
        <v>2</v>
      </c>
      <c r="AL66" s="23">
        <v>0</v>
      </c>
      <c r="AM66" s="27">
        <v>0</v>
      </c>
      <c r="AN66" s="23">
        <v>0</v>
      </c>
      <c r="AO66" s="27">
        <v>1</v>
      </c>
      <c r="AP66" s="23">
        <v>0</v>
      </c>
      <c r="AQ66" s="27">
        <v>1</v>
      </c>
      <c r="AR66" s="23">
        <v>0</v>
      </c>
      <c r="AS66" s="27">
        <v>1</v>
      </c>
      <c r="AT66" s="23">
        <v>0</v>
      </c>
      <c r="AU66" s="27">
        <v>0</v>
      </c>
      <c r="AV66" s="23">
        <v>2</v>
      </c>
      <c r="AW66" s="27">
        <v>0</v>
      </c>
      <c r="AX66" s="23">
        <v>1</v>
      </c>
      <c r="AY66" s="27">
        <v>0</v>
      </c>
      <c r="AZ66" s="23">
        <v>1</v>
      </c>
      <c r="BA66" s="27">
        <v>0</v>
      </c>
      <c r="BB66" s="23">
        <v>0</v>
      </c>
      <c r="BC66" s="27">
        <v>2</v>
      </c>
      <c r="BD66" s="23">
        <v>0</v>
      </c>
      <c r="BE66" s="27">
        <v>0</v>
      </c>
      <c r="BF66" s="23">
        <v>0</v>
      </c>
      <c r="BG66" s="27">
        <v>0</v>
      </c>
      <c r="BH66" s="23">
        <v>0</v>
      </c>
      <c r="BI66" s="27">
        <v>0</v>
      </c>
      <c r="BJ66" s="23">
        <v>1</v>
      </c>
      <c r="BK66" s="27">
        <v>1</v>
      </c>
      <c r="BL66" s="23">
        <v>3</v>
      </c>
      <c r="BM66" s="27">
        <v>0</v>
      </c>
      <c r="BN66" s="23">
        <v>1</v>
      </c>
      <c r="BO66" s="27">
        <v>0</v>
      </c>
      <c r="BP66" s="23">
        <v>0</v>
      </c>
      <c r="BQ66" s="27">
        <v>3</v>
      </c>
      <c r="BR66" s="23">
        <v>0</v>
      </c>
      <c r="BS66" s="27">
        <v>1</v>
      </c>
      <c r="BT66" s="23">
        <v>0</v>
      </c>
      <c r="BU66" s="27">
        <v>2</v>
      </c>
      <c r="BV66" s="23">
        <v>0</v>
      </c>
      <c r="BW66" s="27">
        <v>0</v>
      </c>
      <c r="BX66" s="23">
        <v>0</v>
      </c>
      <c r="BY66" s="27">
        <v>0</v>
      </c>
      <c r="BZ66" s="23">
        <v>2</v>
      </c>
      <c r="CA66" s="27">
        <v>0</v>
      </c>
      <c r="CB66" s="23">
        <v>0</v>
      </c>
      <c r="CC66" s="27">
        <v>0</v>
      </c>
      <c r="CD66" s="23">
        <v>0</v>
      </c>
      <c r="CE66" s="27">
        <v>0</v>
      </c>
      <c r="CF66" s="23">
        <v>0</v>
      </c>
      <c r="CG66" s="27">
        <v>2</v>
      </c>
      <c r="CH66" s="23">
        <v>0</v>
      </c>
      <c r="CI66" s="27">
        <v>0</v>
      </c>
      <c r="CJ66" s="23">
        <v>0</v>
      </c>
      <c r="CK66" s="27">
        <v>0</v>
      </c>
      <c r="CL66" s="23">
        <v>1</v>
      </c>
      <c r="CM66" s="27">
        <v>0</v>
      </c>
      <c r="CN66" s="23">
        <v>1</v>
      </c>
      <c r="CO66" s="27">
        <v>0</v>
      </c>
      <c r="CP66" s="23">
        <v>0</v>
      </c>
      <c r="CQ66" s="27">
        <v>0</v>
      </c>
      <c r="CR66" s="23">
        <v>0</v>
      </c>
      <c r="CS66" s="27">
        <v>1</v>
      </c>
      <c r="CT66" s="23">
        <v>0</v>
      </c>
      <c r="CU66" s="27">
        <v>1</v>
      </c>
      <c r="CV66" s="23">
        <v>0</v>
      </c>
      <c r="CW66" s="27">
        <v>0</v>
      </c>
      <c r="CX66" s="23">
        <v>1</v>
      </c>
      <c r="CY66" s="27">
        <v>0</v>
      </c>
      <c r="CZ66" s="23">
        <v>1</v>
      </c>
      <c r="DA66" s="27">
        <v>0</v>
      </c>
      <c r="DB66" s="23">
        <v>0</v>
      </c>
      <c r="DC66" s="27">
        <v>0</v>
      </c>
      <c r="DD66" s="23">
        <v>1</v>
      </c>
      <c r="DE66" s="27">
        <v>0</v>
      </c>
      <c r="DF66" s="23">
        <v>0</v>
      </c>
      <c r="DG66" s="27">
        <v>0</v>
      </c>
      <c r="DH66" s="23">
        <v>0</v>
      </c>
      <c r="DI66" s="27">
        <v>0</v>
      </c>
      <c r="DJ66" s="23">
        <v>0</v>
      </c>
      <c r="DK66" s="27">
        <v>0</v>
      </c>
      <c r="DL66" s="23">
        <v>0</v>
      </c>
      <c r="DM66" s="27">
        <v>0</v>
      </c>
      <c r="DN66" s="23">
        <v>0</v>
      </c>
      <c r="DO66" s="27">
        <v>1</v>
      </c>
      <c r="DP66" s="23">
        <v>0</v>
      </c>
      <c r="DQ66" s="27">
        <v>0</v>
      </c>
      <c r="DR66" s="23">
        <v>1</v>
      </c>
      <c r="DS66" s="27">
        <v>0</v>
      </c>
      <c r="DT66" s="23">
        <v>1</v>
      </c>
      <c r="DU66" s="27">
        <v>0</v>
      </c>
      <c r="DV66" s="23">
        <v>0</v>
      </c>
      <c r="DW66" s="27">
        <v>0</v>
      </c>
      <c r="DX66" s="23">
        <v>0</v>
      </c>
      <c r="DY66" s="27">
        <v>1</v>
      </c>
      <c r="DZ66" s="23">
        <v>0</v>
      </c>
      <c r="EA66" s="27">
        <v>1</v>
      </c>
      <c r="EB66" s="23">
        <v>0</v>
      </c>
      <c r="EC66" s="27">
        <v>1</v>
      </c>
      <c r="ED66" s="23">
        <v>0</v>
      </c>
      <c r="EE66" s="27">
        <v>0</v>
      </c>
      <c r="EF66" s="23">
        <v>0</v>
      </c>
      <c r="EG66" s="27">
        <v>0</v>
      </c>
      <c r="EH66" s="23">
        <v>2</v>
      </c>
      <c r="EI66" s="27">
        <v>0</v>
      </c>
      <c r="EJ66" s="23">
        <v>0</v>
      </c>
      <c r="EK66" s="27">
        <v>0</v>
      </c>
      <c r="EL66" s="23">
        <v>0</v>
      </c>
      <c r="EM66" s="27">
        <v>2</v>
      </c>
      <c r="EN66" s="23">
        <v>1</v>
      </c>
      <c r="EO66" s="27">
        <v>0</v>
      </c>
      <c r="EP66" s="23">
        <v>1</v>
      </c>
      <c r="EQ66" s="27">
        <v>2</v>
      </c>
      <c r="ER66" s="23">
        <v>1</v>
      </c>
      <c r="ES66" s="27">
        <v>0</v>
      </c>
      <c r="ET66" s="23">
        <v>0</v>
      </c>
      <c r="EU66" s="27">
        <v>0</v>
      </c>
      <c r="EV66" s="23">
        <v>0</v>
      </c>
      <c r="EW66" s="27">
        <v>0</v>
      </c>
      <c r="EX66" s="23">
        <v>0</v>
      </c>
      <c r="EY66" s="27">
        <v>0</v>
      </c>
      <c r="EZ66" s="23">
        <v>0</v>
      </c>
      <c r="FA66" s="27">
        <v>0</v>
      </c>
      <c r="FB66" s="23">
        <v>0</v>
      </c>
      <c r="FC66" s="27">
        <v>0</v>
      </c>
      <c r="FD66" s="23">
        <v>2</v>
      </c>
      <c r="FE66" s="27">
        <v>0</v>
      </c>
      <c r="FF66" s="23">
        <v>0</v>
      </c>
      <c r="FG66" s="27">
        <v>0</v>
      </c>
      <c r="FH66" s="23">
        <v>0</v>
      </c>
      <c r="FI66" s="27">
        <v>0</v>
      </c>
      <c r="FJ66" s="23">
        <v>0</v>
      </c>
      <c r="FK66" s="27">
        <v>0</v>
      </c>
      <c r="FL66" s="23">
        <v>0</v>
      </c>
      <c r="FM66" s="27">
        <v>0</v>
      </c>
      <c r="FN66" s="23">
        <v>0</v>
      </c>
      <c r="FO66" s="27">
        <v>0</v>
      </c>
      <c r="FP66" s="5" t="s">
        <v>44</v>
      </c>
      <c r="FQ66" s="27">
        <v>0</v>
      </c>
      <c r="FR66" s="5" t="s">
        <v>44</v>
      </c>
      <c r="FS66" s="27">
        <v>0</v>
      </c>
      <c r="FT66" s="5" t="s">
        <v>44</v>
      </c>
      <c r="FU66" s="27">
        <v>0</v>
      </c>
      <c r="FV66" s="5" t="s">
        <v>44</v>
      </c>
      <c r="FW66" s="27">
        <v>0</v>
      </c>
      <c r="FX66" s="5" t="s">
        <v>44</v>
      </c>
      <c r="FY66" s="27">
        <v>0</v>
      </c>
      <c r="FZ66" s="5" t="s">
        <v>44</v>
      </c>
      <c r="GA66" s="27">
        <v>0</v>
      </c>
      <c r="GB66" s="5" t="s">
        <v>44</v>
      </c>
      <c r="GC66" s="27">
        <v>0</v>
      </c>
      <c r="GD66" s="5" t="s">
        <v>44</v>
      </c>
      <c r="GE66" s="27">
        <v>0</v>
      </c>
      <c r="GF66" s="5" t="s">
        <v>44</v>
      </c>
      <c r="GG66" s="27">
        <v>0</v>
      </c>
      <c r="GH66" s="5" t="s">
        <v>44</v>
      </c>
      <c r="GI66" s="27">
        <v>0</v>
      </c>
      <c r="GJ66" s="5" t="s">
        <v>44</v>
      </c>
      <c r="GK66" s="27">
        <v>0</v>
      </c>
      <c r="GL66" s="5" t="s">
        <v>44</v>
      </c>
      <c r="GM66" s="27">
        <v>0</v>
      </c>
      <c r="GN66" s="5" t="s">
        <v>44</v>
      </c>
      <c r="GO66" s="27">
        <v>0</v>
      </c>
      <c r="GP66" s="5" t="s">
        <v>44</v>
      </c>
      <c r="GQ66" s="27">
        <v>0</v>
      </c>
      <c r="GR66" s="5" t="s">
        <v>44</v>
      </c>
      <c r="GS66" s="27">
        <v>0</v>
      </c>
      <c r="GT66" s="5" t="s">
        <v>44</v>
      </c>
      <c r="GU66" s="27">
        <v>0</v>
      </c>
      <c r="GV66" s="5" t="s">
        <v>44</v>
      </c>
      <c r="GW66" s="27">
        <v>0</v>
      </c>
      <c r="GX66" s="5" t="s">
        <v>44</v>
      </c>
      <c r="GY66" s="27">
        <v>0</v>
      </c>
      <c r="GZ66" s="5" t="s">
        <v>44</v>
      </c>
      <c r="HA66" s="27">
        <v>0</v>
      </c>
      <c r="HB66" s="5" t="s">
        <v>44</v>
      </c>
      <c r="HC66" s="27">
        <v>0</v>
      </c>
      <c r="HD66" s="5" t="s">
        <v>44</v>
      </c>
      <c r="HE66" s="27">
        <v>0</v>
      </c>
      <c r="HF66" s="5" t="s">
        <v>44</v>
      </c>
      <c r="HG66" s="27">
        <v>0</v>
      </c>
      <c r="HH66" s="5" t="s">
        <v>44</v>
      </c>
      <c r="HI66" s="27">
        <v>0</v>
      </c>
      <c r="HJ66" s="5" t="s">
        <v>44</v>
      </c>
      <c r="HK66" s="27">
        <v>0</v>
      </c>
      <c r="HL66" s="5" t="s">
        <v>44</v>
      </c>
      <c r="HM66" s="27">
        <v>0</v>
      </c>
      <c r="HN66" s="5" t="s">
        <v>44</v>
      </c>
      <c r="HO66" s="27">
        <v>0</v>
      </c>
      <c r="HP66" s="5" t="s">
        <v>44</v>
      </c>
      <c r="HQ66" s="27">
        <v>0</v>
      </c>
      <c r="HR66" s="5" t="s">
        <v>44</v>
      </c>
      <c r="HS66" s="27">
        <v>0</v>
      </c>
      <c r="HT66" s="5" t="s">
        <v>44</v>
      </c>
      <c r="HU66" s="27">
        <v>0</v>
      </c>
      <c r="HV66" s="5" t="s">
        <v>44</v>
      </c>
      <c r="HW66" s="27">
        <v>0</v>
      </c>
      <c r="HX66" s="5" t="s">
        <v>44</v>
      </c>
      <c r="HY66" s="27">
        <v>0</v>
      </c>
      <c r="HZ66" s="5" t="s">
        <v>44</v>
      </c>
      <c r="IA66" s="27">
        <v>0</v>
      </c>
      <c r="IB66">
        <f t="shared" si="12"/>
        <v>41</v>
      </c>
      <c r="IC66">
        <f t="shared" si="13"/>
        <v>39</v>
      </c>
      <c r="ID66" s="2">
        <v>86</v>
      </c>
    </row>
    <row r="67" spans="1:238">
      <c r="A67" s="1" t="s">
        <v>47</v>
      </c>
      <c r="B67" s="85">
        <f t="shared" ref="B67:BM67" si="14">SUM(B58:B66)</f>
        <v>0</v>
      </c>
      <c r="C67" s="85">
        <f t="shared" si="14"/>
        <v>0</v>
      </c>
      <c r="D67" s="85">
        <f t="shared" si="14"/>
        <v>0</v>
      </c>
      <c r="E67" s="85">
        <f t="shared" si="14"/>
        <v>0</v>
      </c>
      <c r="F67" s="85">
        <f t="shared" si="14"/>
        <v>0</v>
      </c>
      <c r="G67" s="85">
        <f t="shared" si="14"/>
        <v>0</v>
      </c>
      <c r="H67" s="85">
        <f t="shared" si="14"/>
        <v>0</v>
      </c>
      <c r="I67" s="85">
        <f t="shared" si="14"/>
        <v>0</v>
      </c>
      <c r="J67" s="85">
        <f t="shared" si="14"/>
        <v>0</v>
      </c>
      <c r="K67" s="85">
        <f t="shared" si="14"/>
        <v>0</v>
      </c>
      <c r="L67" s="85">
        <f t="shared" si="14"/>
        <v>0</v>
      </c>
      <c r="M67" s="85">
        <f t="shared" si="14"/>
        <v>0</v>
      </c>
      <c r="N67" s="85">
        <f t="shared" si="14"/>
        <v>0</v>
      </c>
      <c r="O67" s="85">
        <f t="shared" si="14"/>
        <v>0</v>
      </c>
      <c r="P67" s="85">
        <f t="shared" si="14"/>
        <v>5</v>
      </c>
      <c r="Q67" s="85">
        <f t="shared" si="14"/>
        <v>0</v>
      </c>
      <c r="R67" s="85">
        <f t="shared" si="14"/>
        <v>10</v>
      </c>
      <c r="S67" s="85">
        <f t="shared" si="14"/>
        <v>0</v>
      </c>
      <c r="T67" s="85">
        <f t="shared" si="14"/>
        <v>19</v>
      </c>
      <c r="U67" s="85">
        <f t="shared" si="14"/>
        <v>12</v>
      </c>
      <c r="V67" s="85">
        <f t="shared" si="14"/>
        <v>12</v>
      </c>
      <c r="W67" s="85">
        <f t="shared" si="14"/>
        <v>7</v>
      </c>
      <c r="X67" s="85">
        <f t="shared" si="14"/>
        <v>23</v>
      </c>
      <c r="Y67" s="85">
        <f t="shared" si="14"/>
        <v>3</v>
      </c>
      <c r="Z67" s="85">
        <f t="shared" si="14"/>
        <v>14</v>
      </c>
      <c r="AA67" s="85">
        <f t="shared" si="14"/>
        <v>22</v>
      </c>
      <c r="AB67" s="85">
        <f t="shared" si="14"/>
        <v>12</v>
      </c>
      <c r="AC67" s="85">
        <f t="shared" si="14"/>
        <v>16</v>
      </c>
      <c r="AD67" s="85">
        <f t="shared" si="14"/>
        <v>0</v>
      </c>
      <c r="AE67" s="85">
        <f t="shared" si="14"/>
        <v>15</v>
      </c>
      <c r="AF67" s="85">
        <f t="shared" si="14"/>
        <v>1</v>
      </c>
      <c r="AG67" s="85">
        <f t="shared" si="14"/>
        <v>12</v>
      </c>
      <c r="AH67" s="85">
        <f t="shared" si="14"/>
        <v>15</v>
      </c>
      <c r="AI67" s="85">
        <f t="shared" si="14"/>
        <v>11</v>
      </c>
      <c r="AJ67" s="85">
        <f t="shared" si="14"/>
        <v>19</v>
      </c>
      <c r="AK67" s="85">
        <f t="shared" si="14"/>
        <v>13</v>
      </c>
      <c r="AL67" s="85">
        <f t="shared" si="14"/>
        <v>5</v>
      </c>
      <c r="AM67" s="85">
        <f t="shared" si="14"/>
        <v>0</v>
      </c>
      <c r="AN67" s="85">
        <f t="shared" si="14"/>
        <v>0</v>
      </c>
      <c r="AO67" s="85">
        <f t="shared" si="14"/>
        <v>12</v>
      </c>
      <c r="AP67" s="85">
        <f t="shared" si="14"/>
        <v>0</v>
      </c>
      <c r="AQ67" s="85">
        <f t="shared" si="14"/>
        <v>9</v>
      </c>
      <c r="AR67" s="85">
        <f t="shared" si="14"/>
        <v>0</v>
      </c>
      <c r="AS67" s="85">
        <f t="shared" si="14"/>
        <v>10</v>
      </c>
      <c r="AT67" s="85">
        <f t="shared" si="14"/>
        <v>4</v>
      </c>
      <c r="AU67" s="85">
        <f t="shared" si="14"/>
        <v>0</v>
      </c>
      <c r="AV67" s="85">
        <f t="shared" si="14"/>
        <v>11</v>
      </c>
      <c r="AW67" s="85">
        <f t="shared" si="14"/>
        <v>7</v>
      </c>
      <c r="AX67" s="85">
        <f t="shared" si="14"/>
        <v>12</v>
      </c>
      <c r="AY67" s="85">
        <f t="shared" si="14"/>
        <v>0</v>
      </c>
      <c r="AZ67" s="85">
        <f t="shared" si="14"/>
        <v>3</v>
      </c>
      <c r="BA67" s="85">
        <f t="shared" si="14"/>
        <v>0</v>
      </c>
      <c r="BB67" s="85">
        <f t="shared" si="14"/>
        <v>2</v>
      </c>
      <c r="BC67" s="85">
        <f t="shared" si="14"/>
        <v>9</v>
      </c>
      <c r="BD67" s="85">
        <f t="shared" si="14"/>
        <v>0</v>
      </c>
      <c r="BE67" s="85">
        <f t="shared" si="14"/>
        <v>8</v>
      </c>
      <c r="BF67" s="85">
        <f t="shared" si="14"/>
        <v>1</v>
      </c>
      <c r="BG67" s="85">
        <f t="shared" si="14"/>
        <v>6</v>
      </c>
      <c r="BH67" s="85">
        <f t="shared" si="14"/>
        <v>3</v>
      </c>
      <c r="BI67" s="85">
        <f t="shared" si="14"/>
        <v>0</v>
      </c>
      <c r="BJ67" s="85">
        <f t="shared" si="14"/>
        <v>17</v>
      </c>
      <c r="BK67" s="85">
        <f t="shared" si="14"/>
        <v>6</v>
      </c>
      <c r="BL67" s="85">
        <f t="shared" si="14"/>
        <v>11</v>
      </c>
      <c r="BM67" s="85">
        <f t="shared" si="14"/>
        <v>0</v>
      </c>
      <c r="BN67" s="85">
        <f t="shared" ref="BN67:DY67" si="15">SUM(BN58:BN66)</f>
        <v>1</v>
      </c>
      <c r="BO67" s="85">
        <f t="shared" si="15"/>
        <v>4</v>
      </c>
      <c r="BP67" s="85">
        <f t="shared" si="15"/>
        <v>0</v>
      </c>
      <c r="BQ67" s="85">
        <f t="shared" si="15"/>
        <v>19</v>
      </c>
      <c r="BR67" s="85">
        <f t="shared" si="15"/>
        <v>0</v>
      </c>
      <c r="BS67" s="85">
        <f t="shared" si="15"/>
        <v>8</v>
      </c>
      <c r="BT67" s="85">
        <f t="shared" si="15"/>
        <v>1</v>
      </c>
      <c r="BU67" s="85">
        <f t="shared" si="15"/>
        <v>4</v>
      </c>
      <c r="BV67" s="85">
        <f t="shared" si="15"/>
        <v>1</v>
      </c>
      <c r="BW67" s="85">
        <f t="shared" si="15"/>
        <v>0</v>
      </c>
      <c r="BX67" s="85">
        <f t="shared" si="15"/>
        <v>8</v>
      </c>
      <c r="BY67" s="85">
        <f t="shared" si="15"/>
        <v>1</v>
      </c>
      <c r="BZ67" s="85">
        <f t="shared" si="15"/>
        <v>13</v>
      </c>
      <c r="CA67" s="85">
        <f t="shared" si="15"/>
        <v>0</v>
      </c>
      <c r="CB67" s="85">
        <f t="shared" si="15"/>
        <v>5</v>
      </c>
      <c r="CC67" s="85">
        <f t="shared" si="15"/>
        <v>2</v>
      </c>
      <c r="CD67" s="85">
        <f t="shared" si="15"/>
        <v>0</v>
      </c>
      <c r="CE67" s="85">
        <f t="shared" si="15"/>
        <v>8</v>
      </c>
      <c r="CF67" s="85">
        <f t="shared" si="15"/>
        <v>0</v>
      </c>
      <c r="CG67" s="85">
        <f t="shared" si="15"/>
        <v>9</v>
      </c>
      <c r="CH67" s="85">
        <f t="shared" si="15"/>
        <v>0</v>
      </c>
      <c r="CI67" s="85">
        <f t="shared" si="15"/>
        <v>6</v>
      </c>
      <c r="CJ67" s="85">
        <f t="shared" si="15"/>
        <v>5</v>
      </c>
      <c r="CK67" s="85">
        <f t="shared" si="15"/>
        <v>1</v>
      </c>
      <c r="CL67" s="85">
        <f t="shared" si="15"/>
        <v>7</v>
      </c>
      <c r="CM67" s="85">
        <f t="shared" si="15"/>
        <v>0</v>
      </c>
      <c r="CN67" s="85">
        <f t="shared" si="15"/>
        <v>4</v>
      </c>
      <c r="CO67" s="85">
        <f t="shared" si="15"/>
        <v>2</v>
      </c>
      <c r="CP67" s="85">
        <f t="shared" si="15"/>
        <v>6</v>
      </c>
      <c r="CQ67" s="85">
        <f t="shared" si="15"/>
        <v>1</v>
      </c>
      <c r="CR67" s="85">
        <f t="shared" si="15"/>
        <v>0</v>
      </c>
      <c r="CS67" s="85">
        <f t="shared" si="15"/>
        <v>9</v>
      </c>
      <c r="CT67" s="85">
        <f t="shared" si="15"/>
        <v>1</v>
      </c>
      <c r="CU67" s="85">
        <f t="shared" si="15"/>
        <v>4</v>
      </c>
      <c r="CV67" s="85">
        <f t="shared" si="15"/>
        <v>0</v>
      </c>
      <c r="CW67" s="85">
        <f t="shared" si="15"/>
        <v>4</v>
      </c>
      <c r="CX67" s="85">
        <f t="shared" si="15"/>
        <v>1</v>
      </c>
      <c r="CY67" s="85">
        <f t="shared" si="15"/>
        <v>0</v>
      </c>
      <c r="CZ67" s="85">
        <f t="shared" si="15"/>
        <v>4</v>
      </c>
      <c r="DA67" s="85">
        <f t="shared" si="15"/>
        <v>0</v>
      </c>
      <c r="DB67" s="85">
        <f t="shared" si="15"/>
        <v>6</v>
      </c>
      <c r="DC67" s="85">
        <f t="shared" si="15"/>
        <v>1</v>
      </c>
      <c r="DD67" s="85">
        <f t="shared" si="15"/>
        <v>4</v>
      </c>
      <c r="DE67" s="85">
        <f t="shared" si="15"/>
        <v>0</v>
      </c>
      <c r="DF67" s="85">
        <f t="shared" si="15"/>
        <v>0</v>
      </c>
      <c r="DG67" s="85">
        <f t="shared" si="15"/>
        <v>2</v>
      </c>
      <c r="DH67" s="85">
        <f t="shared" si="15"/>
        <v>0</v>
      </c>
      <c r="DI67" s="85">
        <f t="shared" si="15"/>
        <v>0</v>
      </c>
      <c r="DJ67" s="85">
        <f t="shared" si="15"/>
        <v>0</v>
      </c>
      <c r="DK67" s="85">
        <f t="shared" si="15"/>
        <v>9</v>
      </c>
      <c r="DL67" s="85">
        <f t="shared" si="15"/>
        <v>0</v>
      </c>
      <c r="DM67" s="85">
        <f t="shared" si="15"/>
        <v>0</v>
      </c>
      <c r="DN67" s="85">
        <f t="shared" si="15"/>
        <v>2</v>
      </c>
      <c r="DO67" s="85">
        <f t="shared" si="15"/>
        <v>2</v>
      </c>
      <c r="DP67" s="85">
        <f t="shared" si="15"/>
        <v>3</v>
      </c>
      <c r="DQ67" s="85">
        <f t="shared" si="15"/>
        <v>0</v>
      </c>
      <c r="DR67" s="85">
        <f t="shared" si="15"/>
        <v>6</v>
      </c>
      <c r="DS67" s="85">
        <f t="shared" si="15"/>
        <v>0</v>
      </c>
      <c r="DT67" s="85">
        <f t="shared" si="15"/>
        <v>3</v>
      </c>
      <c r="DU67" s="85">
        <f t="shared" si="15"/>
        <v>2</v>
      </c>
      <c r="DV67" s="85">
        <f t="shared" si="15"/>
        <v>0</v>
      </c>
      <c r="DW67" s="85">
        <f t="shared" si="15"/>
        <v>0</v>
      </c>
      <c r="DX67" s="85">
        <f t="shared" si="15"/>
        <v>0</v>
      </c>
      <c r="DY67" s="85">
        <f t="shared" si="15"/>
        <v>2</v>
      </c>
      <c r="DZ67" s="85">
        <f t="shared" ref="DZ67:GK67" si="16">SUM(DZ58:DZ66)</f>
        <v>0</v>
      </c>
      <c r="EA67" s="85">
        <f t="shared" si="16"/>
        <v>9</v>
      </c>
      <c r="EB67" s="85">
        <f t="shared" si="16"/>
        <v>0</v>
      </c>
      <c r="EC67" s="85">
        <f t="shared" si="16"/>
        <v>3</v>
      </c>
      <c r="ED67" s="85">
        <f t="shared" si="16"/>
        <v>3</v>
      </c>
      <c r="EE67" s="85">
        <f t="shared" si="16"/>
        <v>0</v>
      </c>
      <c r="EF67" s="85">
        <f t="shared" si="16"/>
        <v>1</v>
      </c>
      <c r="EG67" s="85">
        <f t="shared" si="16"/>
        <v>0</v>
      </c>
      <c r="EH67" s="85">
        <f t="shared" si="16"/>
        <v>3</v>
      </c>
      <c r="EI67" s="85">
        <f t="shared" si="16"/>
        <v>0</v>
      </c>
      <c r="EJ67" s="85">
        <f t="shared" si="16"/>
        <v>0</v>
      </c>
      <c r="EK67" s="85">
        <f t="shared" si="16"/>
        <v>0</v>
      </c>
      <c r="EL67" s="85">
        <f t="shared" si="16"/>
        <v>0</v>
      </c>
      <c r="EM67" s="85">
        <f t="shared" si="16"/>
        <v>5</v>
      </c>
      <c r="EN67" s="85">
        <f t="shared" si="16"/>
        <v>1</v>
      </c>
      <c r="EO67" s="85">
        <f t="shared" si="16"/>
        <v>1</v>
      </c>
      <c r="EP67" s="85">
        <f t="shared" si="16"/>
        <v>1</v>
      </c>
      <c r="EQ67" s="85">
        <f t="shared" si="16"/>
        <v>3</v>
      </c>
      <c r="ER67" s="85">
        <f t="shared" si="16"/>
        <v>3</v>
      </c>
      <c r="ES67" s="85">
        <f t="shared" si="16"/>
        <v>0</v>
      </c>
      <c r="ET67" s="85">
        <f t="shared" si="16"/>
        <v>0</v>
      </c>
      <c r="EU67" s="85">
        <f t="shared" si="16"/>
        <v>0</v>
      </c>
      <c r="EV67" s="85">
        <f t="shared" si="16"/>
        <v>1</v>
      </c>
      <c r="EW67" s="85">
        <f t="shared" si="16"/>
        <v>1</v>
      </c>
      <c r="EX67" s="85">
        <f t="shared" si="16"/>
        <v>0</v>
      </c>
      <c r="EY67" s="85">
        <f t="shared" si="16"/>
        <v>0</v>
      </c>
      <c r="EZ67" s="85">
        <f t="shared" si="16"/>
        <v>0</v>
      </c>
      <c r="FA67" s="85">
        <f t="shared" si="16"/>
        <v>0</v>
      </c>
      <c r="FB67" s="85">
        <f t="shared" si="16"/>
        <v>0</v>
      </c>
      <c r="FC67" s="85">
        <f t="shared" si="16"/>
        <v>0</v>
      </c>
      <c r="FD67" s="85">
        <f t="shared" si="16"/>
        <v>2</v>
      </c>
      <c r="FE67" s="85">
        <f t="shared" si="16"/>
        <v>0</v>
      </c>
      <c r="FF67" s="85">
        <f t="shared" si="16"/>
        <v>0</v>
      </c>
      <c r="FG67" s="85">
        <f t="shared" si="16"/>
        <v>0</v>
      </c>
      <c r="FH67" s="85">
        <f t="shared" si="16"/>
        <v>0</v>
      </c>
      <c r="FI67" s="85">
        <f t="shared" si="16"/>
        <v>0</v>
      </c>
      <c r="FJ67" s="85">
        <f t="shared" si="16"/>
        <v>0</v>
      </c>
      <c r="FK67" s="85">
        <f t="shared" si="16"/>
        <v>0</v>
      </c>
      <c r="FL67" s="85">
        <f t="shared" si="16"/>
        <v>0</v>
      </c>
      <c r="FM67" s="85">
        <f t="shared" si="16"/>
        <v>0</v>
      </c>
      <c r="FN67" s="85">
        <f t="shared" si="16"/>
        <v>0</v>
      </c>
      <c r="FO67" s="85">
        <f t="shared" si="16"/>
        <v>0</v>
      </c>
      <c r="FP67" s="85">
        <f t="shared" si="16"/>
        <v>0</v>
      </c>
      <c r="FQ67" s="85">
        <f t="shared" si="16"/>
        <v>0</v>
      </c>
      <c r="FR67" s="85">
        <f t="shared" si="16"/>
        <v>0</v>
      </c>
      <c r="FS67" s="85">
        <f t="shared" si="16"/>
        <v>0</v>
      </c>
      <c r="FT67" s="85">
        <f t="shared" si="16"/>
        <v>0</v>
      </c>
      <c r="FU67" s="85">
        <f t="shared" si="16"/>
        <v>0</v>
      </c>
      <c r="FV67" s="85">
        <f t="shared" si="16"/>
        <v>0</v>
      </c>
      <c r="FW67" s="85">
        <f t="shared" si="16"/>
        <v>0</v>
      </c>
      <c r="FX67" s="85">
        <f t="shared" si="16"/>
        <v>0</v>
      </c>
      <c r="FY67" s="85">
        <f t="shared" si="16"/>
        <v>0</v>
      </c>
      <c r="FZ67" s="85">
        <f t="shared" si="16"/>
        <v>0</v>
      </c>
      <c r="GA67" s="85">
        <f t="shared" si="16"/>
        <v>0</v>
      </c>
      <c r="GB67" s="85">
        <f t="shared" si="16"/>
        <v>0</v>
      </c>
      <c r="GC67" s="85">
        <f t="shared" si="16"/>
        <v>0</v>
      </c>
      <c r="GD67" s="85">
        <f t="shared" si="16"/>
        <v>0</v>
      </c>
      <c r="GE67" s="85">
        <f t="shared" si="16"/>
        <v>0</v>
      </c>
      <c r="GF67" s="85">
        <f t="shared" si="16"/>
        <v>0</v>
      </c>
      <c r="GG67" s="85">
        <f t="shared" si="16"/>
        <v>0</v>
      </c>
      <c r="GH67" s="85">
        <f t="shared" si="16"/>
        <v>0</v>
      </c>
      <c r="GI67" s="85">
        <f t="shared" si="16"/>
        <v>0</v>
      </c>
      <c r="GJ67" s="85">
        <f t="shared" si="16"/>
        <v>0</v>
      </c>
      <c r="GK67" s="85">
        <f t="shared" si="16"/>
        <v>0</v>
      </c>
      <c r="GL67" s="85">
        <f t="shared" ref="GL67:IA67" si="17">SUM(GL58:GL66)</f>
        <v>0</v>
      </c>
      <c r="GM67" s="85">
        <f t="shared" si="17"/>
        <v>0</v>
      </c>
      <c r="GN67" s="85">
        <f t="shared" si="17"/>
        <v>0</v>
      </c>
      <c r="GO67" s="85">
        <f t="shared" si="17"/>
        <v>0</v>
      </c>
      <c r="GP67" s="85">
        <f t="shared" si="17"/>
        <v>0</v>
      </c>
      <c r="GQ67" s="85">
        <f t="shared" si="17"/>
        <v>0</v>
      </c>
      <c r="GR67" s="85">
        <f t="shared" si="17"/>
        <v>0</v>
      </c>
      <c r="GS67" s="85">
        <f t="shared" si="17"/>
        <v>0</v>
      </c>
      <c r="GT67" s="85">
        <f t="shared" si="17"/>
        <v>0</v>
      </c>
      <c r="GU67" s="85">
        <f t="shared" si="17"/>
        <v>0</v>
      </c>
      <c r="GV67" s="85">
        <f t="shared" si="17"/>
        <v>0</v>
      </c>
      <c r="GW67" s="85">
        <f t="shared" si="17"/>
        <v>0</v>
      </c>
      <c r="GX67" s="85">
        <f t="shared" si="17"/>
        <v>0</v>
      </c>
      <c r="GY67" s="85">
        <f t="shared" si="17"/>
        <v>0</v>
      </c>
      <c r="GZ67" s="85">
        <f t="shared" si="17"/>
        <v>0</v>
      </c>
      <c r="HA67" s="85">
        <f t="shared" si="17"/>
        <v>0</v>
      </c>
      <c r="HB67" s="85">
        <f t="shared" si="17"/>
        <v>0</v>
      </c>
      <c r="HC67" s="85">
        <f t="shared" si="17"/>
        <v>0</v>
      </c>
      <c r="HD67" s="85">
        <f t="shared" si="17"/>
        <v>0</v>
      </c>
      <c r="HE67" s="85">
        <f t="shared" si="17"/>
        <v>0</v>
      </c>
      <c r="HF67" s="85">
        <f t="shared" si="17"/>
        <v>0</v>
      </c>
      <c r="HG67" s="85">
        <f t="shared" si="17"/>
        <v>0</v>
      </c>
      <c r="HH67" s="85">
        <f t="shared" si="17"/>
        <v>0</v>
      </c>
      <c r="HI67" s="85">
        <f t="shared" si="17"/>
        <v>0</v>
      </c>
      <c r="HJ67" s="85">
        <f t="shared" si="17"/>
        <v>0</v>
      </c>
      <c r="HK67" s="85">
        <f t="shared" si="17"/>
        <v>0</v>
      </c>
      <c r="HL67" s="85">
        <f t="shared" si="17"/>
        <v>0</v>
      </c>
      <c r="HM67" s="85">
        <f t="shared" si="17"/>
        <v>0</v>
      </c>
      <c r="HN67" s="85">
        <f t="shared" si="17"/>
        <v>0</v>
      </c>
      <c r="HO67" s="85">
        <f t="shared" si="17"/>
        <v>0</v>
      </c>
      <c r="HP67" s="85">
        <f t="shared" si="17"/>
        <v>0</v>
      </c>
      <c r="HQ67" s="85">
        <f t="shared" si="17"/>
        <v>0</v>
      </c>
      <c r="HR67" s="85">
        <f t="shared" si="17"/>
        <v>0</v>
      </c>
      <c r="HS67" s="85">
        <f t="shared" si="17"/>
        <v>0</v>
      </c>
      <c r="HT67" s="85">
        <f t="shared" si="17"/>
        <v>0</v>
      </c>
      <c r="HU67" s="85">
        <f t="shared" si="17"/>
        <v>0</v>
      </c>
      <c r="HV67" s="85">
        <f t="shared" si="17"/>
        <v>0</v>
      </c>
      <c r="HW67" s="85">
        <f t="shared" si="17"/>
        <v>0</v>
      </c>
      <c r="HX67" s="85">
        <f t="shared" si="17"/>
        <v>0</v>
      </c>
      <c r="HY67" s="85">
        <f t="shared" si="17"/>
        <v>0</v>
      </c>
      <c r="HZ67" s="85">
        <f t="shared" si="17"/>
        <v>0</v>
      </c>
      <c r="IA67" s="85">
        <f t="shared" si="17"/>
        <v>0</v>
      </c>
      <c r="IB67" s="97" t="s">
        <v>41</v>
      </c>
      <c r="IC67" s="97" t="s">
        <v>42</v>
      </c>
      <c r="ID67">
        <f>AVERAGE(ID58:ID66)</f>
        <v>72.666666666666671</v>
      </c>
    </row>
    <row r="68" spans="1:238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9</v>
      </c>
      <c r="AC68" s="304"/>
      <c r="AD68" s="304">
        <v>9</v>
      </c>
      <c r="AE68" s="304"/>
      <c r="AF68" s="304">
        <v>9</v>
      </c>
      <c r="AG68" s="304"/>
      <c r="AH68" s="304">
        <v>9</v>
      </c>
      <c r="AI68" s="304"/>
      <c r="AJ68" s="304">
        <v>9</v>
      </c>
      <c r="AK68" s="304"/>
      <c r="AL68" s="304">
        <v>9</v>
      </c>
      <c r="AM68" s="304"/>
      <c r="AN68" s="304">
        <v>9</v>
      </c>
      <c r="AO68" s="304"/>
      <c r="AP68" s="304">
        <v>8</v>
      </c>
      <c r="AQ68" s="304"/>
      <c r="AR68" s="304">
        <v>8</v>
      </c>
      <c r="AS68" s="304"/>
      <c r="AT68" s="304">
        <v>8</v>
      </c>
      <c r="AU68" s="304"/>
      <c r="AV68" s="304">
        <v>8</v>
      </c>
      <c r="AW68" s="304"/>
      <c r="AX68" s="304">
        <v>8</v>
      </c>
      <c r="AY68" s="304"/>
      <c r="AZ68" s="304">
        <v>8</v>
      </c>
      <c r="BA68" s="304"/>
      <c r="BB68" s="304">
        <v>8</v>
      </c>
      <c r="BC68" s="304"/>
      <c r="BD68" s="304">
        <v>8</v>
      </c>
      <c r="BE68" s="304"/>
      <c r="BF68" s="304">
        <v>8</v>
      </c>
      <c r="BG68" s="304"/>
      <c r="BH68" s="304">
        <v>8</v>
      </c>
      <c r="BI68" s="304"/>
      <c r="BJ68" s="304">
        <v>8</v>
      </c>
      <c r="BK68" s="304"/>
      <c r="BL68" s="304">
        <v>8</v>
      </c>
      <c r="BM68" s="304"/>
      <c r="BN68" s="304">
        <v>8</v>
      </c>
      <c r="BO68" s="304"/>
      <c r="BP68" s="304">
        <v>8</v>
      </c>
      <c r="BQ68" s="304"/>
      <c r="BR68" s="304">
        <v>8</v>
      </c>
      <c r="BS68" s="304"/>
      <c r="BT68" s="304">
        <v>8</v>
      </c>
      <c r="BU68" s="304"/>
      <c r="BV68" s="304">
        <v>8</v>
      </c>
      <c r="BW68" s="304"/>
      <c r="BX68" s="304">
        <v>8</v>
      </c>
      <c r="BY68" s="304"/>
      <c r="BZ68" s="304">
        <v>8</v>
      </c>
      <c r="CA68" s="304"/>
      <c r="CB68" s="304">
        <v>8</v>
      </c>
      <c r="CC68" s="304"/>
      <c r="CD68" s="304">
        <v>8</v>
      </c>
      <c r="CE68" s="304"/>
      <c r="CF68" s="304">
        <v>7</v>
      </c>
      <c r="CG68" s="304"/>
      <c r="CH68" s="304">
        <v>7</v>
      </c>
      <c r="CI68" s="304"/>
      <c r="CJ68" s="304">
        <v>7</v>
      </c>
      <c r="CK68" s="304"/>
      <c r="CL68" s="304">
        <v>7</v>
      </c>
      <c r="CM68" s="304"/>
      <c r="CN68" s="304">
        <v>7</v>
      </c>
      <c r="CO68" s="304"/>
      <c r="CP68" s="304">
        <v>7</v>
      </c>
      <c r="CQ68" s="304"/>
      <c r="CR68" s="304">
        <v>7</v>
      </c>
      <c r="CS68" s="304"/>
      <c r="CT68" s="304">
        <v>7</v>
      </c>
      <c r="CU68" s="304"/>
      <c r="CV68" s="304">
        <v>7</v>
      </c>
      <c r="CW68" s="304"/>
      <c r="CX68" s="304">
        <v>7</v>
      </c>
      <c r="CY68" s="304"/>
      <c r="CZ68" s="304">
        <v>7</v>
      </c>
      <c r="DA68" s="304"/>
      <c r="DB68" s="304">
        <v>7</v>
      </c>
      <c r="DC68" s="304"/>
      <c r="DD68" s="304">
        <v>7</v>
      </c>
      <c r="DE68" s="304"/>
      <c r="DF68" s="304">
        <v>7</v>
      </c>
      <c r="DG68" s="304"/>
      <c r="DH68" s="304">
        <v>7</v>
      </c>
      <c r="DI68" s="304"/>
      <c r="DJ68" s="304">
        <v>7</v>
      </c>
      <c r="DK68" s="304"/>
      <c r="DL68" s="304">
        <v>6</v>
      </c>
      <c r="DM68" s="304"/>
      <c r="DN68" s="304">
        <v>6</v>
      </c>
      <c r="DO68" s="304"/>
      <c r="DP68" s="304">
        <v>6</v>
      </c>
      <c r="DQ68" s="304"/>
      <c r="DR68" s="304">
        <v>6</v>
      </c>
      <c r="DS68" s="304"/>
      <c r="DT68" s="304">
        <v>6</v>
      </c>
      <c r="DU68" s="304"/>
      <c r="DV68" s="304">
        <v>6</v>
      </c>
      <c r="DW68" s="304"/>
      <c r="DX68" s="304">
        <v>6</v>
      </c>
      <c r="DY68" s="304"/>
      <c r="DZ68" s="304">
        <v>6</v>
      </c>
      <c r="EA68" s="304"/>
      <c r="EB68" s="304">
        <v>5</v>
      </c>
      <c r="EC68" s="304"/>
      <c r="ED68" s="304">
        <v>5</v>
      </c>
      <c r="EE68" s="304"/>
      <c r="EF68" s="304">
        <v>5</v>
      </c>
      <c r="EG68" s="304"/>
      <c r="EH68" s="304">
        <v>5</v>
      </c>
      <c r="EI68" s="304"/>
      <c r="EJ68" s="304">
        <v>5</v>
      </c>
      <c r="EK68" s="304"/>
      <c r="EL68" s="304">
        <v>5</v>
      </c>
      <c r="EM68" s="304"/>
      <c r="EN68" s="304">
        <v>5</v>
      </c>
      <c r="EO68" s="304"/>
      <c r="EP68" s="304">
        <v>4</v>
      </c>
      <c r="EQ68" s="304"/>
      <c r="ER68" s="304">
        <v>4</v>
      </c>
      <c r="ES68" s="304"/>
      <c r="ET68" s="304">
        <v>4</v>
      </c>
      <c r="EU68" s="304"/>
      <c r="EV68" s="304">
        <v>4</v>
      </c>
      <c r="EW68" s="304"/>
      <c r="EX68" s="304">
        <v>4</v>
      </c>
      <c r="EY68" s="304"/>
      <c r="EZ68" s="304">
        <v>4</v>
      </c>
      <c r="FA68" s="304"/>
      <c r="FB68" s="304">
        <v>4</v>
      </c>
      <c r="FC68" s="304"/>
      <c r="FD68" s="304">
        <v>4</v>
      </c>
      <c r="FE68" s="304"/>
      <c r="FF68" s="304">
        <v>4</v>
      </c>
      <c r="FG68" s="304"/>
      <c r="FH68" s="304">
        <v>4</v>
      </c>
      <c r="FI68" s="304"/>
      <c r="FJ68" s="304">
        <v>3</v>
      </c>
      <c r="FK68" s="304"/>
      <c r="FL68" s="304">
        <v>3</v>
      </c>
      <c r="FM68" s="304"/>
      <c r="FN68" s="304">
        <v>3</v>
      </c>
      <c r="FO68" s="304"/>
      <c r="FP68" s="304">
        <v>2</v>
      </c>
      <c r="FQ68" s="304"/>
      <c r="FR68" s="304">
        <v>2</v>
      </c>
      <c r="FS68" s="304"/>
      <c r="FT68" s="304">
        <v>2</v>
      </c>
      <c r="FU68" s="304"/>
      <c r="FV68" s="304">
        <v>2</v>
      </c>
      <c r="FW68" s="304"/>
      <c r="FX68" s="304">
        <v>2</v>
      </c>
      <c r="FY68" s="304"/>
      <c r="FZ68" s="304">
        <v>2</v>
      </c>
      <c r="GA68" s="304"/>
      <c r="GB68" s="304">
        <v>2</v>
      </c>
      <c r="GC68" s="304"/>
      <c r="GD68" s="304">
        <v>2</v>
      </c>
      <c r="GE68" s="304"/>
      <c r="GF68" s="304">
        <v>2</v>
      </c>
      <c r="GG68" s="304"/>
      <c r="GH68" s="304">
        <v>2</v>
      </c>
      <c r="GI68" s="304"/>
      <c r="GJ68" s="304">
        <v>2</v>
      </c>
      <c r="GK68" s="304"/>
      <c r="GL68" s="304">
        <v>2</v>
      </c>
      <c r="GM68" s="304"/>
      <c r="GN68" s="304">
        <v>2</v>
      </c>
      <c r="GO68" s="304"/>
      <c r="GP68" s="304">
        <v>2</v>
      </c>
      <c r="GQ68" s="304"/>
      <c r="GR68" s="304">
        <v>2</v>
      </c>
      <c r="GS68" s="304"/>
      <c r="GT68" s="304">
        <v>2</v>
      </c>
      <c r="GU68" s="304"/>
      <c r="GV68" s="304">
        <v>2</v>
      </c>
      <c r="GW68" s="304"/>
      <c r="GX68" s="304">
        <v>2</v>
      </c>
      <c r="GY68" s="304"/>
      <c r="GZ68" s="304">
        <v>2</v>
      </c>
      <c r="HA68" s="304"/>
      <c r="HB68" s="304">
        <v>2</v>
      </c>
      <c r="HC68" s="304"/>
      <c r="HD68" s="304">
        <v>2</v>
      </c>
      <c r="HE68" s="304"/>
      <c r="HF68" s="304">
        <v>2</v>
      </c>
      <c r="HG68" s="304"/>
      <c r="HH68" s="304">
        <v>1</v>
      </c>
      <c r="HI68" s="304"/>
      <c r="HJ68" s="304">
        <v>1</v>
      </c>
      <c r="HK68" s="304"/>
      <c r="HL68" s="304">
        <v>1</v>
      </c>
      <c r="HM68" s="304"/>
      <c r="HN68" s="304">
        <v>1</v>
      </c>
      <c r="HO68" s="304"/>
      <c r="HP68" s="304">
        <v>1</v>
      </c>
      <c r="HQ68" s="304"/>
      <c r="HR68" s="304">
        <v>1</v>
      </c>
      <c r="HS68" s="304"/>
      <c r="HT68" s="304">
        <v>1</v>
      </c>
      <c r="HU68" s="304"/>
      <c r="HV68" s="304">
        <v>1</v>
      </c>
      <c r="HW68" s="304"/>
      <c r="HX68" s="304">
        <v>1</v>
      </c>
      <c r="HY68" s="304"/>
      <c r="HZ68" s="304">
        <v>0</v>
      </c>
      <c r="IA68" s="304"/>
      <c r="IB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,DH67,DJ67,DL67,DN67,DP67,DR67,DT67,DV67,DX67,DZ67,EB67,ED67,EF67,EH67,EJ67,EL67,EN67,EP67,ER67,ET67,EV67,EX67,EZ67,FB67,FD67,FF67,FH67,FJ67,FL67,FN67,FP67,FR67,FT67,FV67,FX67,FZ67,GB67,GD67,GF67,GH67,GJ67,GL67,GN67,GP67,GR67,GT67,GV67,GX67,GZ67,HB67,HD67,HF67,HH67,HJ67,HL67,HN67,HP67,HR67,HT67,HV67,HX67,HZ67)</f>
        <v>295</v>
      </c>
      <c r="IC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,DI67,DK67,DM67,DO67,DQ67,DS67,DU67,DW67,DY67,EA67,EC67,EE67,EG67,EI67,EK67,EM67,EO67,EQ67,ES67,EU67,EW67,EY67,FA67,FC67,FE67,FG67,FI67,FK67,FM67,FO67,FQ67,FS67,FU67,FW67,FY67,GA67,GC67,GE67,GG67,GI67,GK67,GM67,GO67,GQ67,GS67,GU67,GW67,GY67,HA67,HC67,HE67,HG67,HI67,HK67,HM67,HO67,HQ67,HS67,HU67,HW67,HY67,IA67)</f>
        <v>300</v>
      </c>
      <c r="ID68">
        <f>STDEV(ID58:ID66)</f>
        <v>30.347981810987037</v>
      </c>
    </row>
    <row r="69" spans="1:238">
      <c r="CJ69" s="86"/>
      <c r="CK69" s="87"/>
      <c r="IB69" s="86" t="s">
        <v>49</v>
      </c>
      <c r="IC69" s="87">
        <f>IC68/IB68*100</f>
        <v>101.69491525423729</v>
      </c>
    </row>
    <row r="70" spans="1:238" ht="15" thickBot="1">
      <c r="A70" s="77" t="s">
        <v>50</v>
      </c>
      <c r="B70" s="304">
        <f>ABS(B68-D68)</f>
        <v>0</v>
      </c>
      <c r="C70" s="304"/>
      <c r="D70" s="304">
        <f>ABS(D68-F68)</f>
        <v>0</v>
      </c>
      <c r="E70" s="304"/>
      <c r="F70" s="304">
        <f>ABS(F68-H68)</f>
        <v>0</v>
      </c>
      <c r="G70" s="304"/>
      <c r="H70" s="304">
        <f>ABS(H68-J68)</f>
        <v>0</v>
      </c>
      <c r="I70" s="304"/>
      <c r="J70" s="304">
        <f>ABS(J68-L68)</f>
        <v>0</v>
      </c>
      <c r="K70" s="304"/>
      <c r="L70" s="304">
        <f>ABS(L68-N68)</f>
        <v>0</v>
      </c>
      <c r="M70" s="304"/>
      <c r="N70" s="304">
        <f>ABS(N68-P68)</f>
        <v>0</v>
      </c>
      <c r="O70" s="304"/>
      <c r="P70" s="304">
        <f>ABS(P68-R68)</f>
        <v>0</v>
      </c>
      <c r="Q70" s="304"/>
      <c r="R70" s="304">
        <f>ABS(R68-T68)</f>
        <v>0</v>
      </c>
      <c r="S70" s="304"/>
      <c r="T70" s="304">
        <f>ABS(T68-V68)</f>
        <v>0</v>
      </c>
      <c r="U70" s="304"/>
      <c r="V70" s="304">
        <f>ABS(V68-X68)</f>
        <v>0</v>
      </c>
      <c r="W70" s="304"/>
      <c r="X70" s="304">
        <f>ABS(X68-Z68)</f>
        <v>0</v>
      </c>
      <c r="Y70" s="304"/>
      <c r="Z70" s="304">
        <f>ABS(Z68-AB68)</f>
        <v>0</v>
      </c>
      <c r="AA70" s="304"/>
      <c r="AB70" s="304">
        <f>ABS(AB68-AD68)</f>
        <v>0</v>
      </c>
      <c r="AC70" s="304"/>
      <c r="AD70" s="304">
        <f>ABS(AD68-AF68)</f>
        <v>0</v>
      </c>
      <c r="AE70" s="304"/>
      <c r="AF70" s="304">
        <f>ABS(AF68-AH68)</f>
        <v>0</v>
      </c>
      <c r="AG70" s="304"/>
      <c r="AH70" s="304">
        <f>ABS(AH68-AJ68)</f>
        <v>0</v>
      </c>
      <c r="AI70" s="304"/>
      <c r="AJ70" s="304">
        <f>ABS(AJ68-AL68)</f>
        <v>0</v>
      </c>
      <c r="AK70" s="304"/>
      <c r="AL70" s="304">
        <f>ABS(AL68-AN68)</f>
        <v>0</v>
      </c>
      <c r="AM70" s="304"/>
      <c r="AN70" s="304">
        <f>ABS(AN68-AP68)</f>
        <v>1</v>
      </c>
      <c r="AO70" s="304"/>
      <c r="AP70" s="304">
        <f>ABS(AP68-AR68)</f>
        <v>0</v>
      </c>
      <c r="AQ70" s="304"/>
      <c r="AR70" s="304">
        <f>ABS(AR68-AT68)</f>
        <v>0</v>
      </c>
      <c r="AS70" s="304"/>
      <c r="AT70" s="304">
        <f>ABS(AT68-AV68)</f>
        <v>0</v>
      </c>
      <c r="AU70" s="304"/>
      <c r="AV70" s="304">
        <f>ABS(AV68-AX68)</f>
        <v>0</v>
      </c>
      <c r="AW70" s="304"/>
      <c r="AX70" s="304">
        <f>ABS(AX68-AZ68)</f>
        <v>0</v>
      </c>
      <c r="AY70" s="304"/>
      <c r="AZ70" s="304">
        <f>ABS(AZ68-BB68)</f>
        <v>0</v>
      </c>
      <c r="BA70" s="304"/>
      <c r="BB70" s="304">
        <f>ABS(BB68-BD68)</f>
        <v>0</v>
      </c>
      <c r="BC70" s="304"/>
      <c r="BD70" s="304">
        <f>ABS(BD68-BF68)</f>
        <v>0</v>
      </c>
      <c r="BE70" s="304"/>
      <c r="BF70" s="304">
        <f>ABS(BF68-BH68)</f>
        <v>0</v>
      </c>
      <c r="BG70" s="304"/>
      <c r="BH70" s="304">
        <f>ABS(BH68-BJ68)</f>
        <v>0</v>
      </c>
      <c r="BI70" s="304"/>
      <c r="BJ70" s="304">
        <f>ABS(BJ68-BL68)</f>
        <v>0</v>
      </c>
      <c r="BK70" s="304"/>
      <c r="BL70" s="304">
        <f>ABS(BL68-BN68)</f>
        <v>0</v>
      </c>
      <c r="BM70" s="304"/>
      <c r="BN70" s="304">
        <f>ABS(BN68-BP68)</f>
        <v>0</v>
      </c>
      <c r="BO70" s="304"/>
      <c r="BP70" s="304">
        <f>ABS(BP68-BR68)</f>
        <v>0</v>
      </c>
      <c r="BQ70" s="304"/>
      <c r="BR70" s="304">
        <f>ABS(BR68-BT68)</f>
        <v>0</v>
      </c>
      <c r="BS70" s="304"/>
      <c r="BT70" s="304">
        <f>ABS(BT68-BV68)</f>
        <v>0</v>
      </c>
      <c r="BU70" s="304"/>
      <c r="BV70" s="304">
        <f>ABS(BV68-BX68)</f>
        <v>0</v>
      </c>
      <c r="BW70" s="304"/>
      <c r="BX70" s="304">
        <f>ABS(BX68-BZ68)</f>
        <v>0</v>
      </c>
      <c r="BY70" s="304"/>
      <c r="BZ70" s="304">
        <f>ABS(BZ68-CB68)</f>
        <v>0</v>
      </c>
      <c r="CA70" s="304"/>
      <c r="CB70" s="304">
        <f>ABS(CB68-CD68)</f>
        <v>0</v>
      </c>
      <c r="CC70" s="304"/>
      <c r="CD70" s="304">
        <f>ABS(CD68-CF68)</f>
        <v>1</v>
      </c>
      <c r="CE70" s="304"/>
      <c r="CF70" s="304">
        <f>ABS(CF68-CH68)</f>
        <v>0</v>
      </c>
      <c r="CG70" s="304"/>
      <c r="CH70" s="304">
        <f>ABS(CH68-CJ68)</f>
        <v>0</v>
      </c>
      <c r="CI70" s="304"/>
      <c r="CJ70" s="304">
        <f>ABS(CJ68-CL68)</f>
        <v>0</v>
      </c>
      <c r="CK70" s="304"/>
      <c r="CL70" s="304">
        <f>ABS(CL68-CN68)</f>
        <v>0</v>
      </c>
      <c r="CM70" s="304"/>
      <c r="CN70" s="304">
        <f>ABS(CN68-CP68)</f>
        <v>0</v>
      </c>
      <c r="CO70" s="304"/>
      <c r="CP70" s="304">
        <f>ABS(CP68-CR68)</f>
        <v>0</v>
      </c>
      <c r="CQ70" s="304"/>
      <c r="CR70" s="304">
        <f>ABS(CR68-CT68)</f>
        <v>0</v>
      </c>
      <c r="CS70" s="304"/>
      <c r="CT70" s="304">
        <f>ABS(CT68-CV68)</f>
        <v>0</v>
      </c>
      <c r="CU70" s="304"/>
      <c r="CV70" s="304">
        <f>ABS(CV68-CX68)</f>
        <v>0</v>
      </c>
      <c r="CW70" s="304"/>
      <c r="CX70" s="304">
        <f>ABS(CX68-CZ68)</f>
        <v>0</v>
      </c>
      <c r="CY70" s="304"/>
      <c r="CZ70" s="304">
        <f>ABS(CZ68-DB68)</f>
        <v>0</v>
      </c>
      <c r="DA70" s="304"/>
      <c r="DB70" s="304">
        <f>ABS(DB68-DD68)</f>
        <v>0</v>
      </c>
      <c r="DC70" s="304"/>
      <c r="DD70" s="304">
        <f>ABS(DD68-DF68)</f>
        <v>0</v>
      </c>
      <c r="DE70" s="304"/>
      <c r="DF70" s="304">
        <f>ABS(DF68-DH68)</f>
        <v>0</v>
      </c>
      <c r="DG70" s="304"/>
      <c r="DH70" s="304">
        <f>ABS(DH68-DJ68)</f>
        <v>0</v>
      </c>
      <c r="DI70" s="304"/>
      <c r="DJ70" s="304">
        <f>ABS(DJ68-DL68)</f>
        <v>1</v>
      </c>
      <c r="DK70" s="304"/>
      <c r="DL70" s="304">
        <f>ABS(DL68-DN68)</f>
        <v>0</v>
      </c>
      <c r="DM70" s="304"/>
      <c r="DN70" s="304">
        <f>ABS(DN68-DP68)</f>
        <v>0</v>
      </c>
      <c r="DO70" s="304"/>
      <c r="DP70" s="304">
        <f>ABS(DP68-DR68)</f>
        <v>0</v>
      </c>
      <c r="DQ70" s="304"/>
      <c r="DR70" s="304">
        <f>ABS(DR68-DT68)</f>
        <v>0</v>
      </c>
      <c r="DS70" s="304"/>
      <c r="DT70" s="304">
        <f>ABS(DT68-DV68)</f>
        <v>0</v>
      </c>
      <c r="DU70" s="304"/>
      <c r="DV70" s="304">
        <f>ABS(DV68-DX68)</f>
        <v>0</v>
      </c>
      <c r="DW70" s="304"/>
      <c r="DX70" s="304">
        <f>ABS(DX68-DZ68)</f>
        <v>0</v>
      </c>
      <c r="DY70" s="304"/>
      <c r="DZ70" s="304">
        <f>ABS(DZ68-EB68)</f>
        <v>1</v>
      </c>
      <c r="EA70" s="304"/>
      <c r="EB70" s="304">
        <f>ABS(EB68-ED68)</f>
        <v>0</v>
      </c>
      <c r="EC70" s="304"/>
      <c r="ED70" s="304">
        <f>ABS(ED68-EF68)</f>
        <v>0</v>
      </c>
      <c r="EE70" s="304"/>
      <c r="EF70" s="304">
        <f>ABS(EF68-EH68)</f>
        <v>0</v>
      </c>
      <c r="EG70" s="304"/>
      <c r="EH70" s="304">
        <f>ABS(EH68-EJ68)</f>
        <v>0</v>
      </c>
      <c r="EI70" s="304"/>
      <c r="EJ70" s="304">
        <f>ABS(EJ68-EL68)</f>
        <v>0</v>
      </c>
      <c r="EK70" s="304"/>
      <c r="EL70" s="304">
        <f>ABS(EL68-EN68)</f>
        <v>0</v>
      </c>
      <c r="EM70" s="304"/>
      <c r="EN70" s="304">
        <f>ABS(EN68-EP68)</f>
        <v>1</v>
      </c>
      <c r="EO70" s="304"/>
      <c r="EP70" s="304">
        <f>ABS(EP68-ER68)</f>
        <v>0</v>
      </c>
      <c r="EQ70" s="304"/>
      <c r="ER70" s="304">
        <f>ABS(ER68-ET68)</f>
        <v>0</v>
      </c>
      <c r="ES70" s="304"/>
      <c r="ET70" s="304">
        <f>ABS(ET68-EV68)</f>
        <v>0</v>
      </c>
      <c r="EU70" s="304"/>
      <c r="EV70" s="304">
        <f>ABS(EV68-EX68)</f>
        <v>0</v>
      </c>
      <c r="EW70" s="304"/>
      <c r="EX70" s="304">
        <f>ABS(EX68-EZ68)</f>
        <v>0</v>
      </c>
      <c r="EY70" s="304"/>
      <c r="EZ70" s="304">
        <f>ABS(EZ68-FB68)</f>
        <v>0</v>
      </c>
      <c r="FA70" s="304"/>
      <c r="FB70" s="304">
        <f>ABS(FB68-FD68)</f>
        <v>0</v>
      </c>
      <c r="FC70" s="304"/>
      <c r="FD70" s="304">
        <f>ABS(FD68-FF68)</f>
        <v>0</v>
      </c>
      <c r="FE70" s="304"/>
      <c r="FF70" s="304">
        <f>ABS(FF68-FH68)</f>
        <v>0</v>
      </c>
      <c r="FG70" s="304"/>
      <c r="FH70" s="304">
        <f>ABS(FH68-FJ68)</f>
        <v>1</v>
      </c>
      <c r="FI70" s="304"/>
      <c r="FJ70" s="304">
        <f>ABS(FJ68-FL68)</f>
        <v>0</v>
      </c>
      <c r="FK70" s="304"/>
      <c r="FL70" s="304">
        <f>ABS(FL68-FN68)</f>
        <v>0</v>
      </c>
      <c r="FM70" s="304"/>
      <c r="FN70" s="304">
        <f>ABS(FN68-FP68)</f>
        <v>1</v>
      </c>
      <c r="FO70" s="304"/>
      <c r="FP70" s="304">
        <f>ABS(FP68-FR68)</f>
        <v>0</v>
      </c>
      <c r="FQ70" s="304"/>
      <c r="FR70" s="304">
        <f>ABS(FR68-FT68)</f>
        <v>0</v>
      </c>
      <c r="FS70" s="304"/>
      <c r="FT70" s="304">
        <f>ABS(FT68-FV68)</f>
        <v>0</v>
      </c>
      <c r="FU70" s="304"/>
      <c r="FV70" s="304">
        <f>ABS(FV68-FX68)</f>
        <v>0</v>
      </c>
      <c r="FW70" s="304"/>
      <c r="FX70" s="304">
        <f>ABS(FX68-FZ68)</f>
        <v>0</v>
      </c>
      <c r="FY70" s="304"/>
      <c r="FZ70" s="304">
        <f>ABS(FZ68-GB68)</f>
        <v>0</v>
      </c>
      <c r="GA70" s="304"/>
      <c r="GB70" s="304">
        <f>ABS(GB68-GD68)</f>
        <v>0</v>
      </c>
      <c r="GC70" s="304"/>
      <c r="GD70" s="304">
        <f>ABS(GD68-GF68)</f>
        <v>0</v>
      </c>
      <c r="GE70" s="304"/>
      <c r="GF70" s="304">
        <f>ABS(GF68-GH68)</f>
        <v>0</v>
      </c>
      <c r="GG70" s="304"/>
      <c r="GH70" s="304">
        <f>ABS(GH68-GJ68)</f>
        <v>0</v>
      </c>
      <c r="GI70" s="304"/>
      <c r="GJ70" s="304">
        <f>ABS(GJ68-GL68)</f>
        <v>0</v>
      </c>
      <c r="GK70" s="304"/>
      <c r="GL70" s="304">
        <f>ABS(GL68-GN68)</f>
        <v>0</v>
      </c>
      <c r="GM70" s="304"/>
      <c r="GN70" s="304">
        <f>ABS(GN68-GP68)</f>
        <v>0</v>
      </c>
      <c r="GO70" s="304"/>
      <c r="GP70" s="304">
        <f>ABS(GP68-GR68)</f>
        <v>0</v>
      </c>
      <c r="GQ70" s="304"/>
      <c r="GR70" s="304">
        <f>ABS(GR68-GT68)</f>
        <v>0</v>
      </c>
      <c r="GS70" s="304"/>
      <c r="GT70" s="304">
        <f>ABS(GT68-GV68)</f>
        <v>0</v>
      </c>
      <c r="GU70" s="304"/>
      <c r="GV70" s="304">
        <f>ABS(GV68-GX68)</f>
        <v>0</v>
      </c>
      <c r="GW70" s="304"/>
      <c r="GX70" s="304">
        <f>ABS(GX68-GZ68)</f>
        <v>0</v>
      </c>
      <c r="GY70" s="304"/>
      <c r="GZ70" s="304">
        <f>ABS(GZ68-HB68)</f>
        <v>0</v>
      </c>
      <c r="HA70" s="304"/>
      <c r="HB70" s="304">
        <f>ABS(HB68-HD68)</f>
        <v>0</v>
      </c>
      <c r="HC70" s="304"/>
      <c r="HD70" s="304">
        <f>ABS(HD68-HF68)</f>
        <v>0</v>
      </c>
      <c r="HE70" s="304"/>
      <c r="HF70" s="304">
        <f>ABS(HF68-HH68)</f>
        <v>1</v>
      </c>
      <c r="HG70" s="304"/>
      <c r="HH70" s="304">
        <f>ABS(HH68-HJ68)</f>
        <v>0</v>
      </c>
      <c r="HI70" s="304"/>
      <c r="HJ70" s="304">
        <f>ABS(HJ68-HL68)</f>
        <v>0</v>
      </c>
      <c r="HK70" s="304"/>
      <c r="HL70" s="304">
        <f>ABS(HL68-HN68)</f>
        <v>0</v>
      </c>
      <c r="HM70" s="304"/>
      <c r="HN70" s="304">
        <f>ABS(HN68-HP68)</f>
        <v>0</v>
      </c>
      <c r="HO70" s="304"/>
      <c r="HP70" s="304">
        <f>ABS(HP68-HR68)</f>
        <v>0</v>
      </c>
      <c r="HQ70" s="304"/>
      <c r="HR70" s="304">
        <f>ABS(HR68-HT68)</f>
        <v>0</v>
      </c>
      <c r="HS70" s="304"/>
      <c r="HT70" s="304">
        <f>ABS(HT68-HV68)</f>
        <v>0</v>
      </c>
      <c r="HU70" s="304"/>
      <c r="HV70" s="304">
        <f>ABS(HV68-HX68)</f>
        <v>0</v>
      </c>
      <c r="HW70" s="304"/>
      <c r="HX70" s="304">
        <f>ABS(HX68-HZ68)</f>
        <v>1</v>
      </c>
      <c r="HY70" s="304"/>
      <c r="HZ70" s="304">
        <f>ABS(HZ68)</f>
        <v>0</v>
      </c>
      <c r="IA70" s="304"/>
      <c r="IB70" s="86"/>
      <c r="IC70">
        <f>AVERAGE(IC58:IC66)</f>
        <v>33.333333333333336</v>
      </c>
    </row>
    <row r="71" spans="1:238" ht="15" thickBot="1">
      <c r="A71" s="77" t="s">
        <v>51</v>
      </c>
      <c r="B71" s="304">
        <f>B68/$B$68</f>
        <v>1</v>
      </c>
      <c r="C71" s="304"/>
      <c r="D71" s="304">
        <f>D68/$B$68</f>
        <v>1</v>
      </c>
      <c r="E71" s="304"/>
      <c r="F71" s="304">
        <f>F68/$B$68</f>
        <v>1</v>
      </c>
      <c r="G71" s="304"/>
      <c r="H71" s="304">
        <f>H68/$B$68</f>
        <v>1</v>
      </c>
      <c r="I71" s="304"/>
      <c r="J71" s="304">
        <f>J68/$B$68</f>
        <v>1</v>
      </c>
      <c r="K71" s="304"/>
      <c r="L71" s="304">
        <f>L68/$B$68</f>
        <v>1</v>
      </c>
      <c r="M71" s="304"/>
      <c r="N71" s="304">
        <f>N68/$B$68</f>
        <v>1</v>
      </c>
      <c r="O71" s="304"/>
      <c r="P71" s="304">
        <f>P68/$B$68</f>
        <v>1</v>
      </c>
      <c r="Q71" s="304"/>
      <c r="R71" s="304">
        <f>R68/$B$68</f>
        <v>1</v>
      </c>
      <c r="S71" s="304"/>
      <c r="T71" s="304">
        <f>T68/$B$68</f>
        <v>1</v>
      </c>
      <c r="U71" s="304"/>
      <c r="V71" s="304">
        <f>V68/$B$68</f>
        <v>1</v>
      </c>
      <c r="W71" s="304"/>
      <c r="X71" s="304">
        <f>X68/$B$68</f>
        <v>1</v>
      </c>
      <c r="Y71" s="304"/>
      <c r="Z71" s="304">
        <f>Z68/$B$68</f>
        <v>1</v>
      </c>
      <c r="AA71" s="304"/>
      <c r="AB71" s="304">
        <f>AB68/$B$68</f>
        <v>1</v>
      </c>
      <c r="AC71" s="304"/>
      <c r="AD71" s="304">
        <f>AD68/$B$68</f>
        <v>1</v>
      </c>
      <c r="AE71" s="304"/>
      <c r="AF71" s="304">
        <f>AF68/$B$68</f>
        <v>1</v>
      </c>
      <c r="AG71" s="304"/>
      <c r="AH71" s="304">
        <f>AH68/$B$68</f>
        <v>1</v>
      </c>
      <c r="AI71" s="304"/>
      <c r="AJ71" s="304">
        <f>AJ68/$B$68</f>
        <v>1</v>
      </c>
      <c r="AK71" s="304"/>
      <c r="AL71" s="304">
        <f>AL68/$B$68</f>
        <v>1</v>
      </c>
      <c r="AM71" s="304"/>
      <c r="AN71" s="304">
        <f>AN68/$B$68</f>
        <v>1</v>
      </c>
      <c r="AO71" s="304"/>
      <c r="AP71" s="304">
        <f>AP68/$B$68</f>
        <v>0.88888888888888884</v>
      </c>
      <c r="AQ71" s="304"/>
      <c r="AR71" s="304">
        <f>AR68/$B$68</f>
        <v>0.88888888888888884</v>
      </c>
      <c r="AS71" s="304"/>
      <c r="AT71" s="304">
        <f>AT68/$B$68</f>
        <v>0.88888888888888884</v>
      </c>
      <c r="AU71" s="304"/>
      <c r="AV71" s="304">
        <f>AV68/$B$68</f>
        <v>0.88888888888888884</v>
      </c>
      <c r="AW71" s="304"/>
      <c r="AX71" s="304">
        <f>AX68/$B$68</f>
        <v>0.88888888888888884</v>
      </c>
      <c r="AY71" s="304"/>
      <c r="AZ71" s="304">
        <f>AZ68/$B$68</f>
        <v>0.88888888888888884</v>
      </c>
      <c r="BA71" s="304"/>
      <c r="BB71" s="304">
        <f>BB68/$B$68</f>
        <v>0.88888888888888884</v>
      </c>
      <c r="BC71" s="304"/>
      <c r="BD71" s="304">
        <f>BD68/$B$68</f>
        <v>0.88888888888888884</v>
      </c>
      <c r="BE71" s="304"/>
      <c r="BF71" s="304">
        <f>BF68/$B$68</f>
        <v>0.88888888888888884</v>
      </c>
      <c r="BG71" s="304"/>
      <c r="BH71" s="304">
        <f>BH68/$B$68</f>
        <v>0.88888888888888884</v>
      </c>
      <c r="BI71" s="304"/>
      <c r="BJ71" s="304">
        <f>BJ68/$B$68</f>
        <v>0.88888888888888884</v>
      </c>
      <c r="BK71" s="304"/>
      <c r="BL71" s="304">
        <f>BL68/$B$68</f>
        <v>0.88888888888888884</v>
      </c>
      <c r="BM71" s="304"/>
      <c r="BN71" s="304">
        <f>BN68/$B$68</f>
        <v>0.88888888888888884</v>
      </c>
      <c r="BO71" s="304"/>
      <c r="BP71" s="304">
        <f>BP68/$B$68</f>
        <v>0.88888888888888884</v>
      </c>
      <c r="BQ71" s="304"/>
      <c r="BR71" s="304">
        <f>BR68/$B$68</f>
        <v>0.88888888888888884</v>
      </c>
      <c r="BS71" s="304"/>
      <c r="BT71" s="304">
        <f>BT68/$B$68</f>
        <v>0.88888888888888884</v>
      </c>
      <c r="BU71" s="304"/>
      <c r="BV71" s="304">
        <f>BV68/$B$68</f>
        <v>0.88888888888888884</v>
      </c>
      <c r="BW71" s="304"/>
      <c r="BX71" s="304">
        <f>BX68/$B$68</f>
        <v>0.88888888888888884</v>
      </c>
      <c r="BY71" s="304"/>
      <c r="BZ71" s="304">
        <f>BZ68/$B$68</f>
        <v>0.88888888888888884</v>
      </c>
      <c r="CA71" s="304"/>
      <c r="CB71" s="304">
        <f>CB68/$B$68</f>
        <v>0.88888888888888884</v>
      </c>
      <c r="CC71" s="304"/>
      <c r="CD71" s="304">
        <f>CD68/$B$68</f>
        <v>0.88888888888888884</v>
      </c>
      <c r="CE71" s="304"/>
      <c r="CF71" s="304">
        <f>CF68/$B$68</f>
        <v>0.77777777777777779</v>
      </c>
      <c r="CG71" s="304"/>
      <c r="CH71" s="304">
        <f>CH68/$B$68</f>
        <v>0.77777777777777779</v>
      </c>
      <c r="CI71" s="304"/>
      <c r="CJ71" s="304">
        <f>CJ68/$B$68</f>
        <v>0.77777777777777779</v>
      </c>
      <c r="CK71" s="304"/>
      <c r="CL71" s="304">
        <f>CL68/$B$68</f>
        <v>0.77777777777777779</v>
      </c>
      <c r="CM71" s="304"/>
      <c r="CN71" s="304">
        <f>CN68/$B$68</f>
        <v>0.77777777777777779</v>
      </c>
      <c r="CO71" s="304"/>
      <c r="CP71" s="304">
        <f>CP68/$B$68</f>
        <v>0.77777777777777779</v>
      </c>
      <c r="CQ71" s="304"/>
      <c r="CR71" s="304">
        <f>CR68/$B$68</f>
        <v>0.77777777777777779</v>
      </c>
      <c r="CS71" s="304"/>
      <c r="CT71" s="304">
        <f>CT68/$B$68</f>
        <v>0.77777777777777779</v>
      </c>
      <c r="CU71" s="304"/>
      <c r="CV71" s="304">
        <f>CV68/$B$68</f>
        <v>0.77777777777777779</v>
      </c>
      <c r="CW71" s="304"/>
      <c r="CX71" s="304">
        <f>CX68/$B$68</f>
        <v>0.77777777777777779</v>
      </c>
      <c r="CY71" s="304"/>
      <c r="CZ71" s="304">
        <f>CZ68/$B$68</f>
        <v>0.77777777777777779</v>
      </c>
      <c r="DA71" s="304"/>
      <c r="DB71" s="304">
        <f>DB68/$B$68</f>
        <v>0.77777777777777779</v>
      </c>
      <c r="DC71" s="304"/>
      <c r="DD71" s="304">
        <f>DD68/$B$68</f>
        <v>0.77777777777777779</v>
      </c>
      <c r="DE71" s="304"/>
      <c r="DF71" s="304">
        <f>DF68/$B$68</f>
        <v>0.77777777777777779</v>
      </c>
      <c r="DG71" s="304"/>
      <c r="DH71" s="304">
        <f>DH68/$B$68</f>
        <v>0.77777777777777779</v>
      </c>
      <c r="DI71" s="304"/>
      <c r="DJ71" s="304">
        <f>DJ68/$B$68</f>
        <v>0.77777777777777779</v>
      </c>
      <c r="DK71" s="304"/>
      <c r="DL71" s="304">
        <f>DL68/$B$68</f>
        <v>0.66666666666666663</v>
      </c>
      <c r="DM71" s="304"/>
      <c r="DN71" s="304">
        <f>DN68/$B$68</f>
        <v>0.66666666666666663</v>
      </c>
      <c r="DO71" s="304"/>
      <c r="DP71" s="304">
        <f>DP68/$B$68</f>
        <v>0.66666666666666663</v>
      </c>
      <c r="DQ71" s="304"/>
      <c r="DR71" s="304">
        <f>DR68/$B$68</f>
        <v>0.66666666666666663</v>
      </c>
      <c r="DS71" s="304"/>
      <c r="DT71" s="304">
        <f>DT68/$B$68</f>
        <v>0.66666666666666663</v>
      </c>
      <c r="DU71" s="304"/>
      <c r="DV71" s="304">
        <f>DV68/$B$68</f>
        <v>0.66666666666666663</v>
      </c>
      <c r="DW71" s="304"/>
      <c r="DX71" s="304">
        <f>DX68/$B$68</f>
        <v>0.66666666666666663</v>
      </c>
      <c r="DY71" s="304"/>
      <c r="DZ71" s="304">
        <f>DZ68/$B$68</f>
        <v>0.66666666666666663</v>
      </c>
      <c r="EA71" s="304"/>
      <c r="EB71" s="304">
        <f>EB68/$B$68</f>
        <v>0.55555555555555558</v>
      </c>
      <c r="EC71" s="304"/>
      <c r="ED71" s="304">
        <f>ED68/$B$68</f>
        <v>0.55555555555555558</v>
      </c>
      <c r="EE71" s="304"/>
      <c r="EF71" s="304">
        <f>EF68/$B$68</f>
        <v>0.55555555555555558</v>
      </c>
      <c r="EG71" s="304"/>
      <c r="EH71" s="304">
        <f>EH68/$B$68</f>
        <v>0.55555555555555558</v>
      </c>
      <c r="EI71" s="304"/>
      <c r="EJ71" s="304">
        <f>EJ68/$B$68</f>
        <v>0.55555555555555558</v>
      </c>
      <c r="EK71" s="304"/>
      <c r="EL71" s="304">
        <f>EL68/$B$68</f>
        <v>0.55555555555555558</v>
      </c>
      <c r="EM71" s="304"/>
      <c r="EN71" s="304">
        <f>EN68/$B$68</f>
        <v>0.55555555555555558</v>
      </c>
      <c r="EO71" s="304"/>
      <c r="EP71" s="304">
        <f>EP68/$B$68</f>
        <v>0.44444444444444442</v>
      </c>
      <c r="EQ71" s="304"/>
      <c r="ER71" s="304">
        <f>ER68/$B$68</f>
        <v>0.44444444444444442</v>
      </c>
      <c r="ES71" s="304"/>
      <c r="ET71" s="304">
        <f>ET68/$B$68</f>
        <v>0.44444444444444442</v>
      </c>
      <c r="EU71" s="304"/>
      <c r="EV71" s="304">
        <f>EV68/$B$68</f>
        <v>0.44444444444444442</v>
      </c>
      <c r="EW71" s="304"/>
      <c r="EX71" s="304">
        <f>EX68/$B$68</f>
        <v>0.44444444444444442</v>
      </c>
      <c r="EY71" s="304"/>
      <c r="EZ71" s="304">
        <f>EZ68/$B$68</f>
        <v>0.44444444444444442</v>
      </c>
      <c r="FA71" s="304"/>
      <c r="FB71" s="304">
        <f>FB68/$B$68</f>
        <v>0.44444444444444442</v>
      </c>
      <c r="FC71" s="304"/>
      <c r="FD71" s="304">
        <f>FD68/$B$68</f>
        <v>0.44444444444444442</v>
      </c>
      <c r="FE71" s="304"/>
      <c r="FF71" s="304">
        <f>FF68/$B$68</f>
        <v>0.44444444444444442</v>
      </c>
      <c r="FG71" s="304"/>
      <c r="FH71" s="304">
        <f>FH68/$B$68</f>
        <v>0.44444444444444442</v>
      </c>
      <c r="FI71" s="304"/>
      <c r="FJ71" s="304">
        <f>FJ68/$B$68</f>
        <v>0.33333333333333331</v>
      </c>
      <c r="FK71" s="304"/>
      <c r="FL71" s="304">
        <f>FL68/$B$68</f>
        <v>0.33333333333333331</v>
      </c>
      <c r="FM71" s="304"/>
      <c r="FN71" s="304">
        <f>FN68/$B$68</f>
        <v>0.33333333333333331</v>
      </c>
      <c r="FO71" s="304"/>
      <c r="FP71" s="304">
        <f>FP68/$B$68</f>
        <v>0.22222222222222221</v>
      </c>
      <c r="FQ71" s="304"/>
      <c r="FR71" s="304">
        <f>FR68/$B$68</f>
        <v>0.22222222222222221</v>
      </c>
      <c r="FS71" s="304"/>
      <c r="FT71" s="304">
        <f>FT68/$B$68</f>
        <v>0.22222222222222221</v>
      </c>
      <c r="FU71" s="304"/>
      <c r="FV71" s="304">
        <f>FV68/$B$68</f>
        <v>0.22222222222222221</v>
      </c>
      <c r="FW71" s="304"/>
      <c r="FX71" s="304">
        <f>FX68/$B$68</f>
        <v>0.22222222222222221</v>
      </c>
      <c r="FY71" s="304"/>
      <c r="FZ71" s="304">
        <f>FZ68/$B$68</f>
        <v>0.22222222222222221</v>
      </c>
      <c r="GA71" s="304"/>
      <c r="GB71" s="304">
        <f>GB68/$B$68</f>
        <v>0.22222222222222221</v>
      </c>
      <c r="GC71" s="304"/>
      <c r="GD71" s="304">
        <f>GD68/$B$68</f>
        <v>0.22222222222222221</v>
      </c>
      <c r="GE71" s="304"/>
      <c r="GF71" s="304">
        <f>GF68/$B$68</f>
        <v>0.22222222222222221</v>
      </c>
      <c r="GG71" s="304"/>
      <c r="GH71" s="304">
        <f>GH68/$B$68</f>
        <v>0.22222222222222221</v>
      </c>
      <c r="GI71" s="304"/>
      <c r="GJ71" s="304">
        <f>GJ68/$B$68</f>
        <v>0.22222222222222221</v>
      </c>
      <c r="GK71" s="304"/>
      <c r="GL71" s="304">
        <f>GL68/$B$68</f>
        <v>0.22222222222222221</v>
      </c>
      <c r="GM71" s="304"/>
      <c r="GN71" s="304">
        <f>GN68/$B$68</f>
        <v>0.22222222222222221</v>
      </c>
      <c r="GO71" s="304"/>
      <c r="GP71" s="304">
        <f>GP68/$B$68</f>
        <v>0.22222222222222221</v>
      </c>
      <c r="GQ71" s="304"/>
      <c r="GR71" s="304">
        <f>GR68/$B$68</f>
        <v>0.22222222222222221</v>
      </c>
      <c r="GS71" s="304"/>
      <c r="GT71" s="304">
        <f>GT68/$B$68</f>
        <v>0.22222222222222221</v>
      </c>
      <c r="GU71" s="304"/>
      <c r="GV71" s="304">
        <f>GV68/$B$68</f>
        <v>0.22222222222222221</v>
      </c>
      <c r="GW71" s="304"/>
      <c r="GX71" s="304">
        <f>GX68/$B$68</f>
        <v>0.22222222222222221</v>
      </c>
      <c r="GY71" s="304"/>
      <c r="GZ71" s="304">
        <f>GZ68/$B$68</f>
        <v>0.22222222222222221</v>
      </c>
      <c r="HA71" s="304"/>
      <c r="HB71" s="304">
        <f>HB68/$B$68</f>
        <v>0.22222222222222221</v>
      </c>
      <c r="HC71" s="304"/>
      <c r="HD71" s="304">
        <f>HD68/$B$68</f>
        <v>0.22222222222222221</v>
      </c>
      <c r="HE71" s="304"/>
      <c r="HF71" s="304">
        <f>HF68/$B$68</f>
        <v>0.22222222222222221</v>
      </c>
      <c r="HG71" s="304"/>
      <c r="HH71" s="304">
        <f>HH68/$B$68</f>
        <v>0.1111111111111111</v>
      </c>
      <c r="HI71" s="304"/>
      <c r="HJ71" s="304">
        <f>HJ68/$B$68</f>
        <v>0.1111111111111111</v>
      </c>
      <c r="HK71" s="304"/>
      <c r="HL71" s="304">
        <f>HL68/$B$68</f>
        <v>0.1111111111111111</v>
      </c>
      <c r="HM71" s="304"/>
      <c r="HN71" s="304">
        <f>HN68/$B$68</f>
        <v>0.1111111111111111</v>
      </c>
      <c r="HO71" s="304"/>
      <c r="HP71" s="304">
        <f>HP68/$B$68</f>
        <v>0.1111111111111111</v>
      </c>
      <c r="HQ71" s="304"/>
      <c r="HR71" s="304">
        <f>HR68/$B$68</f>
        <v>0.1111111111111111</v>
      </c>
      <c r="HS71" s="304"/>
      <c r="HT71" s="304">
        <f>HT68/$B$68</f>
        <v>0.1111111111111111</v>
      </c>
      <c r="HU71" s="304"/>
      <c r="HV71" s="304">
        <f>HV68/$B$68</f>
        <v>0.1111111111111111</v>
      </c>
      <c r="HW71" s="304"/>
      <c r="HX71" s="304">
        <f>HX68/$B$68</f>
        <v>0.1111111111111111</v>
      </c>
      <c r="HY71" s="304"/>
      <c r="HZ71" s="304">
        <f>HZ68/$B$68</f>
        <v>0</v>
      </c>
      <c r="IA71" s="304"/>
      <c r="IB71" s="86"/>
      <c r="IC71">
        <f>STDEV(IC58:IC66)</f>
        <v>8.674675786448736</v>
      </c>
    </row>
    <row r="72" spans="1:238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0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</v>
      </c>
      <c r="AG72" s="304"/>
      <c r="AH72" s="304">
        <f>AH70/AH68</f>
        <v>0</v>
      </c>
      <c r="AI72" s="304"/>
      <c r="AJ72" s="304">
        <f>AJ70/AJ68</f>
        <v>0</v>
      </c>
      <c r="AK72" s="304"/>
      <c r="AL72" s="304">
        <f>AL70/AL68</f>
        <v>0</v>
      </c>
      <c r="AM72" s="304"/>
      <c r="AN72" s="304">
        <f>AN70/AN68</f>
        <v>0.1111111111111111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0.125</v>
      </c>
      <c r="CE72" s="304"/>
      <c r="CF72" s="304">
        <f>CF70/CF68</f>
        <v>0</v>
      </c>
      <c r="CG72" s="304"/>
      <c r="CH72" s="304">
        <f>CH70/CH68</f>
        <v>0</v>
      </c>
      <c r="CI72" s="304"/>
      <c r="CJ72" s="304">
        <f>CJ70/CJ68</f>
        <v>0</v>
      </c>
      <c r="CK72" s="304"/>
      <c r="CL72" s="304">
        <f>CL70/CL68</f>
        <v>0</v>
      </c>
      <c r="CM72" s="304"/>
      <c r="CN72" s="304">
        <f>CN70/CN68</f>
        <v>0</v>
      </c>
      <c r="CO72" s="304"/>
      <c r="CP72" s="304">
        <f>CP70/CP68</f>
        <v>0</v>
      </c>
      <c r="CQ72" s="304"/>
      <c r="CR72" s="304">
        <f>CR70/CR68</f>
        <v>0</v>
      </c>
      <c r="CS72" s="304"/>
      <c r="CT72" s="304">
        <f>CT70/CT68</f>
        <v>0</v>
      </c>
      <c r="CU72" s="304"/>
      <c r="CV72" s="304">
        <f>CV70/CV68</f>
        <v>0</v>
      </c>
      <c r="CW72" s="304"/>
      <c r="CX72" s="304">
        <f>CX70/CX68</f>
        <v>0</v>
      </c>
      <c r="CY72" s="304"/>
      <c r="CZ72" s="304">
        <f>CZ70/CZ68</f>
        <v>0</v>
      </c>
      <c r="DA72" s="304"/>
      <c r="DB72" s="304">
        <f>DB70/DB68</f>
        <v>0</v>
      </c>
      <c r="DC72" s="304"/>
      <c r="DD72" s="304">
        <f>DD70/DD68</f>
        <v>0</v>
      </c>
      <c r="DE72" s="304"/>
      <c r="DF72" s="304">
        <f>DF70/DF68</f>
        <v>0</v>
      </c>
      <c r="DG72" s="304"/>
      <c r="DH72" s="304">
        <f>DH70/DH68</f>
        <v>0</v>
      </c>
      <c r="DI72" s="304"/>
      <c r="DJ72" s="304">
        <f>DJ70/DJ68</f>
        <v>0.14285714285714285</v>
      </c>
      <c r="DK72" s="304"/>
      <c r="DL72" s="304">
        <f>DL70/DL68</f>
        <v>0</v>
      </c>
      <c r="DM72" s="304"/>
      <c r="DN72" s="304">
        <f>DN70/DN68</f>
        <v>0</v>
      </c>
      <c r="DO72" s="304"/>
      <c r="DP72" s="304">
        <f>DP70/DP68</f>
        <v>0</v>
      </c>
      <c r="DQ72" s="304"/>
      <c r="DR72" s="304">
        <f>DR70/DR68</f>
        <v>0</v>
      </c>
      <c r="DS72" s="304"/>
      <c r="DT72" s="304">
        <f>DT70/DT68</f>
        <v>0</v>
      </c>
      <c r="DU72" s="304"/>
      <c r="DV72" s="304">
        <f>DV70/DV68</f>
        <v>0</v>
      </c>
      <c r="DW72" s="304"/>
      <c r="DX72" s="304">
        <f>DX70/DX68</f>
        <v>0</v>
      </c>
      <c r="DY72" s="304"/>
      <c r="DZ72" s="304">
        <f>DZ70/DZ68</f>
        <v>0.16666666666666666</v>
      </c>
      <c r="EA72" s="304"/>
      <c r="EB72" s="304">
        <f>EB70/EB68</f>
        <v>0</v>
      </c>
      <c r="EC72" s="304"/>
      <c r="ED72" s="304">
        <f>ED70/ED68</f>
        <v>0</v>
      </c>
      <c r="EE72" s="304"/>
      <c r="EF72" s="304">
        <f>EF70/EF68</f>
        <v>0</v>
      </c>
      <c r="EG72" s="304"/>
      <c r="EH72" s="304">
        <f>EH70/EH68</f>
        <v>0</v>
      </c>
      <c r="EI72" s="304"/>
      <c r="EJ72" s="304">
        <f>EJ70/EJ68</f>
        <v>0</v>
      </c>
      <c r="EK72" s="304"/>
      <c r="EL72" s="304">
        <f>EL70/EL68</f>
        <v>0</v>
      </c>
      <c r="EM72" s="304"/>
      <c r="EN72" s="304">
        <f>EN70/EN68</f>
        <v>0.2</v>
      </c>
      <c r="EO72" s="304"/>
      <c r="EP72" s="304">
        <f>EP70/EP68</f>
        <v>0</v>
      </c>
      <c r="EQ72" s="304"/>
      <c r="ER72" s="304">
        <f>ER70/ER68</f>
        <v>0</v>
      </c>
      <c r="ES72" s="304"/>
      <c r="ET72" s="304">
        <f>ET70/ET68</f>
        <v>0</v>
      </c>
      <c r="EU72" s="304"/>
      <c r="EV72" s="304">
        <f>EV70/EV68</f>
        <v>0</v>
      </c>
      <c r="EW72" s="304"/>
      <c r="EX72" s="304">
        <f>EX70/EX68</f>
        <v>0</v>
      </c>
      <c r="EY72" s="304"/>
      <c r="EZ72" s="304">
        <f>EZ70/EZ68</f>
        <v>0</v>
      </c>
      <c r="FA72" s="304"/>
      <c r="FB72" s="304">
        <f>FB70/FB68</f>
        <v>0</v>
      </c>
      <c r="FC72" s="304"/>
      <c r="FD72" s="304">
        <f>FD70/FD68</f>
        <v>0</v>
      </c>
      <c r="FE72" s="304"/>
      <c r="FF72" s="304">
        <f>FF70/FF68</f>
        <v>0</v>
      </c>
      <c r="FG72" s="304"/>
      <c r="FH72" s="304">
        <f>FH70/FH68</f>
        <v>0.25</v>
      </c>
      <c r="FI72" s="304"/>
      <c r="FJ72" s="304">
        <f>FJ70/FJ68</f>
        <v>0</v>
      </c>
      <c r="FK72" s="304"/>
      <c r="FL72" s="304">
        <f>FL70/FL68</f>
        <v>0</v>
      </c>
      <c r="FM72" s="304"/>
      <c r="FN72" s="304">
        <f>FN70/FN68</f>
        <v>0.33333333333333331</v>
      </c>
      <c r="FO72" s="304"/>
      <c r="FP72" s="304">
        <f>FP70/FP68</f>
        <v>0</v>
      </c>
      <c r="FQ72" s="304"/>
      <c r="FR72" s="304">
        <f>FR70/FR68</f>
        <v>0</v>
      </c>
      <c r="FS72" s="304"/>
      <c r="FT72" s="304">
        <f>FT70/FT68</f>
        <v>0</v>
      </c>
      <c r="FU72" s="304"/>
      <c r="FV72" s="304">
        <f>FV70/FV68</f>
        <v>0</v>
      </c>
      <c r="FW72" s="304"/>
      <c r="FX72" s="304">
        <f>FX70/FX68</f>
        <v>0</v>
      </c>
      <c r="FY72" s="304"/>
      <c r="FZ72" s="304">
        <f>FZ70/FZ68</f>
        <v>0</v>
      </c>
      <c r="GA72" s="304"/>
      <c r="GB72" s="304">
        <f>GB70/GB68</f>
        <v>0</v>
      </c>
      <c r="GC72" s="304"/>
      <c r="GD72" s="304">
        <f>GD70/GD68</f>
        <v>0</v>
      </c>
      <c r="GE72" s="304"/>
      <c r="GF72" s="304">
        <f>GF70/GF68</f>
        <v>0</v>
      </c>
      <c r="GG72" s="304"/>
      <c r="GH72" s="304">
        <f>GH70/GH68</f>
        <v>0</v>
      </c>
      <c r="GI72" s="304"/>
      <c r="GJ72" s="304">
        <f>GJ70/GJ68</f>
        <v>0</v>
      </c>
      <c r="GK72" s="304"/>
      <c r="GL72" s="304">
        <f>GL70/GL68</f>
        <v>0</v>
      </c>
      <c r="GM72" s="304"/>
      <c r="GN72" s="304">
        <f>GN70/GN68</f>
        <v>0</v>
      </c>
      <c r="GO72" s="304"/>
      <c r="GP72" s="304">
        <f>GP70/GP68</f>
        <v>0</v>
      </c>
      <c r="GQ72" s="304"/>
      <c r="GR72" s="304">
        <f>GR70/GR68</f>
        <v>0</v>
      </c>
      <c r="GS72" s="304"/>
      <c r="GT72" s="304">
        <f>GT70/GT68</f>
        <v>0</v>
      </c>
      <c r="GU72" s="304"/>
      <c r="GV72" s="304">
        <f>GV70/GV68</f>
        <v>0</v>
      </c>
      <c r="GW72" s="304"/>
      <c r="GX72" s="304">
        <f>GX70/GX68</f>
        <v>0</v>
      </c>
      <c r="GY72" s="304"/>
      <c r="GZ72" s="304">
        <f>GZ70/GZ68</f>
        <v>0</v>
      </c>
      <c r="HA72" s="304"/>
      <c r="HB72" s="304">
        <f>HB70/HB68</f>
        <v>0</v>
      </c>
      <c r="HC72" s="304"/>
      <c r="HD72" s="304">
        <f>HD70/HD68</f>
        <v>0</v>
      </c>
      <c r="HE72" s="304"/>
      <c r="HF72" s="304">
        <f>HF70/HF68</f>
        <v>0.5</v>
      </c>
      <c r="HG72" s="304"/>
      <c r="HH72" s="304">
        <f>HH70/HH68</f>
        <v>0</v>
      </c>
      <c r="HI72" s="304"/>
      <c r="HJ72" s="304">
        <f>HJ70/HJ68</f>
        <v>0</v>
      </c>
      <c r="HK72" s="304"/>
      <c r="HL72" s="304">
        <f>HL70/HL68</f>
        <v>0</v>
      </c>
      <c r="HM72" s="304"/>
      <c r="HN72" s="304">
        <f>HN70/HN68</f>
        <v>0</v>
      </c>
      <c r="HO72" s="304"/>
      <c r="HP72" s="304">
        <f>HP70/HP68</f>
        <v>0</v>
      </c>
      <c r="HQ72" s="304"/>
      <c r="HR72" s="304">
        <f>HR70/HR68</f>
        <v>0</v>
      </c>
      <c r="HS72" s="304"/>
      <c r="HT72" s="304">
        <f>HT70/HT68</f>
        <v>0</v>
      </c>
      <c r="HU72" s="304"/>
      <c r="HV72" s="304">
        <f>HV70/HV68</f>
        <v>0</v>
      </c>
      <c r="HW72" s="304"/>
      <c r="HX72" s="304">
        <f>HX70/HX68</f>
        <v>1</v>
      </c>
      <c r="HY72" s="304"/>
      <c r="HZ72" s="304">
        <v>0</v>
      </c>
      <c r="IA72" s="304"/>
    </row>
    <row r="73" spans="1:238" ht="15" thickBot="1">
      <c r="A73" s="77" t="s">
        <v>53</v>
      </c>
      <c r="B73" s="304">
        <f>(B71+D71)/2</f>
        <v>1</v>
      </c>
      <c r="C73" s="304"/>
      <c r="D73" s="304">
        <f>(D71+F71)/2</f>
        <v>1</v>
      </c>
      <c r="E73" s="304"/>
      <c r="F73" s="304">
        <f>(F71+H71)/2</f>
        <v>1</v>
      </c>
      <c r="G73" s="304"/>
      <c r="H73" s="304">
        <f>(H71+J71)/2</f>
        <v>1</v>
      </c>
      <c r="I73" s="304"/>
      <c r="J73" s="304">
        <f>(J71+L71)/2</f>
        <v>1</v>
      </c>
      <c r="K73" s="304"/>
      <c r="L73" s="304">
        <f>(L71+N71)/2</f>
        <v>1</v>
      </c>
      <c r="M73" s="304"/>
      <c r="N73" s="304">
        <f>(N71+P71)/2</f>
        <v>1</v>
      </c>
      <c r="O73" s="304"/>
      <c r="P73" s="304">
        <f>(P71+R71)/2</f>
        <v>1</v>
      </c>
      <c r="Q73" s="304"/>
      <c r="R73" s="304">
        <f>(R71+T71)/2</f>
        <v>1</v>
      </c>
      <c r="S73" s="304"/>
      <c r="T73" s="304">
        <f>(T71+V71)/2</f>
        <v>1</v>
      </c>
      <c r="U73" s="304"/>
      <c r="V73" s="304">
        <f>(V71+X71)/2</f>
        <v>1</v>
      </c>
      <c r="W73" s="304"/>
      <c r="X73" s="304">
        <f>(X71+Z71)/2</f>
        <v>1</v>
      </c>
      <c r="Y73" s="304"/>
      <c r="Z73" s="304">
        <f>(Z71+AB71)/2</f>
        <v>1</v>
      </c>
      <c r="AA73" s="304"/>
      <c r="AB73" s="304">
        <f>(AB71+AD71)/2</f>
        <v>1</v>
      </c>
      <c r="AC73" s="304"/>
      <c r="AD73" s="304">
        <f>(AD71+AF71)/2</f>
        <v>1</v>
      </c>
      <c r="AE73" s="304"/>
      <c r="AF73" s="304">
        <f>(AF71+AH71)/2</f>
        <v>1</v>
      </c>
      <c r="AG73" s="304"/>
      <c r="AH73" s="304">
        <f>(AH71+AJ71)/2</f>
        <v>1</v>
      </c>
      <c r="AI73" s="304"/>
      <c r="AJ73" s="304">
        <f>(AJ71+AL71)/2</f>
        <v>1</v>
      </c>
      <c r="AK73" s="304"/>
      <c r="AL73" s="304">
        <f>(AL71+AN71)/2</f>
        <v>1</v>
      </c>
      <c r="AM73" s="304"/>
      <c r="AN73" s="304">
        <f>(AN71+AP71)/2</f>
        <v>0.94444444444444442</v>
      </c>
      <c r="AO73" s="304"/>
      <c r="AP73" s="304">
        <f>(AP71+AR71)/2</f>
        <v>0.88888888888888884</v>
      </c>
      <c r="AQ73" s="304"/>
      <c r="AR73" s="304">
        <f>(AR71+AT71)/2</f>
        <v>0.88888888888888884</v>
      </c>
      <c r="AS73" s="304"/>
      <c r="AT73" s="304">
        <f>(AT71+AV71)/2</f>
        <v>0.88888888888888884</v>
      </c>
      <c r="AU73" s="304"/>
      <c r="AV73" s="304">
        <f>(AV71+AX71)/2</f>
        <v>0.88888888888888884</v>
      </c>
      <c r="AW73" s="304"/>
      <c r="AX73" s="304">
        <f>(AX71+AZ71)/2</f>
        <v>0.88888888888888884</v>
      </c>
      <c r="AY73" s="304"/>
      <c r="AZ73" s="304">
        <f>(AZ71+BB71)/2</f>
        <v>0.88888888888888884</v>
      </c>
      <c r="BA73" s="304"/>
      <c r="BB73" s="304">
        <f>(BB71+BD71)/2</f>
        <v>0.88888888888888884</v>
      </c>
      <c r="BC73" s="304"/>
      <c r="BD73" s="304">
        <f>(BD71+BF71)/2</f>
        <v>0.88888888888888884</v>
      </c>
      <c r="BE73" s="304"/>
      <c r="BF73" s="304">
        <f>(BF71+BH71)/2</f>
        <v>0.88888888888888884</v>
      </c>
      <c r="BG73" s="304"/>
      <c r="BH73" s="304">
        <f>(BH71+BJ71)/2</f>
        <v>0.88888888888888884</v>
      </c>
      <c r="BI73" s="304"/>
      <c r="BJ73" s="304">
        <f>(BJ71+BL71)/2</f>
        <v>0.88888888888888884</v>
      </c>
      <c r="BK73" s="304"/>
      <c r="BL73" s="304">
        <f>(BL71+BN71)/2</f>
        <v>0.88888888888888884</v>
      </c>
      <c r="BM73" s="304"/>
      <c r="BN73" s="304">
        <f>(BN71+BP71)/2</f>
        <v>0.88888888888888884</v>
      </c>
      <c r="BO73" s="304"/>
      <c r="BP73" s="304">
        <f>(BP71+BR71)/2</f>
        <v>0.88888888888888884</v>
      </c>
      <c r="BQ73" s="304"/>
      <c r="BR73" s="304">
        <f>(BR71+BT71)/2</f>
        <v>0.88888888888888884</v>
      </c>
      <c r="BS73" s="304"/>
      <c r="BT73" s="304">
        <f>(BT71+BV71)/2</f>
        <v>0.88888888888888884</v>
      </c>
      <c r="BU73" s="304"/>
      <c r="BV73" s="304">
        <f>(BV71+BX71)/2</f>
        <v>0.88888888888888884</v>
      </c>
      <c r="BW73" s="304"/>
      <c r="BX73" s="304">
        <f>(BX71+BZ71)/2</f>
        <v>0.88888888888888884</v>
      </c>
      <c r="BY73" s="304"/>
      <c r="BZ73" s="304">
        <f>(BZ71+CB71)/2</f>
        <v>0.88888888888888884</v>
      </c>
      <c r="CA73" s="304"/>
      <c r="CB73" s="304">
        <f>(CB71+CD71)/2</f>
        <v>0.88888888888888884</v>
      </c>
      <c r="CC73" s="304"/>
      <c r="CD73" s="304">
        <f>(CD71+CF71)/2</f>
        <v>0.83333333333333326</v>
      </c>
      <c r="CE73" s="304"/>
      <c r="CF73" s="304">
        <f>(CF71+CH71)/2</f>
        <v>0.77777777777777779</v>
      </c>
      <c r="CG73" s="304"/>
      <c r="CH73" s="304">
        <f>(CH71+CJ71)/2</f>
        <v>0.77777777777777779</v>
      </c>
      <c r="CI73" s="304"/>
      <c r="CJ73" s="304">
        <f>(CJ71+CL71)/2</f>
        <v>0.77777777777777779</v>
      </c>
      <c r="CK73" s="304"/>
      <c r="CL73" s="304">
        <f>(CL71+CN71)/2</f>
        <v>0.77777777777777779</v>
      </c>
      <c r="CM73" s="304"/>
      <c r="CN73" s="304">
        <f>(CN71+CP71)/2</f>
        <v>0.77777777777777779</v>
      </c>
      <c r="CO73" s="304"/>
      <c r="CP73" s="304">
        <f>(CP71+CR71)/2</f>
        <v>0.77777777777777779</v>
      </c>
      <c r="CQ73" s="304"/>
      <c r="CR73" s="304">
        <f>(CR71+CT71)/2</f>
        <v>0.77777777777777779</v>
      </c>
      <c r="CS73" s="304"/>
      <c r="CT73" s="304">
        <f>(CT71+CV71)/2</f>
        <v>0.77777777777777779</v>
      </c>
      <c r="CU73" s="304"/>
      <c r="CV73" s="304">
        <f>(CV71+CX71)/2</f>
        <v>0.77777777777777779</v>
      </c>
      <c r="CW73" s="304"/>
      <c r="CX73" s="304">
        <f>(CX71+CZ71)/2</f>
        <v>0.77777777777777779</v>
      </c>
      <c r="CY73" s="304"/>
      <c r="CZ73" s="304">
        <f>(CZ71+DB71)/2</f>
        <v>0.77777777777777779</v>
      </c>
      <c r="DA73" s="304"/>
      <c r="DB73" s="304">
        <f>(DB71+DD71)/2</f>
        <v>0.77777777777777779</v>
      </c>
      <c r="DC73" s="304"/>
      <c r="DD73" s="304">
        <f>(DD71+DF71)/2</f>
        <v>0.77777777777777779</v>
      </c>
      <c r="DE73" s="304"/>
      <c r="DF73" s="304">
        <f>(DF71+DH71)/2</f>
        <v>0.77777777777777779</v>
      </c>
      <c r="DG73" s="304"/>
      <c r="DH73" s="304">
        <f>(DH71+DJ71)/2</f>
        <v>0.77777777777777779</v>
      </c>
      <c r="DI73" s="304"/>
      <c r="DJ73" s="304">
        <f>(DJ71+DL71)/2</f>
        <v>0.72222222222222221</v>
      </c>
      <c r="DK73" s="304"/>
      <c r="DL73" s="304">
        <f>(DL71+DN71)/2</f>
        <v>0.66666666666666663</v>
      </c>
      <c r="DM73" s="304"/>
      <c r="DN73" s="304">
        <f>(DN71+DP71)/2</f>
        <v>0.66666666666666663</v>
      </c>
      <c r="DO73" s="304"/>
      <c r="DP73" s="304">
        <f>(DP71+DR71)/2</f>
        <v>0.66666666666666663</v>
      </c>
      <c r="DQ73" s="304"/>
      <c r="DR73" s="304">
        <f>(DR71+DT71)/2</f>
        <v>0.66666666666666663</v>
      </c>
      <c r="DS73" s="304"/>
      <c r="DT73" s="304">
        <f>(DT71+DV71)/2</f>
        <v>0.66666666666666663</v>
      </c>
      <c r="DU73" s="304"/>
      <c r="DV73" s="304">
        <f>(DV71+DX71)/2</f>
        <v>0.66666666666666663</v>
      </c>
      <c r="DW73" s="304"/>
      <c r="DX73" s="304">
        <f>(DX71+DZ71)/2</f>
        <v>0.66666666666666663</v>
      </c>
      <c r="DY73" s="304"/>
      <c r="DZ73" s="304">
        <f>(DZ71+EB71)/2</f>
        <v>0.61111111111111116</v>
      </c>
      <c r="EA73" s="304"/>
      <c r="EB73" s="304">
        <f>(EB71+ED71)/2</f>
        <v>0.55555555555555558</v>
      </c>
      <c r="EC73" s="304"/>
      <c r="ED73" s="304">
        <f>(ED71+EF71)/2</f>
        <v>0.55555555555555558</v>
      </c>
      <c r="EE73" s="304"/>
      <c r="EF73" s="304">
        <f>(EF71+EH71)/2</f>
        <v>0.55555555555555558</v>
      </c>
      <c r="EG73" s="304"/>
      <c r="EH73" s="304">
        <f>(EH71+EJ71)/2</f>
        <v>0.55555555555555558</v>
      </c>
      <c r="EI73" s="304"/>
      <c r="EJ73" s="304">
        <f>(EJ71+EL71)/2</f>
        <v>0.55555555555555558</v>
      </c>
      <c r="EK73" s="304"/>
      <c r="EL73" s="304">
        <f>(EL71+EN71)/2</f>
        <v>0.55555555555555558</v>
      </c>
      <c r="EM73" s="304"/>
      <c r="EN73" s="304">
        <f>(EN71+EP71)/2</f>
        <v>0.5</v>
      </c>
      <c r="EO73" s="304"/>
      <c r="EP73" s="304">
        <f>(EP71+ER71)/2</f>
        <v>0.44444444444444442</v>
      </c>
      <c r="EQ73" s="304"/>
      <c r="ER73" s="304">
        <f>(ER71+ET71)/2</f>
        <v>0.44444444444444442</v>
      </c>
      <c r="ES73" s="304"/>
      <c r="ET73" s="304">
        <f>(ET71+EV71)/2</f>
        <v>0.44444444444444442</v>
      </c>
      <c r="EU73" s="304"/>
      <c r="EV73" s="304">
        <f>(EV71+EX71)/2</f>
        <v>0.44444444444444442</v>
      </c>
      <c r="EW73" s="304"/>
      <c r="EX73" s="304">
        <f>(EX71+EZ71)/2</f>
        <v>0.44444444444444442</v>
      </c>
      <c r="EY73" s="304"/>
      <c r="EZ73" s="304">
        <f>(EZ71+FB71)/2</f>
        <v>0.44444444444444442</v>
      </c>
      <c r="FA73" s="304"/>
      <c r="FB73" s="304">
        <f>(FB71+FD71)/2</f>
        <v>0.44444444444444442</v>
      </c>
      <c r="FC73" s="304"/>
      <c r="FD73" s="304">
        <f>(FD71+FF71)/2</f>
        <v>0.44444444444444442</v>
      </c>
      <c r="FE73" s="304"/>
      <c r="FF73" s="304">
        <f>(FF71+FH71)/2</f>
        <v>0.44444444444444442</v>
      </c>
      <c r="FG73" s="304"/>
      <c r="FH73" s="304">
        <f>(FH71+FJ71)/2</f>
        <v>0.38888888888888884</v>
      </c>
      <c r="FI73" s="304"/>
      <c r="FJ73" s="304">
        <f>(FJ71+FL71)/2</f>
        <v>0.33333333333333331</v>
      </c>
      <c r="FK73" s="304"/>
      <c r="FL73" s="304">
        <f>(FL71+FN71)/2</f>
        <v>0.33333333333333331</v>
      </c>
      <c r="FM73" s="304"/>
      <c r="FN73" s="304">
        <f>(FN71+FP71)/2</f>
        <v>0.27777777777777779</v>
      </c>
      <c r="FO73" s="304"/>
      <c r="FP73" s="304">
        <f>(FP71+FR71)/2</f>
        <v>0.22222222222222221</v>
      </c>
      <c r="FQ73" s="304"/>
      <c r="FR73" s="304">
        <f>(FR71+FT71)/2</f>
        <v>0.22222222222222221</v>
      </c>
      <c r="FS73" s="304"/>
      <c r="FT73" s="304">
        <f>(FT71+FV71)/2</f>
        <v>0.22222222222222221</v>
      </c>
      <c r="FU73" s="304"/>
      <c r="FV73" s="304">
        <f>(FV71+FX71)/2</f>
        <v>0.22222222222222221</v>
      </c>
      <c r="FW73" s="304"/>
      <c r="FX73" s="304">
        <f>(FX71+FZ71)/2</f>
        <v>0.22222222222222221</v>
      </c>
      <c r="FY73" s="304"/>
      <c r="FZ73" s="304">
        <f>(FZ71+GB71)/2</f>
        <v>0.22222222222222221</v>
      </c>
      <c r="GA73" s="304"/>
      <c r="GB73" s="304">
        <f>(GB71+GD71)/2</f>
        <v>0.22222222222222221</v>
      </c>
      <c r="GC73" s="304"/>
      <c r="GD73" s="304">
        <f>(GD71+GF71)/2</f>
        <v>0.22222222222222221</v>
      </c>
      <c r="GE73" s="304"/>
      <c r="GF73" s="304">
        <f>(GF71+GH71)/2</f>
        <v>0.22222222222222221</v>
      </c>
      <c r="GG73" s="304"/>
      <c r="GH73" s="304">
        <f>(GH71+GJ71)/2</f>
        <v>0.22222222222222221</v>
      </c>
      <c r="GI73" s="304"/>
      <c r="GJ73" s="304">
        <f>(GJ71+GL71)/2</f>
        <v>0.22222222222222221</v>
      </c>
      <c r="GK73" s="304"/>
      <c r="GL73" s="304">
        <f>(GL71+GN71)/2</f>
        <v>0.22222222222222221</v>
      </c>
      <c r="GM73" s="304"/>
      <c r="GN73" s="304">
        <f>(GN71+GP71)/2</f>
        <v>0.22222222222222221</v>
      </c>
      <c r="GO73" s="304"/>
      <c r="GP73" s="304">
        <f>(GP71+GR71)/2</f>
        <v>0.22222222222222221</v>
      </c>
      <c r="GQ73" s="304"/>
      <c r="GR73" s="304">
        <f>(GR71+GT71)/2</f>
        <v>0.22222222222222221</v>
      </c>
      <c r="GS73" s="304"/>
      <c r="GT73" s="304">
        <f>(GT71+GV71)/2</f>
        <v>0.22222222222222221</v>
      </c>
      <c r="GU73" s="304"/>
      <c r="GV73" s="304">
        <f>(GV71+GX71)/2</f>
        <v>0.22222222222222221</v>
      </c>
      <c r="GW73" s="304"/>
      <c r="GX73" s="304">
        <f>(GX71+GZ71)/2</f>
        <v>0.22222222222222221</v>
      </c>
      <c r="GY73" s="304"/>
      <c r="GZ73" s="304">
        <f>(GZ71+HB71)/2</f>
        <v>0.22222222222222221</v>
      </c>
      <c r="HA73" s="304"/>
      <c r="HB73" s="304">
        <f>(HB71+HD71)/2</f>
        <v>0.22222222222222221</v>
      </c>
      <c r="HC73" s="304"/>
      <c r="HD73" s="304">
        <f>(HD71+HF71)/2</f>
        <v>0.22222222222222221</v>
      </c>
      <c r="HE73" s="304"/>
      <c r="HF73" s="304">
        <f>(HF71+HH71)/2</f>
        <v>0.16666666666666666</v>
      </c>
      <c r="HG73" s="304"/>
      <c r="HH73" s="304">
        <f>(HH71+HJ71)/2</f>
        <v>0.1111111111111111</v>
      </c>
      <c r="HI73" s="304"/>
      <c r="HJ73" s="304">
        <f>(HJ71+HL71)/2</f>
        <v>0.1111111111111111</v>
      </c>
      <c r="HK73" s="304"/>
      <c r="HL73" s="304">
        <f>(HL71+HN71)/2</f>
        <v>0.1111111111111111</v>
      </c>
      <c r="HM73" s="304"/>
      <c r="HN73" s="304">
        <f>(HN71+HP71)/2</f>
        <v>0.1111111111111111</v>
      </c>
      <c r="HO73" s="304"/>
      <c r="HP73" s="304">
        <f>(HP71+HR71)/2</f>
        <v>0.1111111111111111</v>
      </c>
      <c r="HQ73" s="304"/>
      <c r="HR73" s="304">
        <f>(HR71+HT71)/2</f>
        <v>0.1111111111111111</v>
      </c>
      <c r="HS73" s="304"/>
      <c r="HT73" s="304">
        <f>(HT71+HV71)/2</f>
        <v>0.1111111111111111</v>
      </c>
      <c r="HU73" s="304"/>
      <c r="HV73" s="304">
        <f>(HV71+HX71)/2</f>
        <v>0.1111111111111111</v>
      </c>
      <c r="HW73" s="304"/>
      <c r="HX73" s="304">
        <f>(HX71+HZ71)/2</f>
        <v>5.5555555555555552E-2</v>
      </c>
      <c r="HY73" s="304"/>
      <c r="HZ73" s="304">
        <f>(HZ71+IB71)/2</f>
        <v>0</v>
      </c>
      <c r="IA73" s="304"/>
    </row>
    <row r="74" spans="1:238" ht="16.149999999999999" customHeight="1">
      <c r="A74" s="108" t="s">
        <v>54</v>
      </c>
      <c r="B74" s="304">
        <f>SUM(B73)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10</v>
      </c>
      <c r="W74" s="304"/>
      <c r="X74" s="304">
        <f>SUM($B$73:Y73)-V73</f>
        <v>11</v>
      </c>
      <c r="Y74" s="304"/>
      <c r="Z74" s="304">
        <f>SUM($B$73:AA73)-X73</f>
        <v>12</v>
      </c>
      <c r="AA74" s="304"/>
      <c r="AB74" s="304">
        <f>SUM($B$73:AC73)-Z73</f>
        <v>13</v>
      </c>
      <c r="AC74" s="304"/>
      <c r="AD74" s="304">
        <f>SUM($B$73:AE73)-AB73</f>
        <v>14</v>
      </c>
      <c r="AE74" s="304"/>
      <c r="AF74" s="304">
        <f>SUM($B$73:AG73)-AD73</f>
        <v>15</v>
      </c>
      <c r="AG74" s="304"/>
      <c r="AH74" s="304">
        <f>SUM($B$73:AI73)-AF73</f>
        <v>16</v>
      </c>
      <c r="AI74" s="304"/>
      <c r="AJ74" s="304">
        <f>SUM($B$73:AK73)-AH73</f>
        <v>17</v>
      </c>
      <c r="AK74" s="304"/>
      <c r="AL74" s="304">
        <f>SUM($B$73:AM73)-AJ73</f>
        <v>18</v>
      </c>
      <c r="AM74" s="304"/>
      <c r="AN74" s="304">
        <f>SUM($B$73:AO73)-AL73</f>
        <v>18.944444444444443</v>
      </c>
      <c r="AO74" s="304"/>
      <c r="AP74" s="304">
        <f>SUM($B$73:AQ73)-AN73</f>
        <v>19.888888888888889</v>
      </c>
      <c r="AQ74" s="304"/>
      <c r="AR74" s="304">
        <f>SUM($B$73:AS73)-AP73</f>
        <v>20.833333333333332</v>
      </c>
      <c r="AS74" s="304"/>
      <c r="AT74" s="304">
        <f>SUM($B$73:AU73)-AR73</f>
        <v>21.722222222222221</v>
      </c>
      <c r="AU74" s="304"/>
      <c r="AV74" s="304">
        <f>SUM($B$73:AW73)-AT73</f>
        <v>22.611111111111111</v>
      </c>
      <c r="AW74" s="304"/>
      <c r="AX74" s="304">
        <f>SUM($B$73:AY73)-AV73</f>
        <v>23.5</v>
      </c>
      <c r="AY74" s="304"/>
      <c r="AZ74" s="304">
        <f>SUM($B$73:BA73)-AX73</f>
        <v>24.388888888888889</v>
      </c>
      <c r="BA74" s="304"/>
      <c r="BB74" s="304">
        <f>SUM($B$73:BC73)-AZ73</f>
        <v>25.277777777777779</v>
      </c>
      <c r="BC74" s="304"/>
      <c r="BD74" s="304">
        <f>SUM($B$73:BE73)-BB73</f>
        <v>26.166666666666668</v>
      </c>
      <c r="BE74" s="304"/>
      <c r="BF74" s="304">
        <f>SUM($B$73:BG73)-BD73</f>
        <v>27.055555555555557</v>
      </c>
      <c r="BG74" s="304"/>
      <c r="BH74" s="304">
        <f>SUM($B$73:BI73)-BF73</f>
        <v>27.944444444444446</v>
      </c>
      <c r="BI74" s="304"/>
      <c r="BJ74" s="304">
        <f>SUM($B$73:BK73)-BH73</f>
        <v>28.833333333333336</v>
      </c>
      <c r="BK74" s="304"/>
      <c r="BL74" s="304">
        <f>SUM($B$73:BM73)-BJ73</f>
        <v>29.722222222222225</v>
      </c>
      <c r="BM74" s="304"/>
      <c r="BN74" s="304">
        <f>SUM($B$73:BO73)-BL73</f>
        <v>30.611111111111114</v>
      </c>
      <c r="BO74" s="304"/>
      <c r="BP74" s="304">
        <f>SUM($B$73:BQ73)-BN73</f>
        <v>31.500000000000004</v>
      </c>
      <c r="BQ74" s="304"/>
      <c r="BR74" s="304">
        <f>SUM($B$73:BS73)-BP73</f>
        <v>32.388888888888893</v>
      </c>
      <c r="BS74" s="304"/>
      <c r="BT74" s="304">
        <f>SUM($B$73:BU73)-BR73</f>
        <v>33.277777777777779</v>
      </c>
      <c r="BU74" s="304"/>
      <c r="BV74" s="304">
        <f>SUM($B$73:BW73)-BT73</f>
        <v>34.166666666666664</v>
      </c>
      <c r="BW74" s="304"/>
      <c r="BX74" s="304">
        <f>SUM($B$73:BY73)-BV73</f>
        <v>35.05555555555555</v>
      </c>
      <c r="BY74" s="304"/>
      <c r="BZ74" s="304">
        <f>SUM($B$73:CA73)-BX73</f>
        <v>35.944444444444436</v>
      </c>
      <c r="CA74" s="304"/>
      <c r="CB74" s="304">
        <f>SUM($B$73:CC73)-BZ73</f>
        <v>36.833333333333321</v>
      </c>
      <c r="CC74" s="304"/>
      <c r="CD74" s="304">
        <f>SUM($B$73:CE73)-CB73</f>
        <v>37.666666666666657</v>
      </c>
      <c r="CE74" s="304"/>
      <c r="CF74" s="304">
        <f>SUM($B$73:CG73)-CD73</f>
        <v>38.499999999999986</v>
      </c>
      <c r="CG74" s="304"/>
      <c r="CH74" s="304">
        <f>SUM($B$73:CI73)-CF73</f>
        <v>39.333333333333321</v>
      </c>
      <c r="CI74" s="304"/>
      <c r="CJ74" s="304">
        <f>SUM($B$73:CK73)-CH73</f>
        <v>40.1111111111111</v>
      </c>
      <c r="CK74" s="304"/>
      <c r="CL74" s="304">
        <f>SUM($B$73:CM73)-CJ73</f>
        <v>40.888888888888879</v>
      </c>
      <c r="CM74" s="304"/>
      <c r="CN74" s="304">
        <f>SUM($B$73:CO73)-CL73</f>
        <v>41.666666666666657</v>
      </c>
      <c r="CO74" s="304"/>
      <c r="CP74" s="304">
        <f>SUM($B$73:CQ73)-CN73</f>
        <v>42.444444444444436</v>
      </c>
      <c r="CQ74" s="304"/>
      <c r="CR74" s="304">
        <f>SUM($B$73:CS73)-CP73</f>
        <v>43.222222222222214</v>
      </c>
      <c r="CS74" s="304"/>
      <c r="CT74" s="304">
        <f>SUM($B$73:CU73)-CR73</f>
        <v>43.999999999999993</v>
      </c>
      <c r="CU74" s="304"/>
      <c r="CV74" s="304">
        <f>SUM($B$73:CW73)-CT73</f>
        <v>44.777777777777771</v>
      </c>
      <c r="CW74" s="304"/>
      <c r="CX74" s="304">
        <f>SUM($B$73:CY73)-CV73</f>
        <v>45.55555555555555</v>
      </c>
      <c r="CY74" s="304"/>
      <c r="CZ74" s="304">
        <f>SUM($B$73:DA73)-CX73</f>
        <v>46.333333333333329</v>
      </c>
      <c r="DA74" s="304"/>
      <c r="DB74" s="304">
        <f>SUM($B$73:DC73)-CZ73</f>
        <v>47.111111111111107</v>
      </c>
      <c r="DC74" s="304"/>
      <c r="DD74" s="304">
        <f>SUM($B$73:DE73)-DB73</f>
        <v>47.888888888888886</v>
      </c>
      <c r="DE74" s="304"/>
      <c r="DF74" s="304">
        <f>SUM($B$73:DG73)-DD73</f>
        <v>48.666666666666664</v>
      </c>
      <c r="DG74" s="304"/>
      <c r="DH74" s="304">
        <f>SUM($B$73:DI73)-DF73</f>
        <v>49.444444444444443</v>
      </c>
      <c r="DI74" s="304"/>
      <c r="DJ74" s="304">
        <f>SUM($B$73:DK73)-DH73</f>
        <v>50.166666666666664</v>
      </c>
      <c r="DK74" s="304"/>
      <c r="DL74" s="304">
        <f>SUM($B$73:DM73)-DJ73</f>
        <v>50.888888888888886</v>
      </c>
      <c r="DM74" s="304"/>
      <c r="DN74" s="304">
        <f>SUM($B$73:DO73)-DL73</f>
        <v>51.611111111111107</v>
      </c>
      <c r="DO74" s="304"/>
      <c r="DP74" s="304">
        <f>SUM($B$73:DQ73)-DN73</f>
        <v>52.277777777777771</v>
      </c>
      <c r="DQ74" s="304"/>
      <c r="DR74" s="304">
        <f>SUM($B$73:DS73)-DP73</f>
        <v>52.944444444444436</v>
      </c>
      <c r="DS74" s="304"/>
      <c r="DT74" s="304">
        <f>SUM($B$73:DU73)-DR73</f>
        <v>53.6111111111111</v>
      </c>
      <c r="DU74" s="304"/>
      <c r="DV74" s="304">
        <f>SUM($B$73:DW73)-DT73</f>
        <v>54.277777777777764</v>
      </c>
      <c r="DW74" s="304"/>
      <c r="DX74" s="304">
        <f>SUM($B$73:DY73)-DV73</f>
        <v>54.944444444444429</v>
      </c>
      <c r="DY74" s="304"/>
      <c r="DZ74" s="304">
        <f>SUM($B$73:EA73)-DX73</f>
        <v>55.555555555555543</v>
      </c>
      <c r="EA74" s="304"/>
      <c r="EB74" s="304">
        <f>SUM($B$73:EC73)-DZ73</f>
        <v>56.16666666666665</v>
      </c>
      <c r="EC74" s="304"/>
      <c r="ED74" s="304">
        <f>SUM($B$73:EE73)-EB73</f>
        <v>56.777777777777764</v>
      </c>
      <c r="EE74" s="304"/>
      <c r="EF74" s="304">
        <f>SUM($B$73:EG73)-ED73</f>
        <v>57.333333333333321</v>
      </c>
      <c r="EG74" s="304"/>
      <c r="EH74" s="304">
        <f>SUM($B$73:EI73)-EF73</f>
        <v>57.888888888888879</v>
      </c>
      <c r="EI74" s="304"/>
      <c r="EJ74" s="304">
        <f>SUM($B$73:EK73)-EH73</f>
        <v>58.444444444444436</v>
      </c>
      <c r="EK74" s="304"/>
      <c r="EL74" s="304">
        <f>SUM($B$73:EM73)-EJ73</f>
        <v>58.999999999999993</v>
      </c>
      <c r="EM74" s="304"/>
      <c r="EN74" s="304">
        <f>SUM($B$73:EO73)-EL73</f>
        <v>59.499999999999993</v>
      </c>
      <c r="EO74" s="304"/>
      <c r="EP74" s="304">
        <f>SUM($B$73:EQ73)-EN73</f>
        <v>59.999999999999993</v>
      </c>
      <c r="EQ74" s="304"/>
      <c r="ER74" s="304">
        <f>SUM($B$73:ES73)-EP73</f>
        <v>60.499999999999993</v>
      </c>
      <c r="ES74" s="304"/>
      <c r="ET74" s="304">
        <f>SUM($B$73:EU73)-ER73</f>
        <v>60.944444444444436</v>
      </c>
      <c r="EU74" s="304"/>
      <c r="EV74" s="304">
        <f>SUM($B$73:EW73)-ET73</f>
        <v>61.388888888888879</v>
      </c>
      <c r="EW74" s="304"/>
      <c r="EX74" s="304">
        <f>SUM($B$73:EY73)-EV73</f>
        <v>61.833333333333321</v>
      </c>
      <c r="EY74" s="304"/>
      <c r="EZ74" s="304">
        <f>SUM($B$73:FA73)-EX73</f>
        <v>62.277777777777764</v>
      </c>
      <c r="FA74" s="304"/>
      <c r="FB74" s="304">
        <f>SUM($B$73:FC73)-EZ73</f>
        <v>62.722222222222207</v>
      </c>
      <c r="FC74" s="304"/>
      <c r="FD74" s="304">
        <f>SUM($B$73:FE73)-FB73</f>
        <v>63.16666666666665</v>
      </c>
      <c r="FE74" s="304"/>
      <c r="FF74" s="304">
        <f>SUM($B$73:FG73)-FD73</f>
        <v>63.6111111111111</v>
      </c>
      <c r="FG74" s="304"/>
      <c r="FH74" s="304">
        <f>SUM($B$73:FI73)-FF73</f>
        <v>63.999999999999986</v>
      </c>
      <c r="FI74" s="304"/>
      <c r="FJ74" s="304">
        <f>SUM($B$73:FK73)-FH73</f>
        <v>64.388888888888872</v>
      </c>
      <c r="FK74" s="304"/>
      <c r="FL74" s="304">
        <f>SUM($B$73:FM73)-FJ73</f>
        <v>64.777777777777757</v>
      </c>
      <c r="FM74" s="304"/>
      <c r="FN74" s="304">
        <f>SUM($B$73:FO73)-FL73</f>
        <v>65.055555555555529</v>
      </c>
      <c r="FO74" s="304"/>
      <c r="FP74" s="304">
        <f>SUM($B$73:FQ73)-FN73</f>
        <v>65.333333333333314</v>
      </c>
      <c r="FQ74" s="304"/>
      <c r="FR74" s="304">
        <f>SUM($B$73:FS73)-FP73</f>
        <v>65.611111111111086</v>
      </c>
      <c r="FS74" s="304"/>
      <c r="FT74" s="304">
        <f>SUM($B$73:FU73)-FR73</f>
        <v>65.833333333333314</v>
      </c>
      <c r="FU74" s="304"/>
      <c r="FV74" s="304">
        <f>SUM($B$73:FW73)-FT73</f>
        <v>66.055555555555543</v>
      </c>
      <c r="FW74" s="304"/>
      <c r="FX74" s="304">
        <f>SUM($B$73:FY73)-FV73</f>
        <v>66.277777777777771</v>
      </c>
      <c r="FY74" s="304"/>
      <c r="FZ74" s="304">
        <f>SUM($B$73:GA73)-FX73</f>
        <v>66.5</v>
      </c>
      <c r="GA74" s="304"/>
      <c r="GB74" s="304">
        <f>SUM($B$73:GC73)-FZ73</f>
        <v>66.722222222222229</v>
      </c>
      <c r="GC74" s="304"/>
      <c r="GD74" s="304">
        <f>SUM($B$73:GE73)-GB73</f>
        <v>66.944444444444457</v>
      </c>
      <c r="GE74" s="304"/>
      <c r="GF74" s="304">
        <f>SUM($B$73:GG73)-GD73</f>
        <v>67.166666666666686</v>
      </c>
      <c r="GG74" s="304"/>
      <c r="GH74" s="304">
        <f>SUM($B$73:GI73)-GF73</f>
        <v>67.388888888888914</v>
      </c>
      <c r="GI74" s="304"/>
      <c r="GJ74" s="304">
        <f>SUM($B$73:GK73)-GH73</f>
        <v>67.611111111111143</v>
      </c>
      <c r="GK74" s="304"/>
      <c r="GL74" s="304">
        <f>SUM($B$73:GM73)-GJ73</f>
        <v>67.833333333333371</v>
      </c>
      <c r="GM74" s="304"/>
      <c r="GN74" s="304">
        <f>SUM($B$73:GO73)-GL73</f>
        <v>68.0555555555556</v>
      </c>
      <c r="GO74" s="304"/>
      <c r="GP74" s="304">
        <f>SUM($B$73:GQ73)-GN73</f>
        <v>68.277777777777828</v>
      </c>
      <c r="GQ74" s="304"/>
      <c r="GR74" s="304">
        <f>SUM($B$73:GS73)-GP73</f>
        <v>68.500000000000057</v>
      </c>
      <c r="GS74" s="304"/>
      <c r="GT74" s="304">
        <f>SUM($B$73:GU73)-GR73</f>
        <v>68.722222222222285</v>
      </c>
      <c r="GU74" s="304"/>
      <c r="GV74" s="304">
        <f>SUM($B$73:GW73)-GT73</f>
        <v>68.944444444444514</v>
      </c>
      <c r="GW74" s="304"/>
      <c r="GX74" s="304">
        <f>SUM($B$73:GY73)-GV73</f>
        <v>69.166666666666742</v>
      </c>
      <c r="GY74" s="304"/>
      <c r="GZ74" s="304">
        <f>SUM($B$73:HA73)-GX73</f>
        <v>69.388888888888971</v>
      </c>
      <c r="HA74" s="304"/>
      <c r="HB74" s="304">
        <f>SUM($B$73:HC73)-GZ73</f>
        <v>69.6111111111112</v>
      </c>
      <c r="HC74" s="304"/>
      <c r="HD74" s="304">
        <f>SUM($B$73:HE73)-HB73</f>
        <v>69.833333333333428</v>
      </c>
      <c r="HE74" s="304"/>
      <c r="HF74" s="304">
        <f>SUM($B$73:HG73)-HD73</f>
        <v>70.000000000000099</v>
      </c>
      <c r="HG74" s="304"/>
      <c r="HH74" s="304">
        <f>SUM($B$73:HI73)-HF73</f>
        <v>70.166666666666771</v>
      </c>
      <c r="HI74" s="304"/>
      <c r="HJ74" s="304">
        <f>SUM($B$73:HK73)-HH73</f>
        <v>70.333333333333442</v>
      </c>
      <c r="HK74" s="304"/>
      <c r="HL74" s="304">
        <f>SUM($B$73:HM73)-HJ73</f>
        <v>70.444444444444557</v>
      </c>
      <c r="HM74" s="304"/>
      <c r="HN74" s="304">
        <f>SUM($B$73:HO73)-HL73</f>
        <v>70.555555555555671</v>
      </c>
      <c r="HO74" s="304"/>
      <c r="HP74" s="304">
        <f>SUM($B$73:HQ73)-HN73</f>
        <v>70.666666666666785</v>
      </c>
      <c r="HQ74" s="304"/>
      <c r="HR74" s="304">
        <f>SUM($B$73:HS73)-HP73</f>
        <v>70.777777777777899</v>
      </c>
      <c r="HS74" s="304"/>
      <c r="HT74" s="304">
        <f>SUM($B$73:HU73)-HR73</f>
        <v>70.888888888889014</v>
      </c>
      <c r="HU74" s="304"/>
      <c r="HV74" s="304">
        <f>SUM($B$73:HW73)-HT73</f>
        <v>71.000000000000128</v>
      </c>
      <c r="HW74" s="304"/>
      <c r="HX74" s="304">
        <f>SUM($B$73:HY73)-HV73</f>
        <v>71.055555555555685</v>
      </c>
      <c r="HY74" s="304"/>
      <c r="HZ74" s="304">
        <f>SUM($B$73:IA73)-HX73</f>
        <v>71.111111111111242</v>
      </c>
      <c r="IA74" s="304"/>
    </row>
    <row r="75" spans="1:238" ht="15.6" customHeight="1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>F74/F73</f>
        <v>2</v>
      </c>
      <c r="G75" s="304"/>
      <c r="H75" s="304">
        <f>H74/H73</f>
        <v>3</v>
      </c>
      <c r="I75" s="304"/>
      <c r="J75" s="304">
        <f>J74/J73</f>
        <v>4</v>
      </c>
      <c r="K75" s="304"/>
      <c r="L75" s="304">
        <f>L74/L73</f>
        <v>5</v>
      </c>
      <c r="M75" s="304"/>
      <c r="N75" s="304">
        <f>N74/N73</f>
        <v>6</v>
      </c>
      <c r="O75" s="304"/>
      <c r="P75" s="304">
        <f>P74/P73</f>
        <v>7</v>
      </c>
      <c r="Q75" s="304"/>
      <c r="R75" s="304">
        <f>R74/R73</f>
        <v>8</v>
      </c>
      <c r="S75" s="304"/>
      <c r="T75" s="304">
        <f>T74/T73</f>
        <v>9</v>
      </c>
      <c r="U75" s="304"/>
      <c r="V75" s="304">
        <f>V74/V73</f>
        <v>10</v>
      </c>
      <c r="W75" s="304"/>
      <c r="X75" s="304">
        <f>X74/X73</f>
        <v>11</v>
      </c>
      <c r="Y75" s="304"/>
      <c r="Z75" s="304">
        <f>Z74/Z73</f>
        <v>12</v>
      </c>
      <c r="AA75" s="304"/>
      <c r="AB75" s="304">
        <f>AB74/AB73</f>
        <v>13</v>
      </c>
      <c r="AC75" s="304"/>
      <c r="AD75" s="304">
        <f>AD74/AD73</f>
        <v>14</v>
      </c>
      <c r="AE75" s="304"/>
      <c r="AF75" s="304">
        <f>AF74/AF73</f>
        <v>15</v>
      </c>
      <c r="AG75" s="304"/>
      <c r="AH75" s="304">
        <f>AH74/AH73</f>
        <v>16</v>
      </c>
      <c r="AI75" s="304"/>
      <c r="AJ75" s="304">
        <f>AJ74/AJ73</f>
        <v>17</v>
      </c>
      <c r="AK75" s="304"/>
      <c r="AL75" s="304">
        <f>AL74/AL73</f>
        <v>18</v>
      </c>
      <c r="AM75" s="304"/>
      <c r="AN75" s="304">
        <f>AN74/AN73</f>
        <v>20.058823529411764</v>
      </c>
      <c r="AO75" s="304"/>
      <c r="AP75" s="304">
        <f>AP74/AP73</f>
        <v>22.375</v>
      </c>
      <c r="AQ75" s="304"/>
      <c r="AR75" s="304">
        <f>AR74/AR73</f>
        <v>23.4375</v>
      </c>
      <c r="AS75" s="304"/>
      <c r="AT75" s="304">
        <f>AT74/AT73</f>
        <v>24.4375</v>
      </c>
      <c r="AU75" s="304"/>
      <c r="AV75" s="304">
        <f>AV74/AV73</f>
        <v>25.4375</v>
      </c>
      <c r="AW75" s="304"/>
      <c r="AX75" s="304">
        <f>AX74/AX73</f>
        <v>26.4375</v>
      </c>
      <c r="AY75" s="304"/>
      <c r="AZ75" s="304">
        <f>AZ74/AZ73</f>
        <v>27.437500000000004</v>
      </c>
      <c r="BA75" s="304"/>
      <c r="BB75" s="304">
        <f>BB74/BB73</f>
        <v>28.437500000000004</v>
      </c>
      <c r="BC75" s="304"/>
      <c r="BD75" s="304">
        <f>BD74/BD73</f>
        <v>29.437500000000004</v>
      </c>
      <c r="BE75" s="304"/>
      <c r="BF75" s="304">
        <f>BF74/BF73</f>
        <v>30.437500000000004</v>
      </c>
      <c r="BG75" s="304"/>
      <c r="BH75" s="304">
        <f>BH74/BH73</f>
        <v>31.437500000000004</v>
      </c>
      <c r="BI75" s="304"/>
      <c r="BJ75" s="304">
        <f>BJ74/BJ73</f>
        <v>32.437500000000007</v>
      </c>
      <c r="BK75" s="304"/>
      <c r="BL75" s="304">
        <f>BL74/BL73</f>
        <v>33.437500000000007</v>
      </c>
      <c r="BM75" s="304"/>
      <c r="BN75" s="304">
        <f>BN74/BN73</f>
        <v>34.437500000000007</v>
      </c>
      <c r="BO75" s="304"/>
      <c r="BP75" s="304">
        <f>BP74/BP73</f>
        <v>35.437500000000007</v>
      </c>
      <c r="BQ75" s="304"/>
      <c r="BR75" s="304">
        <f>BR74/BR73</f>
        <v>36.437500000000007</v>
      </c>
      <c r="BS75" s="304"/>
      <c r="BT75" s="304">
        <f>BT74/BT73</f>
        <v>37.4375</v>
      </c>
      <c r="BU75" s="304"/>
      <c r="BV75" s="304">
        <f>BV74/BV73</f>
        <v>38.4375</v>
      </c>
      <c r="BW75" s="304"/>
      <c r="BX75" s="304">
        <f>BX74/BX73</f>
        <v>39.437499999999993</v>
      </c>
      <c r="BY75" s="304"/>
      <c r="BZ75" s="304">
        <f>BZ74/BZ73</f>
        <v>40.437499999999993</v>
      </c>
      <c r="CA75" s="304"/>
      <c r="CB75" s="304">
        <f>CB74/CB73</f>
        <v>41.437499999999986</v>
      </c>
      <c r="CC75" s="304"/>
      <c r="CD75" s="304">
        <f>CD74/CD73</f>
        <v>45.199999999999996</v>
      </c>
      <c r="CE75" s="304"/>
      <c r="CF75" s="304">
        <f>CF74/CF73</f>
        <v>49.499999999999979</v>
      </c>
      <c r="CG75" s="304"/>
      <c r="CH75" s="304">
        <f>CH74/CH73</f>
        <v>50.571428571428555</v>
      </c>
      <c r="CI75" s="304"/>
      <c r="CJ75" s="304">
        <f>CJ74/CJ73</f>
        <v>51.571428571428555</v>
      </c>
      <c r="CK75" s="304"/>
      <c r="CL75" s="304">
        <f>CL74/CL73</f>
        <v>52.571428571428555</v>
      </c>
      <c r="CM75" s="304"/>
      <c r="CN75" s="304">
        <f>CN74/CN73</f>
        <v>53.571428571428555</v>
      </c>
      <c r="CO75" s="304"/>
      <c r="CP75" s="304">
        <f>CP74/CP73</f>
        <v>54.571428571428562</v>
      </c>
      <c r="CQ75" s="304"/>
      <c r="CR75" s="304">
        <f>CR74/CR73</f>
        <v>55.571428571428562</v>
      </c>
      <c r="CS75" s="304"/>
      <c r="CT75" s="304">
        <f>CT74/CT73</f>
        <v>56.571428571428562</v>
      </c>
      <c r="CU75" s="304"/>
      <c r="CV75" s="304">
        <f>CV74/CV73</f>
        <v>57.571428571428562</v>
      </c>
      <c r="CW75" s="304"/>
      <c r="CX75" s="304">
        <f>CX74/CX73</f>
        <v>58.571428571428562</v>
      </c>
      <c r="CY75" s="304"/>
      <c r="CZ75" s="304">
        <f>CZ74/CZ73</f>
        <v>59.571428571428562</v>
      </c>
      <c r="DA75" s="304"/>
      <c r="DB75" s="304">
        <f>DB74/DB73</f>
        <v>60.571428571428562</v>
      </c>
      <c r="DC75" s="304"/>
      <c r="DD75" s="304">
        <f>DD74/DD73</f>
        <v>61.571428571428569</v>
      </c>
      <c r="DE75" s="304"/>
      <c r="DF75" s="304">
        <f>DF74/DF73</f>
        <v>62.571428571428569</v>
      </c>
      <c r="DG75" s="304"/>
      <c r="DH75" s="304">
        <f>DH74/DH73</f>
        <v>63.571428571428569</v>
      </c>
      <c r="DI75" s="304"/>
      <c r="DJ75" s="304">
        <f>DJ74/DJ73</f>
        <v>69.461538461538453</v>
      </c>
      <c r="DK75" s="304"/>
      <c r="DL75" s="304">
        <f>DL74/DL73</f>
        <v>76.333333333333329</v>
      </c>
      <c r="DM75" s="304"/>
      <c r="DN75" s="304">
        <f>DN74/DN73</f>
        <v>77.416666666666671</v>
      </c>
      <c r="DO75" s="304"/>
      <c r="DP75" s="304">
        <f>DP74/DP73</f>
        <v>78.416666666666657</v>
      </c>
      <c r="DQ75" s="304"/>
      <c r="DR75" s="304">
        <f>DR74/DR73</f>
        <v>79.416666666666657</v>
      </c>
      <c r="DS75" s="304"/>
      <c r="DT75" s="304">
        <f>DT74/DT73</f>
        <v>80.416666666666657</v>
      </c>
      <c r="DU75" s="304"/>
      <c r="DV75" s="304">
        <f>DV74/DV73</f>
        <v>81.416666666666657</v>
      </c>
      <c r="DW75" s="304"/>
      <c r="DX75" s="304">
        <f>DX74/DX73</f>
        <v>82.416666666666643</v>
      </c>
      <c r="DY75" s="304"/>
      <c r="DZ75" s="304">
        <f>DZ74/DZ73</f>
        <v>90.909090909090878</v>
      </c>
      <c r="EA75" s="304"/>
      <c r="EB75" s="304">
        <f>EB74/EB73</f>
        <v>101.09999999999997</v>
      </c>
      <c r="EC75" s="304"/>
      <c r="ED75" s="304">
        <f>ED74/ED73</f>
        <v>102.19999999999997</v>
      </c>
      <c r="EE75" s="304"/>
      <c r="EF75" s="304">
        <f>EF74/EF73</f>
        <v>103.19999999999997</v>
      </c>
      <c r="EG75" s="304"/>
      <c r="EH75" s="304">
        <f>EH74/EH73</f>
        <v>104.19999999999997</v>
      </c>
      <c r="EI75" s="304"/>
      <c r="EJ75" s="304">
        <f>EJ74/EJ73</f>
        <v>105.19999999999997</v>
      </c>
      <c r="EK75" s="304"/>
      <c r="EL75" s="304">
        <f>EL74/EL73</f>
        <v>106.19999999999999</v>
      </c>
      <c r="EM75" s="304"/>
      <c r="EN75" s="304">
        <f>EN74/EN73</f>
        <v>118.99999999999999</v>
      </c>
      <c r="EO75" s="304"/>
      <c r="EP75" s="304">
        <f>EP74/EP73</f>
        <v>135</v>
      </c>
      <c r="EQ75" s="304"/>
      <c r="ER75" s="304">
        <f>ER74/ER73</f>
        <v>136.125</v>
      </c>
      <c r="ES75" s="304"/>
      <c r="ET75" s="304">
        <f>ET74/ET73</f>
        <v>137.125</v>
      </c>
      <c r="EU75" s="304"/>
      <c r="EV75" s="304">
        <f>EV74/EV73</f>
        <v>138.12499999999997</v>
      </c>
      <c r="EW75" s="304"/>
      <c r="EX75" s="304">
        <f>EX74/EX73</f>
        <v>139.12499999999997</v>
      </c>
      <c r="EY75" s="304"/>
      <c r="EZ75" s="304">
        <f>EZ74/EZ73</f>
        <v>140.12499999999997</v>
      </c>
      <c r="FA75" s="304"/>
      <c r="FB75" s="304">
        <f>FB74/FB73</f>
        <v>141.12499999999997</v>
      </c>
      <c r="FC75" s="304"/>
      <c r="FD75" s="304">
        <f>FD74/FD73</f>
        <v>142.12499999999997</v>
      </c>
      <c r="FE75" s="304"/>
      <c r="FF75" s="304">
        <f>FF74/FF73</f>
        <v>143.12499999999997</v>
      </c>
      <c r="FG75" s="304"/>
      <c r="FH75" s="304">
        <f>FH74/FH73</f>
        <v>164.57142857142856</v>
      </c>
      <c r="FI75" s="304"/>
      <c r="FJ75" s="304">
        <f>FJ74/FJ73</f>
        <v>193.16666666666663</v>
      </c>
      <c r="FK75" s="304"/>
      <c r="FL75" s="304">
        <f>FL74/FL73</f>
        <v>194.33333333333329</v>
      </c>
      <c r="FM75" s="304"/>
      <c r="FN75" s="304">
        <f>FN74/FN73</f>
        <v>234.1999999999999</v>
      </c>
      <c r="FO75" s="304"/>
      <c r="FP75" s="304">
        <f>FP74/FP73</f>
        <v>293.99999999999994</v>
      </c>
      <c r="FQ75" s="304"/>
      <c r="FR75" s="304">
        <f>FR74/FR73</f>
        <v>295.24999999999989</v>
      </c>
      <c r="FS75" s="304"/>
      <c r="FT75" s="304">
        <f>FT74/FT73</f>
        <v>296.24999999999994</v>
      </c>
      <c r="FU75" s="304"/>
      <c r="FV75" s="304">
        <f>FV74/FV73</f>
        <v>297.24999999999994</v>
      </c>
      <c r="FW75" s="304"/>
      <c r="FX75" s="304">
        <f>FX74/FX73</f>
        <v>298.25</v>
      </c>
      <c r="FY75" s="304"/>
      <c r="FZ75" s="304">
        <f>FZ74/FZ73</f>
        <v>299.25</v>
      </c>
      <c r="GA75" s="304"/>
      <c r="GB75" s="304">
        <f>GB74/GB73</f>
        <v>300.25000000000006</v>
      </c>
      <c r="GC75" s="304"/>
      <c r="GD75" s="304">
        <f>GD74/GD73</f>
        <v>301.25000000000006</v>
      </c>
      <c r="GE75" s="304"/>
      <c r="GF75" s="304">
        <f>GF74/GF73</f>
        <v>302.25000000000011</v>
      </c>
      <c r="GG75" s="304"/>
      <c r="GH75" s="304">
        <f>GH74/GH73</f>
        <v>303.25000000000011</v>
      </c>
      <c r="GI75" s="304"/>
      <c r="GJ75" s="304">
        <f>GJ74/GJ73</f>
        <v>304.25000000000017</v>
      </c>
      <c r="GK75" s="304"/>
      <c r="GL75" s="304">
        <f>GL74/GL73</f>
        <v>305.25000000000017</v>
      </c>
      <c r="GM75" s="304"/>
      <c r="GN75" s="304">
        <f>GN74/GN73</f>
        <v>306.25000000000023</v>
      </c>
      <c r="GO75" s="304"/>
      <c r="GP75" s="304">
        <f>GP74/GP73</f>
        <v>307.25000000000023</v>
      </c>
      <c r="GQ75" s="304"/>
      <c r="GR75" s="304">
        <f>GR74/GR73</f>
        <v>308.25000000000028</v>
      </c>
      <c r="GS75" s="304"/>
      <c r="GT75" s="304">
        <f>GT74/GT73</f>
        <v>309.25000000000028</v>
      </c>
      <c r="GU75" s="304"/>
      <c r="GV75" s="304">
        <f>GV74/GV73</f>
        <v>310.25000000000034</v>
      </c>
      <c r="GW75" s="304"/>
      <c r="GX75" s="304">
        <f>GX74/GX73</f>
        <v>311.25000000000034</v>
      </c>
      <c r="GY75" s="304"/>
      <c r="GZ75" s="304">
        <f>GZ74/GZ73</f>
        <v>312.2500000000004</v>
      </c>
      <c r="HA75" s="304"/>
      <c r="HB75" s="304">
        <f>HB74/HB73</f>
        <v>313.2500000000004</v>
      </c>
      <c r="HC75" s="304"/>
      <c r="HD75" s="304">
        <f>HD74/HD73</f>
        <v>314.25000000000045</v>
      </c>
      <c r="HE75" s="304"/>
      <c r="HF75" s="304">
        <f>HF74/HF73</f>
        <v>420.00000000000063</v>
      </c>
      <c r="HG75" s="304"/>
      <c r="HH75" s="304">
        <f>HH74/HH73</f>
        <v>631.50000000000102</v>
      </c>
      <c r="HI75" s="304"/>
      <c r="HJ75" s="304">
        <f>HJ74/HJ73</f>
        <v>633.00000000000102</v>
      </c>
      <c r="HK75" s="304"/>
      <c r="HL75" s="304">
        <f>HL74/HL73</f>
        <v>634.00000000000102</v>
      </c>
      <c r="HM75" s="304"/>
      <c r="HN75" s="304">
        <f>HN74/HN73</f>
        <v>635.00000000000102</v>
      </c>
      <c r="HO75" s="304"/>
      <c r="HP75" s="304">
        <f>HP74/HP73</f>
        <v>636.00000000000114</v>
      </c>
      <c r="HQ75" s="304"/>
      <c r="HR75" s="304">
        <f>HR74/HR73</f>
        <v>637.00000000000114</v>
      </c>
      <c r="HS75" s="304"/>
      <c r="HT75" s="304">
        <f>HT74/HT73</f>
        <v>638.00000000000114</v>
      </c>
      <c r="HU75" s="304"/>
      <c r="HV75" s="304">
        <f>HV74/HV73</f>
        <v>639.00000000000114</v>
      </c>
      <c r="HW75" s="304"/>
      <c r="HX75" s="304">
        <f>HX74/HX73</f>
        <v>1279.0000000000025</v>
      </c>
      <c r="HY75" s="304"/>
      <c r="HZ75" s="304">
        <v>0</v>
      </c>
      <c r="IA75" s="304"/>
    </row>
    <row r="76" spans="1:238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</v>
      </c>
      <c r="Q76" s="304"/>
      <c r="R76" s="304">
        <f>S67/R68</f>
        <v>0</v>
      </c>
      <c r="S76" s="304"/>
      <c r="T76" s="304">
        <f>U67/T68</f>
        <v>1.3333333333333333</v>
      </c>
      <c r="U76" s="304"/>
      <c r="V76" s="304">
        <f>W67/V68</f>
        <v>0.77777777777777779</v>
      </c>
      <c r="W76" s="304"/>
      <c r="X76" s="304">
        <f>Y67/X68</f>
        <v>0.33333333333333331</v>
      </c>
      <c r="Y76" s="304"/>
      <c r="Z76" s="304">
        <f>AA67/Z68</f>
        <v>2.4444444444444446</v>
      </c>
      <c r="AA76" s="304"/>
      <c r="AB76" s="304">
        <f>AC67/AB68</f>
        <v>1.7777777777777777</v>
      </c>
      <c r="AC76" s="304"/>
      <c r="AD76" s="304">
        <f>AE67/AD68</f>
        <v>1.6666666666666667</v>
      </c>
      <c r="AE76" s="304"/>
      <c r="AF76" s="304">
        <f>AG67/AF68</f>
        <v>1.3333333333333333</v>
      </c>
      <c r="AG76" s="304"/>
      <c r="AH76" s="304">
        <f>AI67/AH68</f>
        <v>1.2222222222222223</v>
      </c>
      <c r="AI76" s="304"/>
      <c r="AJ76" s="304">
        <f>AK67/AJ68</f>
        <v>1.4444444444444444</v>
      </c>
      <c r="AK76" s="304"/>
      <c r="AL76" s="304">
        <f>AM67/AL68</f>
        <v>0</v>
      </c>
      <c r="AM76" s="304"/>
      <c r="AN76" s="304">
        <f>AO67/AN68</f>
        <v>1.3333333333333333</v>
      </c>
      <c r="AO76" s="304"/>
      <c r="AP76" s="304">
        <f>AQ67/AP68</f>
        <v>1.125</v>
      </c>
      <c r="AQ76" s="304"/>
      <c r="AR76" s="304">
        <f>AS67/AR68</f>
        <v>1.25</v>
      </c>
      <c r="AS76" s="304"/>
      <c r="AT76" s="304">
        <f>AU67/AT68</f>
        <v>0</v>
      </c>
      <c r="AU76" s="304"/>
      <c r="AV76" s="304">
        <f>AW67/AV68</f>
        <v>0.875</v>
      </c>
      <c r="AW76" s="304"/>
      <c r="AX76" s="304">
        <f>AY67/AX68</f>
        <v>0</v>
      </c>
      <c r="AY76" s="304"/>
      <c r="AZ76" s="304">
        <f>BA67/AZ68</f>
        <v>0</v>
      </c>
      <c r="BA76" s="304"/>
      <c r="BB76" s="304">
        <f>BC67/BB68</f>
        <v>1.125</v>
      </c>
      <c r="BC76" s="304"/>
      <c r="BD76" s="304">
        <f>BE67/BD68</f>
        <v>1</v>
      </c>
      <c r="BE76" s="304"/>
      <c r="BF76" s="304">
        <f>BG67/BF68</f>
        <v>0.75</v>
      </c>
      <c r="BG76" s="304"/>
      <c r="BH76" s="304">
        <f>BI67/BH68</f>
        <v>0</v>
      </c>
      <c r="BI76" s="304"/>
      <c r="BJ76" s="304">
        <f>BK67/BJ68</f>
        <v>0.75</v>
      </c>
      <c r="BK76" s="304"/>
      <c r="BL76" s="304">
        <f>BM67/BL68</f>
        <v>0</v>
      </c>
      <c r="BM76" s="304"/>
      <c r="BN76" s="304">
        <f>BO67/BN68</f>
        <v>0.5</v>
      </c>
      <c r="BO76" s="304"/>
      <c r="BP76" s="304">
        <f>BQ67/BP68</f>
        <v>2.375</v>
      </c>
      <c r="BQ76" s="304"/>
      <c r="BR76" s="304">
        <f>BS67/BR68</f>
        <v>1</v>
      </c>
      <c r="BS76" s="304"/>
      <c r="BT76" s="304">
        <f>BU67/BT68</f>
        <v>0.5</v>
      </c>
      <c r="BU76" s="304"/>
      <c r="BV76" s="304">
        <f>BW67/BV68</f>
        <v>0</v>
      </c>
      <c r="BW76" s="304"/>
      <c r="BX76" s="304">
        <f>BY67/BX68</f>
        <v>0.125</v>
      </c>
      <c r="BY76" s="304"/>
      <c r="BZ76" s="304">
        <f>CA67/BZ68</f>
        <v>0</v>
      </c>
      <c r="CA76" s="304"/>
      <c r="CB76" s="304">
        <f>CC67/CB68</f>
        <v>0.25</v>
      </c>
      <c r="CC76" s="304"/>
      <c r="CD76" s="304">
        <f>CE67/CD68</f>
        <v>1</v>
      </c>
      <c r="CE76" s="304"/>
      <c r="CF76" s="304">
        <f>CG67/CF68</f>
        <v>1.2857142857142858</v>
      </c>
      <c r="CG76" s="304"/>
      <c r="CH76" s="304">
        <f>CI67/CH68</f>
        <v>0.8571428571428571</v>
      </c>
      <c r="CI76" s="304"/>
      <c r="CJ76" s="304">
        <f>CK67/CJ68</f>
        <v>0.14285714285714285</v>
      </c>
      <c r="CK76" s="304"/>
      <c r="CL76" s="304">
        <f>CM67/CL68</f>
        <v>0</v>
      </c>
      <c r="CM76" s="304"/>
      <c r="CN76" s="304">
        <f>CO67/CN68</f>
        <v>0.2857142857142857</v>
      </c>
      <c r="CO76" s="304"/>
      <c r="CP76" s="304">
        <f>CQ67/CP68</f>
        <v>0.14285714285714285</v>
      </c>
      <c r="CQ76" s="304"/>
      <c r="CR76" s="304">
        <f>CS67/CR68</f>
        <v>1.2857142857142858</v>
      </c>
      <c r="CS76" s="304"/>
      <c r="CT76" s="304">
        <f>CU67/CT68</f>
        <v>0.5714285714285714</v>
      </c>
      <c r="CU76" s="304"/>
      <c r="CV76" s="304">
        <f>CW67/CV68</f>
        <v>0.5714285714285714</v>
      </c>
      <c r="CW76" s="304"/>
      <c r="CX76" s="304">
        <f>CY67/CX68</f>
        <v>0</v>
      </c>
      <c r="CY76" s="304"/>
      <c r="CZ76" s="304">
        <f>DA67/CZ68</f>
        <v>0</v>
      </c>
      <c r="DA76" s="304"/>
      <c r="DB76" s="304">
        <f>DC67/DB68</f>
        <v>0.14285714285714285</v>
      </c>
      <c r="DC76" s="304"/>
      <c r="DD76" s="304">
        <f>DE67/DD68</f>
        <v>0</v>
      </c>
      <c r="DE76" s="304"/>
      <c r="DF76" s="304">
        <f>DG67/DF68</f>
        <v>0.2857142857142857</v>
      </c>
      <c r="DG76" s="304"/>
      <c r="DH76" s="304">
        <f>DI67/DH68</f>
        <v>0</v>
      </c>
      <c r="DI76" s="304"/>
      <c r="DJ76" s="304">
        <f>DK67/DJ68</f>
        <v>1.2857142857142858</v>
      </c>
      <c r="DK76" s="304"/>
      <c r="DL76" s="304">
        <f>DM67/DL68</f>
        <v>0</v>
      </c>
      <c r="DM76" s="304"/>
      <c r="DN76" s="304">
        <f>DO67/DN68</f>
        <v>0.33333333333333331</v>
      </c>
      <c r="DO76" s="304"/>
      <c r="DP76" s="304">
        <f>DQ67/DP68</f>
        <v>0</v>
      </c>
      <c r="DQ76" s="304"/>
      <c r="DR76" s="304">
        <f>DS67/DR68</f>
        <v>0</v>
      </c>
      <c r="DS76" s="304"/>
      <c r="DT76" s="304">
        <f>DU67/DT68</f>
        <v>0.33333333333333331</v>
      </c>
      <c r="DU76" s="304"/>
      <c r="DV76" s="304">
        <f>DW67/DV68</f>
        <v>0</v>
      </c>
      <c r="DW76" s="304"/>
      <c r="DX76" s="304">
        <f>DY67/DX68</f>
        <v>0.33333333333333331</v>
      </c>
      <c r="DY76" s="304"/>
      <c r="DZ76" s="304">
        <f>EA67/DZ68</f>
        <v>1.5</v>
      </c>
      <c r="EA76" s="304"/>
      <c r="EB76" s="304">
        <f>EC67/EB68</f>
        <v>0.6</v>
      </c>
      <c r="EC76" s="304"/>
      <c r="ED76" s="304">
        <f>EE67/ED68</f>
        <v>0</v>
      </c>
      <c r="EE76" s="304"/>
      <c r="EF76" s="304">
        <f>EG67/EF68</f>
        <v>0</v>
      </c>
      <c r="EG76" s="304"/>
      <c r="EH76" s="304">
        <f>EI67/EH68</f>
        <v>0</v>
      </c>
      <c r="EI76" s="304"/>
      <c r="EJ76" s="304">
        <f>EK67/EJ68</f>
        <v>0</v>
      </c>
      <c r="EK76" s="304"/>
      <c r="EL76" s="304">
        <f>EM67/EL68</f>
        <v>1</v>
      </c>
      <c r="EM76" s="304"/>
      <c r="EN76" s="304">
        <f>EO67/EN68</f>
        <v>0.2</v>
      </c>
      <c r="EO76" s="304"/>
      <c r="EP76" s="304">
        <f>EQ67/EP68</f>
        <v>0.75</v>
      </c>
      <c r="EQ76" s="304"/>
      <c r="ER76" s="304">
        <f>ES67/ER68</f>
        <v>0</v>
      </c>
      <c r="ES76" s="304"/>
      <c r="ET76" s="304">
        <f>EU67/ET68</f>
        <v>0</v>
      </c>
      <c r="EU76" s="304"/>
      <c r="EV76" s="304">
        <f>EW67/EV68</f>
        <v>0.25</v>
      </c>
      <c r="EW76" s="304"/>
      <c r="EX76" s="304">
        <f>EY67/EX68</f>
        <v>0</v>
      </c>
      <c r="EY76" s="304"/>
      <c r="EZ76" s="304">
        <f>FA67/EZ68</f>
        <v>0</v>
      </c>
      <c r="FA76" s="304"/>
      <c r="FB76" s="304">
        <f>FC67/FB68</f>
        <v>0</v>
      </c>
      <c r="FC76" s="304"/>
      <c r="FD76" s="304">
        <f>FE67/FD68</f>
        <v>0</v>
      </c>
      <c r="FE76" s="304"/>
      <c r="FF76" s="304">
        <f>FG67/FF68</f>
        <v>0</v>
      </c>
      <c r="FG76" s="304"/>
      <c r="FH76" s="304">
        <f>FI67/FH68</f>
        <v>0</v>
      </c>
      <c r="FI76" s="304"/>
      <c r="FJ76" s="304">
        <f>FK67/FJ68</f>
        <v>0</v>
      </c>
      <c r="FK76" s="304"/>
      <c r="FL76" s="304">
        <f>FM67/FL68</f>
        <v>0</v>
      </c>
      <c r="FM76" s="304"/>
      <c r="FN76" s="304">
        <f>FO67/FN68</f>
        <v>0</v>
      </c>
      <c r="FO76" s="304"/>
      <c r="FP76" s="304">
        <f>FQ67/FP68</f>
        <v>0</v>
      </c>
      <c r="FQ76" s="304"/>
      <c r="FR76" s="304">
        <f>FS67/FR68</f>
        <v>0</v>
      </c>
      <c r="FS76" s="304"/>
      <c r="FT76" s="304">
        <f>FU67/FT68</f>
        <v>0</v>
      </c>
      <c r="FU76" s="304"/>
      <c r="FV76" s="304">
        <f>FW67/FV68</f>
        <v>0</v>
      </c>
      <c r="FW76" s="304"/>
      <c r="FX76" s="304">
        <f>FY67/FX68</f>
        <v>0</v>
      </c>
      <c r="FY76" s="304"/>
      <c r="FZ76" s="304">
        <f>GA67/FZ68</f>
        <v>0</v>
      </c>
      <c r="GA76" s="304"/>
      <c r="GB76" s="304">
        <f>GC67/GB68</f>
        <v>0</v>
      </c>
      <c r="GC76" s="304"/>
      <c r="GD76" s="304">
        <f>GE67/GD68</f>
        <v>0</v>
      </c>
      <c r="GE76" s="304"/>
      <c r="GF76" s="304">
        <f>GG67/GF68</f>
        <v>0</v>
      </c>
      <c r="GG76" s="304"/>
      <c r="GH76" s="304">
        <f>GI67/GH68</f>
        <v>0</v>
      </c>
      <c r="GI76" s="304"/>
      <c r="GJ76" s="304">
        <f>GK67/GJ68</f>
        <v>0</v>
      </c>
      <c r="GK76" s="304"/>
      <c r="GL76" s="304">
        <f>GM67/GL68</f>
        <v>0</v>
      </c>
      <c r="GM76" s="304"/>
      <c r="GN76" s="304">
        <f>GO67/GN68</f>
        <v>0</v>
      </c>
      <c r="GO76" s="304"/>
      <c r="GP76" s="304">
        <f>GQ67/GP68</f>
        <v>0</v>
      </c>
      <c r="GQ76" s="304"/>
      <c r="GR76" s="304">
        <f>GS67/GR68</f>
        <v>0</v>
      </c>
      <c r="GS76" s="304"/>
      <c r="GT76" s="304">
        <f>GU67/GT68</f>
        <v>0</v>
      </c>
      <c r="GU76" s="304"/>
      <c r="GV76" s="304">
        <f>GW67/GV68</f>
        <v>0</v>
      </c>
      <c r="GW76" s="304"/>
      <c r="GX76" s="304">
        <f>GY67/GX68</f>
        <v>0</v>
      </c>
      <c r="GY76" s="304"/>
      <c r="GZ76" s="304">
        <f>HA67/GZ68</f>
        <v>0</v>
      </c>
      <c r="HA76" s="304"/>
      <c r="HB76" s="304">
        <f>HC67/HB68</f>
        <v>0</v>
      </c>
      <c r="HC76" s="304"/>
      <c r="HD76" s="304">
        <f>HE67/HD68</f>
        <v>0</v>
      </c>
      <c r="HE76" s="304"/>
      <c r="HF76" s="304">
        <f>HG67/HF68</f>
        <v>0</v>
      </c>
      <c r="HG76" s="304"/>
      <c r="HH76" s="304">
        <f>HI67/HH68</f>
        <v>0</v>
      </c>
      <c r="HI76" s="304"/>
      <c r="HJ76" s="304">
        <f>HK67/HJ68</f>
        <v>0</v>
      </c>
      <c r="HK76" s="304"/>
      <c r="HL76" s="304">
        <f>HM67/HL68</f>
        <v>0</v>
      </c>
      <c r="HM76" s="304"/>
      <c r="HN76" s="304">
        <f>HO67/HN68</f>
        <v>0</v>
      </c>
      <c r="HO76" s="304"/>
      <c r="HP76" s="304">
        <f>HQ67/HP68</f>
        <v>0</v>
      </c>
      <c r="HQ76" s="304"/>
      <c r="HR76" s="304">
        <f>HS67/HR68</f>
        <v>0</v>
      </c>
      <c r="HS76" s="304"/>
      <c r="HT76" s="304">
        <f>HU67/HT68</f>
        <v>0</v>
      </c>
      <c r="HU76" s="304"/>
      <c r="HV76" s="304">
        <f>HW67/HV68</f>
        <v>0</v>
      </c>
      <c r="HW76" s="304"/>
      <c r="HX76" s="304">
        <f>HY67/HX68</f>
        <v>0</v>
      </c>
      <c r="HY76" s="304"/>
      <c r="HZ76" s="304">
        <v>0</v>
      </c>
      <c r="IA76" s="304"/>
    </row>
    <row r="77" spans="1:238" ht="15" thickBot="1">
      <c r="A77" s="77" t="s">
        <v>57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</v>
      </c>
      <c r="M77" s="304"/>
      <c r="N77" s="304">
        <f>N71*N76</f>
        <v>0</v>
      </c>
      <c r="O77" s="304"/>
      <c r="P77" s="304">
        <f>P71*P76</f>
        <v>0</v>
      </c>
      <c r="Q77" s="304"/>
      <c r="R77" s="304">
        <f>R71*R76</f>
        <v>0</v>
      </c>
      <c r="S77" s="304"/>
      <c r="T77" s="304">
        <f>T71*T76</f>
        <v>1.3333333333333333</v>
      </c>
      <c r="U77" s="304"/>
      <c r="V77" s="304">
        <f>V71*V76</f>
        <v>0.77777777777777779</v>
      </c>
      <c r="W77" s="304"/>
      <c r="X77" s="304">
        <f>X71*X76</f>
        <v>0.33333333333333331</v>
      </c>
      <c r="Y77" s="304"/>
      <c r="Z77" s="304">
        <f>Z71*Z76</f>
        <v>2.4444444444444446</v>
      </c>
      <c r="AA77" s="304"/>
      <c r="AB77" s="304">
        <f>AB71*AB76</f>
        <v>1.7777777777777777</v>
      </c>
      <c r="AC77" s="304"/>
      <c r="AD77" s="304">
        <f>AD71*AD76</f>
        <v>1.6666666666666667</v>
      </c>
      <c r="AE77" s="304"/>
      <c r="AF77" s="304">
        <f>AF71*AF76</f>
        <v>1.3333333333333333</v>
      </c>
      <c r="AG77" s="304"/>
      <c r="AH77" s="304">
        <f>AH71*AH76</f>
        <v>1.2222222222222223</v>
      </c>
      <c r="AI77" s="304"/>
      <c r="AJ77" s="304">
        <f>AJ71*AJ76</f>
        <v>1.4444444444444444</v>
      </c>
      <c r="AK77" s="304"/>
      <c r="AL77" s="304">
        <f>AL71*AL76</f>
        <v>0</v>
      </c>
      <c r="AM77" s="304"/>
      <c r="AN77" s="304">
        <f>AN71*AN76</f>
        <v>1.3333333333333333</v>
      </c>
      <c r="AO77" s="304"/>
      <c r="AP77" s="304">
        <f>AP71*AP76</f>
        <v>1</v>
      </c>
      <c r="AQ77" s="304"/>
      <c r="AR77" s="304">
        <f>AR71*AR76</f>
        <v>1.1111111111111112</v>
      </c>
      <c r="AS77" s="304"/>
      <c r="AT77" s="304">
        <f>AT71*AT76</f>
        <v>0</v>
      </c>
      <c r="AU77" s="304"/>
      <c r="AV77" s="304">
        <f>AV71*AV76</f>
        <v>0.77777777777777768</v>
      </c>
      <c r="AW77" s="304"/>
      <c r="AX77" s="304">
        <f>AX71*AX76</f>
        <v>0</v>
      </c>
      <c r="AY77" s="304"/>
      <c r="AZ77" s="304">
        <f>AZ71*AZ76</f>
        <v>0</v>
      </c>
      <c r="BA77" s="304"/>
      <c r="BB77" s="304">
        <f>BB71*BB76</f>
        <v>1</v>
      </c>
      <c r="BC77" s="304"/>
      <c r="BD77" s="304">
        <f>BD71*BD76</f>
        <v>0.88888888888888884</v>
      </c>
      <c r="BE77" s="304"/>
      <c r="BF77" s="304">
        <f>BF71*BF76</f>
        <v>0.66666666666666663</v>
      </c>
      <c r="BG77" s="304"/>
      <c r="BH77" s="304">
        <f>BH71*BH76</f>
        <v>0</v>
      </c>
      <c r="BI77" s="304"/>
      <c r="BJ77" s="304">
        <f>BJ71*BJ76</f>
        <v>0.66666666666666663</v>
      </c>
      <c r="BK77" s="304"/>
      <c r="BL77" s="304">
        <f>BL71*BL76</f>
        <v>0</v>
      </c>
      <c r="BM77" s="304"/>
      <c r="BN77" s="304">
        <f>BN71*BN76</f>
        <v>0.44444444444444442</v>
      </c>
      <c r="BO77" s="304"/>
      <c r="BP77" s="304">
        <f>BP71*BP76</f>
        <v>2.1111111111111112</v>
      </c>
      <c r="BQ77" s="304"/>
      <c r="BR77" s="304">
        <f>BR71*BR76</f>
        <v>0.88888888888888884</v>
      </c>
      <c r="BS77" s="304"/>
      <c r="BT77" s="304">
        <f>BT71*BT76</f>
        <v>0.44444444444444442</v>
      </c>
      <c r="BU77" s="304"/>
      <c r="BV77" s="304">
        <f>BV71*BV76</f>
        <v>0</v>
      </c>
      <c r="BW77" s="304"/>
      <c r="BX77" s="304">
        <f>BX71*BX76</f>
        <v>0.1111111111111111</v>
      </c>
      <c r="BY77" s="304"/>
      <c r="BZ77" s="304">
        <f>BZ71*BZ76</f>
        <v>0</v>
      </c>
      <c r="CA77" s="304"/>
      <c r="CB77" s="304">
        <f>CB71*CB76</f>
        <v>0.22222222222222221</v>
      </c>
      <c r="CC77" s="304"/>
      <c r="CD77" s="304">
        <f>CD71*CD76</f>
        <v>0.88888888888888884</v>
      </c>
      <c r="CE77" s="304"/>
      <c r="CF77" s="304">
        <f>CF71*CF76</f>
        <v>1</v>
      </c>
      <c r="CG77" s="304"/>
      <c r="CH77" s="304">
        <f>CH71*CH76</f>
        <v>0.66666666666666663</v>
      </c>
      <c r="CI77" s="304"/>
      <c r="CJ77" s="304">
        <f>CJ71*CJ76</f>
        <v>0.1111111111111111</v>
      </c>
      <c r="CK77" s="304"/>
      <c r="CL77" s="304">
        <f>CL71*CL76</f>
        <v>0</v>
      </c>
      <c r="CM77" s="304"/>
      <c r="CN77" s="304">
        <f>CN71*CN76</f>
        <v>0.22222222222222221</v>
      </c>
      <c r="CO77" s="304"/>
      <c r="CP77" s="304">
        <f>CP71*CP76</f>
        <v>0.1111111111111111</v>
      </c>
      <c r="CQ77" s="304"/>
      <c r="CR77" s="304">
        <f>CR71*CR76</f>
        <v>1</v>
      </c>
      <c r="CS77" s="304"/>
      <c r="CT77" s="304">
        <f>CT71*CT76</f>
        <v>0.44444444444444442</v>
      </c>
      <c r="CU77" s="304"/>
      <c r="CV77" s="304">
        <f>CV71*CV76</f>
        <v>0.44444444444444442</v>
      </c>
      <c r="CW77" s="304"/>
      <c r="CX77" s="304">
        <f>CX71*CX76</f>
        <v>0</v>
      </c>
      <c r="CY77" s="304"/>
      <c r="CZ77" s="304">
        <f>CZ71*CZ76</f>
        <v>0</v>
      </c>
      <c r="DA77" s="304"/>
      <c r="DB77" s="304">
        <f>DB71*DB76</f>
        <v>0.1111111111111111</v>
      </c>
      <c r="DC77" s="304"/>
      <c r="DD77" s="304">
        <f>DD71*DD76</f>
        <v>0</v>
      </c>
      <c r="DE77" s="304"/>
      <c r="DF77" s="304">
        <f>DF71*DF76</f>
        <v>0.22222222222222221</v>
      </c>
      <c r="DG77" s="304"/>
      <c r="DH77" s="304">
        <f>DH71*DH76</f>
        <v>0</v>
      </c>
      <c r="DI77" s="304"/>
      <c r="DJ77" s="304">
        <f>DJ71*DJ76</f>
        <v>1</v>
      </c>
      <c r="DK77" s="304"/>
      <c r="DL77" s="304">
        <f>DL71*DL76</f>
        <v>0</v>
      </c>
      <c r="DM77" s="304"/>
      <c r="DN77" s="304">
        <f>DN71*DN76</f>
        <v>0.22222222222222221</v>
      </c>
      <c r="DO77" s="304"/>
      <c r="DP77" s="304">
        <f>DP71*DP76</f>
        <v>0</v>
      </c>
      <c r="DQ77" s="304"/>
      <c r="DR77" s="304">
        <f>DR71*DR76</f>
        <v>0</v>
      </c>
      <c r="DS77" s="304"/>
      <c r="DT77" s="304">
        <f>DT71*DT76</f>
        <v>0.22222222222222221</v>
      </c>
      <c r="DU77" s="304"/>
      <c r="DV77" s="304">
        <f>DV71*DV76</f>
        <v>0</v>
      </c>
      <c r="DW77" s="304"/>
      <c r="DX77" s="304">
        <f>DX71*DX76</f>
        <v>0.22222222222222221</v>
      </c>
      <c r="DY77" s="304"/>
      <c r="DZ77" s="304">
        <f>DZ71*DZ76</f>
        <v>1</v>
      </c>
      <c r="EA77" s="304"/>
      <c r="EB77" s="304">
        <f>EB71*EB76</f>
        <v>0.33333333333333331</v>
      </c>
      <c r="EC77" s="304"/>
      <c r="ED77" s="304">
        <f>ED71*ED76</f>
        <v>0</v>
      </c>
      <c r="EE77" s="304"/>
      <c r="EF77" s="304">
        <f>EF71*EF76</f>
        <v>0</v>
      </c>
      <c r="EG77" s="304"/>
      <c r="EH77" s="304">
        <f>EH71*EH76</f>
        <v>0</v>
      </c>
      <c r="EI77" s="304"/>
      <c r="EJ77" s="304">
        <f>EJ71*EJ76</f>
        <v>0</v>
      </c>
      <c r="EK77" s="304"/>
      <c r="EL77" s="304">
        <f>EL71*EL76</f>
        <v>0.55555555555555558</v>
      </c>
      <c r="EM77" s="304"/>
      <c r="EN77" s="304">
        <f>EN71*EN76</f>
        <v>0.11111111111111112</v>
      </c>
      <c r="EO77" s="304"/>
      <c r="EP77" s="304">
        <f>EP71*EP76</f>
        <v>0.33333333333333331</v>
      </c>
      <c r="EQ77" s="304"/>
      <c r="ER77" s="304">
        <f>ER71*ER76</f>
        <v>0</v>
      </c>
      <c r="ES77" s="304"/>
      <c r="ET77" s="304">
        <f>ET71*ET76</f>
        <v>0</v>
      </c>
      <c r="EU77" s="304"/>
      <c r="EV77" s="304">
        <f>EV71*EV76</f>
        <v>0.1111111111111111</v>
      </c>
      <c r="EW77" s="304"/>
      <c r="EX77" s="304">
        <f>EX71*EX76</f>
        <v>0</v>
      </c>
      <c r="EY77" s="304"/>
      <c r="EZ77" s="304">
        <f>EZ71*EZ76</f>
        <v>0</v>
      </c>
      <c r="FA77" s="304"/>
      <c r="FB77" s="304">
        <f>FB71*FB76</f>
        <v>0</v>
      </c>
      <c r="FC77" s="304"/>
      <c r="FD77" s="304">
        <f>FD71*FD76</f>
        <v>0</v>
      </c>
      <c r="FE77" s="304"/>
      <c r="FF77" s="304">
        <f>FF71*FF76</f>
        <v>0</v>
      </c>
      <c r="FG77" s="304"/>
      <c r="FH77" s="304">
        <f>FH71*FH76</f>
        <v>0</v>
      </c>
      <c r="FI77" s="304"/>
      <c r="FJ77" s="304">
        <f>FJ71*FJ76</f>
        <v>0</v>
      </c>
      <c r="FK77" s="304"/>
      <c r="FL77" s="304">
        <f>FL71*FL76</f>
        <v>0</v>
      </c>
      <c r="FM77" s="304"/>
      <c r="FN77" s="304">
        <f>FN71*FN76</f>
        <v>0</v>
      </c>
      <c r="FO77" s="304"/>
      <c r="FP77" s="304">
        <f>FP71*FP76</f>
        <v>0</v>
      </c>
      <c r="FQ77" s="304"/>
      <c r="FR77" s="304">
        <f>FR71*FR76</f>
        <v>0</v>
      </c>
      <c r="FS77" s="304"/>
      <c r="FT77" s="304">
        <f>FT71*FT76</f>
        <v>0</v>
      </c>
      <c r="FU77" s="304"/>
      <c r="FV77" s="304">
        <f>FV71*FV76</f>
        <v>0</v>
      </c>
      <c r="FW77" s="304"/>
      <c r="FX77" s="304">
        <f>FX71*FX76</f>
        <v>0</v>
      </c>
      <c r="FY77" s="304"/>
      <c r="FZ77" s="304">
        <f>FZ71*FZ76</f>
        <v>0</v>
      </c>
      <c r="GA77" s="304"/>
      <c r="GB77" s="304">
        <f>GB71*GB76</f>
        <v>0</v>
      </c>
      <c r="GC77" s="304"/>
      <c r="GD77" s="304">
        <f>GD71*GD76</f>
        <v>0</v>
      </c>
      <c r="GE77" s="304"/>
      <c r="GF77" s="304">
        <f>GF71*GF76</f>
        <v>0</v>
      </c>
      <c r="GG77" s="304"/>
      <c r="GH77" s="304">
        <f>GH71*GH76</f>
        <v>0</v>
      </c>
      <c r="GI77" s="304"/>
      <c r="GJ77" s="304">
        <f>GJ71*GJ76</f>
        <v>0</v>
      </c>
      <c r="GK77" s="304"/>
      <c r="GL77" s="304">
        <f>GL71*GL76</f>
        <v>0</v>
      </c>
      <c r="GM77" s="304"/>
      <c r="GN77" s="304">
        <f>GN71*GN76</f>
        <v>0</v>
      </c>
      <c r="GO77" s="304"/>
      <c r="GP77" s="304">
        <f>GP71*GP76</f>
        <v>0</v>
      </c>
      <c r="GQ77" s="304"/>
      <c r="GR77" s="304">
        <f>GR71*GR76</f>
        <v>0</v>
      </c>
      <c r="GS77" s="304"/>
      <c r="GT77" s="304">
        <f>GT71*GT76</f>
        <v>0</v>
      </c>
      <c r="GU77" s="304"/>
      <c r="GV77" s="304">
        <f>GV71*GV76</f>
        <v>0</v>
      </c>
      <c r="GW77" s="304"/>
      <c r="GX77" s="304">
        <f>GX71*GX76</f>
        <v>0</v>
      </c>
      <c r="GY77" s="304"/>
      <c r="GZ77" s="304">
        <f>GZ71*GZ76</f>
        <v>0</v>
      </c>
      <c r="HA77" s="304"/>
      <c r="HB77" s="304">
        <f>HB71*HB76</f>
        <v>0</v>
      </c>
      <c r="HC77" s="304"/>
      <c r="HD77" s="304">
        <f>HD71*HD76</f>
        <v>0</v>
      </c>
      <c r="HE77" s="304"/>
      <c r="HF77" s="304">
        <f>HF71*HF76</f>
        <v>0</v>
      </c>
      <c r="HG77" s="304"/>
      <c r="HH77" s="304">
        <f>HH71*HH76</f>
        <v>0</v>
      </c>
      <c r="HI77" s="304"/>
      <c r="HJ77" s="304">
        <f>HJ71*HJ76</f>
        <v>0</v>
      </c>
      <c r="HK77" s="304"/>
      <c r="HL77" s="304">
        <f>HL71*HL76</f>
        <v>0</v>
      </c>
      <c r="HM77" s="304"/>
      <c r="HN77" s="304">
        <f>HN71*HN76</f>
        <v>0</v>
      </c>
      <c r="HO77" s="304"/>
      <c r="HP77" s="304">
        <f>HP71*HP76</f>
        <v>0</v>
      </c>
      <c r="HQ77" s="304"/>
      <c r="HR77" s="304">
        <f>HR71*HR76</f>
        <v>0</v>
      </c>
      <c r="HS77" s="304"/>
      <c r="HT77" s="304">
        <f>HT71*HT76</f>
        <v>0</v>
      </c>
      <c r="HU77" s="304"/>
      <c r="HV77" s="304">
        <f>HV71*HV76</f>
        <v>0</v>
      </c>
      <c r="HW77" s="304"/>
      <c r="HX77" s="304">
        <f>HX71*HX76</f>
        <v>0</v>
      </c>
      <c r="HY77" s="304"/>
      <c r="HZ77" s="304">
        <f>HZ71*HZ76</f>
        <v>0</v>
      </c>
      <c r="IA77" s="304"/>
    </row>
    <row r="78" spans="1:238" ht="15" thickBot="1">
      <c r="A78" s="77" t="s">
        <v>58</v>
      </c>
      <c r="B78" s="304">
        <f>SUM(B77)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1.3333333333333333</v>
      </c>
      <c r="U78" s="304"/>
      <c r="V78" s="304">
        <f>SUM($B$77:W77)</f>
        <v>2.1111111111111112</v>
      </c>
      <c r="W78" s="304"/>
      <c r="X78" s="304">
        <f>SUM($B$77:Y77)</f>
        <v>2.4444444444444446</v>
      </c>
      <c r="Y78" s="304"/>
      <c r="Z78" s="304">
        <f>SUM($B$77:AA77)</f>
        <v>4.8888888888888893</v>
      </c>
      <c r="AA78" s="304"/>
      <c r="AB78" s="304">
        <f>SUM($B$77:AC77)</f>
        <v>6.666666666666667</v>
      </c>
      <c r="AC78" s="304"/>
      <c r="AD78" s="304">
        <f>SUM($B$77:AE77)</f>
        <v>8.3333333333333339</v>
      </c>
      <c r="AE78" s="304"/>
      <c r="AF78" s="304">
        <f>SUM($B$77:AG77)</f>
        <v>9.6666666666666679</v>
      </c>
      <c r="AG78" s="304"/>
      <c r="AH78" s="304">
        <f>SUM($B$77:AI77)</f>
        <v>10.888888888888889</v>
      </c>
      <c r="AI78" s="304"/>
      <c r="AJ78" s="304">
        <f>SUM($B$77:AK77)</f>
        <v>12.333333333333334</v>
      </c>
      <c r="AK78" s="304"/>
      <c r="AL78" s="304">
        <f>SUM($B$77:AM77)</f>
        <v>12.333333333333334</v>
      </c>
      <c r="AM78" s="304"/>
      <c r="AN78" s="304">
        <f>SUM($B$77:AO77)</f>
        <v>13.666666666666668</v>
      </c>
      <c r="AO78" s="304"/>
      <c r="AP78" s="304">
        <f>SUM($B$77:AQ77)</f>
        <v>14.666666666666668</v>
      </c>
      <c r="AQ78" s="304"/>
      <c r="AR78" s="304">
        <f>SUM($B$77:AS77)</f>
        <v>15.777777777777779</v>
      </c>
      <c r="AS78" s="304"/>
      <c r="AT78" s="304">
        <f>SUM($B$77:AU77)</f>
        <v>15.777777777777779</v>
      </c>
      <c r="AU78" s="304"/>
      <c r="AV78" s="304">
        <f>SUM($B$77:AW77)</f>
        <v>16.555555555555557</v>
      </c>
      <c r="AW78" s="304"/>
      <c r="AX78" s="304">
        <f>SUM($B$77:AY77)</f>
        <v>16.555555555555557</v>
      </c>
      <c r="AY78" s="304"/>
      <c r="AZ78" s="304">
        <f>SUM($B$77:BA77)</f>
        <v>16.555555555555557</v>
      </c>
      <c r="BA78" s="304"/>
      <c r="BB78" s="304">
        <f>SUM($B$77:BC77)</f>
        <v>17.555555555555557</v>
      </c>
      <c r="BC78" s="304"/>
      <c r="BD78" s="304">
        <f>SUM($B$77:BE77)</f>
        <v>18.444444444444446</v>
      </c>
      <c r="BE78" s="304"/>
      <c r="BF78" s="304">
        <f>SUM($B$77:BG77)</f>
        <v>19.111111111111114</v>
      </c>
      <c r="BG78" s="304"/>
      <c r="BH78" s="304">
        <f>SUM($B$77:BI77)</f>
        <v>19.111111111111114</v>
      </c>
      <c r="BI78" s="304"/>
      <c r="BJ78" s="304">
        <f>SUM($B$77:BK77)</f>
        <v>19.777777777777782</v>
      </c>
      <c r="BK78" s="304"/>
      <c r="BL78" s="304">
        <f>SUM($B$77:BM77)</f>
        <v>19.777777777777782</v>
      </c>
      <c r="BM78" s="304"/>
      <c r="BN78" s="304">
        <f>SUM($B$77:BO77)</f>
        <v>20.222222222222225</v>
      </c>
      <c r="BO78" s="304"/>
      <c r="BP78" s="304">
        <f>SUM($B$77:BQ77)</f>
        <v>22.333333333333336</v>
      </c>
      <c r="BQ78" s="304"/>
      <c r="BR78" s="304">
        <f>SUM($B$77:BS77)</f>
        <v>23.222222222222225</v>
      </c>
      <c r="BS78" s="304"/>
      <c r="BT78" s="304">
        <f>SUM($B$77:BU77)</f>
        <v>23.666666666666668</v>
      </c>
      <c r="BU78" s="304"/>
      <c r="BV78" s="304">
        <f>SUM($B$77:BW77)</f>
        <v>23.666666666666668</v>
      </c>
      <c r="BW78" s="304"/>
      <c r="BX78" s="304">
        <f>SUM($B$77:BY77)</f>
        <v>23.777777777777779</v>
      </c>
      <c r="BY78" s="304"/>
      <c r="BZ78" s="304">
        <f>SUM($B$77:CA77)</f>
        <v>23.777777777777779</v>
      </c>
      <c r="CA78" s="304"/>
      <c r="CB78" s="304">
        <f>SUM($B$77:CC77)</f>
        <v>24</v>
      </c>
      <c r="CC78" s="304"/>
      <c r="CD78" s="304">
        <f>SUM($B$77:CE77)</f>
        <v>24.888888888888889</v>
      </c>
      <c r="CE78" s="304"/>
      <c r="CF78" s="304">
        <f>SUM($B$77:CG77)</f>
        <v>25.888888888888889</v>
      </c>
      <c r="CG78" s="304"/>
      <c r="CH78" s="304">
        <f>SUM($B$77:CI77)</f>
        <v>26.555555555555557</v>
      </c>
      <c r="CI78" s="304"/>
      <c r="CJ78" s="304">
        <f>SUM($B$77:CK77)</f>
        <v>26.666666666666668</v>
      </c>
      <c r="CK78" s="304"/>
      <c r="CL78" s="304">
        <f>SUM($B$77:CM77)</f>
        <v>26.666666666666668</v>
      </c>
      <c r="CM78" s="304"/>
      <c r="CN78" s="304">
        <f>SUM($B$77:CO77)</f>
        <v>26.888888888888889</v>
      </c>
      <c r="CO78" s="304"/>
      <c r="CP78" s="304">
        <f>SUM($B$77:CQ77)</f>
        <v>27</v>
      </c>
      <c r="CQ78" s="304"/>
      <c r="CR78" s="304">
        <f>SUM($B$77:CS77)</f>
        <v>28</v>
      </c>
      <c r="CS78" s="304"/>
      <c r="CT78" s="304">
        <f>SUM($B$77:CU77)</f>
        <v>28.444444444444443</v>
      </c>
      <c r="CU78" s="304"/>
      <c r="CV78" s="304">
        <f>SUM($B$77:CW77)</f>
        <v>28.888888888888886</v>
      </c>
      <c r="CW78" s="304"/>
      <c r="CX78" s="304">
        <f>SUM($B$77:CY77)</f>
        <v>28.888888888888886</v>
      </c>
      <c r="CY78" s="304"/>
      <c r="CZ78" s="304">
        <f>SUM($B$77:DA77)</f>
        <v>28.888888888888886</v>
      </c>
      <c r="DA78" s="304"/>
      <c r="DB78" s="304">
        <f>SUM($B$77:DC77)</f>
        <v>28.999999999999996</v>
      </c>
      <c r="DC78" s="304"/>
      <c r="DD78" s="304">
        <f>SUM($B$77:DE77)</f>
        <v>28.999999999999996</v>
      </c>
      <c r="DE78" s="304"/>
      <c r="DF78" s="304">
        <f>SUM($B$77:DG77)</f>
        <v>29.222222222222218</v>
      </c>
      <c r="DG78" s="304"/>
      <c r="DH78" s="304">
        <f>SUM($B$77:DI77)</f>
        <v>29.222222222222218</v>
      </c>
      <c r="DI78" s="304"/>
      <c r="DJ78" s="304">
        <f>SUM($B$77:DK77)</f>
        <v>30.222222222222218</v>
      </c>
      <c r="DK78" s="304"/>
      <c r="DL78" s="304">
        <f>SUM($B$77:DM77)</f>
        <v>30.222222222222218</v>
      </c>
      <c r="DM78" s="304"/>
      <c r="DN78" s="304">
        <f>SUM($B$77:DO77)</f>
        <v>30.444444444444439</v>
      </c>
      <c r="DO78" s="304"/>
      <c r="DP78" s="304">
        <f>SUM($B$77:DQ77)</f>
        <v>30.444444444444439</v>
      </c>
      <c r="DQ78" s="304"/>
      <c r="DR78" s="304">
        <f>SUM($B$77:DS77)</f>
        <v>30.444444444444439</v>
      </c>
      <c r="DS78" s="304"/>
      <c r="DT78" s="304">
        <f>SUM($B$77:DU77)</f>
        <v>30.666666666666661</v>
      </c>
      <c r="DU78" s="304"/>
      <c r="DV78" s="304">
        <f>SUM($B$77:DW77)</f>
        <v>30.666666666666661</v>
      </c>
      <c r="DW78" s="304"/>
      <c r="DX78" s="304">
        <f>SUM($B$77:DY77)</f>
        <v>30.888888888888882</v>
      </c>
      <c r="DY78" s="304"/>
      <c r="DZ78" s="304">
        <f>SUM($B$77:EA77)</f>
        <v>31.888888888888882</v>
      </c>
      <c r="EA78" s="304"/>
      <c r="EB78" s="304">
        <f>SUM($B$77:EC77)</f>
        <v>32.222222222222214</v>
      </c>
      <c r="EC78" s="304"/>
      <c r="ED78" s="304">
        <f>SUM($B$77:EE77)</f>
        <v>32.222222222222214</v>
      </c>
      <c r="EE78" s="304"/>
      <c r="EF78" s="304">
        <f>SUM($B$77:EG77)</f>
        <v>32.222222222222214</v>
      </c>
      <c r="EG78" s="304"/>
      <c r="EH78" s="304">
        <f>SUM($B$77:EI77)</f>
        <v>32.222222222222214</v>
      </c>
      <c r="EI78" s="304"/>
      <c r="EJ78" s="304">
        <f>SUM($B$77:EK77)</f>
        <v>32.222222222222214</v>
      </c>
      <c r="EK78" s="304"/>
      <c r="EL78" s="304">
        <f>SUM($B$77:EM77)</f>
        <v>32.777777777777771</v>
      </c>
      <c r="EM78" s="304"/>
      <c r="EN78" s="304">
        <f>SUM($B$77:EO77)</f>
        <v>32.888888888888886</v>
      </c>
      <c r="EO78" s="304"/>
      <c r="EP78" s="304">
        <f>SUM($B$77:EQ77)</f>
        <v>33.222222222222221</v>
      </c>
      <c r="EQ78" s="304"/>
      <c r="ER78" s="304">
        <f>SUM($B$77:ES77)</f>
        <v>33.222222222222221</v>
      </c>
      <c r="ES78" s="304"/>
      <c r="ET78" s="304">
        <f>SUM($B$77:EU77)</f>
        <v>33.222222222222221</v>
      </c>
      <c r="EU78" s="304"/>
      <c r="EV78" s="304">
        <f>SUM($B$77:EW77)</f>
        <v>33.333333333333336</v>
      </c>
      <c r="EW78" s="304"/>
      <c r="EX78" s="304">
        <f>SUM($B$77:EY77)</f>
        <v>33.333333333333336</v>
      </c>
      <c r="EY78" s="304"/>
      <c r="EZ78" s="304">
        <f>SUM($B$77:FA77)</f>
        <v>33.333333333333336</v>
      </c>
      <c r="FA78" s="304"/>
      <c r="FB78" s="304">
        <f>SUM($B$77:FC77)</f>
        <v>33.333333333333336</v>
      </c>
      <c r="FC78" s="304"/>
      <c r="FD78" s="304">
        <f>SUM($B$77:FE77)</f>
        <v>33.333333333333336</v>
      </c>
      <c r="FE78" s="304"/>
      <c r="FF78" s="304">
        <f>SUM($B$77:FG77)</f>
        <v>33.333333333333336</v>
      </c>
      <c r="FG78" s="304"/>
      <c r="FH78" s="304">
        <f>SUM($B$77:FI77)</f>
        <v>33.333333333333336</v>
      </c>
      <c r="FI78" s="304"/>
      <c r="FJ78" s="304">
        <f>SUM($B$77:FK77)</f>
        <v>33.333333333333336</v>
      </c>
      <c r="FK78" s="304"/>
      <c r="FL78" s="304">
        <f>SUM($B$77:FM77)</f>
        <v>33.333333333333336</v>
      </c>
      <c r="FM78" s="304"/>
      <c r="FN78" s="304">
        <f>SUM($B$77:FO77)</f>
        <v>33.333333333333336</v>
      </c>
      <c r="FO78" s="304"/>
      <c r="FP78" s="304">
        <f>SUM($B$77:FQ77)</f>
        <v>33.333333333333336</v>
      </c>
      <c r="FQ78" s="304"/>
      <c r="FR78" s="304">
        <f>SUM($B$77:FS77)</f>
        <v>33.333333333333336</v>
      </c>
      <c r="FS78" s="304"/>
      <c r="FT78" s="304">
        <f>SUM($B$77:FU77)</f>
        <v>33.333333333333336</v>
      </c>
      <c r="FU78" s="304"/>
      <c r="FV78" s="304">
        <f>SUM($B$77:FW77)</f>
        <v>33.333333333333336</v>
      </c>
      <c r="FW78" s="304"/>
      <c r="FX78" s="304">
        <f>SUM($B$77:FY77)</f>
        <v>33.333333333333336</v>
      </c>
      <c r="FY78" s="304"/>
      <c r="FZ78" s="304">
        <f>SUM($B$77:GA77)</f>
        <v>33.333333333333336</v>
      </c>
      <c r="GA78" s="304"/>
      <c r="GB78" s="304">
        <f>SUM($B$77:GC77)</f>
        <v>33.333333333333336</v>
      </c>
      <c r="GC78" s="304"/>
      <c r="GD78" s="304">
        <f>SUM($B$77:GE77)</f>
        <v>33.333333333333336</v>
      </c>
      <c r="GE78" s="304"/>
      <c r="GF78" s="304">
        <f>SUM($B$77:GG77)</f>
        <v>33.333333333333336</v>
      </c>
      <c r="GG78" s="304"/>
      <c r="GH78" s="304">
        <f>SUM($B$77:GI77)</f>
        <v>33.333333333333336</v>
      </c>
      <c r="GI78" s="304"/>
      <c r="GJ78" s="304">
        <f>SUM($B$77:GK77)</f>
        <v>33.333333333333336</v>
      </c>
      <c r="GK78" s="304"/>
      <c r="GL78" s="304">
        <f>SUM($B$77:GM77)</f>
        <v>33.333333333333336</v>
      </c>
      <c r="GM78" s="304"/>
      <c r="GN78" s="304">
        <f>SUM($B$77:GO77)</f>
        <v>33.333333333333336</v>
      </c>
      <c r="GO78" s="304"/>
      <c r="GP78" s="304">
        <f>SUM($B$77:GQ77)</f>
        <v>33.333333333333336</v>
      </c>
      <c r="GQ78" s="304"/>
      <c r="GR78" s="304">
        <f>SUM($B$77:GS77)</f>
        <v>33.333333333333336</v>
      </c>
      <c r="GS78" s="304"/>
      <c r="GT78" s="304">
        <f>SUM($B$77:GU77)</f>
        <v>33.333333333333336</v>
      </c>
      <c r="GU78" s="304"/>
      <c r="GV78" s="304">
        <f>SUM($B$77:GW77)</f>
        <v>33.333333333333336</v>
      </c>
      <c r="GW78" s="304"/>
      <c r="GX78" s="304">
        <f>SUM($B$77:GY77)</f>
        <v>33.333333333333336</v>
      </c>
      <c r="GY78" s="304"/>
      <c r="GZ78" s="304">
        <f>SUM($B$77:HA77)</f>
        <v>33.333333333333336</v>
      </c>
      <c r="HA78" s="304"/>
      <c r="HB78" s="304">
        <f>SUM($B$77:HC77)</f>
        <v>33.333333333333336</v>
      </c>
      <c r="HC78" s="304"/>
      <c r="HD78" s="304">
        <f>SUM($B$77:HE77)</f>
        <v>33.333333333333336</v>
      </c>
      <c r="HE78" s="304"/>
      <c r="HF78" s="304">
        <f>SUM($B$77:HG77)</f>
        <v>33.333333333333336</v>
      </c>
      <c r="HG78" s="304"/>
      <c r="HH78" s="304">
        <f>SUM($B$77:HI77)</f>
        <v>33.333333333333336</v>
      </c>
      <c r="HI78" s="304"/>
      <c r="HJ78" s="304">
        <f>SUM($B$77:HK77)</f>
        <v>33.333333333333336</v>
      </c>
      <c r="HK78" s="304"/>
      <c r="HL78" s="304">
        <f>SUM($B$77:HM77)</f>
        <v>33.333333333333336</v>
      </c>
      <c r="HM78" s="304"/>
      <c r="HN78" s="304">
        <f>SUM($B$77:HO77)</f>
        <v>33.333333333333336</v>
      </c>
      <c r="HO78" s="304"/>
      <c r="HP78" s="304">
        <f>SUM($B$77:HQ77)</f>
        <v>33.333333333333336</v>
      </c>
      <c r="HQ78" s="304"/>
      <c r="HR78" s="304">
        <f>SUM($B$77:HS77)</f>
        <v>33.333333333333336</v>
      </c>
      <c r="HS78" s="304"/>
      <c r="HT78" s="304">
        <f>SUM($B$77:HU77)</f>
        <v>33.333333333333336</v>
      </c>
      <c r="HU78" s="304"/>
      <c r="HV78" s="304">
        <f>SUM($B$77:HW77)</f>
        <v>33.333333333333336</v>
      </c>
      <c r="HW78" s="304"/>
      <c r="HX78" s="304">
        <f>SUM($B$77:HY77)</f>
        <v>33.333333333333336</v>
      </c>
      <c r="HY78" s="304"/>
      <c r="HZ78" s="304">
        <f>SUM($B$77:IA77)</f>
        <v>33.333333333333336</v>
      </c>
      <c r="IA78" s="304"/>
    </row>
    <row r="79" spans="1:238" ht="15" thickBot="1">
      <c r="A79" s="77" t="s">
        <v>67</v>
      </c>
      <c r="B79" s="304">
        <f>B78/$B$68</f>
        <v>0</v>
      </c>
      <c r="C79" s="304"/>
      <c r="D79" s="304">
        <f>D78/$B$68</f>
        <v>0</v>
      </c>
      <c r="E79" s="304"/>
      <c r="F79" s="304">
        <f>F78/$B$68</f>
        <v>0</v>
      </c>
      <c r="G79" s="304"/>
      <c r="H79" s="304">
        <f>H78/$B$68</f>
        <v>0</v>
      </c>
      <c r="I79" s="304"/>
      <c r="J79" s="304">
        <f>J78/$B$68</f>
        <v>0</v>
      </c>
      <c r="K79" s="304"/>
      <c r="L79" s="304">
        <f>L78/$B$68</f>
        <v>0</v>
      </c>
      <c r="M79" s="304"/>
      <c r="N79" s="304">
        <f>N78/$B$68</f>
        <v>0</v>
      </c>
      <c r="O79" s="304"/>
      <c r="P79" s="304">
        <f>P78/$B$68</f>
        <v>0</v>
      </c>
      <c r="Q79" s="304"/>
      <c r="R79" s="304">
        <f>R78/$B$68</f>
        <v>0</v>
      </c>
      <c r="S79" s="304"/>
      <c r="T79" s="304">
        <f>T78/$B$68</f>
        <v>0.14814814814814814</v>
      </c>
      <c r="U79" s="304"/>
      <c r="V79" s="304">
        <f>V78/$B$68</f>
        <v>0.23456790123456792</v>
      </c>
      <c r="W79" s="304"/>
      <c r="X79" s="304">
        <f>X78/$B$68</f>
        <v>0.27160493827160498</v>
      </c>
      <c r="Y79" s="304"/>
      <c r="Z79" s="304">
        <f>Z78/$B$68</f>
        <v>0.54320987654320996</v>
      </c>
      <c r="AA79" s="304"/>
      <c r="AB79" s="304">
        <f>AB78/$B$68</f>
        <v>0.74074074074074081</v>
      </c>
      <c r="AC79" s="304"/>
      <c r="AD79" s="304">
        <f>AD78/$B$68</f>
        <v>0.92592592592592604</v>
      </c>
      <c r="AE79" s="304"/>
      <c r="AF79" s="304">
        <f>AF78/$B$68</f>
        <v>1.0740740740740742</v>
      </c>
      <c r="AG79" s="304"/>
      <c r="AH79" s="304">
        <f>AH78/$B$68</f>
        <v>1.2098765432098766</v>
      </c>
      <c r="AI79" s="304"/>
      <c r="AJ79" s="304">
        <f>AJ78/$B$68</f>
        <v>1.3703703703703705</v>
      </c>
      <c r="AK79" s="304"/>
      <c r="AL79" s="304">
        <f>AL78/$B$68</f>
        <v>1.3703703703703705</v>
      </c>
      <c r="AM79" s="304"/>
      <c r="AN79" s="304">
        <f>AN78/$B$68</f>
        <v>1.5185185185185186</v>
      </c>
      <c r="AO79" s="304"/>
      <c r="AP79" s="304">
        <f>AP78/$B$68</f>
        <v>1.6296296296296298</v>
      </c>
      <c r="AQ79" s="304"/>
      <c r="AR79" s="304">
        <f>AR78/$B$68</f>
        <v>1.7530864197530864</v>
      </c>
      <c r="AS79" s="304"/>
      <c r="AT79" s="304">
        <f>AT78/$B$68</f>
        <v>1.7530864197530864</v>
      </c>
      <c r="AU79" s="304"/>
      <c r="AV79" s="304">
        <f>AV78/$B$68</f>
        <v>1.8395061728395063</v>
      </c>
      <c r="AW79" s="304"/>
      <c r="AX79" s="304">
        <f>AX78/$B$68</f>
        <v>1.8395061728395063</v>
      </c>
      <c r="AY79" s="304"/>
      <c r="AZ79" s="304">
        <f>AZ78/$B$68</f>
        <v>1.8395061728395063</v>
      </c>
      <c r="BA79" s="304"/>
      <c r="BB79" s="304">
        <f>BB78/$B$68</f>
        <v>1.9506172839506175</v>
      </c>
      <c r="BC79" s="304"/>
      <c r="BD79" s="304">
        <f>BD78/$B$68</f>
        <v>2.0493827160493829</v>
      </c>
      <c r="BE79" s="304"/>
      <c r="BF79" s="304">
        <f>BF78/$B$68</f>
        <v>2.1234567901234573</v>
      </c>
      <c r="BG79" s="304"/>
      <c r="BH79" s="304">
        <f>BH78/$B$68</f>
        <v>2.1234567901234573</v>
      </c>
      <c r="BI79" s="304"/>
      <c r="BJ79" s="304">
        <f>BJ78/$B$68</f>
        <v>2.1975308641975313</v>
      </c>
      <c r="BK79" s="304"/>
      <c r="BL79" s="304">
        <f>BL78/$B$68</f>
        <v>2.1975308641975313</v>
      </c>
      <c r="BM79" s="304"/>
      <c r="BN79" s="304">
        <f>BN78/$B$68</f>
        <v>2.2469135802469138</v>
      </c>
      <c r="BO79" s="304"/>
      <c r="BP79" s="304">
        <f>BP78/$B$68</f>
        <v>2.4814814814814818</v>
      </c>
      <c r="BQ79" s="304"/>
      <c r="BR79" s="304">
        <f>BR78/$B$68</f>
        <v>2.5802469135802473</v>
      </c>
      <c r="BS79" s="304"/>
      <c r="BT79" s="304">
        <f>BT78/$B$68</f>
        <v>2.6296296296296298</v>
      </c>
      <c r="BU79" s="304"/>
      <c r="BV79" s="304">
        <f>BV78/$B$68</f>
        <v>2.6296296296296298</v>
      </c>
      <c r="BW79" s="304"/>
      <c r="BX79" s="304">
        <f>BX78/$B$68</f>
        <v>2.6419753086419755</v>
      </c>
      <c r="BY79" s="304"/>
      <c r="BZ79" s="304">
        <f>BZ78/$B$68</f>
        <v>2.6419753086419755</v>
      </c>
      <c r="CA79" s="304"/>
      <c r="CB79" s="304">
        <f>CB78/$B$68</f>
        <v>2.6666666666666665</v>
      </c>
      <c r="CC79" s="304"/>
      <c r="CD79" s="304">
        <f>CD78/$B$68</f>
        <v>2.7654320987654319</v>
      </c>
      <c r="CE79" s="304"/>
      <c r="CF79" s="304">
        <f>CF78/$B$68</f>
        <v>2.8765432098765431</v>
      </c>
      <c r="CG79" s="304"/>
      <c r="CH79" s="304">
        <f>CH78/$B$68</f>
        <v>2.9506172839506175</v>
      </c>
      <c r="CI79" s="304"/>
      <c r="CJ79" s="304">
        <f>CJ78/$B$68</f>
        <v>2.9629629629629632</v>
      </c>
      <c r="CK79" s="304"/>
      <c r="CL79" s="304">
        <f>CL78/$B$68</f>
        <v>2.9629629629629632</v>
      </c>
      <c r="CM79" s="304"/>
      <c r="CN79" s="304">
        <f>CN78/$B$68</f>
        <v>2.9876543209876543</v>
      </c>
      <c r="CO79" s="304"/>
      <c r="CP79" s="304">
        <f>CP78/$B$68</f>
        <v>3</v>
      </c>
      <c r="CQ79" s="304"/>
      <c r="CR79" s="304">
        <f>CR78/$B$68</f>
        <v>3.1111111111111112</v>
      </c>
      <c r="CS79" s="304"/>
      <c r="CT79" s="304">
        <f>CT78/$B$68</f>
        <v>3.1604938271604937</v>
      </c>
      <c r="CU79" s="304"/>
      <c r="CV79" s="304">
        <f>CV78/$B$68</f>
        <v>3.2098765432098761</v>
      </c>
      <c r="CW79" s="304"/>
      <c r="CX79" s="304">
        <f>CX78/$B$68</f>
        <v>3.2098765432098761</v>
      </c>
      <c r="CY79" s="304"/>
      <c r="CZ79" s="304">
        <f>CZ78/$B$68</f>
        <v>3.2098765432098761</v>
      </c>
      <c r="DA79" s="304"/>
      <c r="DB79" s="304">
        <f>DB78/$B$68</f>
        <v>3.2222222222222219</v>
      </c>
      <c r="DC79" s="304"/>
      <c r="DD79" s="304">
        <f>DD78/$B$68</f>
        <v>3.2222222222222219</v>
      </c>
      <c r="DE79" s="304"/>
      <c r="DF79" s="304">
        <f>DF78/$B$68</f>
        <v>3.2469135802469129</v>
      </c>
      <c r="DG79" s="304"/>
      <c r="DH79" s="304">
        <f>DH78/$B$68</f>
        <v>3.2469135802469129</v>
      </c>
      <c r="DI79" s="304"/>
      <c r="DJ79" s="304">
        <f>DJ78/$B$68</f>
        <v>3.3580246913580241</v>
      </c>
      <c r="DK79" s="304"/>
      <c r="DL79" s="304">
        <f>DL78/$B$68</f>
        <v>3.3580246913580241</v>
      </c>
      <c r="DM79" s="304"/>
      <c r="DN79" s="304">
        <f>DN78/$B$68</f>
        <v>3.3827160493827155</v>
      </c>
      <c r="DO79" s="304"/>
      <c r="DP79" s="304">
        <f>DP78/$B$68</f>
        <v>3.3827160493827155</v>
      </c>
      <c r="DQ79" s="304"/>
      <c r="DR79" s="304">
        <f>DR78/$B$68</f>
        <v>3.3827160493827155</v>
      </c>
      <c r="DS79" s="304"/>
      <c r="DT79" s="304">
        <f>DT78/$B$68</f>
        <v>3.4074074074074066</v>
      </c>
      <c r="DU79" s="304"/>
      <c r="DV79" s="304">
        <f>DV78/$B$68</f>
        <v>3.4074074074074066</v>
      </c>
      <c r="DW79" s="304"/>
      <c r="DX79" s="304">
        <f>DX78/$B$68</f>
        <v>3.432098765432098</v>
      </c>
      <c r="DY79" s="304"/>
      <c r="DZ79" s="304">
        <f>DZ78/$B$68</f>
        <v>3.5432098765432092</v>
      </c>
      <c r="EA79" s="304"/>
      <c r="EB79" s="304">
        <f>EB78/$B$68</f>
        <v>3.5802469135802459</v>
      </c>
      <c r="EC79" s="304"/>
      <c r="ED79" s="304">
        <f>ED78/$B$68</f>
        <v>3.5802469135802459</v>
      </c>
      <c r="EE79" s="304"/>
      <c r="EF79" s="304">
        <f>EF78/$B$68</f>
        <v>3.5802469135802459</v>
      </c>
      <c r="EG79" s="304"/>
      <c r="EH79" s="304">
        <f>EH78/$B$68</f>
        <v>3.5802469135802459</v>
      </c>
      <c r="EI79" s="304"/>
      <c r="EJ79" s="304">
        <f>EJ78/$B$68</f>
        <v>3.5802469135802459</v>
      </c>
      <c r="EK79" s="304"/>
      <c r="EL79" s="304">
        <f>EL78/$B$68</f>
        <v>3.6419753086419746</v>
      </c>
      <c r="EM79" s="304"/>
      <c r="EN79" s="304">
        <f>EN78/$B$68</f>
        <v>3.6543209876543208</v>
      </c>
      <c r="EO79" s="304"/>
      <c r="EP79" s="304">
        <f>EP78/$B$68</f>
        <v>3.691358024691358</v>
      </c>
      <c r="EQ79" s="304"/>
      <c r="ER79" s="304">
        <f>ER78/$B$68</f>
        <v>3.691358024691358</v>
      </c>
      <c r="ES79" s="304"/>
      <c r="ET79" s="304">
        <f>ET78/$B$68</f>
        <v>3.691358024691358</v>
      </c>
      <c r="EU79" s="304"/>
      <c r="EV79" s="304">
        <f>EV78/$B$68</f>
        <v>3.7037037037037042</v>
      </c>
      <c r="EW79" s="304"/>
      <c r="EX79" s="304">
        <f>EX78/$B$68</f>
        <v>3.7037037037037042</v>
      </c>
      <c r="EY79" s="304"/>
      <c r="EZ79" s="304">
        <f>EZ78/$B$68</f>
        <v>3.7037037037037042</v>
      </c>
      <c r="FA79" s="304"/>
      <c r="FB79" s="304">
        <f>FB78/$B$68</f>
        <v>3.7037037037037042</v>
      </c>
      <c r="FC79" s="304"/>
      <c r="FD79" s="304">
        <f>FD78/$B$68</f>
        <v>3.7037037037037042</v>
      </c>
      <c r="FE79" s="304"/>
      <c r="FF79" s="304">
        <f>FF78/$B$68</f>
        <v>3.7037037037037042</v>
      </c>
      <c r="FG79" s="304"/>
      <c r="FH79" s="304">
        <f>FH78/$B$68</f>
        <v>3.7037037037037042</v>
      </c>
      <c r="FI79" s="304"/>
      <c r="FJ79" s="304">
        <f>FJ78/$B$68</f>
        <v>3.7037037037037042</v>
      </c>
      <c r="FK79" s="304"/>
      <c r="FL79" s="304">
        <f>FL78/$B$68</f>
        <v>3.7037037037037042</v>
      </c>
      <c r="FM79" s="304"/>
      <c r="FN79" s="304">
        <f>FN78/$B$68</f>
        <v>3.7037037037037042</v>
      </c>
      <c r="FO79" s="304"/>
      <c r="FP79" s="304">
        <f>FP78/$B$68</f>
        <v>3.7037037037037042</v>
      </c>
      <c r="FQ79" s="304"/>
      <c r="FR79" s="304">
        <f>FR78/$B$68</f>
        <v>3.7037037037037042</v>
      </c>
      <c r="FS79" s="304"/>
      <c r="FT79" s="304">
        <f>FT78/$B$68</f>
        <v>3.7037037037037042</v>
      </c>
      <c r="FU79" s="304"/>
      <c r="FV79" s="304">
        <f>FV78/$B$68</f>
        <v>3.7037037037037042</v>
      </c>
      <c r="FW79" s="304"/>
      <c r="FX79" s="304">
        <f>FX78/$B$68</f>
        <v>3.7037037037037042</v>
      </c>
      <c r="FY79" s="304"/>
      <c r="FZ79" s="304">
        <f>FZ78/$B$68</f>
        <v>3.7037037037037042</v>
      </c>
      <c r="GA79" s="304"/>
      <c r="GB79" s="304">
        <f>GB78/$B$68</f>
        <v>3.7037037037037042</v>
      </c>
      <c r="GC79" s="304"/>
      <c r="GD79" s="304">
        <f>GD78/$B$68</f>
        <v>3.7037037037037042</v>
      </c>
      <c r="GE79" s="304"/>
      <c r="GF79" s="304">
        <f>GF78/$B$68</f>
        <v>3.7037037037037042</v>
      </c>
      <c r="GG79" s="304"/>
      <c r="GH79" s="304">
        <f>GH78/$B$68</f>
        <v>3.7037037037037042</v>
      </c>
      <c r="GI79" s="304"/>
      <c r="GJ79" s="304">
        <f>GJ78/$B$68</f>
        <v>3.7037037037037042</v>
      </c>
      <c r="GK79" s="304"/>
      <c r="GL79" s="304">
        <f>GL78/$B$68</f>
        <v>3.7037037037037042</v>
      </c>
      <c r="GM79" s="304"/>
      <c r="GN79" s="304">
        <f>GN78/$B$68</f>
        <v>3.7037037037037042</v>
      </c>
      <c r="GO79" s="304"/>
      <c r="GP79" s="304">
        <f>GP78/$B$68</f>
        <v>3.7037037037037042</v>
      </c>
      <c r="GQ79" s="304"/>
      <c r="GR79" s="304">
        <f>GR78/$B$68</f>
        <v>3.7037037037037042</v>
      </c>
      <c r="GS79" s="304"/>
      <c r="GT79" s="304">
        <f>GT78/$B$68</f>
        <v>3.7037037037037042</v>
      </c>
      <c r="GU79" s="304"/>
      <c r="GV79" s="304">
        <f>GV78/$B$68</f>
        <v>3.7037037037037042</v>
      </c>
      <c r="GW79" s="304"/>
      <c r="GX79" s="304">
        <f>GX78/$B$68</f>
        <v>3.7037037037037042</v>
      </c>
      <c r="GY79" s="304"/>
      <c r="GZ79" s="304">
        <f>GZ78/$B$68</f>
        <v>3.7037037037037042</v>
      </c>
      <c r="HA79" s="304"/>
      <c r="HB79" s="304">
        <f>HB78/$B$68</f>
        <v>3.7037037037037042</v>
      </c>
      <c r="HC79" s="304"/>
      <c r="HD79" s="304">
        <f>HD78/$B$68</f>
        <v>3.7037037037037042</v>
      </c>
      <c r="HE79" s="304"/>
      <c r="HF79" s="304">
        <f>HF78/$B$68</f>
        <v>3.7037037037037042</v>
      </c>
      <c r="HG79" s="304"/>
      <c r="HH79" s="304">
        <f>HH78/$B$68</f>
        <v>3.7037037037037042</v>
      </c>
      <c r="HI79" s="304"/>
      <c r="HJ79" s="304">
        <f>HJ78/$B$68</f>
        <v>3.7037037037037042</v>
      </c>
      <c r="HK79" s="304"/>
      <c r="HL79" s="304">
        <f>HL78/$B$68</f>
        <v>3.7037037037037042</v>
      </c>
      <c r="HM79" s="304"/>
      <c r="HN79" s="304">
        <f>HN78/$B$68</f>
        <v>3.7037037037037042</v>
      </c>
      <c r="HO79" s="304"/>
      <c r="HP79" s="304">
        <f>HP78/$B$68</f>
        <v>3.7037037037037042</v>
      </c>
      <c r="HQ79" s="304"/>
      <c r="HR79" s="304">
        <f>HR78/$B$68</f>
        <v>3.7037037037037042</v>
      </c>
      <c r="HS79" s="304"/>
      <c r="HT79" s="304">
        <f>HT78/$B$68</f>
        <v>3.7037037037037042</v>
      </c>
      <c r="HU79" s="304"/>
      <c r="HV79" s="304">
        <f>HV78/$B$68</f>
        <v>3.7037037037037042</v>
      </c>
      <c r="HW79" s="304"/>
      <c r="HX79" s="304">
        <f>HX78/$B$68</f>
        <v>3.7037037037037042</v>
      </c>
      <c r="HY79" s="304"/>
      <c r="HZ79" s="304">
        <f>HZ78/$B$68</f>
        <v>3.7037037037037042</v>
      </c>
      <c r="IA79" s="304"/>
    </row>
    <row r="80" spans="1:238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0</v>
      </c>
      <c r="Q80" s="304"/>
      <c r="R80" s="304">
        <f>R1*R71*R76</f>
        <v>0</v>
      </c>
      <c r="S80" s="304"/>
      <c r="T80" s="304">
        <f>T1*T71*T76</f>
        <v>13.333333333333332</v>
      </c>
      <c r="U80" s="304"/>
      <c r="V80" s="304">
        <f>V1*V71*V76</f>
        <v>8.5555555555555554</v>
      </c>
      <c r="W80" s="304"/>
      <c r="X80" s="304">
        <f>X1*X71*X76</f>
        <v>4</v>
      </c>
      <c r="Y80" s="304"/>
      <c r="Z80" s="304">
        <f>Z1*Z71*Z76</f>
        <v>31.777777777777779</v>
      </c>
      <c r="AA80" s="304"/>
      <c r="AB80" s="304">
        <f>AB1*AB71*AB76</f>
        <v>24.888888888888886</v>
      </c>
      <c r="AC80" s="304"/>
      <c r="AD80" s="304">
        <f>AD1*AD71*AD76</f>
        <v>25</v>
      </c>
      <c r="AE80" s="304"/>
      <c r="AF80" s="304">
        <f>AF1*AF71*AF76</f>
        <v>21.333333333333332</v>
      </c>
      <c r="AG80" s="304"/>
      <c r="AH80" s="304">
        <f>AH1*AH71*AH76</f>
        <v>20.777777777777779</v>
      </c>
      <c r="AI80" s="304"/>
      <c r="AJ80" s="304">
        <f>AJ1*AJ71*AJ76</f>
        <v>26</v>
      </c>
      <c r="AK80" s="304"/>
      <c r="AL80" s="304">
        <f>AL1*AL71*AL76</f>
        <v>0</v>
      </c>
      <c r="AM80" s="304"/>
      <c r="AN80" s="304">
        <f>AN1*AN71*AN76</f>
        <v>26.666666666666664</v>
      </c>
      <c r="AO80" s="304"/>
      <c r="AP80" s="304">
        <f>AP1*AP71*AP76</f>
        <v>20.999999999999996</v>
      </c>
      <c r="AQ80" s="304"/>
      <c r="AR80" s="304">
        <f>AR1*AR71*AR76</f>
        <v>24.444444444444443</v>
      </c>
      <c r="AS80" s="304"/>
      <c r="AT80" s="304">
        <f>AT1*AT71*AT76</f>
        <v>0</v>
      </c>
      <c r="AU80" s="304"/>
      <c r="AV80" s="304">
        <f>AV1*AV71*AV76</f>
        <v>18.666666666666664</v>
      </c>
      <c r="AW80" s="304"/>
      <c r="AX80" s="304">
        <f>AX1*AX71*AX76</f>
        <v>0</v>
      </c>
      <c r="AY80" s="304"/>
      <c r="AZ80" s="304">
        <f>AZ1*AZ71*AZ76</f>
        <v>0</v>
      </c>
      <c r="BA80" s="304"/>
      <c r="BB80" s="304">
        <f>BB1*BB71*BB76</f>
        <v>27</v>
      </c>
      <c r="BC80" s="304"/>
      <c r="BD80" s="304">
        <f>BD1*BD71*BD76</f>
        <v>24.888888888888886</v>
      </c>
      <c r="BE80" s="304"/>
      <c r="BF80" s="304">
        <f>BF1*BF71*BF76</f>
        <v>19.333333333333332</v>
      </c>
      <c r="BG80" s="304"/>
      <c r="BH80" s="304">
        <f>BH1*BH71*BH76</f>
        <v>0</v>
      </c>
      <c r="BI80" s="304"/>
      <c r="BJ80" s="304">
        <f>BJ1*BJ71*BJ76</f>
        <v>20.666666666666664</v>
      </c>
      <c r="BK80" s="304"/>
      <c r="BL80" s="304">
        <f>BL1*BL71*BL76</f>
        <v>0</v>
      </c>
      <c r="BM80" s="304"/>
      <c r="BN80" s="304">
        <f>BN1*BN71*BN76</f>
        <v>14.666666666666666</v>
      </c>
      <c r="BO80" s="304"/>
      <c r="BP80" s="304">
        <f>BP1*BP71*BP76</f>
        <v>71.777777777777771</v>
      </c>
      <c r="BQ80" s="304"/>
      <c r="BR80" s="304">
        <f>BR1*BR71*BR76</f>
        <v>31.111111111111111</v>
      </c>
      <c r="BS80" s="304"/>
      <c r="BT80" s="304">
        <f>BT1*BT71*BT76</f>
        <v>16</v>
      </c>
      <c r="BU80" s="304"/>
      <c r="BV80" s="304">
        <f>BV1*BV71*BV76</f>
        <v>0</v>
      </c>
      <c r="BW80" s="304"/>
      <c r="BX80" s="304">
        <f>BX1*BX71*BX76</f>
        <v>4.2222222222222223</v>
      </c>
      <c r="BY80" s="304"/>
      <c r="BZ80" s="304">
        <f>BZ1*BZ71*BZ76</f>
        <v>0</v>
      </c>
      <c r="CA80" s="304"/>
      <c r="CB80" s="304">
        <f>CB1*CB71*CB76</f>
        <v>8.8888888888888893</v>
      </c>
      <c r="CC80" s="304"/>
      <c r="CD80" s="304">
        <f>CD1*CD71*CD76</f>
        <v>36.444444444444443</v>
      </c>
      <c r="CE80" s="304"/>
      <c r="CF80" s="304">
        <f>CF1*CF71*CF76</f>
        <v>42</v>
      </c>
      <c r="CG80" s="304"/>
      <c r="CH80" s="304">
        <f>CH1*CH71*CH76</f>
        <v>28.666666666666664</v>
      </c>
      <c r="CI80" s="304"/>
      <c r="CJ80" s="304">
        <f>CJ1*CJ71*CJ76</f>
        <v>4.8888888888888884</v>
      </c>
      <c r="CK80" s="304"/>
      <c r="CL80" s="304">
        <f>CL1*CL71*CL76</f>
        <v>0</v>
      </c>
      <c r="CM80" s="304"/>
      <c r="CN80" s="304">
        <f>CN1*CN71*CN76</f>
        <v>10.222222222222221</v>
      </c>
      <c r="CO80" s="304"/>
      <c r="CP80" s="304">
        <f>CP1*CP71*CP76</f>
        <v>5.2222222222222223</v>
      </c>
      <c r="CQ80" s="304"/>
      <c r="CR80" s="304">
        <f>CR1*CR71*CR76</f>
        <v>48.000000000000007</v>
      </c>
      <c r="CS80" s="304"/>
      <c r="CT80" s="304">
        <f>CT1*CT71*CT76</f>
        <v>21.777777777777779</v>
      </c>
      <c r="CU80" s="304"/>
      <c r="CV80" s="304">
        <f>CV1*CV71*CV76</f>
        <v>22.222222222222225</v>
      </c>
      <c r="CW80" s="304"/>
      <c r="CX80" s="304">
        <f>CX1*CX71*CX76</f>
        <v>0</v>
      </c>
      <c r="CY80" s="304"/>
      <c r="CZ80" s="304">
        <f>CZ1*CZ71*CZ76</f>
        <v>0</v>
      </c>
      <c r="DA80" s="304"/>
      <c r="DB80" s="304">
        <f>DB1*DB71*DB76</f>
        <v>5.8888888888888884</v>
      </c>
      <c r="DC80" s="304"/>
      <c r="DD80" s="304">
        <f>DD1*DD71*DD76</f>
        <v>0</v>
      </c>
      <c r="DE80" s="304"/>
      <c r="DF80" s="304">
        <f>DF1*DF71*DF76</f>
        <v>12.222222222222221</v>
      </c>
      <c r="DG80" s="304"/>
      <c r="DH80" s="304">
        <f>DH1*DH71*DH76</f>
        <v>0</v>
      </c>
      <c r="DI80" s="304"/>
      <c r="DJ80" s="304">
        <f>DJ1*DJ71*DJ76</f>
        <v>57.000000000000007</v>
      </c>
      <c r="DK80" s="304"/>
      <c r="DL80" s="304">
        <f>DL1*DL71*DL76</f>
        <v>0</v>
      </c>
      <c r="DM80" s="304"/>
      <c r="DN80" s="304">
        <f>DN1*DN71*DN76</f>
        <v>13.111111111111109</v>
      </c>
      <c r="DO80" s="304"/>
      <c r="DP80" s="304">
        <f>DP1*DP71*DP76</f>
        <v>0</v>
      </c>
      <c r="DQ80" s="304"/>
      <c r="DR80" s="304">
        <f>DR1*DR71*DR76</f>
        <v>0</v>
      </c>
      <c r="DS80" s="304"/>
      <c r="DT80" s="304">
        <f>DT1*DT71*DT76</f>
        <v>13.777777777777775</v>
      </c>
      <c r="DU80" s="304"/>
      <c r="DV80" s="304">
        <f>DV1*DV71*DV76</f>
        <v>0</v>
      </c>
      <c r="DW80" s="304"/>
      <c r="DX80" s="304">
        <f>DX1*DX71*DX76</f>
        <v>14.222222222222221</v>
      </c>
      <c r="DY80" s="304"/>
      <c r="DZ80" s="304">
        <f>DZ1*DZ71*DZ76</f>
        <v>65</v>
      </c>
      <c r="EA80" s="304"/>
      <c r="EB80" s="304">
        <f>EB1*EB71*EB76</f>
        <v>22.000000000000004</v>
      </c>
      <c r="EC80" s="304"/>
      <c r="ED80" s="304">
        <f>ED1*ED71*ED76</f>
        <v>0</v>
      </c>
      <c r="EE80" s="304"/>
      <c r="EF80" s="304">
        <f>EF1*EF71*EF76</f>
        <v>0</v>
      </c>
      <c r="EG80" s="304"/>
      <c r="EH80" s="304">
        <f>EH1*EH71*EH76</f>
        <v>0</v>
      </c>
      <c r="EI80" s="304"/>
      <c r="EJ80" s="304">
        <f>EJ1*EJ71*EJ76</f>
        <v>0</v>
      </c>
      <c r="EK80" s="304"/>
      <c r="EL80" s="304">
        <f>EL1*EL71*EL76</f>
        <v>39.444444444444443</v>
      </c>
      <c r="EM80" s="304"/>
      <c r="EN80" s="304">
        <f>EN1*EN71*EN76</f>
        <v>8</v>
      </c>
      <c r="EO80" s="304"/>
      <c r="EP80" s="304">
        <f>EP1*EP71*EP76</f>
        <v>24.333333333333332</v>
      </c>
      <c r="EQ80" s="304"/>
      <c r="ER80" s="304">
        <f>ER1*ER71*ER76</f>
        <v>0</v>
      </c>
      <c r="ES80" s="304"/>
      <c r="ET80" s="304">
        <f>ET1*ET71*ET76</f>
        <v>0</v>
      </c>
      <c r="EU80" s="304"/>
      <c r="EV80" s="304">
        <f>EV1*EV71*EV76</f>
        <v>8.4444444444444446</v>
      </c>
      <c r="EW80" s="304"/>
      <c r="EX80" s="304">
        <f>EX1*EX71*EX76</f>
        <v>0</v>
      </c>
      <c r="EY80" s="304"/>
      <c r="EZ80" s="304">
        <f>EZ1*EZ71*EZ76</f>
        <v>0</v>
      </c>
      <c r="FA80" s="304"/>
      <c r="FB80" s="304">
        <f>FB1*FB71*FB76</f>
        <v>0</v>
      </c>
      <c r="FC80" s="304"/>
      <c r="FD80" s="304">
        <f>FD1*FD71*FD76</f>
        <v>0</v>
      </c>
      <c r="FE80" s="304"/>
      <c r="FF80" s="304">
        <f>FF1*FF71*FF76</f>
        <v>0</v>
      </c>
      <c r="FG80" s="304"/>
      <c r="FH80" s="304">
        <f>FH1*FH71*FH76</f>
        <v>0</v>
      </c>
      <c r="FI80" s="304"/>
      <c r="FJ80" s="304">
        <f>FJ1*FJ71*FJ76</f>
        <v>0</v>
      </c>
      <c r="FK80" s="304"/>
      <c r="FL80" s="304">
        <f>FL1*FL71*FL76</f>
        <v>0</v>
      </c>
      <c r="FM80" s="304"/>
      <c r="FN80" s="304">
        <f>FN1*FN71*FN76</f>
        <v>0</v>
      </c>
      <c r="FO80" s="304"/>
      <c r="FP80" s="304">
        <f>FP1*FP71*FP76</f>
        <v>0</v>
      </c>
      <c r="FQ80" s="304"/>
      <c r="FR80" s="304">
        <f>FR1*FR71*FR76</f>
        <v>0</v>
      </c>
      <c r="FS80" s="304"/>
      <c r="FT80" s="304">
        <f>FT1*FT71*FT76</f>
        <v>0</v>
      </c>
      <c r="FU80" s="304"/>
      <c r="FV80" s="304">
        <f>FV1*FV71*FV76</f>
        <v>0</v>
      </c>
      <c r="FW80" s="304"/>
      <c r="FX80" s="304">
        <f>FX1*FX71*FX76</f>
        <v>0</v>
      </c>
      <c r="FY80" s="304"/>
      <c r="FZ80" s="304">
        <f>FZ1*FZ71*FZ76</f>
        <v>0</v>
      </c>
      <c r="GA80" s="304"/>
      <c r="GB80" s="304">
        <f>GB1*GB71*GB76</f>
        <v>0</v>
      </c>
      <c r="GC80" s="304"/>
      <c r="GD80" s="304">
        <f>GD1*GD71*GD76</f>
        <v>0</v>
      </c>
      <c r="GE80" s="304"/>
      <c r="GF80" s="304">
        <f>GF1*GF71*GF76</f>
        <v>0</v>
      </c>
      <c r="GG80" s="304"/>
      <c r="GH80" s="304">
        <f>GH1*GH71*GH76</f>
        <v>0</v>
      </c>
      <c r="GI80" s="304"/>
      <c r="GJ80" s="304">
        <f>GJ1*GJ71*GJ76</f>
        <v>0</v>
      </c>
      <c r="GK80" s="304"/>
      <c r="GL80" s="304">
        <f>GL1*GL71*GL76</f>
        <v>0</v>
      </c>
      <c r="GM80" s="304"/>
      <c r="GN80" s="304">
        <f>GN1*GN71*GN76</f>
        <v>0</v>
      </c>
      <c r="GO80" s="304"/>
      <c r="GP80" s="304">
        <f>GP1*GP71*GP76</f>
        <v>0</v>
      </c>
      <c r="GQ80" s="304"/>
      <c r="GR80" s="304">
        <f>GR1*GR71*GR76</f>
        <v>0</v>
      </c>
      <c r="GS80" s="304"/>
      <c r="GT80" s="304">
        <f>GT1*GT71*GT76</f>
        <v>0</v>
      </c>
      <c r="GU80" s="304"/>
      <c r="GV80" s="304">
        <f>GV1*GV71*GV76</f>
        <v>0</v>
      </c>
      <c r="GW80" s="304"/>
      <c r="GX80" s="304">
        <f>GX1*GX71*GX76</f>
        <v>0</v>
      </c>
      <c r="GY80" s="304"/>
      <c r="GZ80" s="304">
        <f>GZ1*GZ71*GZ76</f>
        <v>0</v>
      </c>
      <c r="HA80" s="304"/>
      <c r="HB80" s="304">
        <f>HB1*HB71*HB76</f>
        <v>0</v>
      </c>
      <c r="HC80" s="304"/>
      <c r="HD80" s="304">
        <f>HD1*HD71*HD76</f>
        <v>0</v>
      </c>
      <c r="HE80" s="304"/>
      <c r="HF80" s="304">
        <f>HF1*HF71*HF76</f>
        <v>0</v>
      </c>
      <c r="HG80" s="304"/>
      <c r="HH80" s="304">
        <f>HH1*HH71*HH76</f>
        <v>0</v>
      </c>
      <c r="HI80" s="304"/>
      <c r="HJ80" s="304">
        <f>HJ1*HJ71*HJ76</f>
        <v>0</v>
      </c>
      <c r="HK80" s="304"/>
      <c r="HL80" s="304">
        <f>HL1*HL71*HL76</f>
        <v>0</v>
      </c>
      <c r="HM80" s="304"/>
      <c r="HN80" s="304">
        <f>HN1*HN71*HN76</f>
        <v>0</v>
      </c>
      <c r="HO80" s="304"/>
      <c r="HP80" s="304">
        <f>HP1*HP71*HP76</f>
        <v>0</v>
      </c>
      <c r="HQ80" s="304"/>
      <c r="HR80" s="304">
        <f>HR1*HR71*HR76</f>
        <v>0</v>
      </c>
      <c r="HS80" s="304"/>
      <c r="HT80" s="304">
        <f>HT1*HT71*HT76</f>
        <v>0</v>
      </c>
      <c r="HU80" s="304"/>
      <c r="HV80" s="304">
        <f>HV1*HV71*HV76</f>
        <v>0</v>
      </c>
      <c r="HW80" s="304"/>
      <c r="HX80" s="304">
        <f>HX1*HX71*HX76</f>
        <v>0</v>
      </c>
      <c r="HY80" s="304"/>
      <c r="HZ80" s="304">
        <f>HZ1*HZ71*HZ76</f>
        <v>0</v>
      </c>
      <c r="IA80" s="304"/>
    </row>
    <row r="81" spans="1:235" ht="15" thickBot="1">
      <c r="A81" s="77" t="s">
        <v>68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f>SUM($B$80:U80)/T79</f>
        <v>90</v>
      </c>
      <c r="U81" s="304"/>
      <c r="V81" s="304">
        <f>SUM($B$80:W80)/V79</f>
        <v>93.315789473684191</v>
      </c>
      <c r="W81" s="304"/>
      <c r="X81" s="304">
        <f>SUM($B$80:Y80)/X79</f>
        <v>95.318181818181799</v>
      </c>
      <c r="Y81" s="304"/>
      <c r="Z81" s="304">
        <f>SUM($B$80:AA80)/Z79</f>
        <v>106.15909090909089</v>
      </c>
      <c r="AA81" s="304"/>
      <c r="AB81" s="304">
        <f>SUM($B$80:AC80)/AB79</f>
        <v>111.44999999999997</v>
      </c>
      <c r="AC81" s="304"/>
      <c r="AD81" s="304">
        <f>SUM($B$80:AE80)/AD79</f>
        <v>116.15999999999997</v>
      </c>
      <c r="AE81" s="304"/>
      <c r="AF81" s="304">
        <f>SUM($B$80:AG80)/AF79</f>
        <v>119.99999999999999</v>
      </c>
      <c r="AG81" s="304"/>
      <c r="AH81" s="304">
        <f>SUM($B$80:AI80)/AH79</f>
        <v>123.70408163265304</v>
      </c>
      <c r="AI81" s="304"/>
      <c r="AJ81" s="304">
        <f>SUM($B$80:AK80)/AJ79</f>
        <v>128.18918918918916</v>
      </c>
      <c r="AK81" s="304"/>
      <c r="AL81" s="304">
        <f>SUM($B$80:AM80)/AL79</f>
        <v>128.18918918918916</v>
      </c>
      <c r="AM81" s="304"/>
      <c r="AN81" s="304">
        <f>SUM($B$80:AO80)/AN79</f>
        <v>133.24390243902437</v>
      </c>
      <c r="AO81" s="304"/>
      <c r="AP81" s="304">
        <f>SUM($B$80:AQ80)/AP79</f>
        <v>137.04545454545453</v>
      </c>
      <c r="AQ81" s="304"/>
      <c r="AR81" s="304">
        <f>SUM($B$80:AS80)/AR79</f>
        <v>141.33802816901408</v>
      </c>
      <c r="AS81" s="304"/>
      <c r="AT81" s="304">
        <f>SUM($B$80:AU80)/AT79</f>
        <v>141.33802816901408</v>
      </c>
      <c r="AU81" s="304"/>
      <c r="AV81" s="304">
        <f>SUM($B$80:AW80)/AV79</f>
        <v>144.8456375838926</v>
      </c>
      <c r="AW81" s="304"/>
      <c r="AX81" s="304">
        <f>SUM($B$80:AY80)/AX79</f>
        <v>144.8456375838926</v>
      </c>
      <c r="AY81" s="304"/>
      <c r="AZ81" s="304">
        <f>SUM($B$80:BA80)/AZ79</f>
        <v>144.8456375838926</v>
      </c>
      <c r="BA81" s="304"/>
      <c r="BB81" s="304">
        <f>SUM($B$80:BC80)/BB79</f>
        <v>150.4367088607595</v>
      </c>
      <c r="BC81" s="304"/>
      <c r="BD81" s="304">
        <f>SUM($B$80:BE80)/BD79</f>
        <v>155.33132530120483</v>
      </c>
      <c r="BE81" s="304"/>
      <c r="BF81" s="304">
        <f>SUM($B$80:BG80)/BF79</f>
        <v>159.01744186046508</v>
      </c>
      <c r="BG81" s="304"/>
      <c r="BH81" s="304">
        <f>SUM($B$80:BI80)/BH79</f>
        <v>159.01744186046508</v>
      </c>
      <c r="BI81" s="304"/>
      <c r="BJ81" s="304">
        <f>SUM($B$80:BK80)/BJ79</f>
        <v>163.06179775280899</v>
      </c>
      <c r="BK81" s="304"/>
      <c r="BL81" s="304">
        <f>SUM($B$80:BM80)/BL79</f>
        <v>163.06179775280899</v>
      </c>
      <c r="BM81" s="304"/>
      <c r="BN81" s="304">
        <f>SUM($B$80:BO80)/BN79</f>
        <v>166.00549450549451</v>
      </c>
      <c r="BO81" s="304"/>
      <c r="BP81" s="304">
        <f>SUM($B$80:BQ80)/BP79</f>
        <v>179.23880597014926</v>
      </c>
      <c r="BQ81" s="304"/>
      <c r="BR81" s="304">
        <f>SUM($B$80:BS80)/BR79</f>
        <v>184.43540669856458</v>
      </c>
      <c r="BS81" s="304"/>
      <c r="BT81" s="304">
        <f>SUM($B$80:BU80)/BT79</f>
        <v>187.05633802816902</v>
      </c>
      <c r="BU81" s="304"/>
      <c r="BV81" s="304">
        <f>SUM($B$80:BW80)/BV79</f>
        <v>187.05633802816902</v>
      </c>
      <c r="BW81" s="304"/>
      <c r="BX81" s="304">
        <f>SUM($B$80:BY80)/BX79</f>
        <v>187.78037383177571</v>
      </c>
      <c r="BY81" s="304"/>
      <c r="BZ81" s="304">
        <f>SUM($B$80:CA80)/BZ79</f>
        <v>187.78037383177571</v>
      </c>
      <c r="CA81" s="304"/>
      <c r="CB81" s="304">
        <f>SUM($B$80:CC80)/CB79</f>
        <v>189.37500000000003</v>
      </c>
      <c r="CC81" s="304"/>
      <c r="CD81" s="304">
        <f>SUM($B$80:CE80)/CD79</f>
        <v>195.79017857142858</v>
      </c>
      <c r="CE81" s="304"/>
      <c r="CF81" s="304">
        <f>SUM($B$80:CG80)/CF79</f>
        <v>202.82832618025753</v>
      </c>
      <c r="CG81" s="304"/>
      <c r="CH81" s="304">
        <f>SUM($B$80:CI80)/CH79</f>
        <v>207.45188284518827</v>
      </c>
      <c r="CI81" s="304"/>
      <c r="CJ81" s="304">
        <f>SUM($B$80:CK80)/CJ79</f>
        <v>208.23749999999998</v>
      </c>
      <c r="CK81" s="304"/>
      <c r="CL81" s="304">
        <f>SUM($B$80:CM80)/CL79</f>
        <v>208.23749999999998</v>
      </c>
      <c r="CM81" s="304"/>
      <c r="CN81" s="304">
        <f>SUM($B$80:CO80)/CN79</f>
        <v>209.9380165289256</v>
      </c>
      <c r="CO81" s="304"/>
      <c r="CP81" s="304">
        <f>SUM($B$80:CQ80)/CP79</f>
        <v>210.81481481481478</v>
      </c>
      <c r="CQ81" s="304"/>
      <c r="CR81" s="304">
        <f>SUM($B$80:CS80)/CR79</f>
        <v>218.71428571428567</v>
      </c>
      <c r="CS81" s="304"/>
      <c r="CT81" s="304">
        <f>SUM($B$80:CU80)/CT79</f>
        <v>222.1875</v>
      </c>
      <c r="CU81" s="304"/>
      <c r="CV81" s="304">
        <f>SUM($B$80:CW80)/CV79</f>
        <v>225.69230769230768</v>
      </c>
      <c r="CW81" s="304"/>
      <c r="CX81" s="304">
        <f>SUM($B$80:CY80)/CX79</f>
        <v>225.69230769230768</v>
      </c>
      <c r="CY81" s="304"/>
      <c r="CZ81" s="304">
        <f>SUM($B$80:DA80)/CZ79</f>
        <v>225.69230769230768</v>
      </c>
      <c r="DA81" s="304"/>
      <c r="DB81" s="304">
        <f>SUM($B$80:DC80)/DB79</f>
        <v>226.65517241379311</v>
      </c>
      <c r="DC81" s="304"/>
      <c r="DD81" s="304">
        <f>SUM($B$80:DE80)/DD79</f>
        <v>226.65517241379311</v>
      </c>
      <c r="DE81" s="304"/>
      <c r="DF81" s="304">
        <f>SUM($B$80:DG80)/DF79</f>
        <v>228.69581749049431</v>
      </c>
      <c r="DG81" s="304"/>
      <c r="DH81" s="304">
        <f>SUM($B$80:DI80)/DH79</f>
        <v>228.69581749049431</v>
      </c>
      <c r="DI81" s="304"/>
      <c r="DJ81" s="304">
        <f>SUM($B$80:DK80)/DJ79</f>
        <v>238.10294117647061</v>
      </c>
      <c r="DK81" s="304"/>
      <c r="DL81" s="304">
        <f>SUM($B$80:DM80)/DL79</f>
        <v>238.10294117647061</v>
      </c>
      <c r="DM81" s="304"/>
      <c r="DN81" s="304">
        <f>SUM($B$80:DO80)/DN79</f>
        <v>240.24087591240874</v>
      </c>
      <c r="DO81" s="304"/>
      <c r="DP81" s="304">
        <f>SUM($B$80:DQ80)/DP79</f>
        <v>240.24087591240874</v>
      </c>
      <c r="DQ81" s="304"/>
      <c r="DR81" s="304">
        <f>SUM($B$80:DS80)/DR79</f>
        <v>240.24087591240874</v>
      </c>
      <c r="DS81" s="304"/>
      <c r="DT81" s="304">
        <f>SUM($B$80:DU80)/DT79</f>
        <v>242.54347826086959</v>
      </c>
      <c r="DU81" s="304"/>
      <c r="DV81" s="304">
        <f>SUM($B$80:DW80)/DV79</f>
        <v>242.54347826086959</v>
      </c>
      <c r="DW81" s="304"/>
      <c r="DX81" s="304">
        <f>SUM($B$80:DY80)/DX79</f>
        <v>244.94244604316549</v>
      </c>
      <c r="DY81" s="304"/>
      <c r="DZ81" s="304">
        <f>SUM($B$80:EA80)/DZ79</f>
        <v>255.60627177700349</v>
      </c>
      <c r="EA81" s="304"/>
      <c r="EB81" s="304">
        <f>SUM($B$80:EC80)/EB79</f>
        <v>259.10689655172416</v>
      </c>
      <c r="EC81" s="304"/>
      <c r="ED81" s="304">
        <f>SUM($B$80:EE80)/ED79</f>
        <v>259.10689655172416</v>
      </c>
      <c r="EE81" s="304"/>
      <c r="EF81" s="304">
        <f>SUM($B$80:EG80)/EF79</f>
        <v>259.10689655172416</v>
      </c>
      <c r="EG81" s="304"/>
      <c r="EH81" s="304">
        <f>SUM($B$80:EI80)/EH79</f>
        <v>259.10689655172416</v>
      </c>
      <c r="EI81" s="304"/>
      <c r="EJ81" s="304">
        <f>SUM($B$80:EK80)/EJ79</f>
        <v>259.10689655172416</v>
      </c>
      <c r="EK81" s="304"/>
      <c r="EL81" s="304">
        <f>SUM($B$80:EM80)/EL79</f>
        <v>265.54576271186443</v>
      </c>
      <c r="EM81" s="304"/>
      <c r="EN81" s="304">
        <f>SUM($B$80:EO80)/EN79</f>
        <v>266.83783783783781</v>
      </c>
      <c r="EO81" s="304"/>
      <c r="EP81" s="304">
        <f>SUM($B$80:EQ80)/EP79</f>
        <v>270.75250836120398</v>
      </c>
      <c r="EQ81" s="304"/>
      <c r="ER81" s="304">
        <f>SUM($B$80:ES80)/ER79</f>
        <v>270.75250836120398</v>
      </c>
      <c r="ES81" s="304"/>
      <c r="ET81" s="304">
        <f>SUM($B$80:EU80)/ET79</f>
        <v>270.75250836120398</v>
      </c>
      <c r="EU81" s="304"/>
      <c r="EV81" s="304">
        <f>SUM($B$80:EW80)/EV79</f>
        <v>272.12999999999994</v>
      </c>
      <c r="EW81" s="304"/>
      <c r="EX81" s="304">
        <f>SUM($B$80:EY80)/EX79</f>
        <v>272.12999999999994</v>
      </c>
      <c r="EY81" s="304"/>
      <c r="EZ81" s="304">
        <f>SUM($B$80:FA80)/EZ79</f>
        <v>272.12999999999994</v>
      </c>
      <c r="FA81" s="304"/>
      <c r="FB81" s="304">
        <f>SUM($B$80:FC80)/FB79</f>
        <v>272.12999999999994</v>
      </c>
      <c r="FC81" s="304"/>
      <c r="FD81" s="304">
        <f>SUM($B$80:FE80)/FD79</f>
        <v>272.12999999999994</v>
      </c>
      <c r="FE81" s="304"/>
      <c r="FF81" s="304">
        <f>SUM($B$80:FG80)/FF79</f>
        <v>272.12999999999994</v>
      </c>
      <c r="FG81" s="304"/>
      <c r="FH81" s="304">
        <f>SUM($B$80:FI80)/FH79</f>
        <v>272.12999999999994</v>
      </c>
      <c r="FI81" s="304"/>
      <c r="FJ81" s="304">
        <f>SUM($B$80:FK80)/FJ79</f>
        <v>272.12999999999994</v>
      </c>
      <c r="FK81" s="304"/>
      <c r="FL81" s="304">
        <f>SUM($B$80:FM80)/FL79</f>
        <v>272.12999999999994</v>
      </c>
      <c r="FM81" s="304"/>
      <c r="FN81" s="304">
        <f>SUM($B$80:FO80)/FN79</f>
        <v>272.12999999999994</v>
      </c>
      <c r="FO81" s="304"/>
      <c r="FP81" s="304">
        <f>SUM($B$80:FQ80)/FP79</f>
        <v>272.12999999999994</v>
      </c>
      <c r="FQ81" s="304"/>
      <c r="FR81" s="304">
        <f>SUM($B$80:FS80)/FR79</f>
        <v>272.12999999999994</v>
      </c>
      <c r="FS81" s="304"/>
      <c r="FT81" s="304">
        <f>SUM($B$80:FU80)/FT79</f>
        <v>272.12999999999994</v>
      </c>
      <c r="FU81" s="304"/>
      <c r="FV81" s="304">
        <f>SUM($B$80:FW80)/FV79</f>
        <v>272.12999999999994</v>
      </c>
      <c r="FW81" s="304"/>
      <c r="FX81" s="304">
        <f>SUM($B$80:FY80)/FX79</f>
        <v>272.12999999999994</v>
      </c>
      <c r="FY81" s="304"/>
      <c r="FZ81" s="304">
        <f>SUM($B$80:GA80)/FZ79</f>
        <v>272.12999999999994</v>
      </c>
      <c r="GA81" s="304"/>
      <c r="GB81" s="304">
        <f>SUM($B$80:GC80)/GB79</f>
        <v>272.12999999999994</v>
      </c>
      <c r="GC81" s="304"/>
      <c r="GD81" s="304">
        <f>SUM($B$80:GE80)/GD79</f>
        <v>272.12999999999994</v>
      </c>
      <c r="GE81" s="304"/>
      <c r="GF81" s="304">
        <f>SUM($B$80:GG80)/GF79</f>
        <v>272.12999999999994</v>
      </c>
      <c r="GG81" s="304"/>
      <c r="GH81" s="304">
        <f>SUM($B$80:GI80)/GH79</f>
        <v>272.12999999999994</v>
      </c>
      <c r="GI81" s="304"/>
      <c r="GJ81" s="304">
        <f>SUM($B$80:GK80)/GJ79</f>
        <v>272.12999999999994</v>
      </c>
      <c r="GK81" s="304"/>
      <c r="GL81" s="304">
        <f>SUM($B$80:GM80)/GL79</f>
        <v>272.12999999999994</v>
      </c>
      <c r="GM81" s="304"/>
      <c r="GN81" s="304">
        <f>SUM($B$80:GO80)/GN79</f>
        <v>272.12999999999994</v>
      </c>
      <c r="GO81" s="304"/>
      <c r="GP81" s="304">
        <f>SUM($B$80:GQ80)/GP79</f>
        <v>272.12999999999994</v>
      </c>
      <c r="GQ81" s="304"/>
      <c r="GR81" s="304">
        <f>SUM($B$80:GS80)/GR79</f>
        <v>272.12999999999994</v>
      </c>
      <c r="GS81" s="304"/>
      <c r="GT81" s="304">
        <f>SUM($B$80:GU80)/GT79</f>
        <v>272.12999999999994</v>
      </c>
      <c r="GU81" s="304"/>
      <c r="GV81" s="304">
        <f>SUM($B$80:GW80)/GV79</f>
        <v>272.12999999999994</v>
      </c>
      <c r="GW81" s="304"/>
      <c r="GX81" s="304">
        <f>SUM($B$80:GY80)/GX79</f>
        <v>272.12999999999994</v>
      </c>
      <c r="GY81" s="304"/>
      <c r="GZ81" s="304">
        <f>SUM($B$80:HA80)/GZ79</f>
        <v>272.12999999999994</v>
      </c>
      <c r="HA81" s="304"/>
      <c r="HB81" s="304">
        <f>SUM($B$80:HC80)/HB79</f>
        <v>272.12999999999994</v>
      </c>
      <c r="HC81" s="304"/>
      <c r="HD81" s="304">
        <f>SUM($B$80:HE80)/HD79</f>
        <v>272.12999999999994</v>
      </c>
      <c r="HE81" s="304"/>
      <c r="HF81" s="304">
        <f>SUM($B$80:HG80)/HF79</f>
        <v>272.12999999999994</v>
      </c>
      <c r="HG81" s="304"/>
      <c r="HH81" s="304">
        <f>SUM($B$80:HI80)/HH79</f>
        <v>272.12999999999994</v>
      </c>
      <c r="HI81" s="304"/>
      <c r="HJ81" s="304">
        <f>SUM($B$80:HK80)/HJ79</f>
        <v>272.12999999999994</v>
      </c>
      <c r="HK81" s="304"/>
      <c r="HL81" s="304">
        <f>SUM($B$80:HM80)/HL79</f>
        <v>272.12999999999994</v>
      </c>
      <c r="HM81" s="304"/>
      <c r="HN81" s="304">
        <f>SUM($B$80:HO80)/HN79</f>
        <v>272.12999999999994</v>
      </c>
      <c r="HO81" s="304"/>
      <c r="HP81" s="304">
        <f>SUM($B$80:HQ80)/HP79</f>
        <v>272.12999999999994</v>
      </c>
      <c r="HQ81" s="304"/>
      <c r="HR81" s="304">
        <f>SUM($B$80:HS80)/HR79</f>
        <v>272.12999999999994</v>
      </c>
      <c r="HS81" s="304"/>
      <c r="HT81" s="304">
        <f>SUM($B$80:HU80)/HT79</f>
        <v>272.12999999999994</v>
      </c>
      <c r="HU81" s="304"/>
      <c r="HV81" s="304">
        <f>SUM($B$80:HW80)/HV79</f>
        <v>272.12999999999994</v>
      </c>
      <c r="HW81" s="304"/>
      <c r="HX81" s="304">
        <f>SUM($B$80:HY80)/HX79</f>
        <v>272.12999999999994</v>
      </c>
      <c r="HY81" s="304"/>
      <c r="HZ81" s="304">
        <f>SUM($B$80:IA80)/HZ79</f>
        <v>272.12999999999994</v>
      </c>
      <c r="IA81" s="304"/>
    </row>
    <row r="82" spans="1:235" ht="15" thickBot="1">
      <c r="A82" s="77" t="s">
        <v>62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f>LN(T79)/T81</f>
        <v>-2.1217138943160428E-2</v>
      </c>
      <c r="U82" s="304"/>
      <c r="V82" s="304">
        <f>LN(V79)/V81</f>
        <v>-1.5538744125557795E-2</v>
      </c>
      <c r="W82" s="304"/>
      <c r="X82" s="304">
        <f>LN(X79)/X81</f>
        <v>-1.3674271544544925E-2</v>
      </c>
      <c r="Y82" s="304"/>
      <c r="Z82" s="304">
        <f>LN(Z79)/Z81</f>
        <v>-5.748537553668125E-3</v>
      </c>
      <c r="AA82" s="304"/>
      <c r="AB82" s="304">
        <f>LN(AB79)/AB81</f>
        <v>-2.6927285100972458E-3</v>
      </c>
      <c r="AC82" s="304"/>
      <c r="AD82" s="304">
        <f>LN(AD79)/AD81</f>
        <v>-6.6254339821047027E-4</v>
      </c>
      <c r="AE82" s="304"/>
      <c r="AF82" s="304">
        <f>LN(AF79)/AF81</f>
        <v>5.9549136651787548E-4</v>
      </c>
      <c r="AG82" s="304"/>
      <c r="AH82" s="304">
        <f>LN(AH79)/AH81</f>
        <v>1.5401134827861961E-3</v>
      </c>
      <c r="AI82" s="304"/>
      <c r="AJ82" s="304">
        <f>LN(AJ79)/AJ81</f>
        <v>2.4579377452405931E-3</v>
      </c>
      <c r="AK82" s="304"/>
      <c r="AL82" s="304">
        <f>LN(AL79)/AL81</f>
        <v>2.4579377452405931E-3</v>
      </c>
      <c r="AM82" s="304"/>
      <c r="AN82" s="304">
        <f>LN(AN79)/AN81</f>
        <v>3.1351168275121971E-3</v>
      </c>
      <c r="AO82" s="304"/>
      <c r="AP82" s="304">
        <f>LN(AP79)/AP81</f>
        <v>3.5634364491232201E-3</v>
      </c>
      <c r="AQ82" s="304"/>
      <c r="AR82" s="304">
        <f>LN(AR79)/AR81</f>
        <v>3.9718815254555419E-3</v>
      </c>
      <c r="AS82" s="304"/>
      <c r="AT82" s="304">
        <f>LN(AT79)/AT81</f>
        <v>3.9718815254555419E-3</v>
      </c>
      <c r="AU82" s="304"/>
      <c r="AV82" s="304">
        <f>LN(AV79)/AV81</f>
        <v>4.2079082355518521E-3</v>
      </c>
      <c r="AW82" s="304"/>
      <c r="AX82" s="304">
        <f>LN(AX79)/AX81</f>
        <v>4.2079082355518521E-3</v>
      </c>
      <c r="AY82" s="304"/>
      <c r="AZ82" s="304">
        <f>LN(AZ79)/AZ81</f>
        <v>4.2079082355518521E-3</v>
      </c>
      <c r="BA82" s="304"/>
      <c r="BB82" s="304">
        <f>LN(BB79)/BB81</f>
        <v>4.4413752694692854E-3</v>
      </c>
      <c r="BC82" s="304"/>
      <c r="BD82" s="304">
        <f>LN(BD79)/BD81</f>
        <v>4.6194071433609211E-3</v>
      </c>
      <c r="BE82" s="304"/>
      <c r="BF82" s="304">
        <f>LN(BF79)/BF81</f>
        <v>4.7356146176832483E-3</v>
      </c>
      <c r="BG82" s="304"/>
      <c r="BH82" s="304">
        <f>LN(BH79)/BH81</f>
        <v>4.7356146176832483E-3</v>
      </c>
      <c r="BI82" s="304"/>
      <c r="BJ82" s="304">
        <f>LN(BJ79)/BJ81</f>
        <v>4.8284417715864633E-3</v>
      </c>
      <c r="BK82" s="304"/>
      <c r="BL82" s="304">
        <f>LN(BL79)/BL81</f>
        <v>4.8284417715864633E-3</v>
      </c>
      <c r="BM82" s="304"/>
      <c r="BN82" s="304">
        <f>LN(BN79)/BN81</f>
        <v>4.8766911891435115E-3</v>
      </c>
      <c r="BO82" s="304"/>
      <c r="BP82" s="304">
        <f>LN(BP79)/BP81</f>
        <v>5.0706416418440075E-3</v>
      </c>
      <c r="BQ82" s="304"/>
      <c r="BR82" s="304">
        <f>LN(BR79)/BR81</f>
        <v>5.1393878987756724E-3</v>
      </c>
      <c r="BS82" s="304"/>
      <c r="BT82" s="304">
        <f>LN(BT79)/BT81</f>
        <v>5.1687262844383733E-3</v>
      </c>
      <c r="BU82" s="304"/>
      <c r="BV82" s="304">
        <f>LN(BV79)/BV81</f>
        <v>5.1687262844383733E-3</v>
      </c>
      <c r="BW82" s="304"/>
      <c r="BX82" s="304">
        <f>LN(BX79)/BX81</f>
        <v>5.1737401546540834E-3</v>
      </c>
      <c r="BY82" s="304"/>
      <c r="BZ82" s="304">
        <f>LN(BZ79)/BZ81</f>
        <v>5.1737401546540834E-3</v>
      </c>
      <c r="CA82" s="304"/>
      <c r="CB82" s="304">
        <f>LN(CB79)/CB81</f>
        <v>5.1792963855404675E-3</v>
      </c>
      <c r="CC82" s="304"/>
      <c r="CD82" s="304">
        <f>LN(CD79)/CD81</f>
        <v>5.1953417919352127E-3</v>
      </c>
      <c r="CE82" s="304"/>
      <c r="CF82" s="304">
        <f>LN(CF79)/CF81</f>
        <v>5.209278796464799E-3</v>
      </c>
      <c r="CG82" s="304"/>
      <c r="CH82" s="304">
        <f>LN(CH79)/CH81</f>
        <v>5.2157366923805126E-3</v>
      </c>
      <c r="CI82" s="304"/>
      <c r="CJ82" s="304">
        <f>LN(CJ79)/CJ81</f>
        <v>5.2161103003520145E-3</v>
      </c>
      <c r="CK82" s="304"/>
      <c r="CL82" s="304">
        <f>LN(CL79)/CL81</f>
        <v>5.2161103003520145E-3</v>
      </c>
      <c r="CM82" s="304"/>
      <c r="CN82" s="304">
        <f>LN(CN79)/CN81</f>
        <v>5.2133891211335092E-3</v>
      </c>
      <c r="CO82" s="304"/>
      <c r="CP82" s="304">
        <f>LN(CP79)/CP81</f>
        <v>5.2112670052774012E-3</v>
      </c>
      <c r="CQ82" s="304"/>
      <c r="CR82" s="304">
        <f>LN(CR79)/CR81</f>
        <v>5.1893269300280166E-3</v>
      </c>
      <c r="CS82" s="304"/>
      <c r="CT82" s="304">
        <f>LN(CT79)/CT81</f>
        <v>5.1790865364033691E-3</v>
      </c>
      <c r="CU82" s="304"/>
      <c r="CV82" s="304">
        <f>LN(CV79)/CV81</f>
        <v>5.1673558938173676E-3</v>
      </c>
      <c r="CW82" s="304"/>
      <c r="CX82" s="304">
        <f>LN(CX79)/CX81</f>
        <v>5.1673558938173676E-3</v>
      </c>
      <c r="CY82" s="304"/>
      <c r="CZ82" s="304">
        <f>LN(CZ79)/CZ81</f>
        <v>5.1673558938173676E-3</v>
      </c>
      <c r="DA82" s="304"/>
      <c r="DB82" s="304">
        <f>LN(DB79)/DB81</f>
        <v>5.162340837799693E-3</v>
      </c>
      <c r="DC82" s="304"/>
      <c r="DD82" s="304">
        <f>LN(DD79)/DD81</f>
        <v>5.162340837799693E-3</v>
      </c>
      <c r="DE82" s="304"/>
      <c r="DF82" s="304">
        <f>LN(DF79)/DF81</f>
        <v>5.1496563882471383E-3</v>
      </c>
      <c r="DG82" s="304"/>
      <c r="DH82" s="304">
        <f>LN(DH79)/DH81</f>
        <v>5.1496563882471383E-3</v>
      </c>
      <c r="DI82" s="304"/>
      <c r="DJ82" s="304">
        <f>LN(DJ79)/DJ81</f>
        <v>5.0875176326602408E-3</v>
      </c>
      <c r="DK82" s="304"/>
      <c r="DL82" s="304">
        <f>LN(DL79)/DL81</f>
        <v>5.0875176326602408E-3</v>
      </c>
      <c r="DM82" s="304"/>
      <c r="DN82" s="304">
        <f>LN(DN79)/DN81</f>
        <v>5.0727377141263786E-3</v>
      </c>
      <c r="DO82" s="304"/>
      <c r="DP82" s="304">
        <f>LN(DP79)/DP81</f>
        <v>5.0727377141263786E-3</v>
      </c>
      <c r="DQ82" s="304"/>
      <c r="DR82" s="304">
        <f>LN(DR79)/DR81</f>
        <v>5.0727377141263786E-3</v>
      </c>
      <c r="DS82" s="304"/>
      <c r="DT82" s="304">
        <f>LN(DT79)/DT81</f>
        <v>5.0545647313844843E-3</v>
      </c>
      <c r="DU82" s="304"/>
      <c r="DV82" s="304">
        <f>LN(DV79)/DV81</f>
        <v>5.0545647313844843E-3</v>
      </c>
      <c r="DW82" s="304"/>
      <c r="DX82" s="304">
        <f>LN(DX79)/DX81</f>
        <v>5.0345376186897378E-3</v>
      </c>
      <c r="DY82" s="304"/>
      <c r="DZ82" s="304">
        <f>LN(DZ79)/DZ81</f>
        <v>4.9491471875573716E-3</v>
      </c>
      <c r="EA82" s="304"/>
      <c r="EB82" s="304">
        <f>LN(EB79)/EB81</f>
        <v>4.9224153632416836E-3</v>
      </c>
      <c r="EC82" s="304"/>
      <c r="ED82" s="304">
        <f>LN(ED79)/ED81</f>
        <v>4.9224153632416836E-3</v>
      </c>
      <c r="EE82" s="304"/>
      <c r="EF82" s="304">
        <f>LN(EF79)/EF81</f>
        <v>4.9224153632416836E-3</v>
      </c>
      <c r="EG82" s="304"/>
      <c r="EH82" s="304">
        <f>LN(EH79)/EH81</f>
        <v>4.9224153632416836E-3</v>
      </c>
      <c r="EI82" s="304"/>
      <c r="EJ82" s="304">
        <f>LN(EJ79)/EJ81</f>
        <v>4.9224153632416836E-3</v>
      </c>
      <c r="EK82" s="304"/>
      <c r="EL82" s="304">
        <f>LN(EL79)/EL81</f>
        <v>4.86743297451845E-3</v>
      </c>
      <c r="EM82" s="304"/>
      <c r="EN82" s="304">
        <f>LN(EN79)/EN81</f>
        <v>4.8565462460356534E-3</v>
      </c>
      <c r="EO82" s="304"/>
      <c r="EP82" s="304">
        <f>LN(EP79)/EP81</f>
        <v>4.8235727403712694E-3</v>
      </c>
      <c r="EQ82" s="304"/>
      <c r="ER82" s="304">
        <f>LN(ER79)/ER81</f>
        <v>4.8235727403712694E-3</v>
      </c>
      <c r="ES82" s="304"/>
      <c r="ET82" s="304">
        <f>LN(ET79)/ET81</f>
        <v>4.8235727403712694E-3</v>
      </c>
      <c r="EU82" s="304"/>
      <c r="EV82" s="304">
        <f>LN(EV79)/EV81</f>
        <v>4.8114258625795124E-3</v>
      </c>
      <c r="EW82" s="304"/>
      <c r="EX82" s="304">
        <f>LN(EX79)/EX81</f>
        <v>4.8114258625795124E-3</v>
      </c>
      <c r="EY82" s="304"/>
      <c r="EZ82" s="304">
        <f>LN(EZ79)/EZ81</f>
        <v>4.8114258625795124E-3</v>
      </c>
      <c r="FA82" s="304"/>
      <c r="FB82" s="304">
        <f>LN(FB79)/FB81</f>
        <v>4.8114258625795124E-3</v>
      </c>
      <c r="FC82" s="304"/>
      <c r="FD82" s="304">
        <f>LN(FD79)/FD81</f>
        <v>4.8114258625795124E-3</v>
      </c>
      <c r="FE82" s="304"/>
      <c r="FF82" s="304">
        <f>LN(FF79)/FF81</f>
        <v>4.8114258625795124E-3</v>
      </c>
      <c r="FG82" s="304"/>
      <c r="FH82" s="304">
        <f>LN(FH79)/FH81</f>
        <v>4.8114258625795124E-3</v>
      </c>
      <c r="FI82" s="304"/>
      <c r="FJ82" s="304">
        <f>LN(FJ79)/FJ81</f>
        <v>4.8114258625795124E-3</v>
      </c>
      <c r="FK82" s="304"/>
      <c r="FL82" s="304">
        <f>LN(FL79)/FL81</f>
        <v>4.8114258625795124E-3</v>
      </c>
      <c r="FM82" s="304"/>
      <c r="FN82" s="304">
        <f>LN(FN79)/FN81</f>
        <v>4.8114258625795124E-3</v>
      </c>
      <c r="FO82" s="304"/>
      <c r="FP82" s="304">
        <f>LN(FP79)/FP81</f>
        <v>4.8114258625795124E-3</v>
      </c>
      <c r="FQ82" s="304"/>
      <c r="FR82" s="304">
        <f>LN(FR79)/FR81</f>
        <v>4.8114258625795124E-3</v>
      </c>
      <c r="FS82" s="304"/>
      <c r="FT82" s="304">
        <f>LN(FT79)/FT81</f>
        <v>4.8114258625795124E-3</v>
      </c>
      <c r="FU82" s="304"/>
      <c r="FV82" s="304">
        <f>LN(FV79)/FV81</f>
        <v>4.8114258625795124E-3</v>
      </c>
      <c r="FW82" s="304"/>
      <c r="FX82" s="304">
        <f>LN(FX79)/FX81</f>
        <v>4.8114258625795124E-3</v>
      </c>
      <c r="FY82" s="304"/>
      <c r="FZ82" s="304">
        <f>LN(FZ79)/FZ81</f>
        <v>4.8114258625795124E-3</v>
      </c>
      <c r="GA82" s="304"/>
      <c r="GB82" s="304">
        <f>LN(GB79)/GB81</f>
        <v>4.8114258625795124E-3</v>
      </c>
      <c r="GC82" s="304"/>
      <c r="GD82" s="304">
        <f>LN(GD79)/GD81</f>
        <v>4.8114258625795124E-3</v>
      </c>
      <c r="GE82" s="304"/>
      <c r="GF82" s="304">
        <f>LN(GF79)/GF81</f>
        <v>4.8114258625795124E-3</v>
      </c>
      <c r="GG82" s="304"/>
      <c r="GH82" s="304">
        <f>LN(GH79)/GH81</f>
        <v>4.8114258625795124E-3</v>
      </c>
      <c r="GI82" s="304"/>
      <c r="GJ82" s="304">
        <f>LN(GJ79)/GJ81</f>
        <v>4.8114258625795124E-3</v>
      </c>
      <c r="GK82" s="304"/>
      <c r="GL82" s="304">
        <f>LN(GL79)/GL81</f>
        <v>4.8114258625795124E-3</v>
      </c>
      <c r="GM82" s="304"/>
      <c r="GN82" s="304">
        <f>LN(GN79)/GN81</f>
        <v>4.8114258625795124E-3</v>
      </c>
      <c r="GO82" s="304"/>
      <c r="GP82" s="304">
        <f>LN(GP79)/GP81</f>
        <v>4.8114258625795124E-3</v>
      </c>
      <c r="GQ82" s="304"/>
      <c r="GR82" s="304">
        <f>LN(GR79)/GR81</f>
        <v>4.8114258625795124E-3</v>
      </c>
      <c r="GS82" s="304"/>
      <c r="GT82" s="304">
        <f>LN(GT79)/GT81</f>
        <v>4.8114258625795124E-3</v>
      </c>
      <c r="GU82" s="304"/>
      <c r="GV82" s="304">
        <f>LN(GV79)/GV81</f>
        <v>4.8114258625795124E-3</v>
      </c>
      <c r="GW82" s="304"/>
      <c r="GX82" s="304">
        <f>LN(GX79)/GX81</f>
        <v>4.8114258625795124E-3</v>
      </c>
      <c r="GY82" s="304"/>
      <c r="GZ82" s="304">
        <f>LN(GZ79)/GZ81</f>
        <v>4.8114258625795124E-3</v>
      </c>
      <c r="HA82" s="304"/>
      <c r="HB82" s="304">
        <f>LN(HB79)/HB81</f>
        <v>4.8114258625795124E-3</v>
      </c>
      <c r="HC82" s="304"/>
      <c r="HD82" s="304">
        <f>LN(HD79)/HD81</f>
        <v>4.8114258625795124E-3</v>
      </c>
      <c r="HE82" s="304"/>
      <c r="HF82" s="304">
        <f>LN(HF79)/HF81</f>
        <v>4.8114258625795124E-3</v>
      </c>
      <c r="HG82" s="304"/>
      <c r="HH82" s="304">
        <f>LN(HH79)/HH81</f>
        <v>4.8114258625795124E-3</v>
      </c>
      <c r="HI82" s="304"/>
      <c r="HJ82" s="304">
        <f>LN(HJ79)/HJ81</f>
        <v>4.8114258625795124E-3</v>
      </c>
      <c r="HK82" s="304"/>
      <c r="HL82" s="304">
        <f>LN(HL79)/HL81</f>
        <v>4.8114258625795124E-3</v>
      </c>
      <c r="HM82" s="304"/>
      <c r="HN82" s="304">
        <f>LN(HN79)/HN81</f>
        <v>4.8114258625795124E-3</v>
      </c>
      <c r="HO82" s="304"/>
      <c r="HP82" s="304">
        <f>LN(HP79)/HP81</f>
        <v>4.8114258625795124E-3</v>
      </c>
      <c r="HQ82" s="304"/>
      <c r="HR82" s="304">
        <f>LN(HR79)/HR81</f>
        <v>4.8114258625795124E-3</v>
      </c>
      <c r="HS82" s="304"/>
      <c r="HT82" s="304">
        <f>LN(HT79)/HT81</f>
        <v>4.8114258625795124E-3</v>
      </c>
      <c r="HU82" s="304"/>
      <c r="HV82" s="304">
        <f>LN(HV79)/HV81</f>
        <v>4.8114258625795124E-3</v>
      </c>
      <c r="HW82" s="304"/>
      <c r="HX82" s="304">
        <f>LN(HX79)/HX81</f>
        <v>4.8114258625795124E-3</v>
      </c>
      <c r="HY82" s="304"/>
      <c r="HZ82" s="304">
        <f>LN(HZ79)/HZ81</f>
        <v>4.8114258625795124E-3</v>
      </c>
      <c r="IA82" s="304"/>
    </row>
    <row r="83" spans="1:235" ht="15" thickBot="1">
      <c r="A83" s="77" t="s">
        <v>63</v>
      </c>
      <c r="B83" s="304">
        <f>LOG10(B68)-LOG10(D68)</f>
        <v>0</v>
      </c>
      <c r="C83" s="304"/>
      <c r="D83" s="304">
        <f>LOG10(D68)-LOG10(F68)</f>
        <v>0</v>
      </c>
      <c r="E83" s="304"/>
      <c r="F83" s="304">
        <f>LOG10(F68)-LOG10(H68)</f>
        <v>0</v>
      </c>
      <c r="G83" s="304"/>
      <c r="H83" s="304">
        <f>LOG10(H68)-LOG10(J68)</f>
        <v>0</v>
      </c>
      <c r="I83" s="304"/>
      <c r="J83" s="304">
        <f>LOG10(J68)-LOG10(L68)</f>
        <v>0</v>
      </c>
      <c r="K83" s="304"/>
      <c r="L83" s="304">
        <f>LOG10(L68)-LOG10(N68)</f>
        <v>0</v>
      </c>
      <c r="M83" s="304"/>
      <c r="N83" s="304">
        <f>LOG10(N68)-LOG10(P68)</f>
        <v>0</v>
      </c>
      <c r="O83" s="304"/>
      <c r="P83" s="304">
        <f>LOG10(P68)-LOG10(R68)</f>
        <v>0</v>
      </c>
      <c r="Q83" s="304"/>
      <c r="R83" s="304">
        <f>LOG10(R68)-LOG10(T68)</f>
        <v>0</v>
      </c>
      <c r="S83" s="304"/>
      <c r="T83" s="304">
        <f>LOG10(T68)-LOG10(V68)</f>
        <v>0</v>
      </c>
      <c r="U83" s="304"/>
      <c r="V83" s="304">
        <f>LOG10(V68)-LOG10(X68)</f>
        <v>0</v>
      </c>
      <c r="W83" s="304"/>
      <c r="X83" s="304">
        <f>LOG10(X68)-LOG10(Z68)</f>
        <v>0</v>
      </c>
      <c r="Y83" s="304"/>
      <c r="Z83" s="304">
        <f>LOG10(Z68)-LOG10(AB68)</f>
        <v>0</v>
      </c>
      <c r="AA83" s="304"/>
      <c r="AB83" s="304">
        <f>LOG10(AB68)-LOG10(AD68)</f>
        <v>0</v>
      </c>
      <c r="AC83" s="304"/>
      <c r="AD83" s="304">
        <f>LOG10(AD68)-LOG10(AF68)</f>
        <v>0</v>
      </c>
      <c r="AE83" s="304"/>
      <c r="AF83" s="304">
        <f>LOG10(AF68)-LOG10(AH68)</f>
        <v>0</v>
      </c>
      <c r="AG83" s="304"/>
      <c r="AH83" s="304">
        <f>LOG10(AH68)-LOG10(AJ68)</f>
        <v>0</v>
      </c>
      <c r="AI83" s="304"/>
      <c r="AJ83" s="304">
        <f>LOG10(AJ68)-LOG10(AL68)</f>
        <v>0</v>
      </c>
      <c r="AK83" s="304"/>
      <c r="AL83" s="304">
        <f>LOG10(AL68)-LOG10(AN68)</f>
        <v>0</v>
      </c>
      <c r="AM83" s="304"/>
      <c r="AN83" s="304">
        <f>LOG10(AN68)-LOG10(AP68)</f>
        <v>5.1152522447381332E-2</v>
      </c>
      <c r="AO83" s="304"/>
      <c r="AP83" s="304">
        <f>LOG10(AP68)-LOG10(AR68)</f>
        <v>0</v>
      </c>
      <c r="AQ83" s="304"/>
      <c r="AR83" s="304">
        <f>LOG10(AR68)-LOG10(AT68)</f>
        <v>0</v>
      </c>
      <c r="AS83" s="304"/>
      <c r="AT83" s="304">
        <f>LOG10(AT68)-LOG10(AV68)</f>
        <v>0</v>
      </c>
      <c r="AU83" s="304"/>
      <c r="AV83" s="304">
        <f>LOG10(AV68)-LOG10(AX68)</f>
        <v>0</v>
      </c>
      <c r="AW83" s="304"/>
      <c r="AX83" s="304">
        <f>LOG10(AX68)-LOG10(AZ68)</f>
        <v>0</v>
      </c>
      <c r="AY83" s="304"/>
      <c r="AZ83" s="304">
        <f>LOG10(AZ68)-LOG10(BB68)</f>
        <v>0</v>
      </c>
      <c r="BA83" s="304"/>
      <c r="BB83" s="304">
        <f>LOG10(BB68)-LOG10(BD68)</f>
        <v>0</v>
      </c>
      <c r="BC83" s="304"/>
      <c r="BD83" s="304">
        <f>LOG10(BD68)-LOG10(BF68)</f>
        <v>0</v>
      </c>
      <c r="BE83" s="304"/>
      <c r="BF83" s="304">
        <f>LOG10(BF68)-LOG10(BH68)</f>
        <v>0</v>
      </c>
      <c r="BG83" s="304"/>
      <c r="BH83" s="304">
        <f>LOG10(BH68)-LOG10(BJ68)</f>
        <v>0</v>
      </c>
      <c r="BI83" s="304"/>
      <c r="BJ83" s="304">
        <f>LOG10(BJ68)-LOG10(BL68)</f>
        <v>0</v>
      </c>
      <c r="BK83" s="304"/>
      <c r="BL83" s="304">
        <f>LOG10(BL68)-LOG10(BN68)</f>
        <v>0</v>
      </c>
      <c r="BM83" s="304"/>
      <c r="BN83" s="304">
        <f>LOG10(BN68)-LOG10(BP68)</f>
        <v>0</v>
      </c>
      <c r="BO83" s="304"/>
      <c r="BP83" s="304">
        <f>LOG10(BP68)-LOG10(BR68)</f>
        <v>0</v>
      </c>
      <c r="BQ83" s="304"/>
      <c r="BR83" s="304">
        <f>LOG10(BR68)-LOG10(BT68)</f>
        <v>0</v>
      </c>
      <c r="BS83" s="304"/>
      <c r="BT83" s="304">
        <f>LOG10(BT68)-LOG10(BV68)</f>
        <v>0</v>
      </c>
      <c r="BU83" s="304"/>
      <c r="BV83" s="304">
        <f>LOG10(BV68)-LOG10(BX68)</f>
        <v>0</v>
      </c>
      <c r="BW83" s="304"/>
      <c r="BX83" s="304">
        <f>LOG10(BX68)-LOG10(BZ68)</f>
        <v>0</v>
      </c>
      <c r="BY83" s="304"/>
      <c r="BZ83" s="304">
        <f>LOG10(BZ68)-LOG10(CB68)</f>
        <v>0</v>
      </c>
      <c r="CA83" s="304"/>
      <c r="CB83" s="304">
        <f>LOG10(CB68)-LOG10(CD68)</f>
        <v>0</v>
      </c>
      <c r="CC83" s="304"/>
      <c r="CD83" s="304">
        <f>LOG10(CD68)-LOG10(CF68)</f>
        <v>5.7991946977686726E-2</v>
      </c>
      <c r="CE83" s="304"/>
      <c r="CF83" s="304">
        <f>LOG10(CF68)-LOG10(CH68)</f>
        <v>0</v>
      </c>
      <c r="CG83" s="304"/>
      <c r="CH83" s="304">
        <f>LOG10(CH68)-LOG10(CJ68)</f>
        <v>0</v>
      </c>
      <c r="CI83" s="304"/>
      <c r="CJ83" s="304">
        <f>LOG10(CJ68)-LOG10(CL68)</f>
        <v>0</v>
      </c>
      <c r="CK83" s="304"/>
      <c r="CL83" s="304">
        <f>LOG10(CL68)-LOG10(CN68)</f>
        <v>0</v>
      </c>
      <c r="CM83" s="304"/>
      <c r="CN83" s="304">
        <f>LOG10(CN68)-LOG10(CP68)</f>
        <v>0</v>
      </c>
      <c r="CO83" s="304"/>
      <c r="CP83" s="304">
        <f>LOG10(CP68)-LOG10(CR68)</f>
        <v>0</v>
      </c>
      <c r="CQ83" s="304"/>
      <c r="CR83" s="304">
        <f>LOG10(CR68)-LOG10(CT68)</f>
        <v>0</v>
      </c>
      <c r="CS83" s="304"/>
      <c r="CT83" s="304">
        <f>LOG10(CT68)-LOG10(CV68)</f>
        <v>0</v>
      </c>
      <c r="CU83" s="304"/>
      <c r="CV83" s="304">
        <f>LOG10(CV68)-LOG10(CX68)</f>
        <v>0</v>
      </c>
      <c r="CW83" s="304"/>
      <c r="CX83" s="304">
        <f>LOG10(CX68)-LOG10(CZ68)</f>
        <v>0</v>
      </c>
      <c r="CY83" s="304"/>
      <c r="CZ83" s="304">
        <f>LOG10(CZ68)-LOG10(DB68)</f>
        <v>0</v>
      </c>
      <c r="DA83" s="304"/>
      <c r="DB83" s="304">
        <f>LOG10(DB68)-LOG10(DD68)</f>
        <v>0</v>
      </c>
      <c r="DC83" s="304"/>
      <c r="DD83" s="304">
        <f>LOG10(DD68)-LOG10(DF68)</f>
        <v>0</v>
      </c>
      <c r="DE83" s="304"/>
      <c r="DF83" s="304">
        <f>LOG10(DF68)-LOG10(DH68)</f>
        <v>0</v>
      </c>
      <c r="DG83" s="304"/>
      <c r="DH83" s="304">
        <f>LOG10(DH68)-LOG10(DJ68)</f>
        <v>0</v>
      </c>
      <c r="DI83" s="304"/>
      <c r="DJ83" s="304">
        <f>LOG10(DJ68)-LOG10(DL68)</f>
        <v>6.6946789630613179E-2</v>
      </c>
      <c r="DK83" s="304"/>
      <c r="DL83" s="304">
        <f>LOG10(DL68)-LOG10(DN68)</f>
        <v>0</v>
      </c>
      <c r="DM83" s="304"/>
      <c r="DN83" s="304">
        <f>LOG10(DN68)-LOG10(DP68)</f>
        <v>0</v>
      </c>
      <c r="DO83" s="304"/>
      <c r="DP83" s="304">
        <f>LOG10(DP68)-LOG10(DR68)</f>
        <v>0</v>
      </c>
      <c r="DQ83" s="304"/>
      <c r="DR83" s="304">
        <f>LOG10(DR68)-LOG10(DT68)</f>
        <v>0</v>
      </c>
      <c r="DS83" s="304"/>
      <c r="DT83" s="304">
        <f>LOG10(DT68)-LOG10(DV68)</f>
        <v>0</v>
      </c>
      <c r="DU83" s="304"/>
      <c r="DV83" s="304">
        <f>LOG10(DV68)-LOG10(DX68)</f>
        <v>0</v>
      </c>
      <c r="DW83" s="304"/>
      <c r="DX83" s="304">
        <f>LOG10(DX68)-LOG10(DZ68)</f>
        <v>0</v>
      </c>
      <c r="DY83" s="304"/>
      <c r="DZ83" s="304">
        <f>LOG10(DZ68)-LOG10(EB68)</f>
        <v>7.9181246047624776E-2</v>
      </c>
      <c r="EA83" s="304"/>
      <c r="EB83" s="304">
        <f>LOG10(EB68)-LOG10(ED68)</f>
        <v>0</v>
      </c>
      <c r="EC83" s="304"/>
      <c r="ED83" s="304">
        <f>LOG10(ED68)-LOG10(EF68)</f>
        <v>0</v>
      </c>
      <c r="EE83" s="304"/>
      <c r="EF83" s="304">
        <f>LOG10(EF68)-LOG10(EH68)</f>
        <v>0</v>
      </c>
      <c r="EG83" s="304"/>
      <c r="EH83" s="304">
        <f>LOG10(EH68)-LOG10(EJ68)</f>
        <v>0</v>
      </c>
      <c r="EI83" s="304"/>
      <c r="EJ83" s="304">
        <f>LOG10(EJ68)-LOG10(EL68)</f>
        <v>0</v>
      </c>
      <c r="EK83" s="304"/>
      <c r="EL83" s="304">
        <f>LOG10(EL68)-LOG10(EN68)</f>
        <v>0</v>
      </c>
      <c r="EM83" s="304"/>
      <c r="EN83" s="304">
        <f>LOG10(EN68)-LOG10(EP68)</f>
        <v>9.6910013008056461E-2</v>
      </c>
      <c r="EO83" s="304"/>
      <c r="EP83" s="304">
        <f>LOG10(EP68)-LOG10(ER68)</f>
        <v>0</v>
      </c>
      <c r="EQ83" s="304"/>
      <c r="ER83" s="304">
        <f>LOG10(ER68)-LOG10(ET68)</f>
        <v>0</v>
      </c>
      <c r="ES83" s="304"/>
      <c r="ET83" s="304">
        <f>LOG10(ET68)-LOG10(EV68)</f>
        <v>0</v>
      </c>
      <c r="EU83" s="304"/>
      <c r="EV83" s="304">
        <f>LOG10(EV68)-LOG10(EX68)</f>
        <v>0</v>
      </c>
      <c r="EW83" s="304"/>
      <c r="EX83" s="304">
        <f>LOG10(EX68)-LOG10(EZ68)</f>
        <v>0</v>
      </c>
      <c r="EY83" s="304"/>
      <c r="EZ83" s="304">
        <f>LOG10(EZ68)-LOG10(FB68)</f>
        <v>0</v>
      </c>
      <c r="FA83" s="304"/>
      <c r="FB83" s="304">
        <f>LOG10(FB68)-LOG10(FD68)</f>
        <v>0</v>
      </c>
      <c r="FC83" s="304"/>
      <c r="FD83" s="304">
        <f>LOG10(FD68)-LOG10(FF68)</f>
        <v>0</v>
      </c>
      <c r="FE83" s="304"/>
      <c r="FF83" s="304">
        <f>LOG10(FF68)-LOG10(FH68)</f>
        <v>0</v>
      </c>
      <c r="FG83" s="304"/>
      <c r="FH83" s="304">
        <f>LOG10(FH68)-LOG10(FJ68)</f>
        <v>0.12493873660829996</v>
      </c>
      <c r="FI83" s="304"/>
      <c r="FJ83" s="304">
        <f>LOG10(FJ68)-LOG10(FL68)</f>
        <v>0</v>
      </c>
      <c r="FK83" s="304"/>
      <c r="FL83" s="304">
        <f>LOG10(FL68)-LOG10(FN68)</f>
        <v>0</v>
      </c>
      <c r="FM83" s="304"/>
      <c r="FN83" s="304">
        <f>LOG10(FN68)-LOG10(FP68)</f>
        <v>0.17609125905568124</v>
      </c>
      <c r="FO83" s="304"/>
      <c r="FP83" s="304">
        <f>LOG10(FP68)-LOG10(FR68)</f>
        <v>0</v>
      </c>
      <c r="FQ83" s="304"/>
      <c r="FR83" s="304">
        <f>LOG10(FR68)-LOG10(FT68)</f>
        <v>0</v>
      </c>
      <c r="FS83" s="304"/>
      <c r="FT83" s="304">
        <f>LOG10(FT68)-LOG10(FV68)</f>
        <v>0</v>
      </c>
      <c r="FU83" s="304"/>
      <c r="FV83" s="304">
        <f>LOG10(FV68)-LOG10(FX68)</f>
        <v>0</v>
      </c>
      <c r="FW83" s="304"/>
      <c r="FX83" s="304">
        <f>LOG10(FX68)-LOG10(FZ68)</f>
        <v>0</v>
      </c>
      <c r="FY83" s="304"/>
      <c r="FZ83" s="304">
        <f>LOG10(FZ68)-LOG10(GB68)</f>
        <v>0</v>
      </c>
      <c r="GA83" s="304"/>
      <c r="GB83" s="304">
        <f>LOG10(GB68)-LOG10(GD68)</f>
        <v>0</v>
      </c>
      <c r="GC83" s="304"/>
      <c r="GD83" s="304">
        <f>LOG10(GD68)-LOG10(GF68)</f>
        <v>0</v>
      </c>
      <c r="GE83" s="304"/>
      <c r="GF83" s="304">
        <f>LOG10(GF68)-LOG10(GH68)</f>
        <v>0</v>
      </c>
      <c r="GG83" s="304"/>
      <c r="GH83" s="304">
        <f>LOG10(GH68)-LOG10(GJ68)</f>
        <v>0</v>
      </c>
      <c r="GI83" s="304"/>
      <c r="GJ83" s="304">
        <f>LOG10(GJ68)-LOG10(GL68)</f>
        <v>0</v>
      </c>
      <c r="GK83" s="304"/>
      <c r="GL83" s="304">
        <f>LOG10(GL68)-LOG10(GN68)</f>
        <v>0</v>
      </c>
      <c r="GM83" s="304"/>
      <c r="GN83" s="304">
        <f>LOG10(GN68)-LOG10(GP68)</f>
        <v>0</v>
      </c>
      <c r="GO83" s="304"/>
      <c r="GP83" s="304">
        <f>LOG10(GP68)-LOG10(GR68)</f>
        <v>0</v>
      </c>
      <c r="GQ83" s="304"/>
      <c r="GR83" s="304">
        <f>LOG10(GR68)-LOG10(GT68)</f>
        <v>0</v>
      </c>
      <c r="GS83" s="304"/>
      <c r="GT83" s="304">
        <f>LOG10(GT68)-LOG10(GV68)</f>
        <v>0</v>
      </c>
      <c r="GU83" s="304"/>
      <c r="GV83" s="304">
        <f>LOG10(GV68)-LOG10(GX68)</f>
        <v>0</v>
      </c>
      <c r="GW83" s="304"/>
      <c r="GX83" s="304">
        <f>LOG10(GX68)-LOG10(GZ68)</f>
        <v>0</v>
      </c>
      <c r="GY83" s="304"/>
      <c r="GZ83" s="304">
        <f>LOG10(GZ68)-LOG10(HB68)</f>
        <v>0</v>
      </c>
      <c r="HA83" s="304"/>
      <c r="HB83" s="304">
        <f>LOG10(HB68)-LOG10(HD68)</f>
        <v>0</v>
      </c>
      <c r="HC83" s="304"/>
      <c r="HD83" s="304">
        <f>LOG10(HD68)-LOG10(HF68)</f>
        <v>0</v>
      </c>
      <c r="HE83" s="304"/>
      <c r="HF83" s="304">
        <f>LOG10(HF68)-LOG10(HH68)</f>
        <v>0.3010299956639812</v>
      </c>
      <c r="HG83" s="304"/>
      <c r="HH83" s="304">
        <f>LOG10(HH68)-LOG10(HJ68)</f>
        <v>0</v>
      </c>
      <c r="HI83" s="304"/>
      <c r="HJ83" s="304">
        <f>LOG10(HJ68)-LOG10(HL68)</f>
        <v>0</v>
      </c>
      <c r="HK83" s="304"/>
      <c r="HL83" s="304">
        <f>LOG10(HL68)-LOG10(HN68)</f>
        <v>0</v>
      </c>
      <c r="HM83" s="304"/>
      <c r="HN83" s="304">
        <f>LOG10(HN68)-LOG10(HP68)</f>
        <v>0</v>
      </c>
      <c r="HO83" s="304"/>
      <c r="HP83" s="304">
        <f>LOG10(HP68)-LOG10(HR68)</f>
        <v>0</v>
      </c>
      <c r="HQ83" s="304"/>
      <c r="HR83" s="304">
        <f>LOG10(HR68)-LOG10(HT68)</f>
        <v>0</v>
      </c>
      <c r="HS83" s="304"/>
      <c r="HT83" s="304">
        <f>LOG10(HT68)-LOG10(HV68)</f>
        <v>0</v>
      </c>
      <c r="HU83" s="304"/>
      <c r="HV83" s="304">
        <f>LOG10(HV68)-LOG10(HX68)</f>
        <v>0</v>
      </c>
      <c r="HW83" s="304"/>
      <c r="HX83" s="304">
        <f>LOG10(HX68)</f>
        <v>0</v>
      </c>
      <c r="HY83" s="304"/>
      <c r="HZ83" s="304">
        <v>0</v>
      </c>
      <c r="IA83" s="304"/>
    </row>
  </sheetData>
  <mergeCells count="5499">
    <mergeCell ref="HN55:HO55"/>
    <mergeCell ref="HP55:HQ55"/>
    <mergeCell ref="FX55:FY55"/>
    <mergeCell ref="FZ55:GA55"/>
    <mergeCell ref="GB55:GC55"/>
    <mergeCell ref="GD55:GE55"/>
    <mergeCell ref="GF55:GG55"/>
    <mergeCell ref="GH55:GI55"/>
    <mergeCell ref="GJ55:GK55"/>
    <mergeCell ref="GL55:GM55"/>
    <mergeCell ref="HL56:HM56"/>
    <mergeCell ref="HN56:HO56"/>
    <mergeCell ref="HP56:HQ56"/>
    <mergeCell ref="HR56:HS56"/>
    <mergeCell ref="HT56:HU56"/>
    <mergeCell ref="HV56:HW56"/>
    <mergeCell ref="GZ56:HA56"/>
    <mergeCell ref="HB56:HC56"/>
    <mergeCell ref="HD56:HE56"/>
    <mergeCell ref="HF56:HG56"/>
    <mergeCell ref="HH56:HI56"/>
    <mergeCell ref="HJ56:HK56"/>
    <mergeCell ref="HR55:HS55"/>
    <mergeCell ref="HT55:HU55"/>
    <mergeCell ref="HV55:HW55"/>
    <mergeCell ref="GP56:GQ56"/>
    <mergeCell ref="GR56:GS56"/>
    <mergeCell ref="GT56:GU56"/>
    <mergeCell ref="GV56:GW56"/>
    <mergeCell ref="GX56:GY56"/>
    <mergeCell ref="HF55:HG55"/>
    <mergeCell ref="HH55:HI55"/>
    <mergeCell ref="HJ55:HK55"/>
    <mergeCell ref="HL55:HM55"/>
    <mergeCell ref="CL55:CM55"/>
    <mergeCell ref="CP55:CQ55"/>
    <mergeCell ref="CR55:CS55"/>
    <mergeCell ref="CT55:CU55"/>
    <mergeCell ref="CV55:CW55"/>
    <mergeCell ref="CX55:CY55"/>
    <mergeCell ref="CZ55:DA55"/>
    <mergeCell ref="FP55:FQ55"/>
    <mergeCell ref="FR55:FS55"/>
    <mergeCell ref="FT55:FU55"/>
    <mergeCell ref="FV55:FW55"/>
    <mergeCell ref="HR54:HS54"/>
    <mergeCell ref="HT54:HU54"/>
    <mergeCell ref="GR54:GS54"/>
    <mergeCell ref="GT54:GU54"/>
    <mergeCell ref="GV54:GW54"/>
    <mergeCell ref="GX54:GY54"/>
    <mergeCell ref="FD55:FE55"/>
    <mergeCell ref="FF55:FG55"/>
    <mergeCell ref="FH55:FI55"/>
    <mergeCell ref="FJ55:FK55"/>
    <mergeCell ref="FL55:FM55"/>
    <mergeCell ref="FN55:FO55"/>
    <mergeCell ref="GZ55:HA55"/>
    <mergeCell ref="HB55:HC55"/>
    <mergeCell ref="HD55:HE55"/>
    <mergeCell ref="EP55:EQ55"/>
    <mergeCell ref="ER55:ES55"/>
    <mergeCell ref="ET55:EU55"/>
    <mergeCell ref="EV55:EW55"/>
    <mergeCell ref="EX55:EY55"/>
    <mergeCell ref="EZ55:FA55"/>
    <mergeCell ref="DZ55:EA55"/>
    <mergeCell ref="EB55:EC55"/>
    <mergeCell ref="ED55:EE55"/>
    <mergeCell ref="EF55:EG55"/>
    <mergeCell ref="EH55:EI55"/>
    <mergeCell ref="EJ55:EK55"/>
    <mergeCell ref="DN55:DO55"/>
    <mergeCell ref="DP55:DQ55"/>
    <mergeCell ref="DR55:DS55"/>
    <mergeCell ref="DT55:DU55"/>
    <mergeCell ref="DV55:DW55"/>
    <mergeCell ref="DX55:DY55"/>
    <mergeCell ref="DB55:DC55"/>
    <mergeCell ref="DD55:DE55"/>
    <mergeCell ref="DF55:DG55"/>
    <mergeCell ref="DH55:DI55"/>
    <mergeCell ref="DJ55:DK55"/>
    <mergeCell ref="DL55:DM55"/>
    <mergeCell ref="HL54:HM54"/>
    <mergeCell ref="HN54:HO54"/>
    <mergeCell ref="HP54:HQ54"/>
    <mergeCell ref="FB54:FC54"/>
    <mergeCell ref="FD54:FE54"/>
    <mergeCell ref="FF54:FG54"/>
    <mergeCell ref="FH54:FI54"/>
    <mergeCell ref="FJ54:FK54"/>
    <mergeCell ref="FL54:FM54"/>
    <mergeCell ref="FN54:FO54"/>
    <mergeCell ref="GZ54:HA54"/>
    <mergeCell ref="HB54:HC54"/>
    <mergeCell ref="HD54:HE54"/>
    <mergeCell ref="HF54:HG54"/>
    <mergeCell ref="HH54:HI54"/>
    <mergeCell ref="HJ54:HK54"/>
    <mergeCell ref="EL55:EM55"/>
    <mergeCell ref="EN55:EO55"/>
    <mergeCell ref="GJ54:GK54"/>
    <mergeCell ref="GL54:GM54"/>
    <mergeCell ref="GN54:GO54"/>
    <mergeCell ref="GP54:GQ54"/>
    <mergeCell ref="FP54:FQ54"/>
    <mergeCell ref="FR54:FS54"/>
    <mergeCell ref="FT54:FU54"/>
    <mergeCell ref="FV54:FW54"/>
    <mergeCell ref="FB55:FC55"/>
    <mergeCell ref="GN55:GO55"/>
    <mergeCell ref="GP55:GQ55"/>
    <mergeCell ref="GR55:GS55"/>
    <mergeCell ref="GT55:GU55"/>
    <mergeCell ref="GV55:GW55"/>
    <mergeCell ref="CL54:CM54"/>
    <mergeCell ref="CP54:CQ54"/>
    <mergeCell ref="CR54:CS54"/>
    <mergeCell ref="CT54:CU54"/>
    <mergeCell ref="CV54:CW54"/>
    <mergeCell ref="CX54:CY54"/>
    <mergeCell ref="CZ54:DA54"/>
    <mergeCell ref="HJ53:HK53"/>
    <mergeCell ref="HL53:HM53"/>
    <mergeCell ref="HN53:HO53"/>
    <mergeCell ref="HP53:HQ53"/>
    <mergeCell ref="HR53:HS53"/>
    <mergeCell ref="HT53:HU53"/>
    <mergeCell ref="GX53:GY53"/>
    <mergeCell ref="GZ53:HA53"/>
    <mergeCell ref="HB53:HC53"/>
    <mergeCell ref="HD53:HE53"/>
    <mergeCell ref="HF53:HG53"/>
    <mergeCell ref="HH53:HI53"/>
    <mergeCell ref="ER54:ES54"/>
    <mergeCell ref="ET54:EU54"/>
    <mergeCell ref="EV54:EW54"/>
    <mergeCell ref="EX54:EY54"/>
    <mergeCell ref="EZ54:FA54"/>
    <mergeCell ref="GV53:GW53"/>
    <mergeCell ref="FT53:FU53"/>
    <mergeCell ref="FV53:FW53"/>
    <mergeCell ref="FX53:FY53"/>
    <mergeCell ref="FZ53:GA53"/>
    <mergeCell ref="EF54:EG54"/>
    <mergeCell ref="EH54:EI54"/>
    <mergeCell ref="EJ54:EK54"/>
    <mergeCell ref="DN54:DO54"/>
    <mergeCell ref="DP54:DQ54"/>
    <mergeCell ref="DR54:DS54"/>
    <mergeCell ref="FN53:FO53"/>
    <mergeCell ref="FP53:FQ53"/>
    <mergeCell ref="FR53:FS53"/>
    <mergeCell ref="ER53:ES53"/>
    <mergeCell ref="ET53:EU53"/>
    <mergeCell ref="EV53:EW53"/>
    <mergeCell ref="EX53:EY53"/>
    <mergeCell ref="DB54:DC54"/>
    <mergeCell ref="DD54:DE54"/>
    <mergeCell ref="DF54:DG54"/>
    <mergeCell ref="DH54:DI54"/>
    <mergeCell ref="DJ54:DK54"/>
    <mergeCell ref="DL54:DM54"/>
    <mergeCell ref="HV53:HW53"/>
    <mergeCell ref="EL54:EM54"/>
    <mergeCell ref="EN54:EO54"/>
    <mergeCell ref="EP54:EQ54"/>
    <mergeCell ref="DT54:DU54"/>
    <mergeCell ref="DV54:DW54"/>
    <mergeCell ref="DX54:DY54"/>
    <mergeCell ref="DZ54:EA54"/>
    <mergeCell ref="EB54:EC54"/>
    <mergeCell ref="ED54:EE54"/>
    <mergeCell ref="FX54:FY54"/>
    <mergeCell ref="FZ54:GA54"/>
    <mergeCell ref="GB54:GC54"/>
    <mergeCell ref="GD54:GE54"/>
    <mergeCell ref="GF54:GG54"/>
    <mergeCell ref="GH54:GI54"/>
    <mergeCell ref="CP53:CQ53"/>
    <mergeCell ref="CR53:CS53"/>
    <mergeCell ref="CT53:CU53"/>
    <mergeCell ref="CV53:CW53"/>
    <mergeCell ref="CX53:CY53"/>
    <mergeCell ref="CZ53:DA53"/>
    <mergeCell ref="HP52:HQ52"/>
    <mergeCell ref="HR52:HS52"/>
    <mergeCell ref="HT52:HU52"/>
    <mergeCell ref="HV52:HW52"/>
    <mergeCell ref="HX52:HY52"/>
    <mergeCell ref="HZ52:IA52"/>
    <mergeCell ref="FL53:FM53"/>
    <mergeCell ref="HF52:HG52"/>
    <mergeCell ref="HH52:HI52"/>
    <mergeCell ref="HJ52:HK52"/>
    <mergeCell ref="HL52:HM52"/>
    <mergeCell ref="HN52:HO52"/>
    <mergeCell ref="GD52:GE52"/>
    <mergeCell ref="GF52:GG52"/>
    <mergeCell ref="GH52:GI52"/>
    <mergeCell ref="GJ52:GK52"/>
    <mergeCell ref="EZ53:FA53"/>
    <mergeCell ref="FB53:FC53"/>
    <mergeCell ref="FD53:FE53"/>
    <mergeCell ref="FF53:FG53"/>
    <mergeCell ref="FH53:FI53"/>
    <mergeCell ref="FJ53:FK53"/>
    <mergeCell ref="GN53:GO53"/>
    <mergeCell ref="GP53:GQ53"/>
    <mergeCell ref="GR53:GS53"/>
    <mergeCell ref="GT53:GU53"/>
    <mergeCell ref="DZ53:EA53"/>
    <mergeCell ref="EB53:EC53"/>
    <mergeCell ref="ED53:EE53"/>
    <mergeCell ref="FX52:FY52"/>
    <mergeCell ref="FZ52:GA52"/>
    <mergeCell ref="GB52:GC52"/>
    <mergeCell ref="FB52:FC52"/>
    <mergeCell ref="FD52:FE52"/>
    <mergeCell ref="FF52:FG52"/>
    <mergeCell ref="FH52:FI52"/>
    <mergeCell ref="DN53:DO53"/>
    <mergeCell ref="DP53:DQ53"/>
    <mergeCell ref="DR53:DS53"/>
    <mergeCell ref="DT53:DU53"/>
    <mergeCell ref="DV53:DW53"/>
    <mergeCell ref="DX53:DY53"/>
    <mergeCell ref="DB53:DC53"/>
    <mergeCell ref="DD53:DE53"/>
    <mergeCell ref="DF53:DG53"/>
    <mergeCell ref="DH53:DI53"/>
    <mergeCell ref="DJ53:DK53"/>
    <mergeCell ref="DL53:DM53"/>
    <mergeCell ref="EF53:EG53"/>
    <mergeCell ref="EH53:EI53"/>
    <mergeCell ref="EJ53:EK53"/>
    <mergeCell ref="EL53:EM53"/>
    <mergeCell ref="EN53:EO53"/>
    <mergeCell ref="EP53:EQ53"/>
    <mergeCell ref="GB53:GC53"/>
    <mergeCell ref="DX52:DY52"/>
    <mergeCell ref="DZ52:EA52"/>
    <mergeCell ref="EB52:EC52"/>
    <mergeCell ref="CL52:CM52"/>
    <mergeCell ref="CP52:CQ52"/>
    <mergeCell ref="CR52:CS52"/>
    <mergeCell ref="CT52:CU52"/>
    <mergeCell ref="CV52:CW52"/>
    <mergeCell ref="CX52:CY52"/>
    <mergeCell ref="FV52:FW52"/>
    <mergeCell ref="HR51:HS51"/>
    <mergeCell ref="HT51:HU51"/>
    <mergeCell ref="HV51:HW51"/>
    <mergeCell ref="HX51:HY51"/>
    <mergeCell ref="HZ51:IA51"/>
    <mergeCell ref="GP51:GQ51"/>
    <mergeCell ref="GR51:GS51"/>
    <mergeCell ref="GT51:GU51"/>
    <mergeCell ref="GV51:GW51"/>
    <mergeCell ref="FJ52:FK52"/>
    <mergeCell ref="FL52:FM52"/>
    <mergeCell ref="FN52:FO52"/>
    <mergeCell ref="FP52:FQ52"/>
    <mergeCell ref="FR52:FS52"/>
    <mergeCell ref="FT52:FU52"/>
    <mergeCell ref="GX52:GY52"/>
    <mergeCell ref="GZ52:HA52"/>
    <mergeCell ref="HB52:HC52"/>
    <mergeCell ref="HD52:HE52"/>
    <mergeCell ref="EP52:EQ52"/>
    <mergeCell ref="ER52:ES52"/>
    <mergeCell ref="ET52:EU52"/>
    <mergeCell ref="EV52:EW52"/>
    <mergeCell ref="EX52:EY52"/>
    <mergeCell ref="EZ52:FA52"/>
    <mergeCell ref="ED52:EE52"/>
    <mergeCell ref="EF52:EG52"/>
    <mergeCell ref="EH52:EI52"/>
    <mergeCell ref="DL52:DM52"/>
    <mergeCell ref="DN52:DO52"/>
    <mergeCell ref="DP52:DQ52"/>
    <mergeCell ref="DR52:DS52"/>
    <mergeCell ref="DT52:DU52"/>
    <mergeCell ref="DV52:DW52"/>
    <mergeCell ref="CZ52:DA52"/>
    <mergeCell ref="DB52:DC52"/>
    <mergeCell ref="DD52:DE52"/>
    <mergeCell ref="DF52:DG52"/>
    <mergeCell ref="DH52:DI52"/>
    <mergeCell ref="DJ52:DK52"/>
    <mergeCell ref="HJ51:HK51"/>
    <mergeCell ref="HL51:HM51"/>
    <mergeCell ref="DB51:DC51"/>
    <mergeCell ref="DD51:DE51"/>
    <mergeCell ref="DF51:DG51"/>
    <mergeCell ref="DH51:DI51"/>
    <mergeCell ref="DJ51:DK51"/>
    <mergeCell ref="DL51:DM51"/>
    <mergeCell ref="HN51:HO51"/>
    <mergeCell ref="HP51:HQ51"/>
    <mergeCell ref="FB51:FC51"/>
    <mergeCell ref="FD51:FE51"/>
    <mergeCell ref="FF51:FG51"/>
    <mergeCell ref="FH51:FI51"/>
    <mergeCell ref="FJ51:FK51"/>
    <mergeCell ref="FL51:FM51"/>
    <mergeCell ref="GX51:GY51"/>
    <mergeCell ref="GZ51:HA51"/>
    <mergeCell ref="HB51:HC51"/>
    <mergeCell ref="HD51:HE51"/>
    <mergeCell ref="HF51:HG51"/>
    <mergeCell ref="HH51:HI51"/>
    <mergeCell ref="EJ52:EK52"/>
    <mergeCell ref="EL52:EM52"/>
    <mergeCell ref="EN52:EO52"/>
    <mergeCell ref="GJ51:GK51"/>
    <mergeCell ref="GL51:GM51"/>
    <mergeCell ref="GN51:GO51"/>
    <mergeCell ref="FN51:FO51"/>
    <mergeCell ref="FP51:FQ51"/>
    <mergeCell ref="FR51:FS51"/>
    <mergeCell ref="FT51:FU51"/>
    <mergeCell ref="GL52:GM52"/>
    <mergeCell ref="GN52:GO52"/>
    <mergeCell ref="GP52:GQ52"/>
    <mergeCell ref="GR52:GS52"/>
    <mergeCell ref="GT52:GU52"/>
    <mergeCell ref="GV52:GW52"/>
    <mergeCell ref="EX51:EY51"/>
    <mergeCell ref="EZ51:FA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EL51:EM51"/>
    <mergeCell ref="EN51:EO51"/>
    <mergeCell ref="EP51:EQ51"/>
    <mergeCell ref="ER51:ES51"/>
    <mergeCell ref="ET51:EU51"/>
    <mergeCell ref="EV51:EW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FT50:FU50"/>
    <mergeCell ref="FV50:FW50"/>
    <mergeCell ref="FX50:FY50"/>
    <mergeCell ref="HJ50:HK50"/>
    <mergeCell ref="HL50:HM50"/>
    <mergeCell ref="HN50:HO50"/>
    <mergeCell ref="HP50:HQ50"/>
    <mergeCell ref="HR50:HS50"/>
    <mergeCell ref="HT50:HU50"/>
    <mergeCell ref="GX50:GY50"/>
    <mergeCell ref="GZ50:HA50"/>
    <mergeCell ref="HB50:HC50"/>
    <mergeCell ref="HD50:HE50"/>
    <mergeCell ref="HF50:HG50"/>
    <mergeCell ref="HH50:HI50"/>
    <mergeCell ref="DN51:DO51"/>
    <mergeCell ref="DP51:DQ51"/>
    <mergeCell ref="DR51:DS51"/>
    <mergeCell ref="GR50:GS50"/>
    <mergeCell ref="GT50:GU50"/>
    <mergeCell ref="GV50:GW50"/>
    <mergeCell ref="FZ50:GA50"/>
    <mergeCell ref="GB50:GC50"/>
    <mergeCell ref="GD50:GE50"/>
    <mergeCell ref="GF50:GG50"/>
    <mergeCell ref="GH51:GI51"/>
    <mergeCell ref="FV51:FW51"/>
    <mergeCell ref="FX51:FY51"/>
    <mergeCell ref="FZ51:GA51"/>
    <mergeCell ref="GB51:GC51"/>
    <mergeCell ref="GD51:GE51"/>
    <mergeCell ref="GF51:GG51"/>
    <mergeCell ref="HR49:HS49"/>
    <mergeCell ref="HT49:HU49"/>
    <mergeCell ref="HV49:HW49"/>
    <mergeCell ref="HX49:HY49"/>
    <mergeCell ref="HZ49:IA49"/>
    <mergeCell ref="CL50:CM50"/>
    <mergeCell ref="CN50:CO50"/>
    <mergeCell ref="CP50:CQ50"/>
    <mergeCell ref="CR50:CS50"/>
    <mergeCell ref="CT50:CU50"/>
    <mergeCell ref="HF49:HG49"/>
    <mergeCell ref="HH49:HI49"/>
    <mergeCell ref="HJ49:HK49"/>
    <mergeCell ref="HL49:HM49"/>
    <mergeCell ref="HN49:HO49"/>
    <mergeCell ref="HP49:HQ49"/>
    <mergeCell ref="EX50:EY50"/>
    <mergeCell ref="EZ50:FA50"/>
    <mergeCell ref="FB50:FC50"/>
    <mergeCell ref="FD50:FE50"/>
    <mergeCell ref="FF50:FG50"/>
    <mergeCell ref="FH50:FI50"/>
    <mergeCell ref="EL50:EM50"/>
    <mergeCell ref="EN50:EO50"/>
    <mergeCell ref="EP50:EQ50"/>
    <mergeCell ref="ER50:ES50"/>
    <mergeCell ref="ET50:EU50"/>
    <mergeCell ref="EV50:EW50"/>
    <mergeCell ref="GH50:GI50"/>
    <mergeCell ref="GJ50:GK50"/>
    <mergeCell ref="GL50:GM50"/>
    <mergeCell ref="GN50:GO50"/>
    <mergeCell ref="DT50:DU50"/>
    <mergeCell ref="DV50:DW50"/>
    <mergeCell ref="DX50:DY50"/>
    <mergeCell ref="DZ50:EA50"/>
    <mergeCell ref="FX49:FY49"/>
    <mergeCell ref="FZ49:GA49"/>
    <mergeCell ref="FD49:FE49"/>
    <mergeCell ref="FF49:FG49"/>
    <mergeCell ref="FH49:FI49"/>
    <mergeCell ref="FJ49:FK49"/>
    <mergeCell ref="DH50:DI50"/>
    <mergeCell ref="DJ50:DK50"/>
    <mergeCell ref="DL50:DM50"/>
    <mergeCell ref="DN50:DO50"/>
    <mergeCell ref="DP50:DQ50"/>
    <mergeCell ref="DR50:DS50"/>
    <mergeCell ref="CV50:CW50"/>
    <mergeCell ref="CX50:CY50"/>
    <mergeCell ref="CZ50:DA50"/>
    <mergeCell ref="DB50:DC50"/>
    <mergeCell ref="DD50:DE50"/>
    <mergeCell ref="DF50:DG50"/>
    <mergeCell ref="EB50:EC50"/>
    <mergeCell ref="ED50:EE50"/>
    <mergeCell ref="EF50:EG50"/>
    <mergeCell ref="EH50:EI50"/>
    <mergeCell ref="EJ50:EK50"/>
    <mergeCell ref="FJ50:FK50"/>
    <mergeCell ref="FL50:FM50"/>
    <mergeCell ref="FN50:FO50"/>
    <mergeCell ref="FP50:FQ50"/>
    <mergeCell ref="FR50:FS50"/>
    <mergeCell ref="CV49:CW49"/>
    <mergeCell ref="CX49:CY49"/>
    <mergeCell ref="CZ49:DA49"/>
    <mergeCell ref="DB49:DC49"/>
    <mergeCell ref="HL48:HM48"/>
    <mergeCell ref="HN48:HO48"/>
    <mergeCell ref="HP48:HQ48"/>
    <mergeCell ref="HR48:HS48"/>
    <mergeCell ref="HT48:HU48"/>
    <mergeCell ref="HV48:HW48"/>
    <mergeCell ref="FL49:FM49"/>
    <mergeCell ref="FN49:FO49"/>
    <mergeCell ref="FP49:FQ49"/>
    <mergeCell ref="FR49:FS49"/>
    <mergeCell ref="FT49:FU49"/>
    <mergeCell ref="FV49:FW49"/>
    <mergeCell ref="GZ49:HA49"/>
    <mergeCell ref="HB49:HC49"/>
    <mergeCell ref="HD49:HE49"/>
    <mergeCell ref="EP49:EQ49"/>
    <mergeCell ref="ER49:ES49"/>
    <mergeCell ref="ET49:EU49"/>
    <mergeCell ref="EV49:EW49"/>
    <mergeCell ref="EX49:EY49"/>
    <mergeCell ref="EZ49:FA49"/>
    <mergeCell ref="FB49:FC49"/>
    <mergeCell ref="GN49:GO49"/>
    <mergeCell ref="GP49:GQ49"/>
    <mergeCell ref="GR49:GS49"/>
    <mergeCell ref="GT49:GU49"/>
    <mergeCell ref="GV49:GW49"/>
    <mergeCell ref="GX49:GY49"/>
    <mergeCell ref="EB49:EC49"/>
    <mergeCell ref="ED49:EE49"/>
    <mergeCell ref="EF49:EG49"/>
    <mergeCell ref="EH49:EI49"/>
    <mergeCell ref="GD48:GE48"/>
    <mergeCell ref="GF48:GG48"/>
    <mergeCell ref="FD48:FE48"/>
    <mergeCell ref="FF48:FG48"/>
    <mergeCell ref="FH48:FI48"/>
    <mergeCell ref="FJ48:FK48"/>
    <mergeCell ref="DP49:DQ49"/>
    <mergeCell ref="DR49:DS49"/>
    <mergeCell ref="DT49:DU49"/>
    <mergeCell ref="DV49:DW49"/>
    <mergeCell ref="DX49:DY49"/>
    <mergeCell ref="DZ49:EA49"/>
    <mergeCell ref="DD49:DE49"/>
    <mergeCell ref="DF49:DG49"/>
    <mergeCell ref="DH49:DI49"/>
    <mergeCell ref="DJ49:DK49"/>
    <mergeCell ref="DL49:DM49"/>
    <mergeCell ref="DN49:DO49"/>
    <mergeCell ref="GB49:GC49"/>
    <mergeCell ref="GD49:GE49"/>
    <mergeCell ref="GF49:GG49"/>
    <mergeCell ref="FL48:FM48"/>
    <mergeCell ref="FN48:FO48"/>
    <mergeCell ref="FP48:FQ48"/>
    <mergeCell ref="FR48:FS48"/>
    <mergeCell ref="FT48:FU48"/>
    <mergeCell ref="FV48:FW48"/>
    <mergeCell ref="HF48:HG48"/>
    <mergeCell ref="HH48:HI48"/>
    <mergeCell ref="HJ48:HK48"/>
    <mergeCell ref="EP48:EQ48"/>
    <mergeCell ref="ER48:ES48"/>
    <mergeCell ref="ET48:EU48"/>
    <mergeCell ref="EV48:EW48"/>
    <mergeCell ref="EX48:EY48"/>
    <mergeCell ref="EZ48:FA48"/>
    <mergeCell ref="FB48:FC48"/>
    <mergeCell ref="GT48:GU48"/>
    <mergeCell ref="GV48:GW48"/>
    <mergeCell ref="GX48:GY48"/>
    <mergeCell ref="GZ48:HA48"/>
    <mergeCell ref="HB48:HC48"/>
    <mergeCell ref="HD48:HE48"/>
    <mergeCell ref="GH48:GI48"/>
    <mergeCell ref="GJ48:GK48"/>
    <mergeCell ref="GL48:GM48"/>
    <mergeCell ref="GN48:GO48"/>
    <mergeCell ref="GP48:GQ48"/>
    <mergeCell ref="GR48:GS48"/>
    <mergeCell ref="HL47:HM47"/>
    <mergeCell ref="HN47:HO47"/>
    <mergeCell ref="HP47:HQ47"/>
    <mergeCell ref="HR47:HS47"/>
    <mergeCell ref="HL46:HM46"/>
    <mergeCell ref="HN46:HO46"/>
    <mergeCell ref="HP46:HQ46"/>
    <mergeCell ref="HR46:HS46"/>
    <mergeCell ref="GX47:GY47"/>
    <mergeCell ref="GZ47:HA47"/>
    <mergeCell ref="HB47:HC47"/>
    <mergeCell ref="HD47:HE47"/>
    <mergeCell ref="HF47:HG47"/>
    <mergeCell ref="HH47:HI47"/>
    <mergeCell ref="GL47:GM47"/>
    <mergeCell ref="GN47:GO47"/>
    <mergeCell ref="GP47:GQ47"/>
    <mergeCell ref="GR47:GS47"/>
    <mergeCell ref="GT47:GU47"/>
    <mergeCell ref="GV47:GW47"/>
    <mergeCell ref="FB47:FC47"/>
    <mergeCell ref="FD47:FE47"/>
    <mergeCell ref="FF47:FG47"/>
    <mergeCell ref="FH47:FI47"/>
    <mergeCell ref="FJ47:FK47"/>
    <mergeCell ref="FL47:FM47"/>
    <mergeCell ref="FL46:FM46"/>
    <mergeCell ref="FN46:FO46"/>
    <mergeCell ref="FP46:FQ46"/>
    <mergeCell ref="FR46:FS46"/>
    <mergeCell ref="FT46:FU46"/>
    <mergeCell ref="FV46:FW46"/>
    <mergeCell ref="EZ46:FA46"/>
    <mergeCell ref="FB46:FC46"/>
    <mergeCell ref="FD46:FE46"/>
    <mergeCell ref="FF46:FG46"/>
    <mergeCell ref="FH46:FI46"/>
    <mergeCell ref="FJ46:FK46"/>
    <mergeCell ref="EZ47:FA47"/>
    <mergeCell ref="FN47:FO47"/>
    <mergeCell ref="FP47:FQ47"/>
    <mergeCell ref="FR47:FS47"/>
    <mergeCell ref="FT47:FU47"/>
    <mergeCell ref="HD46:HE46"/>
    <mergeCell ref="HF46:HG46"/>
    <mergeCell ref="HH46:HI46"/>
    <mergeCell ref="HJ46:HK46"/>
    <mergeCell ref="GP46:GQ46"/>
    <mergeCell ref="GR46:GS46"/>
    <mergeCell ref="GT46:GU46"/>
    <mergeCell ref="GV46:GW46"/>
    <mergeCell ref="GX46:GY46"/>
    <mergeCell ref="GZ46:HA46"/>
    <mergeCell ref="GD46:GE46"/>
    <mergeCell ref="GF46:GG46"/>
    <mergeCell ref="GH46:GI46"/>
    <mergeCell ref="GJ46:GK46"/>
    <mergeCell ref="GL46:GM46"/>
    <mergeCell ref="GN46:GO46"/>
    <mergeCell ref="FV47:FW47"/>
    <mergeCell ref="FX47:FY47"/>
    <mergeCell ref="HJ47:HK47"/>
    <mergeCell ref="FZ47:GA47"/>
    <mergeCell ref="GB47:GC47"/>
    <mergeCell ref="GD47:GE47"/>
    <mergeCell ref="GF47:GG47"/>
    <mergeCell ref="GH47:GI47"/>
    <mergeCell ref="GJ47:GK47"/>
    <mergeCell ref="FN45:FO45"/>
    <mergeCell ref="FP45:FQ45"/>
    <mergeCell ref="FR45:FS45"/>
    <mergeCell ref="FT45:FU45"/>
    <mergeCell ref="FV45:FW45"/>
    <mergeCell ref="FX45:FY45"/>
    <mergeCell ref="HJ45:HK45"/>
    <mergeCell ref="HL45:HM45"/>
    <mergeCell ref="HN45:HO45"/>
    <mergeCell ref="HP45:HQ45"/>
    <mergeCell ref="HR45:HS45"/>
    <mergeCell ref="FD45:FE45"/>
    <mergeCell ref="FF45:FG45"/>
    <mergeCell ref="FH45:FI45"/>
    <mergeCell ref="FJ45:FK45"/>
    <mergeCell ref="FL45:FM45"/>
    <mergeCell ref="GX45:GY45"/>
    <mergeCell ref="GZ45:HA45"/>
    <mergeCell ref="HB45:HC45"/>
    <mergeCell ref="HD45:HE45"/>
    <mergeCell ref="HF45:HG45"/>
    <mergeCell ref="HH45:HI45"/>
    <mergeCell ref="GL45:GM45"/>
    <mergeCell ref="GN45:GO45"/>
    <mergeCell ref="GP45:GQ45"/>
    <mergeCell ref="GR45:GS45"/>
    <mergeCell ref="GT45:GU45"/>
    <mergeCell ref="CP45:CQ45"/>
    <mergeCell ref="CR45:CS45"/>
    <mergeCell ref="CT45:CU45"/>
    <mergeCell ref="CV45:CW45"/>
    <mergeCell ref="EH45:EI45"/>
    <mergeCell ref="EJ45:EK45"/>
    <mergeCell ref="EL45:EM45"/>
    <mergeCell ref="EN45:EO45"/>
    <mergeCell ref="EP45:EQ45"/>
    <mergeCell ref="ER45:ES45"/>
    <mergeCell ref="DV45:DW45"/>
    <mergeCell ref="DX45:DY45"/>
    <mergeCell ref="DZ45:EA45"/>
    <mergeCell ref="EB45:EC45"/>
    <mergeCell ref="ED45:EE45"/>
    <mergeCell ref="EF45:EG45"/>
    <mergeCell ref="FZ45:GA45"/>
    <mergeCell ref="DJ45:DK45"/>
    <mergeCell ref="DL45:DM45"/>
    <mergeCell ref="DN45:DO45"/>
    <mergeCell ref="DP45:DQ45"/>
    <mergeCell ref="DR45:DS45"/>
    <mergeCell ref="DT45:DU45"/>
    <mergeCell ref="CX45:CY45"/>
    <mergeCell ref="CZ45:DA45"/>
    <mergeCell ref="DB45:DC45"/>
    <mergeCell ref="DD45:DE45"/>
    <mergeCell ref="DF45:DG45"/>
    <mergeCell ref="DH45:DI45"/>
    <mergeCell ref="ET45:EU45"/>
    <mergeCell ref="EV45:EW45"/>
    <mergeCell ref="EX45:EY45"/>
    <mergeCell ref="EZ45:FA45"/>
    <mergeCell ref="FB45:FC45"/>
    <mergeCell ref="FD44:FE44"/>
    <mergeCell ref="FF44:FG44"/>
    <mergeCell ref="FH44:FI44"/>
    <mergeCell ref="FJ44:FK44"/>
    <mergeCell ref="FL44:FM44"/>
    <mergeCell ref="GX44:GY44"/>
    <mergeCell ref="GZ44:HA44"/>
    <mergeCell ref="HB44:HC44"/>
    <mergeCell ref="HD44:HE44"/>
    <mergeCell ref="HF44:HG44"/>
    <mergeCell ref="HH44:HI44"/>
    <mergeCell ref="GL44:GM44"/>
    <mergeCell ref="GN44:GO44"/>
    <mergeCell ref="GP44:GQ44"/>
    <mergeCell ref="GR44:GS44"/>
    <mergeCell ref="GT44:GU44"/>
    <mergeCell ref="GV44:GW44"/>
    <mergeCell ref="FZ44:GA44"/>
    <mergeCell ref="GB44:GC44"/>
    <mergeCell ref="GD44:GE44"/>
    <mergeCell ref="GF44:GG44"/>
    <mergeCell ref="GH44:GI44"/>
    <mergeCell ref="GJ44:GK44"/>
    <mergeCell ref="FN44:FO44"/>
    <mergeCell ref="FP44:FQ44"/>
    <mergeCell ref="FR44:FS44"/>
    <mergeCell ref="FT44:FU44"/>
    <mergeCell ref="FV44:FW44"/>
    <mergeCell ref="FX44:FY44"/>
    <mergeCell ref="GB45:GC45"/>
    <mergeCell ref="HJ44:HK44"/>
    <mergeCell ref="HL44:HM44"/>
    <mergeCell ref="HN44:HO44"/>
    <mergeCell ref="HP44:HQ44"/>
    <mergeCell ref="HR44:HS44"/>
    <mergeCell ref="CL44:CM44"/>
    <mergeCell ref="CP44:CQ44"/>
    <mergeCell ref="CR44:CS44"/>
    <mergeCell ref="CT44:CU44"/>
    <mergeCell ref="CV44:CW44"/>
    <mergeCell ref="EH44:EI44"/>
    <mergeCell ref="EJ44:EK44"/>
    <mergeCell ref="EL44:EM44"/>
    <mergeCell ref="EN44:EO44"/>
    <mergeCell ref="EP44:EQ44"/>
    <mergeCell ref="ER44:ES44"/>
    <mergeCell ref="DV44:DW44"/>
    <mergeCell ref="DX44:DY44"/>
    <mergeCell ref="DZ44:EA44"/>
    <mergeCell ref="EB44:EC44"/>
    <mergeCell ref="ED44:EE44"/>
    <mergeCell ref="EF44:EG44"/>
    <mergeCell ref="DJ44:DK44"/>
    <mergeCell ref="DL44:DM44"/>
    <mergeCell ref="DN44:DO44"/>
    <mergeCell ref="DP44:DQ44"/>
    <mergeCell ref="DR44:DS44"/>
    <mergeCell ref="DT44:DU44"/>
    <mergeCell ref="CX44:CY44"/>
    <mergeCell ref="CZ44:DA44"/>
    <mergeCell ref="DB44:DC44"/>
    <mergeCell ref="DD44:DE44"/>
    <mergeCell ref="DF44:DG44"/>
    <mergeCell ref="DH44:DI44"/>
    <mergeCell ref="ET44:EU44"/>
    <mergeCell ref="EV44:EW44"/>
    <mergeCell ref="EX44:EY44"/>
    <mergeCell ref="EZ44:FA44"/>
    <mergeCell ref="FB44:FC44"/>
    <mergeCell ref="FD43:FE43"/>
    <mergeCell ref="FF43:FG43"/>
    <mergeCell ref="FH43:FI43"/>
    <mergeCell ref="FJ43:FK43"/>
    <mergeCell ref="FL43:FM43"/>
    <mergeCell ref="GX43:GY43"/>
    <mergeCell ref="GZ43:HA43"/>
    <mergeCell ref="HB43:HC43"/>
    <mergeCell ref="HD43:HE43"/>
    <mergeCell ref="HF43:HG43"/>
    <mergeCell ref="DF43:DG43"/>
    <mergeCell ref="DH43:DI43"/>
    <mergeCell ref="ET43:EU43"/>
    <mergeCell ref="EV43:EW43"/>
    <mergeCell ref="EX43:EY43"/>
    <mergeCell ref="EZ43:FA43"/>
    <mergeCell ref="FB43:FC43"/>
    <mergeCell ref="HH43:HI43"/>
    <mergeCell ref="GL43:GM43"/>
    <mergeCell ref="GN43:GO43"/>
    <mergeCell ref="GP43:GQ43"/>
    <mergeCell ref="GR43:GS43"/>
    <mergeCell ref="GT43:GU43"/>
    <mergeCell ref="GV43:GW43"/>
    <mergeCell ref="FZ43:GA43"/>
    <mergeCell ref="GB43:GC43"/>
    <mergeCell ref="GD43:GE43"/>
    <mergeCell ref="GF43:GG43"/>
    <mergeCell ref="GH43:GI43"/>
    <mergeCell ref="GJ43:GK43"/>
    <mergeCell ref="FN43:FO43"/>
    <mergeCell ref="FP43:FQ43"/>
    <mergeCell ref="FR43:FS43"/>
    <mergeCell ref="FT43:FU43"/>
    <mergeCell ref="FV43:FW43"/>
    <mergeCell ref="FX43:FY43"/>
    <mergeCell ref="HJ43:HK43"/>
    <mergeCell ref="HL43:HM43"/>
    <mergeCell ref="HN43:HO43"/>
    <mergeCell ref="HP43:HQ43"/>
    <mergeCell ref="HR43:HS43"/>
    <mergeCell ref="CL43:CM43"/>
    <mergeCell ref="CP43:CQ43"/>
    <mergeCell ref="CR43:CS43"/>
    <mergeCell ref="CT43:CU43"/>
    <mergeCell ref="CV43:CW43"/>
    <mergeCell ref="EH43:EI43"/>
    <mergeCell ref="EJ43:EK43"/>
    <mergeCell ref="EL43:EM43"/>
    <mergeCell ref="EN43:EO43"/>
    <mergeCell ref="EP43:EQ43"/>
    <mergeCell ref="ER43:ES43"/>
    <mergeCell ref="DV43:DW43"/>
    <mergeCell ref="DX43:DY43"/>
    <mergeCell ref="DZ43:EA43"/>
    <mergeCell ref="EB43:EC43"/>
    <mergeCell ref="ED43:EE43"/>
    <mergeCell ref="EF43:EG43"/>
    <mergeCell ref="DJ43:DK43"/>
    <mergeCell ref="DL43:DM43"/>
    <mergeCell ref="DN43:DO43"/>
    <mergeCell ref="DP43:DQ43"/>
    <mergeCell ref="DR43:DS43"/>
    <mergeCell ref="DT43:DU43"/>
    <mergeCell ref="CX43:CY43"/>
    <mergeCell ref="CZ43:DA43"/>
    <mergeCell ref="DB43:DC43"/>
    <mergeCell ref="DD43:DE43"/>
    <mergeCell ref="FZ41:GA41"/>
    <mergeCell ref="GB41:GC41"/>
    <mergeCell ref="FP41:FQ41"/>
    <mergeCell ref="FR41:FS41"/>
    <mergeCell ref="FT41:FU41"/>
    <mergeCell ref="FV41:FW41"/>
    <mergeCell ref="FX41:FY41"/>
    <mergeCell ref="HJ41:HK41"/>
    <mergeCell ref="HL41:HM41"/>
    <mergeCell ref="HN41:HO41"/>
    <mergeCell ref="HP41:HQ41"/>
    <mergeCell ref="HR41:HS41"/>
    <mergeCell ref="FD41:FE41"/>
    <mergeCell ref="FF41:FG41"/>
    <mergeCell ref="FH41:FI41"/>
    <mergeCell ref="FJ41:FK41"/>
    <mergeCell ref="FL41:FM41"/>
    <mergeCell ref="GX41:GY41"/>
    <mergeCell ref="GZ41:HA41"/>
    <mergeCell ref="HB41:HC41"/>
    <mergeCell ref="HD41:HE41"/>
    <mergeCell ref="HF41:HG41"/>
    <mergeCell ref="HH41:HI41"/>
    <mergeCell ref="GL41:GM41"/>
    <mergeCell ref="GN41:GO41"/>
    <mergeCell ref="GP41:GQ41"/>
    <mergeCell ref="GR41:GS41"/>
    <mergeCell ref="GT41:GU41"/>
    <mergeCell ref="GV41:GW41"/>
    <mergeCell ref="DJ41:DK41"/>
    <mergeCell ref="DL41:DM41"/>
    <mergeCell ref="DN41:DO41"/>
    <mergeCell ref="DP41:DQ41"/>
    <mergeCell ref="DR41:DS41"/>
    <mergeCell ref="DT41:DU41"/>
    <mergeCell ref="CX41:CY41"/>
    <mergeCell ref="CZ41:DA41"/>
    <mergeCell ref="DB41:DC41"/>
    <mergeCell ref="DD41:DE41"/>
    <mergeCell ref="DF41:DG41"/>
    <mergeCell ref="DH41:DI41"/>
    <mergeCell ref="ET41:EU41"/>
    <mergeCell ref="EV41:EW41"/>
    <mergeCell ref="EX41:EY41"/>
    <mergeCell ref="EZ41:FA41"/>
    <mergeCell ref="FB41:FC41"/>
    <mergeCell ref="EH41:EI41"/>
    <mergeCell ref="EJ41:EK41"/>
    <mergeCell ref="EL41:EM41"/>
    <mergeCell ref="EN41:EO41"/>
    <mergeCell ref="EP41:EQ41"/>
    <mergeCell ref="ER41:ES41"/>
    <mergeCell ref="DV41:DW41"/>
    <mergeCell ref="DX41:DY41"/>
    <mergeCell ref="DZ41:EA41"/>
    <mergeCell ref="EB41:EC41"/>
    <mergeCell ref="ED41:EE41"/>
    <mergeCell ref="EF41:EG41"/>
    <mergeCell ref="HZ29:IA29"/>
    <mergeCell ref="GH28:GI28"/>
    <mergeCell ref="GJ28:GK28"/>
    <mergeCell ref="GL28:GM28"/>
    <mergeCell ref="GN28:GO28"/>
    <mergeCell ref="GP28:GQ28"/>
    <mergeCell ref="GR28:GS28"/>
    <mergeCell ref="GT28:GU28"/>
    <mergeCell ref="GV28:GW28"/>
    <mergeCell ref="GX28:GY28"/>
    <mergeCell ref="HN29:HO29"/>
    <mergeCell ref="HP29:HQ29"/>
    <mergeCell ref="HR29:HS29"/>
    <mergeCell ref="HT29:HU29"/>
    <mergeCell ref="HV29:HW29"/>
    <mergeCell ref="HX29:HY29"/>
    <mergeCell ref="HB29:HC29"/>
    <mergeCell ref="HD29:HE29"/>
    <mergeCell ref="HF29:HG29"/>
    <mergeCell ref="HH29:HI29"/>
    <mergeCell ref="HJ29:HK29"/>
    <mergeCell ref="HL29:HM29"/>
    <mergeCell ref="GP29:GQ29"/>
    <mergeCell ref="GR29:GS29"/>
    <mergeCell ref="GT29:GU29"/>
    <mergeCell ref="GV29:GW29"/>
    <mergeCell ref="GX29:GY29"/>
    <mergeCell ref="GZ29:HA29"/>
    <mergeCell ref="HP28:HQ28"/>
    <mergeCell ref="HR28:HS28"/>
    <mergeCell ref="HT28:HU28"/>
    <mergeCell ref="HV28:HW28"/>
    <mergeCell ref="DR28:DS28"/>
    <mergeCell ref="DT28:DU28"/>
    <mergeCell ref="DV28:DW28"/>
    <mergeCell ref="DX28:DY28"/>
    <mergeCell ref="FP28:FQ28"/>
    <mergeCell ref="FR28:FS28"/>
    <mergeCell ref="FT28:FU28"/>
    <mergeCell ref="FV28:FW28"/>
    <mergeCell ref="FX28:FY28"/>
    <mergeCell ref="FZ28:GA28"/>
    <mergeCell ref="HL28:HM28"/>
    <mergeCell ref="HN28:HO28"/>
    <mergeCell ref="EZ28:FA28"/>
    <mergeCell ref="FB28:FC28"/>
    <mergeCell ref="FD28:FE28"/>
    <mergeCell ref="FF28:FG28"/>
    <mergeCell ref="FH28:FI28"/>
    <mergeCell ref="FJ28:FK28"/>
    <mergeCell ref="FL28:FM28"/>
    <mergeCell ref="FN28:FO28"/>
    <mergeCell ref="GZ28:HA28"/>
    <mergeCell ref="HB28:HC28"/>
    <mergeCell ref="HD28:HE28"/>
    <mergeCell ref="HF28:HG28"/>
    <mergeCell ref="HH28:HI28"/>
    <mergeCell ref="HJ28:HK28"/>
    <mergeCell ref="EL28:EM28"/>
    <mergeCell ref="EN28:EO28"/>
    <mergeCell ref="EP28:EQ28"/>
    <mergeCell ref="ER28:ES28"/>
    <mergeCell ref="DZ28:EA28"/>
    <mergeCell ref="EB28:EC28"/>
    <mergeCell ref="ED28:EE28"/>
    <mergeCell ref="EF28:EG28"/>
    <mergeCell ref="EH28:EI28"/>
    <mergeCell ref="EJ28:EK28"/>
    <mergeCell ref="GB28:GC28"/>
    <mergeCell ref="GD28:GE28"/>
    <mergeCell ref="GF28:GG28"/>
    <mergeCell ref="HZ26:IA26"/>
    <mergeCell ref="GH27:GI27"/>
    <mergeCell ref="GJ27:GK27"/>
    <mergeCell ref="GL27:GM27"/>
    <mergeCell ref="GN27:GO27"/>
    <mergeCell ref="GP27:GQ27"/>
    <mergeCell ref="GR27:GS27"/>
    <mergeCell ref="HV27:HW27"/>
    <mergeCell ref="HX27:HY27"/>
    <mergeCell ref="HZ27:IA27"/>
    <mergeCell ref="FL27:FM27"/>
    <mergeCell ref="FN27:FO27"/>
    <mergeCell ref="FP27:FQ27"/>
    <mergeCell ref="FR27:FS27"/>
    <mergeCell ref="FT27:FU27"/>
    <mergeCell ref="FV27:FW27"/>
    <mergeCell ref="FX27:FY27"/>
    <mergeCell ref="HZ28:IA28"/>
    <mergeCell ref="HJ27:HK27"/>
    <mergeCell ref="HL27:HM27"/>
    <mergeCell ref="HN27:HO27"/>
    <mergeCell ref="HP27:HQ27"/>
    <mergeCell ref="HR27:HS27"/>
    <mergeCell ref="HT27:HU27"/>
    <mergeCell ref="GX27:GY27"/>
    <mergeCell ref="GZ27:HA27"/>
    <mergeCell ref="HB27:HC27"/>
    <mergeCell ref="HD27:HE27"/>
    <mergeCell ref="HF27:HG27"/>
    <mergeCell ref="HH27:HI27"/>
    <mergeCell ref="DX27:DY27"/>
    <mergeCell ref="DZ27:EA27"/>
    <mergeCell ref="EB27:EC27"/>
    <mergeCell ref="ED27:EE27"/>
    <mergeCell ref="EF27:EG27"/>
    <mergeCell ref="EH27:EI27"/>
    <mergeCell ref="ET27:EU27"/>
    <mergeCell ref="GT27:GU27"/>
    <mergeCell ref="GV27:GW27"/>
    <mergeCell ref="FZ27:GA27"/>
    <mergeCell ref="GB27:GC27"/>
    <mergeCell ref="GD27:GE27"/>
    <mergeCell ref="GF27:GG27"/>
    <mergeCell ref="DL27:DM27"/>
    <mergeCell ref="DN27:DO27"/>
    <mergeCell ref="DP27:DQ27"/>
    <mergeCell ref="DR27:DS27"/>
    <mergeCell ref="DT27:DU27"/>
    <mergeCell ref="DV27:DW27"/>
    <mergeCell ref="HP26:HQ26"/>
    <mergeCell ref="HR26:HS26"/>
    <mergeCell ref="HT26:HU26"/>
    <mergeCell ref="HV26:HW26"/>
    <mergeCell ref="HX26:HY26"/>
    <mergeCell ref="FH27:FI27"/>
    <mergeCell ref="FJ27:FK27"/>
    <mergeCell ref="GH26:GI26"/>
    <mergeCell ref="GJ26:GK26"/>
    <mergeCell ref="GL26:GM26"/>
    <mergeCell ref="GN26:GO26"/>
    <mergeCell ref="FR26:FS26"/>
    <mergeCell ref="FT26:FU26"/>
    <mergeCell ref="FV26:FW26"/>
    <mergeCell ref="FX26:FY26"/>
    <mergeCell ref="EV27:EW27"/>
    <mergeCell ref="EX27:EY27"/>
    <mergeCell ref="EZ27:FA27"/>
    <mergeCell ref="FB27:FC27"/>
    <mergeCell ref="FD27:FE27"/>
    <mergeCell ref="FF27:FG27"/>
    <mergeCell ref="EJ27:EK27"/>
    <mergeCell ref="EL27:EM27"/>
    <mergeCell ref="EN27:EO27"/>
    <mergeCell ref="EP27:EQ27"/>
    <mergeCell ref="ER27:ES27"/>
    <mergeCell ref="DX26:DY26"/>
    <mergeCell ref="DZ26:EA26"/>
    <mergeCell ref="EB26:EC26"/>
    <mergeCell ref="ED26:EE26"/>
    <mergeCell ref="EF26:EG26"/>
    <mergeCell ref="EH26:EI26"/>
    <mergeCell ref="FZ26:GA26"/>
    <mergeCell ref="GB26:GC26"/>
    <mergeCell ref="GD26:GE26"/>
    <mergeCell ref="GF26:GG26"/>
    <mergeCell ref="DL26:DM26"/>
    <mergeCell ref="DN26:DO26"/>
    <mergeCell ref="DP26:DQ26"/>
    <mergeCell ref="DR26:DS26"/>
    <mergeCell ref="DT26:DU26"/>
    <mergeCell ref="DV26:DW26"/>
    <mergeCell ref="HN26:HO26"/>
    <mergeCell ref="EZ26:FA26"/>
    <mergeCell ref="FB26:FC26"/>
    <mergeCell ref="FD26:FE26"/>
    <mergeCell ref="FF26:FG26"/>
    <mergeCell ref="FH26:FI26"/>
    <mergeCell ref="FJ26:FK26"/>
    <mergeCell ref="FL26:FM26"/>
    <mergeCell ref="FN26:FO26"/>
    <mergeCell ref="FP26:FQ26"/>
    <mergeCell ref="HB26:HC26"/>
    <mergeCell ref="HD26:HE26"/>
    <mergeCell ref="HF26:HG26"/>
    <mergeCell ref="HH26:HI26"/>
    <mergeCell ref="HJ26:HK26"/>
    <mergeCell ref="HL26:HM26"/>
    <mergeCell ref="HH25:HI25"/>
    <mergeCell ref="HJ25:HK25"/>
    <mergeCell ref="HL25:HM25"/>
    <mergeCell ref="HN25:HO25"/>
    <mergeCell ref="HP25:HQ25"/>
    <mergeCell ref="HR25:HS25"/>
    <mergeCell ref="GV25:GW25"/>
    <mergeCell ref="GX25:GY25"/>
    <mergeCell ref="GZ25:HA25"/>
    <mergeCell ref="HB25:HC25"/>
    <mergeCell ref="HD25:HE25"/>
    <mergeCell ref="HF25:HG25"/>
    <mergeCell ref="EJ26:EK26"/>
    <mergeCell ref="EL26:EM26"/>
    <mergeCell ref="EN26:EO26"/>
    <mergeCell ref="EP26:EQ26"/>
    <mergeCell ref="ER26:ES26"/>
    <mergeCell ref="GT25:GU25"/>
    <mergeCell ref="FX25:FY25"/>
    <mergeCell ref="FZ25:GA25"/>
    <mergeCell ref="GB25:GC25"/>
    <mergeCell ref="GD25:GE25"/>
    <mergeCell ref="GP26:GQ26"/>
    <mergeCell ref="GR26:GS26"/>
    <mergeCell ref="GT26:GU26"/>
    <mergeCell ref="GV26:GW26"/>
    <mergeCell ref="GX26:GY26"/>
    <mergeCell ref="GZ26:HA26"/>
    <mergeCell ref="FB25:FC25"/>
    <mergeCell ref="FD25:FE25"/>
    <mergeCell ref="FF25:FG25"/>
    <mergeCell ref="FH25:FI25"/>
    <mergeCell ref="HZ24:IA24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GR25:GS25"/>
    <mergeCell ref="HP24:HQ24"/>
    <mergeCell ref="HR24:HS24"/>
    <mergeCell ref="HT24:HU24"/>
    <mergeCell ref="HV24:HW24"/>
    <mergeCell ref="HX24:HY24"/>
    <mergeCell ref="GV24:GW24"/>
    <mergeCell ref="GX24:GY24"/>
    <mergeCell ref="GZ24:HA24"/>
    <mergeCell ref="HB24:HC24"/>
    <mergeCell ref="GF25:GG25"/>
    <mergeCell ref="GH25:GI25"/>
    <mergeCell ref="GJ25:GK25"/>
    <mergeCell ref="GL25:GM25"/>
    <mergeCell ref="GN25:GO25"/>
    <mergeCell ref="GP25:GQ25"/>
    <mergeCell ref="HT25:HU25"/>
    <mergeCell ref="HV25:HW25"/>
    <mergeCell ref="HX25:HY25"/>
    <mergeCell ref="HZ25:IA25"/>
    <mergeCell ref="FL25:FM25"/>
    <mergeCell ref="FN25:FO25"/>
    <mergeCell ref="FJ25:FK25"/>
    <mergeCell ref="GH24:GI24"/>
    <mergeCell ref="FL24:FM24"/>
    <mergeCell ref="FN24:FO24"/>
    <mergeCell ref="FP24:FQ24"/>
    <mergeCell ref="FR24:FS24"/>
    <mergeCell ref="EP25:EQ25"/>
    <mergeCell ref="ER25:ES25"/>
    <mergeCell ref="ET25:EU25"/>
    <mergeCell ref="EV25:EW25"/>
    <mergeCell ref="EX25:EY25"/>
    <mergeCell ref="EZ25:FA25"/>
    <mergeCell ref="ED25:EE25"/>
    <mergeCell ref="EF25:EG25"/>
    <mergeCell ref="EH25:EI25"/>
    <mergeCell ref="EJ25:EK25"/>
    <mergeCell ref="EL25:EM25"/>
    <mergeCell ref="EN25:EO25"/>
    <mergeCell ref="FP25:FQ25"/>
    <mergeCell ref="FR25:FS25"/>
    <mergeCell ref="FT25:FU25"/>
    <mergeCell ref="FV25:FW25"/>
    <mergeCell ref="ED24:EE24"/>
    <mergeCell ref="EF24:EG24"/>
    <mergeCell ref="EH24:EI24"/>
    <mergeCell ref="EJ24:EK24"/>
    <mergeCell ref="EL24:EM24"/>
    <mergeCell ref="EN24:EO24"/>
    <mergeCell ref="GF24:GG24"/>
    <mergeCell ref="DL24:DM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FT24:FU24"/>
    <mergeCell ref="FV24:FW24"/>
    <mergeCell ref="FX24:FY24"/>
    <mergeCell ref="FZ24:GA24"/>
    <mergeCell ref="GB24:GC24"/>
    <mergeCell ref="GD24:GE24"/>
    <mergeCell ref="EZ24:FA24"/>
    <mergeCell ref="FB24:FC24"/>
    <mergeCell ref="FD24:FE24"/>
    <mergeCell ref="FF24:FG24"/>
    <mergeCell ref="FH24:FI24"/>
    <mergeCell ref="FJ24:FK24"/>
    <mergeCell ref="ET24:EU24"/>
    <mergeCell ref="EV24:EW24"/>
    <mergeCell ref="EX24:EY24"/>
    <mergeCell ref="HP23:HQ23"/>
    <mergeCell ref="HR23:HS23"/>
    <mergeCell ref="HT23:HU23"/>
    <mergeCell ref="HV23:HW23"/>
    <mergeCell ref="HX23:HY23"/>
    <mergeCell ref="HB23:HC23"/>
    <mergeCell ref="HD23:HE23"/>
    <mergeCell ref="HF23:HG23"/>
    <mergeCell ref="HH23:HI23"/>
    <mergeCell ref="HJ23:HK23"/>
    <mergeCell ref="HL23:HM23"/>
    <mergeCell ref="EP24:EQ24"/>
    <mergeCell ref="ER24:ES24"/>
    <mergeCell ref="GT23:GU23"/>
    <mergeCell ref="GV23:GW23"/>
    <mergeCell ref="GX23:GY23"/>
    <mergeCell ref="GZ23:HA23"/>
    <mergeCell ref="GD23:GE23"/>
    <mergeCell ref="GF23:GG23"/>
    <mergeCell ref="GH23:GI23"/>
    <mergeCell ref="GJ23:GK23"/>
    <mergeCell ref="HD24:HE24"/>
    <mergeCell ref="HF24:HG24"/>
    <mergeCell ref="HH24:HI24"/>
    <mergeCell ref="HJ24:HK24"/>
    <mergeCell ref="HL24:HM24"/>
    <mergeCell ref="HN24:HO24"/>
    <mergeCell ref="GJ24:GK24"/>
    <mergeCell ref="GL24:GM24"/>
    <mergeCell ref="GN24:GO24"/>
    <mergeCell ref="GP24:GQ24"/>
    <mergeCell ref="ET23:EU23"/>
    <mergeCell ref="DX23:DY23"/>
    <mergeCell ref="DZ23:EA23"/>
    <mergeCell ref="EB23:EC23"/>
    <mergeCell ref="ED23:EE23"/>
    <mergeCell ref="EF23:EG23"/>
    <mergeCell ref="EH23:EI23"/>
    <mergeCell ref="HT22:HU22"/>
    <mergeCell ref="HV22:HW22"/>
    <mergeCell ref="HX22:HY22"/>
    <mergeCell ref="HZ22:IA22"/>
    <mergeCell ref="DL23:DM23"/>
    <mergeCell ref="DN23:DO23"/>
    <mergeCell ref="DP23:DQ23"/>
    <mergeCell ref="DR23:DS23"/>
    <mergeCell ref="DT23:DU23"/>
    <mergeCell ref="DV23:DW23"/>
    <mergeCell ref="GL23:GM23"/>
    <mergeCell ref="GN23:GO23"/>
    <mergeCell ref="GP23:GQ23"/>
    <mergeCell ref="GR23:GS23"/>
    <mergeCell ref="HP22:HQ22"/>
    <mergeCell ref="HR22:HS22"/>
    <mergeCell ref="GP22:GQ22"/>
    <mergeCell ref="GR22:GS22"/>
    <mergeCell ref="GT22:GU22"/>
    <mergeCell ref="GV22:GW22"/>
    <mergeCell ref="HZ23:IA23"/>
    <mergeCell ref="FL23:FM23"/>
    <mergeCell ref="FN23:FO23"/>
    <mergeCell ref="FP23:FQ23"/>
    <mergeCell ref="HN23:HO23"/>
    <mergeCell ref="HD22:HE22"/>
    <mergeCell ref="HF22:HG22"/>
    <mergeCell ref="HH22:HI22"/>
    <mergeCell ref="FH23:FI23"/>
    <mergeCell ref="FJ23:FK23"/>
    <mergeCell ref="GH22:GI22"/>
    <mergeCell ref="GJ22:GK22"/>
    <mergeCell ref="GL22:GM22"/>
    <mergeCell ref="GN22:GO22"/>
    <mergeCell ref="FN22:FO22"/>
    <mergeCell ref="FP22:FQ22"/>
    <mergeCell ref="FR22:FS22"/>
    <mergeCell ref="FT22:FU22"/>
    <mergeCell ref="EV23:EW23"/>
    <mergeCell ref="EX23:EY23"/>
    <mergeCell ref="EZ23:FA23"/>
    <mergeCell ref="FB23:FC23"/>
    <mergeCell ref="FD23:FE23"/>
    <mergeCell ref="FF23:FG23"/>
    <mergeCell ref="FR23:FS23"/>
    <mergeCell ref="FT23:FU23"/>
    <mergeCell ref="FV23:FW23"/>
    <mergeCell ref="FX23:FY23"/>
    <mergeCell ref="FZ23:GA23"/>
    <mergeCell ref="GB23:GC23"/>
    <mergeCell ref="EX22:EY22"/>
    <mergeCell ref="DR22:DS22"/>
    <mergeCell ref="DT22:DU22"/>
    <mergeCell ref="DV22:DW22"/>
    <mergeCell ref="HP21:HQ21"/>
    <mergeCell ref="HR21:HS21"/>
    <mergeCell ref="HT21:HU21"/>
    <mergeCell ref="HV21:HW21"/>
    <mergeCell ref="HX21:HY21"/>
    <mergeCell ref="HZ21:IA21"/>
    <mergeCell ref="HD21:HE21"/>
    <mergeCell ref="HF21:HG21"/>
    <mergeCell ref="HH21:HI21"/>
    <mergeCell ref="HJ21:HK21"/>
    <mergeCell ref="HL21:HM21"/>
    <mergeCell ref="HN21:HO21"/>
    <mergeCell ref="FV22:FW22"/>
    <mergeCell ref="FX22:FY22"/>
    <mergeCell ref="FZ22:GA22"/>
    <mergeCell ref="GB22:GC22"/>
    <mergeCell ref="GD22:GE22"/>
    <mergeCell ref="GF22:GG22"/>
    <mergeCell ref="HJ22:HK22"/>
    <mergeCell ref="HL22:HM22"/>
    <mergeCell ref="HN22:HO22"/>
    <mergeCell ref="EZ22:FA22"/>
    <mergeCell ref="FB22:FC22"/>
    <mergeCell ref="FD22:FE22"/>
    <mergeCell ref="FF22:FG22"/>
    <mergeCell ref="FH22:FI22"/>
    <mergeCell ref="FJ22:FK22"/>
    <mergeCell ref="FL22:FM22"/>
    <mergeCell ref="GX22:GY22"/>
    <mergeCell ref="FV21:FW21"/>
    <mergeCell ref="FX21:FY21"/>
    <mergeCell ref="FZ21:GA21"/>
    <mergeCell ref="GB21:GC21"/>
    <mergeCell ref="EZ21:FA21"/>
    <mergeCell ref="FB21:FC21"/>
    <mergeCell ref="FD21:FE21"/>
    <mergeCell ref="FF21:FG21"/>
    <mergeCell ref="EJ22:EK22"/>
    <mergeCell ref="EL22:EM22"/>
    <mergeCell ref="EN22:EO22"/>
    <mergeCell ref="EP22:EQ22"/>
    <mergeCell ref="ER22:ES22"/>
    <mergeCell ref="ET22:EU22"/>
    <mergeCell ref="DX22:DY22"/>
    <mergeCell ref="DZ22:EA22"/>
    <mergeCell ref="EB22:EC22"/>
    <mergeCell ref="ED22:EE22"/>
    <mergeCell ref="EF22:EG22"/>
    <mergeCell ref="EH22:EI22"/>
    <mergeCell ref="FH21:FI21"/>
    <mergeCell ref="FJ21:FK21"/>
    <mergeCell ref="FL21:FM21"/>
    <mergeCell ref="FN21:FO21"/>
    <mergeCell ref="FP21:FQ21"/>
    <mergeCell ref="FR21:FS21"/>
    <mergeCell ref="EH21:EI21"/>
    <mergeCell ref="EJ21:EK21"/>
    <mergeCell ref="EL21:EM21"/>
    <mergeCell ref="EN21:EO21"/>
    <mergeCell ref="HP20:HQ20"/>
    <mergeCell ref="HB21:HC21"/>
    <mergeCell ref="GV20:GW20"/>
    <mergeCell ref="GX20:GY20"/>
    <mergeCell ref="GZ20:HA20"/>
    <mergeCell ref="HB20:HC20"/>
    <mergeCell ref="HD20:HE20"/>
    <mergeCell ref="GP21:GQ21"/>
    <mergeCell ref="GR21:GS21"/>
    <mergeCell ref="GT21:GU21"/>
    <mergeCell ref="GV21:GW21"/>
    <mergeCell ref="GB20:GC20"/>
    <mergeCell ref="GD20:GE20"/>
    <mergeCell ref="GF20:GG20"/>
    <mergeCell ref="GH20:GI20"/>
    <mergeCell ref="GJ20:GK20"/>
    <mergeCell ref="GL20:GM20"/>
    <mergeCell ref="FH20:FI20"/>
    <mergeCell ref="FJ20:FK20"/>
    <mergeCell ref="FL20:FM20"/>
    <mergeCell ref="FN20:FO20"/>
    <mergeCell ref="FP20:FQ20"/>
    <mergeCell ref="FR20:FS20"/>
    <mergeCell ref="HZ19:IA19"/>
    <mergeCell ref="EP20:EQ20"/>
    <mergeCell ref="ER20:ES20"/>
    <mergeCell ref="ET20:EU20"/>
    <mergeCell ref="EV20:EW20"/>
    <mergeCell ref="EX20:EY20"/>
    <mergeCell ref="EZ20:FA20"/>
    <mergeCell ref="FB20:FC20"/>
    <mergeCell ref="FD20:FE20"/>
    <mergeCell ref="FF20:FG20"/>
    <mergeCell ref="HP19:HQ19"/>
    <mergeCell ref="HR19:HS19"/>
    <mergeCell ref="HT19:HU19"/>
    <mergeCell ref="HV19:HW19"/>
    <mergeCell ref="HX19:HY19"/>
    <mergeCell ref="FT20:FU20"/>
    <mergeCell ref="FV20:FW20"/>
    <mergeCell ref="FX20:FY20"/>
    <mergeCell ref="FZ20:GA20"/>
    <mergeCell ref="HR20:HS20"/>
    <mergeCell ref="HT20:HU20"/>
    <mergeCell ref="HV20:HW20"/>
    <mergeCell ref="HX20:HY20"/>
    <mergeCell ref="HZ20:IA20"/>
    <mergeCell ref="HF20:HG20"/>
    <mergeCell ref="HH20:HI20"/>
    <mergeCell ref="HF18:HG18"/>
    <mergeCell ref="HH18:HI18"/>
    <mergeCell ref="HD19:HE19"/>
    <mergeCell ref="HF19:HG19"/>
    <mergeCell ref="HH19:HI19"/>
    <mergeCell ref="HJ19:HK19"/>
    <mergeCell ref="HL19:HM19"/>
    <mergeCell ref="HN19:HO19"/>
    <mergeCell ref="GR19:GS19"/>
    <mergeCell ref="GT19:GU19"/>
    <mergeCell ref="GV19:GW19"/>
    <mergeCell ref="GX19:GY19"/>
    <mergeCell ref="GZ19:HA19"/>
    <mergeCell ref="HB19:HC19"/>
    <mergeCell ref="GN20:GO20"/>
    <mergeCell ref="GH19:GI19"/>
    <mergeCell ref="GJ19:GK19"/>
    <mergeCell ref="GL19:GM19"/>
    <mergeCell ref="GN19:GO19"/>
    <mergeCell ref="GP19:GQ19"/>
    <mergeCell ref="HJ20:HK20"/>
    <mergeCell ref="HL20:HM20"/>
    <mergeCell ref="HN20:HO20"/>
    <mergeCell ref="EZ18:FA18"/>
    <mergeCell ref="FB18:FC18"/>
    <mergeCell ref="FD18:FE18"/>
    <mergeCell ref="FF18:FG18"/>
    <mergeCell ref="FH18:FI18"/>
    <mergeCell ref="FJ18:FK18"/>
    <mergeCell ref="FD19:FE19"/>
    <mergeCell ref="FF19:FG19"/>
    <mergeCell ref="FH19:FI19"/>
    <mergeCell ref="FJ19:FK19"/>
    <mergeCell ref="FL19:FM19"/>
    <mergeCell ref="FN19:FO19"/>
    <mergeCell ref="HV18:HW18"/>
    <mergeCell ref="HX18:HY18"/>
    <mergeCell ref="HZ18:IA18"/>
    <mergeCell ref="EP19:EQ19"/>
    <mergeCell ref="ER19:ES19"/>
    <mergeCell ref="ET19:EU19"/>
    <mergeCell ref="EV19:EW19"/>
    <mergeCell ref="EX19:EY19"/>
    <mergeCell ref="EZ19:FA19"/>
    <mergeCell ref="FB19:FC19"/>
    <mergeCell ref="HJ18:HK18"/>
    <mergeCell ref="HL18:HM18"/>
    <mergeCell ref="HN18:HO18"/>
    <mergeCell ref="HP18:HQ18"/>
    <mergeCell ref="HR18:HS18"/>
    <mergeCell ref="HT18:HU18"/>
    <mergeCell ref="GX18:GY18"/>
    <mergeCell ref="GZ18:HA18"/>
    <mergeCell ref="HB18:HC18"/>
    <mergeCell ref="HD18:HE18"/>
    <mergeCell ref="DV18:DW18"/>
    <mergeCell ref="DX18:DY18"/>
    <mergeCell ref="DZ18:EA18"/>
    <mergeCell ref="EB18:EC18"/>
    <mergeCell ref="ED18:EE18"/>
    <mergeCell ref="EF18:EG18"/>
    <mergeCell ref="HR17:HS17"/>
    <mergeCell ref="HT17:HU17"/>
    <mergeCell ref="HV17:HW17"/>
    <mergeCell ref="HX17:HY17"/>
    <mergeCell ref="HZ17:IA17"/>
    <mergeCell ref="DL18:DM18"/>
    <mergeCell ref="DN18:DO18"/>
    <mergeCell ref="DP18:DQ18"/>
    <mergeCell ref="DR18:DS18"/>
    <mergeCell ref="DT18:DU18"/>
    <mergeCell ref="HF17:HG17"/>
    <mergeCell ref="HH17:HI17"/>
    <mergeCell ref="HJ17:HK17"/>
    <mergeCell ref="HL17:HM17"/>
    <mergeCell ref="HN17:HO17"/>
    <mergeCell ref="HP17:HQ17"/>
    <mergeCell ref="FX18:FY18"/>
    <mergeCell ref="FZ18:GA18"/>
    <mergeCell ref="GB18:GC18"/>
    <mergeCell ref="GD18:GE18"/>
    <mergeCell ref="GF18:GG18"/>
    <mergeCell ref="HD17:HE17"/>
    <mergeCell ref="GD17:GE17"/>
    <mergeCell ref="GF17:GG17"/>
    <mergeCell ref="GV18:GW18"/>
    <mergeCell ref="GR17:GS17"/>
    <mergeCell ref="DR17:DS17"/>
    <mergeCell ref="DT17:DU17"/>
    <mergeCell ref="DV17:DW17"/>
    <mergeCell ref="HP16:HQ16"/>
    <mergeCell ref="HR16:HS16"/>
    <mergeCell ref="HT16:HU16"/>
    <mergeCell ref="HV16:HW16"/>
    <mergeCell ref="HX16:HY16"/>
    <mergeCell ref="HZ16:IA16"/>
    <mergeCell ref="HD16:HE16"/>
    <mergeCell ref="HF16:HG16"/>
    <mergeCell ref="HH16:HI16"/>
    <mergeCell ref="HJ16:HK16"/>
    <mergeCell ref="HL16:HM16"/>
    <mergeCell ref="HN16:HO16"/>
    <mergeCell ref="FR17:FS17"/>
    <mergeCell ref="FT17:FU17"/>
    <mergeCell ref="FV17:FW17"/>
    <mergeCell ref="FX17:FY17"/>
    <mergeCell ref="FZ17:GA17"/>
    <mergeCell ref="GB17:GC17"/>
    <mergeCell ref="FF17:FG17"/>
    <mergeCell ref="FH17:FI17"/>
    <mergeCell ref="FJ17:FK17"/>
    <mergeCell ref="FL17:FM17"/>
    <mergeCell ref="FN17:FO17"/>
    <mergeCell ref="FP17:FQ17"/>
    <mergeCell ref="EZ17:FA17"/>
    <mergeCell ref="FB17:FC17"/>
    <mergeCell ref="FD17:FE17"/>
    <mergeCell ref="EV17:EW17"/>
    <mergeCell ref="EX17:EY17"/>
    <mergeCell ref="GL16:GM16"/>
    <mergeCell ref="GN16:GO16"/>
    <mergeCell ref="DL16:DM16"/>
    <mergeCell ref="DN16:DO16"/>
    <mergeCell ref="DP16:DQ16"/>
    <mergeCell ref="DR16:DS16"/>
    <mergeCell ref="DT16:DU16"/>
    <mergeCell ref="FT16:FU16"/>
    <mergeCell ref="FV16:FW16"/>
    <mergeCell ref="FX16:FY16"/>
    <mergeCell ref="FZ16:GA16"/>
    <mergeCell ref="GB16:GC16"/>
    <mergeCell ref="GD16:GE16"/>
    <mergeCell ref="FH16:FI16"/>
    <mergeCell ref="FJ16:FK16"/>
    <mergeCell ref="FL16:FM16"/>
    <mergeCell ref="FN16:FO16"/>
    <mergeCell ref="FP16:FQ16"/>
    <mergeCell ref="FR16:FS16"/>
    <mergeCell ref="ET16:EU16"/>
    <mergeCell ref="EV16:EW16"/>
    <mergeCell ref="EX16:EY16"/>
    <mergeCell ref="DB27:DC27"/>
    <mergeCell ref="DD27:DE27"/>
    <mergeCell ref="EH16:EI16"/>
    <mergeCell ref="EJ16:EK16"/>
    <mergeCell ref="EL16:EM16"/>
    <mergeCell ref="EN16:EO16"/>
    <mergeCell ref="EP16:EQ16"/>
    <mergeCell ref="ER16:ES16"/>
    <mergeCell ref="DV16:DW16"/>
    <mergeCell ref="DX16:DY16"/>
    <mergeCell ref="DZ16:EA16"/>
    <mergeCell ref="EB16:EC16"/>
    <mergeCell ref="ED16:EE16"/>
    <mergeCell ref="EF16:EG16"/>
    <mergeCell ref="GF16:GG16"/>
    <mergeCell ref="GH16:GI16"/>
    <mergeCell ref="GJ16:GK16"/>
    <mergeCell ref="EJ17:EK17"/>
    <mergeCell ref="EL17:EM17"/>
    <mergeCell ref="EN17:EO17"/>
    <mergeCell ref="EP17:EQ17"/>
    <mergeCell ref="ER17:ES17"/>
    <mergeCell ref="ET17:EU17"/>
    <mergeCell ref="DX17:DY17"/>
    <mergeCell ref="DZ17:EA17"/>
    <mergeCell ref="EB17:EC17"/>
    <mergeCell ref="ED17:EE17"/>
    <mergeCell ref="EF17:EG17"/>
    <mergeCell ref="EH17:EI17"/>
    <mergeCell ref="DL17:DM17"/>
    <mergeCell ref="DN17:DO17"/>
    <mergeCell ref="DP17:DQ17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DF28:DG28"/>
    <mergeCell ref="DH28:DI28"/>
    <mergeCell ref="DJ28:DK28"/>
    <mergeCell ref="CT25:CU25"/>
    <mergeCell ref="CV25:CW25"/>
    <mergeCell ref="CX25:CY25"/>
    <mergeCell ref="CZ25:DA25"/>
    <mergeCell ref="DB25:DC25"/>
    <mergeCell ref="DD25:DE25"/>
    <mergeCell ref="DF25:DG25"/>
    <mergeCell ref="DF27:DG27"/>
    <mergeCell ref="DH27:DI27"/>
    <mergeCell ref="DJ27:DK27"/>
    <mergeCell ref="CR28:CS28"/>
    <mergeCell ref="CT28:CU28"/>
    <mergeCell ref="CV28:CW28"/>
    <mergeCell ref="CX28:CY28"/>
    <mergeCell ref="CZ28:DA28"/>
    <mergeCell ref="DB28:DC28"/>
    <mergeCell ref="DD28:DE28"/>
    <mergeCell ref="CT27:CU27"/>
    <mergeCell ref="CV27:CW27"/>
    <mergeCell ref="CX27:CY27"/>
    <mergeCell ref="CZ27:DA27"/>
    <mergeCell ref="CT24:CU24"/>
    <mergeCell ref="CV24:CW24"/>
    <mergeCell ref="CX24:CY24"/>
    <mergeCell ref="CZ24:DA24"/>
    <mergeCell ref="DB24:DC24"/>
    <mergeCell ref="DD24:DE24"/>
    <mergeCell ref="DF24:DG24"/>
    <mergeCell ref="DH24:DI24"/>
    <mergeCell ref="DH26:DI26"/>
    <mergeCell ref="DJ26:DK26"/>
    <mergeCell ref="CT23:CU23"/>
    <mergeCell ref="CV23:CW23"/>
    <mergeCell ref="CX23:CY23"/>
    <mergeCell ref="CZ23:DA23"/>
    <mergeCell ref="DB23:DC23"/>
    <mergeCell ref="DD23:DE23"/>
    <mergeCell ref="DF23:DG23"/>
    <mergeCell ref="DH23:DI23"/>
    <mergeCell ref="DH25:DI25"/>
    <mergeCell ref="DJ25:DK25"/>
    <mergeCell ref="CN24:CO24"/>
    <mergeCell ref="CP24:CQ24"/>
    <mergeCell ref="CP25:CQ25"/>
    <mergeCell ref="DF20:DG20"/>
    <mergeCell ref="DH20:DI20"/>
    <mergeCell ref="DJ20:DK20"/>
    <mergeCell ref="CL24:CM24"/>
    <mergeCell ref="CL25:CM25"/>
    <mergeCell ref="CL27:CM27"/>
    <mergeCell ref="CP26:CQ26"/>
    <mergeCell ref="CP27:CQ27"/>
    <mergeCell ref="CL20:CM20"/>
    <mergeCell ref="CN20:CO20"/>
    <mergeCell ref="DD22:DE22"/>
    <mergeCell ref="DF22:DG22"/>
    <mergeCell ref="DH22:DI22"/>
    <mergeCell ref="DJ22:DK22"/>
    <mergeCell ref="CT20:CU20"/>
    <mergeCell ref="CV20:CW20"/>
    <mergeCell ref="CX20:CY20"/>
    <mergeCell ref="CZ20:DA20"/>
    <mergeCell ref="DB20:DC20"/>
    <mergeCell ref="DD20:DE20"/>
    <mergeCell ref="CR22:CS22"/>
    <mergeCell ref="CT22:CU22"/>
    <mergeCell ref="CV22:CW22"/>
    <mergeCell ref="CX22:CY22"/>
    <mergeCell ref="CZ22:DA22"/>
    <mergeCell ref="DB22:DC22"/>
    <mergeCell ref="DJ24:DK24"/>
    <mergeCell ref="DJ23:DK23"/>
    <mergeCell ref="CR24:CS24"/>
    <mergeCell ref="HP14:HQ14"/>
    <mergeCell ref="HR14:HS14"/>
    <mergeCell ref="HT14:HU14"/>
    <mergeCell ref="HV14:HW14"/>
    <mergeCell ref="HX14:HY14"/>
    <mergeCell ref="HZ14:IA14"/>
    <mergeCell ref="HD14:HE14"/>
    <mergeCell ref="HF14:HG14"/>
    <mergeCell ref="HH14:HI14"/>
    <mergeCell ref="HJ14:HK14"/>
    <mergeCell ref="HL14:HM14"/>
    <mergeCell ref="HN14:HO14"/>
    <mergeCell ref="CP28:CQ28"/>
    <mergeCell ref="CR16:CS16"/>
    <mergeCell ref="CR17:CS17"/>
    <mergeCell ref="CR23:CS23"/>
    <mergeCell ref="CR25:CS25"/>
    <mergeCell ref="CR27:CS27"/>
    <mergeCell ref="CP20:CQ20"/>
    <mergeCell ref="CR20:CS20"/>
    <mergeCell ref="CP16:CQ16"/>
    <mergeCell ref="CP17:CQ17"/>
    <mergeCell ref="CP18:CQ18"/>
    <mergeCell ref="CP22:CQ22"/>
    <mergeCell ref="CP23:CQ23"/>
    <mergeCell ref="DD18:DE18"/>
    <mergeCell ref="DF18:DG18"/>
    <mergeCell ref="DH18:DI18"/>
    <mergeCell ref="DJ18:DK18"/>
    <mergeCell ref="DF17:DG17"/>
    <mergeCell ref="DH17:DI17"/>
    <mergeCell ref="DJ17:DK17"/>
    <mergeCell ref="CT17:CU17"/>
    <mergeCell ref="CV17:CW17"/>
    <mergeCell ref="CX17:CY17"/>
    <mergeCell ref="CZ17:DA17"/>
    <mergeCell ref="DB17:DC17"/>
    <mergeCell ref="DD17:DE17"/>
    <mergeCell ref="CV16:CW16"/>
    <mergeCell ref="CX16:CY16"/>
    <mergeCell ref="CZ16:DA16"/>
    <mergeCell ref="DB16:DC16"/>
    <mergeCell ref="DD16:DE16"/>
    <mergeCell ref="DF16:DG16"/>
    <mergeCell ref="CL16:CM16"/>
    <mergeCell ref="CL17:CM17"/>
    <mergeCell ref="CL18:CM18"/>
    <mergeCell ref="CL22:CM22"/>
    <mergeCell ref="CL23:CM23"/>
    <mergeCell ref="CT16:CU16"/>
    <mergeCell ref="CN22:CO22"/>
    <mergeCell ref="CT21:CU21"/>
    <mergeCell ref="CN17:CO17"/>
    <mergeCell ref="CN16:CO16"/>
    <mergeCell ref="CN23:CO23"/>
    <mergeCell ref="CR18:CS18"/>
    <mergeCell ref="CT18:CU18"/>
    <mergeCell ref="CV18:CW18"/>
    <mergeCell ref="CX18:CY18"/>
    <mergeCell ref="CZ18:DA18"/>
    <mergeCell ref="DB18:DC18"/>
    <mergeCell ref="CV19:CW19"/>
    <mergeCell ref="GF14:GG14"/>
    <mergeCell ref="GH14:GI14"/>
    <mergeCell ref="GJ14:GK14"/>
    <mergeCell ref="GL14:GM14"/>
    <mergeCell ref="GN14:GO14"/>
    <mergeCell ref="DV14:DW14"/>
    <mergeCell ref="DX14:DY14"/>
    <mergeCell ref="DZ14:EA14"/>
    <mergeCell ref="EB14:EC14"/>
    <mergeCell ref="ED14:EE14"/>
    <mergeCell ref="FT14:FU14"/>
    <mergeCell ref="FV14:FW14"/>
    <mergeCell ref="FX14:FY14"/>
    <mergeCell ref="FZ14:GA14"/>
    <mergeCell ref="GB14:GC14"/>
    <mergeCell ref="GD14:GE14"/>
    <mergeCell ref="FH14:FI14"/>
    <mergeCell ref="FJ14:FK14"/>
    <mergeCell ref="FL14:FM14"/>
    <mergeCell ref="FN14:FO14"/>
    <mergeCell ref="FP14:FQ14"/>
    <mergeCell ref="FR14:FS14"/>
    <mergeCell ref="DR14:DS14"/>
    <mergeCell ref="DT14:DU14"/>
    <mergeCell ref="FH56:FI56"/>
    <mergeCell ref="EH56:EI56"/>
    <mergeCell ref="EJ56:EK56"/>
    <mergeCell ref="EL56:EM56"/>
    <mergeCell ref="EN56:EO56"/>
    <mergeCell ref="CZ14:DA14"/>
    <mergeCell ref="DB14:DC14"/>
    <mergeCell ref="DD14:DE14"/>
    <mergeCell ref="DF14:DG14"/>
    <mergeCell ref="DH14:DI14"/>
    <mergeCell ref="DJ14:DK14"/>
    <mergeCell ref="CL14:CM14"/>
    <mergeCell ref="CP14:CQ14"/>
    <mergeCell ref="CR14:CS14"/>
    <mergeCell ref="CT14:CU14"/>
    <mergeCell ref="CV14:CW14"/>
    <mergeCell ref="CX14:CY14"/>
    <mergeCell ref="ER14:ES14"/>
    <mergeCell ref="ET14:EU14"/>
    <mergeCell ref="EV14:EW14"/>
    <mergeCell ref="EX14:EY14"/>
    <mergeCell ref="EZ14:FA14"/>
    <mergeCell ref="FB14:FC14"/>
    <mergeCell ref="EF14:EG14"/>
    <mergeCell ref="EH14:EI14"/>
    <mergeCell ref="EJ14:EK14"/>
    <mergeCell ref="EL14:EM14"/>
    <mergeCell ref="EN14:EO14"/>
    <mergeCell ref="EP14:EQ14"/>
    <mergeCell ref="DH16:DI16"/>
    <mergeCell ref="FB56:FC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EP56:EQ56"/>
    <mergeCell ref="ER56:ES56"/>
    <mergeCell ref="ET56:EU56"/>
    <mergeCell ref="EV56:EW56"/>
    <mergeCell ref="EX56:EY56"/>
    <mergeCell ref="EZ56:FA56"/>
    <mergeCell ref="GH56:GI56"/>
    <mergeCell ref="DV56:DW56"/>
    <mergeCell ref="DX56:DY56"/>
    <mergeCell ref="DZ56:EA56"/>
    <mergeCell ref="EB56:EC56"/>
    <mergeCell ref="ED56:EE56"/>
    <mergeCell ref="EF56:EG56"/>
    <mergeCell ref="FV56:FW56"/>
    <mergeCell ref="FX56:FY56"/>
    <mergeCell ref="FZ56:GA56"/>
    <mergeCell ref="GB56:GC56"/>
    <mergeCell ref="GD56:GE56"/>
    <mergeCell ref="GF56:GG56"/>
    <mergeCell ref="FJ56:FK56"/>
    <mergeCell ref="FL56:FM56"/>
    <mergeCell ref="FN56:FO56"/>
    <mergeCell ref="CF56:CG56"/>
    <mergeCell ref="DR56:DS56"/>
    <mergeCell ref="DT56:DU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DF56:DG56"/>
    <mergeCell ref="DH56:DI56"/>
    <mergeCell ref="DJ56:DK56"/>
    <mergeCell ref="DL56:DM56"/>
    <mergeCell ref="DN56:DO56"/>
    <mergeCell ref="DP56:DQ56"/>
    <mergeCell ref="AF56:AG56"/>
    <mergeCell ref="AH56:AI56"/>
    <mergeCell ref="AJ56:AK56"/>
    <mergeCell ref="AL56:AM56"/>
    <mergeCell ref="AN56:AO56"/>
    <mergeCell ref="AP56:AQ56"/>
    <mergeCell ref="T56:U56"/>
    <mergeCell ref="V56:W56"/>
    <mergeCell ref="X56:Y56"/>
    <mergeCell ref="Z56:AA56"/>
    <mergeCell ref="AB56:AC56"/>
    <mergeCell ref="AD56:AE56"/>
    <mergeCell ref="CN55:CO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CH56:CI56"/>
    <mergeCell ref="CJ56:CK56"/>
    <mergeCell ref="CL56:CM56"/>
    <mergeCell ref="CF55:CG55"/>
    <mergeCell ref="CH55:CI55"/>
    <mergeCell ref="CJ55:CK55"/>
    <mergeCell ref="BV56:BW56"/>
    <mergeCell ref="BX56:BY56"/>
    <mergeCell ref="BZ56:CA56"/>
    <mergeCell ref="CB56:CC56"/>
    <mergeCell ref="CB55:CC55"/>
    <mergeCell ref="CD55:CE55"/>
    <mergeCell ref="BH55:BI55"/>
    <mergeCell ref="BJ55:BK55"/>
    <mergeCell ref="BL55:BM55"/>
    <mergeCell ref="BN55:BO55"/>
    <mergeCell ref="BP55:BQ55"/>
    <mergeCell ref="BR55:BS55"/>
    <mergeCell ref="BD56:BE56"/>
    <mergeCell ref="AX55:AY55"/>
    <mergeCell ref="AZ55:BA55"/>
    <mergeCell ref="BB55:BC55"/>
    <mergeCell ref="BD55:BE55"/>
    <mergeCell ref="BF55:BG55"/>
    <mergeCell ref="AR56:AS56"/>
    <mergeCell ref="AT56:AU56"/>
    <mergeCell ref="AV56:AW56"/>
    <mergeCell ref="AX56:AY56"/>
    <mergeCell ref="AZ56:BA56"/>
    <mergeCell ref="BB56:BC56"/>
    <mergeCell ref="CD56:CE56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CJ54:CK54"/>
    <mergeCell ref="CN54:CO54"/>
    <mergeCell ref="B55:C55"/>
    <mergeCell ref="D55:E55"/>
    <mergeCell ref="F55:G55"/>
    <mergeCell ref="H55:I55"/>
    <mergeCell ref="J55:K55"/>
    <mergeCell ref="L55:M55"/>
    <mergeCell ref="N55:O55"/>
    <mergeCell ref="P55:Q55"/>
    <mergeCell ref="BX54:BY54"/>
    <mergeCell ref="BZ54:CA54"/>
    <mergeCell ref="CB54:CC54"/>
    <mergeCell ref="CD54:CE54"/>
    <mergeCell ref="CF54:CG54"/>
    <mergeCell ref="CH54:CI54"/>
    <mergeCell ref="BT55:BU55"/>
    <mergeCell ref="BV55:BW55"/>
    <mergeCell ref="BX55:BY55"/>
    <mergeCell ref="BZ55:CA55"/>
    <mergeCell ref="BX53:BY53"/>
    <mergeCell ref="BZ53:CA53"/>
    <mergeCell ref="BJ54:BK54"/>
    <mergeCell ref="BL54:BM54"/>
    <mergeCell ref="BN54:BO54"/>
    <mergeCell ref="BP54:BQ54"/>
    <mergeCell ref="BR54:BS54"/>
    <mergeCell ref="BT54:BU54"/>
    <mergeCell ref="AX54:AY54"/>
    <mergeCell ref="AZ54:BA54"/>
    <mergeCell ref="BB54:BC54"/>
    <mergeCell ref="BD54:BE54"/>
    <mergeCell ref="BF54:BG54"/>
    <mergeCell ref="BH54:BI54"/>
    <mergeCell ref="AP55:AQ55"/>
    <mergeCell ref="AR55:AS55"/>
    <mergeCell ref="AT55:AU55"/>
    <mergeCell ref="AV55:AW55"/>
    <mergeCell ref="AP54:AQ54"/>
    <mergeCell ref="AR54:AS54"/>
    <mergeCell ref="AT54:AU54"/>
    <mergeCell ref="AV54:AW54"/>
    <mergeCell ref="AF54:AG54"/>
    <mergeCell ref="AH54:AI54"/>
    <mergeCell ref="AJ54:AK54"/>
    <mergeCell ref="AL54:AM54"/>
    <mergeCell ref="AN54:AO54"/>
    <mergeCell ref="AJ53:AK53"/>
    <mergeCell ref="AL53:AM53"/>
    <mergeCell ref="AN53:AO53"/>
    <mergeCell ref="T54:U54"/>
    <mergeCell ref="V54:W54"/>
    <mergeCell ref="X54:Y54"/>
    <mergeCell ref="Z54:AA54"/>
    <mergeCell ref="AB54:AC54"/>
    <mergeCell ref="AD54:AE54"/>
    <mergeCell ref="CN53:CO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CB53:CC53"/>
    <mergeCell ref="CD53:CE53"/>
    <mergeCell ref="CF53:CG53"/>
    <mergeCell ref="CH53:CI53"/>
    <mergeCell ref="CJ53:CK53"/>
    <mergeCell ref="CL53:CM53"/>
    <mergeCell ref="BV54:BW54"/>
    <mergeCell ref="BR53:BS53"/>
    <mergeCell ref="CN52:CO52"/>
    <mergeCell ref="B53:C53"/>
    <mergeCell ref="D53:E53"/>
    <mergeCell ref="F53:G53"/>
    <mergeCell ref="H53:I53"/>
    <mergeCell ref="J53:K53"/>
    <mergeCell ref="BR52:BS52"/>
    <mergeCell ref="BT52:BU52"/>
    <mergeCell ref="BV52:BW52"/>
    <mergeCell ref="BX52:BY52"/>
    <mergeCell ref="BZ52:CA52"/>
    <mergeCell ref="CB52:CC52"/>
    <mergeCell ref="BN53:BO53"/>
    <mergeCell ref="BP53:BQ53"/>
    <mergeCell ref="BJ52:BK52"/>
    <mergeCell ref="BL52:BM52"/>
    <mergeCell ref="BN52:BO52"/>
    <mergeCell ref="BP52:BQ52"/>
    <mergeCell ref="BB53:BC53"/>
    <mergeCell ref="BD53:BE53"/>
    <mergeCell ref="BF53:BG53"/>
    <mergeCell ref="BH53:BI53"/>
    <mergeCell ref="BJ53:BK53"/>
    <mergeCell ref="BL53:BM53"/>
    <mergeCell ref="AP53:AQ53"/>
    <mergeCell ref="AR53:AS53"/>
    <mergeCell ref="AT53:AU53"/>
    <mergeCell ref="AV53:AW53"/>
    <mergeCell ref="AX53:AY53"/>
    <mergeCell ref="AZ53:BA53"/>
    <mergeCell ref="BT53:BU53"/>
    <mergeCell ref="BV53:BW53"/>
    <mergeCell ref="R52:S52"/>
    <mergeCell ref="T52:U52"/>
    <mergeCell ref="V52:W52"/>
    <mergeCell ref="X52:Y52"/>
    <mergeCell ref="Z52:AA52"/>
    <mergeCell ref="AB52:AC52"/>
    <mergeCell ref="CH51:CI51"/>
    <mergeCell ref="CJ51:CK51"/>
    <mergeCell ref="B52:C52"/>
    <mergeCell ref="D52:E52"/>
    <mergeCell ref="F52:G52"/>
    <mergeCell ref="H52:I52"/>
    <mergeCell ref="J52:K52"/>
    <mergeCell ref="L52:M52"/>
    <mergeCell ref="N52:O52"/>
    <mergeCell ref="P52:Q52"/>
    <mergeCell ref="X53:Y53"/>
    <mergeCell ref="Z53:AA53"/>
    <mergeCell ref="AB53:AC53"/>
    <mergeCell ref="AD53:AE53"/>
    <mergeCell ref="AF53:AG53"/>
    <mergeCell ref="AH53:AI53"/>
    <mergeCell ref="L53:M53"/>
    <mergeCell ref="N53:O53"/>
    <mergeCell ref="P53:Q53"/>
    <mergeCell ref="R53:S53"/>
    <mergeCell ref="T53:U53"/>
    <mergeCell ref="V53:W53"/>
    <mergeCell ref="CD52:CE52"/>
    <mergeCell ref="CF52:CG52"/>
    <mergeCell ref="CH52:CI52"/>
    <mergeCell ref="CJ52:CK52"/>
    <mergeCell ref="BB52:BC52"/>
    <mergeCell ref="BD52:BE52"/>
    <mergeCell ref="BF52:BG52"/>
    <mergeCell ref="BH52:BI52"/>
    <mergeCell ref="AZ51:BA51"/>
    <mergeCell ref="BB51:BC51"/>
    <mergeCell ref="BD51:BE51"/>
    <mergeCell ref="BF51:BG51"/>
    <mergeCell ref="BH51:BI51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L52:AM52"/>
    <mergeCell ref="AN52:AO52"/>
    <mergeCell ref="BX50:BY50"/>
    <mergeCell ref="BZ50:CA50"/>
    <mergeCell ref="CB50:CC50"/>
    <mergeCell ref="CD50:CE50"/>
    <mergeCell ref="CF50:CG50"/>
    <mergeCell ref="CH50:CI50"/>
    <mergeCell ref="BV51:BW51"/>
    <mergeCell ref="BX51:BY51"/>
    <mergeCell ref="BZ51:CA51"/>
    <mergeCell ref="CB51:CC51"/>
    <mergeCell ref="CD51:CE51"/>
    <mergeCell ref="CF51:CG51"/>
    <mergeCell ref="BJ51:BK51"/>
    <mergeCell ref="BL51:BM51"/>
    <mergeCell ref="BN51:BO51"/>
    <mergeCell ref="BP51:BQ51"/>
    <mergeCell ref="BR51:BS51"/>
    <mergeCell ref="BT51:BU51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BN50:BO50"/>
    <mergeCell ref="BP50:BQ50"/>
    <mergeCell ref="BR50:BS50"/>
    <mergeCell ref="BT50:BU50"/>
    <mergeCell ref="BV50:BW50"/>
    <mergeCell ref="AR50:AS50"/>
    <mergeCell ref="AT50:AU50"/>
    <mergeCell ref="AV50:AW50"/>
    <mergeCell ref="AX50:AY50"/>
    <mergeCell ref="AF51:AG51"/>
    <mergeCell ref="AH51:AI51"/>
    <mergeCell ref="AJ51:AK51"/>
    <mergeCell ref="AL51:AM51"/>
    <mergeCell ref="AN51:AO51"/>
    <mergeCell ref="AP51:AQ51"/>
    <mergeCell ref="T51:U51"/>
    <mergeCell ref="V51:W51"/>
    <mergeCell ref="X51:Y51"/>
    <mergeCell ref="Z51:AA51"/>
    <mergeCell ref="AB51:AC51"/>
    <mergeCell ref="AD51:AE51"/>
    <mergeCell ref="AR51:AS51"/>
    <mergeCell ref="AT51:AU51"/>
    <mergeCell ref="AV51:AW51"/>
    <mergeCell ref="AX51:AY51"/>
    <mergeCell ref="AP50:AQ50"/>
    <mergeCell ref="AZ50:BA50"/>
    <mergeCell ref="BB50:BC50"/>
    <mergeCell ref="BD50:BE50"/>
    <mergeCell ref="BF50:BG50"/>
    <mergeCell ref="BH50:BI50"/>
    <mergeCell ref="BJ50:BK50"/>
    <mergeCell ref="CJ50:CK50"/>
    <mergeCell ref="CL49:CM49"/>
    <mergeCell ref="AL50:AM50"/>
    <mergeCell ref="AN50:AO50"/>
    <mergeCell ref="AH49:AI49"/>
    <mergeCell ref="AJ49:AK49"/>
    <mergeCell ref="AL49:AM49"/>
    <mergeCell ref="AN49:AO49"/>
    <mergeCell ref="Z50:AA50"/>
    <mergeCell ref="AB50:AC50"/>
    <mergeCell ref="AD50:AE50"/>
    <mergeCell ref="AF50:AG50"/>
    <mergeCell ref="AH50:AI50"/>
    <mergeCell ref="AJ50:AK50"/>
    <mergeCell ref="CB49:CC49"/>
    <mergeCell ref="CD49:CE49"/>
    <mergeCell ref="CF49:CG49"/>
    <mergeCell ref="CH49:CI49"/>
    <mergeCell ref="CJ49:CK49"/>
    <mergeCell ref="BP49:BQ49"/>
    <mergeCell ref="BR49:BS49"/>
    <mergeCell ref="BT49:BU49"/>
    <mergeCell ref="BV49:BW49"/>
    <mergeCell ref="BX49:BY49"/>
    <mergeCell ref="BZ49:CA49"/>
    <mergeCell ref="BL50:BM50"/>
    <mergeCell ref="B49:C49"/>
    <mergeCell ref="D49:E49"/>
    <mergeCell ref="F49:G49"/>
    <mergeCell ref="H49:I49"/>
    <mergeCell ref="J49:K49"/>
    <mergeCell ref="DT48:DU48"/>
    <mergeCell ref="DV48:DW48"/>
    <mergeCell ref="DX48:DY48"/>
    <mergeCell ref="DZ48:EA48"/>
    <mergeCell ref="EB48:EC48"/>
    <mergeCell ref="ED48:EE48"/>
    <mergeCell ref="BN49:BO49"/>
    <mergeCell ref="DJ48:DK48"/>
    <mergeCell ref="DL48:DM48"/>
    <mergeCell ref="DN48:DO48"/>
    <mergeCell ref="DP48:DQ48"/>
    <mergeCell ref="DR48:DS48"/>
    <mergeCell ref="CB48:CC48"/>
    <mergeCell ref="CD48:CE48"/>
    <mergeCell ref="CF48:CG48"/>
    <mergeCell ref="CH48:CI48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CR48:CS48"/>
    <mergeCell ref="CT48:CU48"/>
    <mergeCell ref="X49:Y49"/>
    <mergeCell ref="Z49:AA49"/>
    <mergeCell ref="AB49:AC49"/>
    <mergeCell ref="AD49:AE49"/>
    <mergeCell ref="AF49:AG49"/>
    <mergeCell ref="BZ48:CA48"/>
    <mergeCell ref="AR48:AS48"/>
    <mergeCell ref="AT48:AU48"/>
    <mergeCell ref="AV48:AW48"/>
    <mergeCell ref="AX48:AY48"/>
    <mergeCell ref="L49:M49"/>
    <mergeCell ref="N49:O49"/>
    <mergeCell ref="P49:Q49"/>
    <mergeCell ref="R49:S49"/>
    <mergeCell ref="T49:U49"/>
    <mergeCell ref="V49:W49"/>
    <mergeCell ref="AZ49:BA49"/>
    <mergeCell ref="CP49:CQ49"/>
    <mergeCell ref="CR49:CS49"/>
    <mergeCell ref="CT49:CU49"/>
    <mergeCell ref="N48:O48"/>
    <mergeCell ref="P48:Q48"/>
    <mergeCell ref="R48:S48"/>
    <mergeCell ref="T48:U48"/>
    <mergeCell ref="V48:W48"/>
    <mergeCell ref="X48:Y48"/>
    <mergeCell ref="CN49:CO49"/>
    <mergeCell ref="B48:C48"/>
    <mergeCell ref="D48:E48"/>
    <mergeCell ref="F48:G48"/>
    <mergeCell ref="H48:I48"/>
    <mergeCell ref="J48:K48"/>
    <mergeCell ref="L48:M48"/>
    <mergeCell ref="ED47:EE47"/>
    <mergeCell ref="EF47:EG47"/>
    <mergeCell ref="EH47:EI47"/>
    <mergeCell ref="EJ47:EK47"/>
    <mergeCell ref="EL47:EM47"/>
    <mergeCell ref="BX48:BY48"/>
    <mergeCell ref="DT47:DU47"/>
    <mergeCell ref="DV47:DW47"/>
    <mergeCell ref="DX47:DY47"/>
    <mergeCell ref="DZ47:EA47"/>
    <mergeCell ref="EB47:EC47"/>
    <mergeCell ref="CR47:CS47"/>
    <mergeCell ref="CT47:CU47"/>
    <mergeCell ref="CV47:CW47"/>
    <mergeCell ref="CX47:CY47"/>
    <mergeCell ref="BL48:BM48"/>
    <mergeCell ref="BN48:BO48"/>
    <mergeCell ref="BP48:BQ48"/>
    <mergeCell ref="BR48:BS48"/>
    <mergeCell ref="BT48:BU48"/>
    <mergeCell ref="DD47:DE47"/>
    <mergeCell ref="DF47:DG47"/>
    <mergeCell ref="DH47:DI47"/>
    <mergeCell ref="DJ47:DK47"/>
    <mergeCell ref="AL48:AM48"/>
    <mergeCell ref="AN48:AO48"/>
    <mergeCell ref="AP48:AQ48"/>
    <mergeCell ref="CL47:CM47"/>
    <mergeCell ref="CN47:CO47"/>
    <mergeCell ref="CP47:CQ47"/>
    <mergeCell ref="BP47:BQ47"/>
    <mergeCell ref="BR47:BS47"/>
    <mergeCell ref="BT47:BU47"/>
    <mergeCell ref="BV47:BW47"/>
    <mergeCell ref="Z48:AA48"/>
    <mergeCell ref="AB48:AC48"/>
    <mergeCell ref="AD48:AE48"/>
    <mergeCell ref="AF48:AG48"/>
    <mergeCell ref="AH48:AI48"/>
    <mergeCell ref="AJ48:AK48"/>
    <mergeCell ref="BV48:BW48"/>
    <mergeCell ref="AZ48:BA48"/>
    <mergeCell ref="BB48:BC48"/>
    <mergeCell ref="BD48:BE48"/>
    <mergeCell ref="BF48:BG48"/>
    <mergeCell ref="BH48:BI48"/>
    <mergeCell ref="BJ48:BK48"/>
    <mergeCell ref="AH47:AI47"/>
    <mergeCell ref="AJ47:AK47"/>
    <mergeCell ref="BF47:BG47"/>
    <mergeCell ref="BH47:BI47"/>
    <mergeCell ref="BJ47:BK47"/>
    <mergeCell ref="BL47:BM47"/>
    <mergeCell ref="BN47:BO47"/>
    <mergeCell ref="CJ48:CK48"/>
    <mergeCell ref="CL48:CM48"/>
    <mergeCell ref="CN48:CO48"/>
    <mergeCell ref="CP48:CQ48"/>
    <mergeCell ref="CV48:CW48"/>
    <mergeCell ref="CX48:CY48"/>
    <mergeCell ref="CZ48:DA48"/>
    <mergeCell ref="DB48:DC48"/>
    <mergeCell ref="DD48:DE48"/>
    <mergeCell ref="N47:O47"/>
    <mergeCell ref="P47:Q47"/>
    <mergeCell ref="R47:S47"/>
    <mergeCell ref="T47:U47"/>
    <mergeCell ref="V47:W47"/>
    <mergeCell ref="X47:Y47"/>
    <mergeCell ref="B47:C47"/>
    <mergeCell ref="D47:E47"/>
    <mergeCell ref="F47:G47"/>
    <mergeCell ref="H47:I47"/>
    <mergeCell ref="J47:K47"/>
    <mergeCell ref="L47:M47"/>
    <mergeCell ref="CJ47:CK47"/>
    <mergeCell ref="BD47:BE47"/>
    <mergeCell ref="AX47:AY47"/>
    <mergeCell ref="AZ47:BA47"/>
    <mergeCell ref="BB47:BC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EF46:EG46"/>
    <mergeCell ref="EH46:EI46"/>
    <mergeCell ref="EJ46:EK46"/>
    <mergeCell ref="EL46:EM46"/>
    <mergeCell ref="DD46:DE46"/>
    <mergeCell ref="DF46:DG46"/>
    <mergeCell ref="DH46:DI46"/>
    <mergeCell ref="DJ46:DK46"/>
    <mergeCell ref="BX47:BY47"/>
    <mergeCell ref="BZ47:CA47"/>
    <mergeCell ref="CB47:CC47"/>
    <mergeCell ref="CD47:CE47"/>
    <mergeCell ref="CF47:CG47"/>
    <mergeCell ref="CH47:CI47"/>
    <mergeCell ref="DL47:DM47"/>
    <mergeCell ref="DN47:DO47"/>
    <mergeCell ref="DP47:DQ47"/>
    <mergeCell ref="DR47:DS47"/>
    <mergeCell ref="CX46:CY46"/>
    <mergeCell ref="CZ46:DA46"/>
    <mergeCell ref="DB46:DC46"/>
    <mergeCell ref="CB46:CC46"/>
    <mergeCell ref="CD46:CE46"/>
    <mergeCell ref="CF46:CG46"/>
    <mergeCell ref="CH46:CI46"/>
    <mergeCell ref="CZ47:DA47"/>
    <mergeCell ref="DB47:DC47"/>
    <mergeCell ref="AZ46:BA46"/>
    <mergeCell ref="BB46:BC46"/>
    <mergeCell ref="BD46:BE46"/>
    <mergeCell ref="BF46:BG46"/>
    <mergeCell ref="BH46:BI46"/>
    <mergeCell ref="BJ46:BK46"/>
    <mergeCell ref="CV46:CW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CJ46:CK46"/>
    <mergeCell ref="CL46:CM46"/>
    <mergeCell ref="CN46:CO46"/>
    <mergeCell ref="CP46:CQ46"/>
    <mergeCell ref="CR46:CS46"/>
    <mergeCell ref="CT46:CU46"/>
    <mergeCell ref="BP46:BQ46"/>
    <mergeCell ref="BR46:BS46"/>
    <mergeCell ref="BT46:BU46"/>
    <mergeCell ref="BV46:BW46"/>
    <mergeCell ref="BX46:BY46"/>
    <mergeCell ref="BZ46:CA46"/>
    <mergeCell ref="CB45:CC45"/>
    <mergeCell ref="CD45:CE45"/>
    <mergeCell ref="CF45:CG45"/>
    <mergeCell ref="CH45:CI45"/>
    <mergeCell ref="CJ45:CK45"/>
    <mergeCell ref="CN45:CO45"/>
    <mergeCell ref="BP45:BQ45"/>
    <mergeCell ref="BR45:BS45"/>
    <mergeCell ref="BT45:BU45"/>
    <mergeCell ref="BV45:BW45"/>
    <mergeCell ref="BX45:BY45"/>
    <mergeCell ref="BZ45:CA45"/>
    <mergeCell ref="BL46:BM46"/>
    <mergeCell ref="BN46:BO46"/>
    <mergeCell ref="BH45:BI45"/>
    <mergeCell ref="BJ45:BK45"/>
    <mergeCell ref="BL45:BM45"/>
    <mergeCell ref="BN45:BO45"/>
    <mergeCell ref="CL45:CM45"/>
    <mergeCell ref="CN44:CO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Z46:AA46"/>
    <mergeCell ref="AB46:AC46"/>
    <mergeCell ref="AD46:AE46"/>
    <mergeCell ref="AF46:AG46"/>
    <mergeCell ref="CH44:CI44"/>
    <mergeCell ref="CJ44:CK44"/>
    <mergeCell ref="AF45:AG45"/>
    <mergeCell ref="AH45:AI45"/>
    <mergeCell ref="AJ45:AK45"/>
    <mergeCell ref="AL45:AM45"/>
    <mergeCell ref="N46:O46"/>
    <mergeCell ref="P46:Q46"/>
    <mergeCell ref="R46:S46"/>
    <mergeCell ref="T46:U46"/>
    <mergeCell ref="V46:W46"/>
    <mergeCell ref="X46:Y46"/>
    <mergeCell ref="B46:C46"/>
    <mergeCell ref="D46:E46"/>
    <mergeCell ref="F46:G46"/>
    <mergeCell ref="H46:I46"/>
    <mergeCell ref="J46:K46"/>
    <mergeCell ref="L46:M46"/>
    <mergeCell ref="AZ45:BA45"/>
    <mergeCell ref="BB45:BC45"/>
    <mergeCell ref="BD45:BE45"/>
    <mergeCell ref="BF45:BG45"/>
    <mergeCell ref="AZ44:BA44"/>
    <mergeCell ref="BB44:BC44"/>
    <mergeCell ref="BD44:BE44"/>
    <mergeCell ref="BF44:BG44"/>
    <mergeCell ref="AN45:AO45"/>
    <mergeCell ref="AP45:AQ45"/>
    <mergeCell ref="AR45:AS45"/>
    <mergeCell ref="AT45:AU45"/>
    <mergeCell ref="AV45:AW45"/>
    <mergeCell ref="AX45:AY45"/>
    <mergeCell ref="T45:U45"/>
    <mergeCell ref="V45:W45"/>
    <mergeCell ref="X45:Y45"/>
    <mergeCell ref="Z45:AA45"/>
    <mergeCell ref="AB45:AC45"/>
    <mergeCell ref="AD45:AE45"/>
    <mergeCell ref="CF44:CG44"/>
    <mergeCell ref="BZ43:CA43"/>
    <mergeCell ref="CB43:CC43"/>
    <mergeCell ref="CD43:CE43"/>
    <mergeCell ref="CF43:CG43"/>
    <mergeCell ref="CH43:CI43"/>
    <mergeCell ref="BT44:BU44"/>
    <mergeCell ref="BV44:BW44"/>
    <mergeCell ref="BX44:BY44"/>
    <mergeCell ref="BZ44:CA44"/>
    <mergeCell ref="CB44:CC44"/>
    <mergeCell ref="CD44:CE44"/>
    <mergeCell ref="BH44:BI44"/>
    <mergeCell ref="BJ44:BK44"/>
    <mergeCell ref="BL44:BM44"/>
    <mergeCell ref="BN44:BO44"/>
    <mergeCell ref="BP44:BQ44"/>
    <mergeCell ref="BR44:BS44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B44:C44"/>
    <mergeCell ref="D44:E44"/>
    <mergeCell ref="F44:G44"/>
    <mergeCell ref="H44:I44"/>
    <mergeCell ref="J44:K44"/>
    <mergeCell ref="L44:M44"/>
    <mergeCell ref="N44:O44"/>
    <mergeCell ref="P44:Q44"/>
    <mergeCell ref="BZ41:CA41"/>
    <mergeCell ref="BL43:BM43"/>
    <mergeCell ref="BN43:BO43"/>
    <mergeCell ref="BP43:BQ43"/>
    <mergeCell ref="BR43:BS43"/>
    <mergeCell ref="BT43:BU43"/>
    <mergeCell ref="BV43:BW43"/>
    <mergeCell ref="AT43:AU43"/>
    <mergeCell ref="AV43:AW43"/>
    <mergeCell ref="AX43:AY43"/>
    <mergeCell ref="AD44:AE44"/>
    <mergeCell ref="AF44:AG44"/>
    <mergeCell ref="AH44:AI44"/>
    <mergeCell ref="AJ44:AK44"/>
    <mergeCell ref="AL44:AM44"/>
    <mergeCell ref="AN44:AO44"/>
    <mergeCell ref="R44:S44"/>
    <mergeCell ref="T44:U44"/>
    <mergeCell ref="V44:W44"/>
    <mergeCell ref="X44:Y44"/>
    <mergeCell ref="Z44:AA44"/>
    <mergeCell ref="AB44:AC44"/>
    <mergeCell ref="AP44:AQ44"/>
    <mergeCell ref="AR44:AS44"/>
    <mergeCell ref="AT44:AU44"/>
    <mergeCell ref="AV44:AW44"/>
    <mergeCell ref="AX44:AY44"/>
    <mergeCell ref="AR43:AS43"/>
    <mergeCell ref="AZ43:BA43"/>
    <mergeCell ref="BB43:BC43"/>
    <mergeCell ref="BD43:BE43"/>
    <mergeCell ref="BF43:BG43"/>
    <mergeCell ref="BH43:BI43"/>
    <mergeCell ref="BJ43:BK43"/>
    <mergeCell ref="CJ43:CK43"/>
    <mergeCell ref="CN43:CO43"/>
    <mergeCell ref="AL43:AM43"/>
    <mergeCell ref="AN43:AO43"/>
    <mergeCell ref="AP43:AQ43"/>
    <mergeCell ref="AJ41:AK41"/>
    <mergeCell ref="AL41:AM41"/>
    <mergeCell ref="AN41:AO41"/>
    <mergeCell ref="AP41:AQ41"/>
    <mergeCell ref="Z43:AA43"/>
    <mergeCell ref="AB43:AC43"/>
    <mergeCell ref="AD43:AE43"/>
    <mergeCell ref="AF43:AG43"/>
    <mergeCell ref="AH43:AI43"/>
    <mergeCell ref="AJ43:AK43"/>
    <mergeCell ref="CB41:CC41"/>
    <mergeCell ref="CD41:CE41"/>
    <mergeCell ref="CF41:CG41"/>
    <mergeCell ref="CH41:CI41"/>
    <mergeCell ref="CJ41:CK41"/>
    <mergeCell ref="CN41:CO41"/>
    <mergeCell ref="BX43:BY43"/>
    <mergeCell ref="BR41:BS41"/>
    <mergeCell ref="BT41:BU41"/>
    <mergeCell ref="BV41:BW41"/>
    <mergeCell ref="BX41:BY41"/>
    <mergeCell ref="T41:U41"/>
    <mergeCell ref="V41:W41"/>
    <mergeCell ref="X41:Y41"/>
    <mergeCell ref="Z41:AA41"/>
    <mergeCell ref="AB41:AC41"/>
    <mergeCell ref="AD41:AE41"/>
    <mergeCell ref="BP41:BQ41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BD41:BE41"/>
    <mergeCell ref="BF41:BG41"/>
    <mergeCell ref="BH41:BI41"/>
    <mergeCell ref="BJ41:BK41"/>
    <mergeCell ref="BL41:BM41"/>
    <mergeCell ref="BN41:BO41"/>
    <mergeCell ref="AR41:AS41"/>
    <mergeCell ref="AT41:AU41"/>
    <mergeCell ref="AV41:AW41"/>
    <mergeCell ref="AX41:AY41"/>
    <mergeCell ref="AZ41:BA41"/>
    <mergeCell ref="BB41:BC41"/>
    <mergeCell ref="GB29:GC29"/>
    <mergeCell ref="GD29:GE29"/>
    <mergeCell ref="GF29:GG29"/>
    <mergeCell ref="GH29:GI29"/>
    <mergeCell ref="GJ29:GK29"/>
    <mergeCell ref="GL29:GM29"/>
    <mergeCell ref="FP29:FQ29"/>
    <mergeCell ref="FR29:FS29"/>
    <mergeCell ref="FT29:FU29"/>
    <mergeCell ref="FV29:FW29"/>
    <mergeCell ref="FX29:FY29"/>
    <mergeCell ref="FZ29:GA29"/>
    <mergeCell ref="AF41:AG41"/>
    <mergeCell ref="AH41:AI41"/>
    <mergeCell ref="FH29:FI29"/>
    <mergeCell ref="FJ29:FK29"/>
    <mergeCell ref="FL29:FM29"/>
    <mergeCell ref="FN29:FO29"/>
    <mergeCell ref="EJ29:EK29"/>
    <mergeCell ref="EL29:EM29"/>
    <mergeCell ref="EN29:EO29"/>
    <mergeCell ref="EP29:EQ29"/>
    <mergeCell ref="CL41:CM41"/>
    <mergeCell ref="CP41:CQ41"/>
    <mergeCell ref="CR41:CS41"/>
    <mergeCell ref="CT41:CU41"/>
    <mergeCell ref="CV41:CW41"/>
    <mergeCell ref="GD41:GE41"/>
    <mergeCell ref="GF41:GG41"/>
    <mergeCell ref="GH41:GI41"/>
    <mergeCell ref="GJ41:GK41"/>
    <mergeCell ref="FN41:FO41"/>
    <mergeCell ref="CV29:CW29"/>
    <mergeCell ref="CX29:CY29"/>
    <mergeCell ref="CZ29:DA29"/>
    <mergeCell ref="DB29:DC29"/>
    <mergeCell ref="DD29:DE29"/>
    <mergeCell ref="AP29:AQ29"/>
    <mergeCell ref="AR29:AS29"/>
    <mergeCell ref="AT29:AU29"/>
    <mergeCell ref="AV29:AW29"/>
    <mergeCell ref="AX29:AY29"/>
    <mergeCell ref="CJ29:CK29"/>
    <mergeCell ref="CL29:CM29"/>
    <mergeCell ref="CN29:CO29"/>
    <mergeCell ref="CP29:CQ29"/>
    <mergeCell ref="CR29:CS29"/>
    <mergeCell ref="CT29:CU29"/>
    <mergeCell ref="ER29:ES29"/>
    <mergeCell ref="BX29:BY29"/>
    <mergeCell ref="BZ29:CA29"/>
    <mergeCell ref="CB29:CC29"/>
    <mergeCell ref="CD29:CE29"/>
    <mergeCell ref="CF29:CG29"/>
    <mergeCell ref="CH29:CI29"/>
    <mergeCell ref="DR29:DS29"/>
    <mergeCell ref="DT29:DU29"/>
    <mergeCell ref="DV29:DW29"/>
    <mergeCell ref="DX29:DY29"/>
    <mergeCell ref="DZ29:EA29"/>
    <mergeCell ref="EB29:EC29"/>
    <mergeCell ref="ED29:EE29"/>
    <mergeCell ref="EF29:EG29"/>
    <mergeCell ref="EH29:EI29"/>
    <mergeCell ref="B29:C29"/>
    <mergeCell ref="D29:E29"/>
    <mergeCell ref="F29:G29"/>
    <mergeCell ref="H29:I29"/>
    <mergeCell ref="J29:K29"/>
    <mergeCell ref="L29:M29"/>
    <mergeCell ref="CB28:CC28"/>
    <mergeCell ref="CD28:CE28"/>
    <mergeCell ref="CF28:CG28"/>
    <mergeCell ref="CH28:CI28"/>
    <mergeCell ref="CJ28:CK28"/>
    <mergeCell ref="CN28:CO28"/>
    <mergeCell ref="BP28:BQ28"/>
    <mergeCell ref="BR28:BS28"/>
    <mergeCell ref="BT28:BU28"/>
    <mergeCell ref="BV28:BW28"/>
    <mergeCell ref="BX28:BY28"/>
    <mergeCell ref="BZ28:CA28"/>
    <mergeCell ref="BL29:BM29"/>
    <mergeCell ref="BN29:BO29"/>
    <mergeCell ref="BP29:BQ29"/>
    <mergeCell ref="BR29:BS29"/>
    <mergeCell ref="BT29:BU29"/>
    <mergeCell ref="BV29:BW29"/>
    <mergeCell ref="AZ29:BA29"/>
    <mergeCell ref="BB29:BC29"/>
    <mergeCell ref="BD29:BE29"/>
    <mergeCell ref="BF29:BG29"/>
    <mergeCell ref="BH29:BI29"/>
    <mergeCell ref="BJ29:BK29"/>
    <mergeCell ref="CL28:CM28"/>
    <mergeCell ref="AL29:AM29"/>
    <mergeCell ref="AN29:AO29"/>
    <mergeCell ref="AH28:AI28"/>
    <mergeCell ref="AJ28:AK28"/>
    <mergeCell ref="AL28:AM28"/>
    <mergeCell ref="AN28:AO28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CN27:CO27"/>
    <mergeCell ref="B28:C28"/>
    <mergeCell ref="D28:E28"/>
    <mergeCell ref="F28:G28"/>
    <mergeCell ref="H28:I28"/>
    <mergeCell ref="J28:K28"/>
    <mergeCell ref="BR27:BS27"/>
    <mergeCell ref="BT27:BU27"/>
    <mergeCell ref="BV27:BW27"/>
    <mergeCell ref="BX27:BY27"/>
    <mergeCell ref="BZ27:CA27"/>
    <mergeCell ref="CB27:CC27"/>
    <mergeCell ref="BN28:BO28"/>
    <mergeCell ref="BH27:BI27"/>
    <mergeCell ref="BJ27:BK27"/>
    <mergeCell ref="BL27:BM27"/>
    <mergeCell ref="BN27:BO27"/>
    <mergeCell ref="BP27:BQ27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B27:C27"/>
    <mergeCell ref="D27:E27"/>
    <mergeCell ref="J27:K27"/>
    <mergeCell ref="L27:M27"/>
    <mergeCell ref="N27:O27"/>
    <mergeCell ref="P27:Q27"/>
    <mergeCell ref="X28:Y28"/>
    <mergeCell ref="Z28:AA28"/>
    <mergeCell ref="AB28:AC28"/>
    <mergeCell ref="AD28:AE28"/>
    <mergeCell ref="AF28:AG28"/>
    <mergeCell ref="CJ26:CK26"/>
    <mergeCell ref="AD27:AE27"/>
    <mergeCell ref="AF27:AG27"/>
    <mergeCell ref="AH27:AI27"/>
    <mergeCell ref="AJ27:AK27"/>
    <mergeCell ref="L28:M28"/>
    <mergeCell ref="N28:O28"/>
    <mergeCell ref="P28:Q28"/>
    <mergeCell ref="R28:S28"/>
    <mergeCell ref="T28:U28"/>
    <mergeCell ref="V28:W28"/>
    <mergeCell ref="CD27:CE27"/>
    <mergeCell ref="CF27:CG27"/>
    <mergeCell ref="CH27:CI27"/>
    <mergeCell ref="CJ27:CK27"/>
    <mergeCell ref="AX27:AY27"/>
    <mergeCell ref="AZ27:BA27"/>
    <mergeCell ref="BB27:BC27"/>
    <mergeCell ref="BD27:BE27"/>
    <mergeCell ref="BF27:BG27"/>
    <mergeCell ref="BB26:BC26"/>
    <mergeCell ref="AL27:AM27"/>
    <mergeCell ref="AN27:AO27"/>
    <mergeCell ref="AP27:AQ27"/>
    <mergeCell ref="AR27:AS27"/>
    <mergeCell ref="AT27:AU27"/>
    <mergeCell ref="AV27:AW27"/>
    <mergeCell ref="R27:S27"/>
    <mergeCell ref="T27:U27"/>
    <mergeCell ref="V27:W27"/>
    <mergeCell ref="X27:Y27"/>
    <mergeCell ref="Z27:AA27"/>
    <mergeCell ref="AB27:AC27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CF26:CG26"/>
    <mergeCell ref="CH26:CI26"/>
    <mergeCell ref="CB25:CC25"/>
    <mergeCell ref="CD25:CE25"/>
    <mergeCell ref="CF25:CG25"/>
    <mergeCell ref="CH25:CI25"/>
    <mergeCell ref="BT26:BU26"/>
    <mergeCell ref="BV26:BW26"/>
    <mergeCell ref="BX26:BY26"/>
    <mergeCell ref="F27:G27"/>
    <mergeCell ref="H27:I27"/>
    <mergeCell ref="BZ26:CA26"/>
    <mergeCell ref="CB26:CC26"/>
    <mergeCell ref="CD26:CE26"/>
    <mergeCell ref="BH26:BI26"/>
    <mergeCell ref="BJ26:BK26"/>
    <mergeCell ref="BL26:BM26"/>
    <mergeCell ref="BN26:BO26"/>
    <mergeCell ref="BP26:BQ26"/>
    <mergeCell ref="BR26:BS26"/>
    <mergeCell ref="CL26:CM26"/>
    <mergeCell ref="CN26:CO26"/>
    <mergeCell ref="AP26:AQ26"/>
    <mergeCell ref="AR26:AS26"/>
    <mergeCell ref="AT26:AU26"/>
    <mergeCell ref="AV26:AW26"/>
    <mergeCell ref="AX26:AY26"/>
    <mergeCell ref="AZ26:BA26"/>
    <mergeCell ref="BD26:BE26"/>
    <mergeCell ref="BF26:BG26"/>
    <mergeCell ref="B25:C25"/>
    <mergeCell ref="D25:E25"/>
    <mergeCell ref="F25:G25"/>
    <mergeCell ref="H25:I25"/>
    <mergeCell ref="J25:K25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BN25:BO25"/>
    <mergeCell ref="BP25:BQ25"/>
    <mergeCell ref="AT25:AU25"/>
    <mergeCell ref="AV25:AW25"/>
    <mergeCell ref="AX25:AY25"/>
    <mergeCell ref="AZ25:BA25"/>
    <mergeCell ref="BB25:BC25"/>
    <mergeCell ref="BD25:BE25"/>
    <mergeCell ref="AD26:AE26"/>
    <mergeCell ref="AF26:AG26"/>
    <mergeCell ref="AH26:AI26"/>
    <mergeCell ref="AJ26:AK26"/>
    <mergeCell ref="AL26:AM26"/>
    <mergeCell ref="AN26:AO26"/>
    <mergeCell ref="R26:S26"/>
    <mergeCell ref="T26:U26"/>
    <mergeCell ref="V26:W26"/>
    <mergeCell ref="X26:Y26"/>
    <mergeCell ref="Z26:AA26"/>
    <mergeCell ref="AB26:AC26"/>
    <mergeCell ref="AJ25:AK25"/>
    <mergeCell ref="AL25:AM25"/>
    <mergeCell ref="AN25:AO25"/>
    <mergeCell ref="CB24:CC24"/>
    <mergeCell ref="CD24:CE24"/>
    <mergeCell ref="CF24:CG24"/>
    <mergeCell ref="CH24:CI24"/>
    <mergeCell ref="CJ24:CK24"/>
    <mergeCell ref="CJ25:CK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BR25:BS25"/>
    <mergeCell ref="BT25:BU25"/>
    <mergeCell ref="BV25:BW25"/>
    <mergeCell ref="BX25:BY25"/>
    <mergeCell ref="BZ25:CA25"/>
    <mergeCell ref="BR24:BS24"/>
    <mergeCell ref="BT24:BU24"/>
    <mergeCell ref="BV24:BW24"/>
    <mergeCell ref="BX24:BY24"/>
    <mergeCell ref="BZ24:CA24"/>
    <mergeCell ref="BF25:BG25"/>
    <mergeCell ref="BH25:BI25"/>
    <mergeCell ref="BJ25:BK25"/>
    <mergeCell ref="BL25:BM25"/>
    <mergeCell ref="AP25:AQ25"/>
    <mergeCell ref="AR25:AS25"/>
    <mergeCell ref="AJ24:AK24"/>
    <mergeCell ref="AL24:AM24"/>
    <mergeCell ref="AN24:AO24"/>
    <mergeCell ref="AP24:AQ24"/>
    <mergeCell ref="AR24:AS24"/>
    <mergeCell ref="Z24:AA24"/>
    <mergeCell ref="AB24:AC24"/>
    <mergeCell ref="AD24:AE24"/>
    <mergeCell ref="AF24:AG24"/>
    <mergeCell ref="AH24:AI24"/>
    <mergeCell ref="BD23:BE23"/>
    <mergeCell ref="Z23:AA23"/>
    <mergeCell ref="AB23:AC23"/>
    <mergeCell ref="AD23:AE23"/>
    <mergeCell ref="AF23:AG23"/>
    <mergeCell ref="AT23:AU23"/>
    <mergeCell ref="AV23:AW23"/>
    <mergeCell ref="AX23:AY23"/>
    <mergeCell ref="AZ23:BA23"/>
    <mergeCell ref="BB23:BC23"/>
    <mergeCell ref="N24:O24"/>
    <mergeCell ref="P24:Q24"/>
    <mergeCell ref="R24:S24"/>
    <mergeCell ref="T24:U24"/>
    <mergeCell ref="V24:W24"/>
    <mergeCell ref="X24:Y24"/>
    <mergeCell ref="B24:C24"/>
    <mergeCell ref="D24:E24"/>
    <mergeCell ref="F24:G24"/>
    <mergeCell ref="H24:I24"/>
    <mergeCell ref="J24:K24"/>
    <mergeCell ref="L24:M24"/>
    <mergeCell ref="B23:C23"/>
    <mergeCell ref="D23:E23"/>
    <mergeCell ref="F23:G23"/>
    <mergeCell ref="H23:I23"/>
    <mergeCell ref="J23:K23"/>
    <mergeCell ref="L23:M23"/>
    <mergeCell ref="CD23:CE23"/>
    <mergeCell ref="CF23:CG23"/>
    <mergeCell ref="CH23:CI23"/>
    <mergeCell ref="CJ23:CK23"/>
    <mergeCell ref="CD22:CE22"/>
    <mergeCell ref="CF22:CG22"/>
    <mergeCell ref="CH22:CI22"/>
    <mergeCell ref="CJ22:CK22"/>
    <mergeCell ref="BR23:BS23"/>
    <mergeCell ref="BT23:BU23"/>
    <mergeCell ref="BV23:BW23"/>
    <mergeCell ref="BX23:BY23"/>
    <mergeCell ref="BZ23:CA23"/>
    <mergeCell ref="CB23:CC23"/>
    <mergeCell ref="BF23:BG23"/>
    <mergeCell ref="BH23:BI23"/>
    <mergeCell ref="BJ23:BK23"/>
    <mergeCell ref="BL23:BM23"/>
    <mergeCell ref="BN23:BO23"/>
    <mergeCell ref="BP23:BQ23"/>
    <mergeCell ref="AZ22:BA22"/>
    <mergeCell ref="BB22:BC22"/>
    <mergeCell ref="AH23:AI23"/>
    <mergeCell ref="AJ23:AK23"/>
    <mergeCell ref="AL23:AM23"/>
    <mergeCell ref="AN23:AO23"/>
    <mergeCell ref="AP23:AQ23"/>
    <mergeCell ref="AR23:AS23"/>
    <mergeCell ref="N23:O23"/>
    <mergeCell ref="P23:Q23"/>
    <mergeCell ref="R23:S23"/>
    <mergeCell ref="T23:U23"/>
    <mergeCell ref="V23:W23"/>
    <mergeCell ref="X23:Y23"/>
    <mergeCell ref="Z22:AA22"/>
    <mergeCell ref="AB22:AC22"/>
    <mergeCell ref="AD22:AE22"/>
    <mergeCell ref="AF22:AG22"/>
    <mergeCell ref="AH22:AI22"/>
    <mergeCell ref="AJ22:AK22"/>
    <mergeCell ref="N22:O22"/>
    <mergeCell ref="P22:Q22"/>
    <mergeCell ref="R22:S22"/>
    <mergeCell ref="T22:U22"/>
    <mergeCell ref="V22:W22"/>
    <mergeCell ref="X22:Y22"/>
    <mergeCell ref="F22:G22"/>
    <mergeCell ref="H22:I22"/>
    <mergeCell ref="J22:K22"/>
    <mergeCell ref="L22:M22"/>
    <mergeCell ref="CB22:CC22"/>
    <mergeCell ref="DX21:DY21"/>
    <mergeCell ref="DZ21:EA21"/>
    <mergeCell ref="EB21:EC21"/>
    <mergeCell ref="ED21:EE21"/>
    <mergeCell ref="EF21:EG21"/>
    <mergeCell ref="CL21:CM21"/>
    <mergeCell ref="CN21:CO21"/>
    <mergeCell ref="CP21:CQ21"/>
    <mergeCell ref="CR21:CS21"/>
    <mergeCell ref="BH21:BI21"/>
    <mergeCell ref="BJ21:BK21"/>
    <mergeCell ref="CV21:CW21"/>
    <mergeCell ref="CX21:CY21"/>
    <mergeCell ref="CZ21:DA21"/>
    <mergeCell ref="DB21:DC21"/>
    <mergeCell ref="DD21:DE21"/>
    <mergeCell ref="DF21:DG21"/>
    <mergeCell ref="AL22:AM22"/>
    <mergeCell ref="AN22:AO22"/>
    <mergeCell ref="AP22:AQ22"/>
    <mergeCell ref="AR22:AS22"/>
    <mergeCell ref="AT22:AU22"/>
    <mergeCell ref="CJ21:CK21"/>
    <mergeCell ref="BL21:BM21"/>
    <mergeCell ref="BN21:BO21"/>
    <mergeCell ref="AV22:AW22"/>
    <mergeCell ref="AX22:AY22"/>
    <mergeCell ref="BP22:BQ22"/>
    <mergeCell ref="BR22:BS22"/>
    <mergeCell ref="BT22:BU22"/>
    <mergeCell ref="BV22:BW22"/>
    <mergeCell ref="BX22:BY22"/>
    <mergeCell ref="BZ22:CA22"/>
    <mergeCell ref="BD22:BE22"/>
    <mergeCell ref="BF22:BG22"/>
    <mergeCell ref="BH22:BI22"/>
    <mergeCell ref="BJ22:BK22"/>
    <mergeCell ref="BL22:BM22"/>
    <mergeCell ref="BN22:BO22"/>
    <mergeCell ref="B21:C21"/>
    <mergeCell ref="D21:E21"/>
    <mergeCell ref="F21:G21"/>
    <mergeCell ref="H21:I21"/>
    <mergeCell ref="J21:K21"/>
    <mergeCell ref="L21:M21"/>
    <mergeCell ref="N21:O21"/>
    <mergeCell ref="P21:Q21"/>
    <mergeCell ref="BB21:BC21"/>
    <mergeCell ref="BD21:BE21"/>
    <mergeCell ref="BF21:BG21"/>
    <mergeCell ref="AP21:AQ21"/>
    <mergeCell ref="AR21:AS21"/>
    <mergeCell ref="AT21:AU21"/>
    <mergeCell ref="AV21:AW21"/>
    <mergeCell ref="AX21:AY21"/>
    <mergeCell ref="AZ21:BA21"/>
    <mergeCell ref="AD21:AE21"/>
    <mergeCell ref="B22:C22"/>
    <mergeCell ref="D22:E22"/>
    <mergeCell ref="N20:O20"/>
    <mergeCell ref="P20:Q20"/>
    <mergeCell ref="R20:S20"/>
    <mergeCell ref="T20:U20"/>
    <mergeCell ref="V20:W20"/>
    <mergeCell ref="X20:Y20"/>
    <mergeCell ref="CF21:CG21"/>
    <mergeCell ref="CH21:CI21"/>
    <mergeCell ref="ED20:EE20"/>
    <mergeCell ref="EF20:EG20"/>
    <mergeCell ref="EH20:EI20"/>
    <mergeCell ref="EJ20:EK20"/>
    <mergeCell ref="DL20:DM20"/>
    <mergeCell ref="DN20:DO20"/>
    <mergeCell ref="DP20:DQ20"/>
    <mergeCell ref="DR20:DS20"/>
    <mergeCell ref="BT21:BU21"/>
    <mergeCell ref="BV21:BW21"/>
    <mergeCell ref="BX21:BY21"/>
    <mergeCell ref="BZ21:CA21"/>
    <mergeCell ref="CB21:CC21"/>
    <mergeCell ref="CD21:CE21"/>
    <mergeCell ref="DH21:DI21"/>
    <mergeCell ref="DJ21:DK21"/>
    <mergeCell ref="DL21:DM21"/>
    <mergeCell ref="DN21:DO21"/>
    <mergeCell ref="DP21:DQ21"/>
    <mergeCell ref="BP21:BQ21"/>
    <mergeCell ref="BR21:BS21"/>
    <mergeCell ref="BT20:BU20"/>
    <mergeCell ref="BV20:BW20"/>
    <mergeCell ref="BX20:BY20"/>
    <mergeCell ref="BZ20:CA20"/>
    <mergeCell ref="AX20:AY20"/>
    <mergeCell ref="AZ20:BA20"/>
    <mergeCell ref="BB20:BC20"/>
    <mergeCell ref="CX19:CY19"/>
    <mergeCell ref="CZ19:DA19"/>
    <mergeCell ref="DB19:DC19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BN20:BO20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EH19:EI19"/>
    <mergeCell ref="EJ19:EK19"/>
    <mergeCell ref="EL19:EM19"/>
    <mergeCell ref="EN19:EO19"/>
    <mergeCell ref="B20:C20"/>
    <mergeCell ref="D20:E20"/>
    <mergeCell ref="F20:G20"/>
    <mergeCell ref="H20:I20"/>
    <mergeCell ref="J20:K20"/>
    <mergeCell ref="L20:M20"/>
    <mergeCell ref="CB20:CC20"/>
    <mergeCell ref="CD20:CE20"/>
    <mergeCell ref="CF20:CG20"/>
    <mergeCell ref="CH20:CI20"/>
    <mergeCell ref="CJ20:CK20"/>
    <mergeCell ref="EF19:EG19"/>
    <mergeCell ref="DD19:DE19"/>
    <mergeCell ref="DF19:DG19"/>
    <mergeCell ref="DH19:DI19"/>
    <mergeCell ref="DJ19:DK19"/>
    <mergeCell ref="BP20:BQ20"/>
    <mergeCell ref="BR20:BS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BD20:BE20"/>
    <mergeCell ref="BF20:BG20"/>
    <mergeCell ref="BH20:BI20"/>
    <mergeCell ref="BJ20:BK20"/>
    <mergeCell ref="BL20:BM20"/>
    <mergeCell ref="CP19:CQ19"/>
    <mergeCell ref="CR19:CS19"/>
    <mergeCell ref="CT19:CU19"/>
    <mergeCell ref="DX19:DY19"/>
    <mergeCell ref="BP19:BQ19"/>
    <mergeCell ref="BR19:BS19"/>
    <mergeCell ref="BT19:BU19"/>
    <mergeCell ref="BV19:BW19"/>
    <mergeCell ref="BX19:BY19"/>
    <mergeCell ref="BZ19:CA19"/>
    <mergeCell ref="DL19:DM19"/>
    <mergeCell ref="DN19:DO19"/>
    <mergeCell ref="DP19:DQ19"/>
    <mergeCell ref="DR19:DS19"/>
    <mergeCell ref="DT19:DU19"/>
    <mergeCell ref="DV19:DW19"/>
    <mergeCell ref="CB19:CC19"/>
    <mergeCell ref="CD19:CE19"/>
    <mergeCell ref="CF19:CG19"/>
    <mergeCell ref="CH19:CI19"/>
    <mergeCell ref="CJ18:CK18"/>
    <mergeCell ref="CN18:CO18"/>
    <mergeCell ref="BP18:BQ18"/>
    <mergeCell ref="BR18:BS18"/>
    <mergeCell ref="BT18:BU18"/>
    <mergeCell ref="BV18:BW18"/>
    <mergeCell ref="BX18:BY18"/>
    <mergeCell ref="BZ18:CA18"/>
    <mergeCell ref="BL19:BM19"/>
    <mergeCell ref="BN19:BO19"/>
    <mergeCell ref="BH18:BI18"/>
    <mergeCell ref="BJ18:BK18"/>
    <mergeCell ref="BL18:BM18"/>
    <mergeCell ref="BN18:BO18"/>
    <mergeCell ref="AZ19:BA19"/>
    <mergeCell ref="BB19:BC19"/>
    <mergeCell ref="BD19:BE19"/>
    <mergeCell ref="BF19:BG19"/>
    <mergeCell ref="BH19:BI19"/>
    <mergeCell ref="BJ19:BK19"/>
    <mergeCell ref="CJ19:CK19"/>
    <mergeCell ref="CL19:CM19"/>
    <mergeCell ref="CN19:CO19"/>
    <mergeCell ref="Z19:AA19"/>
    <mergeCell ref="AB19:AC19"/>
    <mergeCell ref="AD19:AE19"/>
    <mergeCell ref="AF19:AG19"/>
    <mergeCell ref="CH17:CI17"/>
    <mergeCell ref="Z18:AA18"/>
    <mergeCell ref="AB18:AC18"/>
    <mergeCell ref="AD18:AE18"/>
    <mergeCell ref="AF18:AG18"/>
    <mergeCell ref="N19:O19"/>
    <mergeCell ref="P19:Q19"/>
    <mergeCell ref="R19:S19"/>
    <mergeCell ref="T19:U19"/>
    <mergeCell ref="V19:W19"/>
    <mergeCell ref="X19:Y19"/>
    <mergeCell ref="B19:C19"/>
    <mergeCell ref="D19:E19"/>
    <mergeCell ref="F19:G19"/>
    <mergeCell ref="H19:I19"/>
    <mergeCell ref="J19:K19"/>
    <mergeCell ref="BF18:BG18"/>
    <mergeCell ref="AZ17:BA17"/>
    <mergeCell ref="BB17:BC17"/>
    <mergeCell ref="BD17:BE17"/>
    <mergeCell ref="BF17:BG17"/>
    <mergeCell ref="BH17:BI17"/>
    <mergeCell ref="L19:M19"/>
    <mergeCell ref="CB18:CC18"/>
    <mergeCell ref="CD18:CE18"/>
    <mergeCell ref="CF18:CG18"/>
    <mergeCell ref="CH18:CI18"/>
    <mergeCell ref="N18:O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L18:M18"/>
    <mergeCell ref="P18:Q18"/>
    <mergeCell ref="R18:S18"/>
    <mergeCell ref="T18:U18"/>
    <mergeCell ref="V18:W18"/>
    <mergeCell ref="X18:Y18"/>
    <mergeCell ref="AT18:AU18"/>
    <mergeCell ref="BZ16:CA16"/>
    <mergeCell ref="CB16:CC16"/>
    <mergeCell ref="CD16:CE16"/>
    <mergeCell ref="CF16:CG16"/>
    <mergeCell ref="CH16:CI16"/>
    <mergeCell ref="CJ16:CK16"/>
    <mergeCell ref="BV17:BW17"/>
    <mergeCell ref="BX17:BY17"/>
    <mergeCell ref="BZ17:CA17"/>
    <mergeCell ref="CB17:CC17"/>
    <mergeCell ref="CD17:CE17"/>
    <mergeCell ref="CF17:CG17"/>
    <mergeCell ref="BJ17:BK17"/>
    <mergeCell ref="BL17:BM17"/>
    <mergeCell ref="BN17:BO17"/>
    <mergeCell ref="BP17:BQ17"/>
    <mergeCell ref="BR17:BS17"/>
    <mergeCell ref="BT17:BU17"/>
    <mergeCell ref="CJ17:CK17"/>
    <mergeCell ref="AV16:AW16"/>
    <mergeCell ref="AX16:AY16"/>
    <mergeCell ref="AZ16:BA16"/>
    <mergeCell ref="AL17:AM17"/>
    <mergeCell ref="AN17:AO17"/>
    <mergeCell ref="AP17:AQ17"/>
    <mergeCell ref="AR17:AS17"/>
    <mergeCell ref="AT17:AU17"/>
    <mergeCell ref="AV17:AW17"/>
    <mergeCell ref="Z17:AA17"/>
    <mergeCell ref="AB17:AC17"/>
    <mergeCell ref="AD17:AE17"/>
    <mergeCell ref="AF17:AG17"/>
    <mergeCell ref="AH17:AI17"/>
    <mergeCell ref="AJ17:AK17"/>
    <mergeCell ref="N17:O17"/>
    <mergeCell ref="P17:Q17"/>
    <mergeCell ref="R17:S17"/>
    <mergeCell ref="T17:U17"/>
    <mergeCell ref="V17:W17"/>
    <mergeCell ref="X17:Y17"/>
    <mergeCell ref="L16:M16"/>
    <mergeCell ref="N16:O16"/>
    <mergeCell ref="P16:Q16"/>
    <mergeCell ref="R16:S16"/>
    <mergeCell ref="T16:U16"/>
    <mergeCell ref="V16:W16"/>
    <mergeCell ref="CD14:CE14"/>
    <mergeCell ref="CF14:CG14"/>
    <mergeCell ref="CH14:CI14"/>
    <mergeCell ref="CJ14:CK14"/>
    <mergeCell ref="CN14:CO14"/>
    <mergeCell ref="B16:C16"/>
    <mergeCell ref="D16:E16"/>
    <mergeCell ref="F16:G16"/>
    <mergeCell ref="H16:I16"/>
    <mergeCell ref="J16:K16"/>
    <mergeCell ref="BR14:BS14"/>
    <mergeCell ref="BT14:BU14"/>
    <mergeCell ref="BV14:BW14"/>
    <mergeCell ref="BX14:BY14"/>
    <mergeCell ref="BZ14:CA14"/>
    <mergeCell ref="CB14:CC14"/>
    <mergeCell ref="BN16:BO16"/>
    <mergeCell ref="BP16:BQ16"/>
    <mergeCell ref="BR16:BS16"/>
    <mergeCell ref="BT16:BU16"/>
    <mergeCell ref="BV16:BW16"/>
    <mergeCell ref="BX16:BY16"/>
    <mergeCell ref="BB16:BC16"/>
    <mergeCell ref="BD16:BE16"/>
    <mergeCell ref="BF16:BG16"/>
    <mergeCell ref="BH16:BI16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BD14:BE14"/>
    <mergeCell ref="BF14:BG14"/>
    <mergeCell ref="BH14:BI14"/>
    <mergeCell ref="BJ14:BK14"/>
    <mergeCell ref="BL14:BM14"/>
    <mergeCell ref="BN14:BO14"/>
    <mergeCell ref="AR14:AS14"/>
    <mergeCell ref="AT14:AU14"/>
    <mergeCell ref="AV14:AW14"/>
    <mergeCell ref="AX14:AY14"/>
    <mergeCell ref="AZ14:BA14"/>
    <mergeCell ref="BB14:BC14"/>
    <mergeCell ref="AJ14:AK14"/>
    <mergeCell ref="AL14:AM14"/>
    <mergeCell ref="AN14:AO14"/>
    <mergeCell ref="AP14:AQ14"/>
    <mergeCell ref="AF14:AG14"/>
    <mergeCell ref="AH14:AI14"/>
    <mergeCell ref="HZ1:IA1"/>
    <mergeCell ref="HZ2:IA2"/>
    <mergeCell ref="HZ68:IA68"/>
    <mergeCell ref="HZ70:IA70"/>
    <mergeCell ref="HV70:HW70"/>
    <mergeCell ref="HX70:HY70"/>
    <mergeCell ref="HV45:HW45"/>
    <mergeCell ref="HX45:HY45"/>
    <mergeCell ref="T14:U14"/>
    <mergeCell ref="V14:W14"/>
    <mergeCell ref="X14:Y14"/>
    <mergeCell ref="Z14:AA14"/>
    <mergeCell ref="AB14:AC14"/>
    <mergeCell ref="AD14:AE14"/>
    <mergeCell ref="BP14:BQ14"/>
    <mergeCell ref="AJ16:AK16"/>
    <mergeCell ref="AL16:AM16"/>
    <mergeCell ref="AN16:AO16"/>
    <mergeCell ref="AP16:AQ16"/>
    <mergeCell ref="X16:Y16"/>
    <mergeCell ref="Z16:AA16"/>
    <mergeCell ref="AB16:AC16"/>
    <mergeCell ref="AD16:AE16"/>
    <mergeCell ref="AF16:AG16"/>
    <mergeCell ref="AH16:AI16"/>
    <mergeCell ref="BJ16:BK16"/>
    <mergeCell ref="BL16:BM16"/>
    <mergeCell ref="AX17:AY17"/>
    <mergeCell ref="AR16:AS16"/>
    <mergeCell ref="AT16:AU16"/>
    <mergeCell ref="HV47:HW47"/>
    <mergeCell ref="HX47:HY47"/>
    <mergeCell ref="HZ83:IA83"/>
    <mergeCell ref="HZ41:IA41"/>
    <mergeCell ref="HZ43:IA43"/>
    <mergeCell ref="HZ44:IA44"/>
    <mergeCell ref="HZ45:IA45"/>
    <mergeCell ref="HZ47:IA47"/>
    <mergeCell ref="HZ50:IA50"/>
    <mergeCell ref="HZ77:IA77"/>
    <mergeCell ref="HZ78:IA78"/>
    <mergeCell ref="HZ79:IA79"/>
    <mergeCell ref="HZ80:IA80"/>
    <mergeCell ref="HZ81:IA81"/>
    <mergeCell ref="HZ82:IA82"/>
    <mergeCell ref="HZ71:IA71"/>
    <mergeCell ref="HZ72:IA72"/>
    <mergeCell ref="HZ73:IA73"/>
    <mergeCell ref="HZ74:IA74"/>
    <mergeCell ref="HZ75:IA75"/>
    <mergeCell ref="HZ76:IA76"/>
    <mergeCell ref="HZ46:IA46"/>
    <mergeCell ref="HZ48:IA48"/>
    <mergeCell ref="HZ53:IA53"/>
    <mergeCell ref="HZ54:IA54"/>
    <mergeCell ref="HZ56:IA56"/>
    <mergeCell ref="HZ55:IA55"/>
    <mergeCell ref="HV82:HW82"/>
    <mergeCell ref="HX82:HY82"/>
    <mergeCell ref="HV83:HW83"/>
    <mergeCell ref="HX83:HY83"/>
    <mergeCell ref="HV68:HW68"/>
    <mergeCell ref="HV1:HW1"/>
    <mergeCell ref="HX1:HY1"/>
    <mergeCell ref="HV2:HW2"/>
    <mergeCell ref="HX2:HY2"/>
    <mergeCell ref="HX68:HY68"/>
    <mergeCell ref="HV79:HW79"/>
    <mergeCell ref="HX79:HY79"/>
    <mergeCell ref="HV80:HW80"/>
    <mergeCell ref="HX80:HY80"/>
    <mergeCell ref="HV81:HW81"/>
    <mergeCell ref="HX81:HY81"/>
    <mergeCell ref="HV76:HW76"/>
    <mergeCell ref="HX76:HY76"/>
    <mergeCell ref="HV77:HW77"/>
    <mergeCell ref="HX77:HY77"/>
    <mergeCell ref="HV78:HW78"/>
    <mergeCell ref="HX78:HY78"/>
    <mergeCell ref="HX28:HY28"/>
    <mergeCell ref="HV46:HW46"/>
    <mergeCell ref="HX46:HY46"/>
    <mergeCell ref="HX48:HY48"/>
    <mergeCell ref="HV50:HW50"/>
    <mergeCell ref="HX50:HY50"/>
    <mergeCell ref="HX53:HY53"/>
    <mergeCell ref="HV54:HW54"/>
    <mergeCell ref="HX54:HY54"/>
    <mergeCell ref="HX56:HY56"/>
    <mergeCell ref="HT1:HU1"/>
    <mergeCell ref="HT2:HU2"/>
    <mergeCell ref="HT68:HU68"/>
    <mergeCell ref="HT70:HU70"/>
    <mergeCell ref="HV74:HW74"/>
    <mergeCell ref="HX74:HY74"/>
    <mergeCell ref="HV75:HW75"/>
    <mergeCell ref="HX75:HY75"/>
    <mergeCell ref="HV41:HW41"/>
    <mergeCell ref="HX41:HY41"/>
    <mergeCell ref="HV43:HW43"/>
    <mergeCell ref="HX43:HY43"/>
    <mergeCell ref="HV44:HW44"/>
    <mergeCell ref="HX44:HY44"/>
    <mergeCell ref="HV71:HW71"/>
    <mergeCell ref="HX71:HY71"/>
    <mergeCell ref="HV72:HW72"/>
    <mergeCell ref="HX72:HY72"/>
    <mergeCell ref="HV73:HW73"/>
    <mergeCell ref="HX73:HY73"/>
    <mergeCell ref="HT46:HU46"/>
    <mergeCell ref="HX55:HY55"/>
    <mergeCell ref="HT83:HU83"/>
    <mergeCell ref="HT41:HU41"/>
    <mergeCell ref="HT43:HU43"/>
    <mergeCell ref="HT44:HU44"/>
    <mergeCell ref="HT45:HU45"/>
    <mergeCell ref="HT47:HU47"/>
    <mergeCell ref="HT77:HU77"/>
    <mergeCell ref="HT78:HU78"/>
    <mergeCell ref="HT79:HU79"/>
    <mergeCell ref="HT80:HU80"/>
    <mergeCell ref="HT81:HU81"/>
    <mergeCell ref="HT82:HU82"/>
    <mergeCell ref="HT71:HU71"/>
    <mergeCell ref="HT72:HU72"/>
    <mergeCell ref="HT73:HU73"/>
    <mergeCell ref="HT74:HU74"/>
    <mergeCell ref="HT75:HU75"/>
    <mergeCell ref="HT76:HU76"/>
    <mergeCell ref="HP80:HQ80"/>
    <mergeCell ref="HR80:HS80"/>
    <mergeCell ref="HD79:HE79"/>
    <mergeCell ref="HF79:HG79"/>
    <mergeCell ref="HH79:HI79"/>
    <mergeCell ref="HJ79:HK79"/>
    <mergeCell ref="HL79:HM79"/>
    <mergeCell ref="HN79:HO79"/>
    <mergeCell ref="HP82:HQ82"/>
    <mergeCell ref="HR82:HS82"/>
    <mergeCell ref="HD83:HE83"/>
    <mergeCell ref="HF83:HG83"/>
    <mergeCell ref="HH83:HI83"/>
    <mergeCell ref="HJ83:HK83"/>
    <mergeCell ref="HL83:HM83"/>
    <mergeCell ref="HN83:HO83"/>
    <mergeCell ref="HP83:HQ83"/>
    <mergeCell ref="HR83:HS83"/>
    <mergeCell ref="HD82:HE82"/>
    <mergeCell ref="HF82:HG82"/>
    <mergeCell ref="HH82:HI82"/>
    <mergeCell ref="HJ82:HK82"/>
    <mergeCell ref="HL82:HM82"/>
    <mergeCell ref="HN82:HO82"/>
    <mergeCell ref="HP78:HQ78"/>
    <mergeCell ref="HR78:HS78"/>
    <mergeCell ref="HD77:HE77"/>
    <mergeCell ref="HF77:HG77"/>
    <mergeCell ref="HH77:HI77"/>
    <mergeCell ref="HJ77:HK77"/>
    <mergeCell ref="HL77:HM77"/>
    <mergeCell ref="HN77:HO77"/>
    <mergeCell ref="HP81:HQ81"/>
    <mergeCell ref="HR81:HS81"/>
    <mergeCell ref="HD76:HE76"/>
    <mergeCell ref="HF76:HG76"/>
    <mergeCell ref="HH76:HI76"/>
    <mergeCell ref="HJ76:HK76"/>
    <mergeCell ref="HL76:HM76"/>
    <mergeCell ref="HN76:HO76"/>
    <mergeCell ref="HP76:HQ76"/>
    <mergeCell ref="HR76:HS76"/>
    <mergeCell ref="HD81:HE81"/>
    <mergeCell ref="HF81:HG81"/>
    <mergeCell ref="HH81:HI81"/>
    <mergeCell ref="HJ81:HK81"/>
    <mergeCell ref="HL81:HM81"/>
    <mergeCell ref="HN81:HO81"/>
    <mergeCell ref="HP79:HQ79"/>
    <mergeCell ref="HR79:HS79"/>
    <mergeCell ref="HD80:HE80"/>
    <mergeCell ref="HF80:HG80"/>
    <mergeCell ref="HH80:HI80"/>
    <mergeCell ref="HJ80:HK80"/>
    <mergeCell ref="HL80:HM80"/>
    <mergeCell ref="HN80:HO80"/>
    <mergeCell ref="HH70:HI70"/>
    <mergeCell ref="HJ70:HK70"/>
    <mergeCell ref="HL70:HM70"/>
    <mergeCell ref="HN70:HO70"/>
    <mergeCell ref="HP70:HQ70"/>
    <mergeCell ref="HR70:HS70"/>
    <mergeCell ref="HP71:HQ71"/>
    <mergeCell ref="HD75:HE75"/>
    <mergeCell ref="HF75:HG75"/>
    <mergeCell ref="HH75:HI75"/>
    <mergeCell ref="HJ75:HK75"/>
    <mergeCell ref="HL75:HM75"/>
    <mergeCell ref="HN75:HO75"/>
    <mergeCell ref="HP73:HQ73"/>
    <mergeCell ref="HR73:HS73"/>
    <mergeCell ref="HD74:HE74"/>
    <mergeCell ref="HF74:HG74"/>
    <mergeCell ref="HH74:HI74"/>
    <mergeCell ref="HJ74:HK74"/>
    <mergeCell ref="HL74:HM74"/>
    <mergeCell ref="HN74:HO74"/>
    <mergeCell ref="HP74:HQ74"/>
    <mergeCell ref="HR74:HS74"/>
    <mergeCell ref="HD73:HE73"/>
    <mergeCell ref="HF73:HG73"/>
    <mergeCell ref="HH73:HI73"/>
    <mergeCell ref="HJ73:HK73"/>
    <mergeCell ref="HL73:HM73"/>
    <mergeCell ref="HN73:HO73"/>
    <mergeCell ref="GX82:GY82"/>
    <mergeCell ref="GZ82:HA82"/>
    <mergeCell ref="HB82:HC82"/>
    <mergeCell ref="GV83:GW83"/>
    <mergeCell ref="GX83:GY83"/>
    <mergeCell ref="GZ83:HA83"/>
    <mergeCell ref="HB83:HC83"/>
    <mergeCell ref="HR71:HS71"/>
    <mergeCell ref="HD72:HE72"/>
    <mergeCell ref="HF72:HG72"/>
    <mergeCell ref="HH72:HI72"/>
    <mergeCell ref="HJ72:HK72"/>
    <mergeCell ref="HL72:HM72"/>
    <mergeCell ref="HN72:HO72"/>
    <mergeCell ref="HP72:HQ72"/>
    <mergeCell ref="HR72:HS72"/>
    <mergeCell ref="HD71:HE71"/>
    <mergeCell ref="HF71:HG71"/>
    <mergeCell ref="HH71:HI71"/>
    <mergeCell ref="HJ71:HK71"/>
    <mergeCell ref="HL71:HM71"/>
    <mergeCell ref="HN71:HO71"/>
    <mergeCell ref="HP75:HQ75"/>
    <mergeCell ref="HR75:HS75"/>
    <mergeCell ref="HP77:HQ77"/>
    <mergeCell ref="HR77:HS77"/>
    <mergeCell ref="HD78:HE78"/>
    <mergeCell ref="HF78:HG78"/>
    <mergeCell ref="HH78:HI78"/>
    <mergeCell ref="HJ78:HK78"/>
    <mergeCell ref="HL78:HM78"/>
    <mergeCell ref="HN78:HO78"/>
    <mergeCell ref="HP68:HQ68"/>
    <mergeCell ref="HR68:HS68"/>
    <mergeCell ref="HD70:HE70"/>
    <mergeCell ref="GX77:GY77"/>
    <mergeCell ref="GZ77:HA77"/>
    <mergeCell ref="HB77:HC77"/>
    <mergeCell ref="GX72:GY72"/>
    <mergeCell ref="GZ72:HA72"/>
    <mergeCell ref="HB72:HC72"/>
    <mergeCell ref="HD68:HE68"/>
    <mergeCell ref="HF68:HG68"/>
    <mergeCell ref="HH68:HI68"/>
    <mergeCell ref="HJ68:HK68"/>
    <mergeCell ref="HL68:HM68"/>
    <mergeCell ref="HN68:HO68"/>
    <mergeCell ref="HP1:HQ1"/>
    <mergeCell ref="HR1:HS1"/>
    <mergeCell ref="HD2:HE2"/>
    <mergeCell ref="HF2:HG2"/>
    <mergeCell ref="HH2:HI2"/>
    <mergeCell ref="HJ2:HK2"/>
    <mergeCell ref="HL2:HM2"/>
    <mergeCell ref="HN2:HO2"/>
    <mergeCell ref="HP2:HQ2"/>
    <mergeCell ref="HR2:HS2"/>
    <mergeCell ref="HD1:HE1"/>
    <mergeCell ref="HF1:HG1"/>
    <mergeCell ref="HH1:HI1"/>
    <mergeCell ref="HJ1:HK1"/>
    <mergeCell ref="HL1:HM1"/>
    <mergeCell ref="HN1:HO1"/>
    <mergeCell ref="HF70:HG70"/>
    <mergeCell ref="GZ74:HA74"/>
    <mergeCell ref="HB74:HC74"/>
    <mergeCell ref="GV80:GW80"/>
    <mergeCell ref="GX80:GY80"/>
    <mergeCell ref="GZ80:HA80"/>
    <mergeCell ref="HB80:HC80"/>
    <mergeCell ref="GV81:GW81"/>
    <mergeCell ref="GX81:GY81"/>
    <mergeCell ref="GZ81:HA81"/>
    <mergeCell ref="HB81:HC81"/>
    <mergeCell ref="GV78:GW78"/>
    <mergeCell ref="GX78:GY78"/>
    <mergeCell ref="GZ78:HA78"/>
    <mergeCell ref="HB78:HC78"/>
    <mergeCell ref="GV79:GW79"/>
    <mergeCell ref="GX79:GY79"/>
    <mergeCell ref="GZ79:HA79"/>
    <mergeCell ref="HB79:HC79"/>
    <mergeCell ref="GX14:GY14"/>
    <mergeCell ref="GZ14:HA14"/>
    <mergeCell ref="HB14:HC14"/>
    <mergeCell ref="GV16:GW16"/>
    <mergeCell ref="GX16:GY16"/>
    <mergeCell ref="GV68:GW68"/>
    <mergeCell ref="GX68:GY68"/>
    <mergeCell ref="GZ68:HA68"/>
    <mergeCell ref="HB68:HC68"/>
    <mergeCell ref="GV70:GW70"/>
    <mergeCell ref="GX70:GY70"/>
    <mergeCell ref="GZ70:HA70"/>
    <mergeCell ref="HB70:HC70"/>
    <mergeCell ref="GX1:GY1"/>
    <mergeCell ref="GZ1:HA1"/>
    <mergeCell ref="HB1:HC1"/>
    <mergeCell ref="GV2:GW2"/>
    <mergeCell ref="GX2:GY2"/>
    <mergeCell ref="GZ2:HA2"/>
    <mergeCell ref="HB2:HC2"/>
    <mergeCell ref="GV1:GW1"/>
    <mergeCell ref="GX21:GY21"/>
    <mergeCell ref="GZ21:HA21"/>
    <mergeCell ref="GZ22:HA22"/>
    <mergeCell ref="HB22:HC22"/>
    <mergeCell ref="GV45:GW45"/>
    <mergeCell ref="GX55:GY55"/>
    <mergeCell ref="HB46:HC46"/>
    <mergeCell ref="GR83:GS83"/>
    <mergeCell ref="GT83:GU83"/>
    <mergeCell ref="GR78:GS78"/>
    <mergeCell ref="GT78:GU78"/>
    <mergeCell ref="GR79:GS79"/>
    <mergeCell ref="GT79:GU79"/>
    <mergeCell ref="GR80:GS80"/>
    <mergeCell ref="GT80:GU80"/>
    <mergeCell ref="GZ16:HA16"/>
    <mergeCell ref="HB16:HC16"/>
    <mergeCell ref="GV17:GW17"/>
    <mergeCell ref="GX17:GY17"/>
    <mergeCell ref="GZ17:HA17"/>
    <mergeCell ref="HB17:HC17"/>
    <mergeCell ref="GV71:GW71"/>
    <mergeCell ref="GX71:GY71"/>
    <mergeCell ref="GZ71:HA71"/>
    <mergeCell ref="HB71:HC71"/>
    <mergeCell ref="GV75:GW75"/>
    <mergeCell ref="GX75:GY75"/>
    <mergeCell ref="GZ75:HA75"/>
    <mergeCell ref="HB75:HC75"/>
    <mergeCell ref="GV76:GW76"/>
    <mergeCell ref="GX76:GY76"/>
    <mergeCell ref="GZ76:HA76"/>
    <mergeCell ref="HB76:HC76"/>
    <mergeCell ref="GV73:GW73"/>
    <mergeCell ref="GX73:GY73"/>
    <mergeCell ref="GZ73:HA73"/>
    <mergeCell ref="HB73:HC73"/>
    <mergeCell ref="GV74:GW74"/>
    <mergeCell ref="GX74:GY74"/>
    <mergeCell ref="GT75:GU75"/>
    <mergeCell ref="GP1:GQ1"/>
    <mergeCell ref="GP2:GQ2"/>
    <mergeCell ref="GP68:GQ68"/>
    <mergeCell ref="GP70:GQ70"/>
    <mergeCell ref="GP71:GQ71"/>
    <mergeCell ref="GP72:GQ72"/>
    <mergeCell ref="GT70:GU70"/>
    <mergeCell ref="GR71:GS71"/>
    <mergeCell ref="GT71:GU71"/>
    <mergeCell ref="GR72:GS72"/>
    <mergeCell ref="GT72:GU72"/>
    <mergeCell ref="GR73:GS73"/>
    <mergeCell ref="GT73:GU73"/>
    <mergeCell ref="GV72:GW72"/>
    <mergeCell ref="GV77:GW77"/>
    <mergeCell ref="GV82:GW82"/>
    <mergeCell ref="GR1:GS1"/>
    <mergeCell ref="GT1:GU1"/>
    <mergeCell ref="GR2:GS2"/>
    <mergeCell ref="GT2:GU2"/>
    <mergeCell ref="GR68:GS68"/>
    <mergeCell ref="GT68:GU68"/>
    <mergeCell ref="GR70:GS70"/>
    <mergeCell ref="GR81:GS81"/>
    <mergeCell ref="GT81:GU81"/>
    <mergeCell ref="GR82:GS82"/>
    <mergeCell ref="GT82:GU82"/>
    <mergeCell ref="GV14:GW14"/>
    <mergeCell ref="GR24:GS24"/>
    <mergeCell ref="GT24:GU24"/>
    <mergeCell ref="GP50:GQ50"/>
    <mergeCell ref="GP78:GQ78"/>
    <mergeCell ref="GP79:GQ79"/>
    <mergeCell ref="GP80:GQ80"/>
    <mergeCell ref="GP81:GQ81"/>
    <mergeCell ref="GP82:GQ82"/>
    <mergeCell ref="GP83:GQ83"/>
    <mergeCell ref="GT17:GU17"/>
    <mergeCell ref="GP18:GQ18"/>
    <mergeCell ref="GR18:GS18"/>
    <mergeCell ref="GT18:GU18"/>
    <mergeCell ref="GP20:GQ20"/>
    <mergeCell ref="GR20:GS20"/>
    <mergeCell ref="GT20:GU20"/>
    <mergeCell ref="GT76:GU76"/>
    <mergeCell ref="GR77:GS77"/>
    <mergeCell ref="GT77:GU77"/>
    <mergeCell ref="GP14:GQ14"/>
    <mergeCell ref="GR14:GS14"/>
    <mergeCell ref="GT14:GU14"/>
    <mergeCell ref="GP16:GQ16"/>
    <mergeCell ref="GR16:GS16"/>
    <mergeCell ref="GT16:GU16"/>
    <mergeCell ref="GP17:GQ17"/>
    <mergeCell ref="GP73:GQ73"/>
    <mergeCell ref="GP74:GQ74"/>
    <mergeCell ref="GP75:GQ75"/>
    <mergeCell ref="GP76:GQ76"/>
    <mergeCell ref="GP77:GQ77"/>
    <mergeCell ref="GR76:GS76"/>
    <mergeCell ref="GR74:GS74"/>
    <mergeCell ref="GT74:GU74"/>
    <mergeCell ref="GR75:GS75"/>
    <mergeCell ref="FR83:FS83"/>
    <mergeCell ref="FT83:FU83"/>
    <mergeCell ref="FV83:FW83"/>
    <mergeCell ref="FH78:FI78"/>
    <mergeCell ref="FJ78:FK78"/>
    <mergeCell ref="FL78:FM78"/>
    <mergeCell ref="FN78:FO78"/>
    <mergeCell ref="FP78:FQ78"/>
    <mergeCell ref="FR78:FS78"/>
    <mergeCell ref="FT78:FU78"/>
    <mergeCell ref="FN77:FO77"/>
    <mergeCell ref="FP77:FQ77"/>
    <mergeCell ref="FR77:FS77"/>
    <mergeCell ref="FT77:FU77"/>
    <mergeCell ref="FV77:FW77"/>
    <mergeCell ref="FH83:FI83"/>
    <mergeCell ref="FJ83:FK83"/>
    <mergeCell ref="FL83:FM83"/>
    <mergeCell ref="FN83:FO83"/>
    <mergeCell ref="FP83:FQ83"/>
    <mergeCell ref="FV80:FW80"/>
    <mergeCell ref="FH79:FI79"/>
    <mergeCell ref="FJ79:FK79"/>
    <mergeCell ref="FL79:FM79"/>
    <mergeCell ref="FN79:FO79"/>
    <mergeCell ref="FP79:FQ79"/>
    <mergeCell ref="FR79:FS79"/>
    <mergeCell ref="FT79:FU79"/>
    <mergeCell ref="FV79:FW79"/>
    <mergeCell ref="FJ80:FK80"/>
    <mergeCell ref="FL80:FM80"/>
    <mergeCell ref="FN80:FO80"/>
    <mergeCell ref="FP80:FQ80"/>
    <mergeCell ref="FR80:FS80"/>
    <mergeCell ref="FT80:FU80"/>
    <mergeCell ref="FT82:FU82"/>
    <mergeCell ref="FV82:FW82"/>
    <mergeCell ref="FH82:FI82"/>
    <mergeCell ref="FJ82:FK82"/>
    <mergeCell ref="FL82:FM82"/>
    <mergeCell ref="FN82:FO82"/>
    <mergeCell ref="FP82:FQ82"/>
    <mergeCell ref="FR82:FS82"/>
    <mergeCell ref="FH81:FI81"/>
    <mergeCell ref="FJ81:FK81"/>
    <mergeCell ref="FL81:FM81"/>
    <mergeCell ref="FN81:FO81"/>
    <mergeCell ref="FP81:FQ81"/>
    <mergeCell ref="FR81:FS81"/>
    <mergeCell ref="FT81:FU81"/>
    <mergeCell ref="FV81:FW81"/>
    <mergeCell ref="FH80:FI80"/>
    <mergeCell ref="FP75:FQ75"/>
    <mergeCell ref="FR75:FS75"/>
    <mergeCell ref="FT75:FU75"/>
    <mergeCell ref="FV75:FW75"/>
    <mergeCell ref="FP73:FQ73"/>
    <mergeCell ref="FR73:FS73"/>
    <mergeCell ref="FT73:FU73"/>
    <mergeCell ref="FV73:FW73"/>
    <mergeCell ref="FH74:FI74"/>
    <mergeCell ref="FJ74:FK74"/>
    <mergeCell ref="FL74:FM74"/>
    <mergeCell ref="FN74:FO74"/>
    <mergeCell ref="FP74:FQ74"/>
    <mergeCell ref="FR74:FS74"/>
    <mergeCell ref="FJ77:FK77"/>
    <mergeCell ref="FL77:FM77"/>
    <mergeCell ref="FH73:FI73"/>
    <mergeCell ref="FJ73:FK73"/>
    <mergeCell ref="FL73:FM73"/>
    <mergeCell ref="FN73:FO73"/>
    <mergeCell ref="FH76:FI76"/>
    <mergeCell ref="FJ76:FK76"/>
    <mergeCell ref="FL76:FM76"/>
    <mergeCell ref="FN76:FO76"/>
    <mergeCell ref="FP76:FQ76"/>
    <mergeCell ref="FR76:FS76"/>
    <mergeCell ref="FT76:FU76"/>
    <mergeCell ref="FV76:FW76"/>
    <mergeCell ref="EZ83:FA83"/>
    <mergeCell ref="FB83:FC83"/>
    <mergeCell ref="FD83:FE83"/>
    <mergeCell ref="FF83:FG83"/>
    <mergeCell ref="FH1:FI1"/>
    <mergeCell ref="FJ1:FK1"/>
    <mergeCell ref="FH2:FI2"/>
    <mergeCell ref="FJ2:FK2"/>
    <mergeCell ref="FH68:FI68"/>
    <mergeCell ref="FJ68:FK68"/>
    <mergeCell ref="FT71:FU71"/>
    <mergeCell ref="FV71:FW71"/>
    <mergeCell ref="FH72:FI72"/>
    <mergeCell ref="FJ72:FK72"/>
    <mergeCell ref="FL72:FM72"/>
    <mergeCell ref="FN72:FO72"/>
    <mergeCell ref="FP72:FQ72"/>
    <mergeCell ref="FR72:FS72"/>
    <mergeCell ref="FT72:FU72"/>
    <mergeCell ref="FV72:FW72"/>
    <mergeCell ref="FP70:FQ70"/>
    <mergeCell ref="FR70:FS70"/>
    <mergeCell ref="FT70:FU70"/>
    <mergeCell ref="FV70:FW70"/>
    <mergeCell ref="FH71:FI71"/>
    <mergeCell ref="FJ71:FK71"/>
    <mergeCell ref="FL71:FM71"/>
    <mergeCell ref="FN71:FO71"/>
    <mergeCell ref="FP71:FQ71"/>
    <mergeCell ref="FR71:FS71"/>
    <mergeCell ref="FT74:FU74"/>
    <mergeCell ref="FV74:FW74"/>
    <mergeCell ref="FL68:FM68"/>
    <mergeCell ref="FN68:FO68"/>
    <mergeCell ref="FP68:FQ68"/>
    <mergeCell ref="FR68:FS68"/>
    <mergeCell ref="FT68:FU68"/>
    <mergeCell ref="FV68:FW68"/>
    <mergeCell ref="FL2:FM2"/>
    <mergeCell ref="FN2:FO2"/>
    <mergeCell ref="FP2:FQ2"/>
    <mergeCell ref="FR2:FS2"/>
    <mergeCell ref="FT2:FU2"/>
    <mergeCell ref="FV2:FW2"/>
    <mergeCell ref="FL1:FM1"/>
    <mergeCell ref="FN1:FO1"/>
    <mergeCell ref="FP1:FQ1"/>
    <mergeCell ref="FR1:FS1"/>
    <mergeCell ref="FT1:FU1"/>
    <mergeCell ref="FV1:FW1"/>
    <mergeCell ref="FP56:FQ56"/>
    <mergeCell ref="FR56:FS56"/>
    <mergeCell ref="FT56:FU56"/>
    <mergeCell ref="FL18:FM18"/>
    <mergeCell ref="FN18:FO18"/>
    <mergeCell ref="FP18:FQ18"/>
    <mergeCell ref="FR18:FS18"/>
    <mergeCell ref="FT18:FU18"/>
    <mergeCell ref="FV18:FW18"/>
    <mergeCell ref="FP19:FQ19"/>
    <mergeCell ref="FR19:FS19"/>
    <mergeCell ref="FT19:FU19"/>
    <mergeCell ref="FV19:FW19"/>
    <mergeCell ref="FT21:FU21"/>
    <mergeCell ref="FD82:FE82"/>
    <mergeCell ref="FF82:FG82"/>
    <mergeCell ref="EZ77:FA77"/>
    <mergeCell ref="FB77:FC77"/>
    <mergeCell ref="FD77:FE77"/>
    <mergeCell ref="FF77:FG77"/>
    <mergeCell ref="FD79:FE79"/>
    <mergeCell ref="FF79:FG79"/>
    <mergeCell ref="EZ81:FA81"/>
    <mergeCell ref="FB81:FC81"/>
    <mergeCell ref="FD81:FE81"/>
    <mergeCell ref="FF81:FG81"/>
    <mergeCell ref="FH70:FI70"/>
    <mergeCell ref="FJ70:FK70"/>
    <mergeCell ref="FL70:FM70"/>
    <mergeCell ref="FN70:FO70"/>
    <mergeCell ref="EZ80:FA80"/>
    <mergeCell ref="FB80:FC80"/>
    <mergeCell ref="FD80:FE80"/>
    <mergeCell ref="FF80:FG80"/>
    <mergeCell ref="EZ79:FA79"/>
    <mergeCell ref="FB79:FC79"/>
    <mergeCell ref="FH75:FI75"/>
    <mergeCell ref="FJ75:FK75"/>
    <mergeCell ref="FL75:FM75"/>
    <mergeCell ref="FN75:FO75"/>
    <mergeCell ref="FD2:FE2"/>
    <mergeCell ref="FF2:FG2"/>
    <mergeCell ref="EZ68:FA68"/>
    <mergeCell ref="FB68:FC68"/>
    <mergeCell ref="FD68:FE68"/>
    <mergeCell ref="FF68:FG68"/>
    <mergeCell ref="EZ29:FA29"/>
    <mergeCell ref="FB29:FC29"/>
    <mergeCell ref="FD29:FE29"/>
    <mergeCell ref="FF29:FG29"/>
    <mergeCell ref="EZ76:FA76"/>
    <mergeCell ref="FB76:FC76"/>
    <mergeCell ref="FD76:FE76"/>
    <mergeCell ref="FF76:FG76"/>
    <mergeCell ref="EZ1:FA1"/>
    <mergeCell ref="FB1:FC1"/>
    <mergeCell ref="FD1:FE1"/>
    <mergeCell ref="FF1:FG1"/>
    <mergeCell ref="EZ2:FA2"/>
    <mergeCell ref="FB2:FC2"/>
    <mergeCell ref="EZ74:FA74"/>
    <mergeCell ref="FB74:FC74"/>
    <mergeCell ref="FD74:FE74"/>
    <mergeCell ref="FF74:FG74"/>
    <mergeCell ref="EZ75:FA75"/>
    <mergeCell ref="FB75:FC75"/>
    <mergeCell ref="FD75:FE75"/>
    <mergeCell ref="FF75:FG75"/>
    <mergeCell ref="EZ72:FA72"/>
    <mergeCell ref="FB72:FC72"/>
    <mergeCell ref="FD72:FE72"/>
    <mergeCell ref="FF72:FG72"/>
    <mergeCell ref="EH83:EI83"/>
    <mergeCell ref="EJ83:EK83"/>
    <mergeCell ref="EL83:EM83"/>
    <mergeCell ref="EN83:EO83"/>
    <mergeCell ref="CZ83:DA83"/>
    <mergeCell ref="DB83:DC83"/>
    <mergeCell ref="DD83:DE83"/>
    <mergeCell ref="DF83:DG83"/>
    <mergeCell ref="DH83:DI83"/>
    <mergeCell ref="DJ83:DK83"/>
    <mergeCell ref="FD56:FE56"/>
    <mergeCell ref="FF56:FG56"/>
    <mergeCell ref="FD14:FE14"/>
    <mergeCell ref="FF14:FG14"/>
    <mergeCell ref="EZ16:FA16"/>
    <mergeCell ref="FB16:FC16"/>
    <mergeCell ref="FD16:FE16"/>
    <mergeCell ref="FF16:FG16"/>
    <mergeCell ref="EZ70:FA70"/>
    <mergeCell ref="FB70:FC70"/>
    <mergeCell ref="FD70:FE70"/>
    <mergeCell ref="FF70:FG70"/>
    <mergeCell ref="EZ71:FA71"/>
    <mergeCell ref="FB71:FC71"/>
    <mergeCell ref="FD71:FE71"/>
    <mergeCell ref="FF71:FG71"/>
    <mergeCell ref="EZ73:FA73"/>
    <mergeCell ref="FB73:FC73"/>
    <mergeCell ref="FD73:FE73"/>
    <mergeCell ref="FF73:FG73"/>
    <mergeCell ref="EZ82:FA82"/>
    <mergeCell ref="FB82:FC82"/>
    <mergeCell ref="CH83:CI83"/>
    <mergeCell ref="CJ83:CK83"/>
    <mergeCell ref="CL83:CM83"/>
    <mergeCell ref="DX83:DY83"/>
    <mergeCell ref="DZ83:EA83"/>
    <mergeCell ref="EB83:EC83"/>
    <mergeCell ref="ED83:EE83"/>
    <mergeCell ref="EF83:EG83"/>
    <mergeCell ref="BR83:BS83"/>
    <mergeCell ref="BT83:BU83"/>
    <mergeCell ref="BV83:BW83"/>
    <mergeCell ref="BX83:BY83"/>
    <mergeCell ref="BZ83:CA83"/>
    <mergeCell ref="DL83:DM83"/>
    <mergeCell ref="DN83:DO83"/>
    <mergeCell ref="DP83:DQ83"/>
    <mergeCell ref="DR83:DS83"/>
    <mergeCell ref="DT83:DU83"/>
    <mergeCell ref="DV83:DW83"/>
    <mergeCell ref="B83:C83"/>
    <mergeCell ref="D83:E83"/>
    <mergeCell ref="F83:G83"/>
    <mergeCell ref="H83:I83"/>
    <mergeCell ref="J83:K83"/>
    <mergeCell ref="AV83:AW83"/>
    <mergeCell ref="AX83:AY83"/>
    <mergeCell ref="AZ83:BA83"/>
    <mergeCell ref="BB83:BC83"/>
    <mergeCell ref="BD83:BE83"/>
    <mergeCell ref="BF83:BG83"/>
    <mergeCell ref="AJ83:AK83"/>
    <mergeCell ref="AL83:AM83"/>
    <mergeCell ref="AN83:AO83"/>
    <mergeCell ref="AP83:AQ83"/>
    <mergeCell ref="AR83:AS83"/>
    <mergeCell ref="AT83:AU83"/>
    <mergeCell ref="DR82:DS82"/>
    <mergeCell ref="DT82:DU82"/>
    <mergeCell ref="DV82:DW82"/>
    <mergeCell ref="DX82:DY82"/>
    <mergeCell ref="DZ82:EA82"/>
    <mergeCell ref="EB82:EC82"/>
    <mergeCell ref="X83:Y83"/>
    <mergeCell ref="Z83:AA83"/>
    <mergeCell ref="AB83:AC83"/>
    <mergeCell ref="AD83:AE83"/>
    <mergeCell ref="AF83:AG83"/>
    <mergeCell ref="AH83:AI83"/>
    <mergeCell ref="L83:M83"/>
    <mergeCell ref="N83:O83"/>
    <mergeCell ref="P83:Q83"/>
    <mergeCell ref="R83:S83"/>
    <mergeCell ref="T83:U83"/>
    <mergeCell ref="V83:W83"/>
    <mergeCell ref="BH83:BI83"/>
    <mergeCell ref="BJ83:BK83"/>
    <mergeCell ref="BL83:BM83"/>
    <mergeCell ref="BN83:BO83"/>
    <mergeCell ref="BP83:BQ83"/>
    <mergeCell ref="CN83:CO83"/>
    <mergeCell ref="CP83:CQ83"/>
    <mergeCell ref="CR83:CS83"/>
    <mergeCell ref="CT83:CU83"/>
    <mergeCell ref="CV83:CW83"/>
    <mergeCell ref="CX83:CY83"/>
    <mergeCell ref="CB83:CC83"/>
    <mergeCell ref="CD83:CE83"/>
    <mergeCell ref="CF83:CG83"/>
    <mergeCell ref="DR80:DS80"/>
    <mergeCell ref="DT80:DU80"/>
    <mergeCell ref="DV80:DW80"/>
    <mergeCell ref="DX80:DY80"/>
    <mergeCell ref="DZ80:EA80"/>
    <mergeCell ref="EB80:EC80"/>
    <mergeCell ref="DR81:DS81"/>
    <mergeCell ref="DT81:DU81"/>
    <mergeCell ref="DV81:DW81"/>
    <mergeCell ref="DX81:DY81"/>
    <mergeCell ref="DZ81:EA81"/>
    <mergeCell ref="EB81:EC81"/>
    <mergeCell ref="DR79:DS79"/>
    <mergeCell ref="DT79:DU79"/>
    <mergeCell ref="DV79:DW79"/>
    <mergeCell ref="DX79:DY79"/>
    <mergeCell ref="DZ79:EA79"/>
    <mergeCell ref="EB79:EC79"/>
    <mergeCell ref="EB73:EC73"/>
    <mergeCell ref="DR74:DS74"/>
    <mergeCell ref="DT74:DU74"/>
    <mergeCell ref="DV74:DW74"/>
    <mergeCell ref="DX74:DY74"/>
    <mergeCell ref="DZ74:EA74"/>
    <mergeCell ref="EB74:EC74"/>
    <mergeCell ref="DT77:DU77"/>
    <mergeCell ref="DV77:DW77"/>
    <mergeCell ref="DX77:DY77"/>
    <mergeCell ref="DZ77:EA77"/>
    <mergeCell ref="EB77:EC77"/>
    <mergeCell ref="DR73:DS73"/>
    <mergeCell ref="DT73:DU73"/>
    <mergeCell ref="DV73:DW73"/>
    <mergeCell ref="DX73:DY73"/>
    <mergeCell ref="DZ73:EA73"/>
    <mergeCell ref="DR76:DS76"/>
    <mergeCell ref="DT76:DU76"/>
    <mergeCell ref="DV76:DW76"/>
    <mergeCell ref="DX76:DY76"/>
    <mergeCell ref="DZ76:EA76"/>
    <mergeCell ref="EB76:EC76"/>
    <mergeCell ref="DR75:DS75"/>
    <mergeCell ref="DT75:DU75"/>
    <mergeCell ref="DV75:DW75"/>
    <mergeCell ref="DX75:DY75"/>
    <mergeCell ref="DZ75:EA75"/>
    <mergeCell ref="EB75:EC75"/>
    <mergeCell ref="DR2:DS2"/>
    <mergeCell ref="DT2:DU2"/>
    <mergeCell ref="DV2:DW2"/>
    <mergeCell ref="DX2:DY2"/>
    <mergeCell ref="DZ2:EA2"/>
    <mergeCell ref="EB2:EC2"/>
    <mergeCell ref="DR1:DS1"/>
    <mergeCell ref="DT1:DU1"/>
    <mergeCell ref="DV1:DW1"/>
    <mergeCell ref="DX1:DY1"/>
    <mergeCell ref="DZ1:EA1"/>
    <mergeCell ref="EB1:EC1"/>
    <mergeCell ref="DR70:DS70"/>
    <mergeCell ref="DT70:DU70"/>
    <mergeCell ref="DV70:DW70"/>
    <mergeCell ref="DX70:DY70"/>
    <mergeCell ref="DZ70:EA70"/>
    <mergeCell ref="EB70:EC70"/>
    <mergeCell ref="DR68:DS68"/>
    <mergeCell ref="DT68:DU68"/>
    <mergeCell ref="DV68:DW68"/>
    <mergeCell ref="DX68:DY68"/>
    <mergeCell ref="DZ68:EA68"/>
    <mergeCell ref="EB68:EC68"/>
    <mergeCell ref="DZ19:EA19"/>
    <mergeCell ref="EB19:EC19"/>
    <mergeCell ref="DX46:DY46"/>
    <mergeCell ref="DZ46:EA46"/>
    <mergeCell ref="EB46:EC46"/>
    <mergeCell ref="DR46:DS46"/>
    <mergeCell ref="DT46:DU46"/>
    <mergeCell ref="DV46:DW46"/>
    <mergeCell ref="DJ82:DK82"/>
    <mergeCell ref="DL82:DM82"/>
    <mergeCell ref="DN82:DO82"/>
    <mergeCell ref="DP82:DQ82"/>
    <mergeCell ref="DJ80:DK80"/>
    <mergeCell ref="DL80:DM80"/>
    <mergeCell ref="DN80:DO80"/>
    <mergeCell ref="DP80:DQ80"/>
    <mergeCell ref="DJ79:DK79"/>
    <mergeCell ref="DL79:DM79"/>
    <mergeCell ref="DN79:DO79"/>
    <mergeCell ref="DP79:DQ79"/>
    <mergeCell ref="DT20:DU20"/>
    <mergeCell ref="DV20:DW20"/>
    <mergeCell ref="DX20:DY20"/>
    <mergeCell ref="DZ20:EA20"/>
    <mergeCell ref="EB20:EC20"/>
    <mergeCell ref="DR21:DS21"/>
    <mergeCell ref="DT21:DU21"/>
    <mergeCell ref="DV21:DW21"/>
    <mergeCell ref="DR72:DS72"/>
    <mergeCell ref="DT72:DU72"/>
    <mergeCell ref="DV72:DW72"/>
    <mergeCell ref="DX72:DY72"/>
    <mergeCell ref="DZ72:EA72"/>
    <mergeCell ref="EB72:EC72"/>
    <mergeCell ref="DR71:DS71"/>
    <mergeCell ref="DT71:DU71"/>
    <mergeCell ref="DV71:DW71"/>
    <mergeCell ref="DX71:DY71"/>
    <mergeCell ref="DZ71:EA71"/>
    <mergeCell ref="EB71:EC71"/>
    <mergeCell ref="DF1:DG1"/>
    <mergeCell ref="DJ73:DK73"/>
    <mergeCell ref="DL73:DM73"/>
    <mergeCell ref="DN73:DO73"/>
    <mergeCell ref="DP73:DQ73"/>
    <mergeCell ref="DJ74:DK74"/>
    <mergeCell ref="DJ76:DK76"/>
    <mergeCell ref="DL76:DM76"/>
    <mergeCell ref="DN76:DO76"/>
    <mergeCell ref="DP76:DQ76"/>
    <mergeCell ref="DJ77:DK77"/>
    <mergeCell ref="DL77:DM77"/>
    <mergeCell ref="DN77:DO77"/>
    <mergeCell ref="DP77:DQ77"/>
    <mergeCell ref="DJ81:DK81"/>
    <mergeCell ref="DL81:DM81"/>
    <mergeCell ref="DN81:DO81"/>
    <mergeCell ref="DP81:DQ81"/>
    <mergeCell ref="DL46:DM46"/>
    <mergeCell ref="DN46:DO46"/>
    <mergeCell ref="DP46:DQ46"/>
    <mergeCell ref="DF48:DG48"/>
    <mergeCell ref="DL14:DM14"/>
    <mergeCell ref="DN14:DO14"/>
    <mergeCell ref="DP14:DQ14"/>
    <mergeCell ref="DJ16:DK16"/>
    <mergeCell ref="DL22:DM22"/>
    <mergeCell ref="DN22:DO22"/>
    <mergeCell ref="DP22:DQ22"/>
    <mergeCell ref="DL28:DM28"/>
    <mergeCell ref="DN28:DO28"/>
    <mergeCell ref="DP28:DQ28"/>
    <mergeCell ref="DJ1:DK1"/>
    <mergeCell ref="DL1:DM1"/>
    <mergeCell ref="DN1:DO1"/>
    <mergeCell ref="DP1:DQ1"/>
    <mergeCell ref="DJ2:DK2"/>
    <mergeCell ref="DL2:DM2"/>
    <mergeCell ref="DN2:DO2"/>
    <mergeCell ref="DP2:DQ2"/>
    <mergeCell ref="DH48:DI48"/>
    <mergeCell ref="CL77:CM77"/>
    <mergeCell ref="CN77:CO77"/>
    <mergeCell ref="CP77:CQ77"/>
    <mergeCell ref="CR77:CS77"/>
    <mergeCell ref="CT77:CU77"/>
    <mergeCell ref="DH76:DI76"/>
    <mergeCell ref="DH73:DI73"/>
    <mergeCell ref="DF71:DG71"/>
    <mergeCell ref="DH71:DI71"/>
    <mergeCell ref="DJ72:DK72"/>
    <mergeCell ref="DL72:DM72"/>
    <mergeCell ref="DN72:DO72"/>
    <mergeCell ref="DP72:DQ72"/>
    <mergeCell ref="DF29:DG29"/>
    <mergeCell ref="DH29:DI29"/>
    <mergeCell ref="DJ29:DK29"/>
    <mergeCell ref="DL29:DM29"/>
    <mergeCell ref="DN29:DO29"/>
    <mergeCell ref="DP29:DQ29"/>
    <mergeCell ref="DJ70:DK70"/>
    <mergeCell ref="DL70:DM70"/>
    <mergeCell ref="DN70:DO70"/>
    <mergeCell ref="DP70:DQ70"/>
    <mergeCell ref="DH70:DI70"/>
    <mergeCell ref="CX2:CY2"/>
    <mergeCell ref="CZ2:DA2"/>
    <mergeCell ref="DB2:DC2"/>
    <mergeCell ref="DH2:DI2"/>
    <mergeCell ref="DD82:DE82"/>
    <mergeCell ref="DF82:DG82"/>
    <mergeCell ref="DH82:DI82"/>
    <mergeCell ref="DB82:DC82"/>
    <mergeCell ref="DH80:DI80"/>
    <mergeCell ref="DJ68:DK68"/>
    <mergeCell ref="DL68:DM68"/>
    <mergeCell ref="DN68:DO68"/>
    <mergeCell ref="DP68:DQ68"/>
    <mergeCell ref="CX77:CY77"/>
    <mergeCell ref="CZ77:DA77"/>
    <mergeCell ref="DB77:DC77"/>
    <mergeCell ref="DD77:DE77"/>
    <mergeCell ref="DF77:DG77"/>
    <mergeCell ref="DH77:DI77"/>
    <mergeCell ref="DJ71:DK71"/>
    <mergeCell ref="DL71:DM71"/>
    <mergeCell ref="DN71:DO71"/>
    <mergeCell ref="DP71:DQ71"/>
    <mergeCell ref="DL74:DM74"/>
    <mergeCell ref="DN74:DO74"/>
    <mergeCell ref="DP74:DQ74"/>
    <mergeCell ref="DJ75:DK75"/>
    <mergeCell ref="DL75:DM75"/>
    <mergeCell ref="DN75:DO75"/>
    <mergeCell ref="DP75:DQ75"/>
    <mergeCell ref="DJ78:DK78"/>
    <mergeCell ref="BT82:BU82"/>
    <mergeCell ref="BV82:BW82"/>
    <mergeCell ref="BX82:BY82"/>
    <mergeCell ref="BZ82:CA82"/>
    <mergeCell ref="N80:O80"/>
    <mergeCell ref="CR82:CS82"/>
    <mergeCell ref="CT82:CU82"/>
    <mergeCell ref="CV82:CW82"/>
    <mergeCell ref="CX82:CY82"/>
    <mergeCell ref="CZ82:DA82"/>
    <mergeCell ref="CF82:CG82"/>
    <mergeCell ref="CH82:CI82"/>
    <mergeCell ref="CJ82:CK82"/>
    <mergeCell ref="CL82:CM82"/>
    <mergeCell ref="B80:C80"/>
    <mergeCell ref="D80:E80"/>
    <mergeCell ref="F80:G80"/>
    <mergeCell ref="H80:I80"/>
    <mergeCell ref="J80:K80"/>
    <mergeCell ref="L80:M80"/>
    <mergeCell ref="CZ81:DA81"/>
    <mergeCell ref="B81:C81"/>
    <mergeCell ref="D81:E81"/>
    <mergeCell ref="F81:G81"/>
    <mergeCell ref="H81:I81"/>
    <mergeCell ref="J81:K81"/>
    <mergeCell ref="P81:Q81"/>
    <mergeCell ref="AT81:AU81"/>
    <mergeCell ref="AV81:AW81"/>
    <mergeCell ref="CV81:CW81"/>
    <mergeCell ref="CX81:CY81"/>
    <mergeCell ref="B82:C82"/>
    <mergeCell ref="DB81:DC81"/>
    <mergeCell ref="DD81:DE81"/>
    <mergeCell ref="DF81:DG81"/>
    <mergeCell ref="BL81:BM81"/>
    <mergeCell ref="BN81:BO81"/>
    <mergeCell ref="DB79:DC79"/>
    <mergeCell ref="DD79:DE79"/>
    <mergeCell ref="AJ82:AK82"/>
    <mergeCell ref="AL82:AM82"/>
    <mergeCell ref="AN82:AO82"/>
    <mergeCell ref="AP82:AQ82"/>
    <mergeCell ref="AR82:AS82"/>
    <mergeCell ref="AT82:AU82"/>
    <mergeCell ref="AV82:AW82"/>
    <mergeCell ref="AX82:AY82"/>
    <mergeCell ref="AZ82:BA82"/>
    <mergeCell ref="BB82:BC82"/>
    <mergeCell ref="BD82:BE82"/>
    <mergeCell ref="BF82:BG82"/>
    <mergeCell ref="DF80:DG80"/>
    <mergeCell ref="CB82:CC82"/>
    <mergeCell ref="CD82:CE82"/>
    <mergeCell ref="BH82:BI82"/>
    <mergeCell ref="BJ82:BK82"/>
    <mergeCell ref="BL82:BM82"/>
    <mergeCell ref="BN82:BO82"/>
    <mergeCell ref="BP82:BQ82"/>
    <mergeCell ref="BR82:BS82"/>
    <mergeCell ref="CN81:CO81"/>
    <mergeCell ref="CN82:CO82"/>
    <mergeCell ref="CP82:CQ82"/>
    <mergeCell ref="AR81:AS81"/>
    <mergeCell ref="DH79:DI79"/>
    <mergeCell ref="BT81:BU81"/>
    <mergeCell ref="BV81:BW81"/>
    <mergeCell ref="BX81:BY81"/>
    <mergeCell ref="BZ81:CA81"/>
    <mergeCell ref="T81:U81"/>
    <mergeCell ref="V81:W81"/>
    <mergeCell ref="X81:Y81"/>
    <mergeCell ref="Z81:AA81"/>
    <mergeCell ref="AB81:AC81"/>
    <mergeCell ref="AD81:AE81"/>
    <mergeCell ref="DH81:DI81"/>
    <mergeCell ref="AX81:AY81"/>
    <mergeCell ref="AZ81:BA81"/>
    <mergeCell ref="BB81:BC81"/>
    <mergeCell ref="AF81:AG81"/>
    <mergeCell ref="AH81:AI81"/>
    <mergeCell ref="AJ81:AK81"/>
    <mergeCell ref="AL81:AM81"/>
    <mergeCell ref="AN81:AO81"/>
    <mergeCell ref="AP81:AQ81"/>
    <mergeCell ref="AF79:AG79"/>
    <mergeCell ref="AH79:AI79"/>
    <mergeCell ref="T80:U80"/>
    <mergeCell ref="CP81:CQ81"/>
    <mergeCell ref="CR81:CS81"/>
    <mergeCell ref="CT81:CU81"/>
    <mergeCell ref="CB81:CC81"/>
    <mergeCell ref="CD81:CE81"/>
    <mergeCell ref="CF81:CG81"/>
    <mergeCell ref="CH81:CI81"/>
    <mergeCell ref="CJ81:CK81"/>
    <mergeCell ref="D82:E82"/>
    <mergeCell ref="F82:G82"/>
    <mergeCell ref="H82:I82"/>
    <mergeCell ref="J82:K82"/>
    <mergeCell ref="B79:C79"/>
    <mergeCell ref="DF79:DG79"/>
    <mergeCell ref="CJ79:CK79"/>
    <mergeCell ref="L81:M81"/>
    <mergeCell ref="N81:O81"/>
    <mergeCell ref="CN79:CO79"/>
    <mergeCell ref="CP79:CQ79"/>
    <mergeCell ref="CR79:CS79"/>
    <mergeCell ref="CT79:CU79"/>
    <mergeCell ref="BX79:BY79"/>
    <mergeCell ref="BZ79:CA79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AH82:AI82"/>
    <mergeCell ref="BD81:BE81"/>
    <mergeCell ref="BF81:BG81"/>
    <mergeCell ref="BH81:BI81"/>
    <mergeCell ref="BJ81:BK81"/>
    <mergeCell ref="AL79:AM79"/>
    <mergeCell ref="CL81:CM81"/>
    <mergeCell ref="CB79:CC79"/>
    <mergeCell ref="CD79:CE79"/>
    <mergeCell ref="CF79:CG79"/>
    <mergeCell ref="CH79:CI79"/>
    <mergeCell ref="BT79:BU79"/>
    <mergeCell ref="BJ79:BK79"/>
    <mergeCell ref="DB80:DC80"/>
    <mergeCell ref="DD80:DE80"/>
    <mergeCell ref="BZ80:CA80"/>
    <mergeCell ref="BD80:BE80"/>
    <mergeCell ref="BF80:BG80"/>
    <mergeCell ref="BH80:BI80"/>
    <mergeCell ref="BJ80:BK80"/>
    <mergeCell ref="BL80:BM80"/>
    <mergeCell ref="BN80:BO80"/>
    <mergeCell ref="L79:M79"/>
    <mergeCell ref="N79:O79"/>
    <mergeCell ref="P79:Q79"/>
    <mergeCell ref="R79:S79"/>
    <mergeCell ref="T79:U79"/>
    <mergeCell ref="V79:W79"/>
    <mergeCell ref="BP81:BQ81"/>
    <mergeCell ref="BR81:BS81"/>
    <mergeCell ref="BL79:BM79"/>
    <mergeCell ref="AB79:AC79"/>
    <mergeCell ref="AD79:AE79"/>
    <mergeCell ref="R80:S80"/>
    <mergeCell ref="AR80:AS80"/>
    <mergeCell ref="AT80:AU80"/>
    <mergeCell ref="AV80:AW80"/>
    <mergeCell ref="AX80:AY80"/>
    <mergeCell ref="R81:S81"/>
    <mergeCell ref="BN79:BO79"/>
    <mergeCell ref="BP79:BQ79"/>
    <mergeCell ref="BR79:BS79"/>
    <mergeCell ref="AV79:AW79"/>
    <mergeCell ref="AX79:AY79"/>
    <mergeCell ref="AZ79:BA79"/>
    <mergeCell ref="B77:C77"/>
    <mergeCell ref="D79:E79"/>
    <mergeCell ref="F79:G79"/>
    <mergeCell ref="H79:I79"/>
    <mergeCell ref="J79:K79"/>
    <mergeCell ref="CN80:CO80"/>
    <mergeCell ref="CL80:CM80"/>
    <mergeCell ref="BP80:BQ80"/>
    <mergeCell ref="BR80:BS80"/>
    <mergeCell ref="BT80:BU80"/>
    <mergeCell ref="BV79:BW79"/>
    <mergeCell ref="X79:Y79"/>
    <mergeCell ref="P80:Q80"/>
    <mergeCell ref="D77:E77"/>
    <mergeCell ref="F77:G77"/>
    <mergeCell ref="H77:I77"/>
    <mergeCell ref="J77:K77"/>
    <mergeCell ref="L77:M77"/>
    <mergeCell ref="N77:O77"/>
    <mergeCell ref="BD77:BE77"/>
    <mergeCell ref="BF77:BG77"/>
    <mergeCell ref="AL78:AM78"/>
    <mergeCell ref="AN78:AO78"/>
    <mergeCell ref="AP78:AQ78"/>
    <mergeCell ref="AR78:AS78"/>
    <mergeCell ref="CV79:CW79"/>
    <mergeCell ref="CX79:CY79"/>
    <mergeCell ref="CZ79:DA79"/>
    <mergeCell ref="Z79:AA79"/>
    <mergeCell ref="CL79:CM79"/>
    <mergeCell ref="AZ80:BA80"/>
    <mergeCell ref="BB80:BC80"/>
    <mergeCell ref="AF80:AG80"/>
    <mergeCell ref="AH80:AI80"/>
    <mergeCell ref="BF79:BG79"/>
    <mergeCell ref="BH79:BI79"/>
    <mergeCell ref="CZ80:DA80"/>
    <mergeCell ref="BB79:BC79"/>
    <mergeCell ref="BD79:BE79"/>
    <mergeCell ref="AJ79:AK79"/>
    <mergeCell ref="AN79:AO79"/>
    <mergeCell ref="AP79:AQ79"/>
    <mergeCell ref="AR79:AS79"/>
    <mergeCell ref="AT79:AU79"/>
    <mergeCell ref="DF76:DG76"/>
    <mergeCell ref="CJ76:CK76"/>
    <mergeCell ref="CL76:CM76"/>
    <mergeCell ref="CN76:CO76"/>
    <mergeCell ref="CP76:CQ76"/>
    <mergeCell ref="CR76:CS76"/>
    <mergeCell ref="V80:W80"/>
    <mergeCell ref="X80:Y80"/>
    <mergeCell ref="Z80:AA80"/>
    <mergeCell ref="AB80:AC80"/>
    <mergeCell ref="AD80:AE80"/>
    <mergeCell ref="CV76:CW76"/>
    <mergeCell ref="CT76:CU76"/>
    <mergeCell ref="BX76:BY76"/>
    <mergeCell ref="BZ76:CA76"/>
    <mergeCell ref="CB76:CC76"/>
    <mergeCell ref="BV80:BW80"/>
    <mergeCell ref="BX80:BY80"/>
    <mergeCell ref="AJ80:AK80"/>
    <mergeCell ref="AL80:AM80"/>
    <mergeCell ref="AN80:AO80"/>
    <mergeCell ref="AP80:AQ80"/>
    <mergeCell ref="CP80:CQ80"/>
    <mergeCell ref="CR80:CS80"/>
    <mergeCell ref="CT80:CU80"/>
    <mergeCell ref="CV80:CW80"/>
    <mergeCell ref="CX80:CY80"/>
    <mergeCell ref="CB80:CC80"/>
    <mergeCell ref="CD80:CE80"/>
    <mergeCell ref="CF80:CG80"/>
    <mergeCell ref="CH80:CI80"/>
    <mergeCell ref="CJ80:CK80"/>
    <mergeCell ref="DF75:DG75"/>
    <mergeCell ref="DH75:DI75"/>
    <mergeCell ref="B76:C76"/>
    <mergeCell ref="D76:E76"/>
    <mergeCell ref="F76:G76"/>
    <mergeCell ref="H76:I76"/>
    <mergeCell ref="J76:K76"/>
    <mergeCell ref="L76:M76"/>
    <mergeCell ref="BL76:BM76"/>
    <mergeCell ref="BN76:BO76"/>
    <mergeCell ref="BP76:BQ76"/>
    <mergeCell ref="BR76:BS76"/>
    <mergeCell ref="BT76:BU76"/>
    <mergeCell ref="P76:Q76"/>
    <mergeCell ref="R76:S76"/>
    <mergeCell ref="T76:U76"/>
    <mergeCell ref="V76:W76"/>
    <mergeCell ref="X76:Y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S76"/>
    <mergeCell ref="AT76:AU76"/>
    <mergeCell ref="AV76:AW76"/>
    <mergeCell ref="AX76:AY76"/>
    <mergeCell ref="CD76:CE76"/>
    <mergeCell ref="CF76:CG76"/>
    <mergeCell ref="N76:O76"/>
    <mergeCell ref="CR75:CS75"/>
    <mergeCell ref="CT75:CU75"/>
    <mergeCell ref="CV75:CW75"/>
    <mergeCell ref="CX75:CY75"/>
    <mergeCell ref="CZ75:DA75"/>
    <mergeCell ref="BT75:BU75"/>
    <mergeCell ref="BV75:BW75"/>
    <mergeCell ref="BX75:BY75"/>
    <mergeCell ref="BZ75:CA75"/>
    <mergeCell ref="Z76:AA76"/>
    <mergeCell ref="DD75:DE75"/>
    <mergeCell ref="CH76:CI76"/>
    <mergeCell ref="BV76:BW76"/>
    <mergeCell ref="AZ76:BA76"/>
    <mergeCell ref="BB76:BC76"/>
    <mergeCell ref="BD76:BE76"/>
    <mergeCell ref="BF76:BG76"/>
    <mergeCell ref="BH76:BI76"/>
    <mergeCell ref="BJ76:BK76"/>
    <mergeCell ref="CX76:CY76"/>
    <mergeCell ref="CZ76:DA76"/>
    <mergeCell ref="DB76:DC76"/>
    <mergeCell ref="DD76:DE76"/>
    <mergeCell ref="DF74:DG74"/>
    <mergeCell ref="DH74:DI74"/>
    <mergeCell ref="AX74:AY74"/>
    <mergeCell ref="AZ74:BA74"/>
    <mergeCell ref="BB74:BC74"/>
    <mergeCell ref="BL74:BM74"/>
    <mergeCell ref="BN74:BO74"/>
    <mergeCell ref="AJ75:AK75"/>
    <mergeCell ref="AL75:AM75"/>
    <mergeCell ref="AN75:AO75"/>
    <mergeCell ref="AP75:AQ75"/>
    <mergeCell ref="AR75:AS75"/>
    <mergeCell ref="AT75:AU75"/>
    <mergeCell ref="AV75:AW75"/>
    <mergeCell ref="AX75:AY75"/>
    <mergeCell ref="AZ75:BA75"/>
    <mergeCell ref="BB75:BC75"/>
    <mergeCell ref="BD75:BE75"/>
    <mergeCell ref="BF75:BG75"/>
    <mergeCell ref="CB75:CC75"/>
    <mergeCell ref="CD75:CE75"/>
    <mergeCell ref="BH75:BI75"/>
    <mergeCell ref="BJ75:BK75"/>
    <mergeCell ref="BL75:BM75"/>
    <mergeCell ref="BN75:BO75"/>
    <mergeCell ref="BP75:BQ75"/>
    <mergeCell ref="BR75:BS75"/>
    <mergeCell ref="DB75:DC75"/>
    <mergeCell ref="CF75:CG75"/>
    <mergeCell ref="CH75:CI75"/>
    <mergeCell ref="CJ75:CK75"/>
    <mergeCell ref="CL75:CM75"/>
    <mergeCell ref="AD75:AE75"/>
    <mergeCell ref="AF75:AG75"/>
    <mergeCell ref="AH75:AI75"/>
    <mergeCell ref="T74:U74"/>
    <mergeCell ref="V74:W74"/>
    <mergeCell ref="X74:Y74"/>
    <mergeCell ref="Z74:AA74"/>
    <mergeCell ref="AB74:AC74"/>
    <mergeCell ref="AD74:AE74"/>
    <mergeCell ref="AF74:AG74"/>
    <mergeCell ref="AH74:AI74"/>
    <mergeCell ref="AJ74:AK74"/>
    <mergeCell ref="AL74:AM74"/>
    <mergeCell ref="AN74:AO74"/>
    <mergeCell ref="CZ74:DA74"/>
    <mergeCell ref="DB74:DC74"/>
    <mergeCell ref="DD74:DE74"/>
    <mergeCell ref="CN75:CO75"/>
    <mergeCell ref="CP75:CQ75"/>
    <mergeCell ref="B75:C75"/>
    <mergeCell ref="D75:E75"/>
    <mergeCell ref="F75:G75"/>
    <mergeCell ref="H75:I75"/>
    <mergeCell ref="J75:K75"/>
    <mergeCell ref="AB73:AC73"/>
    <mergeCell ref="AD73:AE73"/>
    <mergeCell ref="AF73:AG73"/>
    <mergeCell ref="AH73:AI73"/>
    <mergeCell ref="AJ73:AK73"/>
    <mergeCell ref="AL73:AM73"/>
    <mergeCell ref="AN73:AO73"/>
    <mergeCell ref="AP73:AQ73"/>
    <mergeCell ref="AR73:AS73"/>
    <mergeCell ref="AT73:AU73"/>
    <mergeCell ref="AV73:AW73"/>
    <mergeCell ref="AX73:AY73"/>
    <mergeCell ref="AP74:AQ74"/>
    <mergeCell ref="Z73:AA73"/>
    <mergeCell ref="N73:O73"/>
    <mergeCell ref="L75:M75"/>
    <mergeCell ref="N75:O75"/>
    <mergeCell ref="P75:Q75"/>
    <mergeCell ref="R75:S75"/>
    <mergeCell ref="T75:U75"/>
    <mergeCell ref="V75:W75"/>
    <mergeCell ref="AR74:AS74"/>
    <mergeCell ref="AT74:AU74"/>
    <mergeCell ref="AV74:AW74"/>
    <mergeCell ref="X75:Y75"/>
    <mergeCell ref="Z75:AA75"/>
    <mergeCell ref="AB75:AC75"/>
    <mergeCell ref="DD73:DE73"/>
    <mergeCell ref="DF73:DG73"/>
    <mergeCell ref="BD74:BE74"/>
    <mergeCell ref="BF74:BG74"/>
    <mergeCell ref="BH74:BI74"/>
    <mergeCell ref="BJ74:BK74"/>
    <mergeCell ref="B74:C74"/>
    <mergeCell ref="D74:E74"/>
    <mergeCell ref="F74:G74"/>
    <mergeCell ref="H74:I74"/>
    <mergeCell ref="J74:K74"/>
    <mergeCell ref="P74:Q74"/>
    <mergeCell ref="BP74:BQ74"/>
    <mergeCell ref="BR74:BS74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4:CM74"/>
    <mergeCell ref="CN74:CO74"/>
    <mergeCell ref="CP74:CQ74"/>
    <mergeCell ref="CR74:CS74"/>
    <mergeCell ref="CT74:CU74"/>
    <mergeCell ref="CV74:CW74"/>
    <mergeCell ref="CX74:CY74"/>
    <mergeCell ref="L74:M74"/>
    <mergeCell ref="N74:O74"/>
    <mergeCell ref="DD72:DE72"/>
    <mergeCell ref="DF72:DG72"/>
    <mergeCell ref="DH72:DI72"/>
    <mergeCell ref="CV72:CW72"/>
    <mergeCell ref="CX72:CY72"/>
    <mergeCell ref="CZ72:DA72"/>
    <mergeCell ref="DB72:DC72"/>
    <mergeCell ref="BN72:BO72"/>
    <mergeCell ref="BP72:BQ72"/>
    <mergeCell ref="R74:S74"/>
    <mergeCell ref="P73:Q73"/>
    <mergeCell ref="R73:S73"/>
    <mergeCell ref="T73:U73"/>
    <mergeCell ref="V73:W73"/>
    <mergeCell ref="X73:Y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CX73:CY73"/>
    <mergeCell ref="CZ73:DA73"/>
    <mergeCell ref="DB73:DC73"/>
    <mergeCell ref="CR72:CS72"/>
    <mergeCell ref="CL72:CM72"/>
    <mergeCell ref="CN72:CO72"/>
    <mergeCell ref="CP72:CQ72"/>
    <mergeCell ref="BT72:BU72"/>
    <mergeCell ref="B73:C73"/>
    <mergeCell ref="D73:E73"/>
    <mergeCell ref="F73:G73"/>
    <mergeCell ref="H73:I73"/>
    <mergeCell ref="J73:K73"/>
    <mergeCell ref="L73:M73"/>
    <mergeCell ref="AJ72:AK72"/>
    <mergeCell ref="AL72:AM72"/>
    <mergeCell ref="AF72:AG72"/>
    <mergeCell ref="AH72:AI72"/>
    <mergeCell ref="BV73:BW73"/>
    <mergeCell ref="AZ73:BA73"/>
    <mergeCell ref="BB73:BC73"/>
    <mergeCell ref="BD73:BE73"/>
    <mergeCell ref="BF73:BG73"/>
    <mergeCell ref="BH73:BI73"/>
    <mergeCell ref="BR72:BS72"/>
    <mergeCell ref="AV72:AW72"/>
    <mergeCell ref="AX72:AY72"/>
    <mergeCell ref="AZ72:BA72"/>
    <mergeCell ref="BB72:BC72"/>
    <mergeCell ref="BD72:BE72"/>
    <mergeCell ref="BL73:BM73"/>
    <mergeCell ref="BN73:BO73"/>
    <mergeCell ref="BP73:BQ73"/>
    <mergeCell ref="BR73:BS73"/>
    <mergeCell ref="BT73:BU73"/>
    <mergeCell ref="BJ73:BK73"/>
    <mergeCell ref="CZ71:DA71"/>
    <mergeCell ref="DB71:DC71"/>
    <mergeCell ref="DD71:DE71"/>
    <mergeCell ref="BZ71:CA71"/>
    <mergeCell ref="BD71:BE71"/>
    <mergeCell ref="BF71:BG71"/>
    <mergeCell ref="BH71:BI71"/>
    <mergeCell ref="BJ71:BK71"/>
    <mergeCell ref="BL71:BM71"/>
    <mergeCell ref="BN71:BO71"/>
    <mergeCell ref="L72:M72"/>
    <mergeCell ref="N72:O72"/>
    <mergeCell ref="P72:Q72"/>
    <mergeCell ref="R72:S72"/>
    <mergeCell ref="T72:U72"/>
    <mergeCell ref="V72:W72"/>
    <mergeCell ref="AN72:AO72"/>
    <mergeCell ref="AP72:AQ72"/>
    <mergeCell ref="AR72:AS72"/>
    <mergeCell ref="AT72:AU72"/>
    <mergeCell ref="X72:Y72"/>
    <mergeCell ref="Z72:AA72"/>
    <mergeCell ref="AB72:AC72"/>
    <mergeCell ref="AD72:AE72"/>
    <mergeCell ref="BV72:BW72"/>
    <mergeCell ref="BX72:BY72"/>
    <mergeCell ref="BZ72:CA72"/>
    <mergeCell ref="CB72:CC72"/>
    <mergeCell ref="CD72:CE72"/>
    <mergeCell ref="BH72:BI72"/>
    <mergeCell ref="BJ72:BK72"/>
    <mergeCell ref="BL72:BM72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CX71:CY71"/>
    <mergeCell ref="AF71:AG71"/>
    <mergeCell ref="AH71:AI71"/>
    <mergeCell ref="B72:C72"/>
    <mergeCell ref="D72:E72"/>
    <mergeCell ref="F72:G72"/>
    <mergeCell ref="H72:I72"/>
    <mergeCell ref="J72:K72"/>
    <mergeCell ref="T71:U71"/>
    <mergeCell ref="V71:W71"/>
    <mergeCell ref="X71:Y71"/>
    <mergeCell ref="AR71:AS71"/>
    <mergeCell ref="AT71:AU71"/>
    <mergeCell ref="AV71:AW71"/>
    <mergeCell ref="AX71:AY71"/>
    <mergeCell ref="AZ71:BA71"/>
    <mergeCell ref="BB71:BC71"/>
    <mergeCell ref="BF72:BG72"/>
    <mergeCell ref="P71:Q71"/>
    <mergeCell ref="R71:S71"/>
    <mergeCell ref="CT72:CU72"/>
    <mergeCell ref="CF72:CG72"/>
    <mergeCell ref="CH72:CI72"/>
    <mergeCell ref="CJ72:CK72"/>
    <mergeCell ref="CV70:CW70"/>
    <mergeCell ref="CX70:CY70"/>
    <mergeCell ref="CZ70:DA70"/>
    <mergeCell ref="DB70:DC70"/>
    <mergeCell ref="BX70:BY70"/>
    <mergeCell ref="BZ70:CA70"/>
    <mergeCell ref="CB70:CC70"/>
    <mergeCell ref="CD70:CE70"/>
    <mergeCell ref="Z71:AA71"/>
    <mergeCell ref="AB71:AC71"/>
    <mergeCell ref="AD71:AE71"/>
    <mergeCell ref="B71:C71"/>
    <mergeCell ref="D71:E71"/>
    <mergeCell ref="F71:G71"/>
    <mergeCell ref="H71:I71"/>
    <mergeCell ref="J71:K71"/>
    <mergeCell ref="L71:M71"/>
    <mergeCell ref="N71:O71"/>
    <mergeCell ref="BP71:BQ71"/>
    <mergeCell ref="BR71:BS71"/>
    <mergeCell ref="BT71:BU71"/>
    <mergeCell ref="BV71:BW71"/>
    <mergeCell ref="BX71:BY71"/>
    <mergeCell ref="AJ71:AK71"/>
    <mergeCell ref="AL71:AM71"/>
    <mergeCell ref="AN71:AO71"/>
    <mergeCell ref="AP71:AQ71"/>
    <mergeCell ref="CB71:CC71"/>
    <mergeCell ref="CD71:CE71"/>
    <mergeCell ref="CF71:CG71"/>
    <mergeCell ref="BH70:BI70"/>
    <mergeCell ref="BJ70:BK70"/>
    <mergeCell ref="CF70:CG70"/>
    <mergeCell ref="CH70:CI70"/>
    <mergeCell ref="BL70:BM70"/>
    <mergeCell ref="BN70:BO70"/>
    <mergeCell ref="BP70:BQ70"/>
    <mergeCell ref="BR70:BS70"/>
    <mergeCell ref="BT70:BU70"/>
    <mergeCell ref="BV70:BW70"/>
    <mergeCell ref="DD70:DE70"/>
    <mergeCell ref="DF70:DG70"/>
    <mergeCell ref="CJ70:CK70"/>
    <mergeCell ref="CL70:CM70"/>
    <mergeCell ref="CN70:CO70"/>
    <mergeCell ref="CP70:CQ70"/>
    <mergeCell ref="CR70:CS70"/>
    <mergeCell ref="CT70:CU70"/>
    <mergeCell ref="DF68:DG68"/>
    <mergeCell ref="BT68:BU68"/>
    <mergeCell ref="CR68:CS68"/>
    <mergeCell ref="BV68:BW68"/>
    <mergeCell ref="BX68:BY68"/>
    <mergeCell ref="BZ68:CA68"/>
    <mergeCell ref="CB68:CC68"/>
    <mergeCell ref="CD68:CE68"/>
    <mergeCell ref="CF68:CG68"/>
    <mergeCell ref="CV68:CW68"/>
    <mergeCell ref="CX68:CY68"/>
    <mergeCell ref="CZ68:DA68"/>
    <mergeCell ref="DB68:DC68"/>
    <mergeCell ref="DD68:DE68"/>
    <mergeCell ref="CH68:CI68"/>
    <mergeCell ref="CJ68:CK68"/>
    <mergeCell ref="DH68:DI68"/>
    <mergeCell ref="B70:C70"/>
    <mergeCell ref="D70:E70"/>
    <mergeCell ref="F70:G70"/>
    <mergeCell ref="H70:I70"/>
    <mergeCell ref="J70:K70"/>
    <mergeCell ref="L70:M70"/>
    <mergeCell ref="N70:O70"/>
    <mergeCell ref="CT68:CU68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I70"/>
    <mergeCell ref="AJ70:AK70"/>
    <mergeCell ref="AL70:AM70"/>
    <mergeCell ref="AN70:AO70"/>
    <mergeCell ref="AP70:AQ70"/>
    <mergeCell ref="AR70:AS70"/>
    <mergeCell ref="AT70:AU70"/>
    <mergeCell ref="AV70:AW70"/>
    <mergeCell ref="AX70:AY70"/>
    <mergeCell ref="AZ70:BA70"/>
    <mergeCell ref="BB70:BC70"/>
    <mergeCell ref="BD70:BE70"/>
    <mergeCell ref="BF70:BG70"/>
    <mergeCell ref="BR68:BS68"/>
    <mergeCell ref="CL68:CM68"/>
    <mergeCell ref="CN68:CO68"/>
    <mergeCell ref="CP68:CQ68"/>
    <mergeCell ref="AJ68:AK68"/>
    <mergeCell ref="AL68:AM68"/>
    <mergeCell ref="AN68:AO68"/>
    <mergeCell ref="AP68:AQ68"/>
    <mergeCell ref="AR68:AS68"/>
    <mergeCell ref="AT68:AU68"/>
    <mergeCell ref="AV68:AW68"/>
    <mergeCell ref="AX68:AY68"/>
    <mergeCell ref="AZ68:BA68"/>
    <mergeCell ref="BB68:BC68"/>
    <mergeCell ref="BD68:BE68"/>
    <mergeCell ref="BF68:BG68"/>
    <mergeCell ref="BH68:BI68"/>
    <mergeCell ref="BJ68:BK68"/>
    <mergeCell ref="BL68:BM68"/>
    <mergeCell ref="BN68:BO68"/>
    <mergeCell ref="BP68:BQ68"/>
    <mergeCell ref="B68:C68"/>
    <mergeCell ref="D68:E68"/>
    <mergeCell ref="F68:G68"/>
    <mergeCell ref="H68:I68"/>
    <mergeCell ref="J68:K68"/>
    <mergeCell ref="L68:M68"/>
    <mergeCell ref="N68:O68"/>
    <mergeCell ref="P68:Q68"/>
    <mergeCell ref="R68:S68"/>
    <mergeCell ref="T68:U68"/>
    <mergeCell ref="V68:W68"/>
    <mergeCell ref="X68:Y68"/>
    <mergeCell ref="Z68:AA68"/>
    <mergeCell ref="AB68:AC68"/>
    <mergeCell ref="AD68:AE68"/>
    <mergeCell ref="AF68:AG68"/>
    <mergeCell ref="AH68:AI68"/>
    <mergeCell ref="DD2:DE2"/>
    <mergeCell ref="DF2:DG2"/>
    <mergeCell ref="CL2:CM2"/>
    <mergeCell ref="CN2:CO2"/>
    <mergeCell ref="CP2:CQ2"/>
    <mergeCell ref="CR2:CS2"/>
    <mergeCell ref="CT2:CU2"/>
    <mergeCell ref="CJ2:CK2"/>
    <mergeCell ref="BN2:BO2"/>
    <mergeCell ref="BP2:BQ2"/>
    <mergeCell ref="BR2:BS2"/>
    <mergeCell ref="BT2:BU2"/>
    <mergeCell ref="BV2:BW2"/>
    <mergeCell ref="BX2:BY2"/>
    <mergeCell ref="BZ2:CA2"/>
    <mergeCell ref="CB2:CC2"/>
    <mergeCell ref="CD2:CE2"/>
    <mergeCell ref="BZ1:CA1"/>
    <mergeCell ref="CB1:CC1"/>
    <mergeCell ref="CD1:CE1"/>
    <mergeCell ref="CF1:CG1"/>
    <mergeCell ref="R2:S2"/>
    <mergeCell ref="T2:U2"/>
    <mergeCell ref="V2:W2"/>
    <mergeCell ref="X2:Y2"/>
    <mergeCell ref="Z2:AA2"/>
    <mergeCell ref="AB2:AC2"/>
    <mergeCell ref="CV2:CW2"/>
    <mergeCell ref="BH2:BI2"/>
    <mergeCell ref="BJ2:BK2"/>
    <mergeCell ref="BL2:BM2"/>
    <mergeCell ref="AD2:AE2"/>
    <mergeCell ref="AF2:AG2"/>
    <mergeCell ref="AH2:AI2"/>
    <mergeCell ref="AJ2:AK2"/>
    <mergeCell ref="AL2:AM2"/>
    <mergeCell ref="AN2:AO2"/>
    <mergeCell ref="BB2:BC2"/>
    <mergeCell ref="BD2:BE2"/>
    <mergeCell ref="BF2:BG2"/>
    <mergeCell ref="B2:C2"/>
    <mergeCell ref="D2:E2"/>
    <mergeCell ref="F2:G2"/>
    <mergeCell ref="H2:I2"/>
    <mergeCell ref="J2:K2"/>
    <mergeCell ref="L2:M2"/>
    <mergeCell ref="N2:O2"/>
    <mergeCell ref="P2:Q2"/>
    <mergeCell ref="CT1:CU1"/>
    <mergeCell ref="N1:O1"/>
    <mergeCell ref="P1:Q1"/>
    <mergeCell ref="R1:S1"/>
    <mergeCell ref="T1:U1"/>
    <mergeCell ref="V1:W1"/>
    <mergeCell ref="X1:Y1"/>
    <mergeCell ref="AZ2:BA2"/>
    <mergeCell ref="AT1:AU1"/>
    <mergeCell ref="AV1:AW1"/>
    <mergeCell ref="AF1:AG1"/>
    <mergeCell ref="AH1:AI1"/>
    <mergeCell ref="AJ1:AK1"/>
    <mergeCell ref="AP1:AQ1"/>
    <mergeCell ref="AR1:AS1"/>
    <mergeCell ref="BJ1:BK1"/>
    <mergeCell ref="BL1:BM1"/>
    <mergeCell ref="BN1:BO1"/>
    <mergeCell ref="BP1:BQ1"/>
    <mergeCell ref="BR1:BS1"/>
    <mergeCell ref="AP2:AQ2"/>
    <mergeCell ref="AR2:AS2"/>
    <mergeCell ref="AT2:AU2"/>
    <mergeCell ref="AV2:AW2"/>
    <mergeCell ref="B1:C1"/>
    <mergeCell ref="D1:E1"/>
    <mergeCell ref="F1:G1"/>
    <mergeCell ref="H1:I1"/>
    <mergeCell ref="J1:K1"/>
    <mergeCell ref="L1:M1"/>
    <mergeCell ref="Z1:AA1"/>
    <mergeCell ref="AB1:AC1"/>
    <mergeCell ref="ED72:EE72"/>
    <mergeCell ref="EF72:EG72"/>
    <mergeCell ref="ED73:EE73"/>
    <mergeCell ref="EF73:EG73"/>
    <mergeCell ref="ED74:EE74"/>
    <mergeCell ref="EF74:EG74"/>
    <mergeCell ref="CR1:CS1"/>
    <mergeCell ref="BV1:BW1"/>
    <mergeCell ref="BX1:BY1"/>
    <mergeCell ref="ED70:EE70"/>
    <mergeCell ref="EF70:EG70"/>
    <mergeCell ref="ED71:EE71"/>
    <mergeCell ref="EF71:EG71"/>
    <mergeCell ref="ED1:EE1"/>
    <mergeCell ref="EF1:EG1"/>
    <mergeCell ref="ED2:EE2"/>
    <mergeCell ref="CV1:CW1"/>
    <mergeCell ref="CX1:CY1"/>
    <mergeCell ref="CZ1:DA1"/>
    <mergeCell ref="DB1:DC1"/>
    <mergeCell ref="DD1:DE1"/>
    <mergeCell ref="CH1:CI1"/>
    <mergeCell ref="CJ1:CK1"/>
    <mergeCell ref="CL1:CM1"/>
    <mergeCell ref="ED81:EE81"/>
    <mergeCell ref="EF81:EG81"/>
    <mergeCell ref="ED82:EE82"/>
    <mergeCell ref="EF82:EG82"/>
    <mergeCell ref="ED77:EE77"/>
    <mergeCell ref="EF77:EG77"/>
    <mergeCell ref="ED76:EE76"/>
    <mergeCell ref="EF76:EG76"/>
    <mergeCell ref="ED80:EE80"/>
    <mergeCell ref="EF80:EG80"/>
    <mergeCell ref="ED79:EE79"/>
    <mergeCell ref="EF79:EG79"/>
    <mergeCell ref="ED78:EE78"/>
    <mergeCell ref="EF78:EG78"/>
    <mergeCell ref="AD1:AE1"/>
    <mergeCell ref="BT1:BU1"/>
    <mergeCell ref="AX1:AY1"/>
    <mergeCell ref="AZ1:BA1"/>
    <mergeCell ref="BB1:BC1"/>
    <mergeCell ref="BD1:BE1"/>
    <mergeCell ref="BF1:BG1"/>
    <mergeCell ref="BH1:BI1"/>
    <mergeCell ref="AL1:AM1"/>
    <mergeCell ref="AN1:AO1"/>
    <mergeCell ref="ED75:EE75"/>
    <mergeCell ref="EF75:EG75"/>
    <mergeCell ref="CN1:CO1"/>
    <mergeCell ref="CP1:CQ1"/>
    <mergeCell ref="DH1:DI1"/>
    <mergeCell ref="AX2:AY2"/>
    <mergeCell ref="CF2:CG2"/>
    <mergeCell ref="CH2:CI2"/>
    <mergeCell ref="EF2:EG2"/>
    <mergeCell ref="ED68:EE68"/>
    <mergeCell ref="EF68:EG68"/>
    <mergeCell ref="EN1:EO1"/>
    <mergeCell ref="EH2:EI2"/>
    <mergeCell ref="EJ2:EK2"/>
    <mergeCell ref="EL2:EM2"/>
    <mergeCell ref="EN2:EO2"/>
    <mergeCell ref="EH68:EI68"/>
    <mergeCell ref="EJ68:EK68"/>
    <mergeCell ref="EH80:EI80"/>
    <mergeCell ref="EJ80:EK80"/>
    <mergeCell ref="EL80:EM80"/>
    <mergeCell ref="EH77:EI77"/>
    <mergeCell ref="EJ77:EK77"/>
    <mergeCell ref="EL77:EM77"/>
    <mergeCell ref="EH1:EI1"/>
    <mergeCell ref="EJ1:EK1"/>
    <mergeCell ref="EL1:EM1"/>
    <mergeCell ref="EH72:EI72"/>
    <mergeCell ref="EJ72:EK72"/>
    <mergeCell ref="EL72:EM72"/>
    <mergeCell ref="EL68:EM68"/>
    <mergeCell ref="EJ49:EK49"/>
    <mergeCell ref="EL49:EM49"/>
    <mergeCell ref="ED19:EE19"/>
    <mergeCell ref="EL20:EM20"/>
    <mergeCell ref="EN20:EO20"/>
    <mergeCell ref="ED46:EE46"/>
    <mergeCell ref="EN46:EO46"/>
    <mergeCell ref="EN47:EO47"/>
    <mergeCell ref="EF48:EG48"/>
    <mergeCell ref="EH81:EI81"/>
    <mergeCell ref="EJ81:EK81"/>
    <mergeCell ref="EL81:EM81"/>
    <mergeCell ref="EN81:EO81"/>
    <mergeCell ref="EH82:EI82"/>
    <mergeCell ref="EJ82:EK82"/>
    <mergeCell ref="EL82:EM82"/>
    <mergeCell ref="EN82:EO82"/>
    <mergeCell ref="EN49:EO49"/>
    <mergeCell ref="EN80:EO80"/>
    <mergeCell ref="EH79:EI79"/>
    <mergeCell ref="EJ79:EK79"/>
    <mergeCell ref="EL79:EM79"/>
    <mergeCell ref="EN79:EO79"/>
    <mergeCell ref="EN72:EO72"/>
    <mergeCell ref="EH73:EI73"/>
    <mergeCell ref="EJ73:EK73"/>
    <mergeCell ref="EL73:EM73"/>
    <mergeCell ref="EN68:EO68"/>
    <mergeCell ref="EH70:EI70"/>
    <mergeCell ref="EJ70:EK70"/>
    <mergeCell ref="EL70:EM70"/>
    <mergeCell ref="EN70:EO70"/>
    <mergeCell ref="EH71:EI71"/>
    <mergeCell ref="EJ71:EK71"/>
    <mergeCell ref="EL71:EM71"/>
    <mergeCell ref="EN71:EO71"/>
    <mergeCell ref="EH76:EI76"/>
    <mergeCell ref="EJ76:EK76"/>
    <mergeCell ref="EL76:EM76"/>
    <mergeCell ref="EN76:EO76"/>
    <mergeCell ref="EN77:EO77"/>
    <mergeCell ref="EP75:EQ75"/>
    <mergeCell ref="EP71:EQ71"/>
    <mergeCell ref="EP73:EQ73"/>
    <mergeCell ref="EN73:EO73"/>
    <mergeCell ref="EH74:EI74"/>
    <mergeCell ref="EJ74:EK74"/>
    <mergeCell ref="EL74:EM74"/>
    <mergeCell ref="EN74:EO74"/>
    <mergeCell ref="EH75:EI75"/>
    <mergeCell ref="EJ75:EK75"/>
    <mergeCell ref="EL75:EM75"/>
    <mergeCell ref="EN75:EO75"/>
    <mergeCell ref="EH48:EI48"/>
    <mergeCell ref="EJ48:EK48"/>
    <mergeCell ref="EL48:EM48"/>
    <mergeCell ref="EN48:EO48"/>
    <mergeCell ref="EH18:EI18"/>
    <mergeCell ref="EJ18:EK18"/>
    <mergeCell ref="EL18:EM18"/>
    <mergeCell ref="EN18:EO18"/>
    <mergeCell ref="EP18:EQ18"/>
    <mergeCell ref="EJ23:EK23"/>
    <mergeCell ref="EL23:EM23"/>
    <mergeCell ref="EN23:EO23"/>
    <mergeCell ref="EP23:EQ23"/>
    <mergeCell ref="EP21:EQ21"/>
    <mergeCell ref="ET68:EU68"/>
    <mergeCell ref="EV68:EW68"/>
    <mergeCell ref="EX68:EY68"/>
    <mergeCell ref="EP70:EQ70"/>
    <mergeCell ref="ER70:ES70"/>
    <mergeCell ref="ET70:EU70"/>
    <mergeCell ref="EV70:EW70"/>
    <mergeCell ref="EX70:EY70"/>
    <mergeCell ref="ER1:ES1"/>
    <mergeCell ref="ET1:EU1"/>
    <mergeCell ref="EV1:EW1"/>
    <mergeCell ref="EX1:EY1"/>
    <mergeCell ref="EP2:EQ2"/>
    <mergeCell ref="ER2:ES2"/>
    <mergeCell ref="ET2:EU2"/>
    <mergeCell ref="EV2:EW2"/>
    <mergeCell ref="EX2:EY2"/>
    <mergeCell ref="ET29:EU29"/>
    <mergeCell ref="EV29:EW29"/>
    <mergeCell ref="EX29:EY29"/>
    <mergeCell ref="ET18:EU18"/>
    <mergeCell ref="EV18:EW18"/>
    <mergeCell ref="EX18:EY18"/>
    <mergeCell ref="ER18:ES18"/>
    <mergeCell ref="EV22:EW22"/>
    <mergeCell ref="EP1:EQ1"/>
    <mergeCell ref="EP68:EQ68"/>
    <mergeCell ref="ER21:ES21"/>
    <mergeCell ref="ET21:EU21"/>
    <mergeCell ref="EV21:EW21"/>
    <mergeCell ref="EX21:EY21"/>
    <mergeCell ref="ER23:ES23"/>
    <mergeCell ref="EX71:EY71"/>
    <mergeCell ref="EP72:EQ72"/>
    <mergeCell ref="ER72:ES72"/>
    <mergeCell ref="ET72:EU72"/>
    <mergeCell ref="EV72:EW72"/>
    <mergeCell ref="EX72:EY72"/>
    <mergeCell ref="ER75:ES75"/>
    <mergeCell ref="ET75:EU75"/>
    <mergeCell ref="EV75:EW75"/>
    <mergeCell ref="EX75:EY75"/>
    <mergeCell ref="EP76:EQ76"/>
    <mergeCell ref="ER76:ES76"/>
    <mergeCell ref="ET76:EU76"/>
    <mergeCell ref="EV76:EW76"/>
    <mergeCell ref="EX76:EY76"/>
    <mergeCell ref="ET26:EU26"/>
    <mergeCell ref="EV26:EW26"/>
    <mergeCell ref="EX26:EY26"/>
    <mergeCell ref="ET28:EU28"/>
    <mergeCell ref="EV28:EW28"/>
    <mergeCell ref="EX28:EY28"/>
    <mergeCell ref="EP46:EQ46"/>
    <mergeCell ref="ER46:ES46"/>
    <mergeCell ref="ET46:EU46"/>
    <mergeCell ref="EV46:EW46"/>
    <mergeCell ref="EX46:EY46"/>
    <mergeCell ref="EP47:EQ47"/>
    <mergeCell ref="ER47:ES47"/>
    <mergeCell ref="ET47:EU47"/>
    <mergeCell ref="EV47:EW47"/>
    <mergeCell ref="EX47:EY47"/>
    <mergeCell ref="ER68:ES68"/>
    <mergeCell ref="EP81:EQ81"/>
    <mergeCell ref="ER81:ES81"/>
    <mergeCell ref="ET81:EU81"/>
    <mergeCell ref="EV81:EW81"/>
    <mergeCell ref="EX81:EY81"/>
    <mergeCell ref="EP82:EQ82"/>
    <mergeCell ref="ER82:ES82"/>
    <mergeCell ref="ET82:EU82"/>
    <mergeCell ref="EV82:EW82"/>
    <mergeCell ref="EX82:EY82"/>
    <mergeCell ref="EP83:EQ83"/>
    <mergeCell ref="ER83:ES83"/>
    <mergeCell ref="ET83:EU83"/>
    <mergeCell ref="EV83:EW83"/>
    <mergeCell ref="EX83:EY83"/>
    <mergeCell ref="EP79:EQ79"/>
    <mergeCell ref="ER79:ES79"/>
    <mergeCell ref="ET79:EU79"/>
    <mergeCell ref="EV79:EW79"/>
    <mergeCell ref="EX79:EY79"/>
    <mergeCell ref="GB75:GC75"/>
    <mergeCell ref="FX76:FY76"/>
    <mergeCell ref="FZ76:GA76"/>
    <mergeCell ref="GB76:GC76"/>
    <mergeCell ref="FX1:FY1"/>
    <mergeCell ref="FZ1:GA1"/>
    <mergeCell ref="GB1:GC1"/>
    <mergeCell ref="FX2:FY2"/>
    <mergeCell ref="FZ2:GA2"/>
    <mergeCell ref="GB2:GC2"/>
    <mergeCell ref="EP80:EQ80"/>
    <mergeCell ref="ER80:ES80"/>
    <mergeCell ref="ET80:EU80"/>
    <mergeCell ref="EV80:EW80"/>
    <mergeCell ref="EX80:EY80"/>
    <mergeCell ref="FZ75:GA75"/>
    <mergeCell ref="FX80:FY80"/>
    <mergeCell ref="FZ80:GA80"/>
    <mergeCell ref="ET78:EU78"/>
    <mergeCell ref="EV78:EW78"/>
    <mergeCell ref="ER73:ES73"/>
    <mergeCell ref="ET73:EU73"/>
    <mergeCell ref="EV73:EW73"/>
    <mergeCell ref="EX73:EY73"/>
    <mergeCell ref="EP74:EQ74"/>
    <mergeCell ref="ER74:ES74"/>
    <mergeCell ref="ET74:EU74"/>
    <mergeCell ref="EV74:EW74"/>
    <mergeCell ref="EX74:EY74"/>
    <mergeCell ref="ER71:ES71"/>
    <mergeCell ref="ET71:EU71"/>
    <mergeCell ref="EV71:EW71"/>
    <mergeCell ref="GB81:GC81"/>
    <mergeCell ref="FX82:FY82"/>
    <mergeCell ref="FZ82:GA82"/>
    <mergeCell ref="GB82:GC82"/>
    <mergeCell ref="FX48:FY48"/>
    <mergeCell ref="FZ48:GA48"/>
    <mergeCell ref="GB48:GC48"/>
    <mergeCell ref="FX79:FY79"/>
    <mergeCell ref="FZ79:GA79"/>
    <mergeCell ref="GB79:GC79"/>
    <mergeCell ref="FX75:FY75"/>
    <mergeCell ref="FZ78:GA78"/>
    <mergeCell ref="GB78:GC78"/>
    <mergeCell ref="FZ77:GA77"/>
    <mergeCell ref="FX19:FY19"/>
    <mergeCell ref="FZ19:GA19"/>
    <mergeCell ref="GB19:GC19"/>
    <mergeCell ref="FX46:FY46"/>
    <mergeCell ref="FZ46:GA46"/>
    <mergeCell ref="GB46:GC46"/>
    <mergeCell ref="FX71:FY71"/>
    <mergeCell ref="FZ71:GA71"/>
    <mergeCell ref="GB71:GC71"/>
    <mergeCell ref="FX72:FY72"/>
    <mergeCell ref="FZ72:GA72"/>
    <mergeCell ref="GB72:GC72"/>
    <mergeCell ref="FX68:FY68"/>
    <mergeCell ref="FZ68:GA68"/>
    <mergeCell ref="GB68:GC68"/>
    <mergeCell ref="FX70:FY70"/>
    <mergeCell ref="FZ70:GA70"/>
    <mergeCell ref="GB70:GC70"/>
    <mergeCell ref="GH1:GI1"/>
    <mergeCell ref="GJ1:GK1"/>
    <mergeCell ref="GL1:GM1"/>
    <mergeCell ref="GN1:GO1"/>
    <mergeCell ref="GD2:GE2"/>
    <mergeCell ref="GF2:GG2"/>
    <mergeCell ref="GH2:GI2"/>
    <mergeCell ref="GJ2:GK2"/>
    <mergeCell ref="GL2:GM2"/>
    <mergeCell ref="GN2:GO2"/>
    <mergeCell ref="GD79:GE79"/>
    <mergeCell ref="GF79:GG79"/>
    <mergeCell ref="GD83:GE83"/>
    <mergeCell ref="GF83:GG83"/>
    <mergeCell ref="FX73:FY73"/>
    <mergeCell ref="FZ73:GA73"/>
    <mergeCell ref="GB73:GC73"/>
    <mergeCell ref="FX74:FY74"/>
    <mergeCell ref="FZ74:GA74"/>
    <mergeCell ref="GB74:GC74"/>
    <mergeCell ref="GB80:GC80"/>
    <mergeCell ref="FX83:FY83"/>
    <mergeCell ref="FZ83:GA83"/>
    <mergeCell ref="GB83:GC83"/>
    <mergeCell ref="GD1:GE1"/>
    <mergeCell ref="GF1:GG1"/>
    <mergeCell ref="GD71:GE71"/>
    <mergeCell ref="GF71:GG71"/>
    <mergeCell ref="GD75:GE75"/>
    <mergeCell ref="GF75:GG75"/>
    <mergeCell ref="FX81:FY81"/>
    <mergeCell ref="FZ81:GA81"/>
    <mergeCell ref="GH17:GI17"/>
    <mergeCell ref="GJ17:GK17"/>
    <mergeCell ref="GL17:GM17"/>
    <mergeCell ref="GN17:GO17"/>
    <mergeCell ref="GH18:GI18"/>
    <mergeCell ref="GJ18:GK18"/>
    <mergeCell ref="GL18:GM18"/>
    <mergeCell ref="GN18:GO18"/>
    <mergeCell ref="GD70:GE70"/>
    <mergeCell ref="GF70:GG70"/>
    <mergeCell ref="GH70:GI70"/>
    <mergeCell ref="GJ70:GK70"/>
    <mergeCell ref="GL70:GM70"/>
    <mergeCell ref="GN70:GO70"/>
    <mergeCell ref="GD68:GE68"/>
    <mergeCell ref="GF68:GG68"/>
    <mergeCell ref="GH68:GI68"/>
    <mergeCell ref="GJ68:GK68"/>
    <mergeCell ref="GL68:GM68"/>
    <mergeCell ref="GN68:GO68"/>
    <mergeCell ref="GN29:GO29"/>
    <mergeCell ref="GJ56:GK56"/>
    <mergeCell ref="GL56:GM56"/>
    <mergeCell ref="GN56:GO56"/>
    <mergeCell ref="GD21:GE21"/>
    <mergeCell ref="GF21:GG21"/>
    <mergeCell ref="GH21:GI21"/>
    <mergeCell ref="GJ21:GK21"/>
    <mergeCell ref="GL21:GM21"/>
    <mergeCell ref="GN21:GO21"/>
    <mergeCell ref="GH49:GI49"/>
    <mergeCell ref="GJ49:GK49"/>
    <mergeCell ref="GD72:GE72"/>
    <mergeCell ref="GF72:GG72"/>
    <mergeCell ref="GH72:GI72"/>
    <mergeCell ref="GJ72:GK72"/>
    <mergeCell ref="GL72:GM72"/>
    <mergeCell ref="GN72:GO72"/>
    <mergeCell ref="GD76:GE76"/>
    <mergeCell ref="GF76:GG76"/>
    <mergeCell ref="GH76:GI76"/>
    <mergeCell ref="GJ76:GK76"/>
    <mergeCell ref="GL76:GM76"/>
    <mergeCell ref="GN76:GO76"/>
    <mergeCell ref="GD19:GE19"/>
    <mergeCell ref="GF19:GG19"/>
    <mergeCell ref="GH75:GI75"/>
    <mergeCell ref="GJ75:GK75"/>
    <mergeCell ref="GL75:GM75"/>
    <mergeCell ref="GN75:GO75"/>
    <mergeCell ref="GH71:GI71"/>
    <mergeCell ref="GJ71:GK71"/>
    <mergeCell ref="GL71:GM71"/>
    <mergeCell ref="GN71:GO71"/>
    <mergeCell ref="GL49:GM49"/>
    <mergeCell ref="GD53:GE53"/>
    <mergeCell ref="GF53:GG53"/>
    <mergeCell ref="GH53:GI53"/>
    <mergeCell ref="GJ53:GK53"/>
    <mergeCell ref="GL53:GM53"/>
    <mergeCell ref="GD45:GE45"/>
    <mergeCell ref="GF45:GG45"/>
    <mergeCell ref="GH45:GI45"/>
    <mergeCell ref="GJ45:GK45"/>
    <mergeCell ref="GH83:GI83"/>
    <mergeCell ref="GJ83:GK83"/>
    <mergeCell ref="GL83:GM83"/>
    <mergeCell ref="GN83:GO83"/>
    <mergeCell ref="GH79:GI79"/>
    <mergeCell ref="GJ79:GK79"/>
    <mergeCell ref="GL79:GM79"/>
    <mergeCell ref="GN79:GO79"/>
    <mergeCell ref="GD74:GE74"/>
    <mergeCell ref="GF74:GG74"/>
    <mergeCell ref="GH74:GI74"/>
    <mergeCell ref="GJ74:GK74"/>
    <mergeCell ref="GL74:GM74"/>
    <mergeCell ref="GN74:GO74"/>
    <mergeCell ref="GD73:GE73"/>
    <mergeCell ref="GF73:GG73"/>
    <mergeCell ref="GH73:GI73"/>
    <mergeCell ref="GJ73:GK73"/>
    <mergeCell ref="GL73:GM73"/>
    <mergeCell ref="GN73:GO73"/>
    <mergeCell ref="GD80:GE80"/>
    <mergeCell ref="GF80:GG80"/>
    <mergeCell ref="GH80:GI80"/>
    <mergeCell ref="GJ80:GK80"/>
    <mergeCell ref="GL80:GM80"/>
    <mergeCell ref="GN80:GO80"/>
    <mergeCell ref="GD82:GE82"/>
    <mergeCell ref="GF82:GG82"/>
    <mergeCell ref="GH82:GI82"/>
    <mergeCell ref="GJ82:GK82"/>
    <mergeCell ref="GL82:GM82"/>
    <mergeCell ref="GN82:GO82"/>
    <mergeCell ref="GD81:GE81"/>
    <mergeCell ref="GF81:GG81"/>
    <mergeCell ref="GH81:GI81"/>
    <mergeCell ref="GJ81:GK81"/>
    <mergeCell ref="GL81:GM81"/>
    <mergeCell ref="GN81:GO81"/>
    <mergeCell ref="AB77:AC77"/>
    <mergeCell ref="AD77:AE77"/>
    <mergeCell ref="AF77:AG77"/>
    <mergeCell ref="AH77:AI77"/>
    <mergeCell ref="AJ77:AK77"/>
    <mergeCell ref="AJ78:AK78"/>
    <mergeCell ref="P77:Q77"/>
    <mergeCell ref="R77:S77"/>
    <mergeCell ref="T77:U77"/>
    <mergeCell ref="V77:W77"/>
    <mergeCell ref="X77:Y77"/>
    <mergeCell ref="Z77:AA77"/>
    <mergeCell ref="AL77:AM77"/>
    <mergeCell ref="AN77:AO77"/>
    <mergeCell ref="AP77:AQ77"/>
    <mergeCell ref="AR77:AS77"/>
    <mergeCell ref="AT77:AU77"/>
    <mergeCell ref="AV77:AW77"/>
    <mergeCell ref="AX78:AY78"/>
    <mergeCell ref="AZ78:BA78"/>
    <mergeCell ref="BB78:BC78"/>
    <mergeCell ref="BD78:BE78"/>
    <mergeCell ref="BF78:BG78"/>
    <mergeCell ref="AX77:AY77"/>
    <mergeCell ref="AZ77:BA77"/>
    <mergeCell ref="BB77:BC77"/>
    <mergeCell ref="AT78:AU78"/>
    <mergeCell ref="AV78:AW78"/>
    <mergeCell ref="BR78:BS78"/>
    <mergeCell ref="BT78:BU78"/>
    <mergeCell ref="Z78:AA78"/>
    <mergeCell ref="AB78:AC78"/>
    <mergeCell ref="AD78:AE78"/>
    <mergeCell ref="AF78:AG78"/>
    <mergeCell ref="AH78:AI78"/>
    <mergeCell ref="BH78:BI78"/>
    <mergeCell ref="N78:O78"/>
    <mergeCell ref="P78:Q78"/>
    <mergeCell ref="R78:S78"/>
    <mergeCell ref="T78:U78"/>
    <mergeCell ref="V78:W78"/>
    <mergeCell ref="X78:Y78"/>
    <mergeCell ref="B78:C78"/>
    <mergeCell ref="D78:E78"/>
    <mergeCell ref="F78:G78"/>
    <mergeCell ref="H78:I78"/>
    <mergeCell ref="J78:K78"/>
    <mergeCell ref="L78:M78"/>
    <mergeCell ref="BT77:BU77"/>
    <mergeCell ref="BV77:BW77"/>
    <mergeCell ref="BX77:BY77"/>
    <mergeCell ref="BZ77:CA77"/>
    <mergeCell ref="CB77:CC77"/>
    <mergeCell ref="CD77:CE77"/>
    <mergeCell ref="BH77:BI77"/>
    <mergeCell ref="BJ77:BK77"/>
    <mergeCell ref="BL77:BM77"/>
    <mergeCell ref="BN77:BO77"/>
    <mergeCell ref="BP77:BQ77"/>
    <mergeCell ref="BR77:BS77"/>
    <mergeCell ref="CH78:CI78"/>
    <mergeCell ref="CJ78:CK78"/>
    <mergeCell ref="CV77:CW77"/>
    <mergeCell ref="DR77:DS77"/>
    <mergeCell ref="CF77:CG77"/>
    <mergeCell ref="CH77:CI77"/>
    <mergeCell ref="CJ77:CK77"/>
    <mergeCell ref="CL78:CM78"/>
    <mergeCell ref="CN78:CO78"/>
    <mergeCell ref="CP78:CQ78"/>
    <mergeCell ref="BV78:BW78"/>
    <mergeCell ref="BX78:BY78"/>
    <mergeCell ref="BZ78:CA78"/>
    <mergeCell ref="CB78:CC78"/>
    <mergeCell ref="CD78:CE78"/>
    <mergeCell ref="CF78:CG78"/>
    <mergeCell ref="BJ78:BK78"/>
    <mergeCell ref="BL78:BM78"/>
    <mergeCell ref="BN78:BO78"/>
    <mergeCell ref="BP78:BQ78"/>
    <mergeCell ref="EN78:EO78"/>
    <mergeCell ref="EP78:EQ78"/>
    <mergeCell ref="DR78:DS78"/>
    <mergeCell ref="DT78:DU78"/>
    <mergeCell ref="DV78:DW78"/>
    <mergeCell ref="DX78:DY78"/>
    <mergeCell ref="DZ78:EA78"/>
    <mergeCell ref="EB78:EC78"/>
    <mergeCell ref="DD78:DE78"/>
    <mergeCell ref="DF78:DG78"/>
    <mergeCell ref="DH78:DI78"/>
    <mergeCell ref="EH78:EI78"/>
    <mergeCell ref="EJ78:EK78"/>
    <mergeCell ref="EL78:EM78"/>
    <mergeCell ref="CR78:CS78"/>
    <mergeCell ref="CT78:CU78"/>
    <mergeCell ref="CV78:CW78"/>
    <mergeCell ref="CX78:CY78"/>
    <mergeCell ref="CZ78:DA78"/>
    <mergeCell ref="DB78:DC78"/>
    <mergeCell ref="DL78:DM78"/>
    <mergeCell ref="DN78:DO78"/>
    <mergeCell ref="DP78:DQ78"/>
    <mergeCell ref="GN77:GO77"/>
    <mergeCell ref="ER78:ES78"/>
    <mergeCell ref="FH77:FI77"/>
    <mergeCell ref="GB77:GC77"/>
    <mergeCell ref="GD77:GE77"/>
    <mergeCell ref="GF77:GG77"/>
    <mergeCell ref="GH77:GI77"/>
    <mergeCell ref="GJ77:GK77"/>
    <mergeCell ref="GL77:GM77"/>
    <mergeCell ref="EP77:EQ77"/>
    <mergeCell ref="ER77:ES77"/>
    <mergeCell ref="ET77:EU77"/>
    <mergeCell ref="EV77:EW77"/>
    <mergeCell ref="EX77:EY77"/>
    <mergeCell ref="FX77:FY77"/>
    <mergeCell ref="GD78:GE78"/>
    <mergeCell ref="GF78:GG78"/>
    <mergeCell ref="GH78:GI78"/>
    <mergeCell ref="GJ78:GK78"/>
    <mergeCell ref="GL78:GM78"/>
    <mergeCell ref="GN78:GO78"/>
    <mergeCell ref="EX78:EY78"/>
    <mergeCell ref="EZ78:FA78"/>
    <mergeCell ref="FB78:FC78"/>
    <mergeCell ref="FD78:FE78"/>
    <mergeCell ref="FF78:FG78"/>
    <mergeCell ref="FX78:FY78"/>
    <mergeCell ref="FV78:FW78"/>
  </mergeCells>
  <pageMargins left="0.45" right="0.45" top="0.25" bottom="0.25" header="0" footer="0"/>
  <pageSetup scale="4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C48B9-2495-41AA-9357-623480FC6233}">
  <dimension ref="A1:GO83"/>
  <sheetViews>
    <sheetView zoomScale="90" zoomScaleNormal="90" workbookViewId="0">
      <pane xSplit="1" ySplit="3" topLeftCell="B1048544" activePane="bottomRight" state="frozen"/>
      <selection pane="bottomRight" activeCell="A375" sqref="A375:A1048576"/>
      <selection pane="bottomLeft" activeCell="X1" sqref="X1:Y1"/>
      <selection pane="topRight" activeCell="X1" sqref="X1:Y1"/>
    </sheetView>
  </sheetViews>
  <sheetFormatPr defaultRowHeight="14.45"/>
  <cols>
    <col min="1" max="1" width="25.28515625" customWidth="1"/>
    <col min="2" max="2" width="4.85546875" bestFit="1" customWidth="1"/>
    <col min="12" max="12" width="10.85546875" bestFit="1" customWidth="1"/>
    <col min="114" max="114" width="9.85546875" bestFit="1" customWidth="1"/>
    <col min="115" max="115" width="11" bestFit="1" customWidth="1"/>
  </cols>
  <sheetData>
    <row r="1" spans="1:159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9"/>
      <c r="DD1" s="310">
        <v>54</v>
      </c>
      <c r="DE1" s="311"/>
      <c r="DF1" s="310">
        <v>55</v>
      </c>
      <c r="DG1" s="311"/>
      <c r="DH1" s="310">
        <v>56</v>
      </c>
      <c r="DI1" s="311"/>
      <c r="DJ1" s="86"/>
    </row>
    <row r="2" spans="1:159">
      <c r="B2" s="305">
        <v>44144</v>
      </c>
      <c r="C2" s="306"/>
      <c r="D2" s="305">
        <v>44145</v>
      </c>
      <c r="E2" s="306"/>
      <c r="F2" s="305">
        <v>44146</v>
      </c>
      <c r="G2" s="306"/>
      <c r="H2" s="305">
        <v>44147</v>
      </c>
      <c r="I2" s="306"/>
      <c r="J2" s="305">
        <v>44148</v>
      </c>
      <c r="K2" s="306"/>
      <c r="L2" s="305">
        <v>44149</v>
      </c>
      <c r="M2" s="306"/>
      <c r="N2" s="305">
        <v>44150</v>
      </c>
      <c r="O2" s="306"/>
      <c r="P2" s="305">
        <v>44151</v>
      </c>
      <c r="Q2" s="306"/>
      <c r="R2" s="305">
        <v>44152</v>
      </c>
      <c r="S2" s="306"/>
      <c r="T2" s="305">
        <v>44153</v>
      </c>
      <c r="U2" s="306"/>
      <c r="V2" s="305">
        <v>44154</v>
      </c>
      <c r="W2" s="306"/>
      <c r="X2" s="305">
        <v>44155</v>
      </c>
      <c r="Y2" s="306"/>
      <c r="Z2" s="305">
        <v>44156</v>
      </c>
      <c r="AA2" s="306"/>
      <c r="AB2" s="305">
        <v>44157</v>
      </c>
      <c r="AC2" s="306"/>
      <c r="AD2" s="305">
        <v>44158</v>
      </c>
      <c r="AE2" s="306"/>
      <c r="AF2" s="305">
        <v>44159</v>
      </c>
      <c r="AG2" s="306"/>
      <c r="AH2" s="305">
        <v>44160</v>
      </c>
      <c r="AI2" s="306"/>
      <c r="AJ2" s="305">
        <v>44161</v>
      </c>
      <c r="AK2" s="306"/>
      <c r="AL2" s="305">
        <v>44162</v>
      </c>
      <c r="AM2" s="306"/>
      <c r="AN2" s="305">
        <v>44163</v>
      </c>
      <c r="AO2" s="306"/>
      <c r="AP2" s="305">
        <v>44164</v>
      </c>
      <c r="AQ2" s="306"/>
      <c r="AR2" s="305">
        <v>44165</v>
      </c>
      <c r="AS2" s="306"/>
      <c r="AT2" s="305">
        <v>44166</v>
      </c>
      <c r="AU2" s="306"/>
      <c r="AV2" s="305">
        <v>44167</v>
      </c>
      <c r="AW2" s="306"/>
      <c r="AX2" s="305">
        <v>44168</v>
      </c>
      <c r="AY2" s="306"/>
      <c r="AZ2" s="305">
        <v>44169</v>
      </c>
      <c r="BA2" s="306"/>
      <c r="BB2" s="305">
        <v>44170</v>
      </c>
      <c r="BC2" s="306"/>
      <c r="BD2" s="305">
        <v>44171</v>
      </c>
      <c r="BE2" s="306"/>
      <c r="BF2" s="305">
        <v>44172</v>
      </c>
      <c r="BG2" s="306"/>
      <c r="BH2" s="305">
        <v>44173</v>
      </c>
      <c r="BI2" s="306"/>
      <c r="BJ2" s="305">
        <v>44174</v>
      </c>
      <c r="BK2" s="306"/>
      <c r="BL2" s="305">
        <v>44175</v>
      </c>
      <c r="BM2" s="306"/>
      <c r="BN2" s="305">
        <v>44176</v>
      </c>
      <c r="BO2" s="306"/>
      <c r="BP2" s="305">
        <v>44177</v>
      </c>
      <c r="BQ2" s="306"/>
      <c r="BR2" s="305">
        <v>44178</v>
      </c>
      <c r="BS2" s="306"/>
      <c r="BT2" s="305">
        <v>44179</v>
      </c>
      <c r="BU2" s="306"/>
      <c r="BV2" s="305">
        <v>44180</v>
      </c>
      <c r="BW2" s="306"/>
      <c r="BX2" s="305">
        <v>44181</v>
      </c>
      <c r="BY2" s="306"/>
      <c r="BZ2" s="305">
        <v>44182</v>
      </c>
      <c r="CA2" s="306"/>
      <c r="CB2" s="305">
        <v>44183</v>
      </c>
      <c r="CC2" s="306"/>
      <c r="CD2" s="305">
        <v>44184</v>
      </c>
      <c r="CE2" s="306"/>
      <c r="CF2" s="305">
        <v>44185</v>
      </c>
      <c r="CG2" s="306"/>
      <c r="CH2" s="305">
        <v>44186</v>
      </c>
      <c r="CI2" s="306"/>
      <c r="CJ2" s="305">
        <v>44187</v>
      </c>
      <c r="CK2" s="306"/>
      <c r="CL2" s="305">
        <v>44188</v>
      </c>
      <c r="CM2" s="306"/>
      <c r="CN2" s="305">
        <v>44189</v>
      </c>
      <c r="CO2" s="306"/>
      <c r="CP2" s="305">
        <v>44190</v>
      </c>
      <c r="CQ2" s="306"/>
      <c r="CR2" s="305">
        <v>44191</v>
      </c>
      <c r="CS2" s="306"/>
      <c r="CT2" s="305">
        <v>44192</v>
      </c>
      <c r="CU2" s="306"/>
      <c r="CV2" s="305">
        <v>44193</v>
      </c>
      <c r="CW2" s="306"/>
      <c r="CX2" s="305">
        <v>44194</v>
      </c>
      <c r="CY2" s="306"/>
      <c r="CZ2" s="305">
        <v>44195</v>
      </c>
      <c r="DA2" s="306"/>
      <c r="DB2" s="305">
        <v>44196</v>
      </c>
      <c r="DC2" s="314"/>
      <c r="DD2" s="312">
        <v>44197</v>
      </c>
      <c r="DE2" s="313"/>
      <c r="DF2" s="312">
        <v>44198</v>
      </c>
      <c r="DG2" s="313"/>
      <c r="DH2" s="312">
        <v>44199</v>
      </c>
      <c r="DI2" s="313"/>
    </row>
    <row r="3" spans="1:159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93" t="s">
        <v>40</v>
      </c>
      <c r="DD3" s="147" t="s">
        <v>39</v>
      </c>
      <c r="DE3" s="148" t="s">
        <v>40</v>
      </c>
      <c r="DF3" s="147" t="s">
        <v>39</v>
      </c>
      <c r="DG3" s="148" t="s">
        <v>40</v>
      </c>
      <c r="DH3" s="147" t="s">
        <v>39</v>
      </c>
      <c r="DI3" s="148" t="s">
        <v>40</v>
      </c>
      <c r="DJ3" t="s">
        <v>41</v>
      </c>
      <c r="DK3" t="s">
        <v>42</v>
      </c>
      <c r="DL3" s="86" t="s">
        <v>43</v>
      </c>
    </row>
    <row r="4" spans="1:159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4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5</v>
      </c>
      <c r="S4" s="40">
        <v>0</v>
      </c>
      <c r="T4" s="11">
        <v>2</v>
      </c>
      <c r="U4" s="40">
        <v>1</v>
      </c>
      <c r="V4" s="11">
        <v>2</v>
      </c>
      <c r="W4" s="40">
        <v>0</v>
      </c>
      <c r="X4" s="11">
        <v>2</v>
      </c>
      <c r="Y4" s="40">
        <v>5</v>
      </c>
      <c r="Z4" s="11">
        <v>2</v>
      </c>
      <c r="AA4" s="40">
        <v>3</v>
      </c>
      <c r="AB4" s="11">
        <v>0</v>
      </c>
      <c r="AC4" s="40">
        <v>0</v>
      </c>
      <c r="AD4" s="11">
        <v>0</v>
      </c>
      <c r="AE4" s="40">
        <v>3</v>
      </c>
      <c r="AF4" s="11">
        <v>1</v>
      </c>
      <c r="AG4" s="41">
        <v>1</v>
      </c>
      <c r="AH4" s="11">
        <v>3</v>
      </c>
      <c r="AI4" s="41">
        <v>0</v>
      </c>
      <c r="AJ4" s="11">
        <v>3</v>
      </c>
      <c r="AK4" s="41">
        <v>0</v>
      </c>
      <c r="AL4" s="11">
        <v>0</v>
      </c>
      <c r="AM4" s="41">
        <v>2</v>
      </c>
      <c r="AN4" s="11">
        <v>2</v>
      </c>
      <c r="AO4" s="41">
        <v>3</v>
      </c>
      <c r="AP4" s="12">
        <v>0</v>
      </c>
      <c r="AQ4" s="55">
        <v>2</v>
      </c>
      <c r="AR4" s="12">
        <v>0</v>
      </c>
      <c r="AS4" s="55">
        <v>1</v>
      </c>
      <c r="AT4" s="12">
        <v>3</v>
      </c>
      <c r="AU4" s="55">
        <v>2</v>
      </c>
      <c r="AV4" s="12">
        <v>2</v>
      </c>
      <c r="AW4" s="55">
        <v>0</v>
      </c>
      <c r="AX4" s="12">
        <v>1</v>
      </c>
      <c r="AY4" s="55">
        <v>0</v>
      </c>
      <c r="AZ4" s="12">
        <v>0</v>
      </c>
      <c r="BA4" s="55">
        <v>3</v>
      </c>
      <c r="BB4" s="12">
        <v>2</v>
      </c>
      <c r="BC4" s="55">
        <v>2</v>
      </c>
      <c r="BD4" s="12">
        <v>0</v>
      </c>
      <c r="BE4" s="55">
        <v>1</v>
      </c>
      <c r="BF4" s="12">
        <v>0</v>
      </c>
      <c r="BG4" s="55">
        <v>0</v>
      </c>
      <c r="BH4" s="12">
        <v>3</v>
      </c>
      <c r="BI4" s="55">
        <v>0</v>
      </c>
      <c r="BJ4" s="12">
        <v>1</v>
      </c>
      <c r="BK4" s="55">
        <v>2</v>
      </c>
      <c r="BL4" s="12">
        <v>0</v>
      </c>
      <c r="BM4" s="55">
        <v>0</v>
      </c>
      <c r="BN4" s="12">
        <v>0</v>
      </c>
      <c r="BO4" s="55">
        <v>1</v>
      </c>
      <c r="BP4" s="12">
        <v>0</v>
      </c>
      <c r="BQ4" s="55">
        <v>2</v>
      </c>
      <c r="BR4" s="12">
        <v>0</v>
      </c>
      <c r="BS4" s="55">
        <v>0</v>
      </c>
      <c r="BT4" s="12">
        <v>0</v>
      </c>
      <c r="BU4" s="55">
        <v>2</v>
      </c>
      <c r="BV4" s="12">
        <v>1</v>
      </c>
      <c r="BW4" s="55">
        <v>0</v>
      </c>
      <c r="BX4" s="12">
        <v>2</v>
      </c>
      <c r="BY4" s="55">
        <v>0</v>
      </c>
      <c r="BZ4" s="12">
        <v>0</v>
      </c>
      <c r="CA4" s="55">
        <v>0</v>
      </c>
      <c r="CB4" s="12">
        <v>1</v>
      </c>
      <c r="CC4" s="55">
        <v>1</v>
      </c>
      <c r="CD4" s="12">
        <v>0</v>
      </c>
      <c r="CE4" s="55">
        <v>0</v>
      </c>
      <c r="CF4" s="12">
        <v>0</v>
      </c>
      <c r="CG4" s="55">
        <v>0</v>
      </c>
      <c r="CH4" s="12">
        <v>0</v>
      </c>
      <c r="CI4" s="55">
        <v>2</v>
      </c>
      <c r="CJ4" s="12">
        <v>1</v>
      </c>
      <c r="CK4" s="55">
        <v>1</v>
      </c>
      <c r="CL4" s="12">
        <v>0</v>
      </c>
      <c r="CM4" s="55">
        <v>0</v>
      </c>
      <c r="CN4" s="12">
        <v>0</v>
      </c>
      <c r="CO4" s="55">
        <v>0</v>
      </c>
      <c r="CP4" s="12">
        <v>0</v>
      </c>
      <c r="CQ4" s="55"/>
      <c r="CR4" s="12">
        <v>0</v>
      </c>
      <c r="CS4" s="55"/>
      <c r="CT4" s="12">
        <v>0</v>
      </c>
      <c r="CU4" s="55"/>
      <c r="CV4" s="12">
        <v>0</v>
      </c>
      <c r="CW4" s="55"/>
      <c r="CX4" s="12">
        <v>0</v>
      </c>
      <c r="CY4" s="55"/>
      <c r="CZ4" s="6" t="s">
        <v>44</v>
      </c>
      <c r="DA4" s="55"/>
      <c r="DB4" s="6" t="s">
        <v>44</v>
      </c>
      <c r="DC4" s="81"/>
      <c r="DD4" s="127" t="s">
        <v>44</v>
      </c>
      <c r="DE4" s="128"/>
      <c r="DF4" s="127" t="s">
        <v>44</v>
      </c>
      <c r="DG4" s="128"/>
      <c r="DH4" s="127" t="s">
        <v>44</v>
      </c>
      <c r="DI4" s="128"/>
      <c r="DJ4">
        <f>SUM(B4,D4,F4,H4,J4,L4,N4,P4,R4,T4,V4,X4,Z4,AB4,AD4,AF4,AH4,AJ4,AL4,AN4,AP4,AR4,AT4,AV4,AX4,AZ4,BB4,BD4,BF4,BH4,BJ4,BL4,BN4,BP4,BR4,BT4,BV4,BX4,BZ4,CB4,CD4,CF4,CH4,CJ4,CL4,CN4,CP4,CR4,CT4,CV4,CX4,CZ4)</f>
        <v>39</v>
      </c>
      <c r="DK4">
        <f>SUM(C4,E4,G4,I4,K4,M4,O4,Q4,S4,U4,W4,Y4,AA4,AC4,AE4,AG4,AI4,AK4,AM4,AO4,AQ4,AS4,AU4,AW4,AY4,BA4,BC4,BE4,BG4,BI4,BK4,BM4,BO4,BQ4,BS4,BU4,BW4,BY4,CA4,CC4,CE4,CG4,CI4,CK4,CM4,CO4,CQ4,CS4,CU4,CW4,CY4,DA4,DC4,DE4,DG4,DI4)</f>
        <v>40</v>
      </c>
      <c r="DL4" s="1">
        <v>52</v>
      </c>
      <c r="DM4">
        <f>AVERAGE(DL4:DL12,DL31:DL39,DL58:DL66)</f>
        <v>38.444444444444443</v>
      </c>
      <c r="DN4">
        <f>STDEV((DL4:DL12,DL31:DL39,DL58:DL66))</f>
        <v>15.245007589708059</v>
      </c>
    </row>
    <row r="5" spans="1:159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1</v>
      </c>
      <c r="I5" s="41">
        <v>0</v>
      </c>
      <c r="J5" s="12">
        <v>0</v>
      </c>
      <c r="K5" s="41">
        <v>0</v>
      </c>
      <c r="L5" s="12">
        <v>0</v>
      </c>
      <c r="M5" s="41">
        <v>0</v>
      </c>
      <c r="N5" s="12">
        <v>0</v>
      </c>
      <c r="O5" s="41">
        <v>0</v>
      </c>
      <c r="P5" s="12">
        <v>0</v>
      </c>
      <c r="Q5" s="41">
        <v>0</v>
      </c>
      <c r="R5" s="12">
        <v>0</v>
      </c>
      <c r="S5" s="41">
        <v>0</v>
      </c>
      <c r="T5" s="12">
        <v>4</v>
      </c>
      <c r="U5" s="41">
        <v>0</v>
      </c>
      <c r="V5" s="12">
        <v>4</v>
      </c>
      <c r="W5" s="41">
        <v>0</v>
      </c>
      <c r="X5" s="12">
        <v>2</v>
      </c>
      <c r="Y5" s="41">
        <v>4</v>
      </c>
      <c r="Z5" s="12">
        <v>0</v>
      </c>
      <c r="AA5" s="41">
        <v>2</v>
      </c>
      <c r="AB5" s="12">
        <v>0</v>
      </c>
      <c r="AC5" s="41">
        <v>2</v>
      </c>
      <c r="AD5" s="12">
        <v>0</v>
      </c>
      <c r="AE5" s="41">
        <v>1</v>
      </c>
      <c r="AF5" s="12">
        <v>5</v>
      </c>
      <c r="AG5" s="41">
        <v>1</v>
      </c>
      <c r="AH5" s="12">
        <v>2</v>
      </c>
      <c r="AI5" s="41">
        <v>1</v>
      </c>
      <c r="AJ5" s="12">
        <v>2</v>
      </c>
      <c r="AK5" s="41">
        <v>0</v>
      </c>
      <c r="AL5" s="12">
        <v>0</v>
      </c>
      <c r="AM5" s="41">
        <v>4</v>
      </c>
      <c r="AN5" s="12">
        <v>1</v>
      </c>
      <c r="AO5" s="41">
        <v>1</v>
      </c>
      <c r="AP5" s="12">
        <v>0</v>
      </c>
      <c r="AQ5" s="55">
        <v>2</v>
      </c>
      <c r="AR5" s="12">
        <v>0</v>
      </c>
      <c r="AS5" s="55">
        <v>2</v>
      </c>
      <c r="AT5" s="12">
        <v>3</v>
      </c>
      <c r="AU5" s="55">
        <v>1</v>
      </c>
      <c r="AV5" s="12">
        <v>1</v>
      </c>
      <c r="AW5" s="55">
        <v>0</v>
      </c>
      <c r="AX5" s="12">
        <v>0</v>
      </c>
      <c r="AY5" s="55">
        <v>0</v>
      </c>
      <c r="AZ5" s="12">
        <v>1</v>
      </c>
      <c r="BA5" s="55">
        <v>2</v>
      </c>
      <c r="BB5" s="12">
        <v>0</v>
      </c>
      <c r="BC5" s="55">
        <v>2</v>
      </c>
      <c r="BD5" s="12">
        <v>1</v>
      </c>
      <c r="BE5" s="55">
        <v>2</v>
      </c>
      <c r="BF5" s="12">
        <v>1</v>
      </c>
      <c r="BG5" s="55">
        <v>0</v>
      </c>
      <c r="BH5" s="12">
        <v>2</v>
      </c>
      <c r="BI5" s="55">
        <v>0</v>
      </c>
      <c r="BJ5" s="12">
        <v>3</v>
      </c>
      <c r="BK5" s="55">
        <v>0</v>
      </c>
      <c r="BL5" s="12">
        <v>0</v>
      </c>
      <c r="BM5" s="55">
        <v>0</v>
      </c>
      <c r="BN5" s="12">
        <v>0</v>
      </c>
      <c r="BO5" s="55">
        <v>3</v>
      </c>
      <c r="BP5" s="12">
        <v>0</v>
      </c>
      <c r="BQ5" s="55">
        <v>1</v>
      </c>
      <c r="BR5" s="12">
        <v>0</v>
      </c>
      <c r="BS5" s="55">
        <v>1</v>
      </c>
      <c r="BT5" s="12">
        <v>0</v>
      </c>
      <c r="BU5" s="55">
        <v>0</v>
      </c>
      <c r="BV5" s="12">
        <v>2</v>
      </c>
      <c r="BW5" s="55">
        <v>0</v>
      </c>
      <c r="BX5" s="12">
        <v>1</v>
      </c>
      <c r="BY5" s="55">
        <v>0</v>
      </c>
      <c r="BZ5" s="12">
        <v>0</v>
      </c>
      <c r="CA5" s="55">
        <v>0</v>
      </c>
      <c r="CB5" s="12">
        <v>0</v>
      </c>
      <c r="CC5" s="55">
        <v>2</v>
      </c>
      <c r="CD5" s="12">
        <v>0</v>
      </c>
      <c r="CE5" s="55">
        <v>0</v>
      </c>
      <c r="CF5" s="12">
        <v>0</v>
      </c>
      <c r="CG5" s="55">
        <v>0</v>
      </c>
      <c r="CH5" s="6" t="s">
        <v>44</v>
      </c>
      <c r="CI5" s="55">
        <v>1</v>
      </c>
      <c r="CJ5" s="6" t="s">
        <v>44</v>
      </c>
      <c r="CK5" s="55">
        <v>0</v>
      </c>
      <c r="CL5" s="6" t="s">
        <v>44</v>
      </c>
      <c r="CM5" s="55">
        <v>0</v>
      </c>
      <c r="CN5" s="6" t="s">
        <v>44</v>
      </c>
      <c r="CO5" s="55">
        <v>0</v>
      </c>
      <c r="CP5" s="6" t="s">
        <v>44</v>
      </c>
      <c r="CQ5" s="55"/>
      <c r="CR5" s="6" t="s">
        <v>44</v>
      </c>
      <c r="CS5" s="55"/>
      <c r="CT5" s="6" t="s">
        <v>44</v>
      </c>
      <c r="CU5" s="55"/>
      <c r="CV5" s="6" t="s">
        <v>44</v>
      </c>
      <c r="CW5" s="55"/>
      <c r="CX5" s="6" t="s">
        <v>44</v>
      </c>
      <c r="CY5" s="55"/>
      <c r="CZ5" s="6" t="s">
        <v>44</v>
      </c>
      <c r="DA5" s="55"/>
      <c r="DB5" s="6" t="s">
        <v>44</v>
      </c>
      <c r="DC5" s="81"/>
      <c r="DD5" s="127" t="s">
        <v>44</v>
      </c>
      <c r="DE5" s="128"/>
      <c r="DF5" s="127" t="s">
        <v>44</v>
      </c>
      <c r="DG5" s="128"/>
      <c r="DH5" s="127" t="s">
        <v>44</v>
      </c>
      <c r="DI5" s="128"/>
      <c r="DJ5">
        <f t="shared" ref="DJ5:DJ66" si="0">SUM(B5,D5,F5,H5,J5,L5,N5,P5,R5,T5,V5,X5,Z5,AB5,AD5,AF5,AH5,AJ5,AL5,AN5,AP5,AR5,AT5,AV5,AX5,AZ5,BB5,BD5,BF5,BH5,BJ5,BL5,BN5,BP5,BR5,BT5,BV5,BX5,BZ5,CB5,CD5,CF5,CH5,CJ5,CL5,CN5,CP5,CR5,CT5,CV5,CX5,CZ5)</f>
        <v>36</v>
      </c>
      <c r="DK5">
        <f t="shared" ref="DK5:DK66" si="1">SUM(C5,E5,G5,I5,K5,M5,O5,Q5,S5,U5,W5,Y5,AA5,AC5,AE5,AG5,AI5,AK5,AM5,AO5,AQ5,AS5,AU5,AW5,AY5,BA5,BC5,BE5,BG5,BI5,BK5,BM5,BO5,BQ5,BS5,BU5,BW5,BY5,CA5,CC5,CE5,CG5,CI5,CK5,CM5,CO5,CQ5,CS5,CU5,CW5,CY5,DA5,DC5,DE5,DG5,DI5)</f>
        <v>35</v>
      </c>
      <c r="DL5">
        <v>43</v>
      </c>
    </row>
    <row r="6" spans="1:159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41">
        <v>0</v>
      </c>
      <c r="L6" s="12">
        <v>0</v>
      </c>
      <c r="M6" s="41">
        <v>1</v>
      </c>
      <c r="N6" s="12">
        <v>0</v>
      </c>
      <c r="O6" s="41">
        <v>0</v>
      </c>
      <c r="P6" s="12">
        <v>2</v>
      </c>
      <c r="Q6" s="41">
        <v>0</v>
      </c>
      <c r="R6" s="12">
        <v>2</v>
      </c>
      <c r="S6" s="41">
        <v>0</v>
      </c>
      <c r="T6" s="12">
        <v>0</v>
      </c>
      <c r="U6" s="41">
        <v>0</v>
      </c>
      <c r="V6" s="12">
        <v>3</v>
      </c>
      <c r="W6" s="41">
        <v>4</v>
      </c>
      <c r="X6" s="12">
        <v>4</v>
      </c>
      <c r="Y6" s="41">
        <v>2</v>
      </c>
      <c r="Z6" s="12">
        <v>0</v>
      </c>
      <c r="AA6" s="41">
        <v>0</v>
      </c>
      <c r="AB6" s="12">
        <v>0</v>
      </c>
      <c r="AC6" s="41">
        <v>2</v>
      </c>
      <c r="AD6" s="12">
        <v>0</v>
      </c>
      <c r="AE6" s="41">
        <v>1</v>
      </c>
      <c r="AF6" s="12">
        <v>3</v>
      </c>
      <c r="AG6" s="41">
        <v>1</v>
      </c>
      <c r="AH6" s="12">
        <v>2</v>
      </c>
      <c r="AI6" s="41">
        <v>0</v>
      </c>
      <c r="AJ6" s="41">
        <v>1</v>
      </c>
      <c r="AK6" s="41">
        <v>0</v>
      </c>
      <c r="AL6" s="41">
        <v>0</v>
      </c>
      <c r="AM6" s="41">
        <v>3</v>
      </c>
      <c r="AN6" s="12">
        <v>2</v>
      </c>
      <c r="AO6" s="41">
        <v>3</v>
      </c>
      <c r="AP6" s="12">
        <v>0</v>
      </c>
      <c r="AQ6" s="55">
        <v>1</v>
      </c>
      <c r="AR6" s="12">
        <v>1</v>
      </c>
      <c r="AS6" s="55">
        <v>1</v>
      </c>
      <c r="AT6" s="12">
        <v>1</v>
      </c>
      <c r="AU6" s="55">
        <v>0</v>
      </c>
      <c r="AV6" s="12">
        <v>2</v>
      </c>
      <c r="AW6" s="55">
        <v>1</v>
      </c>
      <c r="AX6" s="12">
        <v>1</v>
      </c>
      <c r="AY6" s="55">
        <v>0</v>
      </c>
      <c r="AZ6" s="12">
        <v>1</v>
      </c>
      <c r="BA6" s="55">
        <v>2</v>
      </c>
      <c r="BB6" s="12">
        <v>0</v>
      </c>
      <c r="BC6" s="55">
        <v>2</v>
      </c>
      <c r="BD6" s="12">
        <v>0</v>
      </c>
      <c r="BE6" s="55">
        <v>1</v>
      </c>
      <c r="BF6" s="12">
        <v>2</v>
      </c>
      <c r="BG6" s="55">
        <v>0</v>
      </c>
      <c r="BH6" s="12">
        <v>1</v>
      </c>
      <c r="BI6" s="55">
        <v>1</v>
      </c>
      <c r="BJ6" s="12">
        <v>2</v>
      </c>
      <c r="BK6" s="55">
        <v>0</v>
      </c>
      <c r="BL6" s="12">
        <v>1</v>
      </c>
      <c r="BM6" s="55">
        <v>2</v>
      </c>
      <c r="BN6" s="12">
        <v>0</v>
      </c>
      <c r="BO6" s="55">
        <v>1</v>
      </c>
      <c r="BP6" s="12">
        <v>0</v>
      </c>
      <c r="BQ6" s="55">
        <v>2</v>
      </c>
      <c r="BR6" s="12">
        <v>0</v>
      </c>
      <c r="BS6" s="55">
        <v>1</v>
      </c>
      <c r="BT6" s="12">
        <v>0</v>
      </c>
      <c r="BU6" s="55">
        <v>0</v>
      </c>
      <c r="BV6" s="12">
        <v>2</v>
      </c>
      <c r="BW6" s="55">
        <v>0</v>
      </c>
      <c r="BX6" s="12">
        <v>1</v>
      </c>
      <c r="BY6" s="55">
        <v>0</v>
      </c>
      <c r="BZ6" s="12">
        <v>2</v>
      </c>
      <c r="CA6" s="55">
        <v>0</v>
      </c>
      <c r="CB6" s="12">
        <v>0</v>
      </c>
      <c r="CC6" s="55">
        <v>2</v>
      </c>
      <c r="CD6" s="12">
        <v>0</v>
      </c>
      <c r="CE6" s="55">
        <v>1</v>
      </c>
      <c r="CF6" s="12">
        <v>0</v>
      </c>
      <c r="CG6" s="55">
        <v>1</v>
      </c>
      <c r="CH6" s="12">
        <v>0</v>
      </c>
      <c r="CI6" s="55">
        <v>1</v>
      </c>
      <c r="CJ6" s="12">
        <v>1</v>
      </c>
      <c r="CK6" s="55">
        <v>0</v>
      </c>
      <c r="CL6" s="12">
        <v>1</v>
      </c>
      <c r="CM6" s="55">
        <v>0</v>
      </c>
      <c r="CN6" s="12">
        <v>0</v>
      </c>
      <c r="CO6" s="55">
        <v>0</v>
      </c>
      <c r="CP6" s="6" t="s">
        <v>44</v>
      </c>
      <c r="CQ6" s="55"/>
      <c r="CR6" s="6" t="s">
        <v>44</v>
      </c>
      <c r="CS6" s="55"/>
      <c r="CT6" s="6" t="s">
        <v>44</v>
      </c>
      <c r="CU6" s="55"/>
      <c r="CV6" s="6" t="s">
        <v>44</v>
      </c>
      <c r="CW6" s="55"/>
      <c r="CX6" s="6" t="s">
        <v>44</v>
      </c>
      <c r="CY6" s="55"/>
      <c r="CZ6" s="6" t="s">
        <v>44</v>
      </c>
      <c r="DA6" s="55"/>
      <c r="DB6" s="6" t="s">
        <v>44</v>
      </c>
      <c r="DC6" s="81">
        <v>1</v>
      </c>
      <c r="DD6" s="127" t="s">
        <v>44</v>
      </c>
      <c r="DE6" s="128"/>
      <c r="DF6" s="127" t="s">
        <v>44</v>
      </c>
      <c r="DG6" s="128"/>
      <c r="DH6" s="127" t="s">
        <v>44</v>
      </c>
      <c r="DI6" s="128"/>
      <c r="DJ6">
        <f t="shared" si="0"/>
        <v>38</v>
      </c>
      <c r="DK6">
        <f t="shared" si="1"/>
        <v>38</v>
      </c>
      <c r="DL6">
        <v>46</v>
      </c>
    </row>
    <row r="7" spans="1:159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41">
        <v>0</v>
      </c>
      <c r="L7" s="12">
        <v>0</v>
      </c>
      <c r="M7" s="41">
        <v>0</v>
      </c>
      <c r="N7" s="12">
        <v>0</v>
      </c>
      <c r="O7" s="41">
        <v>0</v>
      </c>
      <c r="P7" s="12">
        <v>3</v>
      </c>
      <c r="Q7" s="41">
        <v>1</v>
      </c>
      <c r="R7" s="12">
        <v>5</v>
      </c>
      <c r="S7" s="41">
        <v>0</v>
      </c>
      <c r="T7" s="12">
        <v>0</v>
      </c>
      <c r="U7" s="41">
        <v>0</v>
      </c>
      <c r="V7" s="12">
        <v>3</v>
      </c>
      <c r="W7" s="41">
        <v>0</v>
      </c>
      <c r="X7" s="12">
        <v>2</v>
      </c>
      <c r="Y7" s="41">
        <v>5</v>
      </c>
      <c r="Z7" s="12">
        <v>2</v>
      </c>
      <c r="AA7" s="41">
        <v>0</v>
      </c>
      <c r="AB7" s="12">
        <v>4</v>
      </c>
      <c r="AC7" s="41">
        <v>3</v>
      </c>
      <c r="AD7" s="12">
        <v>0</v>
      </c>
      <c r="AE7" s="41">
        <v>1</v>
      </c>
      <c r="AF7" s="12">
        <v>1</v>
      </c>
      <c r="AG7" s="41">
        <v>1</v>
      </c>
      <c r="AH7" s="12">
        <v>1</v>
      </c>
      <c r="AI7" s="41">
        <v>5</v>
      </c>
      <c r="AJ7" s="12">
        <v>3</v>
      </c>
      <c r="AK7" s="41">
        <v>0</v>
      </c>
      <c r="AL7" s="12">
        <v>2</v>
      </c>
      <c r="AM7" s="41">
        <v>1</v>
      </c>
      <c r="AN7" s="12">
        <v>1</v>
      </c>
      <c r="AO7" s="41">
        <v>1</v>
      </c>
      <c r="AP7" s="12">
        <v>0</v>
      </c>
      <c r="AQ7" s="55">
        <v>3</v>
      </c>
      <c r="AR7" s="12">
        <v>2</v>
      </c>
      <c r="AS7" s="55">
        <v>0</v>
      </c>
      <c r="AT7" s="12">
        <v>1</v>
      </c>
      <c r="AU7" s="55">
        <v>2</v>
      </c>
      <c r="AV7" s="12">
        <v>3</v>
      </c>
      <c r="AW7" s="55">
        <v>2</v>
      </c>
      <c r="AX7" s="12">
        <v>0</v>
      </c>
      <c r="AY7" s="55">
        <v>2</v>
      </c>
      <c r="AZ7" s="12">
        <v>1</v>
      </c>
      <c r="BA7" s="55">
        <v>1</v>
      </c>
      <c r="BB7" s="12">
        <v>2</v>
      </c>
      <c r="BC7" s="55">
        <v>3</v>
      </c>
      <c r="BD7" s="12">
        <v>0</v>
      </c>
      <c r="BE7" s="55">
        <v>0</v>
      </c>
      <c r="BF7" s="12">
        <v>1</v>
      </c>
      <c r="BG7" s="55">
        <v>1</v>
      </c>
      <c r="BH7" s="12">
        <v>1</v>
      </c>
      <c r="BI7" s="55">
        <v>3</v>
      </c>
      <c r="BJ7" s="12">
        <v>2</v>
      </c>
      <c r="BK7" s="55">
        <v>0</v>
      </c>
      <c r="BL7" s="12">
        <v>0</v>
      </c>
      <c r="BM7" s="55">
        <v>1</v>
      </c>
      <c r="BN7" s="6" t="s">
        <v>44</v>
      </c>
      <c r="BO7" s="55">
        <v>1</v>
      </c>
      <c r="BP7" s="6" t="s">
        <v>44</v>
      </c>
      <c r="BQ7" s="55">
        <v>2</v>
      </c>
      <c r="BR7" s="6" t="s">
        <v>44</v>
      </c>
      <c r="BS7" s="55">
        <v>0</v>
      </c>
      <c r="BT7" s="6" t="s">
        <v>44</v>
      </c>
      <c r="BU7" s="55">
        <v>0</v>
      </c>
      <c r="BV7" s="6" t="s">
        <v>44</v>
      </c>
      <c r="BW7" s="55">
        <v>0</v>
      </c>
      <c r="BX7" s="6" t="s">
        <v>44</v>
      </c>
      <c r="BY7" s="55">
        <v>0</v>
      </c>
      <c r="BZ7" s="6" t="s">
        <v>44</v>
      </c>
      <c r="CA7" s="55">
        <v>0</v>
      </c>
      <c r="CB7" s="6" t="s">
        <v>44</v>
      </c>
      <c r="CC7" s="55">
        <v>0</v>
      </c>
      <c r="CD7" s="6" t="s">
        <v>44</v>
      </c>
      <c r="CE7" s="55">
        <v>0</v>
      </c>
      <c r="CF7" s="6" t="s">
        <v>44</v>
      </c>
      <c r="CG7" s="55">
        <v>0</v>
      </c>
      <c r="CH7" s="6" t="s">
        <v>44</v>
      </c>
      <c r="CI7" s="55">
        <v>0</v>
      </c>
      <c r="CJ7" s="6" t="s">
        <v>44</v>
      </c>
      <c r="CK7" s="55">
        <v>0</v>
      </c>
      <c r="CL7" s="6" t="s">
        <v>44</v>
      </c>
      <c r="CM7" s="55">
        <v>0</v>
      </c>
      <c r="CN7" s="6" t="s">
        <v>44</v>
      </c>
      <c r="CO7" s="55">
        <v>0</v>
      </c>
      <c r="CP7" s="6" t="s">
        <v>44</v>
      </c>
      <c r="CQ7" s="55"/>
      <c r="CR7" s="6" t="s">
        <v>44</v>
      </c>
      <c r="CS7" s="55"/>
      <c r="CT7" s="6" t="s">
        <v>44</v>
      </c>
      <c r="CU7" s="55"/>
      <c r="CV7" s="6" t="s">
        <v>44</v>
      </c>
      <c r="CW7" s="55"/>
      <c r="CX7" s="6" t="s">
        <v>44</v>
      </c>
      <c r="CY7" s="55"/>
      <c r="CZ7" s="6" t="s">
        <v>44</v>
      </c>
      <c r="DA7" s="55"/>
      <c r="DB7" s="6" t="s">
        <v>44</v>
      </c>
      <c r="DC7" s="81"/>
      <c r="DD7" s="127" t="s">
        <v>44</v>
      </c>
      <c r="DE7" s="128"/>
      <c r="DF7" s="127" t="s">
        <v>44</v>
      </c>
      <c r="DG7" s="128"/>
      <c r="DH7" s="127" t="s">
        <v>44</v>
      </c>
      <c r="DI7" s="128"/>
      <c r="DJ7">
        <f t="shared" si="0"/>
        <v>40</v>
      </c>
      <c r="DK7">
        <f t="shared" si="1"/>
        <v>39</v>
      </c>
      <c r="DL7">
        <v>33</v>
      </c>
    </row>
    <row r="8" spans="1:159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41">
        <v>0</v>
      </c>
      <c r="L8" s="12">
        <v>0</v>
      </c>
      <c r="M8" s="41">
        <v>0</v>
      </c>
      <c r="N8" s="12">
        <v>0</v>
      </c>
      <c r="O8" s="41">
        <v>0</v>
      </c>
      <c r="P8" s="12">
        <v>0</v>
      </c>
      <c r="Q8" s="41">
        <v>0</v>
      </c>
      <c r="R8" s="12">
        <v>0</v>
      </c>
      <c r="S8" s="41">
        <v>0</v>
      </c>
      <c r="T8" s="12">
        <v>5</v>
      </c>
      <c r="U8" s="41">
        <v>0</v>
      </c>
      <c r="V8" s="12">
        <v>2</v>
      </c>
      <c r="W8" s="41">
        <v>0</v>
      </c>
      <c r="X8" s="12">
        <v>1</v>
      </c>
      <c r="Y8" s="41">
        <v>0</v>
      </c>
      <c r="Z8" s="12">
        <v>0</v>
      </c>
      <c r="AA8" s="41">
        <v>5</v>
      </c>
      <c r="AB8" s="12">
        <v>2</v>
      </c>
      <c r="AC8" s="41">
        <v>2</v>
      </c>
      <c r="AD8" s="12">
        <v>0</v>
      </c>
      <c r="AE8" s="41">
        <v>1</v>
      </c>
      <c r="AF8" s="12">
        <v>0</v>
      </c>
      <c r="AG8" s="41">
        <v>1</v>
      </c>
      <c r="AH8" s="12">
        <v>0</v>
      </c>
      <c r="AI8" s="41">
        <v>2</v>
      </c>
      <c r="AJ8" s="12">
        <v>5</v>
      </c>
      <c r="AK8" s="41">
        <v>3</v>
      </c>
      <c r="AL8" s="12">
        <v>0</v>
      </c>
      <c r="AM8" s="41">
        <v>2</v>
      </c>
      <c r="AN8" s="12">
        <v>0</v>
      </c>
      <c r="AO8" s="41">
        <v>1</v>
      </c>
      <c r="AP8" s="12">
        <v>0</v>
      </c>
      <c r="AQ8" s="55">
        <v>2</v>
      </c>
      <c r="AR8" s="12">
        <v>0</v>
      </c>
      <c r="AS8" s="55">
        <v>1</v>
      </c>
      <c r="AT8" s="12">
        <v>1</v>
      </c>
      <c r="AU8" s="55">
        <v>1</v>
      </c>
      <c r="AV8" s="12">
        <v>3</v>
      </c>
      <c r="AW8" s="55">
        <v>1</v>
      </c>
      <c r="AX8" s="12">
        <v>2</v>
      </c>
      <c r="AY8" s="55">
        <v>0</v>
      </c>
      <c r="AZ8" s="12">
        <v>0</v>
      </c>
      <c r="BA8" s="55">
        <v>1</v>
      </c>
      <c r="BB8" s="12">
        <v>0</v>
      </c>
      <c r="BC8" s="55">
        <v>4</v>
      </c>
      <c r="BD8" s="12">
        <v>0</v>
      </c>
      <c r="BE8" s="55">
        <v>1</v>
      </c>
      <c r="BF8" s="12">
        <v>1</v>
      </c>
      <c r="BG8" s="55">
        <v>0</v>
      </c>
      <c r="BH8" s="12">
        <v>2</v>
      </c>
      <c r="BI8" s="55">
        <v>2</v>
      </c>
      <c r="BJ8" s="12">
        <v>1</v>
      </c>
      <c r="BK8" s="55">
        <v>0</v>
      </c>
      <c r="BL8" s="12">
        <v>0</v>
      </c>
      <c r="BM8" s="55">
        <v>1</v>
      </c>
      <c r="BN8" s="12">
        <v>0</v>
      </c>
      <c r="BO8" s="55">
        <v>2</v>
      </c>
      <c r="BP8" s="12">
        <v>0</v>
      </c>
      <c r="BQ8" s="55">
        <v>1</v>
      </c>
      <c r="BR8" s="12">
        <v>0</v>
      </c>
      <c r="BS8" s="55">
        <v>0</v>
      </c>
      <c r="BT8" s="12">
        <v>0</v>
      </c>
      <c r="BU8" s="55">
        <v>0</v>
      </c>
      <c r="BV8" s="12">
        <v>1</v>
      </c>
      <c r="BW8" s="55">
        <v>0</v>
      </c>
      <c r="BX8" s="12">
        <v>0</v>
      </c>
      <c r="BY8" s="55">
        <v>1</v>
      </c>
      <c r="BZ8" s="12">
        <v>1</v>
      </c>
      <c r="CA8" s="55">
        <v>0</v>
      </c>
      <c r="CB8" s="12">
        <v>0</v>
      </c>
      <c r="CC8" s="55">
        <v>0</v>
      </c>
      <c r="CD8" s="12">
        <v>0</v>
      </c>
      <c r="CE8" s="55">
        <v>1</v>
      </c>
      <c r="CF8" s="12">
        <v>0</v>
      </c>
      <c r="CG8" s="55">
        <v>0</v>
      </c>
      <c r="CH8" s="12">
        <v>0</v>
      </c>
      <c r="CI8" s="55">
        <v>0</v>
      </c>
      <c r="CJ8" s="12">
        <v>2</v>
      </c>
      <c r="CK8" s="55">
        <v>0</v>
      </c>
      <c r="CL8" s="12">
        <v>0</v>
      </c>
      <c r="CM8" s="55">
        <v>0</v>
      </c>
      <c r="CN8" s="12">
        <v>0</v>
      </c>
      <c r="CO8" s="55">
        <v>0</v>
      </c>
      <c r="CP8" s="12">
        <v>0</v>
      </c>
      <c r="CQ8" s="55">
        <v>0</v>
      </c>
      <c r="CR8" s="12">
        <v>0</v>
      </c>
      <c r="CS8" s="55">
        <v>0</v>
      </c>
      <c r="CT8" s="12">
        <v>0</v>
      </c>
      <c r="CU8" s="55">
        <v>0</v>
      </c>
      <c r="CV8" s="12">
        <v>0</v>
      </c>
      <c r="CW8" s="55">
        <v>0</v>
      </c>
      <c r="CX8" s="12">
        <v>1</v>
      </c>
      <c r="CY8" s="6" t="s">
        <v>44</v>
      </c>
      <c r="CZ8" s="6" t="s">
        <v>44</v>
      </c>
      <c r="DA8" s="55">
        <v>2</v>
      </c>
      <c r="DB8" s="6" t="s">
        <v>44</v>
      </c>
      <c r="DC8" s="81"/>
      <c r="DD8" s="6" t="s">
        <v>44</v>
      </c>
      <c r="DE8" s="128"/>
      <c r="DF8" s="6" t="s">
        <v>44</v>
      </c>
      <c r="DG8" s="128"/>
      <c r="DH8" s="6" t="s">
        <v>44</v>
      </c>
      <c r="DI8" s="128"/>
      <c r="DJ8">
        <f>SUM(B8,D8,F8,H8,J8,L8,N8,P8,R8,T8,V8,X8,Z8,AB8,AD8,AF8,AH8,AJ8,AL8,AN8,AP8,AR8,AT8,AV8,AX8,AZ8,BB8,BD8,BF8,BH8,BJ8,BL8,BN8,BP8,BR8,BT8,BV8,BX8,BZ8,CB8,CD8,CF8,CH8,CJ8,CL8,CN8,CP8,CR8,CT8,CV8,CY8,CZ8)</f>
        <v>29</v>
      </c>
      <c r="DK8">
        <f t="shared" si="1"/>
        <v>38</v>
      </c>
      <c r="DL8">
        <v>51</v>
      </c>
    </row>
    <row r="9" spans="1:159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41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4</v>
      </c>
      <c r="S9" s="41">
        <v>0</v>
      </c>
      <c r="T9" s="12">
        <v>2</v>
      </c>
      <c r="U9" s="41">
        <v>0</v>
      </c>
      <c r="V9" s="12">
        <v>2</v>
      </c>
      <c r="W9" s="41">
        <v>1</v>
      </c>
      <c r="X9" s="12">
        <v>3</v>
      </c>
      <c r="Y9" s="41">
        <v>4</v>
      </c>
      <c r="Z9" s="12">
        <v>2</v>
      </c>
      <c r="AA9" s="41">
        <v>1</v>
      </c>
      <c r="AB9" s="12">
        <v>0</v>
      </c>
      <c r="AC9" s="41">
        <v>2</v>
      </c>
      <c r="AD9" s="12">
        <v>0</v>
      </c>
      <c r="AE9" s="41">
        <v>3</v>
      </c>
      <c r="AF9" s="12">
        <v>4</v>
      </c>
      <c r="AG9" s="41">
        <v>1</v>
      </c>
      <c r="AH9" s="12">
        <v>2</v>
      </c>
      <c r="AI9" s="41">
        <v>0</v>
      </c>
      <c r="AJ9" s="12">
        <v>2</v>
      </c>
      <c r="AK9" s="41">
        <v>0</v>
      </c>
      <c r="AL9" s="12">
        <v>3</v>
      </c>
      <c r="AM9" s="41">
        <v>4</v>
      </c>
      <c r="AN9" s="12">
        <v>0</v>
      </c>
      <c r="AO9" s="41">
        <v>3</v>
      </c>
      <c r="AP9" s="12">
        <v>0</v>
      </c>
      <c r="AQ9" s="13">
        <v>2</v>
      </c>
      <c r="AR9" s="12">
        <v>0</v>
      </c>
      <c r="AS9" s="13">
        <v>0</v>
      </c>
      <c r="AT9" s="12">
        <v>0</v>
      </c>
      <c r="AU9" s="13">
        <v>0</v>
      </c>
      <c r="AV9" s="12">
        <v>4</v>
      </c>
      <c r="AW9" s="13">
        <v>1</v>
      </c>
      <c r="AX9" s="12">
        <v>2</v>
      </c>
      <c r="AY9" s="13">
        <v>0</v>
      </c>
      <c r="AZ9" s="12">
        <v>0</v>
      </c>
      <c r="BA9" s="13">
        <v>1</v>
      </c>
      <c r="BB9" s="12">
        <v>1</v>
      </c>
      <c r="BC9" s="13">
        <v>4</v>
      </c>
      <c r="BD9" s="12">
        <v>0</v>
      </c>
      <c r="BE9" s="13">
        <v>2</v>
      </c>
      <c r="BF9" s="12">
        <v>0</v>
      </c>
      <c r="BG9" s="13">
        <v>0</v>
      </c>
      <c r="BH9" s="12">
        <v>2</v>
      </c>
      <c r="BI9" s="13">
        <v>0</v>
      </c>
      <c r="BJ9" s="12">
        <v>1</v>
      </c>
      <c r="BK9" s="55">
        <v>0</v>
      </c>
      <c r="BL9" s="12">
        <v>0</v>
      </c>
      <c r="BM9" s="13">
        <v>0</v>
      </c>
      <c r="BN9" s="12">
        <v>0</v>
      </c>
      <c r="BO9" s="13">
        <v>1</v>
      </c>
      <c r="BP9" s="12">
        <v>0</v>
      </c>
      <c r="BQ9" s="13">
        <v>1</v>
      </c>
      <c r="BR9" s="12">
        <v>0</v>
      </c>
      <c r="BS9" s="13">
        <v>0</v>
      </c>
      <c r="BT9" s="12">
        <v>0</v>
      </c>
      <c r="BU9" s="13">
        <v>0</v>
      </c>
      <c r="BV9" s="12">
        <v>0</v>
      </c>
      <c r="BW9" s="13">
        <v>0</v>
      </c>
      <c r="BX9" s="12">
        <v>2</v>
      </c>
      <c r="BY9" s="13">
        <v>0</v>
      </c>
      <c r="BZ9" s="12">
        <v>0</v>
      </c>
      <c r="CA9" s="13">
        <v>1</v>
      </c>
      <c r="CB9" s="12">
        <v>0</v>
      </c>
      <c r="CC9" s="13">
        <v>0</v>
      </c>
      <c r="CD9" s="12">
        <v>0</v>
      </c>
      <c r="CE9" s="13">
        <v>2</v>
      </c>
      <c r="CF9" s="12">
        <v>0</v>
      </c>
      <c r="CG9" s="13">
        <v>0</v>
      </c>
      <c r="CH9" s="12">
        <v>0</v>
      </c>
      <c r="CI9" s="13">
        <v>0</v>
      </c>
      <c r="CJ9" s="12">
        <v>1</v>
      </c>
      <c r="CK9" s="13">
        <v>1</v>
      </c>
      <c r="CL9" s="12">
        <v>1</v>
      </c>
      <c r="CM9" s="13">
        <v>0</v>
      </c>
      <c r="CN9" s="12">
        <v>0</v>
      </c>
      <c r="CO9" s="13">
        <v>0</v>
      </c>
      <c r="CP9" s="12">
        <v>0</v>
      </c>
      <c r="CQ9" s="13">
        <v>0</v>
      </c>
      <c r="CR9" s="12">
        <v>0</v>
      </c>
      <c r="CS9" s="13">
        <v>0</v>
      </c>
      <c r="CT9" s="12">
        <v>0</v>
      </c>
      <c r="CU9" s="13">
        <v>0</v>
      </c>
      <c r="CV9" s="12">
        <v>0</v>
      </c>
      <c r="CW9" s="13">
        <v>0</v>
      </c>
      <c r="CX9" s="12">
        <v>0</v>
      </c>
      <c r="CY9" s="13">
        <v>0</v>
      </c>
      <c r="CZ9" s="12">
        <v>1</v>
      </c>
      <c r="DA9" s="13">
        <v>2</v>
      </c>
      <c r="DB9" s="6" t="s">
        <v>44</v>
      </c>
      <c r="DC9" s="157"/>
      <c r="DD9" s="6" t="s">
        <v>44</v>
      </c>
      <c r="DE9" s="150"/>
      <c r="DF9" s="6" t="s">
        <v>44</v>
      </c>
      <c r="DG9" s="150"/>
      <c r="DH9" s="6" t="s">
        <v>44</v>
      </c>
      <c r="DI9" s="150"/>
      <c r="DJ9">
        <f t="shared" si="0"/>
        <v>39</v>
      </c>
      <c r="DK9">
        <f t="shared" si="1"/>
        <v>37</v>
      </c>
      <c r="DL9">
        <v>53</v>
      </c>
    </row>
    <row r="10" spans="1:159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41">
        <v>0</v>
      </c>
      <c r="L10" s="12">
        <v>0</v>
      </c>
      <c r="M10" s="41">
        <v>0</v>
      </c>
      <c r="N10" s="12">
        <v>0</v>
      </c>
      <c r="O10" s="41">
        <v>0</v>
      </c>
      <c r="P10" s="12">
        <v>0</v>
      </c>
      <c r="Q10" s="41">
        <v>0</v>
      </c>
      <c r="R10" s="12">
        <v>0</v>
      </c>
      <c r="S10" s="41">
        <v>1</v>
      </c>
      <c r="T10" s="12">
        <v>4</v>
      </c>
      <c r="U10" s="41">
        <v>3</v>
      </c>
      <c r="V10" s="12">
        <v>2</v>
      </c>
      <c r="W10" s="41">
        <v>1</v>
      </c>
      <c r="X10" s="12">
        <v>4</v>
      </c>
      <c r="Y10" s="41">
        <v>0</v>
      </c>
      <c r="Z10" s="12">
        <v>4</v>
      </c>
      <c r="AA10" s="41">
        <v>4</v>
      </c>
      <c r="AB10" s="12">
        <v>0</v>
      </c>
      <c r="AC10" s="41">
        <v>2</v>
      </c>
      <c r="AD10" s="12">
        <v>3</v>
      </c>
      <c r="AE10" s="41">
        <v>1</v>
      </c>
      <c r="AF10" s="12">
        <v>2</v>
      </c>
      <c r="AG10" s="41">
        <v>2</v>
      </c>
      <c r="AH10" s="12">
        <v>2</v>
      </c>
      <c r="AI10" s="41">
        <v>0</v>
      </c>
      <c r="AJ10" s="12">
        <v>0</v>
      </c>
      <c r="AK10" s="41">
        <v>1</v>
      </c>
      <c r="AL10" s="12">
        <v>2</v>
      </c>
      <c r="AM10" s="41">
        <v>4</v>
      </c>
      <c r="AN10" s="12">
        <v>1</v>
      </c>
      <c r="AO10" s="41">
        <v>2</v>
      </c>
      <c r="AP10" s="12">
        <v>0</v>
      </c>
      <c r="AQ10" s="13">
        <v>2</v>
      </c>
      <c r="AR10" s="12">
        <v>3</v>
      </c>
      <c r="AS10" s="13">
        <v>0</v>
      </c>
      <c r="AT10" s="12">
        <v>1</v>
      </c>
      <c r="AU10" s="13">
        <v>0</v>
      </c>
      <c r="AV10" s="12">
        <v>1</v>
      </c>
      <c r="AW10" s="13">
        <v>0</v>
      </c>
      <c r="AX10" s="12">
        <v>2</v>
      </c>
      <c r="AY10" s="13">
        <v>2</v>
      </c>
      <c r="AZ10" s="12">
        <v>0</v>
      </c>
      <c r="BA10" s="13">
        <v>1</v>
      </c>
      <c r="BB10" s="12">
        <v>1</v>
      </c>
      <c r="BC10" s="13">
        <v>1</v>
      </c>
      <c r="BD10" s="12">
        <v>0</v>
      </c>
      <c r="BE10" s="13">
        <v>2</v>
      </c>
      <c r="BF10" s="12">
        <v>1</v>
      </c>
      <c r="BG10" s="13">
        <v>1</v>
      </c>
      <c r="BH10" s="12">
        <v>3</v>
      </c>
      <c r="BI10" s="13">
        <v>2</v>
      </c>
      <c r="BJ10" s="12">
        <v>2</v>
      </c>
      <c r="BK10" s="55">
        <v>0</v>
      </c>
      <c r="BL10" s="12">
        <v>2</v>
      </c>
      <c r="BM10" s="13">
        <v>0</v>
      </c>
      <c r="BN10" s="12">
        <v>0</v>
      </c>
      <c r="BO10" s="13">
        <v>2</v>
      </c>
      <c r="BP10" s="12">
        <v>0</v>
      </c>
      <c r="BQ10" s="13">
        <v>2</v>
      </c>
      <c r="BR10" s="12">
        <v>0</v>
      </c>
      <c r="BS10" s="13">
        <v>2</v>
      </c>
      <c r="BT10" s="12">
        <v>2</v>
      </c>
      <c r="BU10" s="13">
        <v>0</v>
      </c>
      <c r="BV10" s="12">
        <v>0</v>
      </c>
      <c r="BW10" s="13">
        <v>0</v>
      </c>
      <c r="BX10" s="12">
        <v>0</v>
      </c>
      <c r="BY10" s="13">
        <v>0</v>
      </c>
      <c r="BZ10" s="12">
        <v>0</v>
      </c>
      <c r="CA10" s="13">
        <v>2</v>
      </c>
      <c r="CB10" s="12">
        <v>0</v>
      </c>
      <c r="CC10" s="13">
        <v>0</v>
      </c>
      <c r="CD10" s="12">
        <v>0</v>
      </c>
      <c r="CE10" s="13">
        <v>0</v>
      </c>
      <c r="CF10" s="12">
        <v>0</v>
      </c>
      <c r="CG10" s="13">
        <v>0</v>
      </c>
      <c r="CH10" s="12">
        <v>0</v>
      </c>
      <c r="CI10" s="13">
        <v>0</v>
      </c>
      <c r="CJ10" s="12">
        <v>0</v>
      </c>
      <c r="CK10" s="13">
        <v>0</v>
      </c>
      <c r="CL10" s="12">
        <v>0</v>
      </c>
      <c r="CM10" s="13">
        <v>0</v>
      </c>
      <c r="CN10" s="12">
        <v>0</v>
      </c>
      <c r="CO10" s="13">
        <v>0</v>
      </c>
      <c r="CP10" s="12">
        <v>0</v>
      </c>
      <c r="CQ10" s="13">
        <v>0</v>
      </c>
      <c r="CR10" s="12">
        <v>0</v>
      </c>
      <c r="CS10" s="13">
        <v>0</v>
      </c>
      <c r="CT10" s="12">
        <v>0</v>
      </c>
      <c r="CU10" s="13">
        <v>0</v>
      </c>
      <c r="CV10" s="12">
        <v>0</v>
      </c>
      <c r="CW10" s="13">
        <v>0</v>
      </c>
      <c r="CX10" s="12">
        <v>0</v>
      </c>
      <c r="CY10" s="13">
        <v>0</v>
      </c>
      <c r="CZ10" s="12">
        <v>0</v>
      </c>
      <c r="DA10" s="13">
        <v>0</v>
      </c>
      <c r="DB10" s="12">
        <v>0</v>
      </c>
      <c r="DC10" s="157">
        <v>0</v>
      </c>
      <c r="DD10" s="6" t="s">
        <v>44</v>
      </c>
      <c r="DE10" s="150">
        <v>0</v>
      </c>
      <c r="DF10" s="6" t="s">
        <v>44</v>
      </c>
      <c r="DG10" s="150"/>
      <c r="DH10" s="6" t="s">
        <v>44</v>
      </c>
      <c r="DI10" s="150"/>
      <c r="DJ10">
        <f t="shared" si="0"/>
        <v>42</v>
      </c>
      <c r="DK10">
        <f t="shared" si="1"/>
        <v>40</v>
      </c>
      <c r="DL10">
        <v>54</v>
      </c>
    </row>
    <row r="11" spans="1:159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41">
        <v>0</v>
      </c>
      <c r="L11" s="12">
        <v>0</v>
      </c>
      <c r="M11" s="41">
        <v>0</v>
      </c>
      <c r="N11" s="12">
        <v>2</v>
      </c>
      <c r="O11" s="41">
        <v>0</v>
      </c>
      <c r="P11" s="12">
        <v>1</v>
      </c>
      <c r="Q11" s="41">
        <v>0</v>
      </c>
      <c r="R11" s="6" t="s">
        <v>44</v>
      </c>
      <c r="S11" s="41">
        <v>0</v>
      </c>
      <c r="T11" s="6" t="s">
        <v>44</v>
      </c>
      <c r="U11" s="41">
        <v>3</v>
      </c>
      <c r="V11" s="6" t="s">
        <v>44</v>
      </c>
      <c r="W11" s="41">
        <v>0</v>
      </c>
      <c r="X11" s="6" t="s">
        <v>44</v>
      </c>
      <c r="Y11" s="41">
        <v>0</v>
      </c>
      <c r="Z11" s="6" t="s">
        <v>44</v>
      </c>
      <c r="AA11" s="41">
        <v>0</v>
      </c>
      <c r="AB11" s="6" t="s">
        <v>44</v>
      </c>
      <c r="AC11" s="41">
        <v>0</v>
      </c>
      <c r="AD11" s="6" t="s">
        <v>44</v>
      </c>
      <c r="AE11" s="41">
        <v>0</v>
      </c>
      <c r="AF11" s="6" t="s">
        <v>44</v>
      </c>
      <c r="AG11" s="41">
        <v>0</v>
      </c>
      <c r="AH11" s="6" t="s">
        <v>44</v>
      </c>
      <c r="AI11" s="41">
        <v>0</v>
      </c>
      <c r="AJ11" s="6" t="s">
        <v>44</v>
      </c>
      <c r="AK11" s="41">
        <v>0</v>
      </c>
      <c r="AL11" s="6" t="s">
        <v>44</v>
      </c>
      <c r="AM11" s="41">
        <v>0</v>
      </c>
      <c r="AN11" s="6" t="s">
        <v>44</v>
      </c>
      <c r="AO11" s="41">
        <v>0</v>
      </c>
      <c r="AP11" s="6" t="s">
        <v>44</v>
      </c>
      <c r="AQ11" s="41">
        <v>0</v>
      </c>
      <c r="AR11" s="6" t="s">
        <v>44</v>
      </c>
      <c r="AS11" s="41">
        <v>0</v>
      </c>
      <c r="AT11" s="6" t="s">
        <v>44</v>
      </c>
      <c r="AU11" s="41">
        <v>0</v>
      </c>
      <c r="AV11" s="6" t="s">
        <v>44</v>
      </c>
      <c r="AW11" s="41">
        <v>0</v>
      </c>
      <c r="AX11" s="6" t="s">
        <v>44</v>
      </c>
      <c r="AY11" s="41">
        <v>0</v>
      </c>
      <c r="AZ11" s="6" t="s">
        <v>44</v>
      </c>
      <c r="BA11" s="41">
        <v>0</v>
      </c>
      <c r="BB11" s="6" t="s">
        <v>44</v>
      </c>
      <c r="BC11" s="41">
        <v>0</v>
      </c>
      <c r="BD11" s="6" t="s">
        <v>44</v>
      </c>
      <c r="BE11" s="41">
        <v>0</v>
      </c>
      <c r="BF11" s="6" t="s">
        <v>44</v>
      </c>
      <c r="BG11" s="41">
        <v>0</v>
      </c>
      <c r="BH11" s="6" t="s">
        <v>44</v>
      </c>
      <c r="BI11" s="41">
        <v>0</v>
      </c>
      <c r="BJ11" s="6" t="s">
        <v>44</v>
      </c>
      <c r="BK11" s="41">
        <v>0</v>
      </c>
      <c r="BL11" s="6" t="s">
        <v>44</v>
      </c>
      <c r="BM11" s="41">
        <v>0</v>
      </c>
      <c r="BN11" s="6" t="s">
        <v>44</v>
      </c>
      <c r="BO11" s="41">
        <v>0</v>
      </c>
      <c r="BP11" s="6" t="s">
        <v>44</v>
      </c>
      <c r="BQ11" s="41">
        <v>0</v>
      </c>
      <c r="BR11" s="6" t="s">
        <v>44</v>
      </c>
      <c r="BS11" s="41">
        <v>0</v>
      </c>
      <c r="BT11" s="6" t="s">
        <v>44</v>
      </c>
      <c r="BU11" s="41">
        <v>0</v>
      </c>
      <c r="BV11" s="6" t="s">
        <v>44</v>
      </c>
      <c r="BW11" s="41">
        <v>0</v>
      </c>
      <c r="BX11" s="6" t="s">
        <v>44</v>
      </c>
      <c r="BY11" s="41">
        <v>0</v>
      </c>
      <c r="BZ11" s="6" t="s">
        <v>44</v>
      </c>
      <c r="CA11" s="41">
        <v>0</v>
      </c>
      <c r="CB11" s="6" t="s">
        <v>44</v>
      </c>
      <c r="CC11" s="41">
        <v>0</v>
      </c>
      <c r="CD11" s="6" t="s">
        <v>44</v>
      </c>
      <c r="CE11" s="41">
        <v>0</v>
      </c>
      <c r="CF11" s="6" t="s">
        <v>44</v>
      </c>
      <c r="CG11" s="41">
        <v>0</v>
      </c>
      <c r="CH11" s="6" t="s">
        <v>44</v>
      </c>
      <c r="CI11" s="41">
        <v>0</v>
      </c>
      <c r="CJ11" s="6" t="s">
        <v>44</v>
      </c>
      <c r="CK11" s="41">
        <v>0</v>
      </c>
      <c r="CL11" s="6" t="s">
        <v>44</v>
      </c>
      <c r="CM11" s="41">
        <v>0</v>
      </c>
      <c r="CN11" s="6" t="s">
        <v>44</v>
      </c>
      <c r="CO11" s="41">
        <v>0</v>
      </c>
      <c r="CP11" s="6" t="s">
        <v>44</v>
      </c>
      <c r="CQ11" s="41"/>
      <c r="CR11" s="6" t="s">
        <v>44</v>
      </c>
      <c r="CS11" s="41"/>
      <c r="CT11" s="6" t="s">
        <v>44</v>
      </c>
      <c r="CU11" s="41"/>
      <c r="CV11" s="6" t="s">
        <v>44</v>
      </c>
      <c r="CW11" s="41"/>
      <c r="CX11" s="6" t="s">
        <v>44</v>
      </c>
      <c r="CY11" s="41"/>
      <c r="CZ11" s="6" t="s">
        <v>44</v>
      </c>
      <c r="DA11" s="41"/>
      <c r="DB11" s="6" t="s">
        <v>44</v>
      </c>
      <c r="DC11" s="81"/>
      <c r="DD11" s="127" t="s">
        <v>44</v>
      </c>
      <c r="DE11" s="128"/>
      <c r="DF11" s="127" t="s">
        <v>44</v>
      </c>
      <c r="DG11" s="128"/>
      <c r="DH11" s="127" t="s">
        <v>44</v>
      </c>
      <c r="DI11" s="128"/>
      <c r="DJ11">
        <f t="shared" si="0"/>
        <v>3</v>
      </c>
      <c r="DK11">
        <f t="shared" si="1"/>
        <v>3</v>
      </c>
      <c r="DL11">
        <v>9</v>
      </c>
    </row>
    <row r="12" spans="1:159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42">
        <v>0</v>
      </c>
      <c r="L12" s="14">
        <v>0</v>
      </c>
      <c r="M12" s="42">
        <v>0</v>
      </c>
      <c r="N12" s="14">
        <v>2</v>
      </c>
      <c r="O12" s="42">
        <v>0</v>
      </c>
      <c r="P12" s="14">
        <v>1</v>
      </c>
      <c r="Q12" s="42">
        <v>2</v>
      </c>
      <c r="R12" s="14">
        <v>2</v>
      </c>
      <c r="S12" s="42">
        <v>0</v>
      </c>
      <c r="T12" s="14">
        <v>1</v>
      </c>
      <c r="U12" s="42">
        <v>2</v>
      </c>
      <c r="V12" s="14">
        <v>1</v>
      </c>
      <c r="W12" s="42">
        <v>2</v>
      </c>
      <c r="X12" s="14">
        <v>2</v>
      </c>
      <c r="Y12" s="42">
        <v>3</v>
      </c>
      <c r="Z12" s="14">
        <v>2</v>
      </c>
      <c r="AA12" s="42">
        <v>2</v>
      </c>
      <c r="AB12" s="14">
        <v>0</v>
      </c>
      <c r="AC12" s="42">
        <v>0</v>
      </c>
      <c r="AD12" s="14">
        <v>0</v>
      </c>
      <c r="AE12" s="42">
        <v>2</v>
      </c>
      <c r="AF12" s="12">
        <v>5</v>
      </c>
      <c r="AG12" s="42">
        <v>2</v>
      </c>
      <c r="AH12" s="12">
        <v>1</v>
      </c>
      <c r="AI12" s="42">
        <v>0</v>
      </c>
      <c r="AJ12" s="12">
        <v>1</v>
      </c>
      <c r="AK12" s="42">
        <v>1</v>
      </c>
      <c r="AL12" s="12">
        <v>3</v>
      </c>
      <c r="AM12" s="42">
        <v>5</v>
      </c>
      <c r="AN12" s="12">
        <v>0</v>
      </c>
      <c r="AO12" s="42">
        <v>1</v>
      </c>
      <c r="AP12" s="14">
        <v>0</v>
      </c>
      <c r="AQ12" s="61">
        <v>1</v>
      </c>
      <c r="AR12" s="79">
        <v>0</v>
      </c>
      <c r="AS12" s="54">
        <v>2</v>
      </c>
      <c r="AT12" s="14">
        <v>5</v>
      </c>
      <c r="AU12" s="61">
        <v>1</v>
      </c>
      <c r="AV12" s="14">
        <v>2</v>
      </c>
      <c r="AW12" s="61">
        <v>0</v>
      </c>
      <c r="AX12" s="14">
        <v>0</v>
      </c>
      <c r="AY12" s="61">
        <v>0</v>
      </c>
      <c r="AZ12" s="14">
        <v>0</v>
      </c>
      <c r="BA12" s="61">
        <v>1</v>
      </c>
      <c r="BB12" s="14">
        <v>0</v>
      </c>
      <c r="BC12" s="61">
        <v>4</v>
      </c>
      <c r="BD12" s="14">
        <v>0</v>
      </c>
      <c r="BE12" s="61">
        <v>0</v>
      </c>
      <c r="BF12" s="14">
        <v>1</v>
      </c>
      <c r="BG12" s="61">
        <v>1</v>
      </c>
      <c r="BH12" s="14">
        <v>1</v>
      </c>
      <c r="BI12" s="61">
        <v>1</v>
      </c>
      <c r="BJ12" s="14">
        <v>2</v>
      </c>
      <c r="BK12" s="61">
        <v>0</v>
      </c>
      <c r="BL12" s="14">
        <v>1</v>
      </c>
      <c r="BM12" s="61">
        <v>1</v>
      </c>
      <c r="BN12" s="14">
        <v>0</v>
      </c>
      <c r="BO12" s="61">
        <v>2</v>
      </c>
      <c r="BP12" s="14">
        <v>0</v>
      </c>
      <c r="BQ12" s="61">
        <v>0</v>
      </c>
      <c r="BR12" s="14">
        <v>0</v>
      </c>
      <c r="BS12" s="61">
        <v>0</v>
      </c>
      <c r="BT12" s="14">
        <v>1</v>
      </c>
      <c r="BU12" s="61">
        <v>1</v>
      </c>
      <c r="BV12" s="14">
        <v>1</v>
      </c>
      <c r="BW12" s="61">
        <v>0</v>
      </c>
      <c r="BX12" s="14">
        <v>1</v>
      </c>
      <c r="BY12" s="61">
        <v>0</v>
      </c>
      <c r="BZ12" s="14">
        <v>0</v>
      </c>
      <c r="CA12" s="61">
        <v>2</v>
      </c>
      <c r="CB12" s="14">
        <v>0</v>
      </c>
      <c r="CC12" s="61">
        <v>1</v>
      </c>
      <c r="CD12" s="14">
        <v>0</v>
      </c>
      <c r="CE12" s="61">
        <v>1</v>
      </c>
      <c r="CF12" s="14">
        <v>0</v>
      </c>
      <c r="CG12" s="61">
        <v>0</v>
      </c>
      <c r="CH12" s="14">
        <v>0</v>
      </c>
      <c r="CI12" s="61">
        <v>1</v>
      </c>
      <c r="CJ12" s="14">
        <v>2</v>
      </c>
      <c r="CK12" s="61">
        <v>0</v>
      </c>
      <c r="CL12" s="14">
        <v>0</v>
      </c>
      <c r="CM12" s="61">
        <v>0</v>
      </c>
      <c r="CN12" s="14">
        <v>0</v>
      </c>
      <c r="CO12" s="61">
        <v>0</v>
      </c>
      <c r="CP12" s="14">
        <v>0</v>
      </c>
      <c r="CQ12" s="61">
        <v>0</v>
      </c>
      <c r="CR12" s="14">
        <v>0</v>
      </c>
      <c r="CS12" s="61">
        <v>0</v>
      </c>
      <c r="CT12" s="14">
        <v>0</v>
      </c>
      <c r="CU12" s="61">
        <v>0</v>
      </c>
      <c r="CV12" s="14">
        <v>0</v>
      </c>
      <c r="CW12" s="61">
        <v>0</v>
      </c>
      <c r="CX12" s="14">
        <v>0</v>
      </c>
      <c r="CY12" s="61">
        <v>0</v>
      </c>
      <c r="CZ12" s="14">
        <v>0</v>
      </c>
      <c r="DA12" s="61">
        <v>0</v>
      </c>
      <c r="DB12" s="14">
        <v>0</v>
      </c>
      <c r="DC12" s="94">
        <v>0</v>
      </c>
      <c r="DD12" s="149">
        <v>0</v>
      </c>
      <c r="DE12" s="152">
        <v>0</v>
      </c>
      <c r="DF12" s="151" t="s">
        <v>45</v>
      </c>
      <c r="DG12" s="152"/>
      <c r="DH12" s="127" t="s">
        <v>44</v>
      </c>
      <c r="DI12" s="152"/>
      <c r="DJ12">
        <f t="shared" si="0"/>
        <v>38</v>
      </c>
      <c r="DK12">
        <f t="shared" si="1"/>
        <v>42</v>
      </c>
      <c r="DL12" s="2">
        <v>56</v>
      </c>
    </row>
    <row r="13" spans="1:159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1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1</v>
      </c>
      <c r="N13" s="85">
        <f t="shared" si="2"/>
        <v>4</v>
      </c>
      <c r="O13" s="85">
        <f t="shared" si="2"/>
        <v>0</v>
      </c>
      <c r="P13" s="85">
        <f t="shared" si="2"/>
        <v>7</v>
      </c>
      <c r="Q13" s="85">
        <f t="shared" si="2"/>
        <v>3</v>
      </c>
      <c r="R13" s="85">
        <f t="shared" si="2"/>
        <v>18</v>
      </c>
      <c r="S13" s="85">
        <f t="shared" si="2"/>
        <v>1</v>
      </c>
      <c r="T13" s="85">
        <f t="shared" si="2"/>
        <v>18</v>
      </c>
      <c r="U13" s="85">
        <f t="shared" si="2"/>
        <v>9</v>
      </c>
      <c r="V13" s="85">
        <f t="shared" si="2"/>
        <v>19</v>
      </c>
      <c r="W13" s="85">
        <f t="shared" si="2"/>
        <v>8</v>
      </c>
      <c r="X13" s="85">
        <f t="shared" si="2"/>
        <v>20</v>
      </c>
      <c r="Y13" s="85">
        <f t="shared" si="2"/>
        <v>23</v>
      </c>
      <c r="Z13" s="85">
        <f t="shared" si="2"/>
        <v>12</v>
      </c>
      <c r="AA13" s="85">
        <f t="shared" si="2"/>
        <v>17</v>
      </c>
      <c r="AB13" s="85">
        <f t="shared" si="2"/>
        <v>6</v>
      </c>
      <c r="AC13" s="85">
        <f t="shared" si="2"/>
        <v>13</v>
      </c>
      <c r="AD13" s="85">
        <f t="shared" si="2"/>
        <v>3</v>
      </c>
      <c r="AE13" s="85">
        <f t="shared" si="2"/>
        <v>13</v>
      </c>
      <c r="AF13" s="85">
        <f t="shared" si="2"/>
        <v>21</v>
      </c>
      <c r="AG13" s="85">
        <f t="shared" si="2"/>
        <v>10</v>
      </c>
      <c r="AH13" s="85">
        <f t="shared" si="2"/>
        <v>13</v>
      </c>
      <c r="AI13" s="85">
        <f t="shared" si="2"/>
        <v>8</v>
      </c>
      <c r="AJ13" s="85">
        <f t="shared" si="2"/>
        <v>17</v>
      </c>
      <c r="AK13" s="85">
        <f t="shared" si="2"/>
        <v>5</v>
      </c>
      <c r="AL13" s="85">
        <f t="shared" si="2"/>
        <v>10</v>
      </c>
      <c r="AM13" s="85">
        <f t="shared" si="2"/>
        <v>25</v>
      </c>
      <c r="AN13" s="85">
        <f t="shared" si="2"/>
        <v>7</v>
      </c>
      <c r="AO13" s="85">
        <f t="shared" si="2"/>
        <v>15</v>
      </c>
      <c r="AP13" s="85">
        <f t="shared" si="2"/>
        <v>0</v>
      </c>
      <c r="AQ13" s="85">
        <f t="shared" si="2"/>
        <v>15</v>
      </c>
      <c r="AR13" s="85">
        <f t="shared" si="2"/>
        <v>6</v>
      </c>
      <c r="AS13" s="85">
        <f t="shared" si="2"/>
        <v>7</v>
      </c>
      <c r="AT13" s="85">
        <f t="shared" si="2"/>
        <v>15</v>
      </c>
      <c r="AU13" s="85">
        <f t="shared" si="2"/>
        <v>7</v>
      </c>
      <c r="AV13" s="85">
        <f t="shared" si="2"/>
        <v>18</v>
      </c>
      <c r="AW13" s="85">
        <f t="shared" si="2"/>
        <v>5</v>
      </c>
      <c r="AX13" s="85">
        <f t="shared" si="2"/>
        <v>8</v>
      </c>
      <c r="AY13" s="85">
        <f t="shared" si="2"/>
        <v>4</v>
      </c>
      <c r="AZ13" s="85">
        <f t="shared" si="2"/>
        <v>3</v>
      </c>
      <c r="BA13" s="85">
        <f t="shared" si="2"/>
        <v>12</v>
      </c>
      <c r="BB13" s="85">
        <f t="shared" si="2"/>
        <v>6</v>
      </c>
      <c r="BC13" s="85">
        <f t="shared" si="2"/>
        <v>22</v>
      </c>
      <c r="BD13" s="85">
        <f t="shared" si="2"/>
        <v>1</v>
      </c>
      <c r="BE13" s="85">
        <f t="shared" si="2"/>
        <v>9</v>
      </c>
      <c r="BF13" s="85">
        <f t="shared" si="2"/>
        <v>7</v>
      </c>
      <c r="BG13" s="85">
        <f t="shared" si="2"/>
        <v>3</v>
      </c>
      <c r="BH13" s="85">
        <f t="shared" si="2"/>
        <v>15</v>
      </c>
      <c r="BI13" s="85">
        <f t="shared" si="2"/>
        <v>9</v>
      </c>
      <c r="BJ13" s="85">
        <f t="shared" si="2"/>
        <v>14</v>
      </c>
      <c r="BK13" s="85">
        <f t="shared" si="2"/>
        <v>2</v>
      </c>
      <c r="BL13" s="85">
        <f t="shared" si="2"/>
        <v>4</v>
      </c>
      <c r="BM13" s="85">
        <f t="shared" si="2"/>
        <v>5</v>
      </c>
      <c r="BN13" s="85">
        <f t="shared" si="2"/>
        <v>0</v>
      </c>
      <c r="BO13" s="85">
        <f t="shared" si="2"/>
        <v>13</v>
      </c>
      <c r="BP13" s="85">
        <f t="shared" ref="BP13:DI13" si="3">SUM(BP4:BP12)</f>
        <v>0</v>
      </c>
      <c r="BQ13" s="85">
        <f t="shared" si="3"/>
        <v>11</v>
      </c>
      <c r="BR13" s="85">
        <f t="shared" si="3"/>
        <v>0</v>
      </c>
      <c r="BS13" s="85">
        <f t="shared" si="3"/>
        <v>4</v>
      </c>
      <c r="BT13" s="85">
        <f t="shared" si="3"/>
        <v>3</v>
      </c>
      <c r="BU13" s="85">
        <f t="shared" si="3"/>
        <v>3</v>
      </c>
      <c r="BV13" s="85">
        <f t="shared" si="3"/>
        <v>7</v>
      </c>
      <c r="BW13" s="85">
        <f t="shared" si="3"/>
        <v>0</v>
      </c>
      <c r="BX13" s="85">
        <f t="shared" si="3"/>
        <v>7</v>
      </c>
      <c r="BY13" s="85">
        <f t="shared" si="3"/>
        <v>1</v>
      </c>
      <c r="BZ13" s="85">
        <f t="shared" si="3"/>
        <v>3</v>
      </c>
      <c r="CA13" s="85">
        <f t="shared" si="3"/>
        <v>5</v>
      </c>
      <c r="CB13" s="85">
        <f t="shared" si="3"/>
        <v>1</v>
      </c>
      <c r="CC13" s="85">
        <f t="shared" si="3"/>
        <v>6</v>
      </c>
      <c r="CD13" s="85">
        <f t="shared" si="3"/>
        <v>0</v>
      </c>
      <c r="CE13" s="85">
        <f t="shared" si="3"/>
        <v>5</v>
      </c>
      <c r="CF13" s="85">
        <f t="shared" si="3"/>
        <v>0</v>
      </c>
      <c r="CG13" s="85">
        <f t="shared" si="3"/>
        <v>1</v>
      </c>
      <c r="CH13" s="85">
        <f t="shared" si="3"/>
        <v>0</v>
      </c>
      <c r="CI13" s="85">
        <f t="shared" si="3"/>
        <v>5</v>
      </c>
      <c r="CJ13" s="85">
        <f t="shared" si="3"/>
        <v>7</v>
      </c>
      <c r="CK13" s="85">
        <f t="shared" si="3"/>
        <v>2</v>
      </c>
      <c r="CL13" s="85">
        <f t="shared" si="3"/>
        <v>2</v>
      </c>
      <c r="CM13" s="85">
        <f t="shared" si="3"/>
        <v>0</v>
      </c>
      <c r="CN13" s="85">
        <f t="shared" si="3"/>
        <v>0</v>
      </c>
      <c r="CO13" s="85">
        <f t="shared" si="3"/>
        <v>0</v>
      </c>
      <c r="CP13" s="85">
        <f t="shared" si="3"/>
        <v>0</v>
      </c>
      <c r="CQ13" s="85">
        <f t="shared" si="3"/>
        <v>0</v>
      </c>
      <c r="CR13" s="85">
        <f t="shared" si="3"/>
        <v>0</v>
      </c>
      <c r="CS13" s="85">
        <f t="shared" si="3"/>
        <v>0</v>
      </c>
      <c r="CT13" s="85">
        <f t="shared" si="3"/>
        <v>0</v>
      </c>
      <c r="CU13" s="85">
        <f t="shared" si="3"/>
        <v>0</v>
      </c>
      <c r="CV13" s="85">
        <f t="shared" si="3"/>
        <v>0</v>
      </c>
      <c r="CW13" s="85">
        <f t="shared" si="3"/>
        <v>0</v>
      </c>
      <c r="CX13" s="85">
        <f t="shared" si="3"/>
        <v>1</v>
      </c>
      <c r="CY13" s="85">
        <f t="shared" si="3"/>
        <v>0</v>
      </c>
      <c r="CZ13" s="85">
        <f t="shared" si="3"/>
        <v>1</v>
      </c>
      <c r="DA13" s="85">
        <f t="shared" si="3"/>
        <v>4</v>
      </c>
      <c r="DB13" s="85">
        <f t="shared" si="3"/>
        <v>0</v>
      </c>
      <c r="DC13" s="85">
        <f t="shared" si="3"/>
        <v>1</v>
      </c>
      <c r="DD13" s="85">
        <f t="shared" si="3"/>
        <v>0</v>
      </c>
      <c r="DE13" s="85">
        <f t="shared" si="3"/>
        <v>0</v>
      </c>
      <c r="DF13" s="85">
        <f t="shared" si="3"/>
        <v>0</v>
      </c>
      <c r="DG13" s="85">
        <f t="shared" si="3"/>
        <v>0</v>
      </c>
      <c r="DH13" s="85">
        <f t="shared" si="3"/>
        <v>0</v>
      </c>
      <c r="DI13" s="85">
        <f t="shared" si="3"/>
        <v>0</v>
      </c>
      <c r="DJ13" s="97" t="s">
        <v>41</v>
      </c>
      <c r="DK13" s="97" t="s">
        <v>42</v>
      </c>
      <c r="DL13">
        <f>AVERAGE(DL4:DL12)</f>
        <v>44.111111111111114</v>
      </c>
      <c r="DM13">
        <f>AVERAGE(DJ4:DJ12,DJ31:DJ39,DJ58:DJ66)</f>
        <v>27.592592592592592</v>
      </c>
      <c r="DN13">
        <f>STDEV((DJ4:DJ12,DJ31:DJ39,DJ58:DJ66))</f>
        <v>14.768102995878181</v>
      </c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97"/>
      <c r="FC13" s="97"/>
    </row>
    <row r="14" spans="1:159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8</v>
      </c>
      <c r="S14" s="304"/>
      <c r="T14" s="304">
        <v>8</v>
      </c>
      <c r="U14" s="304"/>
      <c r="V14" s="304">
        <v>8</v>
      </c>
      <c r="W14" s="304"/>
      <c r="X14" s="304">
        <v>8</v>
      </c>
      <c r="Y14" s="304"/>
      <c r="Z14" s="304">
        <v>8</v>
      </c>
      <c r="AA14" s="304"/>
      <c r="AB14" s="304">
        <v>8</v>
      </c>
      <c r="AC14" s="304"/>
      <c r="AD14" s="304">
        <v>8</v>
      </c>
      <c r="AE14" s="304"/>
      <c r="AF14" s="304">
        <v>8</v>
      </c>
      <c r="AG14" s="304"/>
      <c r="AH14" s="304">
        <v>8</v>
      </c>
      <c r="AI14" s="304"/>
      <c r="AJ14" s="304">
        <v>8</v>
      </c>
      <c r="AK14" s="304"/>
      <c r="AL14" s="304">
        <v>8</v>
      </c>
      <c r="AM14" s="304"/>
      <c r="AN14" s="304">
        <v>8</v>
      </c>
      <c r="AO14" s="304"/>
      <c r="AP14" s="304">
        <v>8</v>
      </c>
      <c r="AQ14" s="304"/>
      <c r="AR14" s="304">
        <v>8</v>
      </c>
      <c r="AS14" s="304"/>
      <c r="AT14" s="304">
        <v>8</v>
      </c>
      <c r="AU14" s="304"/>
      <c r="AV14" s="304">
        <v>8</v>
      </c>
      <c r="AW14" s="304"/>
      <c r="AX14" s="304">
        <v>8</v>
      </c>
      <c r="AY14" s="304"/>
      <c r="AZ14" s="304">
        <v>8</v>
      </c>
      <c r="BA14" s="304"/>
      <c r="BB14" s="304">
        <v>8</v>
      </c>
      <c r="BC14" s="304"/>
      <c r="BD14" s="304">
        <v>8</v>
      </c>
      <c r="BE14" s="304"/>
      <c r="BF14" s="304">
        <v>8</v>
      </c>
      <c r="BG14" s="304"/>
      <c r="BH14" s="304">
        <v>8</v>
      </c>
      <c r="BI14" s="304"/>
      <c r="BJ14" s="304">
        <v>8</v>
      </c>
      <c r="BK14" s="304"/>
      <c r="BL14" s="304">
        <v>8</v>
      </c>
      <c r="BM14" s="304"/>
      <c r="BN14" s="304">
        <v>7</v>
      </c>
      <c r="BO14" s="304"/>
      <c r="BP14" s="304">
        <v>7</v>
      </c>
      <c r="BQ14" s="304"/>
      <c r="BR14" s="304">
        <v>7</v>
      </c>
      <c r="BS14" s="304"/>
      <c r="BT14" s="304">
        <v>7</v>
      </c>
      <c r="BU14" s="304"/>
      <c r="BV14" s="304">
        <v>7</v>
      </c>
      <c r="BW14" s="304"/>
      <c r="BX14" s="304">
        <v>7</v>
      </c>
      <c r="BY14" s="304"/>
      <c r="BZ14" s="304">
        <v>7</v>
      </c>
      <c r="CA14" s="304"/>
      <c r="CB14" s="304">
        <v>7</v>
      </c>
      <c r="CC14" s="304"/>
      <c r="CD14" s="304">
        <v>7</v>
      </c>
      <c r="CE14" s="304"/>
      <c r="CF14" s="304">
        <v>7</v>
      </c>
      <c r="CG14" s="304"/>
      <c r="CH14" s="304">
        <v>6</v>
      </c>
      <c r="CI14" s="304"/>
      <c r="CJ14" s="304">
        <v>6</v>
      </c>
      <c r="CK14" s="304"/>
      <c r="CL14" s="304">
        <v>6</v>
      </c>
      <c r="CM14" s="304"/>
      <c r="CN14" s="304">
        <v>6</v>
      </c>
      <c r="CO14" s="304"/>
      <c r="CP14" s="304">
        <v>5</v>
      </c>
      <c r="CQ14" s="304"/>
      <c r="CR14" s="304">
        <v>5</v>
      </c>
      <c r="CS14" s="304"/>
      <c r="CT14" s="304">
        <v>5</v>
      </c>
      <c r="CU14" s="304"/>
      <c r="CV14" s="304">
        <v>5</v>
      </c>
      <c r="CW14" s="304"/>
      <c r="CX14" s="304">
        <v>4</v>
      </c>
      <c r="CY14" s="304"/>
      <c r="CZ14" s="304">
        <v>3</v>
      </c>
      <c r="DA14" s="304"/>
      <c r="DB14" s="304">
        <v>2</v>
      </c>
      <c r="DC14" s="304"/>
      <c r="DD14" s="304">
        <v>1</v>
      </c>
      <c r="DE14" s="304"/>
      <c r="DF14" s="304">
        <v>1</v>
      </c>
      <c r="DG14" s="304"/>
      <c r="DH14" s="304">
        <v>0</v>
      </c>
      <c r="DI14" s="304"/>
      <c r="DJ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SUM(B13,D13,F13,H13,J13,L13,N13,P13,R13,T13,V13,X13,Z13,AB13,AD13,AF13,AH13,AJ13,AL13,AN13,AP13,AR13,AT13,AV13,AX13,AZ13,BB13,BD13,BF13,BH13,BJ13,BL13,BN13,BP13,BR13,BT13,BV13,BX13,BZ13,CB13,CD13,CF13,CH13,CJ13,CL13,CN13,CP13,CR13,CT13,CV13,CX13,CZ13,DB13,DD13,DF13,DH13)</f>
        <v>305</v>
      </c>
      <c r="DK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SUM(C13,E13,G13,I13,K13,M13,O13,Q13,S13,U13,W13,Y13,AA13,AC13,AE13,AG13,AI13,AK13,AM13,AO13,AQ13,AS13,AU13,AW13,AY13,BA13,BC13,BE13,BG13,BI13,BK13,BM13,BO13,BQ13,BS13,BU13,BW13,BY13,CA13,CC13,CE13,CG13,CI13,CK13,CM13,CO13,CQ13,CS13,CU13,CW13,CY13,DA13,DC13,DE13,DG13,DI13)</f>
        <v>312</v>
      </c>
      <c r="DL14">
        <f>STDEV(DL4:DL12)</f>
        <v>14.953632037438641</v>
      </c>
      <c r="DM14">
        <f>AVERAGE(DK4:DK12,DK31:DK39,DK58:DK66)</f>
        <v>29.481481481481481</v>
      </c>
      <c r="DN14">
        <f>STDEV(DK4:DK12,DK31:DK39,DK58:DK66)</f>
        <v>13.431794571579236</v>
      </c>
      <c r="DP14" s="304"/>
      <c r="DQ14" s="304"/>
      <c r="DR14" s="304"/>
      <c r="DS14" s="304"/>
      <c r="DT14" s="304"/>
      <c r="DU14" s="304"/>
      <c r="DV14" s="304"/>
      <c r="DW14" s="304"/>
      <c r="DX14" s="304"/>
      <c r="DY14" s="304"/>
      <c r="DZ14" s="304"/>
      <c r="EA14" s="304"/>
      <c r="EB14" s="304"/>
      <c r="EC14" s="304"/>
      <c r="ED14" s="304"/>
      <c r="EE14" s="304"/>
      <c r="EF14" s="304"/>
      <c r="EG14" s="304"/>
      <c r="EH14" s="304"/>
      <c r="EI14" s="304"/>
      <c r="EJ14" s="304"/>
      <c r="EK14" s="304"/>
      <c r="EL14" s="304"/>
      <c r="EM14" s="304"/>
      <c r="EN14" s="304"/>
      <c r="EO14" s="304"/>
      <c r="EP14" s="304"/>
      <c r="EQ14" s="304"/>
      <c r="ER14" s="304"/>
      <c r="ES14" s="304"/>
      <c r="ET14" s="304"/>
      <c r="EU14" s="304"/>
      <c r="EV14" s="304"/>
      <c r="EW14" s="304"/>
      <c r="EX14" s="304"/>
      <c r="EY14" s="304"/>
      <c r="EZ14" s="304"/>
      <c r="FA14" s="304"/>
    </row>
    <row r="15" spans="1:159">
      <c r="CL15" s="86"/>
      <c r="CM15" s="87"/>
      <c r="DJ15" s="86" t="s">
        <v>49</v>
      </c>
      <c r="DK15" s="87">
        <f>DK14/DJ14*100</f>
        <v>102.29508196721311</v>
      </c>
      <c r="FB15" s="86"/>
      <c r="FC15" s="87"/>
    </row>
    <row r="16" spans="1:159" ht="15" thickBot="1">
      <c r="A16" s="77" t="s">
        <v>50</v>
      </c>
      <c r="B16" s="304">
        <f t="shared" ref="B16" si="4">ABS(B14-D14)</f>
        <v>0</v>
      </c>
      <c r="C16" s="304"/>
      <c r="D16" s="304">
        <f t="shared" ref="D16" si="5">ABS(D14-F14)</f>
        <v>0</v>
      </c>
      <c r="E16" s="304"/>
      <c r="F16" s="304">
        <f t="shared" ref="F16" si="6">ABS(F14-H14)</f>
        <v>0</v>
      </c>
      <c r="G16" s="304"/>
      <c r="H16" s="304">
        <f t="shared" ref="H16" si="7">ABS(H14-J14)</f>
        <v>0</v>
      </c>
      <c r="I16" s="304"/>
      <c r="J16" s="304">
        <f t="shared" ref="J16" si="8">ABS(J14-L14)</f>
        <v>0</v>
      </c>
      <c r="K16" s="304"/>
      <c r="L16" s="304">
        <f t="shared" ref="L16" si="9">ABS(L14-N14)</f>
        <v>0</v>
      </c>
      <c r="M16" s="304"/>
      <c r="N16" s="304">
        <f t="shared" ref="N16" si="10">ABS(N14-P14)</f>
        <v>0</v>
      </c>
      <c r="O16" s="304"/>
      <c r="P16" s="304">
        <f t="shared" ref="P16" si="11">ABS(P14-R14)</f>
        <v>1</v>
      </c>
      <c r="Q16" s="304"/>
      <c r="R16" s="304">
        <f t="shared" ref="R16" si="12">ABS(R14-T14)</f>
        <v>0</v>
      </c>
      <c r="S16" s="304"/>
      <c r="T16" s="304">
        <f t="shared" ref="T16" si="13">ABS(T14-V14)</f>
        <v>0</v>
      </c>
      <c r="U16" s="304"/>
      <c r="V16" s="304">
        <f t="shared" ref="V16" si="14">ABS(V14-X14)</f>
        <v>0</v>
      </c>
      <c r="W16" s="304"/>
      <c r="X16" s="304">
        <f>ABS(X14-Z14)</f>
        <v>0</v>
      </c>
      <c r="Y16" s="304"/>
      <c r="Z16" s="304">
        <f t="shared" ref="Z16" si="15">ABS(Z14-AB14)</f>
        <v>0</v>
      </c>
      <c r="AA16" s="304"/>
      <c r="AB16" s="304">
        <f t="shared" ref="AB16" si="16">ABS(AB14-AD14)</f>
        <v>0</v>
      </c>
      <c r="AC16" s="304"/>
      <c r="AD16" s="304">
        <f t="shared" ref="AD16" si="17">ABS(AD14-AF14)</f>
        <v>0</v>
      </c>
      <c r="AE16" s="304"/>
      <c r="AF16" s="304">
        <f t="shared" ref="AF16" si="18">ABS(AF14-AH14)</f>
        <v>0</v>
      </c>
      <c r="AG16" s="304"/>
      <c r="AH16" s="304">
        <f t="shared" ref="AH16" si="19">ABS(AH14-AJ14)</f>
        <v>0</v>
      </c>
      <c r="AI16" s="304"/>
      <c r="AJ16" s="304">
        <f t="shared" ref="AJ16" si="20">ABS(AJ14-AL14)</f>
        <v>0</v>
      </c>
      <c r="AK16" s="304"/>
      <c r="AL16" s="304">
        <f t="shared" ref="AL16" si="21">ABS(AL14-AN14)</f>
        <v>0</v>
      </c>
      <c r="AM16" s="304"/>
      <c r="AN16" s="304">
        <f t="shared" ref="AN16" si="22">ABS(AN14-AP14)</f>
        <v>0</v>
      </c>
      <c r="AO16" s="304"/>
      <c r="AP16" s="304">
        <f t="shared" ref="AP16" si="23">ABS(AP14-AR14)</f>
        <v>0</v>
      </c>
      <c r="AQ16" s="304"/>
      <c r="AR16" s="304">
        <f t="shared" ref="AR16" si="24">ABS(AR14-AT14)</f>
        <v>0</v>
      </c>
      <c r="AS16" s="304"/>
      <c r="AT16" s="304">
        <f t="shared" ref="AT16" si="25">ABS(AT14-AV14)</f>
        <v>0</v>
      </c>
      <c r="AU16" s="304"/>
      <c r="AV16" s="304">
        <f t="shared" ref="AV16" si="26">ABS(AV14-AX14)</f>
        <v>0</v>
      </c>
      <c r="AW16" s="304"/>
      <c r="AX16" s="304">
        <f t="shared" ref="AX16" si="27">ABS(AX14-AZ14)</f>
        <v>0</v>
      </c>
      <c r="AY16" s="304"/>
      <c r="AZ16" s="304">
        <f t="shared" ref="AZ16" si="28">ABS(AZ14-BB14)</f>
        <v>0</v>
      </c>
      <c r="BA16" s="304"/>
      <c r="BB16" s="304">
        <f t="shared" ref="BB16" si="29">ABS(BB14-BD14)</f>
        <v>0</v>
      </c>
      <c r="BC16" s="304"/>
      <c r="BD16" s="304">
        <f t="shared" ref="BD16" si="30">ABS(BD14-BF14)</f>
        <v>0</v>
      </c>
      <c r="BE16" s="304"/>
      <c r="BF16" s="304">
        <f t="shared" ref="BF16" si="31">ABS(BF14-BH14)</f>
        <v>0</v>
      </c>
      <c r="BG16" s="304"/>
      <c r="BH16" s="304">
        <f t="shared" ref="BH16" si="32">ABS(BH14-BJ14)</f>
        <v>0</v>
      </c>
      <c r="BI16" s="304"/>
      <c r="BJ16" s="304">
        <f t="shared" ref="BJ16" si="33">ABS(BJ14-BL14)</f>
        <v>0</v>
      </c>
      <c r="BK16" s="304"/>
      <c r="BL16" s="304">
        <f t="shared" ref="BL16" si="34">ABS(BL14-BN14)</f>
        <v>1</v>
      </c>
      <c r="BM16" s="304"/>
      <c r="BN16" s="304">
        <f t="shared" ref="BN16" si="35">ABS(BN14-BP14)</f>
        <v>0</v>
      </c>
      <c r="BO16" s="304"/>
      <c r="BP16" s="304">
        <f t="shared" ref="BP16" si="36">ABS(BP14-BR14)</f>
        <v>0</v>
      </c>
      <c r="BQ16" s="304"/>
      <c r="BR16" s="304">
        <f t="shared" ref="BR16" si="37">ABS(BR14-BT14)</f>
        <v>0</v>
      </c>
      <c r="BS16" s="304"/>
      <c r="BT16" s="304">
        <f t="shared" ref="BT16" si="38">ABS(BT14-BV14)</f>
        <v>0</v>
      </c>
      <c r="BU16" s="304"/>
      <c r="BV16" s="304">
        <f t="shared" ref="BV16" si="39">ABS(BV14-BX14)</f>
        <v>0</v>
      </c>
      <c r="BW16" s="304"/>
      <c r="BX16" s="304">
        <f t="shared" ref="BX16" si="40">ABS(BX14-BZ14)</f>
        <v>0</v>
      </c>
      <c r="BY16" s="304"/>
      <c r="BZ16" s="304">
        <f t="shared" ref="BZ16" si="41">ABS(BZ14-CB14)</f>
        <v>0</v>
      </c>
      <c r="CA16" s="304"/>
      <c r="CB16" s="304">
        <f t="shared" ref="CB16" si="42">ABS(CB14-CD14)</f>
        <v>0</v>
      </c>
      <c r="CC16" s="304"/>
      <c r="CD16" s="304">
        <f t="shared" ref="CD16" si="43">ABS(CD14-CF14)</f>
        <v>0</v>
      </c>
      <c r="CE16" s="304"/>
      <c r="CF16" s="304">
        <f t="shared" ref="CF16" si="44">ABS(CF14-CH14)</f>
        <v>1</v>
      </c>
      <c r="CG16" s="304"/>
      <c r="CH16" s="304">
        <f t="shared" ref="CH16" si="45">ABS(CH14-CJ14)</f>
        <v>0</v>
      </c>
      <c r="CI16" s="304"/>
      <c r="CJ16" s="304">
        <f t="shared" ref="CJ16" si="46">ABS(CJ14-CL14)</f>
        <v>0</v>
      </c>
      <c r="CK16" s="304"/>
      <c r="CL16" s="304">
        <f t="shared" ref="CL16" si="47">ABS(CL14-CN14)</f>
        <v>0</v>
      </c>
      <c r="CM16" s="304"/>
      <c r="CN16" s="304">
        <f t="shared" ref="CN16" si="48">ABS(CN14-CP14)</f>
        <v>1</v>
      </c>
      <c r="CO16" s="304"/>
      <c r="CP16" s="304">
        <f t="shared" ref="CP16" si="49">ABS(CP14-CR14)</f>
        <v>0</v>
      </c>
      <c r="CQ16" s="304"/>
      <c r="CR16" s="304">
        <f t="shared" ref="CR16" si="50">ABS(CR14-CT14)</f>
        <v>0</v>
      </c>
      <c r="CS16" s="304"/>
      <c r="CT16" s="304">
        <f t="shared" ref="CT16" si="51">ABS(CT14-CV14)</f>
        <v>0</v>
      </c>
      <c r="CU16" s="304"/>
      <c r="CV16" s="304">
        <f t="shared" ref="CV16" si="52">ABS(CV14-CX14)</f>
        <v>1</v>
      </c>
      <c r="CW16" s="304"/>
      <c r="CX16" s="304">
        <f t="shared" ref="CX16" si="53">ABS(CX14-CZ14)</f>
        <v>1</v>
      </c>
      <c r="CY16" s="304"/>
      <c r="CZ16" s="304">
        <f t="shared" ref="CZ16" si="54">ABS(CZ14-DB14)</f>
        <v>1</v>
      </c>
      <c r="DA16" s="304"/>
      <c r="DB16" s="304">
        <f t="shared" ref="DB16" si="55">ABS(DB14-DD14)</f>
        <v>1</v>
      </c>
      <c r="DC16" s="304"/>
      <c r="DD16" s="304">
        <f t="shared" ref="DD16" si="56">ABS(DD14-DF14)</f>
        <v>0</v>
      </c>
      <c r="DE16" s="304"/>
      <c r="DF16" s="304">
        <f t="shared" ref="DF16" si="57">ABS(DF14-DH14)</f>
        <v>1</v>
      </c>
      <c r="DG16" s="304"/>
      <c r="DH16" s="304">
        <f>ABS(DH14)</f>
        <v>0</v>
      </c>
      <c r="DI16" s="304"/>
      <c r="DJ16" s="86"/>
      <c r="DK16">
        <f>AVERAGE(DK4:DK12)</f>
        <v>34.666666666666664</v>
      </c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86"/>
    </row>
    <row r="17" spans="1:197" ht="15" thickBot="1">
      <c r="A17" s="77" t="s">
        <v>51</v>
      </c>
      <c r="B17" s="304">
        <f t="shared" ref="B17" si="58">B14/$B$14</f>
        <v>1</v>
      </c>
      <c r="C17" s="304"/>
      <c r="D17" s="304">
        <f t="shared" ref="D17" si="59">D14/$B$14</f>
        <v>1</v>
      </c>
      <c r="E17" s="304"/>
      <c r="F17" s="304">
        <f t="shared" ref="F17" si="60">F14/$B$14</f>
        <v>1</v>
      </c>
      <c r="G17" s="304"/>
      <c r="H17" s="304">
        <f t="shared" ref="H17" si="61">H14/$B$14</f>
        <v>1</v>
      </c>
      <c r="I17" s="304"/>
      <c r="J17" s="304">
        <f t="shared" ref="J17" si="62">J14/$B$14</f>
        <v>1</v>
      </c>
      <c r="K17" s="304"/>
      <c r="L17" s="304">
        <f t="shared" ref="L17" si="63">L14/$B$14</f>
        <v>1</v>
      </c>
      <c r="M17" s="304"/>
      <c r="N17" s="304">
        <f t="shared" ref="N17" si="64">N14/$B$14</f>
        <v>1</v>
      </c>
      <c r="O17" s="304"/>
      <c r="P17" s="304">
        <f t="shared" ref="P17" si="65">P14/$B$14</f>
        <v>1</v>
      </c>
      <c r="Q17" s="304"/>
      <c r="R17" s="304">
        <f t="shared" ref="R17" si="66">R14/$B$14</f>
        <v>0.88888888888888884</v>
      </c>
      <c r="S17" s="304"/>
      <c r="T17" s="304">
        <f t="shared" ref="T17" si="67">T14/$B$14</f>
        <v>0.88888888888888884</v>
      </c>
      <c r="U17" s="304"/>
      <c r="V17" s="304">
        <f t="shared" ref="V17" si="68">V14/$B$14</f>
        <v>0.88888888888888884</v>
      </c>
      <c r="W17" s="304"/>
      <c r="X17" s="304">
        <f>X14/$B$14</f>
        <v>0.88888888888888884</v>
      </c>
      <c r="Y17" s="304"/>
      <c r="Z17" s="304">
        <f t="shared" ref="Z17" si="69">Z14/$B$14</f>
        <v>0.88888888888888884</v>
      </c>
      <c r="AA17" s="304"/>
      <c r="AB17" s="304">
        <f t="shared" ref="AB17" si="70">AB14/$B$14</f>
        <v>0.88888888888888884</v>
      </c>
      <c r="AC17" s="304"/>
      <c r="AD17" s="304">
        <f t="shared" ref="AD17" si="71">AD14/$B$14</f>
        <v>0.88888888888888884</v>
      </c>
      <c r="AE17" s="304"/>
      <c r="AF17" s="304">
        <f t="shared" ref="AF17" si="72">AF14/$B$14</f>
        <v>0.88888888888888884</v>
      </c>
      <c r="AG17" s="304"/>
      <c r="AH17" s="304">
        <f t="shared" ref="AH17" si="73">AH14/$B$14</f>
        <v>0.88888888888888884</v>
      </c>
      <c r="AI17" s="304"/>
      <c r="AJ17" s="304">
        <f t="shared" ref="AJ17" si="74">AJ14/$B$14</f>
        <v>0.88888888888888884</v>
      </c>
      <c r="AK17" s="304"/>
      <c r="AL17" s="304">
        <f t="shared" ref="AL17" si="75">AL14/$B$14</f>
        <v>0.88888888888888884</v>
      </c>
      <c r="AM17" s="304"/>
      <c r="AN17" s="304">
        <f t="shared" ref="AN17" si="76">AN14/$B$14</f>
        <v>0.88888888888888884</v>
      </c>
      <c r="AO17" s="304"/>
      <c r="AP17" s="304">
        <f t="shared" ref="AP17" si="77">AP14/$B$14</f>
        <v>0.88888888888888884</v>
      </c>
      <c r="AQ17" s="304"/>
      <c r="AR17" s="304">
        <f t="shared" ref="AR17" si="78">AR14/$B$14</f>
        <v>0.88888888888888884</v>
      </c>
      <c r="AS17" s="304"/>
      <c r="AT17" s="304">
        <f t="shared" ref="AT17" si="79">AT14/$B$14</f>
        <v>0.88888888888888884</v>
      </c>
      <c r="AU17" s="304"/>
      <c r="AV17" s="304">
        <f t="shared" ref="AV17" si="80">AV14/$B$14</f>
        <v>0.88888888888888884</v>
      </c>
      <c r="AW17" s="304"/>
      <c r="AX17" s="304">
        <f t="shared" ref="AX17" si="81">AX14/$B$14</f>
        <v>0.88888888888888884</v>
      </c>
      <c r="AY17" s="304"/>
      <c r="AZ17" s="304">
        <f t="shared" ref="AZ17" si="82">AZ14/$B$14</f>
        <v>0.88888888888888884</v>
      </c>
      <c r="BA17" s="304"/>
      <c r="BB17" s="304">
        <f t="shared" ref="BB17" si="83">BB14/$B$14</f>
        <v>0.88888888888888884</v>
      </c>
      <c r="BC17" s="304"/>
      <c r="BD17" s="304">
        <f t="shared" ref="BD17" si="84">BD14/$B$14</f>
        <v>0.88888888888888884</v>
      </c>
      <c r="BE17" s="304"/>
      <c r="BF17" s="304">
        <f t="shared" ref="BF17" si="85">BF14/$B$14</f>
        <v>0.88888888888888884</v>
      </c>
      <c r="BG17" s="304"/>
      <c r="BH17" s="304">
        <f t="shared" ref="BH17" si="86">BH14/$B$14</f>
        <v>0.88888888888888884</v>
      </c>
      <c r="BI17" s="304"/>
      <c r="BJ17" s="304">
        <f t="shared" ref="BJ17" si="87">BJ14/$B$14</f>
        <v>0.88888888888888884</v>
      </c>
      <c r="BK17" s="304"/>
      <c r="BL17" s="304">
        <f t="shared" ref="BL17" si="88">BL14/$B$14</f>
        <v>0.88888888888888884</v>
      </c>
      <c r="BM17" s="304"/>
      <c r="BN17" s="304">
        <f t="shared" ref="BN17" si="89">BN14/$B$14</f>
        <v>0.77777777777777779</v>
      </c>
      <c r="BO17" s="304"/>
      <c r="BP17" s="304">
        <f t="shared" ref="BP17" si="90">BP14/$B$14</f>
        <v>0.77777777777777779</v>
      </c>
      <c r="BQ17" s="304"/>
      <c r="BR17" s="304">
        <f t="shared" ref="BR17" si="91">BR14/$B$14</f>
        <v>0.77777777777777779</v>
      </c>
      <c r="BS17" s="304"/>
      <c r="BT17" s="304">
        <f t="shared" ref="BT17" si="92">BT14/$B$14</f>
        <v>0.77777777777777779</v>
      </c>
      <c r="BU17" s="304"/>
      <c r="BV17" s="304">
        <f t="shared" ref="BV17" si="93">BV14/$B$14</f>
        <v>0.77777777777777779</v>
      </c>
      <c r="BW17" s="304"/>
      <c r="BX17" s="304">
        <f t="shared" ref="BX17" si="94">BX14/$B$14</f>
        <v>0.77777777777777779</v>
      </c>
      <c r="BY17" s="304"/>
      <c r="BZ17" s="304">
        <f t="shared" ref="BZ17" si="95">BZ14/$B$14</f>
        <v>0.77777777777777779</v>
      </c>
      <c r="CA17" s="304"/>
      <c r="CB17" s="304">
        <f t="shared" ref="CB17" si="96">CB14/$B$14</f>
        <v>0.77777777777777779</v>
      </c>
      <c r="CC17" s="304"/>
      <c r="CD17" s="304">
        <f t="shared" ref="CD17" si="97">CD14/$B$14</f>
        <v>0.77777777777777779</v>
      </c>
      <c r="CE17" s="304"/>
      <c r="CF17" s="304">
        <f t="shared" ref="CF17" si="98">CF14/$B$14</f>
        <v>0.77777777777777779</v>
      </c>
      <c r="CG17" s="304"/>
      <c r="CH17" s="304">
        <f t="shared" ref="CH17" si="99">CH14/$B$14</f>
        <v>0.66666666666666663</v>
      </c>
      <c r="CI17" s="304"/>
      <c r="CJ17" s="304">
        <f t="shared" ref="CJ17" si="100">CJ14/$B$14</f>
        <v>0.66666666666666663</v>
      </c>
      <c r="CK17" s="304"/>
      <c r="CL17" s="304">
        <f t="shared" ref="CL17" si="101">CL14/$B$14</f>
        <v>0.66666666666666663</v>
      </c>
      <c r="CM17" s="304"/>
      <c r="CN17" s="304">
        <f t="shared" ref="CN17" si="102">CN14/$B$14</f>
        <v>0.66666666666666663</v>
      </c>
      <c r="CO17" s="304"/>
      <c r="CP17" s="304">
        <f t="shared" ref="CP17" si="103">CP14/$B$14</f>
        <v>0.55555555555555558</v>
      </c>
      <c r="CQ17" s="304"/>
      <c r="CR17" s="304">
        <f t="shared" ref="CR17" si="104">CR14/$B$14</f>
        <v>0.55555555555555558</v>
      </c>
      <c r="CS17" s="304"/>
      <c r="CT17" s="304">
        <f t="shared" ref="CT17" si="105">CT14/$B$14</f>
        <v>0.55555555555555558</v>
      </c>
      <c r="CU17" s="304"/>
      <c r="CV17" s="304">
        <f t="shared" ref="CV17" si="106">CV14/$B$14</f>
        <v>0.55555555555555558</v>
      </c>
      <c r="CW17" s="304"/>
      <c r="CX17" s="304">
        <f t="shared" ref="CX17" si="107">CX14/$B$14</f>
        <v>0.44444444444444442</v>
      </c>
      <c r="CY17" s="304"/>
      <c r="CZ17" s="304">
        <f t="shared" ref="CZ17" si="108">CZ14/$B$14</f>
        <v>0.33333333333333331</v>
      </c>
      <c r="DA17" s="304"/>
      <c r="DB17" s="304">
        <f t="shared" ref="DB17" si="109">DB14/$B$14</f>
        <v>0.22222222222222221</v>
      </c>
      <c r="DC17" s="304"/>
      <c r="DD17" s="304">
        <f t="shared" ref="DD17" si="110">DD14/$B$14</f>
        <v>0.1111111111111111</v>
      </c>
      <c r="DE17" s="304"/>
      <c r="DF17" s="304">
        <f t="shared" ref="DF17" si="111">DF14/$B$14</f>
        <v>0.1111111111111111</v>
      </c>
      <c r="DG17" s="304"/>
      <c r="DH17" s="304">
        <f t="shared" ref="DH17" si="112">DH14/$B$14</f>
        <v>0</v>
      </c>
      <c r="DI17" s="304"/>
      <c r="DJ17" s="86"/>
      <c r="DK17">
        <f>STDEV(DK4:DK12)</f>
        <v>12.041594578792296</v>
      </c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  <c r="EQ17" s="304"/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86"/>
    </row>
    <row r="18" spans="1:197" ht="15" thickBot="1">
      <c r="A18" s="77" t="s">
        <v>52</v>
      </c>
      <c r="B18" s="304">
        <f t="shared" ref="B18" si="113">B16/B14</f>
        <v>0</v>
      </c>
      <c r="C18" s="304"/>
      <c r="D18" s="304">
        <f t="shared" ref="D18" si="114">D16/D14</f>
        <v>0</v>
      </c>
      <c r="E18" s="304"/>
      <c r="F18" s="304">
        <f t="shared" ref="F18" si="115">F16/F14</f>
        <v>0</v>
      </c>
      <c r="G18" s="304"/>
      <c r="H18" s="304">
        <f t="shared" ref="H18" si="116">H16/H14</f>
        <v>0</v>
      </c>
      <c r="I18" s="304"/>
      <c r="J18" s="304">
        <f t="shared" ref="J18" si="117">J16/J14</f>
        <v>0</v>
      </c>
      <c r="K18" s="304"/>
      <c r="L18" s="304">
        <f t="shared" ref="L18" si="118">L16/L14</f>
        <v>0</v>
      </c>
      <c r="M18" s="304"/>
      <c r="N18" s="304">
        <f t="shared" ref="N18" si="119">N16/N14</f>
        <v>0</v>
      </c>
      <c r="O18" s="304"/>
      <c r="P18" s="304">
        <f t="shared" ref="P18" si="120">P16/P14</f>
        <v>0.1111111111111111</v>
      </c>
      <c r="Q18" s="304"/>
      <c r="R18" s="304">
        <f t="shared" ref="R18" si="121">R16/R14</f>
        <v>0</v>
      </c>
      <c r="S18" s="304"/>
      <c r="T18" s="304">
        <f t="shared" ref="T18" si="122">T16/T14</f>
        <v>0</v>
      </c>
      <c r="U18" s="304"/>
      <c r="V18" s="304">
        <f t="shared" ref="V18" si="123">V16/V14</f>
        <v>0</v>
      </c>
      <c r="W18" s="304"/>
      <c r="X18" s="304">
        <f>X16/X14</f>
        <v>0</v>
      </c>
      <c r="Y18" s="304"/>
      <c r="Z18" s="304">
        <f t="shared" ref="Z18" si="124">Z16/Z14</f>
        <v>0</v>
      </c>
      <c r="AA18" s="304"/>
      <c r="AB18" s="304">
        <f t="shared" ref="AB18" si="125">AB16/AB14</f>
        <v>0</v>
      </c>
      <c r="AC18" s="304"/>
      <c r="AD18" s="304">
        <f t="shared" ref="AD18" si="126">AD16/AD14</f>
        <v>0</v>
      </c>
      <c r="AE18" s="304"/>
      <c r="AF18" s="304">
        <f t="shared" ref="AF18" si="127">AF16/AF14</f>
        <v>0</v>
      </c>
      <c r="AG18" s="304"/>
      <c r="AH18" s="304">
        <f t="shared" ref="AH18" si="128">AH16/AH14</f>
        <v>0</v>
      </c>
      <c r="AI18" s="304"/>
      <c r="AJ18" s="304">
        <f t="shared" ref="AJ18" si="129">AJ16/AJ14</f>
        <v>0</v>
      </c>
      <c r="AK18" s="304"/>
      <c r="AL18" s="304">
        <f t="shared" ref="AL18" si="130">AL16/AL14</f>
        <v>0</v>
      </c>
      <c r="AM18" s="304"/>
      <c r="AN18" s="304">
        <f t="shared" ref="AN18" si="131">AN16/AN14</f>
        <v>0</v>
      </c>
      <c r="AO18" s="304"/>
      <c r="AP18" s="304">
        <f t="shared" ref="AP18" si="132">AP16/AP14</f>
        <v>0</v>
      </c>
      <c r="AQ18" s="304"/>
      <c r="AR18" s="304">
        <f t="shared" ref="AR18" si="133">AR16/AR14</f>
        <v>0</v>
      </c>
      <c r="AS18" s="304"/>
      <c r="AT18" s="304">
        <f t="shared" ref="AT18" si="134">AT16/AT14</f>
        <v>0</v>
      </c>
      <c r="AU18" s="304"/>
      <c r="AV18" s="304">
        <f t="shared" ref="AV18" si="135">AV16/AV14</f>
        <v>0</v>
      </c>
      <c r="AW18" s="304"/>
      <c r="AX18" s="304">
        <f t="shared" ref="AX18" si="136">AX16/AX14</f>
        <v>0</v>
      </c>
      <c r="AY18" s="304"/>
      <c r="AZ18" s="304">
        <f t="shared" ref="AZ18" si="137">AZ16/AZ14</f>
        <v>0</v>
      </c>
      <c r="BA18" s="304"/>
      <c r="BB18" s="304">
        <f t="shared" ref="BB18" si="138">BB16/BB14</f>
        <v>0</v>
      </c>
      <c r="BC18" s="304"/>
      <c r="BD18" s="304">
        <f t="shared" ref="BD18" si="139">BD16/BD14</f>
        <v>0</v>
      </c>
      <c r="BE18" s="304"/>
      <c r="BF18" s="304">
        <f t="shared" ref="BF18" si="140">BF16/BF14</f>
        <v>0</v>
      </c>
      <c r="BG18" s="304"/>
      <c r="BH18" s="304">
        <f t="shared" ref="BH18" si="141">BH16/BH14</f>
        <v>0</v>
      </c>
      <c r="BI18" s="304"/>
      <c r="BJ18" s="304">
        <f t="shared" ref="BJ18" si="142">BJ16/BJ14</f>
        <v>0</v>
      </c>
      <c r="BK18" s="304"/>
      <c r="BL18" s="304">
        <f t="shared" ref="BL18" si="143">BL16/BL14</f>
        <v>0.125</v>
      </c>
      <c r="BM18" s="304"/>
      <c r="BN18" s="304">
        <f t="shared" ref="BN18" si="144">BN16/BN14</f>
        <v>0</v>
      </c>
      <c r="BO18" s="304"/>
      <c r="BP18" s="304">
        <f t="shared" ref="BP18" si="145">BP16/BP14</f>
        <v>0</v>
      </c>
      <c r="BQ18" s="304"/>
      <c r="BR18" s="304">
        <f t="shared" ref="BR18" si="146">BR16/BR14</f>
        <v>0</v>
      </c>
      <c r="BS18" s="304"/>
      <c r="BT18" s="304">
        <f t="shared" ref="BT18" si="147">BT16/BT14</f>
        <v>0</v>
      </c>
      <c r="BU18" s="304"/>
      <c r="BV18" s="304">
        <f t="shared" ref="BV18" si="148">BV16/BV14</f>
        <v>0</v>
      </c>
      <c r="BW18" s="304"/>
      <c r="BX18" s="304">
        <f t="shared" ref="BX18" si="149">BX16/BX14</f>
        <v>0</v>
      </c>
      <c r="BY18" s="304"/>
      <c r="BZ18" s="304">
        <f t="shared" ref="BZ18" si="150">BZ16/BZ14</f>
        <v>0</v>
      </c>
      <c r="CA18" s="304"/>
      <c r="CB18" s="304">
        <f t="shared" ref="CB18" si="151">CB16/CB14</f>
        <v>0</v>
      </c>
      <c r="CC18" s="304"/>
      <c r="CD18" s="304">
        <f t="shared" ref="CD18" si="152">CD16/CD14</f>
        <v>0</v>
      </c>
      <c r="CE18" s="304"/>
      <c r="CF18" s="304">
        <f t="shared" ref="CF18" si="153">CF16/CF14</f>
        <v>0.14285714285714285</v>
      </c>
      <c r="CG18" s="304"/>
      <c r="CH18" s="304">
        <f t="shared" ref="CH18" si="154">CH16/CH14</f>
        <v>0</v>
      </c>
      <c r="CI18" s="304"/>
      <c r="CJ18" s="304">
        <f t="shared" ref="CJ18" si="155">CJ16/CJ14</f>
        <v>0</v>
      </c>
      <c r="CK18" s="304"/>
      <c r="CL18" s="304">
        <f t="shared" ref="CL18" si="156">CL16/CL14</f>
        <v>0</v>
      </c>
      <c r="CM18" s="304"/>
      <c r="CN18" s="304">
        <f t="shared" ref="CN18" si="157">CN16/CN14</f>
        <v>0.16666666666666666</v>
      </c>
      <c r="CO18" s="304"/>
      <c r="CP18" s="304">
        <f t="shared" ref="CP18" si="158">CP16/CP14</f>
        <v>0</v>
      </c>
      <c r="CQ18" s="304"/>
      <c r="CR18" s="304">
        <f t="shared" ref="CR18" si="159">CR16/CR14</f>
        <v>0</v>
      </c>
      <c r="CS18" s="304"/>
      <c r="CT18" s="304">
        <f t="shared" ref="CT18" si="160">CT16/CT14</f>
        <v>0</v>
      </c>
      <c r="CU18" s="304"/>
      <c r="CV18" s="304">
        <f t="shared" ref="CV18" si="161">CV16/CV14</f>
        <v>0.2</v>
      </c>
      <c r="CW18" s="304"/>
      <c r="CX18" s="304">
        <f t="shared" ref="CX18" si="162">CX16/CX14</f>
        <v>0.25</v>
      </c>
      <c r="CY18" s="304"/>
      <c r="CZ18" s="304">
        <f t="shared" ref="CZ18" si="163">CZ16/CZ14</f>
        <v>0.33333333333333331</v>
      </c>
      <c r="DA18" s="304"/>
      <c r="DB18" s="304">
        <f t="shared" ref="DB18" si="164">DB16/DB14</f>
        <v>0.5</v>
      </c>
      <c r="DC18" s="304"/>
      <c r="DD18" s="304">
        <f t="shared" ref="DD18" si="165">DD16/DD14</f>
        <v>0</v>
      </c>
      <c r="DE18" s="304"/>
      <c r="DF18" s="304">
        <f t="shared" ref="DF18" si="166">DF16/DF14</f>
        <v>1</v>
      </c>
      <c r="DG18" s="304"/>
      <c r="DH18" s="304">
        <v>0</v>
      </c>
      <c r="DI18" s="304"/>
      <c r="DP18" s="304"/>
      <c r="DQ18" s="304"/>
      <c r="DR18" s="304"/>
      <c r="DS18" s="304"/>
      <c r="DT18" s="304"/>
      <c r="DU18" s="304"/>
      <c r="DV18" s="304"/>
      <c r="DW18" s="304"/>
      <c r="DX18" s="304"/>
      <c r="DY18" s="304"/>
      <c r="DZ18" s="304"/>
      <c r="EA18" s="304"/>
      <c r="EB18" s="304"/>
      <c r="EC18" s="304"/>
      <c r="ED18" s="304"/>
      <c r="EE18" s="304"/>
      <c r="EF18" s="304"/>
      <c r="EG18" s="304"/>
      <c r="EH18" s="304"/>
      <c r="EI18" s="304"/>
      <c r="EJ18" s="304"/>
      <c r="EK18" s="304"/>
      <c r="EL18" s="304"/>
      <c r="EM18" s="304"/>
      <c r="EN18" s="304"/>
      <c r="EO18" s="304"/>
      <c r="EP18" s="304"/>
      <c r="EQ18" s="304"/>
      <c r="ER18" s="304"/>
      <c r="ES18" s="304"/>
      <c r="ET18" s="304"/>
      <c r="EU18" s="304"/>
      <c r="EV18" s="304"/>
      <c r="EW18" s="304"/>
      <c r="EX18" s="304"/>
      <c r="EY18" s="304"/>
      <c r="EZ18" s="304"/>
      <c r="FA18" s="304"/>
    </row>
    <row r="19" spans="1:197" ht="15" thickBot="1">
      <c r="A19" s="77" t="s">
        <v>53</v>
      </c>
      <c r="B19" s="304">
        <f t="shared" ref="B19" si="167">(B17+D17)/2</f>
        <v>1</v>
      </c>
      <c r="C19" s="304"/>
      <c r="D19" s="304">
        <f t="shared" ref="D19" si="168">(D17+F17)/2</f>
        <v>1</v>
      </c>
      <c r="E19" s="304"/>
      <c r="F19" s="304">
        <f t="shared" ref="F19" si="169">(F17+H17)/2</f>
        <v>1</v>
      </c>
      <c r="G19" s="304"/>
      <c r="H19" s="304">
        <f t="shared" ref="H19" si="170">(H17+J17)/2</f>
        <v>1</v>
      </c>
      <c r="I19" s="304"/>
      <c r="J19" s="304">
        <f t="shared" ref="J19" si="171">(J17+L17)/2</f>
        <v>1</v>
      </c>
      <c r="K19" s="304"/>
      <c r="L19" s="304">
        <f t="shared" ref="L19" si="172">(L17+N17)/2</f>
        <v>1</v>
      </c>
      <c r="M19" s="304"/>
      <c r="N19" s="304">
        <f t="shared" ref="N19" si="173">(N17+P17)/2</f>
        <v>1</v>
      </c>
      <c r="O19" s="304"/>
      <c r="P19" s="304">
        <f t="shared" ref="P19" si="174">(P17+R17)/2</f>
        <v>0.94444444444444442</v>
      </c>
      <c r="Q19" s="304"/>
      <c r="R19" s="304">
        <f t="shared" ref="R19" si="175">(R17+T17)/2</f>
        <v>0.88888888888888884</v>
      </c>
      <c r="S19" s="304"/>
      <c r="T19" s="304">
        <f t="shared" ref="T19" si="176">(T17+V17)/2</f>
        <v>0.88888888888888884</v>
      </c>
      <c r="U19" s="304"/>
      <c r="V19" s="304">
        <f t="shared" ref="V19" si="177">(V17+X17)/2</f>
        <v>0.88888888888888884</v>
      </c>
      <c r="W19" s="304"/>
      <c r="X19" s="304">
        <f>(X17+Z17)/2</f>
        <v>0.88888888888888884</v>
      </c>
      <c r="Y19" s="304"/>
      <c r="Z19" s="304">
        <f t="shared" ref="Z19" si="178">(Z17+AB17)/2</f>
        <v>0.88888888888888884</v>
      </c>
      <c r="AA19" s="304"/>
      <c r="AB19" s="304">
        <f t="shared" ref="AB19" si="179">(AB17+AD17)/2</f>
        <v>0.88888888888888884</v>
      </c>
      <c r="AC19" s="304"/>
      <c r="AD19" s="304">
        <f t="shared" ref="AD19" si="180">(AD17+AF17)/2</f>
        <v>0.88888888888888884</v>
      </c>
      <c r="AE19" s="304"/>
      <c r="AF19" s="304">
        <f t="shared" ref="AF19" si="181">(AF17+AH17)/2</f>
        <v>0.88888888888888884</v>
      </c>
      <c r="AG19" s="304"/>
      <c r="AH19" s="304">
        <f t="shared" ref="AH19" si="182">(AH17+AJ17)/2</f>
        <v>0.88888888888888884</v>
      </c>
      <c r="AI19" s="304"/>
      <c r="AJ19" s="304">
        <f t="shared" ref="AJ19" si="183">(AJ17+AL17)/2</f>
        <v>0.88888888888888884</v>
      </c>
      <c r="AK19" s="304"/>
      <c r="AL19" s="304">
        <f t="shared" ref="AL19" si="184">(AL17+AN17)/2</f>
        <v>0.88888888888888884</v>
      </c>
      <c r="AM19" s="304"/>
      <c r="AN19" s="304">
        <f t="shared" ref="AN19" si="185">(AN17+AP17)/2</f>
        <v>0.88888888888888884</v>
      </c>
      <c r="AO19" s="304"/>
      <c r="AP19" s="304">
        <f t="shared" ref="AP19" si="186">(AP17+AR17)/2</f>
        <v>0.88888888888888884</v>
      </c>
      <c r="AQ19" s="304"/>
      <c r="AR19" s="304">
        <f t="shared" ref="AR19" si="187">(AR17+AT17)/2</f>
        <v>0.88888888888888884</v>
      </c>
      <c r="AS19" s="304"/>
      <c r="AT19" s="304">
        <f t="shared" ref="AT19" si="188">(AT17+AV17)/2</f>
        <v>0.88888888888888884</v>
      </c>
      <c r="AU19" s="304"/>
      <c r="AV19" s="304">
        <f t="shared" ref="AV19" si="189">(AV17+AX17)/2</f>
        <v>0.88888888888888884</v>
      </c>
      <c r="AW19" s="304"/>
      <c r="AX19" s="304">
        <f t="shared" ref="AX19" si="190">(AX17+AZ17)/2</f>
        <v>0.88888888888888884</v>
      </c>
      <c r="AY19" s="304"/>
      <c r="AZ19" s="304">
        <f t="shared" ref="AZ19" si="191">(AZ17+BB17)/2</f>
        <v>0.88888888888888884</v>
      </c>
      <c r="BA19" s="304"/>
      <c r="BB19" s="304">
        <f t="shared" ref="BB19" si="192">(BB17+BD17)/2</f>
        <v>0.88888888888888884</v>
      </c>
      <c r="BC19" s="304"/>
      <c r="BD19" s="304">
        <f t="shared" ref="BD19" si="193">(BD17+BF17)/2</f>
        <v>0.88888888888888884</v>
      </c>
      <c r="BE19" s="304"/>
      <c r="BF19" s="304">
        <f t="shared" ref="BF19" si="194">(BF17+BH17)/2</f>
        <v>0.88888888888888884</v>
      </c>
      <c r="BG19" s="304"/>
      <c r="BH19" s="304">
        <f t="shared" ref="BH19" si="195">(BH17+BJ17)/2</f>
        <v>0.88888888888888884</v>
      </c>
      <c r="BI19" s="304"/>
      <c r="BJ19" s="304">
        <f t="shared" ref="BJ19" si="196">(BJ17+BL17)/2</f>
        <v>0.88888888888888884</v>
      </c>
      <c r="BK19" s="304"/>
      <c r="BL19" s="304">
        <f t="shared" ref="BL19" si="197">(BL17+BN17)/2</f>
        <v>0.83333333333333326</v>
      </c>
      <c r="BM19" s="304"/>
      <c r="BN19" s="304">
        <f t="shared" ref="BN19" si="198">(BN17+BP17)/2</f>
        <v>0.77777777777777779</v>
      </c>
      <c r="BO19" s="304"/>
      <c r="BP19" s="304">
        <f t="shared" ref="BP19" si="199">(BP17+BR17)/2</f>
        <v>0.77777777777777779</v>
      </c>
      <c r="BQ19" s="304"/>
      <c r="BR19" s="304">
        <f t="shared" ref="BR19" si="200">(BR17+BT17)/2</f>
        <v>0.77777777777777779</v>
      </c>
      <c r="BS19" s="304"/>
      <c r="BT19" s="304">
        <f t="shared" ref="BT19" si="201">(BT17+BV17)/2</f>
        <v>0.77777777777777779</v>
      </c>
      <c r="BU19" s="304"/>
      <c r="BV19" s="304">
        <f t="shared" ref="BV19" si="202">(BV17+BX17)/2</f>
        <v>0.77777777777777779</v>
      </c>
      <c r="BW19" s="304"/>
      <c r="BX19" s="304">
        <f t="shared" ref="BX19" si="203">(BX17+BZ17)/2</f>
        <v>0.77777777777777779</v>
      </c>
      <c r="BY19" s="304"/>
      <c r="BZ19" s="304">
        <f t="shared" ref="BZ19" si="204">(BZ17+CB17)/2</f>
        <v>0.77777777777777779</v>
      </c>
      <c r="CA19" s="304"/>
      <c r="CB19" s="304">
        <f t="shared" ref="CB19" si="205">(CB17+CD17)/2</f>
        <v>0.77777777777777779</v>
      </c>
      <c r="CC19" s="304"/>
      <c r="CD19" s="304">
        <f t="shared" ref="CD19" si="206">(CD17+CF17)/2</f>
        <v>0.77777777777777779</v>
      </c>
      <c r="CE19" s="304"/>
      <c r="CF19" s="304">
        <f t="shared" ref="CF19" si="207">(CF17+CH17)/2</f>
        <v>0.72222222222222221</v>
      </c>
      <c r="CG19" s="304"/>
      <c r="CH19" s="304">
        <f t="shared" ref="CH19" si="208">(CH17+CJ17)/2</f>
        <v>0.66666666666666663</v>
      </c>
      <c r="CI19" s="304"/>
      <c r="CJ19" s="304">
        <f t="shared" ref="CJ19" si="209">(CJ17+CL17)/2</f>
        <v>0.66666666666666663</v>
      </c>
      <c r="CK19" s="304"/>
      <c r="CL19" s="304">
        <f t="shared" ref="CL19" si="210">(CL17+CN17)/2</f>
        <v>0.66666666666666663</v>
      </c>
      <c r="CM19" s="304"/>
      <c r="CN19" s="304">
        <f t="shared" ref="CN19" si="211">(CN17+CP17)/2</f>
        <v>0.61111111111111116</v>
      </c>
      <c r="CO19" s="304"/>
      <c r="CP19" s="304">
        <f t="shared" ref="CP19" si="212">(CP17+CR17)/2</f>
        <v>0.55555555555555558</v>
      </c>
      <c r="CQ19" s="304"/>
      <c r="CR19" s="304">
        <f t="shared" ref="CR19" si="213">(CR17+CT17)/2</f>
        <v>0.55555555555555558</v>
      </c>
      <c r="CS19" s="304"/>
      <c r="CT19" s="304">
        <f t="shared" ref="CT19" si="214">(CT17+CV17)/2</f>
        <v>0.55555555555555558</v>
      </c>
      <c r="CU19" s="304"/>
      <c r="CV19" s="304">
        <f t="shared" ref="CV19" si="215">(CV17+CX17)/2</f>
        <v>0.5</v>
      </c>
      <c r="CW19" s="304"/>
      <c r="CX19" s="304">
        <f t="shared" ref="CX19" si="216">(CX17+CZ17)/2</f>
        <v>0.38888888888888884</v>
      </c>
      <c r="CY19" s="304"/>
      <c r="CZ19" s="304">
        <f t="shared" ref="CZ19" si="217">(CZ17+DB17)/2</f>
        <v>0.27777777777777779</v>
      </c>
      <c r="DA19" s="304"/>
      <c r="DB19" s="304">
        <f t="shared" ref="DB19" si="218">(DB17+DD17)/2</f>
        <v>0.16666666666666666</v>
      </c>
      <c r="DC19" s="304"/>
      <c r="DD19" s="304">
        <f t="shared" ref="DD19" si="219">(DD17+DF17)/2</f>
        <v>0.1111111111111111</v>
      </c>
      <c r="DE19" s="304"/>
      <c r="DF19" s="304">
        <f t="shared" ref="DF19" si="220">(DF17+DH17)/2</f>
        <v>5.5555555555555552E-2</v>
      </c>
      <c r="DG19" s="304"/>
      <c r="DH19" s="304">
        <f t="shared" ref="DH19" si="221">(DH17+DJ17)/2</f>
        <v>0</v>
      </c>
      <c r="DI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304"/>
      <c r="EQ19" s="304"/>
      <c r="ER19" s="304"/>
      <c r="ES19" s="304"/>
      <c r="ET19" s="304"/>
      <c r="EU19" s="304"/>
      <c r="EV19" s="304"/>
      <c r="EW19" s="304"/>
      <c r="EX19" s="304"/>
      <c r="EY19" s="304"/>
      <c r="EZ19" s="304"/>
      <c r="FA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6.9444444444444446</v>
      </c>
      <c r="Q20" s="304"/>
      <c r="R20" s="304">
        <f>SUM($B19:S$19)-P19</f>
        <v>7.8888888888888893</v>
      </c>
      <c r="S20" s="304"/>
      <c r="T20" s="304">
        <f>SUM($B19:U$19)-R19</f>
        <v>8.8333333333333339</v>
      </c>
      <c r="U20" s="304"/>
      <c r="V20" s="304">
        <f>SUM($B19:W$19)-T19</f>
        <v>9.7222222222222232</v>
      </c>
      <c r="W20" s="304"/>
      <c r="X20" s="304">
        <f>SUM($B19:Y$19)-V19</f>
        <v>10.611111111111112</v>
      </c>
      <c r="Y20" s="304"/>
      <c r="Z20" s="304">
        <f>SUM($B19:AA$19)-X19</f>
        <v>11.500000000000002</v>
      </c>
      <c r="AA20" s="304"/>
      <c r="AB20" s="304">
        <f>SUM($B19:AC$19)-Z19</f>
        <v>12.388888888888891</v>
      </c>
      <c r="AC20" s="304"/>
      <c r="AD20" s="304">
        <f>SUM($B19:AE$19)-AB19</f>
        <v>13.27777777777778</v>
      </c>
      <c r="AE20" s="304"/>
      <c r="AF20" s="304">
        <f>SUM($B19:AG$19)-AD19</f>
        <v>14.16666666666667</v>
      </c>
      <c r="AG20" s="304"/>
      <c r="AH20" s="304">
        <f>SUM($B19:AI$19)-AF19</f>
        <v>15.055555555555559</v>
      </c>
      <c r="AI20" s="304"/>
      <c r="AJ20" s="304">
        <f>SUM($B19:AK$19)-AH19</f>
        <v>15.944444444444446</v>
      </c>
      <c r="AK20" s="304"/>
      <c r="AL20" s="304">
        <f>SUM($B19:AM$19)-AJ19</f>
        <v>16.833333333333336</v>
      </c>
      <c r="AM20" s="304"/>
      <c r="AN20" s="304">
        <f>SUM($B19:AO$19)-AL19</f>
        <v>17.722222222222225</v>
      </c>
      <c r="AO20" s="304"/>
      <c r="AP20" s="304">
        <f>SUM($B19:AQ$19)-AN19</f>
        <v>18.611111111111114</v>
      </c>
      <c r="AQ20" s="304"/>
      <c r="AR20" s="304">
        <f>SUM($B19:AS$19)-AP19</f>
        <v>19.500000000000004</v>
      </c>
      <c r="AS20" s="304"/>
      <c r="AT20" s="304">
        <f>SUM($B19:AU$19)-AR19</f>
        <v>20.388888888888893</v>
      </c>
      <c r="AU20" s="304"/>
      <c r="AV20" s="304">
        <f>SUM($B19:AW$19)-AT19</f>
        <v>21.277777777777782</v>
      </c>
      <c r="AW20" s="304"/>
      <c r="AX20" s="304">
        <f>SUM($B19:AY$19)-AV19</f>
        <v>22.166666666666671</v>
      </c>
      <c r="AY20" s="304"/>
      <c r="AZ20" s="304">
        <f>SUM($B19:BA$19)-AX19</f>
        <v>23.055555555555561</v>
      </c>
      <c r="BA20" s="304"/>
      <c r="BB20" s="304">
        <f>SUM($B19:BC$19)-AZ19</f>
        <v>23.94444444444445</v>
      </c>
      <c r="BC20" s="304"/>
      <c r="BD20" s="304">
        <f>SUM($B19:BE$19)-BB19</f>
        <v>24.833333333333339</v>
      </c>
      <c r="BE20" s="304"/>
      <c r="BF20" s="304">
        <f>SUM($B19:BG$19)-BD19</f>
        <v>25.722222222222229</v>
      </c>
      <c r="BG20" s="304"/>
      <c r="BH20" s="304">
        <f>SUM($B19:BI$19)-BF19</f>
        <v>26.611111111111118</v>
      </c>
      <c r="BI20" s="304"/>
      <c r="BJ20" s="304">
        <f>SUM($B19:BK$19)-BH19</f>
        <v>27.500000000000007</v>
      </c>
      <c r="BK20" s="304"/>
      <c r="BL20" s="304">
        <f>SUM($B19:BM$19)-BJ19</f>
        <v>28.333333333333339</v>
      </c>
      <c r="BM20" s="304"/>
      <c r="BN20" s="304">
        <f>SUM($B19:BO$19)-BL19</f>
        <v>29.166666666666675</v>
      </c>
      <c r="BO20" s="304"/>
      <c r="BP20" s="304">
        <f>SUM($B19:BQ$19)-BN19</f>
        <v>30.000000000000007</v>
      </c>
      <c r="BQ20" s="304"/>
      <c r="BR20" s="304">
        <f>SUM($B19:BS$19)-BP19</f>
        <v>30.777777777777786</v>
      </c>
      <c r="BS20" s="304"/>
      <c r="BT20" s="304">
        <f>SUM($B19:BU$19)-BR19</f>
        <v>31.555555555555564</v>
      </c>
      <c r="BU20" s="304"/>
      <c r="BV20" s="304">
        <f>SUM($B19:BW$19)-BT19</f>
        <v>32.333333333333343</v>
      </c>
      <c r="BW20" s="304"/>
      <c r="BX20" s="304">
        <f>SUM($B19:BY$19)-BV19</f>
        <v>33.111111111111121</v>
      </c>
      <c r="BY20" s="304"/>
      <c r="BZ20" s="304">
        <f>SUM($B19:CA$19)-BX19</f>
        <v>33.8888888888889</v>
      </c>
      <c r="CA20" s="304"/>
      <c r="CB20" s="304">
        <f>SUM($B19:CC$19)-BZ19</f>
        <v>34.666666666666679</v>
      </c>
      <c r="CC20" s="304"/>
      <c r="CD20" s="304">
        <f>SUM($B19:CE$19)-CB19</f>
        <v>35.444444444444457</v>
      </c>
      <c r="CE20" s="304"/>
      <c r="CF20" s="304">
        <f>SUM($B19:CG$19)-CD19</f>
        <v>36.166666666666679</v>
      </c>
      <c r="CG20" s="304"/>
      <c r="CH20" s="304">
        <f>SUM($B19:CI$19)-CF19</f>
        <v>36.8888888888889</v>
      </c>
      <c r="CI20" s="304"/>
      <c r="CJ20" s="304">
        <f>SUM($B19:CK$19)-CH19</f>
        <v>37.611111111111121</v>
      </c>
      <c r="CK20" s="304"/>
      <c r="CL20" s="304">
        <f>SUM($B19:CM$19)-CJ19</f>
        <v>38.277777777777786</v>
      </c>
      <c r="CM20" s="304"/>
      <c r="CN20" s="304">
        <f>SUM($B19:CO$19)-CL19</f>
        <v>38.8888888888889</v>
      </c>
      <c r="CO20" s="304"/>
      <c r="CP20" s="304">
        <f>SUM($B19:CQ$19)-CN19</f>
        <v>39.500000000000007</v>
      </c>
      <c r="CQ20" s="304"/>
      <c r="CR20" s="304">
        <f>SUM($B19:CS$19)-CP19</f>
        <v>40.111111111111121</v>
      </c>
      <c r="CS20" s="304"/>
      <c r="CT20" s="304">
        <f>SUM($B19:CU$19)-CR19</f>
        <v>40.666666666666679</v>
      </c>
      <c r="CU20" s="304"/>
      <c r="CV20" s="304">
        <f>SUM($B19:CW$19)-CT19</f>
        <v>41.166666666666679</v>
      </c>
      <c r="CW20" s="304"/>
      <c r="CX20" s="304">
        <f>SUM($B19:CY$19)-CV19</f>
        <v>41.611111111111121</v>
      </c>
      <c r="CY20" s="304"/>
      <c r="CZ20" s="304">
        <f>SUM($B19:DA$19)-CX19</f>
        <v>42.000000000000014</v>
      </c>
      <c r="DA20" s="304"/>
      <c r="DB20" s="304">
        <f>SUM($B19:DC$19)-CZ19</f>
        <v>42.277777777777786</v>
      </c>
      <c r="DC20" s="304"/>
      <c r="DD20" s="304">
        <f>SUM($B19:DE$19)-DB19</f>
        <v>42.500000000000014</v>
      </c>
      <c r="DE20" s="304"/>
      <c r="DF20" s="304">
        <f>SUM($B19:DG$19)-DD19</f>
        <v>42.611111111111121</v>
      </c>
      <c r="DG20" s="304"/>
      <c r="DH20" s="304">
        <f>SUM($B19:DI$19)-DF19</f>
        <v>42.666666666666679</v>
      </c>
      <c r="DI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</row>
    <row r="21" spans="1:197" ht="15.6" customHeight="1" thickBot="1">
      <c r="A21" s="77" t="s">
        <v>55</v>
      </c>
      <c r="B21" s="304">
        <f t="shared" ref="B21" si="222">B20/B19</f>
        <v>1</v>
      </c>
      <c r="C21" s="304"/>
      <c r="D21" s="304">
        <f t="shared" ref="D21" si="223">D20/D19</f>
        <v>1</v>
      </c>
      <c r="E21" s="304"/>
      <c r="F21" s="304">
        <f t="shared" ref="F21" si="224">F20/F19</f>
        <v>2</v>
      </c>
      <c r="G21" s="304"/>
      <c r="H21" s="304">
        <f t="shared" ref="H21" si="225">H20/H19</f>
        <v>3</v>
      </c>
      <c r="I21" s="304"/>
      <c r="J21" s="304">
        <f t="shared" ref="J21" si="226">J20/J19</f>
        <v>4</v>
      </c>
      <c r="K21" s="304"/>
      <c r="L21" s="304">
        <f t="shared" ref="L21" si="227">L20/L19</f>
        <v>5</v>
      </c>
      <c r="M21" s="304"/>
      <c r="N21" s="304">
        <f t="shared" ref="N21" si="228">N20/N19</f>
        <v>6</v>
      </c>
      <c r="O21" s="304"/>
      <c r="P21" s="304">
        <f t="shared" ref="P21" si="229">P20/P19</f>
        <v>7.3529411764705888</v>
      </c>
      <c r="Q21" s="304"/>
      <c r="R21" s="304">
        <f t="shared" ref="R21" si="230">R20/R19</f>
        <v>8.8750000000000018</v>
      </c>
      <c r="S21" s="304"/>
      <c r="T21" s="304">
        <f t="shared" ref="T21" si="231">T20/T19</f>
        <v>9.9375000000000018</v>
      </c>
      <c r="U21" s="304"/>
      <c r="V21" s="304">
        <f t="shared" ref="V21" si="232">V20/V19</f>
        <v>10.937500000000002</v>
      </c>
      <c r="W21" s="304"/>
      <c r="X21" s="304">
        <f>X20/X19</f>
        <v>11.937500000000002</v>
      </c>
      <c r="Y21" s="304"/>
      <c r="Z21" s="304">
        <f t="shared" ref="Z21" si="233">Z20/Z19</f>
        <v>12.937500000000004</v>
      </c>
      <c r="AA21" s="304"/>
      <c r="AB21" s="304">
        <f t="shared" ref="AB21" si="234">AB20/AB19</f>
        <v>13.937500000000004</v>
      </c>
      <c r="AC21" s="304"/>
      <c r="AD21" s="304">
        <f t="shared" ref="AD21" si="235">AD20/AD19</f>
        <v>14.937500000000004</v>
      </c>
      <c r="AE21" s="304"/>
      <c r="AF21" s="304">
        <f t="shared" ref="AF21" si="236">AF20/AF19</f>
        <v>15.937500000000004</v>
      </c>
      <c r="AG21" s="304"/>
      <c r="AH21" s="304">
        <f t="shared" ref="AH21" si="237">AH20/AH19</f>
        <v>16.937500000000004</v>
      </c>
      <c r="AI21" s="304"/>
      <c r="AJ21" s="304">
        <f t="shared" ref="AJ21" si="238">AJ20/AJ19</f>
        <v>17.937500000000004</v>
      </c>
      <c r="AK21" s="304"/>
      <c r="AL21" s="304">
        <f t="shared" ref="AL21" si="239">AL20/AL19</f>
        <v>18.937500000000004</v>
      </c>
      <c r="AM21" s="304"/>
      <c r="AN21" s="304">
        <f t="shared" ref="AN21" si="240">AN20/AN19</f>
        <v>19.937500000000004</v>
      </c>
      <c r="AO21" s="304"/>
      <c r="AP21" s="304">
        <f t="shared" ref="AP21" si="241">AP20/AP19</f>
        <v>20.937500000000004</v>
      </c>
      <c r="AQ21" s="304"/>
      <c r="AR21" s="304">
        <f t="shared" ref="AR21" si="242">AR20/AR19</f>
        <v>21.937500000000004</v>
      </c>
      <c r="AS21" s="304"/>
      <c r="AT21" s="304">
        <f t="shared" ref="AT21" si="243">AT20/AT19</f>
        <v>22.937500000000007</v>
      </c>
      <c r="AU21" s="304"/>
      <c r="AV21" s="304">
        <f t="shared" ref="AV21" si="244">AV20/AV19</f>
        <v>23.937500000000007</v>
      </c>
      <c r="AW21" s="304"/>
      <c r="AX21" s="304">
        <f t="shared" ref="AX21" si="245">AX20/AX19</f>
        <v>24.937500000000007</v>
      </c>
      <c r="AY21" s="304"/>
      <c r="AZ21" s="304">
        <f t="shared" ref="AZ21" si="246">AZ20/AZ19</f>
        <v>25.937500000000007</v>
      </c>
      <c r="BA21" s="304"/>
      <c r="BB21" s="304">
        <f t="shared" ref="BB21" si="247">BB20/BB19</f>
        <v>26.937500000000007</v>
      </c>
      <c r="BC21" s="304"/>
      <c r="BD21" s="304">
        <f t="shared" ref="BD21" si="248">BD20/BD19</f>
        <v>27.937500000000007</v>
      </c>
      <c r="BE21" s="304"/>
      <c r="BF21" s="304">
        <f t="shared" ref="BF21" si="249">BF20/BF19</f>
        <v>28.937500000000007</v>
      </c>
      <c r="BG21" s="304"/>
      <c r="BH21" s="304">
        <f t="shared" ref="BH21" si="250">BH20/BH19</f>
        <v>29.937500000000011</v>
      </c>
      <c r="BI21" s="304"/>
      <c r="BJ21" s="304">
        <f t="shared" ref="BJ21" si="251">BJ20/BJ19</f>
        <v>30.937500000000011</v>
      </c>
      <c r="BK21" s="304"/>
      <c r="BL21" s="304">
        <f t="shared" ref="BL21" si="252">BL20/BL19</f>
        <v>34.000000000000007</v>
      </c>
      <c r="BM21" s="304"/>
      <c r="BN21" s="304">
        <f t="shared" ref="BN21" si="253">BN20/BN19</f>
        <v>37.500000000000007</v>
      </c>
      <c r="BO21" s="304"/>
      <c r="BP21" s="304">
        <f t="shared" ref="BP21" si="254">BP20/BP19</f>
        <v>38.571428571428577</v>
      </c>
      <c r="BQ21" s="304"/>
      <c r="BR21" s="304">
        <f t="shared" ref="BR21" si="255">BR20/BR19</f>
        <v>39.571428571428584</v>
      </c>
      <c r="BS21" s="304"/>
      <c r="BT21" s="304">
        <f t="shared" ref="BT21" si="256">BT20/BT19</f>
        <v>40.571428571428584</v>
      </c>
      <c r="BU21" s="304"/>
      <c r="BV21" s="304">
        <f t="shared" ref="BV21" si="257">BV20/BV19</f>
        <v>41.571428571428584</v>
      </c>
      <c r="BW21" s="304"/>
      <c r="BX21" s="304">
        <f t="shared" ref="BX21" si="258">BX20/BX19</f>
        <v>42.571428571428584</v>
      </c>
      <c r="BY21" s="304"/>
      <c r="BZ21" s="304">
        <f t="shared" ref="BZ21" si="259">BZ20/BZ19</f>
        <v>43.571428571428584</v>
      </c>
      <c r="CA21" s="304"/>
      <c r="CB21" s="304">
        <f t="shared" ref="CB21" si="260">CB20/CB19</f>
        <v>44.571428571428584</v>
      </c>
      <c r="CC21" s="304"/>
      <c r="CD21" s="304">
        <f t="shared" ref="CD21" si="261">CD20/CD19</f>
        <v>45.571428571428584</v>
      </c>
      <c r="CE21" s="304"/>
      <c r="CF21" s="304">
        <f t="shared" ref="CF21" si="262">CF20/CF19</f>
        <v>50.076923076923094</v>
      </c>
      <c r="CG21" s="304"/>
      <c r="CH21" s="304">
        <f t="shared" ref="CH21" si="263">CH20/CH19</f>
        <v>55.33333333333335</v>
      </c>
      <c r="CI21" s="304"/>
      <c r="CJ21" s="304">
        <f t="shared" ref="CJ21" si="264">CJ20/CJ19</f>
        <v>56.416666666666686</v>
      </c>
      <c r="CK21" s="304"/>
      <c r="CL21" s="304">
        <f t="shared" ref="CL21" si="265">CL20/CL19</f>
        <v>57.416666666666679</v>
      </c>
      <c r="CM21" s="304"/>
      <c r="CN21" s="304">
        <f t="shared" ref="CN21" si="266">CN20/CN19</f>
        <v>63.636363636363647</v>
      </c>
      <c r="CO21" s="304"/>
      <c r="CP21" s="304">
        <f t="shared" ref="CP21" si="267">CP20/CP19</f>
        <v>71.100000000000009</v>
      </c>
      <c r="CQ21" s="304"/>
      <c r="CR21" s="304">
        <f t="shared" ref="CR21" si="268">CR20/CR19</f>
        <v>72.200000000000017</v>
      </c>
      <c r="CS21" s="304"/>
      <c r="CT21" s="304">
        <f t="shared" ref="CT21" si="269">CT20/CT19</f>
        <v>73.200000000000017</v>
      </c>
      <c r="CU21" s="304"/>
      <c r="CV21" s="304">
        <f t="shared" ref="CV21" si="270">CV20/CV19</f>
        <v>82.333333333333357</v>
      </c>
      <c r="CW21" s="304"/>
      <c r="CX21" s="304">
        <f t="shared" ref="CX21" si="271">CX20/CX19</f>
        <v>107.00000000000004</v>
      </c>
      <c r="CY21" s="304"/>
      <c r="CZ21" s="304">
        <f t="shared" ref="CZ21" si="272">CZ20/CZ19</f>
        <v>151.20000000000005</v>
      </c>
      <c r="DA21" s="304"/>
      <c r="DB21" s="304">
        <f t="shared" ref="DB21" si="273">DB20/DB19</f>
        <v>253.66666666666671</v>
      </c>
      <c r="DC21" s="304"/>
      <c r="DD21" s="304">
        <f t="shared" ref="DD21" si="274">DD20/DD19</f>
        <v>382.50000000000017</v>
      </c>
      <c r="DE21" s="304"/>
      <c r="DF21" s="304">
        <f t="shared" ref="DF21" si="275">DF20/DF19</f>
        <v>767.00000000000023</v>
      </c>
      <c r="DG21" s="304"/>
      <c r="DH21" s="304">
        <v>0</v>
      </c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304"/>
      <c r="EQ21" s="304"/>
      <c r="ER21" s="304"/>
      <c r="ES21" s="304"/>
      <c r="ET21" s="304"/>
      <c r="EU21" s="304"/>
      <c r="EV21" s="304"/>
      <c r="EW21" s="304"/>
      <c r="EX21" s="304"/>
      <c r="EY21" s="304"/>
      <c r="EZ21" s="304"/>
      <c r="FA21" s="304"/>
    </row>
    <row r="22" spans="1:197" ht="15" thickBot="1">
      <c r="A22" s="77" t="s">
        <v>56</v>
      </c>
      <c r="B22" s="304">
        <f t="shared" ref="B22" si="276">C13/B14</f>
        <v>0</v>
      </c>
      <c r="C22" s="304"/>
      <c r="D22" s="304">
        <f t="shared" ref="D22" si="277">E13/D14</f>
        <v>0</v>
      </c>
      <c r="E22" s="304"/>
      <c r="F22" s="304">
        <f t="shared" ref="F22" si="278">G13/F14</f>
        <v>0</v>
      </c>
      <c r="G22" s="304"/>
      <c r="H22" s="304">
        <f t="shared" ref="H22" si="279">I13/H14</f>
        <v>0</v>
      </c>
      <c r="I22" s="304"/>
      <c r="J22" s="304">
        <f t="shared" ref="J22" si="280">K13/J14</f>
        <v>0</v>
      </c>
      <c r="K22" s="304"/>
      <c r="L22" s="304">
        <f t="shared" ref="L22" si="281">M13/L14</f>
        <v>0.1111111111111111</v>
      </c>
      <c r="M22" s="304"/>
      <c r="N22" s="304">
        <f t="shared" ref="N22" si="282">O13/N14</f>
        <v>0</v>
      </c>
      <c r="O22" s="304"/>
      <c r="P22" s="304">
        <f t="shared" ref="P22" si="283">Q13/P14</f>
        <v>0.33333333333333331</v>
      </c>
      <c r="Q22" s="304"/>
      <c r="R22" s="304">
        <f t="shared" ref="R22" si="284">S13/R14</f>
        <v>0.125</v>
      </c>
      <c r="S22" s="304"/>
      <c r="T22" s="304">
        <f t="shared" ref="T22" si="285">U13/T14</f>
        <v>1.125</v>
      </c>
      <c r="U22" s="304"/>
      <c r="V22" s="304">
        <f t="shared" ref="V22" si="286">W13/V14</f>
        <v>1</v>
      </c>
      <c r="W22" s="304"/>
      <c r="X22" s="304">
        <f>Y13/X14</f>
        <v>2.875</v>
      </c>
      <c r="Y22" s="304"/>
      <c r="Z22" s="304">
        <f t="shared" ref="Z22" si="287">AA13/Z14</f>
        <v>2.125</v>
      </c>
      <c r="AA22" s="304"/>
      <c r="AB22" s="304">
        <f t="shared" ref="AB22" si="288">AC13/AB14</f>
        <v>1.625</v>
      </c>
      <c r="AC22" s="304"/>
      <c r="AD22" s="304">
        <f t="shared" ref="AD22" si="289">AE13/AD14</f>
        <v>1.625</v>
      </c>
      <c r="AE22" s="304"/>
      <c r="AF22" s="304">
        <f t="shared" ref="AF22" si="290">AG13/AF14</f>
        <v>1.25</v>
      </c>
      <c r="AG22" s="304"/>
      <c r="AH22" s="304">
        <f t="shared" ref="AH22" si="291">AI13/AH14</f>
        <v>1</v>
      </c>
      <c r="AI22" s="304"/>
      <c r="AJ22" s="304">
        <f t="shared" ref="AJ22" si="292">AK13/AJ14</f>
        <v>0.625</v>
      </c>
      <c r="AK22" s="304"/>
      <c r="AL22" s="304">
        <f t="shared" ref="AL22" si="293">AM13/AL14</f>
        <v>3.125</v>
      </c>
      <c r="AM22" s="304"/>
      <c r="AN22" s="304">
        <f t="shared" ref="AN22" si="294">AO13/AN14</f>
        <v>1.875</v>
      </c>
      <c r="AO22" s="304"/>
      <c r="AP22" s="304">
        <f t="shared" ref="AP22" si="295">AQ13/AP14</f>
        <v>1.875</v>
      </c>
      <c r="AQ22" s="304"/>
      <c r="AR22" s="304">
        <f t="shared" ref="AR22" si="296">AS13/AR14</f>
        <v>0.875</v>
      </c>
      <c r="AS22" s="304"/>
      <c r="AT22" s="304">
        <f t="shared" ref="AT22" si="297">AU13/AT14</f>
        <v>0.875</v>
      </c>
      <c r="AU22" s="304"/>
      <c r="AV22" s="304">
        <f t="shared" ref="AV22" si="298">AW13/AV14</f>
        <v>0.625</v>
      </c>
      <c r="AW22" s="304"/>
      <c r="AX22" s="304">
        <f t="shared" ref="AX22" si="299">AY13/AX14</f>
        <v>0.5</v>
      </c>
      <c r="AY22" s="304"/>
      <c r="AZ22" s="304">
        <f t="shared" ref="AZ22" si="300">BA13/AZ14</f>
        <v>1.5</v>
      </c>
      <c r="BA22" s="304"/>
      <c r="BB22" s="304">
        <f t="shared" ref="BB22" si="301">BC13/BB14</f>
        <v>2.75</v>
      </c>
      <c r="BC22" s="304"/>
      <c r="BD22" s="304">
        <f t="shared" ref="BD22" si="302">BE13/BD14</f>
        <v>1.125</v>
      </c>
      <c r="BE22" s="304"/>
      <c r="BF22" s="304">
        <f t="shared" ref="BF22" si="303">BG13/BF14</f>
        <v>0.375</v>
      </c>
      <c r="BG22" s="304"/>
      <c r="BH22" s="304">
        <f t="shared" ref="BH22" si="304">BI13/BH14</f>
        <v>1.125</v>
      </c>
      <c r="BI22" s="304"/>
      <c r="BJ22" s="304">
        <f t="shared" ref="BJ22" si="305">BK13/BJ14</f>
        <v>0.25</v>
      </c>
      <c r="BK22" s="304"/>
      <c r="BL22" s="304">
        <f t="shared" ref="BL22" si="306">BM13/BL14</f>
        <v>0.625</v>
      </c>
      <c r="BM22" s="304"/>
      <c r="BN22" s="304">
        <f t="shared" ref="BN22" si="307">BO13/BN14</f>
        <v>1.8571428571428572</v>
      </c>
      <c r="BO22" s="304"/>
      <c r="BP22" s="304">
        <f t="shared" ref="BP22" si="308">BQ13/BP14</f>
        <v>1.5714285714285714</v>
      </c>
      <c r="BQ22" s="304"/>
      <c r="BR22" s="304">
        <f t="shared" ref="BR22" si="309">BS13/BR14</f>
        <v>0.5714285714285714</v>
      </c>
      <c r="BS22" s="304"/>
      <c r="BT22" s="304">
        <f t="shared" ref="BT22" si="310">BU13/BT14</f>
        <v>0.42857142857142855</v>
      </c>
      <c r="BU22" s="304"/>
      <c r="BV22" s="304">
        <f t="shared" ref="BV22" si="311">BW13/BV14</f>
        <v>0</v>
      </c>
      <c r="BW22" s="304"/>
      <c r="BX22" s="304">
        <f t="shared" ref="BX22" si="312">BY13/BX14</f>
        <v>0.14285714285714285</v>
      </c>
      <c r="BY22" s="304"/>
      <c r="BZ22" s="304">
        <f t="shared" ref="BZ22" si="313">CA13/BZ14</f>
        <v>0.7142857142857143</v>
      </c>
      <c r="CA22" s="304"/>
      <c r="CB22" s="304">
        <f t="shared" ref="CB22" si="314">CC13/CB14</f>
        <v>0.8571428571428571</v>
      </c>
      <c r="CC22" s="304"/>
      <c r="CD22" s="304">
        <f t="shared" ref="CD22" si="315">CE13/CD14</f>
        <v>0.7142857142857143</v>
      </c>
      <c r="CE22" s="304"/>
      <c r="CF22" s="304">
        <f t="shared" ref="CF22" si="316">CG13/CF14</f>
        <v>0.14285714285714285</v>
      </c>
      <c r="CG22" s="304"/>
      <c r="CH22" s="304">
        <f t="shared" ref="CH22" si="317">CI13/CH14</f>
        <v>0.83333333333333337</v>
      </c>
      <c r="CI22" s="304"/>
      <c r="CJ22" s="304">
        <f t="shared" ref="CJ22" si="318">CK13/CJ14</f>
        <v>0.33333333333333331</v>
      </c>
      <c r="CK22" s="304"/>
      <c r="CL22" s="304">
        <f t="shared" ref="CL22" si="319">CM13/CL14</f>
        <v>0</v>
      </c>
      <c r="CM22" s="304"/>
      <c r="CN22" s="304">
        <f t="shared" ref="CN22" si="320">CO13/CN14</f>
        <v>0</v>
      </c>
      <c r="CO22" s="304"/>
      <c r="CP22" s="304">
        <f t="shared" ref="CP22" si="321">CQ13/CP14</f>
        <v>0</v>
      </c>
      <c r="CQ22" s="304"/>
      <c r="CR22" s="304">
        <f t="shared" ref="CR22" si="322">CS13/CR14</f>
        <v>0</v>
      </c>
      <c r="CS22" s="304"/>
      <c r="CT22" s="304">
        <f t="shared" ref="CT22" si="323">CU13/CT14</f>
        <v>0</v>
      </c>
      <c r="CU22" s="304"/>
      <c r="CV22" s="304">
        <f t="shared" ref="CV22" si="324">CW13/CV14</f>
        <v>0</v>
      </c>
      <c r="CW22" s="304"/>
      <c r="CX22" s="304">
        <f t="shared" ref="CX22" si="325">CY13/CX14</f>
        <v>0</v>
      </c>
      <c r="CY22" s="304"/>
      <c r="CZ22" s="304">
        <f t="shared" ref="CZ22" si="326">DA13/CZ14</f>
        <v>1.3333333333333333</v>
      </c>
      <c r="DA22" s="304"/>
      <c r="DB22" s="304">
        <f t="shared" ref="DB22" si="327">DC13/DB14</f>
        <v>0.5</v>
      </c>
      <c r="DC22" s="304"/>
      <c r="DD22" s="304">
        <f t="shared" ref="DD22" si="328">DE13/DD14</f>
        <v>0</v>
      </c>
      <c r="DE22" s="304"/>
      <c r="DF22" s="304">
        <f t="shared" ref="DF22" si="329">DG13/DF14</f>
        <v>0</v>
      </c>
      <c r="DG22" s="304"/>
      <c r="DH22" s="304">
        <v>0</v>
      </c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  <c r="DV22" s="304"/>
      <c r="DW22" s="304"/>
      <c r="DX22" s="304"/>
      <c r="DY22" s="304"/>
      <c r="DZ22" s="304"/>
      <c r="EA22" s="304"/>
      <c r="EB22" s="304"/>
      <c r="EC22" s="304"/>
      <c r="ED22" s="304"/>
      <c r="EE22" s="304"/>
      <c r="EF22" s="304"/>
      <c r="EG22" s="304"/>
      <c r="EH22" s="304"/>
      <c r="EI22" s="304"/>
      <c r="EJ22" s="304"/>
      <c r="EK22" s="304"/>
      <c r="EL22" s="304"/>
      <c r="EM22" s="304"/>
      <c r="EN22" s="304"/>
      <c r="EO22" s="304"/>
      <c r="EP22" s="304"/>
      <c r="EQ22" s="304"/>
      <c r="ER22" s="304"/>
      <c r="ES22" s="304"/>
      <c r="ET22" s="304"/>
      <c r="EU22" s="304"/>
      <c r="EV22" s="304"/>
      <c r="EW22" s="304"/>
      <c r="EX22" s="304"/>
      <c r="EY22" s="304"/>
      <c r="EZ22" s="304"/>
      <c r="FA22" s="304"/>
    </row>
    <row r="23" spans="1:197" ht="15" thickBot="1">
      <c r="A23" s="77" t="s">
        <v>57</v>
      </c>
      <c r="B23" s="304">
        <f t="shared" ref="B23" si="330">B17*B22</f>
        <v>0</v>
      </c>
      <c r="C23" s="304"/>
      <c r="D23" s="304">
        <f t="shared" ref="D23" si="331">D17*D22</f>
        <v>0</v>
      </c>
      <c r="E23" s="304"/>
      <c r="F23" s="304">
        <f t="shared" ref="F23" si="332">F17*F22</f>
        <v>0</v>
      </c>
      <c r="G23" s="304"/>
      <c r="H23" s="304">
        <f t="shared" ref="H23" si="333">H17*H22</f>
        <v>0</v>
      </c>
      <c r="I23" s="304"/>
      <c r="J23" s="304">
        <f t="shared" ref="J23" si="334">J17*J22</f>
        <v>0</v>
      </c>
      <c r="K23" s="304"/>
      <c r="L23" s="304">
        <f t="shared" ref="L23" si="335">L17*L22</f>
        <v>0.1111111111111111</v>
      </c>
      <c r="M23" s="304"/>
      <c r="N23" s="304">
        <f t="shared" ref="N23" si="336">N17*N22</f>
        <v>0</v>
      </c>
      <c r="O23" s="304"/>
      <c r="P23" s="304">
        <f t="shared" ref="P23" si="337">P17*P22</f>
        <v>0.33333333333333331</v>
      </c>
      <c r="Q23" s="304"/>
      <c r="R23" s="304">
        <f t="shared" ref="R23" si="338">R17*R22</f>
        <v>0.1111111111111111</v>
      </c>
      <c r="S23" s="304"/>
      <c r="T23" s="304">
        <f t="shared" ref="T23" si="339">T17*T22</f>
        <v>1</v>
      </c>
      <c r="U23" s="304"/>
      <c r="V23" s="304">
        <f t="shared" ref="V23" si="340">V17*V22</f>
        <v>0.88888888888888884</v>
      </c>
      <c r="W23" s="304"/>
      <c r="X23" s="304">
        <f>X17*X22</f>
        <v>2.5555555555555554</v>
      </c>
      <c r="Y23" s="304"/>
      <c r="Z23" s="304">
        <f t="shared" ref="Z23" si="341">Z17*Z22</f>
        <v>1.8888888888888888</v>
      </c>
      <c r="AA23" s="304"/>
      <c r="AB23" s="304">
        <f t="shared" ref="AB23" si="342">AB17*AB22</f>
        <v>1.4444444444444444</v>
      </c>
      <c r="AC23" s="304"/>
      <c r="AD23" s="304">
        <f t="shared" ref="AD23" si="343">AD17*AD22</f>
        <v>1.4444444444444444</v>
      </c>
      <c r="AE23" s="304"/>
      <c r="AF23" s="304">
        <f t="shared" ref="AF23" si="344">AF17*AF22</f>
        <v>1.1111111111111112</v>
      </c>
      <c r="AG23" s="304"/>
      <c r="AH23" s="304">
        <f t="shared" ref="AH23" si="345">AH17*AH22</f>
        <v>0.88888888888888884</v>
      </c>
      <c r="AI23" s="304"/>
      <c r="AJ23" s="304">
        <f t="shared" ref="AJ23" si="346">AJ17*AJ22</f>
        <v>0.55555555555555558</v>
      </c>
      <c r="AK23" s="304"/>
      <c r="AL23" s="304">
        <f t="shared" ref="AL23" si="347">AL17*AL22</f>
        <v>2.7777777777777777</v>
      </c>
      <c r="AM23" s="304"/>
      <c r="AN23" s="304">
        <f t="shared" ref="AN23" si="348">AN17*AN22</f>
        <v>1.6666666666666665</v>
      </c>
      <c r="AO23" s="304"/>
      <c r="AP23" s="304">
        <f t="shared" ref="AP23" si="349">AP17*AP22</f>
        <v>1.6666666666666665</v>
      </c>
      <c r="AQ23" s="304"/>
      <c r="AR23" s="304">
        <f t="shared" ref="AR23" si="350">AR17*AR22</f>
        <v>0.77777777777777768</v>
      </c>
      <c r="AS23" s="304"/>
      <c r="AT23" s="304">
        <f t="shared" ref="AT23" si="351">AT17*AT22</f>
        <v>0.77777777777777768</v>
      </c>
      <c r="AU23" s="304"/>
      <c r="AV23" s="304">
        <f t="shared" ref="AV23" si="352">AV17*AV22</f>
        <v>0.55555555555555558</v>
      </c>
      <c r="AW23" s="304"/>
      <c r="AX23" s="304">
        <f t="shared" ref="AX23" si="353">AX17*AX22</f>
        <v>0.44444444444444442</v>
      </c>
      <c r="AY23" s="304"/>
      <c r="AZ23" s="304">
        <f t="shared" ref="AZ23" si="354">AZ17*AZ22</f>
        <v>1.3333333333333333</v>
      </c>
      <c r="BA23" s="304"/>
      <c r="BB23" s="304">
        <f t="shared" ref="BB23" si="355">BB17*BB22</f>
        <v>2.4444444444444442</v>
      </c>
      <c r="BC23" s="304"/>
      <c r="BD23" s="304">
        <f t="shared" ref="BD23" si="356">BD17*BD22</f>
        <v>1</v>
      </c>
      <c r="BE23" s="304"/>
      <c r="BF23" s="304">
        <f t="shared" ref="BF23" si="357">BF17*BF22</f>
        <v>0.33333333333333331</v>
      </c>
      <c r="BG23" s="304"/>
      <c r="BH23" s="304">
        <f t="shared" ref="BH23" si="358">BH17*BH22</f>
        <v>1</v>
      </c>
      <c r="BI23" s="304"/>
      <c r="BJ23" s="304">
        <f t="shared" ref="BJ23" si="359">BJ17*BJ22</f>
        <v>0.22222222222222221</v>
      </c>
      <c r="BK23" s="304"/>
      <c r="BL23" s="304">
        <f t="shared" ref="BL23" si="360">BL17*BL22</f>
        <v>0.55555555555555558</v>
      </c>
      <c r="BM23" s="304"/>
      <c r="BN23" s="304">
        <f t="shared" ref="BN23" si="361">BN17*BN22</f>
        <v>1.4444444444444444</v>
      </c>
      <c r="BO23" s="304"/>
      <c r="BP23" s="304">
        <f t="shared" ref="BP23" si="362">BP17*BP22</f>
        <v>1.2222222222222223</v>
      </c>
      <c r="BQ23" s="304"/>
      <c r="BR23" s="304">
        <f t="shared" ref="BR23" si="363">BR17*BR22</f>
        <v>0.44444444444444442</v>
      </c>
      <c r="BS23" s="304"/>
      <c r="BT23" s="304">
        <f t="shared" ref="BT23" si="364">BT17*BT22</f>
        <v>0.33333333333333331</v>
      </c>
      <c r="BU23" s="304"/>
      <c r="BV23" s="304">
        <f t="shared" ref="BV23" si="365">BV17*BV22</f>
        <v>0</v>
      </c>
      <c r="BW23" s="304"/>
      <c r="BX23" s="304">
        <f t="shared" ref="BX23" si="366">BX17*BX22</f>
        <v>0.1111111111111111</v>
      </c>
      <c r="BY23" s="304"/>
      <c r="BZ23" s="304">
        <f t="shared" ref="BZ23" si="367">BZ17*BZ22</f>
        <v>0.55555555555555558</v>
      </c>
      <c r="CA23" s="304"/>
      <c r="CB23" s="304">
        <f t="shared" ref="CB23" si="368">CB17*CB22</f>
        <v>0.66666666666666663</v>
      </c>
      <c r="CC23" s="304"/>
      <c r="CD23" s="304">
        <f t="shared" ref="CD23" si="369">CD17*CD22</f>
        <v>0.55555555555555558</v>
      </c>
      <c r="CE23" s="304"/>
      <c r="CF23" s="304">
        <f t="shared" ref="CF23" si="370">CF17*CF22</f>
        <v>0.1111111111111111</v>
      </c>
      <c r="CG23" s="304"/>
      <c r="CH23" s="304">
        <f t="shared" ref="CH23" si="371">CH17*CH22</f>
        <v>0.55555555555555558</v>
      </c>
      <c r="CI23" s="304"/>
      <c r="CJ23" s="304">
        <f t="shared" ref="CJ23" si="372">CJ17*CJ22</f>
        <v>0.22222222222222221</v>
      </c>
      <c r="CK23" s="304"/>
      <c r="CL23" s="304">
        <f t="shared" ref="CL23" si="373">CL17*CL22</f>
        <v>0</v>
      </c>
      <c r="CM23" s="304"/>
      <c r="CN23" s="304">
        <f t="shared" ref="CN23" si="374">CN17*CN22</f>
        <v>0</v>
      </c>
      <c r="CO23" s="304"/>
      <c r="CP23" s="304">
        <f t="shared" ref="CP23" si="375">CP17*CP22</f>
        <v>0</v>
      </c>
      <c r="CQ23" s="304"/>
      <c r="CR23" s="304">
        <f t="shared" ref="CR23" si="376">CR17*CR22</f>
        <v>0</v>
      </c>
      <c r="CS23" s="304"/>
      <c r="CT23" s="304">
        <f t="shared" ref="CT23" si="377">CT17*CT22</f>
        <v>0</v>
      </c>
      <c r="CU23" s="304"/>
      <c r="CV23" s="304">
        <f t="shared" ref="CV23" si="378">CV17*CV22</f>
        <v>0</v>
      </c>
      <c r="CW23" s="304"/>
      <c r="CX23" s="304">
        <f t="shared" ref="CX23" si="379">CX17*CX22</f>
        <v>0</v>
      </c>
      <c r="CY23" s="304"/>
      <c r="CZ23" s="304">
        <f t="shared" ref="CZ23" si="380">CZ17*CZ22</f>
        <v>0.44444444444444442</v>
      </c>
      <c r="DA23" s="304"/>
      <c r="DB23" s="304">
        <f t="shared" ref="DB23" si="381">DB17*DB22</f>
        <v>0.1111111111111111</v>
      </c>
      <c r="DC23" s="304"/>
      <c r="DD23" s="304">
        <f t="shared" ref="DD23" si="382">DD17*DD22</f>
        <v>0</v>
      </c>
      <c r="DE23" s="304"/>
      <c r="DF23" s="304">
        <f t="shared" ref="DF23" si="383">DF17*DF22</f>
        <v>0</v>
      </c>
      <c r="DG23" s="304"/>
      <c r="DH23" s="304">
        <f t="shared" ref="DH23" si="384">DH17*DH22</f>
        <v>0</v>
      </c>
      <c r="DI23" s="304"/>
      <c r="DJ23" s="304"/>
      <c r="DK23" s="304"/>
      <c r="DL23" s="304"/>
      <c r="DM23" s="304"/>
      <c r="DN23" s="304"/>
      <c r="DO23" s="304"/>
      <c r="DP23" s="304"/>
      <c r="DQ23" s="304"/>
      <c r="DR23" s="304"/>
      <c r="DS23" s="304"/>
      <c r="DT23" s="304"/>
      <c r="DU23" s="304"/>
      <c r="DV23" s="304"/>
      <c r="DW23" s="304"/>
      <c r="DX23" s="304"/>
      <c r="DY23" s="304"/>
      <c r="DZ23" s="304"/>
      <c r="EA23" s="304"/>
      <c r="EB23" s="304"/>
      <c r="EC23" s="304"/>
      <c r="ED23" s="304"/>
      <c r="EE23" s="304"/>
      <c r="EF23" s="304"/>
      <c r="EG23" s="304"/>
      <c r="EH23" s="304"/>
      <c r="EI23" s="304"/>
      <c r="EJ23" s="304"/>
      <c r="EK23" s="304"/>
      <c r="EL23" s="304"/>
      <c r="EM23" s="304"/>
      <c r="EN23" s="304"/>
      <c r="EO23" s="304"/>
      <c r="EP23" s="304"/>
      <c r="EQ23" s="304"/>
      <c r="ER23" s="304"/>
      <c r="ES23" s="304"/>
      <c r="ET23" s="304"/>
      <c r="EU23" s="304"/>
      <c r="EV23" s="304"/>
      <c r="EW23" s="304"/>
      <c r="EX23" s="304"/>
      <c r="EY23" s="304"/>
      <c r="EZ23" s="304"/>
      <c r="FA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0.1111111111111111</v>
      </c>
      <c r="M24" s="304"/>
      <c r="N24" s="304">
        <f>SUM($B23:O$23)</f>
        <v>0.1111111111111111</v>
      </c>
      <c r="O24" s="304"/>
      <c r="P24" s="304">
        <f>SUM($B23:Q$23)</f>
        <v>0.44444444444444442</v>
      </c>
      <c r="Q24" s="304"/>
      <c r="R24" s="304">
        <f>SUM($B23:S$23)</f>
        <v>0.55555555555555558</v>
      </c>
      <c r="S24" s="304"/>
      <c r="T24" s="304">
        <f>SUM($B23:U$23)</f>
        <v>1.5555555555555556</v>
      </c>
      <c r="U24" s="304"/>
      <c r="V24" s="304">
        <f>SUM($B23:W$23)</f>
        <v>2.4444444444444446</v>
      </c>
      <c r="W24" s="304"/>
      <c r="X24" s="304">
        <f>SUM($B23:Y$23)</f>
        <v>5</v>
      </c>
      <c r="Y24" s="304"/>
      <c r="Z24" s="304">
        <f>SUM($B23:AA$23)</f>
        <v>6.8888888888888893</v>
      </c>
      <c r="AA24" s="304"/>
      <c r="AB24" s="304">
        <f>SUM($B23:AC$23)</f>
        <v>8.3333333333333339</v>
      </c>
      <c r="AC24" s="304"/>
      <c r="AD24" s="304">
        <f>SUM($B23:AE$23)</f>
        <v>9.7777777777777786</v>
      </c>
      <c r="AE24" s="304"/>
      <c r="AF24" s="304">
        <f>SUM($B23:AG$23)</f>
        <v>10.888888888888889</v>
      </c>
      <c r="AG24" s="304"/>
      <c r="AH24" s="304">
        <f>SUM($B23:AI$23)</f>
        <v>11.777777777777779</v>
      </c>
      <c r="AI24" s="304"/>
      <c r="AJ24" s="304">
        <f>SUM($B23:AK$23)</f>
        <v>12.333333333333334</v>
      </c>
      <c r="AK24" s="304"/>
      <c r="AL24" s="304">
        <f>SUM($B23:AM$23)</f>
        <v>15.111111111111111</v>
      </c>
      <c r="AM24" s="304"/>
      <c r="AN24" s="304">
        <f>SUM($B23:AO$23)</f>
        <v>16.777777777777779</v>
      </c>
      <c r="AO24" s="304"/>
      <c r="AP24" s="304">
        <f>SUM($B23:AQ$23)</f>
        <v>18.444444444444446</v>
      </c>
      <c r="AQ24" s="304"/>
      <c r="AR24" s="304">
        <f>SUM($B23:AS$23)</f>
        <v>19.222222222222225</v>
      </c>
      <c r="AS24" s="304"/>
      <c r="AT24" s="304">
        <f>SUM($B23:AU$23)</f>
        <v>20.000000000000004</v>
      </c>
      <c r="AU24" s="304"/>
      <c r="AV24" s="304">
        <f>SUM($B23:AW$23)</f>
        <v>20.555555555555561</v>
      </c>
      <c r="AW24" s="304"/>
      <c r="AX24" s="304">
        <f>SUM($B23:AY$23)</f>
        <v>21.000000000000004</v>
      </c>
      <c r="AY24" s="304"/>
      <c r="AZ24" s="304">
        <f>SUM($B23:BA$23)</f>
        <v>22.333333333333336</v>
      </c>
      <c r="BA24" s="304"/>
      <c r="BB24" s="304">
        <f>SUM($B23:BC$23)</f>
        <v>24.777777777777779</v>
      </c>
      <c r="BC24" s="304"/>
      <c r="BD24" s="304">
        <f>SUM($B23:BE$23)</f>
        <v>25.777777777777779</v>
      </c>
      <c r="BE24" s="304"/>
      <c r="BF24" s="304">
        <f>SUM($B23:BG$23)</f>
        <v>26.111111111111111</v>
      </c>
      <c r="BG24" s="304"/>
      <c r="BH24" s="304">
        <f>SUM($B23:BI$23)</f>
        <v>27.111111111111111</v>
      </c>
      <c r="BI24" s="304"/>
      <c r="BJ24" s="304">
        <f>SUM($B23:BK$23)</f>
        <v>27.333333333333332</v>
      </c>
      <c r="BK24" s="304"/>
      <c r="BL24" s="304">
        <f>SUM($B23:BM$23)</f>
        <v>27.888888888888889</v>
      </c>
      <c r="BM24" s="304"/>
      <c r="BN24" s="304">
        <f>SUM($B23:BO$23)</f>
        <v>29.333333333333332</v>
      </c>
      <c r="BO24" s="304"/>
      <c r="BP24" s="304">
        <f>SUM($B23:BQ$23)</f>
        <v>30.555555555555554</v>
      </c>
      <c r="BQ24" s="304"/>
      <c r="BR24" s="304">
        <f>SUM($B23:BS$23)</f>
        <v>30.999999999999996</v>
      </c>
      <c r="BS24" s="304"/>
      <c r="BT24" s="304">
        <f>SUM($B23:BU$23)</f>
        <v>31.333333333333329</v>
      </c>
      <c r="BU24" s="304"/>
      <c r="BV24" s="304">
        <f>SUM($B23:BW$23)</f>
        <v>31.333333333333329</v>
      </c>
      <c r="BW24" s="304"/>
      <c r="BX24" s="304">
        <f>SUM($B23:BY$23)</f>
        <v>31.444444444444439</v>
      </c>
      <c r="BY24" s="304"/>
      <c r="BZ24" s="304">
        <f>SUM($B23:CA$23)</f>
        <v>31.999999999999996</v>
      </c>
      <c r="CA24" s="304"/>
      <c r="CB24" s="304">
        <f>SUM($B23:CC$23)</f>
        <v>32.666666666666664</v>
      </c>
      <c r="CC24" s="304"/>
      <c r="CD24" s="304">
        <f>SUM($B23:CE$23)</f>
        <v>33.222222222222221</v>
      </c>
      <c r="CE24" s="304"/>
      <c r="CF24" s="304">
        <f>SUM($B23:CG$23)</f>
        <v>33.333333333333336</v>
      </c>
      <c r="CG24" s="304"/>
      <c r="CH24" s="304">
        <f>SUM($B23:CI$23)</f>
        <v>33.888888888888893</v>
      </c>
      <c r="CI24" s="304"/>
      <c r="CJ24" s="304">
        <f>SUM($B23:CK$23)</f>
        <v>34.111111111111114</v>
      </c>
      <c r="CK24" s="304"/>
      <c r="CL24" s="304">
        <f>SUM($B23:CM$23)</f>
        <v>34.111111111111114</v>
      </c>
      <c r="CM24" s="304"/>
      <c r="CN24" s="304">
        <f>SUM($B23:CO$23)</f>
        <v>34.111111111111114</v>
      </c>
      <c r="CO24" s="304"/>
      <c r="CP24" s="304">
        <f>SUM($B23:CQ$23)</f>
        <v>34.111111111111114</v>
      </c>
      <c r="CQ24" s="304"/>
      <c r="CR24" s="304">
        <f>SUM($B23:CS$23)</f>
        <v>34.111111111111114</v>
      </c>
      <c r="CS24" s="304"/>
      <c r="CT24" s="304">
        <f>SUM($B23:CU$23)</f>
        <v>34.111111111111114</v>
      </c>
      <c r="CU24" s="304"/>
      <c r="CV24" s="304">
        <f>SUM($B23:CW$23)</f>
        <v>34.111111111111114</v>
      </c>
      <c r="CW24" s="304"/>
      <c r="CX24" s="304">
        <f>SUM($B23:CY$23)</f>
        <v>34.111111111111114</v>
      </c>
      <c r="CY24" s="304"/>
      <c r="CZ24" s="304">
        <f>SUM($B23:DA$23)</f>
        <v>34.555555555555557</v>
      </c>
      <c r="DA24" s="304"/>
      <c r="DB24" s="304">
        <f>SUM($B23:DC$23)</f>
        <v>34.666666666666671</v>
      </c>
      <c r="DC24" s="304"/>
      <c r="DD24" s="304">
        <f>SUM($B23:DE$23)</f>
        <v>34.666666666666671</v>
      </c>
      <c r="DE24" s="304"/>
      <c r="DF24" s="304">
        <f>SUM($B23:DG$23)</f>
        <v>34.666666666666671</v>
      </c>
      <c r="DG24" s="304"/>
      <c r="DH24" s="304">
        <f>SUM($B23:DI$23)</f>
        <v>34.666666666666671</v>
      </c>
      <c r="DI24" s="304"/>
      <c r="DJ24" s="304"/>
      <c r="DK24" s="304"/>
      <c r="DL24" s="304"/>
      <c r="DM24" s="304"/>
      <c r="DN24" s="304"/>
      <c r="DO24" s="304"/>
      <c r="DP24" s="304"/>
      <c r="DQ24" s="304"/>
      <c r="DR24" s="304"/>
      <c r="DS24" s="304"/>
      <c r="DT24" s="304"/>
      <c r="DU24" s="304"/>
      <c r="DV24" s="304"/>
      <c r="DW24" s="304"/>
      <c r="DX24" s="304"/>
      <c r="DY24" s="304"/>
      <c r="DZ24" s="304"/>
      <c r="EA24" s="304"/>
      <c r="EB24" s="304"/>
      <c r="EC24" s="304"/>
      <c r="ED24" s="304"/>
      <c r="EE24" s="304"/>
      <c r="EF24" s="304"/>
      <c r="EG24" s="304"/>
      <c r="EH24" s="304"/>
      <c r="EI24" s="304"/>
      <c r="EJ24" s="304"/>
      <c r="EK24" s="304"/>
      <c r="EL24" s="304"/>
      <c r="EM24" s="304"/>
      <c r="EN24" s="304"/>
      <c r="EO24" s="304"/>
      <c r="EP24" s="304"/>
      <c r="EQ24" s="304"/>
      <c r="ER24" s="304"/>
      <c r="ES24" s="304"/>
      <c r="ET24" s="304"/>
      <c r="EU24" s="304"/>
      <c r="EV24" s="304"/>
      <c r="EW24" s="304"/>
      <c r="EX24" s="304"/>
      <c r="EY24" s="304"/>
      <c r="EZ24" s="304"/>
      <c r="FA24" s="304"/>
    </row>
    <row r="25" spans="1:197" ht="18.600000000000001" thickBot="1">
      <c r="A25" s="176" t="s">
        <v>59</v>
      </c>
      <c r="B25" s="304">
        <f t="shared" ref="B25" si="385">B24/$B$14</f>
        <v>0</v>
      </c>
      <c r="C25" s="304"/>
      <c r="D25" s="304">
        <f t="shared" ref="D25" si="386">D24/$B$14</f>
        <v>0</v>
      </c>
      <c r="E25" s="304"/>
      <c r="F25" s="304">
        <f t="shared" ref="F25" si="387">F24/$B$14</f>
        <v>0</v>
      </c>
      <c r="G25" s="304"/>
      <c r="H25" s="304">
        <f t="shared" ref="H25" si="388">H24/$B$14</f>
        <v>0</v>
      </c>
      <c r="I25" s="304"/>
      <c r="J25" s="304">
        <f t="shared" ref="J25" si="389">J24/$B$14</f>
        <v>0</v>
      </c>
      <c r="K25" s="304"/>
      <c r="L25" s="304">
        <f t="shared" ref="L25" si="390">L24/$B$14</f>
        <v>1.2345679012345678E-2</v>
      </c>
      <c r="M25" s="304"/>
      <c r="N25" s="304">
        <f t="shared" ref="N25" si="391">N24/$B$14</f>
        <v>1.2345679012345678E-2</v>
      </c>
      <c r="O25" s="304"/>
      <c r="P25" s="304">
        <f t="shared" ref="P25" si="392">P24/$B$14</f>
        <v>4.9382716049382713E-2</v>
      </c>
      <c r="Q25" s="304"/>
      <c r="R25" s="304">
        <f t="shared" ref="R25" si="393">R24/$B$14</f>
        <v>6.1728395061728399E-2</v>
      </c>
      <c r="S25" s="304"/>
      <c r="T25" s="304">
        <f t="shared" ref="T25" si="394">T24/$B$14</f>
        <v>0.1728395061728395</v>
      </c>
      <c r="U25" s="304"/>
      <c r="V25" s="304">
        <f t="shared" ref="V25" si="395">V24/$B$14</f>
        <v>0.27160493827160498</v>
      </c>
      <c r="W25" s="304"/>
      <c r="X25" s="304">
        <f>X24/$B$14</f>
        <v>0.55555555555555558</v>
      </c>
      <c r="Y25" s="304"/>
      <c r="Z25" s="304">
        <f t="shared" ref="Z25" si="396">Z24/$B$14</f>
        <v>0.76543209876543217</v>
      </c>
      <c r="AA25" s="304"/>
      <c r="AB25" s="304">
        <f t="shared" ref="AB25" si="397">AB24/$B$14</f>
        <v>0.92592592592592604</v>
      </c>
      <c r="AC25" s="304"/>
      <c r="AD25" s="304">
        <f t="shared" ref="AD25" si="398">AD24/$B$14</f>
        <v>1.0864197530864199</v>
      </c>
      <c r="AE25" s="304"/>
      <c r="AF25" s="304">
        <f t="shared" ref="AF25" si="399">AF24/$B$14</f>
        <v>1.2098765432098766</v>
      </c>
      <c r="AG25" s="304"/>
      <c r="AH25" s="304">
        <f t="shared" ref="AH25" si="400">AH24/$B$14</f>
        <v>1.308641975308642</v>
      </c>
      <c r="AI25" s="304"/>
      <c r="AJ25" s="304">
        <f t="shared" ref="AJ25" si="401">AJ24/$B$14</f>
        <v>1.3703703703703705</v>
      </c>
      <c r="AK25" s="304"/>
      <c r="AL25" s="304">
        <f t="shared" ref="AL25" si="402">AL24/$B$14</f>
        <v>1.6790123456790123</v>
      </c>
      <c r="AM25" s="304"/>
      <c r="AN25" s="304">
        <f t="shared" ref="AN25" si="403">AN24/$B$14</f>
        <v>1.8641975308641976</v>
      </c>
      <c r="AO25" s="304"/>
      <c r="AP25" s="304">
        <f t="shared" ref="AP25" si="404">AP24/$B$14</f>
        <v>2.0493827160493829</v>
      </c>
      <c r="AQ25" s="304"/>
      <c r="AR25" s="304">
        <f t="shared" ref="AR25" si="405">AR24/$B$14</f>
        <v>2.1358024691358026</v>
      </c>
      <c r="AS25" s="304"/>
      <c r="AT25" s="304">
        <f t="shared" ref="AT25" si="406">AT24/$B$14</f>
        <v>2.2222222222222228</v>
      </c>
      <c r="AU25" s="304"/>
      <c r="AV25" s="304">
        <f t="shared" ref="AV25" si="407">AV24/$B$14</f>
        <v>2.283950617283951</v>
      </c>
      <c r="AW25" s="304"/>
      <c r="AX25" s="304">
        <f t="shared" ref="AX25" si="408">AX24/$B$14</f>
        <v>2.3333333333333339</v>
      </c>
      <c r="AY25" s="304"/>
      <c r="AZ25" s="304">
        <f t="shared" ref="AZ25" si="409">AZ24/$B$14</f>
        <v>2.4814814814814818</v>
      </c>
      <c r="BA25" s="304"/>
      <c r="BB25" s="304">
        <f t="shared" ref="BB25" si="410">BB24/$B$14</f>
        <v>2.7530864197530867</v>
      </c>
      <c r="BC25" s="304"/>
      <c r="BD25" s="304">
        <f t="shared" ref="BD25" si="411">BD24/$B$14</f>
        <v>2.8641975308641978</v>
      </c>
      <c r="BE25" s="304"/>
      <c r="BF25" s="304">
        <f t="shared" ref="BF25" si="412">BF24/$B$14</f>
        <v>2.9012345679012346</v>
      </c>
      <c r="BG25" s="304"/>
      <c r="BH25" s="304">
        <f t="shared" ref="BH25" si="413">BH24/$B$14</f>
        <v>3.0123456790123457</v>
      </c>
      <c r="BI25" s="304"/>
      <c r="BJ25" s="304">
        <f t="shared" ref="BJ25" si="414">BJ24/$B$14</f>
        <v>3.0370370370370368</v>
      </c>
      <c r="BK25" s="304"/>
      <c r="BL25" s="304">
        <f t="shared" ref="BL25" si="415">BL24/$B$14</f>
        <v>3.0987654320987654</v>
      </c>
      <c r="BM25" s="304"/>
      <c r="BN25" s="304">
        <f t="shared" ref="BN25" si="416">BN24/$B$14</f>
        <v>3.2592592592592591</v>
      </c>
      <c r="BO25" s="304"/>
      <c r="BP25" s="304">
        <f t="shared" ref="BP25" si="417">BP24/$B$14</f>
        <v>3.3950617283950617</v>
      </c>
      <c r="BQ25" s="304"/>
      <c r="BR25" s="304">
        <f t="shared" ref="BR25" si="418">BR24/$B$14</f>
        <v>3.4444444444444442</v>
      </c>
      <c r="BS25" s="304"/>
      <c r="BT25" s="304">
        <f t="shared" ref="BT25" si="419">BT24/$B$14</f>
        <v>3.481481481481481</v>
      </c>
      <c r="BU25" s="304"/>
      <c r="BV25" s="304">
        <f t="shared" ref="BV25" si="420">BV24/$B$14</f>
        <v>3.481481481481481</v>
      </c>
      <c r="BW25" s="304"/>
      <c r="BX25" s="304">
        <f t="shared" ref="BX25" si="421">BX24/$B$14</f>
        <v>3.4938271604938267</v>
      </c>
      <c r="BY25" s="304"/>
      <c r="BZ25" s="304">
        <f t="shared" ref="BZ25" si="422">BZ24/$B$14</f>
        <v>3.5555555555555554</v>
      </c>
      <c r="CA25" s="304"/>
      <c r="CB25" s="304">
        <f t="shared" ref="CB25" si="423">CB24/$B$14</f>
        <v>3.6296296296296293</v>
      </c>
      <c r="CC25" s="304"/>
      <c r="CD25" s="304">
        <f t="shared" ref="CD25" si="424">CD24/$B$14</f>
        <v>3.691358024691358</v>
      </c>
      <c r="CE25" s="304"/>
      <c r="CF25" s="304">
        <f t="shared" ref="CF25" si="425">CF24/$B$14</f>
        <v>3.7037037037037042</v>
      </c>
      <c r="CG25" s="304"/>
      <c r="CH25" s="304">
        <f t="shared" ref="CH25" si="426">CH24/$B$14</f>
        <v>3.7654320987654324</v>
      </c>
      <c r="CI25" s="304"/>
      <c r="CJ25" s="304">
        <f t="shared" ref="CJ25" si="427">CJ24/$B$14</f>
        <v>3.7901234567901239</v>
      </c>
      <c r="CK25" s="304"/>
      <c r="CL25" s="304">
        <f t="shared" ref="CL25" si="428">CL24/$B$14</f>
        <v>3.7901234567901239</v>
      </c>
      <c r="CM25" s="304"/>
      <c r="CN25" s="304">
        <f t="shared" ref="CN25" si="429">CN24/$B$14</f>
        <v>3.7901234567901239</v>
      </c>
      <c r="CO25" s="304"/>
      <c r="CP25" s="304">
        <f t="shared" ref="CP25" si="430">CP24/$B$14</f>
        <v>3.7901234567901239</v>
      </c>
      <c r="CQ25" s="304"/>
      <c r="CR25" s="304">
        <f t="shared" ref="CR25" si="431">CR24/$B$14</f>
        <v>3.7901234567901239</v>
      </c>
      <c r="CS25" s="304"/>
      <c r="CT25" s="304">
        <f t="shared" ref="CT25" si="432">CT24/$B$14</f>
        <v>3.7901234567901239</v>
      </c>
      <c r="CU25" s="304"/>
      <c r="CV25" s="304">
        <f t="shared" ref="CV25" si="433">CV24/$B$14</f>
        <v>3.7901234567901239</v>
      </c>
      <c r="CW25" s="304"/>
      <c r="CX25" s="304">
        <f t="shared" ref="CX25" si="434">CX24/$B$14</f>
        <v>3.7901234567901239</v>
      </c>
      <c r="CY25" s="304"/>
      <c r="CZ25" s="304">
        <f t="shared" ref="CZ25" si="435">CZ24/$B$14</f>
        <v>3.8395061728395063</v>
      </c>
      <c r="DA25" s="304"/>
      <c r="DB25" s="304">
        <f t="shared" ref="DB25" si="436">DB24/$B$14</f>
        <v>3.8518518518518525</v>
      </c>
      <c r="DC25" s="304"/>
      <c r="DD25" s="304">
        <f t="shared" ref="DD25" si="437">DD24/$B$14</f>
        <v>3.8518518518518525</v>
      </c>
      <c r="DE25" s="304"/>
      <c r="DF25" s="304">
        <f t="shared" ref="DF25" si="438">DF24/$B$14</f>
        <v>3.8518518518518525</v>
      </c>
      <c r="DG25" s="304"/>
      <c r="DH25" s="304">
        <f t="shared" ref="DH25" si="439">DH24/$B$14</f>
        <v>3.8518518518518525</v>
      </c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4"/>
      <c r="EF25" s="304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</row>
    <row r="26" spans="1:197" ht="15" thickBot="1">
      <c r="A26" s="77" t="s">
        <v>60</v>
      </c>
      <c r="B26" s="304">
        <f t="shared" ref="B26:V26" si="440">B1*B17*B22</f>
        <v>0</v>
      </c>
      <c r="C26" s="304"/>
      <c r="D26" s="304">
        <f t="shared" si="440"/>
        <v>0</v>
      </c>
      <c r="E26" s="304"/>
      <c r="F26" s="304">
        <f t="shared" si="440"/>
        <v>0</v>
      </c>
      <c r="G26" s="304"/>
      <c r="H26" s="304">
        <f t="shared" si="440"/>
        <v>0</v>
      </c>
      <c r="I26" s="304"/>
      <c r="J26" s="304">
        <f t="shared" si="440"/>
        <v>0</v>
      </c>
      <c r="K26" s="304"/>
      <c r="L26" s="304">
        <f t="shared" si="440"/>
        <v>0.66666666666666663</v>
      </c>
      <c r="M26" s="304"/>
      <c r="N26" s="304">
        <f t="shared" si="440"/>
        <v>0</v>
      </c>
      <c r="O26" s="304"/>
      <c r="P26" s="304">
        <f t="shared" si="440"/>
        <v>2.6666666666666665</v>
      </c>
      <c r="Q26" s="304"/>
      <c r="R26" s="304">
        <f t="shared" si="440"/>
        <v>1</v>
      </c>
      <c r="S26" s="304"/>
      <c r="T26" s="304">
        <f t="shared" si="440"/>
        <v>10</v>
      </c>
      <c r="U26" s="304"/>
      <c r="V26" s="304">
        <f t="shared" si="440"/>
        <v>9.7777777777777768</v>
      </c>
      <c r="W26" s="304"/>
      <c r="X26" s="304">
        <f>X1*X17*X22</f>
        <v>30.666666666666664</v>
      </c>
      <c r="Y26" s="304"/>
      <c r="Z26" s="304">
        <f t="shared" ref="Z26" si="441">Z1*Z17*Z22</f>
        <v>24.555555555555554</v>
      </c>
      <c r="AA26" s="304"/>
      <c r="AB26" s="304">
        <f t="shared" ref="AB26" si="442">AB1*AB17*AB22</f>
        <v>20.222222222222221</v>
      </c>
      <c r="AC26" s="304"/>
      <c r="AD26" s="304">
        <f t="shared" ref="AD26" si="443">AD1*AD17*AD22</f>
        <v>21.666666666666664</v>
      </c>
      <c r="AE26" s="304"/>
      <c r="AF26" s="304">
        <f t="shared" ref="AF26" si="444">AF1*AF17*AF22</f>
        <v>17.777777777777779</v>
      </c>
      <c r="AG26" s="304"/>
      <c r="AH26" s="304">
        <f t="shared" ref="AH26" si="445">AH1*AH17*AH22</f>
        <v>15.111111111111111</v>
      </c>
      <c r="AI26" s="304"/>
      <c r="AJ26" s="304">
        <f t="shared" ref="AJ26" si="446">AJ1*AJ17*AJ22</f>
        <v>10</v>
      </c>
      <c r="AK26" s="304"/>
      <c r="AL26" s="304">
        <f t="shared" ref="AL26" si="447">AL1*AL17*AL22</f>
        <v>52.777777777777779</v>
      </c>
      <c r="AM26" s="304"/>
      <c r="AN26" s="304">
        <f t="shared" ref="AN26" si="448">AN1*AN17*AN22</f>
        <v>33.333333333333336</v>
      </c>
      <c r="AO26" s="304"/>
      <c r="AP26" s="304">
        <f t="shared" ref="AP26" si="449">AP1*AP17*AP22</f>
        <v>34.999999999999993</v>
      </c>
      <c r="AQ26" s="304"/>
      <c r="AR26" s="304">
        <f t="shared" ref="AR26" si="450">AR1*AR17*AR22</f>
        <v>17.111111111111111</v>
      </c>
      <c r="AS26" s="304"/>
      <c r="AT26" s="304">
        <f t="shared" ref="AT26" si="451">AT1*AT17*AT22</f>
        <v>17.888888888888886</v>
      </c>
      <c r="AU26" s="304"/>
      <c r="AV26" s="304">
        <f t="shared" ref="AV26" si="452">AV1*AV17*AV22</f>
        <v>13.333333333333332</v>
      </c>
      <c r="AW26" s="304"/>
      <c r="AX26" s="304">
        <f t="shared" ref="AX26" si="453">AX1*AX17*AX22</f>
        <v>11.111111111111111</v>
      </c>
      <c r="AY26" s="304"/>
      <c r="AZ26" s="304">
        <f t="shared" ref="AZ26" si="454">AZ1*AZ17*AZ22</f>
        <v>34.666666666666664</v>
      </c>
      <c r="BA26" s="304"/>
      <c r="BB26" s="304">
        <f t="shared" ref="BB26" si="455">BB1*BB17*BB22</f>
        <v>66</v>
      </c>
      <c r="BC26" s="304"/>
      <c r="BD26" s="304">
        <f t="shared" ref="BD26" si="456">BD1*BD17*BD22</f>
        <v>27.999999999999996</v>
      </c>
      <c r="BE26" s="304"/>
      <c r="BF26" s="304">
        <f t="shared" ref="BF26" si="457">BF1*BF17*BF22</f>
        <v>9.6666666666666661</v>
      </c>
      <c r="BG26" s="304"/>
      <c r="BH26" s="304">
        <f t="shared" ref="BH26" si="458">BH1*BH17*BH22</f>
        <v>29.999999999999996</v>
      </c>
      <c r="BI26" s="304"/>
      <c r="BJ26" s="304">
        <f t="shared" ref="BJ26" si="459">BJ1*BJ17*BJ22</f>
        <v>6.8888888888888884</v>
      </c>
      <c r="BK26" s="304"/>
      <c r="BL26" s="304">
        <f t="shared" ref="BL26" si="460">BL1*BL17*BL22</f>
        <v>17.777777777777779</v>
      </c>
      <c r="BM26" s="304"/>
      <c r="BN26" s="304">
        <f t="shared" ref="BN26" si="461">BN1*BN17*BN22</f>
        <v>47.666666666666671</v>
      </c>
      <c r="BO26" s="304"/>
      <c r="BP26" s="304">
        <f t="shared" ref="BP26" si="462">BP1*BP17*BP22</f>
        <v>41.555555555555557</v>
      </c>
      <c r="BQ26" s="304"/>
      <c r="BR26" s="304">
        <f t="shared" ref="BR26" si="463">BR1*BR17*BR22</f>
        <v>15.555555555555554</v>
      </c>
      <c r="BS26" s="304"/>
      <c r="BT26" s="304">
        <f t="shared" ref="BT26" si="464">BT1*BT17*BT22</f>
        <v>12</v>
      </c>
      <c r="BU26" s="304"/>
      <c r="BV26" s="304">
        <f t="shared" ref="BV26" si="465">BV1*BV17*BV22</f>
        <v>0</v>
      </c>
      <c r="BW26" s="304"/>
      <c r="BX26" s="304">
        <f t="shared" ref="BX26" si="466">BX1*BX17*BX22</f>
        <v>4.2222222222222223</v>
      </c>
      <c r="BY26" s="304"/>
      <c r="BZ26" s="304">
        <f t="shared" ref="BZ26" si="467">BZ1*BZ17*BZ22</f>
        <v>21.666666666666668</v>
      </c>
      <c r="CA26" s="304"/>
      <c r="CB26" s="304">
        <f t="shared" ref="CB26" si="468">CB1*CB17*CB22</f>
        <v>26.666666666666664</v>
      </c>
      <c r="CC26" s="304"/>
      <c r="CD26" s="304">
        <f t="shared" ref="CD26" si="469">CD1*CD17*CD22</f>
        <v>22.777777777777779</v>
      </c>
      <c r="CE26" s="304"/>
      <c r="CF26" s="304">
        <f t="shared" ref="CF26" si="470">CF1*CF17*CF22</f>
        <v>4.6666666666666661</v>
      </c>
      <c r="CG26" s="304"/>
      <c r="CH26" s="304">
        <f t="shared" ref="CH26" si="471">CH1*CH17*CH22</f>
        <v>23.888888888888889</v>
      </c>
      <c r="CI26" s="304"/>
      <c r="CJ26" s="304">
        <f t="shared" ref="CJ26" si="472">CJ1*CJ17*CJ22</f>
        <v>9.7777777777777768</v>
      </c>
      <c r="CK26" s="304"/>
      <c r="CL26" s="304">
        <f t="shared" ref="CL26" si="473">CL1*CL17*CL22</f>
        <v>0</v>
      </c>
      <c r="CM26" s="304"/>
      <c r="CN26" s="304">
        <f t="shared" ref="CN26" si="474">CN1*CN17*CN22</f>
        <v>0</v>
      </c>
      <c r="CO26" s="304"/>
      <c r="CP26" s="304">
        <f t="shared" ref="CP26" si="475">CP1*CP17*CP22</f>
        <v>0</v>
      </c>
      <c r="CQ26" s="304"/>
      <c r="CR26" s="304">
        <f t="shared" ref="CR26" si="476">CR1*CR17*CR22</f>
        <v>0</v>
      </c>
      <c r="CS26" s="304"/>
      <c r="CT26" s="304">
        <f t="shared" ref="CT26" si="477">CT1*CT17*CT22</f>
        <v>0</v>
      </c>
      <c r="CU26" s="304"/>
      <c r="CV26" s="304">
        <f t="shared" ref="CV26" si="478">CV1*CV17*CV22</f>
        <v>0</v>
      </c>
      <c r="CW26" s="304"/>
      <c r="CX26" s="304">
        <f t="shared" ref="CX26" si="479">CX1*CX17*CX22</f>
        <v>0</v>
      </c>
      <c r="CY26" s="304"/>
      <c r="CZ26" s="304">
        <f t="shared" ref="CZ26" si="480">CZ1*CZ17*CZ22</f>
        <v>23.111111111111107</v>
      </c>
      <c r="DA26" s="304"/>
      <c r="DB26" s="304">
        <f t="shared" ref="DB26" si="481">DB1*DB17*DB22</f>
        <v>5.8888888888888884</v>
      </c>
      <c r="DC26" s="304"/>
      <c r="DD26" s="304">
        <f t="shared" ref="DD26" si="482">DD1*DD17*DD22</f>
        <v>0</v>
      </c>
      <c r="DE26" s="304"/>
      <c r="DF26" s="304">
        <f t="shared" ref="DF26" si="483">DF1*DF17*DF22</f>
        <v>0</v>
      </c>
      <c r="DG26" s="304"/>
      <c r="DH26" s="304">
        <f t="shared" ref="DH26" si="484">DH1*DH17*DH22</f>
        <v>0</v>
      </c>
      <c r="DI26" s="304"/>
      <c r="DJ26" s="304"/>
      <c r="DK26" s="304"/>
      <c r="DL26" s="304"/>
      <c r="DM26" s="304"/>
      <c r="DN26" s="304"/>
      <c r="DO26" s="304"/>
      <c r="DP26" s="304"/>
      <c r="DQ26" s="304"/>
      <c r="DR26" s="304"/>
      <c r="DS26" s="304"/>
      <c r="DT26" s="304"/>
      <c r="DU26" s="304"/>
      <c r="DV26" s="304"/>
      <c r="DW26" s="304"/>
      <c r="DX26" s="304"/>
      <c r="DY26" s="304"/>
      <c r="DZ26" s="304"/>
      <c r="EA26" s="304"/>
      <c r="EB26" s="304"/>
      <c r="EC26" s="304"/>
      <c r="ED26" s="304"/>
      <c r="EE26" s="304"/>
      <c r="EF26" s="304"/>
      <c r="EG26" s="304"/>
      <c r="EH26" s="304"/>
      <c r="EI26" s="304"/>
      <c r="EJ26" s="304"/>
      <c r="EK26" s="304"/>
      <c r="EL26" s="304"/>
      <c r="EM26" s="304"/>
      <c r="EN26" s="304"/>
      <c r="EO26" s="304"/>
      <c r="EP26" s="304"/>
      <c r="EQ26" s="304"/>
      <c r="ER26" s="304"/>
      <c r="ES26" s="304"/>
      <c r="ET26" s="304"/>
      <c r="EU26" s="304"/>
      <c r="EV26" s="304"/>
      <c r="EW26" s="304"/>
      <c r="EX26" s="304"/>
      <c r="EY26" s="304"/>
      <c r="EZ26" s="304"/>
      <c r="FA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f>SUM($B26:M$26)/L25</f>
        <v>54</v>
      </c>
      <c r="M27" s="304"/>
      <c r="N27" s="304">
        <f>SUM($B26:O$26)/N25</f>
        <v>54</v>
      </c>
      <c r="O27" s="304"/>
      <c r="P27" s="304">
        <f>SUM($B26:Q$26)/P25</f>
        <v>67.5</v>
      </c>
      <c r="Q27" s="304"/>
      <c r="R27" s="304">
        <f>SUM($B26:S$26)/R25</f>
        <v>70.199999999999989</v>
      </c>
      <c r="S27" s="304"/>
      <c r="T27" s="304">
        <f>SUM($B26:U$26)/T25</f>
        <v>82.928571428571431</v>
      </c>
      <c r="U27" s="304"/>
      <c r="V27" s="304">
        <f>SUM($B26:W$26)/V25</f>
        <v>88.772727272727252</v>
      </c>
      <c r="W27" s="304"/>
      <c r="X27" s="304">
        <f>SUM($B26:Y$26)/X25</f>
        <v>98.59999999999998</v>
      </c>
      <c r="Y27" s="304"/>
      <c r="Z27" s="304">
        <f>SUM($B26:AA$26)/Z25</f>
        <v>103.64516129032256</v>
      </c>
      <c r="AA27" s="304"/>
      <c r="AB27" s="304">
        <f>SUM($B26:AC$26)/AB25</f>
        <v>107.51999999999997</v>
      </c>
      <c r="AC27" s="304"/>
      <c r="AD27" s="304">
        <f>SUM($B26:AE$26)/AD25</f>
        <v>111.57954545454541</v>
      </c>
      <c r="AE27" s="304"/>
      <c r="AF27" s="304">
        <f>SUM($B26:AG$26)/AF25</f>
        <v>114.88775510204079</v>
      </c>
      <c r="AG27" s="304"/>
      <c r="AH27" s="304">
        <f>SUM($B26:AI$26)/AH25</f>
        <v>117.7641509433962</v>
      </c>
      <c r="AI27" s="304"/>
      <c r="AJ27" s="304">
        <f>SUM($B26:AK$26)/AJ25</f>
        <v>119.75675675675673</v>
      </c>
      <c r="AK27" s="304"/>
      <c r="AL27" s="304">
        <f>SUM($B26:AM$26)/AL25</f>
        <v>129.17647058823528</v>
      </c>
      <c r="AM27" s="304"/>
      <c r="AN27" s="304">
        <f>SUM($B26:AO$26)/AN25</f>
        <v>134.2251655629139</v>
      </c>
      <c r="AO27" s="304"/>
      <c r="AP27" s="304">
        <f>SUM($B26:AQ$26)/AP25</f>
        <v>139.17469879518069</v>
      </c>
      <c r="AQ27" s="304"/>
      <c r="AR27" s="304">
        <f>SUM($B26:AS$26)/AR25</f>
        <v>141.55491329479764</v>
      </c>
      <c r="AS27" s="304"/>
      <c r="AT27" s="304">
        <f>SUM($B26:AU$26)/AT25</f>
        <v>144.09999999999994</v>
      </c>
      <c r="AU27" s="304"/>
      <c r="AV27" s="304">
        <f>SUM($B26:AW$26)/AV25</f>
        <v>146.04324324324318</v>
      </c>
      <c r="AW27" s="304"/>
      <c r="AX27" s="304">
        <f>SUM($B26:AY$26)/AX25</f>
        <v>147.71428571428564</v>
      </c>
      <c r="AY27" s="304"/>
      <c r="AZ27" s="304">
        <f>SUM($B26:BA$26)/AZ25</f>
        <v>152.86567164179098</v>
      </c>
      <c r="BA27" s="304"/>
      <c r="BB27" s="304">
        <f>SUM($B26:BC$26)/BB25</f>
        <v>161.75784753363226</v>
      </c>
      <c r="BC27" s="304"/>
      <c r="BD27" s="304">
        <f>SUM($B26:BE$26)/BD25</f>
        <v>165.25862068965512</v>
      </c>
      <c r="BE27" s="304"/>
      <c r="BF27" s="304">
        <f>SUM($B26:BG$26)/BF25</f>
        <v>166.48085106382976</v>
      </c>
      <c r="BG27" s="304"/>
      <c r="BH27" s="304">
        <f>SUM($B26:BI$26)/BH25</f>
        <v>170.29918032786881</v>
      </c>
      <c r="BI27" s="304"/>
      <c r="BJ27" s="304">
        <f>SUM($B26:BK$26)/BJ25</f>
        <v>171.18292682926827</v>
      </c>
      <c r="BK27" s="304"/>
      <c r="BL27" s="304">
        <f>SUM($B26:BM$26)/BL25</f>
        <v>173.50996015936255</v>
      </c>
      <c r="BM27" s="304"/>
      <c r="BN27" s="304">
        <f>SUM($B26:BO$26)/BN25</f>
        <v>179.59090909090907</v>
      </c>
      <c r="BO27" s="304"/>
      <c r="BP27" s="304">
        <f>SUM($B26:BQ$26)/BP25</f>
        <v>184.64727272727271</v>
      </c>
      <c r="BQ27" s="304"/>
      <c r="BR27" s="304">
        <f>SUM($B26:BS$26)/BR25</f>
        <v>186.51612903225805</v>
      </c>
      <c r="BS27" s="304"/>
      <c r="BT27" s="304">
        <f>SUM($B26:BU$26)/BT25</f>
        <v>187.97872340425531</v>
      </c>
      <c r="BU27" s="304"/>
      <c r="BV27" s="304">
        <f>SUM($B26:BW$26)/BV25</f>
        <v>187.97872340425531</v>
      </c>
      <c r="BW27" s="304"/>
      <c r="BX27" s="304">
        <f>SUM($B26:BY$26)/BX25</f>
        <v>188.52296819787983</v>
      </c>
      <c r="BY27" s="304"/>
      <c r="BZ27" s="304">
        <f>SUM($B26:CA$26)/BZ25</f>
        <v>191.34374999999994</v>
      </c>
      <c r="CA27" s="304"/>
      <c r="CB27" s="304">
        <f>SUM($B26:CC$26)/CB25</f>
        <v>194.78571428571425</v>
      </c>
      <c r="CC27" s="304"/>
      <c r="CD27" s="304">
        <f>SUM($B26:CE$26)/CD25</f>
        <v>197.69899665551836</v>
      </c>
      <c r="CE27" s="304"/>
      <c r="CF27" s="304">
        <f>SUM($B26:CG$26)/CF25</f>
        <v>198.29999999999993</v>
      </c>
      <c r="CG27" s="304"/>
      <c r="CH27" s="304">
        <f>SUM($B26:CI$26)/CH25</f>
        <v>201.39344262295074</v>
      </c>
      <c r="CI27" s="304"/>
      <c r="CJ27" s="304">
        <f>SUM($B26:CK$26)/CJ25</f>
        <v>202.66123778501623</v>
      </c>
      <c r="CK27" s="304"/>
      <c r="CL27" s="304">
        <f>SUM($B26:CM$26)/CL25</f>
        <v>202.66123778501623</v>
      </c>
      <c r="CM27" s="304"/>
      <c r="CN27" s="304">
        <f>SUM($B26:CO$26)/CN25</f>
        <v>202.66123778501623</v>
      </c>
      <c r="CO27" s="304"/>
      <c r="CP27" s="304">
        <f>SUM($B26:CQ$26)/CP25</f>
        <v>202.66123778501623</v>
      </c>
      <c r="CQ27" s="304"/>
      <c r="CR27" s="304">
        <f>SUM($B26:CS$26)/CR25</f>
        <v>202.66123778501623</v>
      </c>
      <c r="CS27" s="304"/>
      <c r="CT27" s="304">
        <f>SUM($B26:CU$26)/CT25</f>
        <v>202.66123778501623</v>
      </c>
      <c r="CU27" s="304"/>
      <c r="CV27" s="304">
        <f>SUM($B26:CW$26)/CV25</f>
        <v>202.66123778501623</v>
      </c>
      <c r="CW27" s="304"/>
      <c r="CX27" s="304">
        <f>SUM($B26:CY$26)/CX25</f>
        <v>202.66123778501623</v>
      </c>
      <c r="CY27" s="304"/>
      <c r="CZ27" s="304">
        <f>SUM($B26:DA$26)/CZ25</f>
        <v>206.07395498392279</v>
      </c>
      <c r="DA27" s="304"/>
      <c r="DB27" s="304">
        <f>SUM($B26:DC$26)/DB25</f>
        <v>206.94230769230762</v>
      </c>
      <c r="DC27" s="304"/>
      <c r="DD27" s="304">
        <f>SUM($B26:DE$26)/DD25</f>
        <v>206.94230769230762</v>
      </c>
      <c r="DE27" s="304"/>
      <c r="DF27" s="304">
        <f>SUM($B26:DG$26)/DF25</f>
        <v>206.94230769230762</v>
      </c>
      <c r="DG27" s="304"/>
      <c r="DH27" s="304">
        <f>SUM($B26:DI$26)/DH25</f>
        <v>206.94230769230762</v>
      </c>
      <c r="DI27" s="304"/>
      <c r="DJ27" s="304"/>
      <c r="DK27" s="304"/>
      <c r="DL27" s="304"/>
      <c r="DM27" s="304"/>
      <c r="DN27" s="304"/>
      <c r="DO27" s="304"/>
      <c r="DP27" s="304"/>
      <c r="DQ27" s="304"/>
      <c r="DR27" s="304"/>
      <c r="DS27" s="304"/>
      <c r="DT27" s="304"/>
      <c r="DU27" s="304"/>
      <c r="DV27" s="304"/>
      <c r="DW27" s="304"/>
      <c r="DX27" s="304"/>
      <c r="DY27" s="304"/>
      <c r="DZ27" s="304"/>
      <c r="EA27" s="304"/>
      <c r="EB27" s="304"/>
      <c r="EC27" s="304"/>
      <c r="ED27" s="304"/>
      <c r="EE27" s="304"/>
      <c r="EF27" s="304"/>
      <c r="EG27" s="304"/>
      <c r="EH27" s="304"/>
      <c r="EI27" s="304"/>
      <c r="EJ27" s="304"/>
      <c r="EK27" s="304"/>
      <c r="EL27" s="304"/>
      <c r="EM27" s="304"/>
      <c r="EN27" s="304"/>
      <c r="EO27" s="304"/>
      <c r="EP27" s="304"/>
      <c r="EQ27" s="304"/>
      <c r="ER27" s="304"/>
      <c r="ES27" s="304"/>
      <c r="ET27" s="304"/>
      <c r="EU27" s="304"/>
      <c r="EV27" s="304"/>
      <c r="EW27" s="304"/>
      <c r="EX27" s="304"/>
      <c r="EY27" s="304"/>
      <c r="EZ27" s="304"/>
      <c r="FA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f t="shared" ref="L28" si="485">LN(L25)/L27</f>
        <v>-8.1378688049489611E-2</v>
      </c>
      <c r="M28" s="304"/>
      <c r="N28" s="304">
        <f t="shared" ref="N28" si="486">LN(N25)/N27</f>
        <v>-8.1378688049489611E-2</v>
      </c>
      <c r="O28" s="304"/>
      <c r="P28" s="304">
        <f t="shared" ref="P28" si="487">LN(P25)/P27</f>
        <v>-4.4565256200778496E-2</v>
      </c>
      <c r="Q28" s="304"/>
      <c r="R28" s="304">
        <f t="shared" ref="R28" si="488">LN(R25)/R27</f>
        <v>-3.9672524818209952E-2</v>
      </c>
      <c r="S28" s="304"/>
      <c r="T28" s="304">
        <f t="shared" ref="T28" si="489">LN(T25)/T27</f>
        <v>-2.1167515547631802E-2</v>
      </c>
      <c r="U28" s="304"/>
      <c r="V28" s="304">
        <f t="shared" ref="V28" si="490">LN(V25)/V27</f>
        <v>-1.4682512764419207E-2</v>
      </c>
      <c r="W28" s="304"/>
      <c r="X28" s="304">
        <f>LN(X25)/X27</f>
        <v>-5.9613252018470494E-3</v>
      </c>
      <c r="Y28" s="304"/>
      <c r="Z28" s="304">
        <f t="shared" ref="Z28" si="491">LN(Z25)/Z27</f>
        <v>-2.5791340984898108E-3</v>
      </c>
      <c r="AA28" s="304"/>
      <c r="AB28" s="304">
        <f t="shared" ref="AB28" si="492">LN(AB25)/AB27</f>
        <v>-7.1578349270952585E-4</v>
      </c>
      <c r="AC28" s="304"/>
      <c r="AD28" s="304">
        <f t="shared" ref="AD28" si="493">LN(AD25)/AD27</f>
        <v>7.4285712016575764E-4</v>
      </c>
      <c r="AE28" s="304"/>
      <c r="AF28" s="304">
        <f t="shared" ref="AF28" si="494">LN(AF25)/AF27</f>
        <v>1.6582996493309402E-3</v>
      </c>
      <c r="AG28" s="304"/>
      <c r="AH28" s="304">
        <f t="shared" ref="AH28" si="495">LN(AH25)/AH27</f>
        <v>2.2841411183690311E-3</v>
      </c>
      <c r="AI28" s="304"/>
      <c r="AJ28" s="304">
        <f t="shared" ref="AJ28" si="496">LN(AJ25)/AJ27</f>
        <v>2.6310085140320771E-3</v>
      </c>
      <c r="AK28" s="304"/>
      <c r="AL28" s="304">
        <f t="shared" ref="AL28" si="497">LN(AL25)/AL27</f>
        <v>4.0116108506746025E-3</v>
      </c>
      <c r="AM28" s="304"/>
      <c r="AN28" s="304">
        <f t="shared" ref="AN28" si="498">LN(AN25)/AN27</f>
        <v>4.6401930631298268E-3</v>
      </c>
      <c r="AO28" s="304"/>
      <c r="AP28" s="304">
        <f t="shared" ref="AP28" si="499">LN(AP25)/AP27</f>
        <v>5.1556686660416996E-3</v>
      </c>
      <c r="AQ28" s="304"/>
      <c r="AR28" s="304">
        <f t="shared" ref="AR28" si="500">LN(AR25)/AR27</f>
        <v>5.3607636934862148E-3</v>
      </c>
      <c r="AS28" s="304"/>
      <c r="AT28" s="304">
        <f t="shared" ref="AT28" si="501">LN(AT25)/AT27</f>
        <v>5.5413441791656642E-3</v>
      </c>
      <c r="AU28" s="304"/>
      <c r="AV28" s="304">
        <f t="shared" ref="AV28" si="502">LN(AV25)/AV27</f>
        <v>5.655220002409098E-3</v>
      </c>
      <c r="AW28" s="304"/>
      <c r="AX28" s="304">
        <f t="shared" ref="AX28" si="503">LN(AX25)/AX27</f>
        <v>5.7360590161609579E-3</v>
      </c>
      <c r="AY28" s="304"/>
      <c r="AZ28" s="304">
        <f t="shared" ref="AZ28" si="504">LN(AZ25)/AZ27</f>
        <v>5.9454535712658383E-3</v>
      </c>
      <c r="BA28" s="304"/>
      <c r="BB28" s="304">
        <f t="shared" ref="BB28" si="505">LN(BB25)/BB27</f>
        <v>6.2607325222791286E-3</v>
      </c>
      <c r="BC28" s="304"/>
      <c r="BD28" s="304">
        <f t="shared" ref="BD28" si="506">LN(BD25)/BD27</f>
        <v>6.3675239004323996E-3</v>
      </c>
      <c r="BE28" s="304"/>
      <c r="BF28" s="304">
        <f t="shared" ref="BF28" si="507">LN(BF25)/BF27</f>
        <v>6.3979511917760471E-3</v>
      </c>
      <c r="BG28" s="304"/>
      <c r="BH28" s="304">
        <f t="shared" ref="BH28" si="508">LN(BH25)/BH27</f>
        <v>6.4751871882046119E-3</v>
      </c>
      <c r="BI28" s="304"/>
      <c r="BJ28" s="304">
        <f t="shared" ref="BJ28" si="509">LN(BJ25)/BJ27</f>
        <v>6.4894461254765105E-3</v>
      </c>
      <c r="BK28" s="304"/>
      <c r="BL28" s="304">
        <f t="shared" ref="BL28" si="510">LN(BL25)/BL27</f>
        <v>6.5183795986153157E-3</v>
      </c>
      <c r="BM28" s="304"/>
      <c r="BN28" s="304">
        <f t="shared" ref="BN28" si="511">LN(BN25)/BN27</f>
        <v>6.5788405128892188E-3</v>
      </c>
      <c r="BO28" s="304"/>
      <c r="BP28" s="304">
        <f t="shared" ref="BP28" si="512">LN(BP25)/BP27</f>
        <v>6.6197671102325118E-3</v>
      </c>
      <c r="BQ28" s="304"/>
      <c r="BR28" s="304">
        <f t="shared" ref="BR28" si="513">LN(BR25)/BR27</f>
        <v>6.6308615429983972E-3</v>
      </c>
      <c r="BS28" s="304"/>
      <c r="BT28" s="304">
        <f t="shared" ref="BT28" si="514">LN(BT25)/BT27</f>
        <v>6.6361654855106641E-3</v>
      </c>
      <c r="BU28" s="304"/>
      <c r="BV28" s="304">
        <f t="shared" ref="BV28" si="515">LN(BV25)/BV27</f>
        <v>6.6361654855106641E-3</v>
      </c>
      <c r="BW28" s="304"/>
      <c r="BX28" s="304">
        <f t="shared" ref="BX28" si="516">LN(BX25)/BX27</f>
        <v>6.6357842491515991E-3</v>
      </c>
      <c r="BY28" s="304"/>
      <c r="BZ28" s="304">
        <f t="shared" ref="BZ28" si="517">LN(BZ25)/BZ27</f>
        <v>6.6294892070606305E-3</v>
      </c>
      <c r="CA28" s="304"/>
      <c r="CB28" s="304">
        <f t="shared" ref="CB28" si="518">LN(CB25)/CB27</f>
        <v>6.6181989649165386E-3</v>
      </c>
      <c r="CC28" s="304"/>
      <c r="CD28" s="304">
        <f t="shared" ref="CD28" si="519">LN(CD25)/CD27</f>
        <v>6.6059739341716769E-3</v>
      </c>
      <c r="CE28" s="304"/>
      <c r="CF28" s="304">
        <f t="shared" ref="CF28" si="520">LN(CF25)/CF27</f>
        <v>6.6027903176185728E-3</v>
      </c>
      <c r="CG28" s="304"/>
      <c r="CH28" s="304">
        <f t="shared" ref="CH28" si="521">LN(CH25)/CH27</f>
        <v>6.5834448464007636E-3</v>
      </c>
      <c r="CI28" s="304"/>
      <c r="CJ28" s="304">
        <f t="shared" ref="CJ28" si="522">LN(CJ25)/CJ27</f>
        <v>6.5745112754525452E-3</v>
      </c>
      <c r="CK28" s="304"/>
      <c r="CL28" s="304">
        <f t="shared" ref="CL28" si="523">LN(CL25)/CL27</f>
        <v>6.5745112754525452E-3</v>
      </c>
      <c r="CM28" s="304"/>
      <c r="CN28" s="304">
        <f t="shared" ref="CN28" si="524">LN(CN25)/CN27</f>
        <v>6.5745112754525452E-3</v>
      </c>
      <c r="CO28" s="304"/>
      <c r="CP28" s="304">
        <f t="shared" ref="CP28" si="525">LN(CP25)/CP27</f>
        <v>6.5745112754525452E-3</v>
      </c>
      <c r="CQ28" s="304"/>
      <c r="CR28" s="304">
        <f t="shared" ref="CR28" si="526">LN(CR25)/CR27</f>
        <v>6.5745112754525452E-3</v>
      </c>
      <c r="CS28" s="304"/>
      <c r="CT28" s="304">
        <f t="shared" ref="CT28" si="527">LN(CT25)/CT27</f>
        <v>6.5745112754525452E-3</v>
      </c>
      <c r="CU28" s="304"/>
      <c r="CV28" s="304">
        <f t="shared" ref="CV28" si="528">LN(CV25)/CV27</f>
        <v>6.5745112754525452E-3</v>
      </c>
      <c r="CW28" s="304"/>
      <c r="CX28" s="304">
        <f t="shared" ref="CX28" si="529">LN(CX25)/CX27</f>
        <v>6.5745112754525452E-3</v>
      </c>
      <c r="CY28" s="304"/>
      <c r="CZ28" s="304">
        <f t="shared" ref="CZ28" si="530">LN(CZ25)/CZ27</f>
        <v>6.5284511941926613E-3</v>
      </c>
      <c r="DA28" s="304"/>
      <c r="DB28" s="304">
        <f t="shared" ref="DB28" si="531">LN(DB25)/DB27</f>
        <v>6.516569995644113E-3</v>
      </c>
      <c r="DC28" s="304"/>
      <c r="DD28" s="304">
        <f t="shared" ref="DD28" si="532">LN(DD25)/DD27</f>
        <v>6.516569995644113E-3</v>
      </c>
      <c r="DE28" s="304"/>
      <c r="DF28" s="304">
        <f t="shared" ref="DF28" si="533">LN(DF25)/DF27</f>
        <v>6.516569995644113E-3</v>
      </c>
      <c r="DG28" s="304"/>
      <c r="DH28" s="304">
        <f t="shared" ref="DH28" si="534">LN(DH25)/DH27</f>
        <v>6.516569995644113E-3</v>
      </c>
      <c r="DI28" s="304"/>
      <c r="DJ28" s="304"/>
      <c r="DK28" s="304"/>
      <c r="DL28" s="304"/>
      <c r="DM28" s="304"/>
      <c r="DN28" s="304"/>
      <c r="DO28" s="304"/>
      <c r="DP28" s="304"/>
      <c r="DQ28" s="304"/>
      <c r="DR28" s="304"/>
      <c r="DS28" s="304"/>
      <c r="DT28" s="304"/>
      <c r="DU28" s="304"/>
      <c r="DV28" s="304"/>
      <c r="DW28" s="304"/>
      <c r="DX28" s="304"/>
      <c r="DY28" s="304"/>
      <c r="DZ28" s="304"/>
      <c r="EA28" s="304"/>
      <c r="EB28" s="304"/>
      <c r="EC28" s="304"/>
      <c r="ED28" s="304"/>
      <c r="EE28" s="304"/>
      <c r="EF28" s="304"/>
      <c r="EG28" s="304"/>
      <c r="EH28" s="304"/>
      <c r="EI28" s="304"/>
      <c r="EJ28" s="304"/>
      <c r="EK28" s="304"/>
      <c r="EL28" s="304"/>
      <c r="EM28" s="304"/>
      <c r="EN28" s="304"/>
      <c r="EO28" s="304"/>
      <c r="EP28" s="304"/>
      <c r="EQ28" s="304"/>
      <c r="ER28" s="304"/>
      <c r="ES28" s="304"/>
      <c r="ET28" s="304"/>
      <c r="EU28" s="304"/>
      <c r="EV28" s="304"/>
      <c r="EW28" s="304"/>
      <c r="EX28" s="304"/>
      <c r="EY28" s="304"/>
      <c r="EZ28" s="304"/>
      <c r="FA28" s="304"/>
    </row>
    <row r="29" spans="1:197" ht="15" thickBot="1">
      <c r="A29" s="77" t="s">
        <v>63</v>
      </c>
      <c r="B29" s="304">
        <f t="shared" ref="B29" si="535">LOG10(B14)-LOG10(D14)</f>
        <v>0</v>
      </c>
      <c r="C29" s="304"/>
      <c r="D29" s="304">
        <f t="shared" ref="D29" si="536">LOG10(D14)-LOG10(F14)</f>
        <v>0</v>
      </c>
      <c r="E29" s="304"/>
      <c r="F29" s="304">
        <f t="shared" ref="F29" si="537">LOG10(F14)-LOG10(H14)</f>
        <v>0</v>
      </c>
      <c r="G29" s="304"/>
      <c r="H29" s="304">
        <f t="shared" ref="H29" si="538">LOG10(H14)-LOG10(J14)</f>
        <v>0</v>
      </c>
      <c r="I29" s="304"/>
      <c r="J29" s="304">
        <f t="shared" ref="J29" si="539">LOG10(J14)-LOG10(L14)</f>
        <v>0</v>
      </c>
      <c r="K29" s="304"/>
      <c r="L29" s="304">
        <f t="shared" ref="L29" si="540">LOG10(L14)-LOG10(N14)</f>
        <v>0</v>
      </c>
      <c r="M29" s="304"/>
      <c r="N29" s="304">
        <f t="shared" ref="N29" si="541">LOG10(N14)-LOG10(P14)</f>
        <v>0</v>
      </c>
      <c r="O29" s="304"/>
      <c r="P29" s="304">
        <f t="shared" ref="P29" si="542">LOG10(P14)-LOG10(R14)</f>
        <v>5.1152522447381332E-2</v>
      </c>
      <c r="Q29" s="304"/>
      <c r="R29" s="304">
        <f t="shared" ref="R29" si="543">LOG10(R14)-LOG10(T14)</f>
        <v>0</v>
      </c>
      <c r="S29" s="304"/>
      <c r="T29" s="304">
        <f t="shared" ref="T29" si="544">LOG10(T14)-LOG10(V14)</f>
        <v>0</v>
      </c>
      <c r="U29" s="304"/>
      <c r="V29" s="304">
        <f t="shared" ref="V29" si="545">LOG10(V14)-LOG10(X14)</f>
        <v>0</v>
      </c>
      <c r="W29" s="304"/>
      <c r="X29" s="304">
        <f>LOG10(X14)-LOG10(Z14)</f>
        <v>0</v>
      </c>
      <c r="Y29" s="304"/>
      <c r="Z29" s="304">
        <f t="shared" ref="Z29" si="546">LOG10(Z14)-LOG10(AB14)</f>
        <v>0</v>
      </c>
      <c r="AA29" s="304"/>
      <c r="AB29" s="304">
        <f t="shared" ref="AB29" si="547">LOG10(AB14)-LOG10(AD14)</f>
        <v>0</v>
      </c>
      <c r="AC29" s="304"/>
      <c r="AD29" s="304">
        <f t="shared" ref="AD29" si="548">LOG10(AD14)-LOG10(AF14)</f>
        <v>0</v>
      </c>
      <c r="AE29" s="304"/>
      <c r="AF29" s="304">
        <f t="shared" ref="AF29" si="549">LOG10(AF14)-LOG10(AH14)</f>
        <v>0</v>
      </c>
      <c r="AG29" s="304"/>
      <c r="AH29" s="304">
        <f t="shared" ref="AH29" si="550">LOG10(AH14)-LOG10(AJ14)</f>
        <v>0</v>
      </c>
      <c r="AI29" s="304"/>
      <c r="AJ29" s="304">
        <f t="shared" ref="AJ29" si="551">LOG10(AJ14)-LOG10(AL14)</f>
        <v>0</v>
      </c>
      <c r="AK29" s="304"/>
      <c r="AL29" s="304">
        <f t="shared" ref="AL29" si="552">LOG10(AL14)-LOG10(AN14)</f>
        <v>0</v>
      </c>
      <c r="AM29" s="304"/>
      <c r="AN29" s="304">
        <f t="shared" ref="AN29" si="553">LOG10(AN14)-LOG10(AP14)</f>
        <v>0</v>
      </c>
      <c r="AO29" s="304"/>
      <c r="AP29" s="304">
        <f t="shared" ref="AP29" si="554">LOG10(AP14)-LOG10(AR14)</f>
        <v>0</v>
      </c>
      <c r="AQ29" s="304"/>
      <c r="AR29" s="304">
        <f t="shared" ref="AR29" si="555">LOG10(AR14)-LOG10(AT14)</f>
        <v>0</v>
      </c>
      <c r="AS29" s="304"/>
      <c r="AT29" s="304">
        <f t="shared" ref="AT29" si="556">LOG10(AT14)-LOG10(AV14)</f>
        <v>0</v>
      </c>
      <c r="AU29" s="304"/>
      <c r="AV29" s="304">
        <f t="shared" ref="AV29" si="557">LOG10(AV14)-LOG10(AX14)</f>
        <v>0</v>
      </c>
      <c r="AW29" s="304"/>
      <c r="AX29" s="304">
        <f t="shared" ref="AX29" si="558">LOG10(AX14)-LOG10(AZ14)</f>
        <v>0</v>
      </c>
      <c r="AY29" s="304"/>
      <c r="AZ29" s="304">
        <f t="shared" ref="AZ29" si="559">LOG10(AZ14)-LOG10(BB14)</f>
        <v>0</v>
      </c>
      <c r="BA29" s="304"/>
      <c r="BB29" s="304">
        <f t="shared" ref="BB29" si="560">LOG10(BB14)-LOG10(BD14)</f>
        <v>0</v>
      </c>
      <c r="BC29" s="304"/>
      <c r="BD29" s="304">
        <f t="shared" ref="BD29" si="561">LOG10(BD14)-LOG10(BF14)</f>
        <v>0</v>
      </c>
      <c r="BE29" s="304"/>
      <c r="BF29" s="304">
        <f t="shared" ref="BF29" si="562">LOG10(BF14)-LOG10(BH14)</f>
        <v>0</v>
      </c>
      <c r="BG29" s="304"/>
      <c r="BH29" s="304">
        <f t="shared" ref="BH29" si="563">LOG10(BH14)-LOG10(BJ14)</f>
        <v>0</v>
      </c>
      <c r="BI29" s="304"/>
      <c r="BJ29" s="304">
        <f t="shared" ref="BJ29" si="564">LOG10(BJ14)-LOG10(BL14)</f>
        <v>0</v>
      </c>
      <c r="BK29" s="304"/>
      <c r="BL29" s="304">
        <f t="shared" ref="BL29" si="565">LOG10(BL14)-LOG10(BN14)</f>
        <v>5.7991946977686726E-2</v>
      </c>
      <c r="BM29" s="304"/>
      <c r="BN29" s="304">
        <f t="shared" ref="BN29" si="566">LOG10(BN14)-LOG10(BP14)</f>
        <v>0</v>
      </c>
      <c r="BO29" s="304"/>
      <c r="BP29" s="304">
        <f t="shared" ref="BP29" si="567">LOG10(BP14)-LOG10(BR14)</f>
        <v>0</v>
      </c>
      <c r="BQ29" s="304"/>
      <c r="BR29" s="304">
        <f t="shared" ref="BR29" si="568">LOG10(BR14)-LOG10(BT14)</f>
        <v>0</v>
      </c>
      <c r="BS29" s="304"/>
      <c r="BT29" s="304">
        <f t="shared" ref="BT29" si="569">LOG10(BT14)-LOG10(BV14)</f>
        <v>0</v>
      </c>
      <c r="BU29" s="304"/>
      <c r="BV29" s="304">
        <f t="shared" ref="BV29" si="570">LOG10(BV14)-LOG10(BX14)</f>
        <v>0</v>
      </c>
      <c r="BW29" s="304"/>
      <c r="BX29" s="304">
        <f t="shared" ref="BX29" si="571">LOG10(BX14)-LOG10(BZ14)</f>
        <v>0</v>
      </c>
      <c r="BY29" s="304"/>
      <c r="BZ29" s="304">
        <f t="shared" ref="BZ29" si="572">LOG10(BZ14)-LOG10(CB14)</f>
        <v>0</v>
      </c>
      <c r="CA29" s="304"/>
      <c r="CB29" s="304">
        <f t="shared" ref="CB29" si="573">LOG10(CB14)-LOG10(CD14)</f>
        <v>0</v>
      </c>
      <c r="CC29" s="304"/>
      <c r="CD29" s="304">
        <f t="shared" ref="CD29" si="574">LOG10(CD14)-LOG10(CF14)</f>
        <v>0</v>
      </c>
      <c r="CE29" s="304"/>
      <c r="CF29" s="304">
        <f t="shared" ref="CF29" si="575">LOG10(CF14)-LOG10(CH14)</f>
        <v>6.6946789630613179E-2</v>
      </c>
      <c r="CG29" s="304"/>
      <c r="CH29" s="304">
        <f t="shared" ref="CH29" si="576">LOG10(CH14)-LOG10(CJ14)</f>
        <v>0</v>
      </c>
      <c r="CI29" s="304"/>
      <c r="CJ29" s="304">
        <f t="shared" ref="CJ29" si="577">LOG10(CJ14)-LOG10(CL14)</f>
        <v>0</v>
      </c>
      <c r="CK29" s="304"/>
      <c r="CL29" s="304">
        <f t="shared" ref="CL29" si="578">LOG10(CL14)-LOG10(CN14)</f>
        <v>0</v>
      </c>
      <c r="CM29" s="304"/>
      <c r="CN29" s="304">
        <f t="shared" ref="CN29" si="579">LOG10(CN14)-LOG10(CP14)</f>
        <v>7.9181246047624776E-2</v>
      </c>
      <c r="CO29" s="304"/>
      <c r="CP29" s="304">
        <f t="shared" ref="CP29" si="580">LOG10(CP14)-LOG10(CR14)</f>
        <v>0</v>
      </c>
      <c r="CQ29" s="304"/>
      <c r="CR29" s="304">
        <f t="shared" ref="CR29" si="581">LOG10(CR14)-LOG10(CT14)</f>
        <v>0</v>
      </c>
      <c r="CS29" s="304"/>
      <c r="CT29" s="304">
        <f t="shared" ref="CT29" si="582">LOG10(CT14)-LOG10(CV14)</f>
        <v>0</v>
      </c>
      <c r="CU29" s="304"/>
      <c r="CV29" s="304">
        <f t="shared" ref="CV29" si="583">LOG10(CV14)-LOG10(CX14)</f>
        <v>9.6910013008056461E-2</v>
      </c>
      <c r="CW29" s="304"/>
      <c r="CX29" s="304">
        <f t="shared" ref="CX29" si="584">LOG10(CX14)-LOG10(CZ14)</f>
        <v>0.12493873660829996</v>
      </c>
      <c r="CY29" s="304"/>
      <c r="CZ29" s="304">
        <f t="shared" ref="CZ29" si="585">LOG10(CZ14)-LOG10(DB14)</f>
        <v>0.17609125905568124</v>
      </c>
      <c r="DA29" s="304"/>
      <c r="DB29" s="304">
        <f t="shared" ref="DB29" si="586">LOG10(DB14)-LOG10(DD14)</f>
        <v>0.3010299956639812</v>
      </c>
      <c r="DC29" s="304"/>
      <c r="DD29" s="304">
        <f>LOG10(DD14)-LOG10(DF14)</f>
        <v>0</v>
      </c>
      <c r="DE29" s="304"/>
      <c r="DF29" s="304">
        <f>LOG10(DF14)</f>
        <v>0</v>
      </c>
      <c r="DG29" s="304"/>
      <c r="DH29" s="304">
        <v>0</v>
      </c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1</v>
      </c>
      <c r="K31" s="44">
        <v>0</v>
      </c>
      <c r="L31" s="16">
        <v>0</v>
      </c>
      <c r="M31" s="44">
        <v>1</v>
      </c>
      <c r="N31" s="16">
        <v>0</v>
      </c>
      <c r="O31" s="44">
        <v>0</v>
      </c>
      <c r="P31" s="16">
        <v>0</v>
      </c>
      <c r="Q31" s="44">
        <v>0</v>
      </c>
      <c r="R31" s="16">
        <v>2</v>
      </c>
      <c r="S31" s="44">
        <v>0</v>
      </c>
      <c r="T31" s="16">
        <v>1</v>
      </c>
      <c r="U31" s="44">
        <v>1</v>
      </c>
      <c r="V31" s="16">
        <v>1</v>
      </c>
      <c r="W31" s="44">
        <v>3</v>
      </c>
      <c r="X31" s="16">
        <v>4</v>
      </c>
      <c r="Y31" s="44">
        <v>3</v>
      </c>
      <c r="Z31" s="16">
        <v>3</v>
      </c>
      <c r="AA31" s="44">
        <v>3</v>
      </c>
      <c r="AB31" s="16">
        <v>0</v>
      </c>
      <c r="AC31" s="44">
        <v>2</v>
      </c>
      <c r="AD31" s="16">
        <v>1</v>
      </c>
      <c r="AE31" s="44">
        <v>2</v>
      </c>
      <c r="AF31" s="16">
        <v>0</v>
      </c>
      <c r="AG31" s="44">
        <v>1</v>
      </c>
      <c r="AH31" s="16">
        <v>0</v>
      </c>
      <c r="AI31" s="44">
        <v>0</v>
      </c>
      <c r="AJ31" s="16">
        <v>1</v>
      </c>
      <c r="AK31" s="44">
        <v>0</v>
      </c>
      <c r="AL31" s="16">
        <v>0</v>
      </c>
      <c r="AM31" s="44"/>
      <c r="AN31" s="16">
        <v>0</v>
      </c>
      <c r="AO31" s="44">
        <v>0</v>
      </c>
      <c r="AP31" s="83" t="s">
        <v>44</v>
      </c>
      <c r="AQ31" s="138">
        <v>0</v>
      </c>
      <c r="AR31" s="140" t="s">
        <v>44</v>
      </c>
      <c r="AS31" s="141">
        <v>0</v>
      </c>
      <c r="AT31" s="140" t="s">
        <v>44</v>
      </c>
      <c r="AU31" s="141">
        <v>0</v>
      </c>
      <c r="AV31" s="140" t="s">
        <v>44</v>
      </c>
      <c r="AW31" s="141">
        <v>0</v>
      </c>
      <c r="AX31" s="140" t="s">
        <v>44</v>
      </c>
      <c r="AY31" s="141">
        <v>1</v>
      </c>
      <c r="AZ31" s="140" t="s">
        <v>44</v>
      </c>
      <c r="BA31" s="141">
        <v>0</v>
      </c>
      <c r="BB31" s="140" t="s">
        <v>44</v>
      </c>
      <c r="BC31" s="141">
        <v>0</v>
      </c>
      <c r="BD31" s="140" t="s">
        <v>44</v>
      </c>
      <c r="BE31" s="141">
        <v>0</v>
      </c>
      <c r="BF31" s="140" t="s">
        <v>44</v>
      </c>
      <c r="BG31" s="141">
        <v>0</v>
      </c>
      <c r="BH31" s="140" t="s">
        <v>44</v>
      </c>
      <c r="BI31" s="141">
        <v>0</v>
      </c>
      <c r="BJ31" s="140" t="s">
        <v>44</v>
      </c>
      <c r="BK31" s="141">
        <v>0</v>
      </c>
      <c r="BL31" s="140" t="s">
        <v>44</v>
      </c>
      <c r="BM31" s="141">
        <v>0</v>
      </c>
      <c r="BN31" s="140" t="s">
        <v>44</v>
      </c>
      <c r="BO31" s="141">
        <v>0</v>
      </c>
      <c r="BP31" s="140" t="s">
        <v>44</v>
      </c>
      <c r="BQ31" s="141">
        <v>0</v>
      </c>
      <c r="BR31" s="140" t="s">
        <v>44</v>
      </c>
      <c r="BS31" s="141">
        <v>0</v>
      </c>
      <c r="BT31" s="140" t="s">
        <v>44</v>
      </c>
      <c r="BU31" s="141">
        <v>0</v>
      </c>
      <c r="BV31" s="140" t="s">
        <v>44</v>
      </c>
      <c r="BW31" s="141">
        <v>0</v>
      </c>
      <c r="BX31" s="140" t="s">
        <v>44</v>
      </c>
      <c r="BY31" s="141">
        <v>0</v>
      </c>
      <c r="BZ31" s="140" t="s">
        <v>44</v>
      </c>
      <c r="CA31" s="141">
        <v>0</v>
      </c>
      <c r="CB31" s="140" t="s">
        <v>44</v>
      </c>
      <c r="CC31" s="141">
        <v>0</v>
      </c>
      <c r="CD31" s="140" t="s">
        <v>44</v>
      </c>
      <c r="CE31" s="141">
        <v>0</v>
      </c>
      <c r="CF31" s="140" t="s">
        <v>44</v>
      </c>
      <c r="CG31" s="141">
        <v>0</v>
      </c>
      <c r="CH31" s="140" t="s">
        <v>44</v>
      </c>
      <c r="CI31" s="141">
        <v>0</v>
      </c>
      <c r="CJ31" s="140" t="s">
        <v>44</v>
      </c>
      <c r="CK31" s="141">
        <v>0</v>
      </c>
      <c r="CL31" s="140" t="s">
        <v>44</v>
      </c>
      <c r="CM31" s="141">
        <v>0</v>
      </c>
      <c r="CN31" s="140" t="s">
        <v>44</v>
      </c>
      <c r="CO31" s="141">
        <v>0</v>
      </c>
      <c r="CP31" s="140" t="s">
        <v>44</v>
      </c>
      <c r="CQ31" s="141">
        <v>0</v>
      </c>
      <c r="CR31" s="140" t="s">
        <v>44</v>
      </c>
      <c r="CS31" s="141"/>
      <c r="CT31" s="140" t="s">
        <v>44</v>
      </c>
      <c r="CU31" s="141"/>
      <c r="CV31" s="140" t="s">
        <v>44</v>
      </c>
      <c r="CW31" s="141"/>
      <c r="CX31" s="140" t="s">
        <v>44</v>
      </c>
      <c r="CY31" s="141"/>
      <c r="CZ31" s="140" t="s">
        <v>44</v>
      </c>
      <c r="DA31" s="141"/>
      <c r="DB31" s="140" t="s">
        <v>44</v>
      </c>
      <c r="DC31" s="158"/>
      <c r="DD31" s="140" t="s">
        <v>44</v>
      </c>
      <c r="DE31" s="141"/>
      <c r="DF31" s="140" t="s">
        <v>44</v>
      </c>
      <c r="DG31" s="141"/>
      <c r="DH31" s="140" t="s">
        <v>44</v>
      </c>
      <c r="DI31" s="141"/>
      <c r="DJ31">
        <f t="shared" si="0"/>
        <v>14</v>
      </c>
      <c r="DK31">
        <f t="shared" si="1"/>
        <v>17</v>
      </c>
      <c r="DL31" s="1">
        <v>21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1</v>
      </c>
      <c r="K32" s="45">
        <v>0</v>
      </c>
      <c r="L32" s="19">
        <v>0</v>
      </c>
      <c r="M32" s="45">
        <v>0</v>
      </c>
      <c r="N32" s="19">
        <v>2</v>
      </c>
      <c r="O32" s="45">
        <v>1</v>
      </c>
      <c r="P32" s="19">
        <v>0</v>
      </c>
      <c r="Q32" s="45">
        <v>0</v>
      </c>
      <c r="R32" s="19">
        <v>3</v>
      </c>
      <c r="S32" s="45">
        <v>3</v>
      </c>
      <c r="T32" s="19">
        <v>1</v>
      </c>
      <c r="U32" s="45">
        <v>0</v>
      </c>
      <c r="V32" s="19">
        <v>3</v>
      </c>
      <c r="W32" s="45">
        <v>4</v>
      </c>
      <c r="X32" s="19">
        <v>0</v>
      </c>
      <c r="Y32" s="45">
        <v>0</v>
      </c>
      <c r="Z32" s="19">
        <v>0</v>
      </c>
      <c r="AA32" s="45">
        <v>0</v>
      </c>
      <c r="AB32" s="19">
        <v>0</v>
      </c>
      <c r="AC32" s="45">
        <v>1</v>
      </c>
      <c r="AD32" s="19">
        <v>0</v>
      </c>
      <c r="AE32" s="45">
        <v>0</v>
      </c>
      <c r="AF32" s="19">
        <v>0</v>
      </c>
      <c r="AG32" s="45">
        <v>0</v>
      </c>
      <c r="AH32" s="19">
        <v>0</v>
      </c>
      <c r="AI32" s="45">
        <v>0</v>
      </c>
      <c r="AJ32" s="19">
        <v>0</v>
      </c>
      <c r="AK32" s="45">
        <v>0</v>
      </c>
      <c r="AL32" s="19">
        <v>0</v>
      </c>
      <c r="AM32" s="45"/>
      <c r="AN32" s="19">
        <v>0</v>
      </c>
      <c r="AO32" s="45">
        <v>0</v>
      </c>
      <c r="AP32" s="19" t="s">
        <v>45</v>
      </c>
      <c r="AQ32" s="95">
        <v>0</v>
      </c>
      <c r="AR32" s="142" t="s">
        <v>44</v>
      </c>
      <c r="AS32" s="143">
        <v>0</v>
      </c>
      <c r="AT32" s="142" t="s">
        <v>44</v>
      </c>
      <c r="AU32" s="143">
        <v>0</v>
      </c>
      <c r="AV32" s="142" t="s">
        <v>44</v>
      </c>
      <c r="AW32" s="143">
        <v>0</v>
      </c>
      <c r="AX32" s="142" t="s">
        <v>44</v>
      </c>
      <c r="AY32" s="143">
        <v>0</v>
      </c>
      <c r="AZ32" s="142" t="s">
        <v>44</v>
      </c>
      <c r="BA32" s="143">
        <v>0</v>
      </c>
      <c r="BB32" s="142" t="s">
        <v>44</v>
      </c>
      <c r="BC32" s="143">
        <v>0</v>
      </c>
      <c r="BD32" s="142" t="s">
        <v>44</v>
      </c>
      <c r="BE32" s="143">
        <v>0</v>
      </c>
      <c r="BF32" s="142" t="s">
        <v>44</v>
      </c>
      <c r="BG32" s="143">
        <v>0</v>
      </c>
      <c r="BH32" s="142" t="s">
        <v>44</v>
      </c>
      <c r="BI32" s="143">
        <v>0</v>
      </c>
      <c r="BJ32" s="142" t="s">
        <v>44</v>
      </c>
      <c r="BK32" s="143">
        <v>0</v>
      </c>
      <c r="BL32" s="142" t="s">
        <v>44</v>
      </c>
      <c r="BM32" s="143">
        <v>0</v>
      </c>
      <c r="BN32" s="142" t="s">
        <v>44</v>
      </c>
      <c r="BO32" s="143">
        <v>0</v>
      </c>
      <c r="BP32" s="142" t="s">
        <v>44</v>
      </c>
      <c r="BQ32" s="143">
        <v>0</v>
      </c>
      <c r="BR32" s="142" t="s">
        <v>44</v>
      </c>
      <c r="BS32" s="143">
        <v>0</v>
      </c>
      <c r="BT32" s="142" t="s">
        <v>44</v>
      </c>
      <c r="BU32" s="143">
        <v>0</v>
      </c>
      <c r="BV32" s="142" t="s">
        <v>44</v>
      </c>
      <c r="BW32" s="143">
        <v>0</v>
      </c>
      <c r="BX32" s="142" t="s">
        <v>44</v>
      </c>
      <c r="BY32" s="143">
        <v>0</v>
      </c>
      <c r="BZ32" s="142" t="s">
        <v>44</v>
      </c>
      <c r="CA32" s="143">
        <v>0</v>
      </c>
      <c r="CB32" s="142" t="s">
        <v>44</v>
      </c>
      <c r="CC32" s="143">
        <v>0</v>
      </c>
      <c r="CD32" s="142" t="s">
        <v>44</v>
      </c>
      <c r="CE32" s="143">
        <v>0</v>
      </c>
      <c r="CF32" s="142" t="s">
        <v>44</v>
      </c>
      <c r="CG32" s="143">
        <v>0</v>
      </c>
      <c r="CH32" s="142" t="s">
        <v>44</v>
      </c>
      <c r="CI32" s="143">
        <v>0</v>
      </c>
      <c r="CJ32" s="142" t="s">
        <v>44</v>
      </c>
      <c r="CK32" s="143">
        <v>0</v>
      </c>
      <c r="CL32" s="142" t="s">
        <v>44</v>
      </c>
      <c r="CM32" s="143">
        <v>0</v>
      </c>
      <c r="CN32" s="142" t="s">
        <v>44</v>
      </c>
      <c r="CO32" s="143">
        <v>0</v>
      </c>
      <c r="CP32" s="142" t="s">
        <v>44</v>
      </c>
      <c r="CQ32" s="143">
        <v>0</v>
      </c>
      <c r="CR32" s="142" t="s">
        <v>44</v>
      </c>
      <c r="CS32" s="143"/>
      <c r="CT32" s="142" t="s">
        <v>44</v>
      </c>
      <c r="CU32" s="143"/>
      <c r="CV32" s="142" t="s">
        <v>44</v>
      </c>
      <c r="CW32" s="143"/>
      <c r="CX32" s="142" t="s">
        <v>44</v>
      </c>
      <c r="CY32" s="143"/>
      <c r="CZ32" s="142" t="s">
        <v>44</v>
      </c>
      <c r="DA32" s="143"/>
      <c r="DB32" s="142" t="s">
        <v>44</v>
      </c>
      <c r="DC32" s="159"/>
      <c r="DD32" s="142" t="s">
        <v>44</v>
      </c>
      <c r="DE32" s="143"/>
      <c r="DF32" s="142" t="s">
        <v>44</v>
      </c>
      <c r="DG32" s="143"/>
      <c r="DH32" s="142" t="s">
        <v>44</v>
      </c>
      <c r="DI32" s="143"/>
      <c r="DJ32">
        <f t="shared" si="0"/>
        <v>10</v>
      </c>
      <c r="DK32">
        <f t="shared" si="1"/>
        <v>9</v>
      </c>
      <c r="DL32">
        <v>22</v>
      </c>
    </row>
    <row r="33" spans="1:159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2</v>
      </c>
      <c r="Q33" s="45">
        <v>0</v>
      </c>
      <c r="R33" s="19">
        <v>4</v>
      </c>
      <c r="S33" s="45">
        <v>0</v>
      </c>
      <c r="T33" s="19">
        <v>3</v>
      </c>
      <c r="U33" s="45">
        <v>0</v>
      </c>
      <c r="V33" s="19">
        <v>0</v>
      </c>
      <c r="W33" s="45">
        <v>2</v>
      </c>
      <c r="X33" s="19">
        <v>0</v>
      </c>
      <c r="Y33" s="45">
        <v>4</v>
      </c>
      <c r="Z33" s="19">
        <v>4</v>
      </c>
      <c r="AA33" s="45">
        <v>1</v>
      </c>
      <c r="AB33" s="19">
        <v>0</v>
      </c>
      <c r="AC33" s="45">
        <v>1</v>
      </c>
      <c r="AD33" s="19">
        <v>4</v>
      </c>
      <c r="AE33" s="45">
        <v>2</v>
      </c>
      <c r="AF33" s="19">
        <v>2</v>
      </c>
      <c r="AG33" s="45">
        <v>1</v>
      </c>
      <c r="AH33" s="19">
        <v>2</v>
      </c>
      <c r="AI33" s="45">
        <v>0</v>
      </c>
      <c r="AJ33" s="19">
        <v>2</v>
      </c>
      <c r="AK33" s="45">
        <v>4</v>
      </c>
      <c r="AL33" s="19">
        <v>1</v>
      </c>
      <c r="AM33" s="45">
        <v>1</v>
      </c>
      <c r="AN33" s="19">
        <v>1</v>
      </c>
      <c r="AO33" s="45">
        <v>3</v>
      </c>
      <c r="AP33" s="19">
        <v>0</v>
      </c>
      <c r="AQ33" s="95">
        <v>0</v>
      </c>
      <c r="AR33" s="144">
        <v>0</v>
      </c>
      <c r="AS33" s="143">
        <v>2</v>
      </c>
      <c r="AT33" s="45">
        <v>4</v>
      </c>
      <c r="AU33" s="45">
        <v>2</v>
      </c>
      <c r="AV33" s="19">
        <v>2</v>
      </c>
      <c r="AW33" s="45">
        <v>0</v>
      </c>
      <c r="AX33" s="19">
        <v>0</v>
      </c>
      <c r="AY33" s="45">
        <v>0</v>
      </c>
      <c r="AZ33" s="18">
        <v>1</v>
      </c>
      <c r="BA33" s="45">
        <v>3</v>
      </c>
      <c r="BB33" s="19">
        <v>0</v>
      </c>
      <c r="BC33" s="45">
        <v>3</v>
      </c>
      <c r="BD33" s="19">
        <v>0</v>
      </c>
      <c r="BE33" s="45">
        <v>0</v>
      </c>
      <c r="BF33" s="19">
        <v>0</v>
      </c>
      <c r="BG33" s="45">
        <v>0</v>
      </c>
      <c r="BH33" s="19">
        <v>2</v>
      </c>
      <c r="BI33" s="45">
        <v>1</v>
      </c>
      <c r="BJ33" s="19">
        <v>2</v>
      </c>
      <c r="BK33" s="45">
        <v>0</v>
      </c>
      <c r="BL33" s="19">
        <v>0</v>
      </c>
      <c r="BM33" s="45">
        <v>0</v>
      </c>
      <c r="BN33" s="19">
        <v>0</v>
      </c>
      <c r="BO33" s="45">
        <v>2</v>
      </c>
      <c r="BP33" s="19">
        <v>0</v>
      </c>
      <c r="BQ33" s="45">
        <v>2</v>
      </c>
      <c r="BR33" s="19">
        <v>0</v>
      </c>
      <c r="BS33" s="45">
        <v>0</v>
      </c>
      <c r="BT33" s="19">
        <v>0</v>
      </c>
      <c r="BU33" s="45">
        <v>0</v>
      </c>
      <c r="BV33" s="19">
        <v>2</v>
      </c>
      <c r="BW33" s="45">
        <v>0</v>
      </c>
      <c r="BX33" s="19">
        <v>1</v>
      </c>
      <c r="BY33" s="45">
        <v>0</v>
      </c>
      <c r="BZ33" s="19">
        <v>1</v>
      </c>
      <c r="CA33" s="45">
        <v>1</v>
      </c>
      <c r="CB33" s="19">
        <v>0</v>
      </c>
      <c r="CC33" s="45">
        <v>2</v>
      </c>
      <c r="CD33" s="19">
        <v>0</v>
      </c>
      <c r="CE33" s="45">
        <v>1</v>
      </c>
      <c r="CF33" s="19">
        <v>0</v>
      </c>
      <c r="CG33" s="45">
        <v>0</v>
      </c>
      <c r="CH33" s="19">
        <v>0</v>
      </c>
      <c r="CI33" s="45">
        <v>1</v>
      </c>
      <c r="CJ33" s="19">
        <v>0</v>
      </c>
      <c r="CK33" s="45">
        <v>1</v>
      </c>
      <c r="CL33" s="19">
        <v>0</v>
      </c>
      <c r="CM33" s="45">
        <v>0</v>
      </c>
      <c r="CN33" s="19">
        <v>1</v>
      </c>
      <c r="CO33" s="45">
        <v>0</v>
      </c>
      <c r="CP33" s="19">
        <v>0</v>
      </c>
      <c r="CQ33" s="45">
        <v>0</v>
      </c>
      <c r="CR33" s="19">
        <v>1</v>
      </c>
      <c r="CS33" s="45">
        <v>0</v>
      </c>
      <c r="CT33" s="19">
        <v>0</v>
      </c>
      <c r="CU33" s="45">
        <v>0</v>
      </c>
      <c r="CV33" s="19">
        <v>0</v>
      </c>
      <c r="CW33" s="45">
        <v>2</v>
      </c>
      <c r="CX33" s="19">
        <v>0</v>
      </c>
      <c r="CY33" s="45">
        <v>0</v>
      </c>
      <c r="CZ33" s="5">
        <v>0</v>
      </c>
      <c r="DA33" s="45">
        <v>0</v>
      </c>
      <c r="DB33" s="5">
        <v>0</v>
      </c>
      <c r="DC33" s="95">
        <v>0</v>
      </c>
      <c r="DD33" s="142" t="s">
        <v>44</v>
      </c>
      <c r="DE33" s="130"/>
      <c r="DF33" s="142" t="s">
        <v>44</v>
      </c>
      <c r="DG33" s="130"/>
      <c r="DH33" s="142" t="s">
        <v>44</v>
      </c>
      <c r="DI33" s="130"/>
      <c r="DJ33">
        <f t="shared" si="0"/>
        <v>42</v>
      </c>
      <c r="DK33">
        <f t="shared" si="1"/>
        <v>42</v>
      </c>
      <c r="DL33">
        <v>54</v>
      </c>
    </row>
    <row r="34" spans="1:159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1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0</v>
      </c>
      <c r="Q34" s="45">
        <v>0</v>
      </c>
      <c r="R34" s="19">
        <v>4</v>
      </c>
      <c r="S34" s="45">
        <v>0</v>
      </c>
      <c r="T34" s="19">
        <v>1</v>
      </c>
      <c r="U34" s="45">
        <v>0</v>
      </c>
      <c r="V34" s="19">
        <v>4</v>
      </c>
      <c r="W34" s="45">
        <v>0</v>
      </c>
      <c r="X34" s="19">
        <v>1</v>
      </c>
      <c r="Y34" s="45">
        <v>5</v>
      </c>
      <c r="Z34" s="19">
        <v>1</v>
      </c>
      <c r="AA34" s="45">
        <v>1</v>
      </c>
      <c r="AB34" s="19">
        <v>0</v>
      </c>
      <c r="AC34" s="45">
        <v>2</v>
      </c>
      <c r="AD34" s="19">
        <v>0</v>
      </c>
      <c r="AE34" s="45">
        <v>1</v>
      </c>
      <c r="AF34" s="19">
        <v>0</v>
      </c>
      <c r="AG34" s="45">
        <v>1</v>
      </c>
      <c r="AH34" s="19">
        <v>7</v>
      </c>
      <c r="AI34" s="45">
        <v>2</v>
      </c>
      <c r="AJ34" s="19">
        <v>0</v>
      </c>
      <c r="AK34" s="45">
        <v>0</v>
      </c>
      <c r="AL34" s="19">
        <v>0</v>
      </c>
      <c r="AM34" s="45">
        <v>0</v>
      </c>
      <c r="AN34" s="19">
        <v>1</v>
      </c>
      <c r="AO34" s="45">
        <v>1</v>
      </c>
      <c r="AP34" s="19">
        <v>0</v>
      </c>
      <c r="AQ34" s="95">
        <v>5</v>
      </c>
      <c r="AR34" s="144">
        <v>2</v>
      </c>
      <c r="AS34" s="143">
        <v>3</v>
      </c>
      <c r="AT34" s="45">
        <v>2</v>
      </c>
      <c r="AU34" s="45">
        <v>1</v>
      </c>
      <c r="AV34" s="19">
        <v>1</v>
      </c>
      <c r="AW34" s="45">
        <v>0</v>
      </c>
      <c r="AX34" s="19">
        <v>1</v>
      </c>
      <c r="AY34" s="45">
        <v>1</v>
      </c>
      <c r="AZ34" s="19">
        <v>2</v>
      </c>
      <c r="BA34" s="45">
        <v>3</v>
      </c>
      <c r="BB34" s="19">
        <v>0</v>
      </c>
      <c r="BC34" s="45">
        <v>0</v>
      </c>
      <c r="BD34" s="19">
        <v>0</v>
      </c>
      <c r="BE34" s="45">
        <v>2</v>
      </c>
      <c r="BF34" s="19">
        <v>0</v>
      </c>
      <c r="BG34" s="45">
        <v>0</v>
      </c>
      <c r="BH34" s="19">
        <v>2</v>
      </c>
      <c r="BI34" s="45">
        <v>0</v>
      </c>
      <c r="BJ34" s="19">
        <v>2</v>
      </c>
      <c r="BK34" s="45">
        <v>1</v>
      </c>
      <c r="BL34" s="19">
        <v>0</v>
      </c>
      <c r="BM34" s="45">
        <v>0</v>
      </c>
      <c r="BN34" s="19">
        <v>0</v>
      </c>
      <c r="BO34" s="45">
        <v>2</v>
      </c>
      <c r="BP34" s="19">
        <v>0</v>
      </c>
      <c r="BQ34" s="45">
        <v>2</v>
      </c>
      <c r="BR34" s="19">
        <v>0</v>
      </c>
      <c r="BS34" s="45">
        <v>0</v>
      </c>
      <c r="BT34" s="19">
        <v>1</v>
      </c>
      <c r="BU34" s="45">
        <v>0</v>
      </c>
      <c r="BV34" s="19">
        <v>1</v>
      </c>
      <c r="BW34" s="45">
        <v>0</v>
      </c>
      <c r="BX34" s="19">
        <v>0</v>
      </c>
      <c r="BY34" s="45">
        <v>0</v>
      </c>
      <c r="BZ34" s="19">
        <v>0</v>
      </c>
      <c r="CA34" s="45">
        <v>1</v>
      </c>
      <c r="CB34" s="19">
        <v>0</v>
      </c>
      <c r="CC34" s="45">
        <v>0</v>
      </c>
      <c r="CD34" s="19">
        <v>0</v>
      </c>
      <c r="CE34" s="45">
        <v>1</v>
      </c>
      <c r="CF34" s="19">
        <v>0</v>
      </c>
      <c r="CG34" s="45">
        <v>0</v>
      </c>
      <c r="CH34" s="19">
        <v>0</v>
      </c>
      <c r="CI34" s="45">
        <v>0</v>
      </c>
      <c r="CJ34" s="19">
        <v>0</v>
      </c>
      <c r="CK34" s="45">
        <v>0</v>
      </c>
      <c r="CL34" s="5" t="s">
        <v>44</v>
      </c>
      <c r="CM34" s="45">
        <v>0</v>
      </c>
      <c r="CN34" s="5" t="s">
        <v>44</v>
      </c>
      <c r="CO34" s="45">
        <v>0</v>
      </c>
      <c r="CP34" s="5" t="s">
        <v>44</v>
      </c>
      <c r="CQ34" s="45"/>
      <c r="CR34" s="5" t="s">
        <v>44</v>
      </c>
      <c r="CS34" s="45"/>
      <c r="CT34" s="5" t="s">
        <v>44</v>
      </c>
      <c r="CU34" s="45"/>
      <c r="CV34" s="5" t="s">
        <v>44</v>
      </c>
      <c r="CW34" s="45"/>
      <c r="CX34" s="5" t="s">
        <v>44</v>
      </c>
      <c r="CY34" s="45"/>
      <c r="CZ34" s="5" t="s">
        <v>44</v>
      </c>
      <c r="DA34" s="45"/>
      <c r="DB34" s="5" t="s">
        <v>44</v>
      </c>
      <c r="DC34" s="95"/>
      <c r="DD34" s="131" t="s">
        <v>44</v>
      </c>
      <c r="DE34" s="130"/>
      <c r="DF34" s="131" t="s">
        <v>44</v>
      </c>
      <c r="DG34" s="130"/>
      <c r="DH34" s="131" t="s">
        <v>44</v>
      </c>
      <c r="DI34" s="130"/>
      <c r="DJ34">
        <f t="shared" si="0"/>
        <v>34</v>
      </c>
      <c r="DK34">
        <f t="shared" si="1"/>
        <v>35</v>
      </c>
      <c r="DL34">
        <v>45</v>
      </c>
    </row>
    <row r="35" spans="1:159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2</v>
      </c>
      <c r="O35" s="45">
        <v>0</v>
      </c>
      <c r="P35" s="19">
        <v>1</v>
      </c>
      <c r="Q35" s="45">
        <v>0</v>
      </c>
      <c r="R35" s="19">
        <v>1</v>
      </c>
      <c r="S35" s="45">
        <v>2</v>
      </c>
      <c r="T35" s="19">
        <v>3</v>
      </c>
      <c r="U35" s="45">
        <v>0</v>
      </c>
      <c r="V35" s="19">
        <v>1</v>
      </c>
      <c r="W35" s="45">
        <v>2</v>
      </c>
      <c r="X35" s="19">
        <v>3</v>
      </c>
      <c r="Y35" s="45">
        <v>2</v>
      </c>
      <c r="Z35" s="19">
        <v>3</v>
      </c>
      <c r="AA35" s="45">
        <v>2</v>
      </c>
      <c r="AB35" s="19">
        <v>0</v>
      </c>
      <c r="AC35" s="45">
        <v>2</v>
      </c>
      <c r="AD35" s="19">
        <v>0</v>
      </c>
      <c r="AE35" s="45">
        <v>1</v>
      </c>
      <c r="AF35" s="19">
        <v>4</v>
      </c>
      <c r="AG35" s="45">
        <v>2</v>
      </c>
      <c r="AH35" s="19">
        <v>2</v>
      </c>
      <c r="AI35" s="45">
        <v>1</v>
      </c>
      <c r="AJ35" s="19">
        <v>2</v>
      </c>
      <c r="AK35" s="45">
        <v>0</v>
      </c>
      <c r="AL35" s="19">
        <v>2</v>
      </c>
      <c r="AM35" s="45">
        <v>4</v>
      </c>
      <c r="AN35" s="19">
        <v>0</v>
      </c>
      <c r="AO35" s="45">
        <v>2</v>
      </c>
      <c r="AP35" s="19">
        <v>0</v>
      </c>
      <c r="AQ35" s="95">
        <v>2</v>
      </c>
      <c r="AR35" s="144">
        <v>3</v>
      </c>
      <c r="AS35" s="143">
        <v>2</v>
      </c>
      <c r="AT35" s="45">
        <v>0</v>
      </c>
      <c r="AU35" s="45">
        <v>0</v>
      </c>
      <c r="AV35" s="19">
        <v>1</v>
      </c>
      <c r="AW35" s="45">
        <v>0</v>
      </c>
      <c r="AX35" s="19">
        <v>1</v>
      </c>
      <c r="AY35" s="45">
        <v>3</v>
      </c>
      <c r="AZ35" s="19">
        <v>4</v>
      </c>
      <c r="BA35" s="45">
        <v>0</v>
      </c>
      <c r="BB35" s="19">
        <v>2</v>
      </c>
      <c r="BC35" s="45">
        <v>1</v>
      </c>
      <c r="BD35" s="19">
        <v>0</v>
      </c>
      <c r="BE35" s="45">
        <v>4</v>
      </c>
      <c r="BF35" s="19">
        <v>2</v>
      </c>
      <c r="BG35" s="45">
        <v>0</v>
      </c>
      <c r="BH35" s="19">
        <v>0</v>
      </c>
      <c r="BI35" s="45">
        <v>1</v>
      </c>
      <c r="BJ35" s="19">
        <v>2</v>
      </c>
      <c r="BK35" s="45">
        <v>0</v>
      </c>
      <c r="BL35" s="19">
        <v>0</v>
      </c>
      <c r="BM35" s="45">
        <v>1</v>
      </c>
      <c r="BN35" s="19">
        <v>0</v>
      </c>
      <c r="BO35" s="45">
        <v>0</v>
      </c>
      <c r="BP35" s="19">
        <v>0</v>
      </c>
      <c r="BQ35" s="45">
        <v>2</v>
      </c>
      <c r="BR35" s="19">
        <v>0</v>
      </c>
      <c r="BS35" s="45">
        <v>1</v>
      </c>
      <c r="BT35" s="19">
        <v>0</v>
      </c>
      <c r="BU35" s="45">
        <v>0</v>
      </c>
      <c r="BV35" s="19">
        <v>0</v>
      </c>
      <c r="BW35" s="45">
        <v>0</v>
      </c>
      <c r="BX35" s="19">
        <v>2</v>
      </c>
      <c r="BY35" s="45">
        <v>0</v>
      </c>
      <c r="BZ35" s="19">
        <v>0</v>
      </c>
      <c r="CA35" s="45">
        <v>0</v>
      </c>
      <c r="CB35" s="19">
        <v>0</v>
      </c>
      <c r="CC35" s="45">
        <v>0</v>
      </c>
      <c r="CD35" s="19">
        <v>0</v>
      </c>
      <c r="CE35" s="45">
        <v>0</v>
      </c>
      <c r="CF35" s="19">
        <v>0</v>
      </c>
      <c r="CG35" s="45">
        <v>1</v>
      </c>
      <c r="CH35" s="19">
        <v>0</v>
      </c>
      <c r="CI35" s="45">
        <v>0</v>
      </c>
      <c r="CJ35" s="19">
        <v>0</v>
      </c>
      <c r="CK35" s="45">
        <v>2</v>
      </c>
      <c r="CL35" s="19">
        <v>0</v>
      </c>
      <c r="CM35" s="45">
        <v>0</v>
      </c>
      <c r="CN35" s="19">
        <v>0</v>
      </c>
      <c r="CO35" s="45">
        <v>0</v>
      </c>
      <c r="CP35" s="19">
        <v>0</v>
      </c>
      <c r="CQ35" s="45">
        <v>0</v>
      </c>
      <c r="CR35" s="19">
        <v>3</v>
      </c>
      <c r="CS35" s="45">
        <v>0</v>
      </c>
      <c r="CT35" s="19">
        <v>0</v>
      </c>
      <c r="CU35" s="45">
        <v>0</v>
      </c>
      <c r="CV35" s="19">
        <v>0</v>
      </c>
      <c r="CW35" s="45">
        <v>0</v>
      </c>
      <c r="CX35" s="19">
        <v>0</v>
      </c>
      <c r="CY35" s="45">
        <v>0</v>
      </c>
      <c r="CZ35" s="5">
        <v>0</v>
      </c>
      <c r="DA35" s="45">
        <v>0</v>
      </c>
      <c r="DB35" s="19">
        <v>0</v>
      </c>
      <c r="DC35" s="95">
        <v>0</v>
      </c>
      <c r="DD35" s="129">
        <v>0</v>
      </c>
      <c r="DE35" s="130">
        <v>0</v>
      </c>
      <c r="DF35" s="131">
        <v>0</v>
      </c>
      <c r="DG35" s="130">
        <v>0</v>
      </c>
      <c r="DH35" s="131" t="s">
        <v>44</v>
      </c>
      <c r="DI35" s="130"/>
      <c r="DJ35">
        <f t="shared" si="0"/>
        <v>44</v>
      </c>
      <c r="DK35">
        <f t="shared" si="1"/>
        <v>40</v>
      </c>
      <c r="DL35">
        <v>56</v>
      </c>
    </row>
    <row r="36" spans="1:159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1</v>
      </c>
      <c r="I36" s="45">
        <v>0</v>
      </c>
      <c r="J36" s="19">
        <v>0</v>
      </c>
      <c r="K36" s="45">
        <v>0</v>
      </c>
      <c r="L36" s="19">
        <v>1</v>
      </c>
      <c r="M36" s="45">
        <v>0</v>
      </c>
      <c r="N36" s="19">
        <v>0</v>
      </c>
      <c r="O36" s="45">
        <v>0</v>
      </c>
      <c r="P36" s="19">
        <v>3</v>
      </c>
      <c r="Q36" s="45">
        <v>0</v>
      </c>
      <c r="R36" s="19">
        <v>1</v>
      </c>
      <c r="S36" s="45">
        <v>2</v>
      </c>
      <c r="T36" s="19">
        <v>2</v>
      </c>
      <c r="U36" s="45">
        <v>3</v>
      </c>
      <c r="V36" s="19">
        <v>3</v>
      </c>
      <c r="W36" s="45">
        <v>2</v>
      </c>
      <c r="X36" s="19">
        <v>0</v>
      </c>
      <c r="Y36" s="45">
        <v>1</v>
      </c>
      <c r="Z36" s="19">
        <v>2</v>
      </c>
      <c r="AA36" s="45">
        <v>3</v>
      </c>
      <c r="AB36" s="19">
        <v>0</v>
      </c>
      <c r="AC36" s="45">
        <v>1</v>
      </c>
      <c r="AD36" s="19">
        <v>0</v>
      </c>
      <c r="AE36" s="45">
        <v>1</v>
      </c>
      <c r="AF36" s="19">
        <v>0</v>
      </c>
      <c r="AG36" s="45">
        <v>2</v>
      </c>
      <c r="AH36" s="19">
        <v>0</v>
      </c>
      <c r="AI36" s="45">
        <v>0</v>
      </c>
      <c r="AJ36" s="5" t="s">
        <v>44</v>
      </c>
      <c r="AK36" s="45">
        <v>0</v>
      </c>
      <c r="AL36" s="5" t="s">
        <v>44</v>
      </c>
      <c r="AM36" s="45">
        <v>1</v>
      </c>
      <c r="AN36" s="5" t="s">
        <v>44</v>
      </c>
      <c r="AO36" s="45">
        <v>0</v>
      </c>
      <c r="AP36" s="5" t="s">
        <v>44</v>
      </c>
      <c r="AQ36" s="95">
        <v>0</v>
      </c>
      <c r="AR36" s="142" t="s">
        <v>44</v>
      </c>
      <c r="AS36" s="143">
        <v>0</v>
      </c>
      <c r="AT36" s="139" t="s">
        <v>44</v>
      </c>
      <c r="AU36" s="45">
        <v>1</v>
      </c>
      <c r="AV36" s="5" t="s">
        <v>44</v>
      </c>
      <c r="AW36" s="45">
        <v>0</v>
      </c>
      <c r="AX36" s="5" t="s">
        <v>44</v>
      </c>
      <c r="AY36" s="45">
        <v>0</v>
      </c>
      <c r="AZ36" s="5" t="s">
        <v>44</v>
      </c>
      <c r="BA36" s="45">
        <v>0</v>
      </c>
      <c r="BB36" s="5" t="s">
        <v>44</v>
      </c>
      <c r="BC36" s="45">
        <v>0</v>
      </c>
      <c r="BD36" s="5" t="s">
        <v>44</v>
      </c>
      <c r="BE36" s="45">
        <v>0</v>
      </c>
      <c r="BF36" s="5" t="s">
        <v>44</v>
      </c>
      <c r="BG36" s="45">
        <v>0</v>
      </c>
      <c r="BH36" s="5" t="s">
        <v>44</v>
      </c>
      <c r="BI36" s="45">
        <v>0</v>
      </c>
      <c r="BJ36" s="5" t="s">
        <v>44</v>
      </c>
      <c r="BK36" s="45">
        <v>0</v>
      </c>
      <c r="BL36" s="5" t="s">
        <v>44</v>
      </c>
      <c r="BM36" s="45">
        <v>0</v>
      </c>
      <c r="BN36" s="5" t="s">
        <v>44</v>
      </c>
      <c r="BO36" s="45">
        <v>0</v>
      </c>
      <c r="BP36" s="5" t="s">
        <v>44</v>
      </c>
      <c r="BQ36" s="45">
        <v>0</v>
      </c>
      <c r="BR36" s="5" t="s">
        <v>44</v>
      </c>
      <c r="BS36" s="45">
        <v>0</v>
      </c>
      <c r="BT36" s="5" t="s">
        <v>44</v>
      </c>
      <c r="BU36" s="45">
        <v>0</v>
      </c>
      <c r="BV36" s="5" t="s">
        <v>44</v>
      </c>
      <c r="BW36" s="45">
        <v>1</v>
      </c>
      <c r="BX36" s="5" t="s">
        <v>44</v>
      </c>
      <c r="BY36" s="45">
        <v>0</v>
      </c>
      <c r="BZ36" s="5" t="s">
        <v>44</v>
      </c>
      <c r="CA36" s="45">
        <v>0</v>
      </c>
      <c r="CB36" s="5" t="s">
        <v>44</v>
      </c>
      <c r="CC36" s="45">
        <v>0</v>
      </c>
      <c r="CD36" s="5" t="s">
        <v>44</v>
      </c>
      <c r="CE36" s="45">
        <v>0</v>
      </c>
      <c r="CF36" s="5" t="s">
        <v>44</v>
      </c>
      <c r="CG36" s="45">
        <v>0</v>
      </c>
      <c r="CH36" s="5" t="s">
        <v>44</v>
      </c>
      <c r="CI36" s="45">
        <v>0</v>
      </c>
      <c r="CJ36" s="5" t="s">
        <v>44</v>
      </c>
      <c r="CK36" s="45">
        <v>0</v>
      </c>
      <c r="CL36" s="5" t="s">
        <v>44</v>
      </c>
      <c r="CM36" s="45">
        <v>0</v>
      </c>
      <c r="CN36" s="5" t="s">
        <v>44</v>
      </c>
      <c r="CO36" s="45">
        <v>0</v>
      </c>
      <c r="CP36" s="5" t="s">
        <v>44</v>
      </c>
      <c r="CQ36" s="45">
        <v>0</v>
      </c>
      <c r="CR36" s="5" t="s">
        <v>44</v>
      </c>
      <c r="CS36" s="45"/>
      <c r="CT36" s="5" t="s">
        <v>44</v>
      </c>
      <c r="CU36" s="45"/>
      <c r="CV36" s="5" t="s">
        <v>44</v>
      </c>
      <c r="CW36" s="45"/>
      <c r="CX36" s="5" t="s">
        <v>44</v>
      </c>
      <c r="CY36" s="45"/>
      <c r="CZ36" s="5" t="s">
        <v>44</v>
      </c>
      <c r="DA36" s="45"/>
      <c r="DB36" s="5" t="s">
        <v>44</v>
      </c>
      <c r="DC36" s="95"/>
      <c r="DD36" s="131" t="s">
        <v>44</v>
      </c>
      <c r="DE36" s="130"/>
      <c r="DF36" s="131" t="s">
        <v>44</v>
      </c>
      <c r="DG36" s="130"/>
      <c r="DH36" s="131" t="s">
        <v>44</v>
      </c>
      <c r="DI36" s="130"/>
      <c r="DJ36">
        <f t="shared" si="0"/>
        <v>13</v>
      </c>
      <c r="DK36">
        <f t="shared" si="1"/>
        <v>18</v>
      </c>
      <c r="DL36">
        <v>18</v>
      </c>
    </row>
    <row r="37" spans="1:159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1</v>
      </c>
      <c r="N37" s="19">
        <v>1</v>
      </c>
      <c r="O37" s="45">
        <v>1</v>
      </c>
      <c r="P37" s="19">
        <v>2</v>
      </c>
      <c r="Q37" s="45">
        <v>1</v>
      </c>
      <c r="R37" s="19">
        <v>1</v>
      </c>
      <c r="S37" s="45">
        <v>2</v>
      </c>
      <c r="T37" s="19">
        <v>4</v>
      </c>
      <c r="U37" s="45">
        <v>0</v>
      </c>
      <c r="V37" s="19">
        <v>0</v>
      </c>
      <c r="W37" s="45">
        <v>2</v>
      </c>
      <c r="X37" s="19">
        <v>2</v>
      </c>
      <c r="Y37" s="45">
        <v>3</v>
      </c>
      <c r="Z37" s="19">
        <v>2</v>
      </c>
      <c r="AA37" s="45">
        <v>1</v>
      </c>
      <c r="AB37" s="19">
        <v>0</v>
      </c>
      <c r="AC37" s="45">
        <v>1</v>
      </c>
      <c r="AD37" s="19">
        <v>0</v>
      </c>
      <c r="AE37" s="45">
        <v>2</v>
      </c>
      <c r="AF37" s="19">
        <v>4</v>
      </c>
      <c r="AG37" s="45">
        <v>2</v>
      </c>
      <c r="AH37" s="19">
        <v>0</v>
      </c>
      <c r="AI37" s="45">
        <v>1</v>
      </c>
      <c r="AJ37" s="19">
        <v>3</v>
      </c>
      <c r="AK37" s="45">
        <v>0</v>
      </c>
      <c r="AL37" s="19">
        <v>0</v>
      </c>
      <c r="AM37" s="45">
        <v>2</v>
      </c>
      <c r="AN37" s="19">
        <v>0</v>
      </c>
      <c r="AO37" s="45">
        <v>0</v>
      </c>
      <c r="AP37" s="19">
        <v>0</v>
      </c>
      <c r="AQ37" s="95">
        <v>1</v>
      </c>
      <c r="AR37" s="144">
        <v>0</v>
      </c>
      <c r="AS37" s="143">
        <v>3</v>
      </c>
      <c r="AT37" s="45">
        <v>3</v>
      </c>
      <c r="AU37" s="45">
        <v>0</v>
      </c>
      <c r="AV37" s="19">
        <v>3</v>
      </c>
      <c r="AW37" s="45">
        <v>0</v>
      </c>
      <c r="AX37" s="19">
        <v>0</v>
      </c>
      <c r="AY37" s="45">
        <v>2</v>
      </c>
      <c r="AZ37" s="18">
        <v>0</v>
      </c>
      <c r="BA37" s="45">
        <v>2</v>
      </c>
      <c r="BB37" s="19">
        <v>1</v>
      </c>
      <c r="BC37" s="45">
        <v>3</v>
      </c>
      <c r="BD37" s="19">
        <v>0</v>
      </c>
      <c r="BE37" s="45">
        <v>0</v>
      </c>
      <c r="BF37" s="19">
        <v>0</v>
      </c>
      <c r="BG37" s="45">
        <v>0</v>
      </c>
      <c r="BH37" s="19">
        <v>3</v>
      </c>
      <c r="BI37" s="45">
        <v>1</v>
      </c>
      <c r="BJ37" s="19">
        <v>2</v>
      </c>
      <c r="BK37" s="45">
        <v>0</v>
      </c>
      <c r="BL37" s="19">
        <v>0</v>
      </c>
      <c r="BM37" s="45">
        <v>0</v>
      </c>
      <c r="BN37" s="19">
        <v>0</v>
      </c>
      <c r="BO37" s="45">
        <v>3</v>
      </c>
      <c r="BP37" s="19">
        <v>0</v>
      </c>
      <c r="BQ37" s="45">
        <v>2</v>
      </c>
      <c r="BR37" s="19">
        <v>0</v>
      </c>
      <c r="BS37" s="45">
        <v>0</v>
      </c>
      <c r="BT37" s="19">
        <v>0</v>
      </c>
      <c r="BU37" s="45">
        <v>1</v>
      </c>
      <c r="BV37" s="19">
        <v>1</v>
      </c>
      <c r="BW37" s="45">
        <v>0</v>
      </c>
      <c r="BX37" s="19">
        <v>2</v>
      </c>
      <c r="BY37" s="45">
        <v>0</v>
      </c>
      <c r="BZ37" s="19">
        <v>1</v>
      </c>
      <c r="CA37" s="45">
        <v>0</v>
      </c>
      <c r="CB37" s="19">
        <v>0</v>
      </c>
      <c r="CC37" s="45">
        <v>1</v>
      </c>
      <c r="CD37" s="19">
        <v>0</v>
      </c>
      <c r="CE37" s="45">
        <v>2</v>
      </c>
      <c r="CF37" s="19">
        <v>0</v>
      </c>
      <c r="CG37" s="45">
        <v>0</v>
      </c>
      <c r="CH37" s="19" t="s">
        <v>45</v>
      </c>
      <c r="CI37" s="45">
        <v>0</v>
      </c>
      <c r="CJ37" s="5" t="s">
        <v>44</v>
      </c>
      <c r="CK37" s="45">
        <v>1</v>
      </c>
      <c r="CL37" s="5" t="s">
        <v>44</v>
      </c>
      <c r="CM37" s="45">
        <v>0</v>
      </c>
      <c r="CN37" s="5" t="s">
        <v>44</v>
      </c>
      <c r="CO37" s="45">
        <v>0</v>
      </c>
      <c r="CP37" s="5" t="s">
        <v>44</v>
      </c>
      <c r="CQ37" s="45">
        <v>0</v>
      </c>
      <c r="CR37" s="5" t="s">
        <v>44</v>
      </c>
      <c r="CS37" s="45"/>
      <c r="CT37" s="5" t="s">
        <v>44</v>
      </c>
      <c r="CU37" s="45"/>
      <c r="CV37" s="5" t="s">
        <v>44</v>
      </c>
      <c r="CW37" s="45"/>
      <c r="CX37" s="5" t="s">
        <v>44</v>
      </c>
      <c r="CY37" s="45"/>
      <c r="CZ37" s="5" t="s">
        <v>44</v>
      </c>
      <c r="DA37" s="45"/>
      <c r="DB37" s="5" t="s">
        <v>44</v>
      </c>
      <c r="DC37" s="95"/>
      <c r="DD37" s="131" t="s">
        <v>44</v>
      </c>
      <c r="DE37" s="130"/>
      <c r="DF37" s="131" t="s">
        <v>44</v>
      </c>
      <c r="DG37" s="130"/>
      <c r="DH37" s="131" t="s">
        <v>44</v>
      </c>
      <c r="DI37" s="130"/>
      <c r="DJ37">
        <f t="shared" si="0"/>
        <v>35</v>
      </c>
      <c r="DK37">
        <f t="shared" si="1"/>
        <v>41</v>
      </c>
      <c r="DL37">
        <v>44</v>
      </c>
    </row>
    <row r="38" spans="1:159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2</v>
      </c>
      <c r="O38" s="45">
        <v>0</v>
      </c>
      <c r="P38" s="19">
        <v>0</v>
      </c>
      <c r="Q38" s="45">
        <v>2</v>
      </c>
      <c r="R38" s="19">
        <v>3</v>
      </c>
      <c r="S38" s="45">
        <v>1</v>
      </c>
      <c r="T38" s="19">
        <v>4</v>
      </c>
      <c r="U38" s="45">
        <v>1</v>
      </c>
      <c r="V38" s="19">
        <v>2</v>
      </c>
      <c r="W38" s="45">
        <v>1</v>
      </c>
      <c r="X38" s="19">
        <v>3</v>
      </c>
      <c r="Y38" s="45">
        <v>3</v>
      </c>
      <c r="Z38" s="19">
        <v>2</v>
      </c>
      <c r="AA38" s="45">
        <v>2</v>
      </c>
      <c r="AB38" s="19">
        <v>0</v>
      </c>
      <c r="AC38" s="45">
        <v>2</v>
      </c>
      <c r="AD38" s="19">
        <v>0</v>
      </c>
      <c r="AE38" s="45">
        <v>2</v>
      </c>
      <c r="AF38" s="19">
        <v>2</v>
      </c>
      <c r="AG38" s="45">
        <v>1</v>
      </c>
      <c r="AH38" s="19">
        <v>3</v>
      </c>
      <c r="AI38" s="45">
        <v>2</v>
      </c>
      <c r="AJ38" s="19">
        <v>4</v>
      </c>
      <c r="AK38" s="45">
        <v>0</v>
      </c>
      <c r="AL38" s="19">
        <v>1</v>
      </c>
      <c r="AM38" s="45">
        <v>3</v>
      </c>
      <c r="AN38" s="19">
        <v>1</v>
      </c>
      <c r="AO38" s="45">
        <v>2</v>
      </c>
      <c r="AP38" s="66">
        <v>0</v>
      </c>
      <c r="AQ38" s="134">
        <v>4</v>
      </c>
      <c r="AR38" s="144">
        <v>2</v>
      </c>
      <c r="AS38" s="143">
        <v>0</v>
      </c>
      <c r="AT38" s="63">
        <v>2</v>
      </c>
      <c r="AU38" s="64">
        <v>2</v>
      </c>
      <c r="AV38" s="66">
        <v>2</v>
      </c>
      <c r="AW38" s="64">
        <v>0</v>
      </c>
      <c r="AX38" s="66">
        <v>0</v>
      </c>
      <c r="AY38" s="64">
        <v>2</v>
      </c>
      <c r="AZ38" s="66">
        <v>3</v>
      </c>
      <c r="BA38" s="64">
        <v>2</v>
      </c>
      <c r="BB38" s="66">
        <v>0</v>
      </c>
      <c r="BC38" s="64">
        <v>2</v>
      </c>
      <c r="BD38" s="66">
        <v>0</v>
      </c>
      <c r="BE38" s="64">
        <v>2</v>
      </c>
      <c r="BF38" s="66">
        <v>2</v>
      </c>
      <c r="BG38" s="64">
        <v>0</v>
      </c>
      <c r="BH38" s="66">
        <v>0</v>
      </c>
      <c r="BI38" s="64">
        <v>2</v>
      </c>
      <c r="BJ38" s="5">
        <v>2</v>
      </c>
      <c r="BK38" s="64">
        <v>0</v>
      </c>
      <c r="BL38" s="5">
        <v>2</v>
      </c>
      <c r="BM38" s="64">
        <v>1</v>
      </c>
      <c r="BN38" s="5">
        <v>0</v>
      </c>
      <c r="BO38" s="64">
        <v>1</v>
      </c>
      <c r="BP38" s="19">
        <v>0</v>
      </c>
      <c r="BQ38" s="64">
        <v>2</v>
      </c>
      <c r="BR38" s="19">
        <v>0</v>
      </c>
      <c r="BS38" s="64">
        <v>1</v>
      </c>
      <c r="BT38" s="19">
        <v>0</v>
      </c>
      <c r="BU38" s="64">
        <v>0</v>
      </c>
      <c r="BV38" s="19">
        <v>1</v>
      </c>
      <c r="BW38" s="64">
        <v>0</v>
      </c>
      <c r="BX38" s="19">
        <v>0</v>
      </c>
      <c r="BY38" s="64">
        <v>0</v>
      </c>
      <c r="BZ38" s="19">
        <v>0</v>
      </c>
      <c r="CA38" s="64">
        <v>0</v>
      </c>
      <c r="CB38" s="19">
        <v>0</v>
      </c>
      <c r="CC38" s="64">
        <v>0</v>
      </c>
      <c r="CD38" s="19">
        <v>0</v>
      </c>
      <c r="CE38" s="64">
        <v>0</v>
      </c>
      <c r="CF38" s="19">
        <v>0</v>
      </c>
      <c r="CG38" s="64">
        <v>0</v>
      </c>
      <c r="CH38" s="19">
        <v>0</v>
      </c>
      <c r="CI38" s="64">
        <v>0</v>
      </c>
      <c r="CJ38" s="19">
        <v>0</v>
      </c>
      <c r="CK38" s="64">
        <v>0</v>
      </c>
      <c r="CL38" s="19">
        <v>0</v>
      </c>
      <c r="CM38" s="64">
        <v>0</v>
      </c>
      <c r="CN38" s="19">
        <v>0</v>
      </c>
      <c r="CO38" s="64">
        <v>0</v>
      </c>
      <c r="CP38" s="19">
        <v>0</v>
      </c>
      <c r="CQ38" s="64">
        <v>0</v>
      </c>
      <c r="CR38" s="19">
        <v>0</v>
      </c>
      <c r="CS38" s="64">
        <v>0</v>
      </c>
      <c r="CT38" s="19">
        <v>0</v>
      </c>
      <c r="CU38" s="64">
        <v>0</v>
      </c>
      <c r="CV38" s="19">
        <v>0</v>
      </c>
      <c r="CW38" s="64">
        <v>0</v>
      </c>
      <c r="CX38" s="19">
        <v>0</v>
      </c>
      <c r="CY38" s="64">
        <v>0</v>
      </c>
      <c r="CZ38" s="19">
        <v>0</v>
      </c>
      <c r="DA38" s="64">
        <v>0</v>
      </c>
      <c r="DB38" s="19">
        <v>0</v>
      </c>
      <c r="DC38" s="134">
        <v>0</v>
      </c>
      <c r="DD38" s="131" t="s">
        <v>44</v>
      </c>
      <c r="DE38" s="132"/>
      <c r="DF38" s="131" t="s">
        <v>44</v>
      </c>
      <c r="DG38" s="132"/>
      <c r="DH38" s="131" t="s">
        <v>44</v>
      </c>
      <c r="DI38" s="132"/>
      <c r="DJ38">
        <f t="shared" si="0"/>
        <v>43</v>
      </c>
      <c r="DK38">
        <f t="shared" si="1"/>
        <v>43</v>
      </c>
      <c r="DL38">
        <v>54</v>
      </c>
    </row>
    <row r="39" spans="1:159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2</v>
      </c>
      <c r="O39" s="46">
        <v>0</v>
      </c>
      <c r="P39" s="23">
        <v>0</v>
      </c>
      <c r="Q39" s="46">
        <v>0</v>
      </c>
      <c r="R39" s="23">
        <v>0</v>
      </c>
      <c r="S39" s="46">
        <v>0</v>
      </c>
      <c r="T39" s="23">
        <v>5</v>
      </c>
      <c r="U39" s="46">
        <v>2</v>
      </c>
      <c r="V39" s="23">
        <v>2</v>
      </c>
      <c r="W39" s="46">
        <v>0</v>
      </c>
      <c r="X39" s="23">
        <v>1</v>
      </c>
      <c r="Y39" s="46">
        <v>0</v>
      </c>
      <c r="Z39" s="23">
        <v>5</v>
      </c>
      <c r="AA39" s="46">
        <v>4</v>
      </c>
      <c r="AB39" s="23">
        <v>2</v>
      </c>
      <c r="AC39" s="46">
        <v>2</v>
      </c>
      <c r="AD39" s="23">
        <v>0</v>
      </c>
      <c r="AE39" s="46">
        <v>2</v>
      </c>
      <c r="AF39" s="66">
        <v>2</v>
      </c>
      <c r="AG39" s="63">
        <v>2</v>
      </c>
      <c r="AH39" s="63">
        <v>2</v>
      </c>
      <c r="AI39" s="63">
        <v>1</v>
      </c>
      <c r="AJ39" s="66">
        <v>1</v>
      </c>
      <c r="AK39" s="63">
        <v>1</v>
      </c>
      <c r="AL39" s="66">
        <v>2</v>
      </c>
      <c r="AM39" s="63">
        <v>2</v>
      </c>
      <c r="AN39" s="66">
        <v>2</v>
      </c>
      <c r="AO39" s="63">
        <v>2</v>
      </c>
      <c r="AP39" s="66">
        <v>0</v>
      </c>
      <c r="AQ39" s="112">
        <v>2</v>
      </c>
      <c r="AR39" s="145">
        <v>0</v>
      </c>
      <c r="AS39" s="146">
        <v>2</v>
      </c>
      <c r="AT39" s="63">
        <v>0</v>
      </c>
      <c r="AU39" s="63">
        <v>2</v>
      </c>
      <c r="AV39" s="66">
        <v>4</v>
      </c>
      <c r="AW39" s="63">
        <v>0</v>
      </c>
      <c r="AX39" s="66">
        <v>4</v>
      </c>
      <c r="AY39" s="63">
        <v>0</v>
      </c>
      <c r="AZ39" s="66">
        <v>2</v>
      </c>
      <c r="BA39" s="63">
        <v>0</v>
      </c>
      <c r="BB39" s="66">
        <v>1</v>
      </c>
      <c r="BC39" s="63">
        <v>4</v>
      </c>
      <c r="BD39" s="66">
        <v>0</v>
      </c>
      <c r="BE39" s="63">
        <v>3</v>
      </c>
      <c r="BF39" s="66">
        <v>0</v>
      </c>
      <c r="BG39" s="63">
        <v>0</v>
      </c>
      <c r="BH39" s="66">
        <v>3</v>
      </c>
      <c r="BI39" s="63">
        <v>2</v>
      </c>
      <c r="BJ39" s="66">
        <v>2</v>
      </c>
      <c r="BK39" s="63">
        <v>1</v>
      </c>
      <c r="BL39" s="66">
        <v>0</v>
      </c>
      <c r="BM39" s="63">
        <v>0</v>
      </c>
      <c r="BN39" s="66">
        <v>0</v>
      </c>
      <c r="BO39" s="63">
        <v>3</v>
      </c>
      <c r="BP39" s="66">
        <v>0</v>
      </c>
      <c r="BQ39" s="63">
        <v>2</v>
      </c>
      <c r="BR39" s="66">
        <v>0</v>
      </c>
      <c r="BS39" s="63">
        <v>1</v>
      </c>
      <c r="BT39" s="66">
        <v>0</v>
      </c>
      <c r="BU39" s="63">
        <v>0</v>
      </c>
      <c r="BV39" s="66">
        <v>0</v>
      </c>
      <c r="BW39" s="63">
        <v>0</v>
      </c>
      <c r="BX39" s="66">
        <v>0</v>
      </c>
      <c r="BY39" s="63">
        <v>0</v>
      </c>
      <c r="BZ39" s="66">
        <v>0</v>
      </c>
      <c r="CA39" s="63">
        <v>2</v>
      </c>
      <c r="CB39" s="66">
        <v>0</v>
      </c>
      <c r="CC39" s="63">
        <v>0</v>
      </c>
      <c r="CD39" s="66">
        <v>0</v>
      </c>
      <c r="CE39" s="63">
        <v>0</v>
      </c>
      <c r="CF39" s="66">
        <v>0</v>
      </c>
      <c r="CG39" s="63">
        <v>0</v>
      </c>
      <c r="CH39" s="66">
        <v>0</v>
      </c>
      <c r="CI39" s="63">
        <v>0</v>
      </c>
      <c r="CJ39" s="65" t="s">
        <v>44</v>
      </c>
      <c r="CK39" s="63">
        <v>0</v>
      </c>
      <c r="CL39" s="65" t="s">
        <v>44</v>
      </c>
      <c r="CM39" s="63">
        <v>0</v>
      </c>
      <c r="CN39" s="65" t="s">
        <v>44</v>
      </c>
      <c r="CO39" s="63">
        <v>0</v>
      </c>
      <c r="CP39" s="65" t="s">
        <v>44</v>
      </c>
      <c r="CQ39" s="63">
        <v>0</v>
      </c>
      <c r="CR39" s="65" t="s">
        <v>44</v>
      </c>
      <c r="CS39" s="63"/>
      <c r="CT39" s="65" t="s">
        <v>44</v>
      </c>
      <c r="CU39" s="63"/>
      <c r="CV39" s="65" t="s">
        <v>44</v>
      </c>
      <c r="CW39" s="63"/>
      <c r="CX39" s="65" t="s">
        <v>44</v>
      </c>
      <c r="CY39" s="63"/>
      <c r="CZ39" s="65" t="s">
        <v>44</v>
      </c>
      <c r="DA39" s="63"/>
      <c r="DB39" s="65" t="s">
        <v>44</v>
      </c>
      <c r="DC39" s="112"/>
      <c r="DD39" s="153" t="s">
        <v>44</v>
      </c>
      <c r="DE39" s="154"/>
      <c r="DF39" s="153" t="s">
        <v>44</v>
      </c>
      <c r="DG39" s="154"/>
      <c r="DH39" s="153" t="s">
        <v>44</v>
      </c>
      <c r="DI39" s="154"/>
      <c r="DJ39">
        <f t="shared" si="0"/>
        <v>42</v>
      </c>
      <c r="DK39">
        <f t="shared" si="1"/>
        <v>42</v>
      </c>
      <c r="DL39" s="2">
        <v>44</v>
      </c>
    </row>
    <row r="40" spans="1:159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587">SUM(D31:D39)</f>
        <v>0</v>
      </c>
      <c r="E40" s="85">
        <f t="shared" si="587"/>
        <v>0</v>
      </c>
      <c r="F40" s="85">
        <f t="shared" si="587"/>
        <v>0</v>
      </c>
      <c r="G40" s="85">
        <f t="shared" si="587"/>
        <v>0</v>
      </c>
      <c r="H40" s="85">
        <f t="shared" si="587"/>
        <v>1</v>
      </c>
      <c r="I40" s="85">
        <f t="shared" si="587"/>
        <v>0</v>
      </c>
      <c r="J40" s="85">
        <f t="shared" si="587"/>
        <v>3</v>
      </c>
      <c r="K40" s="85">
        <f t="shared" si="587"/>
        <v>0</v>
      </c>
      <c r="L40" s="85">
        <f t="shared" si="587"/>
        <v>1</v>
      </c>
      <c r="M40" s="85">
        <f t="shared" si="587"/>
        <v>2</v>
      </c>
      <c r="N40" s="85">
        <f t="shared" si="587"/>
        <v>9</v>
      </c>
      <c r="O40" s="85">
        <f t="shared" si="587"/>
        <v>2</v>
      </c>
      <c r="P40" s="85">
        <f t="shared" si="587"/>
        <v>8</v>
      </c>
      <c r="Q40" s="85">
        <f t="shared" si="587"/>
        <v>3</v>
      </c>
      <c r="R40" s="85">
        <f t="shared" si="587"/>
        <v>19</v>
      </c>
      <c r="S40" s="85">
        <f t="shared" si="587"/>
        <v>10</v>
      </c>
      <c r="T40" s="85">
        <f t="shared" si="587"/>
        <v>24</v>
      </c>
      <c r="U40" s="85">
        <f t="shared" si="587"/>
        <v>7</v>
      </c>
      <c r="V40" s="85">
        <f t="shared" si="587"/>
        <v>16</v>
      </c>
      <c r="W40" s="85">
        <f t="shared" si="587"/>
        <v>16</v>
      </c>
      <c r="X40" s="85">
        <f t="shared" si="587"/>
        <v>14</v>
      </c>
      <c r="Y40" s="85">
        <f t="shared" si="587"/>
        <v>21</v>
      </c>
      <c r="Z40" s="85">
        <f t="shared" si="587"/>
        <v>22</v>
      </c>
      <c r="AA40" s="85">
        <f t="shared" si="587"/>
        <v>17</v>
      </c>
      <c r="AB40" s="85">
        <f t="shared" si="587"/>
        <v>2</v>
      </c>
      <c r="AC40" s="85">
        <f t="shared" si="587"/>
        <v>14</v>
      </c>
      <c r="AD40" s="85">
        <f t="shared" si="587"/>
        <v>5</v>
      </c>
      <c r="AE40" s="85">
        <f t="shared" si="587"/>
        <v>13</v>
      </c>
      <c r="AF40" s="85">
        <f t="shared" si="587"/>
        <v>14</v>
      </c>
      <c r="AG40" s="85">
        <f t="shared" si="587"/>
        <v>12</v>
      </c>
      <c r="AH40" s="85">
        <f t="shared" si="587"/>
        <v>16</v>
      </c>
      <c r="AI40" s="85">
        <f t="shared" si="587"/>
        <v>7</v>
      </c>
      <c r="AJ40" s="85">
        <f t="shared" si="587"/>
        <v>13</v>
      </c>
      <c r="AK40" s="85">
        <f t="shared" si="587"/>
        <v>5</v>
      </c>
      <c r="AL40" s="85">
        <f t="shared" si="587"/>
        <v>6</v>
      </c>
      <c r="AM40" s="85">
        <f t="shared" si="587"/>
        <v>13</v>
      </c>
      <c r="AN40" s="85">
        <f t="shared" si="587"/>
        <v>5</v>
      </c>
      <c r="AO40" s="85">
        <f t="shared" si="587"/>
        <v>10</v>
      </c>
      <c r="AP40" s="85">
        <f t="shared" si="587"/>
        <v>0</v>
      </c>
      <c r="AQ40" s="85">
        <f t="shared" si="587"/>
        <v>14</v>
      </c>
      <c r="AR40" s="85">
        <f t="shared" si="587"/>
        <v>7</v>
      </c>
      <c r="AS40" s="85">
        <f t="shared" si="587"/>
        <v>12</v>
      </c>
      <c r="AT40" s="85">
        <f t="shared" si="587"/>
        <v>11</v>
      </c>
      <c r="AU40" s="85">
        <f t="shared" si="587"/>
        <v>8</v>
      </c>
      <c r="AV40" s="85">
        <f t="shared" si="587"/>
        <v>13</v>
      </c>
      <c r="AW40" s="85">
        <f t="shared" si="587"/>
        <v>0</v>
      </c>
      <c r="AX40" s="85">
        <f t="shared" si="587"/>
        <v>6</v>
      </c>
      <c r="AY40" s="85">
        <f t="shared" si="587"/>
        <v>9</v>
      </c>
      <c r="AZ40" s="85">
        <f t="shared" si="587"/>
        <v>12</v>
      </c>
      <c r="BA40" s="85">
        <f t="shared" si="587"/>
        <v>10</v>
      </c>
      <c r="BB40" s="85">
        <f t="shared" si="587"/>
        <v>4</v>
      </c>
      <c r="BC40" s="85">
        <f t="shared" si="587"/>
        <v>13</v>
      </c>
      <c r="BD40" s="85">
        <f t="shared" si="587"/>
        <v>0</v>
      </c>
      <c r="BE40" s="85">
        <f t="shared" si="587"/>
        <v>11</v>
      </c>
      <c r="BF40" s="85">
        <f t="shared" si="587"/>
        <v>4</v>
      </c>
      <c r="BG40" s="85">
        <f t="shared" si="587"/>
        <v>0</v>
      </c>
      <c r="BH40" s="85">
        <f t="shared" si="587"/>
        <v>10</v>
      </c>
      <c r="BI40" s="85">
        <f t="shared" si="587"/>
        <v>7</v>
      </c>
      <c r="BJ40" s="85">
        <f t="shared" si="587"/>
        <v>12</v>
      </c>
      <c r="BK40" s="85">
        <f t="shared" si="587"/>
        <v>2</v>
      </c>
      <c r="BL40" s="85">
        <f t="shared" si="587"/>
        <v>2</v>
      </c>
      <c r="BM40" s="85">
        <f t="shared" si="587"/>
        <v>2</v>
      </c>
      <c r="BN40" s="85">
        <f t="shared" si="587"/>
        <v>0</v>
      </c>
      <c r="BO40" s="85">
        <f t="shared" si="587"/>
        <v>11</v>
      </c>
      <c r="BP40" s="85">
        <f t="shared" ref="BP40:CG40" si="588">SUM(BP31:BP39)</f>
        <v>0</v>
      </c>
      <c r="BQ40" s="85">
        <f t="shared" si="588"/>
        <v>12</v>
      </c>
      <c r="BR40" s="85">
        <f t="shared" si="588"/>
        <v>0</v>
      </c>
      <c r="BS40" s="85">
        <f t="shared" si="588"/>
        <v>3</v>
      </c>
      <c r="BT40" s="85">
        <f t="shared" si="588"/>
        <v>1</v>
      </c>
      <c r="BU40" s="85">
        <f t="shared" si="588"/>
        <v>1</v>
      </c>
      <c r="BV40" s="85">
        <f t="shared" si="588"/>
        <v>5</v>
      </c>
      <c r="BW40" s="85">
        <f t="shared" si="588"/>
        <v>1</v>
      </c>
      <c r="BX40" s="85">
        <f t="shared" si="588"/>
        <v>5</v>
      </c>
      <c r="BY40" s="85">
        <f t="shared" si="588"/>
        <v>0</v>
      </c>
      <c r="BZ40" s="85">
        <f t="shared" si="588"/>
        <v>2</v>
      </c>
      <c r="CA40" s="85">
        <f t="shared" si="588"/>
        <v>4</v>
      </c>
      <c r="CB40" s="85">
        <f t="shared" si="588"/>
        <v>0</v>
      </c>
      <c r="CC40" s="85">
        <f t="shared" si="588"/>
        <v>3</v>
      </c>
      <c r="CD40" s="85">
        <f t="shared" si="588"/>
        <v>0</v>
      </c>
      <c r="CE40" s="85">
        <f t="shared" si="588"/>
        <v>4</v>
      </c>
      <c r="CF40" s="85">
        <f t="shared" si="588"/>
        <v>0</v>
      </c>
      <c r="CG40" s="85">
        <f t="shared" si="588"/>
        <v>1</v>
      </c>
      <c r="CH40" s="85">
        <f>SUM(CH31:CH39)</f>
        <v>0</v>
      </c>
      <c r="CI40" s="85">
        <f>SUM(CI31:CI39)</f>
        <v>1</v>
      </c>
      <c r="CJ40" s="85">
        <f>SUM(CJ31:CJ39)</f>
        <v>0</v>
      </c>
      <c r="CK40" s="85">
        <f>SUM(CK31:CK39)</f>
        <v>4</v>
      </c>
      <c r="CL40" s="85">
        <f t="shared" ref="CL40:DI40" si="589">SUM(CL31:CL39)</f>
        <v>0</v>
      </c>
      <c r="CM40" s="85">
        <f t="shared" si="589"/>
        <v>0</v>
      </c>
      <c r="CN40" s="85">
        <f t="shared" si="589"/>
        <v>1</v>
      </c>
      <c r="CO40" s="85">
        <f t="shared" si="589"/>
        <v>0</v>
      </c>
      <c r="CP40" s="85">
        <f t="shared" si="589"/>
        <v>0</v>
      </c>
      <c r="CQ40" s="85">
        <f t="shared" si="589"/>
        <v>0</v>
      </c>
      <c r="CR40" s="85">
        <f t="shared" si="589"/>
        <v>4</v>
      </c>
      <c r="CS40" s="85">
        <f t="shared" si="589"/>
        <v>0</v>
      </c>
      <c r="CT40" s="85">
        <f t="shared" si="589"/>
        <v>0</v>
      </c>
      <c r="CU40" s="85">
        <f t="shared" si="589"/>
        <v>0</v>
      </c>
      <c r="CV40" s="85">
        <f t="shared" si="589"/>
        <v>0</v>
      </c>
      <c r="CW40" s="85">
        <f t="shared" si="589"/>
        <v>2</v>
      </c>
      <c r="CX40" s="85">
        <f t="shared" si="589"/>
        <v>0</v>
      </c>
      <c r="CY40" s="85">
        <f t="shared" si="589"/>
        <v>0</v>
      </c>
      <c r="CZ40" s="85">
        <f t="shared" si="589"/>
        <v>0</v>
      </c>
      <c r="DA40" s="85">
        <f t="shared" si="589"/>
        <v>0</v>
      </c>
      <c r="DB40" s="85">
        <f t="shared" si="589"/>
        <v>0</v>
      </c>
      <c r="DC40" s="85">
        <f t="shared" si="589"/>
        <v>0</v>
      </c>
      <c r="DD40" s="85">
        <f t="shared" si="589"/>
        <v>0</v>
      </c>
      <c r="DE40" s="85">
        <f t="shared" si="589"/>
        <v>0</v>
      </c>
      <c r="DF40" s="85">
        <f t="shared" si="589"/>
        <v>0</v>
      </c>
      <c r="DG40" s="85">
        <f t="shared" si="589"/>
        <v>0</v>
      </c>
      <c r="DH40" s="85">
        <f t="shared" si="589"/>
        <v>0</v>
      </c>
      <c r="DI40" s="85">
        <f t="shared" si="589"/>
        <v>0</v>
      </c>
      <c r="DJ40" s="97" t="s">
        <v>41</v>
      </c>
      <c r="DK40" s="97" t="s">
        <v>42</v>
      </c>
      <c r="DL40">
        <f>AVERAGE(DL31:DL39)</f>
        <v>39.777777777777779</v>
      </c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97"/>
      <c r="FC40" s="97"/>
    </row>
    <row r="41" spans="1:159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8</v>
      </c>
      <c r="AK41" s="304"/>
      <c r="AL41" s="304">
        <v>8</v>
      </c>
      <c r="AM41" s="304"/>
      <c r="AN41" s="304">
        <v>8</v>
      </c>
      <c r="AO41" s="304"/>
      <c r="AP41" s="304">
        <v>7</v>
      </c>
      <c r="AQ41" s="304"/>
      <c r="AR41" s="304">
        <v>6</v>
      </c>
      <c r="AS41" s="304"/>
      <c r="AT41" s="304">
        <v>6</v>
      </c>
      <c r="AU41" s="304"/>
      <c r="AV41" s="304">
        <v>6</v>
      </c>
      <c r="AW41" s="304"/>
      <c r="AX41" s="304">
        <v>6</v>
      </c>
      <c r="AY41" s="304"/>
      <c r="AZ41" s="304">
        <v>6</v>
      </c>
      <c r="BA41" s="304"/>
      <c r="BB41" s="304">
        <v>6</v>
      </c>
      <c r="BC41" s="304"/>
      <c r="BD41" s="304">
        <v>6</v>
      </c>
      <c r="BE41" s="304"/>
      <c r="BF41" s="304">
        <v>6</v>
      </c>
      <c r="BG41" s="304"/>
      <c r="BH41" s="304">
        <v>6</v>
      </c>
      <c r="BI41" s="304"/>
      <c r="BJ41" s="304">
        <v>6</v>
      </c>
      <c r="BK41" s="304"/>
      <c r="BL41" s="304">
        <v>6</v>
      </c>
      <c r="BM41" s="304"/>
      <c r="BN41" s="304">
        <v>6</v>
      </c>
      <c r="BO41" s="304"/>
      <c r="BP41" s="304">
        <v>6</v>
      </c>
      <c r="BQ41" s="304"/>
      <c r="BR41" s="304">
        <v>6</v>
      </c>
      <c r="BS41" s="304"/>
      <c r="BT41" s="304">
        <v>6</v>
      </c>
      <c r="BU41" s="304"/>
      <c r="BV41" s="304">
        <v>6</v>
      </c>
      <c r="BW41" s="304"/>
      <c r="BX41" s="304">
        <v>6</v>
      </c>
      <c r="BY41" s="304"/>
      <c r="BZ41" s="304">
        <v>6</v>
      </c>
      <c r="CA41" s="304"/>
      <c r="CB41" s="304">
        <v>6</v>
      </c>
      <c r="CC41" s="304"/>
      <c r="CD41" s="304">
        <v>6</v>
      </c>
      <c r="CE41" s="304"/>
      <c r="CF41" s="304">
        <v>6</v>
      </c>
      <c r="CG41" s="304"/>
      <c r="CH41" s="304">
        <v>6</v>
      </c>
      <c r="CI41" s="304"/>
      <c r="CJ41" s="304">
        <v>4</v>
      </c>
      <c r="CK41" s="304"/>
      <c r="CL41" s="304">
        <v>3</v>
      </c>
      <c r="CM41" s="304"/>
      <c r="CN41" s="304">
        <v>3</v>
      </c>
      <c r="CO41" s="304"/>
      <c r="CP41" s="304">
        <v>3</v>
      </c>
      <c r="CQ41" s="304"/>
      <c r="CR41" s="304">
        <v>3</v>
      </c>
      <c r="CS41" s="304"/>
      <c r="CT41" s="304">
        <v>3</v>
      </c>
      <c r="CU41" s="304"/>
      <c r="CV41" s="304">
        <v>3</v>
      </c>
      <c r="CW41" s="304"/>
      <c r="CX41" s="304">
        <v>3</v>
      </c>
      <c r="CY41" s="304"/>
      <c r="CZ41" s="304">
        <v>3</v>
      </c>
      <c r="DA41" s="304"/>
      <c r="DB41" s="304">
        <v>3</v>
      </c>
      <c r="DC41" s="304"/>
      <c r="DD41" s="304">
        <v>1</v>
      </c>
      <c r="DE41" s="304"/>
      <c r="DF41" s="304">
        <v>1</v>
      </c>
      <c r="DG41" s="304"/>
      <c r="DH41" s="304">
        <v>0</v>
      </c>
      <c r="DI41" s="304"/>
      <c r="DJ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SUM(B40,D40,F40,H40,J40,L40,N40,P40,R40,T40,V40,X40,Z40,AB40,AD40,AF40,AH40,AJ40,AL40,AN40,AP40,AR40,AT40,AV40,AX40,AZ40,BB40,BD40,BF40,BH40,BJ40,BL40,BN40,BP40,BR40,BT40,BV40,BX40,BZ40,CB40,CD40,CF40,CH40,CJ40,CL40,CN40,CP40,CR40,CT40,CV40,CX40,CZ40,DB40,DD40,DF40,DH40)</f>
        <v>277</v>
      </c>
      <c r="DK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SUM(C40,E40,G40,I40,K40,M40,O40,Q40,S40,U40,W40,Y40,AA40,AC40,AE40,AG40,AI40,AK40,AM40,AO40,AQ40,AS40,AU40,AW40,AY40,BA40,BC40,BE40,BG40,BI40,BK40,BM40,BO40,BQ40,BS40,BU40,BW40,BY40,CA40,CC40,CE40,CG40,CI40,CK40,CM40,CO40,CQ40,CS40,CU40,CW40,CY40,DA40,DC40,DE40,DG40,DI40)</f>
        <v>287</v>
      </c>
      <c r="DL41">
        <f>STDEV(DL31:DL39)</f>
        <v>15.303412836502986</v>
      </c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  <c r="FA41" s="304"/>
    </row>
    <row r="42" spans="1:159">
      <c r="DJ42" s="86" t="s">
        <v>49</v>
      </c>
      <c r="DK42" s="87">
        <f>DK41/DJ41*100</f>
        <v>103.61010830324911</v>
      </c>
      <c r="FB42" s="86"/>
      <c r="FC42" s="87"/>
    </row>
    <row r="43" spans="1:159" ht="15" thickBot="1">
      <c r="A43" s="77" t="s">
        <v>50</v>
      </c>
      <c r="B43" s="304">
        <f t="shared" ref="B43" si="590">ABS(B41-D41)</f>
        <v>0</v>
      </c>
      <c r="C43" s="304"/>
      <c r="D43" s="304">
        <f t="shared" ref="D43" si="591">ABS(D41-F41)</f>
        <v>0</v>
      </c>
      <c r="E43" s="304"/>
      <c r="F43" s="304">
        <f t="shared" ref="F43" si="592">ABS(F41-H41)</f>
        <v>0</v>
      </c>
      <c r="G43" s="304"/>
      <c r="H43" s="304">
        <f t="shared" ref="H43" si="593">ABS(H41-J41)</f>
        <v>0</v>
      </c>
      <c r="I43" s="304"/>
      <c r="J43" s="304">
        <f t="shared" ref="J43" si="594">ABS(J41-L41)</f>
        <v>0</v>
      </c>
      <c r="K43" s="304"/>
      <c r="L43" s="304">
        <f t="shared" ref="L43" si="595">ABS(L41-N41)</f>
        <v>0</v>
      </c>
      <c r="M43" s="304"/>
      <c r="N43" s="304">
        <f t="shared" ref="N43" si="596">ABS(N41-P41)</f>
        <v>0</v>
      </c>
      <c r="O43" s="304"/>
      <c r="P43" s="304">
        <f t="shared" ref="P43" si="597">ABS(P41-R41)</f>
        <v>0</v>
      </c>
      <c r="Q43" s="304"/>
      <c r="R43" s="304">
        <f t="shared" ref="R43" si="598">ABS(R41-T41)</f>
        <v>0</v>
      </c>
      <c r="S43" s="304"/>
      <c r="T43" s="304">
        <f t="shared" ref="T43" si="599">ABS(T41-V41)</f>
        <v>0</v>
      </c>
      <c r="U43" s="304"/>
      <c r="V43" s="304">
        <f t="shared" ref="V43" si="600">ABS(V41-X41)</f>
        <v>0</v>
      </c>
      <c r="W43" s="304"/>
      <c r="X43" s="304">
        <f t="shared" ref="X43" si="601">ABS(X41-Z41)</f>
        <v>0</v>
      </c>
      <c r="Y43" s="304"/>
      <c r="Z43" s="304">
        <f t="shared" ref="Z43" si="602">ABS(Z41-AB41)</f>
        <v>0</v>
      </c>
      <c r="AA43" s="304"/>
      <c r="AB43" s="304">
        <f t="shared" ref="AB43" si="603">ABS(AB41-AD41)</f>
        <v>0</v>
      </c>
      <c r="AC43" s="304"/>
      <c r="AD43" s="304">
        <f t="shared" ref="AD43" si="604">ABS(AD41-AF41)</f>
        <v>0</v>
      </c>
      <c r="AE43" s="304"/>
      <c r="AF43" s="304">
        <f t="shared" ref="AF43" si="605">ABS(AF41-AH41)</f>
        <v>0</v>
      </c>
      <c r="AG43" s="304"/>
      <c r="AH43" s="304">
        <f t="shared" ref="AH43" si="606">ABS(AH41-AJ41)</f>
        <v>1</v>
      </c>
      <c r="AI43" s="304"/>
      <c r="AJ43" s="304">
        <f t="shared" ref="AJ43" si="607">ABS(AJ41-AL41)</f>
        <v>0</v>
      </c>
      <c r="AK43" s="304"/>
      <c r="AL43" s="304">
        <f t="shared" ref="AL43" si="608">ABS(AL41-AN41)</f>
        <v>0</v>
      </c>
      <c r="AM43" s="304"/>
      <c r="AN43" s="304">
        <f t="shared" ref="AN43" si="609">ABS(AN41-AP41)</f>
        <v>1</v>
      </c>
      <c r="AO43" s="304"/>
      <c r="AP43" s="304">
        <f t="shared" ref="AP43" si="610">ABS(AP41-AR41)</f>
        <v>1</v>
      </c>
      <c r="AQ43" s="304"/>
      <c r="AR43" s="304">
        <f t="shared" ref="AR43" si="611">ABS(AR41-AT41)</f>
        <v>0</v>
      </c>
      <c r="AS43" s="304"/>
      <c r="AT43" s="304">
        <f t="shared" ref="AT43" si="612">ABS(AT41-AV41)</f>
        <v>0</v>
      </c>
      <c r="AU43" s="304"/>
      <c r="AV43" s="304">
        <f t="shared" ref="AV43" si="613">ABS(AV41-AX41)</f>
        <v>0</v>
      </c>
      <c r="AW43" s="304"/>
      <c r="AX43" s="304">
        <f t="shared" ref="AX43" si="614">ABS(AX41-AZ41)</f>
        <v>0</v>
      </c>
      <c r="AY43" s="304"/>
      <c r="AZ43" s="304">
        <f t="shared" ref="AZ43" si="615">ABS(AZ41-BB41)</f>
        <v>0</v>
      </c>
      <c r="BA43" s="304"/>
      <c r="BB43" s="304">
        <f t="shared" ref="BB43" si="616">ABS(BB41-BD41)</f>
        <v>0</v>
      </c>
      <c r="BC43" s="304"/>
      <c r="BD43" s="304">
        <f t="shared" ref="BD43" si="617">ABS(BD41-BF41)</f>
        <v>0</v>
      </c>
      <c r="BE43" s="304"/>
      <c r="BF43" s="304">
        <f t="shared" ref="BF43" si="618">ABS(BF41-BH41)</f>
        <v>0</v>
      </c>
      <c r="BG43" s="304"/>
      <c r="BH43" s="304">
        <f t="shared" ref="BH43" si="619">ABS(BH41-BJ41)</f>
        <v>0</v>
      </c>
      <c r="BI43" s="304"/>
      <c r="BJ43" s="304">
        <f t="shared" ref="BJ43" si="620">ABS(BJ41-BL41)</f>
        <v>0</v>
      </c>
      <c r="BK43" s="304"/>
      <c r="BL43" s="304">
        <f t="shared" ref="BL43" si="621">ABS(BL41-BN41)</f>
        <v>0</v>
      </c>
      <c r="BM43" s="304"/>
      <c r="BN43" s="304">
        <f t="shared" ref="BN43" si="622">ABS(BN41-BP41)</f>
        <v>0</v>
      </c>
      <c r="BO43" s="304"/>
      <c r="BP43" s="304">
        <f t="shared" ref="BP43" si="623">ABS(BP41-BR41)</f>
        <v>0</v>
      </c>
      <c r="BQ43" s="304"/>
      <c r="BR43" s="304">
        <f t="shared" ref="BR43" si="624">ABS(BR41-BT41)</f>
        <v>0</v>
      </c>
      <c r="BS43" s="304"/>
      <c r="BT43" s="304">
        <f t="shared" ref="BT43" si="625">ABS(BT41-BV41)</f>
        <v>0</v>
      </c>
      <c r="BU43" s="304"/>
      <c r="BV43" s="304">
        <f t="shared" ref="BV43" si="626">ABS(BV41-BX41)</f>
        <v>0</v>
      </c>
      <c r="BW43" s="304"/>
      <c r="BX43" s="304">
        <f t="shared" ref="BX43" si="627">ABS(BX41-BZ41)</f>
        <v>0</v>
      </c>
      <c r="BY43" s="304"/>
      <c r="BZ43" s="304">
        <f t="shared" ref="BZ43" si="628">ABS(BZ41-CB41)</f>
        <v>0</v>
      </c>
      <c r="CA43" s="304"/>
      <c r="CB43" s="304">
        <f t="shared" ref="CB43" si="629">ABS(CB41-CD41)</f>
        <v>0</v>
      </c>
      <c r="CC43" s="304"/>
      <c r="CD43" s="304">
        <f t="shared" ref="CD43" si="630">ABS(CD41-CF41)</f>
        <v>0</v>
      </c>
      <c r="CE43" s="304"/>
      <c r="CF43" s="304">
        <f t="shared" ref="CF43" si="631">ABS(CF41-CH41)</f>
        <v>0</v>
      </c>
      <c r="CG43" s="304"/>
      <c r="CH43" s="304">
        <f>ABS(CH41)</f>
        <v>6</v>
      </c>
      <c r="CI43" s="304"/>
      <c r="CJ43" s="304">
        <f>ABS(CJ41)</f>
        <v>4</v>
      </c>
      <c r="CK43" s="304"/>
      <c r="CL43" s="304">
        <f t="shared" ref="CL43" si="632">ABS(CL41)</f>
        <v>3</v>
      </c>
      <c r="CM43" s="304"/>
      <c r="CN43" s="304">
        <f t="shared" ref="CN43" si="633">ABS(CN41)</f>
        <v>3</v>
      </c>
      <c r="CO43" s="304"/>
      <c r="CP43" s="304">
        <f t="shared" ref="CP43" si="634">ABS(CP41)</f>
        <v>3</v>
      </c>
      <c r="CQ43" s="304"/>
      <c r="CR43" s="304">
        <f t="shared" ref="CR43" si="635">ABS(CR41)</f>
        <v>3</v>
      </c>
      <c r="CS43" s="304"/>
      <c r="CT43" s="304">
        <f t="shared" ref="CT43" si="636">ABS(CT41)</f>
        <v>3</v>
      </c>
      <c r="CU43" s="304"/>
      <c r="CV43" s="304">
        <f t="shared" ref="CV43" si="637">ABS(CV41)</f>
        <v>3</v>
      </c>
      <c r="CW43" s="304"/>
      <c r="CX43" s="304">
        <f t="shared" ref="CX43" si="638">ABS(CX41)</f>
        <v>3</v>
      </c>
      <c r="CY43" s="304"/>
      <c r="CZ43" s="304">
        <f t="shared" ref="CZ43" si="639">ABS(CZ41)</f>
        <v>3</v>
      </c>
      <c r="DA43" s="304"/>
      <c r="DB43" s="304">
        <f t="shared" ref="DB43" si="640">ABS(DB41)</f>
        <v>3</v>
      </c>
      <c r="DC43" s="304"/>
      <c r="DD43" s="304">
        <f t="shared" ref="DD43" si="641">ABS(DD41)</f>
        <v>1</v>
      </c>
      <c r="DE43" s="304"/>
      <c r="DF43" s="304">
        <f t="shared" ref="DF43" si="642">ABS(DF41)</f>
        <v>1</v>
      </c>
      <c r="DG43" s="304"/>
      <c r="DH43" s="304">
        <f t="shared" ref="DH43" si="643">ABS(DH41)</f>
        <v>0</v>
      </c>
      <c r="DI43" s="304"/>
      <c r="DJ43" s="86"/>
      <c r="DK43">
        <f>AVERAGE(DK31:DK39)</f>
        <v>31.888888888888889</v>
      </c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86"/>
    </row>
    <row r="44" spans="1:159" ht="15" thickBot="1">
      <c r="A44" s="77" t="s">
        <v>51</v>
      </c>
      <c r="B44" s="304">
        <f t="shared" ref="B44" si="644">B41/$B$41</f>
        <v>1</v>
      </c>
      <c r="C44" s="304"/>
      <c r="D44" s="304">
        <f t="shared" ref="D44" si="645">D41/$B$41</f>
        <v>1</v>
      </c>
      <c r="E44" s="304"/>
      <c r="F44" s="304">
        <f t="shared" ref="F44" si="646">F41/$B$41</f>
        <v>1</v>
      </c>
      <c r="G44" s="304"/>
      <c r="H44" s="304">
        <f t="shared" ref="H44" si="647">H41/$B$41</f>
        <v>1</v>
      </c>
      <c r="I44" s="304"/>
      <c r="J44" s="304">
        <f t="shared" ref="J44" si="648">J41/$B$41</f>
        <v>1</v>
      </c>
      <c r="K44" s="304"/>
      <c r="L44" s="304">
        <f t="shared" ref="L44" si="649">L41/$B$41</f>
        <v>1</v>
      </c>
      <c r="M44" s="304"/>
      <c r="N44" s="304">
        <f t="shared" ref="N44" si="650">N41/$B$41</f>
        <v>1</v>
      </c>
      <c r="O44" s="304"/>
      <c r="P44" s="304">
        <f t="shared" ref="P44" si="651">P41/$B$41</f>
        <v>1</v>
      </c>
      <c r="Q44" s="304"/>
      <c r="R44" s="304">
        <f t="shared" ref="R44" si="652">R41/$B$41</f>
        <v>1</v>
      </c>
      <c r="S44" s="304"/>
      <c r="T44" s="304">
        <f t="shared" ref="T44" si="653">T41/$B$41</f>
        <v>1</v>
      </c>
      <c r="U44" s="304"/>
      <c r="V44" s="304">
        <f t="shared" ref="V44" si="654">V41/$B$41</f>
        <v>1</v>
      </c>
      <c r="W44" s="304"/>
      <c r="X44" s="304">
        <f t="shared" ref="X44" si="655">X41/$B$41</f>
        <v>1</v>
      </c>
      <c r="Y44" s="304"/>
      <c r="Z44" s="304">
        <f t="shared" ref="Z44" si="656">Z41/$B$41</f>
        <v>1</v>
      </c>
      <c r="AA44" s="304"/>
      <c r="AB44" s="304">
        <f t="shared" ref="AB44" si="657">AB41/$B$41</f>
        <v>1</v>
      </c>
      <c r="AC44" s="304"/>
      <c r="AD44" s="304">
        <f t="shared" ref="AD44" si="658">AD41/$B$41</f>
        <v>1</v>
      </c>
      <c r="AE44" s="304"/>
      <c r="AF44" s="304">
        <f t="shared" ref="AF44" si="659">AF41/$B$41</f>
        <v>1</v>
      </c>
      <c r="AG44" s="304"/>
      <c r="AH44" s="304">
        <f t="shared" ref="AH44" si="660">AH41/$B$41</f>
        <v>1</v>
      </c>
      <c r="AI44" s="304"/>
      <c r="AJ44" s="304">
        <f t="shared" ref="AJ44" si="661">AJ41/$B$41</f>
        <v>0.88888888888888884</v>
      </c>
      <c r="AK44" s="304"/>
      <c r="AL44" s="304">
        <f t="shared" ref="AL44" si="662">AL41/$B$41</f>
        <v>0.88888888888888884</v>
      </c>
      <c r="AM44" s="304"/>
      <c r="AN44" s="304">
        <f t="shared" ref="AN44" si="663">AN41/$B$41</f>
        <v>0.88888888888888884</v>
      </c>
      <c r="AO44" s="304"/>
      <c r="AP44" s="304">
        <f t="shared" ref="AP44" si="664">AP41/$B$41</f>
        <v>0.77777777777777779</v>
      </c>
      <c r="AQ44" s="304"/>
      <c r="AR44" s="304">
        <f t="shared" ref="AR44" si="665">AR41/$B$41</f>
        <v>0.66666666666666663</v>
      </c>
      <c r="AS44" s="304"/>
      <c r="AT44" s="304">
        <f t="shared" ref="AT44" si="666">AT41/$B$41</f>
        <v>0.66666666666666663</v>
      </c>
      <c r="AU44" s="304"/>
      <c r="AV44" s="304">
        <f t="shared" ref="AV44" si="667">AV41/$B$41</f>
        <v>0.66666666666666663</v>
      </c>
      <c r="AW44" s="304"/>
      <c r="AX44" s="304">
        <f t="shared" ref="AX44" si="668">AX41/$B$41</f>
        <v>0.66666666666666663</v>
      </c>
      <c r="AY44" s="304"/>
      <c r="AZ44" s="304">
        <f t="shared" ref="AZ44" si="669">AZ41/$B$41</f>
        <v>0.66666666666666663</v>
      </c>
      <c r="BA44" s="304"/>
      <c r="BB44" s="304">
        <f t="shared" ref="BB44" si="670">BB41/$B$41</f>
        <v>0.66666666666666663</v>
      </c>
      <c r="BC44" s="304"/>
      <c r="BD44" s="304">
        <f t="shared" ref="BD44" si="671">BD41/$B$41</f>
        <v>0.66666666666666663</v>
      </c>
      <c r="BE44" s="304"/>
      <c r="BF44" s="304">
        <f t="shared" ref="BF44" si="672">BF41/$B$41</f>
        <v>0.66666666666666663</v>
      </c>
      <c r="BG44" s="304"/>
      <c r="BH44" s="304">
        <f t="shared" ref="BH44" si="673">BH41/$B$41</f>
        <v>0.66666666666666663</v>
      </c>
      <c r="BI44" s="304"/>
      <c r="BJ44" s="304">
        <f t="shared" ref="BJ44" si="674">BJ41/$B$41</f>
        <v>0.66666666666666663</v>
      </c>
      <c r="BK44" s="304"/>
      <c r="BL44" s="304">
        <f t="shared" ref="BL44" si="675">BL41/$B$41</f>
        <v>0.66666666666666663</v>
      </c>
      <c r="BM44" s="304"/>
      <c r="BN44" s="304">
        <f t="shared" ref="BN44" si="676">BN41/$B$41</f>
        <v>0.66666666666666663</v>
      </c>
      <c r="BO44" s="304"/>
      <c r="BP44" s="304">
        <f t="shared" ref="BP44" si="677">BP41/$B$41</f>
        <v>0.66666666666666663</v>
      </c>
      <c r="BQ44" s="304"/>
      <c r="BR44" s="304">
        <f t="shared" ref="BR44" si="678">BR41/$B$41</f>
        <v>0.66666666666666663</v>
      </c>
      <c r="BS44" s="304"/>
      <c r="BT44" s="304">
        <f t="shared" ref="BT44" si="679">BT41/$B$41</f>
        <v>0.66666666666666663</v>
      </c>
      <c r="BU44" s="304"/>
      <c r="BV44" s="304">
        <f t="shared" ref="BV44" si="680">BV41/$B$41</f>
        <v>0.66666666666666663</v>
      </c>
      <c r="BW44" s="304"/>
      <c r="BX44" s="304">
        <f t="shared" ref="BX44" si="681">BX41/$B$41</f>
        <v>0.66666666666666663</v>
      </c>
      <c r="BY44" s="304"/>
      <c r="BZ44" s="304">
        <f t="shared" ref="BZ44" si="682">BZ41/$B$41</f>
        <v>0.66666666666666663</v>
      </c>
      <c r="CA44" s="304"/>
      <c r="CB44" s="304">
        <f t="shared" ref="CB44" si="683">CB41/$B$41</f>
        <v>0.66666666666666663</v>
      </c>
      <c r="CC44" s="304"/>
      <c r="CD44" s="304">
        <f t="shared" ref="CD44" si="684">CD41/$B$41</f>
        <v>0.66666666666666663</v>
      </c>
      <c r="CE44" s="304"/>
      <c r="CF44" s="304">
        <f t="shared" ref="CF44" si="685">CF41/$B$41</f>
        <v>0.66666666666666663</v>
      </c>
      <c r="CG44" s="304"/>
      <c r="CH44" s="304">
        <f t="shared" ref="CH44:CJ44" si="686">CH41/$B$41</f>
        <v>0.66666666666666663</v>
      </c>
      <c r="CI44" s="304"/>
      <c r="CJ44" s="304">
        <f t="shared" si="686"/>
        <v>0.44444444444444442</v>
      </c>
      <c r="CK44" s="304"/>
      <c r="CL44" s="304">
        <f t="shared" ref="CL44" si="687">CL41/$B$41</f>
        <v>0.33333333333333331</v>
      </c>
      <c r="CM44" s="304"/>
      <c r="CN44" s="304">
        <f t="shared" ref="CN44" si="688">CN41/$B$41</f>
        <v>0.33333333333333331</v>
      </c>
      <c r="CO44" s="304"/>
      <c r="CP44" s="304">
        <f t="shared" ref="CP44" si="689">CP41/$B$41</f>
        <v>0.33333333333333331</v>
      </c>
      <c r="CQ44" s="304"/>
      <c r="CR44" s="304">
        <f t="shared" ref="CR44" si="690">CR41/$B$41</f>
        <v>0.33333333333333331</v>
      </c>
      <c r="CS44" s="304"/>
      <c r="CT44" s="304">
        <f t="shared" ref="CT44" si="691">CT41/$B$41</f>
        <v>0.33333333333333331</v>
      </c>
      <c r="CU44" s="304"/>
      <c r="CV44" s="304">
        <f t="shared" ref="CV44" si="692">CV41/$B$41</f>
        <v>0.33333333333333331</v>
      </c>
      <c r="CW44" s="304"/>
      <c r="CX44" s="304">
        <f t="shared" ref="CX44" si="693">CX41/$B$41</f>
        <v>0.33333333333333331</v>
      </c>
      <c r="CY44" s="304"/>
      <c r="CZ44" s="304">
        <f t="shared" ref="CZ44" si="694">CZ41/$B$41</f>
        <v>0.33333333333333331</v>
      </c>
      <c r="DA44" s="304"/>
      <c r="DB44" s="304">
        <f t="shared" ref="DB44" si="695">DB41/$B$41</f>
        <v>0.33333333333333331</v>
      </c>
      <c r="DC44" s="304"/>
      <c r="DD44" s="304">
        <f t="shared" ref="DD44" si="696">DD41/$B$41</f>
        <v>0.1111111111111111</v>
      </c>
      <c r="DE44" s="304"/>
      <c r="DF44" s="304">
        <f t="shared" ref="DF44" si="697">DF41/$B$41</f>
        <v>0.1111111111111111</v>
      </c>
      <c r="DG44" s="304"/>
      <c r="DH44" s="304">
        <f t="shared" ref="DH44" si="698">DH41/$B$41</f>
        <v>0</v>
      </c>
      <c r="DI44" s="304"/>
      <c r="DJ44" s="86"/>
      <c r="DK44">
        <f>STDEV(DK31:DK39)</f>
        <v>13.345827479445068</v>
      </c>
      <c r="DN44" s="304"/>
      <c r="DO44" s="304"/>
      <c r="DP44" s="304"/>
      <c r="DQ44" s="304"/>
      <c r="DR44" s="304"/>
      <c r="DS44" s="304"/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  <c r="EK44" s="304"/>
      <c r="EL44" s="304"/>
      <c r="EM44" s="304"/>
      <c r="EN44" s="304"/>
      <c r="EO44" s="304"/>
      <c r="EP44" s="304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304"/>
      <c r="FB44" s="86"/>
    </row>
    <row r="45" spans="1:159" ht="15" thickBot="1">
      <c r="A45" s="77" t="s">
        <v>52</v>
      </c>
      <c r="B45" s="304">
        <f t="shared" ref="B45" si="699">B43/B41</f>
        <v>0</v>
      </c>
      <c r="C45" s="304"/>
      <c r="D45" s="304">
        <f t="shared" ref="D45" si="700">D43/D41</f>
        <v>0</v>
      </c>
      <c r="E45" s="304"/>
      <c r="F45" s="304">
        <f t="shared" ref="F45" si="701">F43/F41</f>
        <v>0</v>
      </c>
      <c r="G45" s="304"/>
      <c r="H45" s="304">
        <f t="shared" ref="H45" si="702">H43/H41</f>
        <v>0</v>
      </c>
      <c r="I45" s="304"/>
      <c r="J45" s="304">
        <f t="shared" ref="J45" si="703">J43/J41</f>
        <v>0</v>
      </c>
      <c r="K45" s="304"/>
      <c r="L45" s="304">
        <f t="shared" ref="L45" si="704">L43/L41</f>
        <v>0</v>
      </c>
      <c r="M45" s="304"/>
      <c r="N45" s="304">
        <f t="shared" ref="N45" si="705">N43/N41</f>
        <v>0</v>
      </c>
      <c r="O45" s="304"/>
      <c r="P45" s="304">
        <f t="shared" ref="P45" si="706">P43/P41</f>
        <v>0</v>
      </c>
      <c r="Q45" s="304"/>
      <c r="R45" s="304">
        <f t="shared" ref="R45" si="707">R43/R41</f>
        <v>0</v>
      </c>
      <c r="S45" s="304"/>
      <c r="T45" s="304">
        <f t="shared" ref="T45" si="708">T43/T41</f>
        <v>0</v>
      </c>
      <c r="U45" s="304"/>
      <c r="V45" s="304">
        <f t="shared" ref="V45" si="709">V43/V41</f>
        <v>0</v>
      </c>
      <c r="W45" s="304"/>
      <c r="X45" s="304">
        <f t="shared" ref="X45" si="710">X43/X41</f>
        <v>0</v>
      </c>
      <c r="Y45" s="304"/>
      <c r="Z45" s="304">
        <f t="shared" ref="Z45" si="711">Z43/Z41</f>
        <v>0</v>
      </c>
      <c r="AA45" s="304"/>
      <c r="AB45" s="304">
        <f t="shared" ref="AB45" si="712">AB43/AB41</f>
        <v>0</v>
      </c>
      <c r="AC45" s="304"/>
      <c r="AD45" s="304">
        <f t="shared" ref="AD45" si="713">AD43/AD41</f>
        <v>0</v>
      </c>
      <c r="AE45" s="304"/>
      <c r="AF45" s="304">
        <f t="shared" ref="AF45" si="714">AF43/AF41</f>
        <v>0</v>
      </c>
      <c r="AG45" s="304"/>
      <c r="AH45" s="304">
        <f t="shared" ref="AH45" si="715">AH43/AH41</f>
        <v>0.1111111111111111</v>
      </c>
      <c r="AI45" s="304"/>
      <c r="AJ45" s="304">
        <f t="shared" ref="AJ45" si="716">AJ43/AJ41</f>
        <v>0</v>
      </c>
      <c r="AK45" s="304"/>
      <c r="AL45" s="304">
        <f t="shared" ref="AL45" si="717">AL43/AL41</f>
        <v>0</v>
      </c>
      <c r="AM45" s="304"/>
      <c r="AN45" s="304">
        <f t="shared" ref="AN45" si="718">AN43/AN41</f>
        <v>0.125</v>
      </c>
      <c r="AO45" s="304"/>
      <c r="AP45" s="304">
        <f t="shared" ref="AP45" si="719">AP43/AP41</f>
        <v>0.14285714285714285</v>
      </c>
      <c r="AQ45" s="304"/>
      <c r="AR45" s="304">
        <f t="shared" ref="AR45" si="720">AR43/AR41</f>
        <v>0</v>
      </c>
      <c r="AS45" s="304"/>
      <c r="AT45" s="304">
        <f t="shared" ref="AT45" si="721">AT43/AT41</f>
        <v>0</v>
      </c>
      <c r="AU45" s="304"/>
      <c r="AV45" s="304">
        <f t="shared" ref="AV45" si="722">AV43/AV41</f>
        <v>0</v>
      </c>
      <c r="AW45" s="304"/>
      <c r="AX45" s="304">
        <f t="shared" ref="AX45" si="723">AX43/AX41</f>
        <v>0</v>
      </c>
      <c r="AY45" s="304"/>
      <c r="AZ45" s="304">
        <f t="shared" ref="AZ45" si="724">AZ43/AZ41</f>
        <v>0</v>
      </c>
      <c r="BA45" s="304"/>
      <c r="BB45" s="304">
        <f t="shared" ref="BB45" si="725">BB43/BB41</f>
        <v>0</v>
      </c>
      <c r="BC45" s="304"/>
      <c r="BD45" s="304">
        <f t="shared" ref="BD45" si="726">BD43/BD41</f>
        <v>0</v>
      </c>
      <c r="BE45" s="304"/>
      <c r="BF45" s="304">
        <f t="shared" ref="BF45" si="727">BF43/BF41</f>
        <v>0</v>
      </c>
      <c r="BG45" s="304"/>
      <c r="BH45" s="304">
        <f t="shared" ref="BH45" si="728">BH43/BH41</f>
        <v>0</v>
      </c>
      <c r="BI45" s="304"/>
      <c r="BJ45" s="304">
        <f t="shared" ref="BJ45" si="729">BJ43/BJ41</f>
        <v>0</v>
      </c>
      <c r="BK45" s="304"/>
      <c r="BL45" s="304">
        <f t="shared" ref="BL45" si="730">BL43/BL41</f>
        <v>0</v>
      </c>
      <c r="BM45" s="304"/>
      <c r="BN45" s="304">
        <f t="shared" ref="BN45" si="731">BN43/BN41</f>
        <v>0</v>
      </c>
      <c r="BO45" s="304"/>
      <c r="BP45" s="304">
        <f t="shared" ref="BP45" si="732">BP43/BP41</f>
        <v>0</v>
      </c>
      <c r="BQ45" s="304"/>
      <c r="BR45" s="304">
        <f t="shared" ref="BR45" si="733">BR43/BR41</f>
        <v>0</v>
      </c>
      <c r="BS45" s="304"/>
      <c r="BT45" s="304">
        <v>0</v>
      </c>
      <c r="BU45" s="304"/>
      <c r="BV45" s="304">
        <v>0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0</v>
      </c>
      <c r="CG45" s="304"/>
      <c r="CH45" s="304">
        <v>0</v>
      </c>
      <c r="CI45" s="304"/>
      <c r="CJ45" s="304">
        <v>1</v>
      </c>
      <c r="CK45" s="304"/>
      <c r="CL45" s="304">
        <v>2</v>
      </c>
      <c r="CM45" s="304"/>
      <c r="CN45" s="304">
        <v>3</v>
      </c>
      <c r="CO45" s="304"/>
      <c r="CP45" s="304">
        <v>4</v>
      </c>
      <c r="CQ45" s="304"/>
      <c r="CR45" s="304">
        <v>5</v>
      </c>
      <c r="CS45" s="304"/>
      <c r="CT45" s="304">
        <v>6</v>
      </c>
      <c r="CU45" s="304"/>
      <c r="CV45" s="304">
        <v>7</v>
      </c>
      <c r="CW45" s="304"/>
      <c r="CX45" s="304">
        <v>8</v>
      </c>
      <c r="CY45" s="304"/>
      <c r="CZ45" s="304">
        <v>9</v>
      </c>
      <c r="DA45" s="304"/>
      <c r="DB45" s="304">
        <v>10</v>
      </c>
      <c r="DC45" s="304"/>
      <c r="DD45" s="304">
        <v>11</v>
      </c>
      <c r="DE45" s="304"/>
      <c r="DF45" s="304">
        <v>12</v>
      </c>
      <c r="DG45" s="304"/>
      <c r="DH45" s="304">
        <v>13</v>
      </c>
      <c r="DI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</row>
    <row r="46" spans="1:159" ht="15" thickBot="1">
      <c r="A46" s="77" t="s">
        <v>53</v>
      </c>
      <c r="B46" s="304">
        <f t="shared" ref="B46" si="734">(B44+D44)/2</f>
        <v>1</v>
      </c>
      <c r="C46" s="304"/>
      <c r="D46" s="304">
        <f t="shared" ref="D46" si="735">(D44+F44)/2</f>
        <v>1</v>
      </c>
      <c r="E46" s="304"/>
      <c r="F46" s="304">
        <f t="shared" ref="F46" si="736">(F44+H44)/2</f>
        <v>1</v>
      </c>
      <c r="G46" s="304"/>
      <c r="H46" s="304">
        <f t="shared" ref="H46" si="737">(H44+J44)/2</f>
        <v>1</v>
      </c>
      <c r="I46" s="304"/>
      <c r="J46" s="304">
        <f t="shared" ref="J46" si="738">(J44+L44)/2</f>
        <v>1</v>
      </c>
      <c r="K46" s="304"/>
      <c r="L46" s="304">
        <f t="shared" ref="L46" si="739">(L44+N44)/2</f>
        <v>1</v>
      </c>
      <c r="M46" s="304"/>
      <c r="N46" s="304">
        <f t="shared" ref="N46" si="740">(N44+P44)/2</f>
        <v>1</v>
      </c>
      <c r="O46" s="304"/>
      <c r="P46" s="304">
        <f t="shared" ref="P46" si="741">(P44+R44)/2</f>
        <v>1</v>
      </c>
      <c r="Q46" s="304"/>
      <c r="R46" s="304">
        <f t="shared" ref="R46" si="742">(R44+T44)/2</f>
        <v>1</v>
      </c>
      <c r="S46" s="304"/>
      <c r="T46" s="304">
        <f t="shared" ref="T46" si="743">(T44+V44)/2</f>
        <v>1</v>
      </c>
      <c r="U46" s="304"/>
      <c r="V46" s="304">
        <f t="shared" ref="V46" si="744">(V44+X44)/2</f>
        <v>1</v>
      </c>
      <c r="W46" s="304"/>
      <c r="X46" s="304">
        <f t="shared" ref="X46" si="745">(X44+Z44)/2</f>
        <v>1</v>
      </c>
      <c r="Y46" s="304"/>
      <c r="Z46" s="304">
        <f t="shared" ref="Z46" si="746">(Z44+AB44)/2</f>
        <v>1</v>
      </c>
      <c r="AA46" s="304"/>
      <c r="AB46" s="304">
        <f t="shared" ref="AB46" si="747">(AB44+AD44)/2</f>
        <v>1</v>
      </c>
      <c r="AC46" s="304"/>
      <c r="AD46" s="304">
        <f t="shared" ref="AD46" si="748">(AD44+AF44)/2</f>
        <v>1</v>
      </c>
      <c r="AE46" s="304"/>
      <c r="AF46" s="304">
        <f t="shared" ref="AF46" si="749">(AF44+AH44)/2</f>
        <v>1</v>
      </c>
      <c r="AG46" s="304"/>
      <c r="AH46" s="304">
        <f t="shared" ref="AH46" si="750">(AH44+AJ44)/2</f>
        <v>0.94444444444444442</v>
      </c>
      <c r="AI46" s="304"/>
      <c r="AJ46" s="304">
        <f t="shared" ref="AJ46" si="751">(AJ44+AL44)/2</f>
        <v>0.88888888888888884</v>
      </c>
      <c r="AK46" s="304"/>
      <c r="AL46" s="304">
        <f t="shared" ref="AL46" si="752">(AL44+AN44)/2</f>
        <v>0.88888888888888884</v>
      </c>
      <c r="AM46" s="304"/>
      <c r="AN46" s="304">
        <f t="shared" ref="AN46" si="753">(AN44+AP44)/2</f>
        <v>0.83333333333333326</v>
      </c>
      <c r="AO46" s="304"/>
      <c r="AP46" s="304">
        <f t="shared" ref="AP46" si="754">(AP44+AR44)/2</f>
        <v>0.72222222222222221</v>
      </c>
      <c r="AQ46" s="304"/>
      <c r="AR46" s="304">
        <f t="shared" ref="AR46" si="755">(AR44+AT44)/2</f>
        <v>0.66666666666666663</v>
      </c>
      <c r="AS46" s="304"/>
      <c r="AT46" s="304">
        <f t="shared" ref="AT46" si="756">(AT44+AV44)/2</f>
        <v>0.66666666666666663</v>
      </c>
      <c r="AU46" s="304"/>
      <c r="AV46" s="304">
        <f t="shared" ref="AV46" si="757">(AV44+AX44)/2</f>
        <v>0.66666666666666663</v>
      </c>
      <c r="AW46" s="304"/>
      <c r="AX46" s="304">
        <f t="shared" ref="AX46" si="758">(AX44+AZ44)/2</f>
        <v>0.66666666666666663</v>
      </c>
      <c r="AY46" s="304"/>
      <c r="AZ46" s="304">
        <f t="shared" ref="AZ46" si="759">(AZ44+BB44)/2</f>
        <v>0.66666666666666663</v>
      </c>
      <c r="BA46" s="304"/>
      <c r="BB46" s="304">
        <f t="shared" ref="BB46" si="760">(BB44+BD44)/2</f>
        <v>0.66666666666666663</v>
      </c>
      <c r="BC46" s="304"/>
      <c r="BD46" s="304">
        <f t="shared" ref="BD46" si="761">(BD44+BF44)/2</f>
        <v>0.66666666666666663</v>
      </c>
      <c r="BE46" s="304"/>
      <c r="BF46" s="304">
        <f t="shared" ref="BF46" si="762">(BF44+BH44)/2</f>
        <v>0.66666666666666663</v>
      </c>
      <c r="BG46" s="304"/>
      <c r="BH46" s="304">
        <f t="shared" ref="BH46" si="763">(BH44+BJ44)/2</f>
        <v>0.66666666666666663</v>
      </c>
      <c r="BI46" s="304"/>
      <c r="BJ46" s="304">
        <f t="shared" ref="BJ46" si="764">(BJ44+BL44)/2</f>
        <v>0.66666666666666663</v>
      </c>
      <c r="BK46" s="304"/>
      <c r="BL46" s="304">
        <f t="shared" ref="BL46" si="765">(BL44+BN44)/2</f>
        <v>0.66666666666666663</v>
      </c>
      <c r="BM46" s="304"/>
      <c r="BN46" s="304">
        <f t="shared" ref="BN46" si="766">(BN44+BP44)/2</f>
        <v>0.66666666666666663</v>
      </c>
      <c r="BO46" s="304"/>
      <c r="BP46" s="304">
        <f t="shared" ref="BP46" si="767">(BP44+BR44)/2</f>
        <v>0.66666666666666663</v>
      </c>
      <c r="BQ46" s="304"/>
      <c r="BR46" s="304">
        <f t="shared" ref="BR46" si="768">(BR44+BT44)/2</f>
        <v>0.66666666666666663</v>
      </c>
      <c r="BS46" s="304"/>
      <c r="BT46" s="304">
        <f>(BT44+BV44)/2</f>
        <v>0.66666666666666663</v>
      </c>
      <c r="BU46" s="304"/>
      <c r="BV46" s="304">
        <f t="shared" ref="BV46" si="769">(BV44+BX44)/2</f>
        <v>0.66666666666666663</v>
      </c>
      <c r="BW46" s="304"/>
      <c r="BX46" s="304">
        <f t="shared" ref="BX46" si="770">(BX44+BZ44)/2</f>
        <v>0.66666666666666663</v>
      </c>
      <c r="BY46" s="304"/>
      <c r="BZ46" s="304">
        <f t="shared" ref="BZ46" si="771">(BZ44+CB44)/2</f>
        <v>0.66666666666666663</v>
      </c>
      <c r="CA46" s="304"/>
      <c r="CB46" s="304">
        <f t="shared" ref="CB46" si="772">(CB44+CD44)/2</f>
        <v>0.66666666666666663</v>
      </c>
      <c r="CC46" s="304"/>
      <c r="CD46" s="304">
        <f t="shared" ref="CD46" si="773">(CD44+CF44)/2</f>
        <v>0.66666666666666663</v>
      </c>
      <c r="CE46" s="304"/>
      <c r="CF46" s="304">
        <f t="shared" ref="CF46" si="774">(CF44+CH44)/2</f>
        <v>0.66666666666666663</v>
      </c>
      <c r="CG46" s="304"/>
      <c r="CH46" s="304">
        <f>(CH44)/2</f>
        <v>0.33333333333333331</v>
      </c>
      <c r="CI46" s="304"/>
      <c r="CJ46" s="304">
        <f>(CJ44)/2</f>
        <v>0.22222222222222221</v>
      </c>
      <c r="CK46" s="304"/>
      <c r="CL46" s="304">
        <f t="shared" ref="CL46" si="775">(CL44)/2</f>
        <v>0.16666666666666666</v>
      </c>
      <c r="CM46" s="304"/>
      <c r="CN46" s="304">
        <f t="shared" ref="CN46" si="776">(CN44)/2</f>
        <v>0.16666666666666666</v>
      </c>
      <c r="CO46" s="304"/>
      <c r="CP46" s="304">
        <f t="shared" ref="CP46" si="777">(CP44)/2</f>
        <v>0.16666666666666666</v>
      </c>
      <c r="CQ46" s="304"/>
      <c r="CR46" s="304">
        <f t="shared" ref="CR46" si="778">(CR44)/2</f>
        <v>0.16666666666666666</v>
      </c>
      <c r="CS46" s="304"/>
      <c r="CT46" s="304">
        <f t="shared" ref="CT46" si="779">(CT44)/2</f>
        <v>0.16666666666666666</v>
      </c>
      <c r="CU46" s="304"/>
      <c r="CV46" s="304">
        <f t="shared" ref="CV46" si="780">(CV44)/2</f>
        <v>0.16666666666666666</v>
      </c>
      <c r="CW46" s="304"/>
      <c r="CX46" s="304">
        <f t="shared" ref="CX46" si="781">(CX44)/2</f>
        <v>0.16666666666666666</v>
      </c>
      <c r="CY46" s="304"/>
      <c r="CZ46" s="304">
        <f t="shared" ref="CZ46" si="782">(CZ44)/2</f>
        <v>0.16666666666666666</v>
      </c>
      <c r="DA46" s="304"/>
      <c r="DB46" s="304">
        <f t="shared" ref="DB46" si="783">(DB44)/2</f>
        <v>0.16666666666666666</v>
      </c>
      <c r="DC46" s="304"/>
      <c r="DD46" s="304">
        <f t="shared" ref="DD46" si="784">(DD44)/2</f>
        <v>5.5555555555555552E-2</v>
      </c>
      <c r="DE46" s="304"/>
      <c r="DF46" s="304">
        <f t="shared" ref="DF46" si="785">(DF44)/2</f>
        <v>5.5555555555555552E-2</v>
      </c>
      <c r="DG46" s="304"/>
      <c r="DH46" s="304">
        <f t="shared" ref="DH46" si="786">(DH44)/2</f>
        <v>0</v>
      </c>
      <c r="DI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  <c r="FA46" s="304"/>
    </row>
    <row r="47" spans="1:159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15</v>
      </c>
      <c r="AG47" s="304"/>
      <c r="AH47" s="304">
        <f>SUM($B$46:AI46)-AF46</f>
        <v>15.944444444444443</v>
      </c>
      <c r="AI47" s="304"/>
      <c r="AJ47" s="304">
        <f>SUM($B$46:AK46)-AH46</f>
        <v>16.888888888888889</v>
      </c>
      <c r="AK47" s="304"/>
      <c r="AL47" s="304">
        <f>SUM($B$46:AM46)-AJ46</f>
        <v>17.833333333333332</v>
      </c>
      <c r="AM47" s="304"/>
      <c r="AN47" s="304">
        <f>SUM($B$46:AO46)-AL46</f>
        <v>18.666666666666664</v>
      </c>
      <c r="AO47" s="304"/>
      <c r="AP47" s="304">
        <f>SUM($B$46:AQ46)-AN46</f>
        <v>19.444444444444443</v>
      </c>
      <c r="AQ47" s="304"/>
      <c r="AR47" s="304">
        <f>SUM($B$46:AS46)-AP46</f>
        <v>20.222222222222221</v>
      </c>
      <c r="AS47" s="304"/>
      <c r="AT47" s="304">
        <f>SUM($B$46:AU46)-AR46</f>
        <v>20.944444444444443</v>
      </c>
      <c r="AU47" s="304"/>
      <c r="AV47" s="304">
        <f>SUM($B$46:AW46)-AT46</f>
        <v>21.611111111111111</v>
      </c>
      <c r="AW47" s="304"/>
      <c r="AX47" s="304">
        <f>SUM($B$46:AY46)-AV46</f>
        <v>22.277777777777779</v>
      </c>
      <c r="AY47" s="304"/>
      <c r="AZ47" s="304">
        <f>SUM($B$46:BA46)-AX46</f>
        <v>22.944444444444446</v>
      </c>
      <c r="BA47" s="304"/>
      <c r="BB47" s="304">
        <f>SUM($B$46:BC46)-AZ46</f>
        <v>23.611111111111114</v>
      </c>
      <c r="BC47" s="304"/>
      <c r="BD47" s="304">
        <f>SUM($B$46:BE46)-BB46</f>
        <v>24.277777777777782</v>
      </c>
      <c r="BE47" s="304"/>
      <c r="BF47" s="304">
        <f>SUM($B$46:BG46)-BD46</f>
        <v>24.94444444444445</v>
      </c>
      <c r="BG47" s="304"/>
      <c r="BH47" s="304">
        <f>SUM($B$46:BI46)-BF46</f>
        <v>25.611111111111118</v>
      </c>
      <c r="BI47" s="304"/>
      <c r="BJ47" s="304">
        <f>SUM($B$46:BK46)-BH46</f>
        <v>26.277777777777786</v>
      </c>
      <c r="BK47" s="304"/>
      <c r="BL47" s="304">
        <f>SUM($B$46:BM46)-BJ46</f>
        <v>26.944444444444454</v>
      </c>
      <c r="BM47" s="304"/>
      <c r="BN47" s="304">
        <f>SUM($B$46:BO46)-BL46</f>
        <v>27.611111111111121</v>
      </c>
      <c r="BO47" s="304"/>
      <c r="BP47" s="304">
        <f>SUM($B$46:BQ46)-BN46</f>
        <v>28.277777777777789</v>
      </c>
      <c r="BQ47" s="304"/>
      <c r="BR47" s="304">
        <f>SUM($B$46:BS46)-BP46</f>
        <v>28.944444444444457</v>
      </c>
      <c r="BS47" s="304"/>
      <c r="BT47" s="304">
        <f>SUM($B$46:BU46)-BR46</f>
        <v>29.611111111111125</v>
      </c>
      <c r="BU47" s="304"/>
      <c r="BV47" s="304">
        <f>SUM($B$46:BW46)-BT46</f>
        <v>30.277777777777793</v>
      </c>
      <c r="BW47" s="304"/>
      <c r="BX47" s="304">
        <f>SUM($B$46:BY46)-BV46</f>
        <v>30.944444444444461</v>
      </c>
      <c r="BY47" s="304"/>
      <c r="BZ47" s="304">
        <f>SUM($B$46:CA46)-BX46</f>
        <v>31.611111111111125</v>
      </c>
      <c r="CA47" s="304"/>
      <c r="CB47" s="304">
        <f>SUM($B$46:CC46)-BZ46</f>
        <v>32.277777777777793</v>
      </c>
      <c r="CC47" s="304"/>
      <c r="CD47" s="304">
        <f>SUM($B$46:CE46)-CB46</f>
        <v>32.944444444444457</v>
      </c>
      <c r="CE47" s="304"/>
      <c r="CF47" s="304">
        <f>SUM($B$46:CG46)-CD46</f>
        <v>33.611111111111121</v>
      </c>
      <c r="CG47" s="304"/>
      <c r="CH47" s="304">
        <f>SUM($B$46:CI46)-CF46</f>
        <v>33.944444444444457</v>
      </c>
      <c r="CI47" s="304"/>
      <c r="CJ47" s="304">
        <f>SUM($B$46:CK46)-CH46</f>
        <v>34.500000000000007</v>
      </c>
      <c r="CK47" s="304"/>
      <c r="CL47" s="304">
        <f>SUM($B$46:CM46)-CJ46</f>
        <v>34.777777777777786</v>
      </c>
      <c r="CM47" s="304"/>
      <c r="CN47" s="304">
        <f>SUM($B$46:CO46)-CL46</f>
        <v>35.000000000000007</v>
      </c>
      <c r="CO47" s="304"/>
      <c r="CP47" s="304">
        <f>SUM($B$46:CQ46)-CN46</f>
        <v>35.166666666666671</v>
      </c>
      <c r="CQ47" s="304"/>
      <c r="CR47" s="304">
        <f>SUM($B$46:CS46)-CP46</f>
        <v>35.333333333333336</v>
      </c>
      <c r="CS47" s="304"/>
      <c r="CT47" s="304">
        <f>SUM($B$46:CU46)-CR46</f>
        <v>35.5</v>
      </c>
      <c r="CU47" s="304"/>
      <c r="CV47" s="304">
        <f>SUM($B$46:CW46)-CT46</f>
        <v>35.666666666666664</v>
      </c>
      <c r="CW47" s="304"/>
      <c r="CX47" s="304">
        <f>SUM($B$46:CY46)-CV46</f>
        <v>35.833333333333329</v>
      </c>
      <c r="CY47" s="304"/>
      <c r="CZ47" s="304">
        <f>SUM($B$46:DA46)-CX46</f>
        <v>35.999999999999993</v>
      </c>
      <c r="DA47" s="304"/>
      <c r="DB47" s="304">
        <f>SUM($B$46:DC46)-CZ46</f>
        <v>36.166666666666657</v>
      </c>
      <c r="DC47" s="304"/>
      <c r="DD47" s="304">
        <f>SUM($B$46:DE46)-DB46</f>
        <v>36.222222222222214</v>
      </c>
      <c r="DE47" s="304"/>
      <c r="DF47" s="304">
        <f>SUM($B$46:DG46)-DD46</f>
        <v>36.388888888888879</v>
      </c>
      <c r="DG47" s="304"/>
      <c r="DH47" s="304">
        <f>SUM($B$46:DI46)-DF46</f>
        <v>36.388888888888879</v>
      </c>
      <c r="DI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</row>
    <row r="48" spans="1:159" ht="15.6" customHeight="1" thickBot="1">
      <c r="A48" s="77" t="s">
        <v>55</v>
      </c>
      <c r="B48" s="304">
        <f t="shared" ref="B48" si="787">B47/B46</f>
        <v>1</v>
      </c>
      <c r="C48" s="304"/>
      <c r="D48" s="304">
        <f t="shared" ref="D48" si="788">D47/D46</f>
        <v>1</v>
      </c>
      <c r="E48" s="304"/>
      <c r="F48" s="304">
        <f t="shared" ref="F48" si="789">F47/F46</f>
        <v>2</v>
      </c>
      <c r="G48" s="304"/>
      <c r="H48" s="304">
        <f t="shared" ref="H48" si="790">H47/H46</f>
        <v>3</v>
      </c>
      <c r="I48" s="304"/>
      <c r="J48" s="304">
        <f t="shared" ref="J48" si="791">J47/J46</f>
        <v>4</v>
      </c>
      <c r="K48" s="304"/>
      <c r="L48" s="304">
        <f t="shared" ref="L48" si="792">L47/L46</f>
        <v>5</v>
      </c>
      <c r="M48" s="304"/>
      <c r="N48" s="304">
        <f t="shared" ref="N48" si="793">N47/N46</f>
        <v>6</v>
      </c>
      <c r="O48" s="304"/>
      <c r="P48" s="304">
        <f t="shared" ref="P48" si="794">P47/P46</f>
        <v>7</v>
      </c>
      <c r="Q48" s="304"/>
      <c r="R48" s="304">
        <f t="shared" ref="R48" si="795">R47/R46</f>
        <v>8</v>
      </c>
      <c r="S48" s="304"/>
      <c r="T48" s="304">
        <f t="shared" ref="T48" si="796">T47/T46</f>
        <v>9</v>
      </c>
      <c r="U48" s="304"/>
      <c r="V48" s="304">
        <f t="shared" ref="V48" si="797">V47/V46</f>
        <v>10</v>
      </c>
      <c r="W48" s="304"/>
      <c r="X48" s="304">
        <f t="shared" ref="X48" si="798">X47/X46</f>
        <v>11</v>
      </c>
      <c r="Y48" s="304"/>
      <c r="Z48" s="304">
        <f t="shared" ref="Z48" si="799">Z47/Z46</f>
        <v>12</v>
      </c>
      <c r="AA48" s="304"/>
      <c r="AB48" s="304">
        <f t="shared" ref="AB48" si="800">AB47/AB46</f>
        <v>13</v>
      </c>
      <c r="AC48" s="304"/>
      <c r="AD48" s="304">
        <f t="shared" ref="AD48" si="801">AD47/AD46</f>
        <v>14</v>
      </c>
      <c r="AE48" s="304"/>
      <c r="AF48" s="304">
        <f t="shared" ref="AF48" si="802">AF47/AF46</f>
        <v>15</v>
      </c>
      <c r="AG48" s="304"/>
      <c r="AH48" s="304">
        <f t="shared" ref="AH48" si="803">AH47/AH46</f>
        <v>16.882352941176471</v>
      </c>
      <c r="AI48" s="304"/>
      <c r="AJ48" s="304">
        <f t="shared" ref="AJ48" si="804">AJ47/AJ46</f>
        <v>19</v>
      </c>
      <c r="AK48" s="304"/>
      <c r="AL48" s="304">
        <f t="shared" ref="AL48" si="805">AL47/AL46</f>
        <v>20.0625</v>
      </c>
      <c r="AM48" s="304"/>
      <c r="AN48" s="304">
        <f t="shared" ref="AN48" si="806">AN47/AN46</f>
        <v>22.4</v>
      </c>
      <c r="AO48" s="304"/>
      <c r="AP48" s="304">
        <f t="shared" ref="AP48" si="807">AP47/AP46</f>
        <v>26.92307692307692</v>
      </c>
      <c r="AQ48" s="304"/>
      <c r="AR48" s="304">
        <f t="shared" ref="AR48" si="808">AR47/AR46</f>
        <v>30.333333333333332</v>
      </c>
      <c r="AS48" s="304"/>
      <c r="AT48" s="304">
        <f t="shared" ref="AT48" si="809">AT47/AT46</f>
        <v>31.416666666666664</v>
      </c>
      <c r="AU48" s="304"/>
      <c r="AV48" s="304">
        <f t="shared" ref="AV48" si="810">AV47/AV46</f>
        <v>32.416666666666671</v>
      </c>
      <c r="AW48" s="304"/>
      <c r="AX48" s="304">
        <f t="shared" ref="AX48" si="811">AX47/AX46</f>
        <v>33.416666666666671</v>
      </c>
      <c r="AY48" s="304"/>
      <c r="AZ48" s="304">
        <f t="shared" ref="AZ48" si="812">AZ47/AZ46</f>
        <v>34.416666666666671</v>
      </c>
      <c r="BA48" s="304"/>
      <c r="BB48" s="304">
        <f t="shared" ref="BB48" si="813">BB47/BB46</f>
        <v>35.416666666666671</v>
      </c>
      <c r="BC48" s="304"/>
      <c r="BD48" s="304">
        <f t="shared" ref="BD48" si="814">BD47/BD46</f>
        <v>36.416666666666679</v>
      </c>
      <c r="BE48" s="304"/>
      <c r="BF48" s="304">
        <f t="shared" ref="BF48" si="815">BF47/BF46</f>
        <v>37.416666666666679</v>
      </c>
      <c r="BG48" s="304"/>
      <c r="BH48" s="304">
        <f t="shared" ref="BH48" si="816">BH47/BH46</f>
        <v>38.416666666666679</v>
      </c>
      <c r="BI48" s="304"/>
      <c r="BJ48" s="304">
        <f t="shared" ref="BJ48" si="817">BJ47/BJ46</f>
        <v>39.416666666666679</v>
      </c>
      <c r="BK48" s="304"/>
      <c r="BL48" s="304">
        <f t="shared" ref="BL48" si="818">BL47/BL46</f>
        <v>40.416666666666686</v>
      </c>
      <c r="BM48" s="304"/>
      <c r="BN48" s="304">
        <f t="shared" ref="BN48" si="819">BN47/BN46</f>
        <v>41.416666666666686</v>
      </c>
      <c r="BO48" s="304"/>
      <c r="BP48" s="304">
        <f t="shared" ref="BP48" si="820">BP47/BP46</f>
        <v>42.416666666666686</v>
      </c>
      <c r="BQ48" s="304"/>
      <c r="BR48" s="304">
        <f t="shared" ref="BR48" si="821">BR47/BR46</f>
        <v>43.416666666666686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DD48" s="304">
        <v>0</v>
      </c>
      <c r="DE48" s="304"/>
      <c r="DF48" s="304">
        <v>0</v>
      </c>
      <c r="DG48" s="304"/>
      <c r="DH48" s="304">
        <v>0</v>
      </c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  <c r="FA48" s="304"/>
    </row>
    <row r="49" spans="1:197" ht="15" thickBot="1">
      <c r="A49" s="77" t="s">
        <v>56</v>
      </c>
      <c r="B49" s="304">
        <f t="shared" ref="B49" si="822">C40/B41</f>
        <v>0</v>
      </c>
      <c r="C49" s="304"/>
      <c r="D49" s="304">
        <f t="shared" ref="D49" si="823">E40/D41</f>
        <v>0</v>
      </c>
      <c r="E49" s="304"/>
      <c r="F49" s="304">
        <f t="shared" ref="F49" si="824">G40/F41</f>
        <v>0</v>
      </c>
      <c r="G49" s="304"/>
      <c r="H49" s="304">
        <f t="shared" ref="H49" si="825">I40/H41</f>
        <v>0</v>
      </c>
      <c r="I49" s="304"/>
      <c r="J49" s="304">
        <f t="shared" ref="J49" si="826">K40/J41</f>
        <v>0</v>
      </c>
      <c r="K49" s="304"/>
      <c r="L49" s="304">
        <f t="shared" ref="L49" si="827">M40/L41</f>
        <v>0.22222222222222221</v>
      </c>
      <c r="M49" s="304"/>
      <c r="N49" s="304">
        <f t="shared" ref="N49" si="828">O40/N41</f>
        <v>0.22222222222222221</v>
      </c>
      <c r="O49" s="304"/>
      <c r="P49" s="304">
        <f t="shared" ref="P49" si="829">Q40/P41</f>
        <v>0.33333333333333331</v>
      </c>
      <c r="Q49" s="304"/>
      <c r="R49" s="304">
        <f t="shared" ref="R49" si="830">S40/R41</f>
        <v>1.1111111111111112</v>
      </c>
      <c r="S49" s="304"/>
      <c r="T49" s="304">
        <f t="shared" ref="T49" si="831">U40/T41</f>
        <v>0.77777777777777779</v>
      </c>
      <c r="U49" s="304"/>
      <c r="V49" s="304">
        <f t="shared" ref="V49" si="832">W40/V41</f>
        <v>1.7777777777777777</v>
      </c>
      <c r="W49" s="304"/>
      <c r="X49" s="304">
        <f t="shared" ref="X49" si="833">Y40/X41</f>
        <v>2.3333333333333335</v>
      </c>
      <c r="Y49" s="304"/>
      <c r="Z49" s="304">
        <f t="shared" ref="Z49" si="834">AA40/Z41</f>
        <v>1.8888888888888888</v>
      </c>
      <c r="AA49" s="304"/>
      <c r="AB49" s="304">
        <f t="shared" ref="AB49" si="835">AC40/AB41</f>
        <v>1.5555555555555556</v>
      </c>
      <c r="AC49" s="304"/>
      <c r="AD49" s="304">
        <f t="shared" ref="AD49" si="836">AE40/AD41</f>
        <v>1.4444444444444444</v>
      </c>
      <c r="AE49" s="304"/>
      <c r="AF49" s="304">
        <f t="shared" ref="AF49" si="837">AG40/AF41</f>
        <v>1.3333333333333333</v>
      </c>
      <c r="AG49" s="304"/>
      <c r="AH49" s="304">
        <f t="shared" ref="AH49" si="838">AI40/AH41</f>
        <v>0.77777777777777779</v>
      </c>
      <c r="AI49" s="304"/>
      <c r="AJ49" s="304">
        <f t="shared" ref="AJ49" si="839">AK40/AJ41</f>
        <v>0.625</v>
      </c>
      <c r="AK49" s="304"/>
      <c r="AL49" s="304">
        <f t="shared" ref="AL49" si="840">AM40/AL41</f>
        <v>1.625</v>
      </c>
      <c r="AM49" s="304"/>
      <c r="AN49" s="304">
        <f t="shared" ref="AN49" si="841">AO40/AN41</f>
        <v>1.25</v>
      </c>
      <c r="AO49" s="304"/>
      <c r="AP49" s="304">
        <f t="shared" ref="AP49" si="842">AQ40/AP41</f>
        <v>2</v>
      </c>
      <c r="AQ49" s="304"/>
      <c r="AR49" s="304">
        <f t="shared" ref="AR49" si="843">AS40/AR41</f>
        <v>2</v>
      </c>
      <c r="AS49" s="304"/>
      <c r="AT49" s="304">
        <f t="shared" ref="AT49" si="844">AU40/AT41</f>
        <v>1.3333333333333333</v>
      </c>
      <c r="AU49" s="304"/>
      <c r="AV49" s="304">
        <f t="shared" ref="AV49" si="845">AW40/AV41</f>
        <v>0</v>
      </c>
      <c r="AW49" s="304"/>
      <c r="AX49" s="304">
        <f t="shared" ref="AX49" si="846">AY40/AX41</f>
        <v>1.5</v>
      </c>
      <c r="AY49" s="304"/>
      <c r="AZ49" s="304">
        <f t="shared" ref="AZ49" si="847">BA40/AZ41</f>
        <v>1.6666666666666667</v>
      </c>
      <c r="BA49" s="304"/>
      <c r="BB49" s="304">
        <f t="shared" ref="BB49" si="848">BC40/BB41</f>
        <v>2.1666666666666665</v>
      </c>
      <c r="BC49" s="304"/>
      <c r="BD49" s="304">
        <f t="shared" ref="BD49" si="849">BE40/BD41</f>
        <v>1.8333333333333333</v>
      </c>
      <c r="BE49" s="304"/>
      <c r="BF49" s="304">
        <f t="shared" ref="BF49" si="850">BG40/BF41</f>
        <v>0</v>
      </c>
      <c r="BG49" s="304"/>
      <c r="BH49" s="304">
        <f t="shared" ref="BH49" si="851">BI40/BH41</f>
        <v>1.1666666666666667</v>
      </c>
      <c r="BI49" s="304"/>
      <c r="BJ49" s="304">
        <f t="shared" ref="BJ49" si="852">BK40/BJ41</f>
        <v>0.33333333333333331</v>
      </c>
      <c r="BK49" s="304"/>
      <c r="BL49" s="304">
        <f t="shared" ref="BL49" si="853">BM40/BL41</f>
        <v>0.33333333333333331</v>
      </c>
      <c r="BM49" s="304"/>
      <c r="BN49" s="304">
        <f t="shared" ref="BN49" si="854">BO40/BN41</f>
        <v>1.8333333333333333</v>
      </c>
      <c r="BO49" s="304"/>
      <c r="BP49" s="304">
        <f t="shared" ref="BP49" si="855">BQ40/BP41</f>
        <v>2</v>
      </c>
      <c r="BQ49" s="304"/>
      <c r="BR49" s="304">
        <f t="shared" ref="BR49" si="856">BS40/BR41</f>
        <v>0.5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DD49" s="304">
        <v>0</v>
      </c>
      <c r="DE49" s="304"/>
      <c r="DF49" s="304">
        <v>0</v>
      </c>
      <c r="DG49" s="304"/>
      <c r="DH49" s="304">
        <v>0</v>
      </c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  <c r="FA49" s="304"/>
    </row>
    <row r="50" spans="1:197" ht="15" thickBot="1">
      <c r="A50" s="77" t="s">
        <v>57</v>
      </c>
      <c r="B50" s="304">
        <f t="shared" ref="B50" si="857">B44*B49</f>
        <v>0</v>
      </c>
      <c r="C50" s="304"/>
      <c r="D50" s="304">
        <f t="shared" ref="D50" si="858">D44*D49</f>
        <v>0</v>
      </c>
      <c r="E50" s="304"/>
      <c r="F50" s="304">
        <f t="shared" ref="F50" si="859">F44*F49</f>
        <v>0</v>
      </c>
      <c r="G50" s="304"/>
      <c r="H50" s="304">
        <f t="shared" ref="H50" si="860">H44*H49</f>
        <v>0</v>
      </c>
      <c r="I50" s="304"/>
      <c r="J50" s="304">
        <f t="shared" ref="J50" si="861">J44*J49</f>
        <v>0</v>
      </c>
      <c r="K50" s="304"/>
      <c r="L50" s="304">
        <f t="shared" ref="L50" si="862">L44*L49</f>
        <v>0.22222222222222221</v>
      </c>
      <c r="M50" s="304"/>
      <c r="N50" s="304">
        <f t="shared" ref="N50" si="863">N44*N49</f>
        <v>0.22222222222222221</v>
      </c>
      <c r="O50" s="304"/>
      <c r="P50" s="304">
        <f t="shared" ref="P50" si="864">P44*P49</f>
        <v>0.33333333333333331</v>
      </c>
      <c r="Q50" s="304"/>
      <c r="R50" s="304">
        <f t="shared" ref="R50" si="865">R44*R49</f>
        <v>1.1111111111111112</v>
      </c>
      <c r="S50" s="304"/>
      <c r="T50" s="304">
        <f t="shared" ref="T50" si="866">T44*T49</f>
        <v>0.77777777777777779</v>
      </c>
      <c r="U50" s="304"/>
      <c r="V50" s="304">
        <f t="shared" ref="V50" si="867">V44*V49</f>
        <v>1.7777777777777777</v>
      </c>
      <c r="W50" s="304"/>
      <c r="X50" s="304">
        <f t="shared" ref="X50" si="868">X44*X49</f>
        <v>2.3333333333333335</v>
      </c>
      <c r="Y50" s="304"/>
      <c r="Z50" s="304">
        <f t="shared" ref="Z50" si="869">Z44*Z49</f>
        <v>1.8888888888888888</v>
      </c>
      <c r="AA50" s="304"/>
      <c r="AB50" s="304">
        <f t="shared" ref="AB50" si="870">AB44*AB49</f>
        <v>1.5555555555555556</v>
      </c>
      <c r="AC50" s="304"/>
      <c r="AD50" s="304">
        <f t="shared" ref="AD50" si="871">AD44*AD49</f>
        <v>1.4444444444444444</v>
      </c>
      <c r="AE50" s="304"/>
      <c r="AF50" s="304">
        <f t="shared" ref="AF50" si="872">AF44*AF49</f>
        <v>1.3333333333333333</v>
      </c>
      <c r="AG50" s="304"/>
      <c r="AH50" s="304">
        <f t="shared" ref="AH50" si="873">AH44*AH49</f>
        <v>0.77777777777777779</v>
      </c>
      <c r="AI50" s="304"/>
      <c r="AJ50" s="304">
        <f t="shared" ref="AJ50" si="874">AJ44*AJ49</f>
        <v>0.55555555555555558</v>
      </c>
      <c r="AK50" s="304"/>
      <c r="AL50" s="304">
        <f t="shared" ref="AL50" si="875">AL44*AL49</f>
        <v>1.4444444444444444</v>
      </c>
      <c r="AM50" s="304"/>
      <c r="AN50" s="304">
        <f t="shared" ref="AN50" si="876">AN44*AN49</f>
        <v>1.1111111111111112</v>
      </c>
      <c r="AO50" s="304"/>
      <c r="AP50" s="304">
        <f t="shared" ref="AP50" si="877">AP44*AP49</f>
        <v>1.5555555555555556</v>
      </c>
      <c r="AQ50" s="304"/>
      <c r="AR50" s="304">
        <f t="shared" ref="AR50" si="878">AR44*AR49</f>
        <v>1.3333333333333333</v>
      </c>
      <c r="AS50" s="304"/>
      <c r="AT50" s="304">
        <f t="shared" ref="AT50" si="879">AT44*AT49</f>
        <v>0.88888888888888884</v>
      </c>
      <c r="AU50" s="304"/>
      <c r="AV50" s="304">
        <f t="shared" ref="AV50" si="880">AV44*AV49</f>
        <v>0</v>
      </c>
      <c r="AW50" s="304"/>
      <c r="AX50" s="304">
        <f t="shared" ref="AX50" si="881">AX44*AX49</f>
        <v>1</v>
      </c>
      <c r="AY50" s="304"/>
      <c r="AZ50" s="304">
        <f t="shared" ref="AZ50" si="882">AZ44*AZ49</f>
        <v>1.1111111111111112</v>
      </c>
      <c r="BA50" s="304"/>
      <c r="BB50" s="304">
        <f t="shared" ref="BB50" si="883">BB44*BB49</f>
        <v>1.4444444444444442</v>
      </c>
      <c r="BC50" s="304"/>
      <c r="BD50" s="304">
        <f t="shared" ref="BD50" si="884">BD44*BD49</f>
        <v>1.2222222222222221</v>
      </c>
      <c r="BE50" s="304"/>
      <c r="BF50" s="304">
        <f t="shared" ref="BF50" si="885">BF44*BF49</f>
        <v>0</v>
      </c>
      <c r="BG50" s="304"/>
      <c r="BH50" s="304">
        <f t="shared" ref="BH50" si="886">BH44*BH49</f>
        <v>0.77777777777777779</v>
      </c>
      <c r="BI50" s="304"/>
      <c r="BJ50" s="304">
        <f t="shared" ref="BJ50" si="887">BJ44*BJ49</f>
        <v>0.22222222222222221</v>
      </c>
      <c r="BK50" s="304"/>
      <c r="BL50" s="304">
        <f t="shared" ref="BL50" si="888">BL44*BL49</f>
        <v>0.22222222222222221</v>
      </c>
      <c r="BM50" s="304"/>
      <c r="BN50" s="304">
        <f t="shared" ref="BN50" si="889">BN44*BN49</f>
        <v>1.2222222222222221</v>
      </c>
      <c r="BO50" s="304"/>
      <c r="BP50" s="304">
        <f t="shared" ref="BP50" si="890">BP44*BP49</f>
        <v>1.3333333333333333</v>
      </c>
      <c r="BQ50" s="304"/>
      <c r="BR50" s="304">
        <f t="shared" ref="BR50" si="891">BR44*BR49</f>
        <v>0.33333333333333331</v>
      </c>
      <c r="BS50" s="304"/>
      <c r="BT50" s="304">
        <f t="shared" ref="BT50" si="892">BT44*BT49</f>
        <v>0</v>
      </c>
      <c r="BU50" s="304"/>
      <c r="BV50" s="304">
        <f t="shared" ref="BV50" si="893">BV44*BV49</f>
        <v>0</v>
      </c>
      <c r="BW50" s="304"/>
      <c r="BX50" s="304">
        <f t="shared" ref="BX50" si="894">BX44*BX49</f>
        <v>0</v>
      </c>
      <c r="BY50" s="304"/>
      <c r="BZ50" s="304">
        <f t="shared" ref="BZ50" si="895">BZ44*BZ49</f>
        <v>0</v>
      </c>
      <c r="CA50" s="304"/>
      <c r="CB50" s="304">
        <f t="shared" ref="CB50" si="896">CB44*CB49</f>
        <v>0</v>
      </c>
      <c r="CC50" s="304"/>
      <c r="CD50" s="304">
        <f t="shared" ref="CD50" si="897">CD44*CD49</f>
        <v>0</v>
      </c>
      <c r="CE50" s="304"/>
      <c r="CF50" s="304">
        <f t="shared" ref="CF50" si="898">CF44*CF49</f>
        <v>0</v>
      </c>
      <c r="CG50" s="304"/>
      <c r="CH50" s="304">
        <f t="shared" ref="CH50" si="899">CH44*CH49</f>
        <v>0</v>
      </c>
      <c r="CI50" s="304"/>
      <c r="CJ50" s="304">
        <f t="shared" ref="CJ50" si="900">CJ44*CJ49</f>
        <v>0</v>
      </c>
      <c r="CK50" s="304"/>
      <c r="CL50" s="304">
        <f t="shared" ref="CL50" si="901">CL44*CL49</f>
        <v>0</v>
      </c>
      <c r="CM50" s="304"/>
      <c r="CN50" s="304">
        <f t="shared" ref="CN50" si="902">CN44*CN49</f>
        <v>0</v>
      </c>
      <c r="CO50" s="304"/>
      <c r="CP50" s="304">
        <f t="shared" ref="CP50" si="903">CP44*CP49</f>
        <v>0</v>
      </c>
      <c r="CQ50" s="304"/>
      <c r="CR50" s="304">
        <f t="shared" ref="CR50" si="904">CR44*CR49</f>
        <v>0</v>
      </c>
      <c r="CS50" s="304"/>
      <c r="CT50" s="304">
        <f t="shared" ref="CT50" si="905">CT44*CT49</f>
        <v>0</v>
      </c>
      <c r="CU50" s="304"/>
      <c r="CV50" s="304">
        <f t="shared" ref="CV50" si="906">CV44*CV49</f>
        <v>0</v>
      </c>
      <c r="CW50" s="304"/>
      <c r="CX50" s="304">
        <f t="shared" ref="CX50" si="907">CX44*CX49</f>
        <v>0</v>
      </c>
      <c r="CY50" s="304"/>
      <c r="CZ50" s="304">
        <f t="shared" ref="CZ50" si="908">CZ44*CZ49</f>
        <v>0</v>
      </c>
      <c r="DA50" s="304"/>
      <c r="DB50" s="304">
        <f t="shared" ref="DB50" si="909">DB44*DB49</f>
        <v>0</v>
      </c>
      <c r="DC50" s="304"/>
      <c r="DD50" s="304">
        <f t="shared" ref="DD50" si="910">DD44*DD49</f>
        <v>0</v>
      </c>
      <c r="DE50" s="304"/>
      <c r="DF50" s="304">
        <f t="shared" ref="DF50" si="911">DF44*DF49</f>
        <v>0</v>
      </c>
      <c r="DG50" s="304"/>
      <c r="DH50" s="304">
        <f t="shared" ref="DH50" si="912">DH44*DH49</f>
        <v>0</v>
      </c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0.22222222222222221</v>
      </c>
      <c r="M51" s="304"/>
      <c r="N51" s="304">
        <f>SUM($B$50:O50)</f>
        <v>0.44444444444444442</v>
      </c>
      <c r="O51" s="304"/>
      <c r="P51" s="304">
        <f>SUM($B$50:Q50)</f>
        <v>0.77777777777777768</v>
      </c>
      <c r="Q51" s="304"/>
      <c r="R51" s="304">
        <f>SUM($B$50:S50)</f>
        <v>1.8888888888888888</v>
      </c>
      <c r="S51" s="304"/>
      <c r="T51" s="304">
        <f>SUM($B$50:U50)</f>
        <v>2.6666666666666665</v>
      </c>
      <c r="U51" s="304"/>
      <c r="V51" s="304">
        <f>SUM($B$50:W50)</f>
        <v>4.4444444444444446</v>
      </c>
      <c r="W51" s="304"/>
      <c r="X51" s="304">
        <f>SUM($B$50:Y50)</f>
        <v>6.7777777777777786</v>
      </c>
      <c r="Y51" s="304"/>
      <c r="Z51" s="304">
        <f>SUM($B$50:AA50)</f>
        <v>8.6666666666666679</v>
      </c>
      <c r="AA51" s="304"/>
      <c r="AB51" s="304">
        <f>SUM($B$50:AC50)</f>
        <v>10.222222222222223</v>
      </c>
      <c r="AC51" s="304"/>
      <c r="AD51" s="304">
        <f>SUM($B$50:AE50)</f>
        <v>11.666666666666668</v>
      </c>
      <c r="AE51" s="304"/>
      <c r="AF51" s="304">
        <f>SUM($B$50:AG50)</f>
        <v>13.000000000000002</v>
      </c>
      <c r="AG51" s="304"/>
      <c r="AH51" s="304">
        <f>SUM($B$50:AI50)</f>
        <v>13.77777777777778</v>
      </c>
      <c r="AI51" s="304"/>
      <c r="AJ51" s="304">
        <f>SUM($B$50:AK50)</f>
        <v>14.333333333333336</v>
      </c>
      <c r="AK51" s="304"/>
      <c r="AL51" s="304">
        <f>SUM($B$50:AM50)</f>
        <v>15.77777777777778</v>
      </c>
      <c r="AM51" s="304"/>
      <c r="AN51" s="304">
        <f>SUM($B$50:AO50)</f>
        <v>16.888888888888893</v>
      </c>
      <c r="AO51" s="304"/>
      <c r="AP51" s="304">
        <f>SUM($B$50:AQ50)</f>
        <v>18.44444444444445</v>
      </c>
      <c r="AQ51" s="304"/>
      <c r="AR51" s="304">
        <f>SUM($B$50:AS50)</f>
        <v>19.777777777777782</v>
      </c>
      <c r="AS51" s="304"/>
      <c r="AT51" s="304">
        <f>SUM($B$50:AU50)</f>
        <v>20.666666666666671</v>
      </c>
      <c r="AU51" s="304"/>
      <c r="AV51" s="304">
        <f>SUM($B$50:AW50)</f>
        <v>20.666666666666671</v>
      </c>
      <c r="AW51" s="304"/>
      <c r="AX51" s="304">
        <f>SUM($B$50:AY50)</f>
        <v>21.666666666666671</v>
      </c>
      <c r="AY51" s="304"/>
      <c r="AZ51" s="304">
        <f>SUM($B$50:BA50)</f>
        <v>22.777777777777782</v>
      </c>
      <c r="BA51" s="304"/>
      <c r="BB51" s="304">
        <f>SUM($B$50:BC50)</f>
        <v>24.222222222222225</v>
      </c>
      <c r="BC51" s="304"/>
      <c r="BD51" s="304">
        <f>SUM($B$50:BE50)</f>
        <v>25.444444444444446</v>
      </c>
      <c r="BE51" s="304"/>
      <c r="BF51" s="304">
        <f>SUM($B$50:BG50)</f>
        <v>25.444444444444446</v>
      </c>
      <c r="BG51" s="304"/>
      <c r="BH51" s="304">
        <f>SUM($B$50:BI50)</f>
        <v>26.222222222222225</v>
      </c>
      <c r="BI51" s="304"/>
      <c r="BJ51" s="304">
        <f>SUM($B$50:BK50)</f>
        <v>26.444444444444446</v>
      </c>
      <c r="BK51" s="304"/>
      <c r="BL51" s="304">
        <f>SUM($B$50:BM50)</f>
        <v>26.666666666666668</v>
      </c>
      <c r="BM51" s="304"/>
      <c r="BN51" s="304">
        <f>SUM($B$50:BO50)</f>
        <v>27.888888888888889</v>
      </c>
      <c r="BO51" s="304"/>
      <c r="BP51" s="304">
        <f>SUM($B$50:BQ50)</f>
        <v>29.222222222222221</v>
      </c>
      <c r="BQ51" s="304"/>
      <c r="BR51" s="304">
        <f>SUM($B$50:BS50)</f>
        <v>29.555555555555554</v>
      </c>
      <c r="BS51" s="304"/>
      <c r="BT51" s="304">
        <f>SUM($B$50:BU50)</f>
        <v>29.555555555555554</v>
      </c>
      <c r="BU51" s="304"/>
      <c r="BV51" s="304">
        <f>SUM($B$50:BW50)</f>
        <v>29.555555555555554</v>
      </c>
      <c r="BW51" s="304"/>
      <c r="BX51" s="304">
        <f>SUM($B$50:BY50)</f>
        <v>29.555555555555554</v>
      </c>
      <c r="BY51" s="304"/>
      <c r="BZ51" s="304">
        <f>SUM($B$50:CA50)</f>
        <v>29.555555555555554</v>
      </c>
      <c r="CA51" s="304"/>
      <c r="CB51" s="304">
        <f>SUM($B$50:CC50)</f>
        <v>29.555555555555554</v>
      </c>
      <c r="CC51" s="304"/>
      <c r="CD51" s="304">
        <f>SUM($B$50:CE50)</f>
        <v>29.555555555555554</v>
      </c>
      <c r="CE51" s="304"/>
      <c r="CF51" s="304">
        <f>SUM($B$50:CG50)</f>
        <v>29.555555555555554</v>
      </c>
      <c r="CG51" s="304"/>
      <c r="CH51" s="304">
        <f>SUM($B$50:CI50)</f>
        <v>29.555555555555554</v>
      </c>
      <c r="CI51" s="304"/>
      <c r="CJ51" s="304">
        <f>SUM($B$50:CK50)</f>
        <v>29.555555555555554</v>
      </c>
      <c r="CK51" s="304"/>
      <c r="CL51" s="304">
        <f>SUM($B$50:CM50)</f>
        <v>29.555555555555554</v>
      </c>
      <c r="CM51" s="304"/>
      <c r="CN51" s="304">
        <f>SUM($B$50:CO50)</f>
        <v>29.555555555555554</v>
      </c>
      <c r="CO51" s="304"/>
      <c r="CP51" s="304">
        <f>SUM($B$50:CQ50)</f>
        <v>29.555555555555554</v>
      </c>
      <c r="CQ51" s="304"/>
      <c r="CR51" s="304">
        <f>SUM($B$50:CS50)</f>
        <v>29.555555555555554</v>
      </c>
      <c r="CS51" s="304"/>
      <c r="CT51" s="304">
        <f>SUM($B$50:CU50)</f>
        <v>29.555555555555554</v>
      </c>
      <c r="CU51" s="304"/>
      <c r="CV51" s="304">
        <f>SUM($B$50:CW50)</f>
        <v>29.555555555555554</v>
      </c>
      <c r="CW51" s="304"/>
      <c r="CX51" s="304">
        <f>SUM($B$50:CY50)</f>
        <v>29.555555555555554</v>
      </c>
      <c r="CY51" s="304"/>
      <c r="CZ51" s="304">
        <f>SUM($B$50:DA50)</f>
        <v>29.555555555555554</v>
      </c>
      <c r="DA51" s="304"/>
      <c r="DB51" s="304">
        <f>SUM($B$50:DC50)</f>
        <v>29.555555555555554</v>
      </c>
      <c r="DC51" s="304"/>
      <c r="DD51" s="304">
        <f>SUM($B$50:DE50)</f>
        <v>29.555555555555554</v>
      </c>
      <c r="DE51" s="304"/>
      <c r="DF51" s="304">
        <f>SUM($B$50:DG50)</f>
        <v>29.555555555555554</v>
      </c>
      <c r="DG51" s="304"/>
      <c r="DH51" s="304">
        <f>SUM($B$50:DI50)</f>
        <v>29.555555555555554</v>
      </c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</row>
    <row r="52" spans="1:197" ht="15" thickBot="1">
      <c r="A52" s="77" t="s">
        <v>59</v>
      </c>
      <c r="B52" s="304">
        <f t="shared" ref="B52" si="913">B51/$B$41</f>
        <v>0</v>
      </c>
      <c r="C52" s="304"/>
      <c r="D52" s="304">
        <f t="shared" ref="D52" si="914">D51/$B$41</f>
        <v>0</v>
      </c>
      <c r="E52" s="304"/>
      <c r="F52" s="304">
        <f t="shared" ref="F52" si="915">F51/$B$41</f>
        <v>0</v>
      </c>
      <c r="G52" s="304"/>
      <c r="H52" s="304">
        <f t="shared" ref="H52" si="916">H51/$B$41</f>
        <v>0</v>
      </c>
      <c r="I52" s="304"/>
      <c r="J52" s="304">
        <f t="shared" ref="J52" si="917">J51/$B$41</f>
        <v>0</v>
      </c>
      <c r="K52" s="304"/>
      <c r="L52" s="304">
        <f t="shared" ref="L52" si="918">L51/$B$41</f>
        <v>2.4691358024691357E-2</v>
      </c>
      <c r="M52" s="304"/>
      <c r="N52" s="304">
        <f t="shared" ref="N52" si="919">N51/$B$41</f>
        <v>4.9382716049382713E-2</v>
      </c>
      <c r="O52" s="304"/>
      <c r="P52" s="304">
        <f t="shared" ref="P52" si="920">P51/$B$41</f>
        <v>8.6419753086419748E-2</v>
      </c>
      <c r="Q52" s="304"/>
      <c r="R52" s="304">
        <f t="shared" ref="R52" si="921">R51/$B$41</f>
        <v>0.20987654320987653</v>
      </c>
      <c r="S52" s="304"/>
      <c r="T52" s="304">
        <f t="shared" ref="T52" si="922">T51/$B$41</f>
        <v>0.29629629629629628</v>
      </c>
      <c r="U52" s="304"/>
      <c r="V52" s="304">
        <f t="shared" ref="V52" si="923">V51/$B$41</f>
        <v>0.49382716049382719</v>
      </c>
      <c r="W52" s="304"/>
      <c r="X52" s="304">
        <f t="shared" ref="X52" si="924">X51/$B$41</f>
        <v>0.75308641975308654</v>
      </c>
      <c r="Y52" s="304"/>
      <c r="Z52" s="304">
        <f t="shared" ref="Z52" si="925">Z51/$B$41</f>
        <v>0.96296296296296313</v>
      </c>
      <c r="AA52" s="304"/>
      <c r="AB52" s="304">
        <f t="shared" ref="AB52" si="926">AB51/$B$41</f>
        <v>1.1358024691358026</v>
      </c>
      <c r="AC52" s="304"/>
      <c r="AD52" s="304">
        <f t="shared" ref="AD52" si="927">AD51/$B$41</f>
        <v>1.2962962962962965</v>
      </c>
      <c r="AE52" s="304"/>
      <c r="AF52" s="304">
        <f t="shared" ref="AF52" si="928">AF51/$B$41</f>
        <v>1.4444444444444446</v>
      </c>
      <c r="AG52" s="304"/>
      <c r="AH52" s="304">
        <f t="shared" ref="AH52" si="929">AH51/$B$41</f>
        <v>1.5308641975308646</v>
      </c>
      <c r="AI52" s="304"/>
      <c r="AJ52" s="304">
        <f t="shared" ref="AJ52" si="930">AJ51/$B$41</f>
        <v>1.5925925925925928</v>
      </c>
      <c r="AK52" s="304"/>
      <c r="AL52" s="304">
        <f t="shared" ref="AL52" si="931">AL51/$B$41</f>
        <v>1.7530864197530867</v>
      </c>
      <c r="AM52" s="304"/>
      <c r="AN52" s="304">
        <f t="shared" ref="AN52" si="932">AN51/$B$41</f>
        <v>1.8765432098765435</v>
      </c>
      <c r="AO52" s="304"/>
      <c r="AP52" s="304">
        <f t="shared" ref="AP52" si="933">AP51/$B$41</f>
        <v>2.0493827160493834</v>
      </c>
      <c r="AQ52" s="304"/>
      <c r="AR52" s="304">
        <f t="shared" ref="AR52" si="934">AR51/$B$41</f>
        <v>2.1975308641975313</v>
      </c>
      <c r="AS52" s="304"/>
      <c r="AT52" s="304">
        <f t="shared" ref="AT52" si="935">AT51/$B$41</f>
        <v>2.2962962962962967</v>
      </c>
      <c r="AU52" s="304"/>
      <c r="AV52" s="304">
        <f t="shared" ref="AV52" si="936">AV51/$B$41</f>
        <v>2.2962962962962967</v>
      </c>
      <c r="AW52" s="304"/>
      <c r="AX52" s="304">
        <f t="shared" ref="AX52" si="937">AX51/$B$41</f>
        <v>2.4074074074074079</v>
      </c>
      <c r="AY52" s="304"/>
      <c r="AZ52" s="304">
        <f t="shared" ref="AZ52" si="938">AZ51/$B$41</f>
        <v>2.5308641975308648</v>
      </c>
      <c r="BA52" s="304"/>
      <c r="BB52" s="304">
        <f t="shared" ref="BB52" si="939">BB51/$B$41</f>
        <v>2.6913580246913584</v>
      </c>
      <c r="BC52" s="304"/>
      <c r="BD52" s="304">
        <f t="shared" ref="BD52" si="940">BD51/$B$41</f>
        <v>2.8271604938271606</v>
      </c>
      <c r="BE52" s="304"/>
      <c r="BF52" s="304">
        <f t="shared" ref="BF52" si="941">BF51/$B$41</f>
        <v>2.8271604938271606</v>
      </c>
      <c r="BG52" s="304"/>
      <c r="BH52" s="304">
        <f t="shared" ref="BH52" si="942">BH51/$B$41</f>
        <v>2.9135802469135808</v>
      </c>
      <c r="BI52" s="304"/>
      <c r="BJ52" s="304">
        <f t="shared" ref="BJ52" si="943">BJ51/$B$41</f>
        <v>2.9382716049382718</v>
      </c>
      <c r="BK52" s="304"/>
      <c r="BL52" s="304">
        <f t="shared" ref="BL52" si="944">BL51/$B$41</f>
        <v>2.9629629629629632</v>
      </c>
      <c r="BM52" s="304"/>
      <c r="BN52" s="304">
        <f t="shared" ref="BN52" si="945">BN51/$B$41</f>
        <v>3.0987654320987654</v>
      </c>
      <c r="BO52" s="304"/>
      <c r="BP52" s="304">
        <f t="shared" ref="BP52" si="946">BP51/$B$41</f>
        <v>3.2469135802469133</v>
      </c>
      <c r="BQ52" s="304"/>
      <c r="BR52" s="304">
        <f t="shared" ref="BR52" si="947">BR51/$B$41</f>
        <v>3.2839506172839505</v>
      </c>
      <c r="BS52" s="304"/>
      <c r="BT52" s="304">
        <f t="shared" ref="BT52" si="948">BT51/$B$41</f>
        <v>3.2839506172839505</v>
      </c>
      <c r="BU52" s="304"/>
      <c r="BV52" s="304">
        <f t="shared" ref="BV52" si="949">BV51/$B$41</f>
        <v>3.2839506172839505</v>
      </c>
      <c r="BW52" s="304"/>
      <c r="BX52" s="304">
        <f t="shared" ref="BX52" si="950">BX51/$B$41</f>
        <v>3.2839506172839505</v>
      </c>
      <c r="BY52" s="304"/>
      <c r="BZ52" s="304">
        <f t="shared" ref="BZ52" si="951">BZ51/$B$41</f>
        <v>3.2839506172839505</v>
      </c>
      <c r="CA52" s="304"/>
      <c r="CB52" s="304">
        <f t="shared" ref="CB52" si="952">CB51/$B$41</f>
        <v>3.2839506172839505</v>
      </c>
      <c r="CC52" s="304"/>
      <c r="CD52" s="304">
        <f t="shared" ref="CD52" si="953">CD51/$B$41</f>
        <v>3.2839506172839505</v>
      </c>
      <c r="CE52" s="304"/>
      <c r="CF52" s="304">
        <f t="shared" ref="CF52" si="954">CF51/$B$41</f>
        <v>3.2839506172839505</v>
      </c>
      <c r="CG52" s="304"/>
      <c r="CH52" s="304">
        <f t="shared" ref="CH52" si="955">CH51/$B$41</f>
        <v>3.2839506172839505</v>
      </c>
      <c r="CI52" s="304"/>
      <c r="CJ52" s="304">
        <f t="shared" ref="CJ52" si="956">CJ51/$B$41</f>
        <v>3.2839506172839505</v>
      </c>
      <c r="CK52" s="304"/>
      <c r="CL52" s="304">
        <f t="shared" ref="CL52" si="957">CL51/$B$41</f>
        <v>3.2839506172839505</v>
      </c>
      <c r="CM52" s="304"/>
      <c r="CN52" s="304">
        <f t="shared" ref="CN52" si="958">CN51/$B$41</f>
        <v>3.2839506172839505</v>
      </c>
      <c r="CO52" s="304"/>
      <c r="CP52" s="304">
        <f t="shared" ref="CP52" si="959">CP51/$B$41</f>
        <v>3.2839506172839505</v>
      </c>
      <c r="CQ52" s="304"/>
      <c r="CR52" s="304">
        <f t="shared" ref="CR52" si="960">CR51/$B$41</f>
        <v>3.2839506172839505</v>
      </c>
      <c r="CS52" s="304"/>
      <c r="CT52" s="304">
        <f t="shared" ref="CT52" si="961">CT51/$B$41</f>
        <v>3.2839506172839505</v>
      </c>
      <c r="CU52" s="304"/>
      <c r="CV52" s="304">
        <f t="shared" ref="CV52" si="962">CV51/$B$41</f>
        <v>3.2839506172839505</v>
      </c>
      <c r="CW52" s="304"/>
      <c r="CX52" s="304">
        <f t="shared" ref="CX52" si="963">CX51/$B$41</f>
        <v>3.2839506172839505</v>
      </c>
      <c r="CY52" s="304"/>
      <c r="CZ52" s="304">
        <f t="shared" ref="CZ52" si="964">CZ51/$B$41</f>
        <v>3.2839506172839505</v>
      </c>
      <c r="DA52" s="304"/>
      <c r="DB52" s="304">
        <f t="shared" ref="DB52" si="965">DB51/$B$41</f>
        <v>3.2839506172839505</v>
      </c>
      <c r="DC52" s="304"/>
      <c r="DD52" s="304">
        <f t="shared" ref="DD52" si="966">DD51/$B$41</f>
        <v>3.2839506172839505</v>
      </c>
      <c r="DE52" s="304"/>
      <c r="DF52" s="304">
        <f t="shared" ref="DF52" si="967">DF51/$B$41</f>
        <v>3.2839506172839505</v>
      </c>
      <c r="DG52" s="304"/>
      <c r="DH52" s="304">
        <f t="shared" ref="DH52" si="968">DH51/$B$41</f>
        <v>3.2839506172839505</v>
      </c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  <c r="FA52" s="304"/>
    </row>
    <row r="53" spans="1:197" ht="15" thickBot="1">
      <c r="A53" s="77" t="s">
        <v>60</v>
      </c>
      <c r="B53" s="304">
        <f t="shared" ref="B53" si="969">B1*B44*B49</f>
        <v>0</v>
      </c>
      <c r="C53" s="304"/>
      <c r="D53" s="304">
        <f t="shared" ref="D53" si="970">D1*D44*D49</f>
        <v>0</v>
      </c>
      <c r="E53" s="304"/>
      <c r="F53" s="304">
        <f t="shared" ref="F53" si="971">F1*F44*F49</f>
        <v>0</v>
      </c>
      <c r="G53" s="304"/>
      <c r="H53" s="304">
        <f t="shared" ref="H53" si="972">H1*H44*H49</f>
        <v>0</v>
      </c>
      <c r="I53" s="304"/>
      <c r="J53" s="304">
        <f t="shared" ref="J53" si="973">J1*J44*J49</f>
        <v>0</v>
      </c>
      <c r="K53" s="304"/>
      <c r="L53" s="304">
        <f t="shared" ref="L53" si="974">L1*L44*L49</f>
        <v>1.3333333333333333</v>
      </c>
      <c r="M53" s="304"/>
      <c r="N53" s="304">
        <f t="shared" ref="N53" si="975">N1*N44*N49</f>
        <v>1.5555555555555554</v>
      </c>
      <c r="O53" s="304"/>
      <c r="P53" s="304">
        <f t="shared" ref="P53" si="976">P1*P44*P49</f>
        <v>2.6666666666666665</v>
      </c>
      <c r="Q53" s="304"/>
      <c r="R53" s="304">
        <f t="shared" ref="R53" si="977">R1*R44*R49</f>
        <v>10</v>
      </c>
      <c r="S53" s="304"/>
      <c r="T53" s="304">
        <f t="shared" ref="T53" si="978">T1*T44*T49</f>
        <v>7.7777777777777777</v>
      </c>
      <c r="U53" s="304"/>
      <c r="V53" s="304">
        <f t="shared" ref="V53" si="979">V1*V44*V49</f>
        <v>19.555555555555554</v>
      </c>
      <c r="W53" s="304"/>
      <c r="X53" s="304">
        <f t="shared" ref="X53" si="980">X1*X44*X49</f>
        <v>28</v>
      </c>
      <c r="Y53" s="304"/>
      <c r="Z53" s="304">
        <f t="shared" ref="Z53" si="981">Z1*Z44*Z49</f>
        <v>24.555555555555554</v>
      </c>
      <c r="AA53" s="304"/>
      <c r="AB53" s="304">
        <f t="shared" ref="AB53" si="982">AB1*AB44*AB49</f>
        <v>21.777777777777779</v>
      </c>
      <c r="AC53" s="304"/>
      <c r="AD53" s="304">
        <f t="shared" ref="AD53" si="983">AD1*AD44*AD49</f>
        <v>21.666666666666668</v>
      </c>
      <c r="AE53" s="304"/>
      <c r="AF53" s="304">
        <f t="shared" ref="AF53" si="984">AF1*AF44*AF49</f>
        <v>21.333333333333332</v>
      </c>
      <c r="AG53" s="304"/>
      <c r="AH53" s="304">
        <f t="shared" ref="AH53" si="985">AH1*AH44*AH49</f>
        <v>13.222222222222223</v>
      </c>
      <c r="AI53" s="304"/>
      <c r="AJ53" s="304">
        <f t="shared" ref="AJ53" si="986">AJ1*AJ44*AJ49</f>
        <v>10</v>
      </c>
      <c r="AK53" s="304"/>
      <c r="AL53" s="304">
        <f t="shared" ref="AL53" si="987">AL1*AL44*AL49</f>
        <v>27.444444444444446</v>
      </c>
      <c r="AM53" s="304"/>
      <c r="AN53" s="304">
        <f t="shared" ref="AN53" si="988">AN1*AN44*AN49</f>
        <v>22.222222222222221</v>
      </c>
      <c r="AO53" s="304"/>
      <c r="AP53" s="304">
        <f t="shared" ref="AP53" si="989">AP1*AP44*AP49</f>
        <v>32.666666666666664</v>
      </c>
      <c r="AQ53" s="304"/>
      <c r="AR53" s="304">
        <f t="shared" ref="AR53" si="990">AR1*AR44*AR49</f>
        <v>29.333333333333332</v>
      </c>
      <c r="AS53" s="304"/>
      <c r="AT53" s="304">
        <f t="shared" ref="AT53" si="991">AT1*AT44*AT49</f>
        <v>20.444444444444443</v>
      </c>
      <c r="AU53" s="304"/>
      <c r="AV53" s="304">
        <f t="shared" ref="AV53" si="992">AV1*AV44*AV49</f>
        <v>0</v>
      </c>
      <c r="AW53" s="304"/>
      <c r="AX53" s="304">
        <f t="shared" ref="AX53" si="993">AX1*AX44*AX49</f>
        <v>24.999999999999996</v>
      </c>
      <c r="AY53" s="304"/>
      <c r="AZ53" s="304">
        <f t="shared" ref="AZ53" si="994">AZ1*AZ44*AZ49</f>
        <v>28.888888888888889</v>
      </c>
      <c r="BA53" s="304"/>
      <c r="BB53" s="304">
        <f t="shared" ref="BB53" si="995">BB1*BB44*BB49</f>
        <v>39</v>
      </c>
      <c r="BC53" s="304"/>
      <c r="BD53" s="304">
        <f t="shared" ref="BD53" si="996">BD1*BD44*BD49</f>
        <v>34.222222222222214</v>
      </c>
      <c r="BE53" s="304"/>
      <c r="BF53" s="304">
        <f t="shared" ref="BF53" si="997">BF1*BF44*BF49</f>
        <v>0</v>
      </c>
      <c r="BG53" s="304"/>
      <c r="BH53" s="304">
        <f t="shared" ref="BH53" si="998">BH1*BH44*BH49</f>
        <v>23.333333333333336</v>
      </c>
      <c r="BI53" s="304"/>
      <c r="BJ53" s="304">
        <f t="shared" ref="BJ53" si="999">BJ1*BJ44*BJ49</f>
        <v>6.8888888888888875</v>
      </c>
      <c r="BK53" s="304"/>
      <c r="BL53" s="304">
        <f t="shared" ref="BL53" si="1000">BL1*BL44*BL49</f>
        <v>7.1111111111111107</v>
      </c>
      <c r="BM53" s="304"/>
      <c r="BN53" s="304">
        <f t="shared" ref="BN53" si="1001">BN1*BN44*BN49</f>
        <v>40.333333333333329</v>
      </c>
      <c r="BO53" s="304"/>
      <c r="BP53" s="304">
        <f t="shared" ref="BP53" si="1002">BP1*BP44*BP49</f>
        <v>45.333333333333329</v>
      </c>
      <c r="BQ53" s="304"/>
      <c r="BR53" s="304">
        <f t="shared" ref="BR53" si="1003">BR1*BR44*BR49</f>
        <v>11.666666666666666</v>
      </c>
      <c r="BS53" s="304"/>
      <c r="BT53" s="304">
        <f t="shared" ref="BT53" si="1004">BT1*BT44*BT49</f>
        <v>0</v>
      </c>
      <c r="BU53" s="304"/>
      <c r="BV53" s="304">
        <f t="shared" ref="BV53" si="1005">BV1*BV44*BV49</f>
        <v>0</v>
      </c>
      <c r="BW53" s="304"/>
      <c r="BX53" s="304">
        <f t="shared" ref="BX53" si="1006">BX1*BX44*BX49</f>
        <v>0</v>
      </c>
      <c r="BY53" s="304"/>
      <c r="BZ53" s="304">
        <f t="shared" ref="BZ53" si="1007">BZ1*BZ44*BZ49</f>
        <v>0</v>
      </c>
      <c r="CA53" s="304"/>
      <c r="CB53" s="304">
        <f t="shared" ref="CB53" si="1008">CB1*CB44*CB49</f>
        <v>0</v>
      </c>
      <c r="CC53" s="304"/>
      <c r="CD53" s="304">
        <f t="shared" ref="CD53" si="1009">CD1*CD44*CD49</f>
        <v>0</v>
      </c>
      <c r="CE53" s="304"/>
      <c r="CF53" s="304">
        <f t="shared" ref="CF53" si="1010">CF1*CF44*CF49</f>
        <v>0</v>
      </c>
      <c r="CG53" s="304"/>
      <c r="CH53" s="304">
        <f t="shared" ref="CH53:CJ53" si="1011">CH1*CH44*CH49</f>
        <v>0</v>
      </c>
      <c r="CI53" s="304"/>
      <c r="CJ53" s="304">
        <f t="shared" si="1011"/>
        <v>0</v>
      </c>
      <c r="CK53" s="304"/>
      <c r="CL53" s="304">
        <f t="shared" ref="CL53" si="1012">CL1*CL44*CL49</f>
        <v>0</v>
      </c>
      <c r="CM53" s="304"/>
      <c r="CN53" s="304">
        <f t="shared" ref="CN53" si="1013">CN1*CN44*CN49</f>
        <v>0</v>
      </c>
      <c r="CO53" s="304"/>
      <c r="CP53" s="304">
        <f t="shared" ref="CP53" si="1014">CP1*CP44*CP49</f>
        <v>0</v>
      </c>
      <c r="CQ53" s="304"/>
      <c r="CR53" s="304">
        <f t="shared" ref="CR53" si="1015">CR1*CR44*CR49</f>
        <v>0</v>
      </c>
      <c r="CS53" s="304"/>
      <c r="CT53" s="304">
        <f t="shared" ref="CT53" si="1016">CT1*CT44*CT49</f>
        <v>0</v>
      </c>
      <c r="CU53" s="304"/>
      <c r="CV53" s="304">
        <f t="shared" ref="CV53" si="1017">CV1*CV44*CV49</f>
        <v>0</v>
      </c>
      <c r="CW53" s="304"/>
      <c r="CX53" s="304">
        <f t="shared" ref="CX53" si="1018">CX1*CX44*CX49</f>
        <v>0</v>
      </c>
      <c r="CY53" s="304"/>
      <c r="CZ53" s="304">
        <f t="shared" ref="CZ53" si="1019">CZ1*CZ44*CZ49</f>
        <v>0</v>
      </c>
      <c r="DA53" s="304"/>
      <c r="DB53" s="304">
        <f t="shared" ref="DB53" si="1020">DB1*DB44*DB49</f>
        <v>0</v>
      </c>
      <c r="DC53" s="304"/>
      <c r="DD53" s="304">
        <f t="shared" ref="DD53" si="1021">DD1*DD44*DD49</f>
        <v>0</v>
      </c>
      <c r="DE53" s="304"/>
      <c r="DF53" s="304">
        <f t="shared" ref="DF53" si="1022">DF1*DF44*DF49</f>
        <v>0</v>
      </c>
      <c r="DG53" s="304"/>
      <c r="DH53" s="304">
        <f t="shared" ref="DH53" si="1023">DH1*DH44*DH49</f>
        <v>0</v>
      </c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  <c r="FA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f>SUM($B$53:AA53)/Z52</f>
        <v>99.115384615384599</v>
      </c>
      <c r="AA54" s="304"/>
      <c r="AB54" s="304">
        <f>SUM($B$53:AC53)/AB52</f>
        <v>103.20652173913042</v>
      </c>
      <c r="AC54" s="304"/>
      <c r="AD54" s="304">
        <f>SUM($B$53:AE53)/AD52</f>
        <v>107.14285714285712</v>
      </c>
      <c r="AE54" s="304"/>
      <c r="AF54" s="304">
        <f>SUM($B$53:AG53)/AF52</f>
        <v>110.92307692307691</v>
      </c>
      <c r="AG54" s="304"/>
      <c r="AH54" s="304">
        <f>SUM($B$53:AI53)/AH52</f>
        <v>113.29838709677418</v>
      </c>
      <c r="AI54" s="304"/>
      <c r="AJ54" s="304">
        <f>SUM($B$53:AK53)/AJ52</f>
        <v>115.18604651162791</v>
      </c>
      <c r="AK54" s="304"/>
      <c r="AL54" s="304">
        <f>SUM($B$53:AM53)/AL52</f>
        <v>120.29577464788733</v>
      </c>
      <c r="AM54" s="304"/>
      <c r="AN54" s="304">
        <f>SUM($B$53:AO53)/AN52</f>
        <v>124.22368421052632</v>
      </c>
      <c r="AO54" s="304"/>
      <c r="AP54" s="304">
        <f>SUM($B$53:AQ53)/AP52</f>
        <v>129.68674698795178</v>
      </c>
      <c r="AQ54" s="304"/>
      <c r="AR54" s="304">
        <f>SUM($B$53:AS53)/AR52</f>
        <v>134.29213483146066</v>
      </c>
      <c r="AS54" s="304"/>
      <c r="AT54" s="304">
        <f>SUM($B$53:AU53)/AT52</f>
        <v>137.41935483870967</v>
      </c>
      <c r="AU54" s="304"/>
      <c r="AV54" s="304">
        <f>SUM($B$53:AW53)/AV52</f>
        <v>137.41935483870967</v>
      </c>
      <c r="AW54" s="304"/>
      <c r="AX54" s="304">
        <f>SUM($B$53:AY53)/AX52</f>
        <v>141.46153846153845</v>
      </c>
      <c r="AY54" s="304"/>
      <c r="AZ54" s="304">
        <f>SUM($B$53:BA53)/AZ52</f>
        <v>145.97560975609755</v>
      </c>
      <c r="BA54" s="304"/>
      <c r="BB54" s="304">
        <f>SUM($B$53:BC53)/BB52</f>
        <v>151.76146788990826</v>
      </c>
      <c r="BC54" s="304"/>
      <c r="BD54" s="304">
        <f>SUM($B$53:BE53)/BD52</f>
        <v>156.57641921397382</v>
      </c>
      <c r="BE54" s="304"/>
      <c r="BF54" s="304">
        <f>SUM($B$53:BG53)/BF52</f>
        <v>156.57641921397382</v>
      </c>
      <c r="BG54" s="304"/>
      <c r="BH54" s="304">
        <f>SUM($B$53:BI53)/BH52</f>
        <v>159.94067796610167</v>
      </c>
      <c r="BI54" s="304"/>
      <c r="BJ54" s="304">
        <f>SUM($B$53:BK53)/BJ52</f>
        <v>160.94117647058826</v>
      </c>
      <c r="BK54" s="304"/>
      <c r="BL54" s="304">
        <f>SUM($B$53:BM53)/BL52</f>
        <v>162</v>
      </c>
      <c r="BM54" s="304"/>
      <c r="BN54" s="304">
        <f>SUM($B$53:BO53)/BN52</f>
        <v>167.9163346613546</v>
      </c>
      <c r="BO54" s="304"/>
      <c r="BP54" s="304">
        <f>SUM($B$53:BQ53)/BP52</f>
        <v>174.21673003802286</v>
      </c>
      <c r="BQ54" s="304"/>
      <c r="BR54" s="304">
        <f>SUM($B$53:BS53)/BR52</f>
        <v>175.80451127819549</v>
      </c>
      <c r="BS54" s="304"/>
      <c r="BT54" s="304">
        <f>SUM($B$53:BU53)/BT52</f>
        <v>175.80451127819549</v>
      </c>
      <c r="BU54" s="304"/>
      <c r="BV54" s="304">
        <f>SUM($B$53:BW53)/BV52</f>
        <v>175.80451127819549</v>
      </c>
      <c r="BW54" s="304"/>
      <c r="BX54" s="304">
        <f>SUM($B$53:BY53)/BX52</f>
        <v>175.80451127819549</v>
      </c>
      <c r="BY54" s="304"/>
      <c r="BZ54" s="304">
        <f>SUM($B$53:CA53)/BZ52</f>
        <v>175.80451127819549</v>
      </c>
      <c r="CA54" s="304"/>
      <c r="CB54" s="304">
        <f>SUM($B$53:CC53)/CB52</f>
        <v>175.80451127819549</v>
      </c>
      <c r="CC54" s="304"/>
      <c r="CD54" s="304">
        <f>SUM($B$53:CE53)/CD52</f>
        <v>175.80451127819549</v>
      </c>
      <c r="CE54" s="304"/>
      <c r="CF54" s="304">
        <f>SUM($B$53:CG53)/CF52</f>
        <v>175.80451127819549</v>
      </c>
      <c r="CG54" s="304"/>
      <c r="CH54" s="304">
        <f>SUM($B$53:CI53)/CH52</f>
        <v>175.80451127819549</v>
      </c>
      <c r="CI54" s="304"/>
      <c r="CJ54" s="304">
        <f>SUM($B$53:CK53)/CJ52</f>
        <v>175.80451127819549</v>
      </c>
      <c r="CK54" s="304"/>
      <c r="CL54" s="304">
        <f>SUM($B$53:CM53)/CL52</f>
        <v>175.80451127819549</v>
      </c>
      <c r="CM54" s="304"/>
      <c r="CN54" s="304">
        <f>SUM($B$53:CO53)/CN52</f>
        <v>175.80451127819549</v>
      </c>
      <c r="CO54" s="304"/>
      <c r="CP54" s="304">
        <f>SUM($B$53:CQ53)/CP52</f>
        <v>175.80451127819549</v>
      </c>
      <c r="CQ54" s="304"/>
      <c r="CR54" s="304">
        <f>SUM($B$53:CS53)/CR52</f>
        <v>175.80451127819549</v>
      </c>
      <c r="CS54" s="304"/>
      <c r="CT54" s="304">
        <f>SUM($B$53:CU53)/CT52</f>
        <v>175.80451127819549</v>
      </c>
      <c r="CU54" s="304"/>
      <c r="CV54" s="304">
        <f>SUM($B$53:CW53)/CV52</f>
        <v>175.80451127819549</v>
      </c>
      <c r="CW54" s="304"/>
      <c r="CX54" s="304">
        <f>SUM($B$53:CY53)/CX52</f>
        <v>175.80451127819549</v>
      </c>
      <c r="CY54" s="304"/>
      <c r="CZ54" s="304">
        <f>SUM($B$53:DA53)/CZ52</f>
        <v>175.80451127819549</v>
      </c>
      <c r="DA54" s="304"/>
      <c r="DB54" s="304">
        <f>SUM($B$53:DC53)/DB52</f>
        <v>175.80451127819549</v>
      </c>
      <c r="DC54" s="304"/>
      <c r="DD54" s="304">
        <f>SUM($B$53:DE53)/DD52</f>
        <v>175.80451127819549</v>
      </c>
      <c r="DE54" s="304"/>
      <c r="DF54" s="304">
        <f>SUM($B$53:DG53)/DF52</f>
        <v>175.80451127819549</v>
      </c>
      <c r="DG54" s="304"/>
      <c r="DH54" s="304">
        <f>SUM($B$53:DI53)/DH52</f>
        <v>175.80451127819549</v>
      </c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f t="shared" ref="Z55" si="1024">LN(Z52)/Z54</f>
        <v>-3.8077164437486165E-4</v>
      </c>
      <c r="AA55" s="304"/>
      <c r="AB55" s="304">
        <f t="shared" ref="AB55" si="1025">LN(AB52)/AB54</f>
        <v>1.2338311594152034E-3</v>
      </c>
      <c r="AC55" s="304"/>
      <c r="AD55" s="304">
        <f t="shared" ref="AD55" si="1026">LN(AD52)/AD54</f>
        <v>2.4221044911941249E-3</v>
      </c>
      <c r="AE55" s="304"/>
      <c r="AF55" s="304">
        <f t="shared" ref="AF55" si="1027">LN(AF52)/AF54</f>
        <v>3.3151332466221416E-3</v>
      </c>
      <c r="AG55" s="304"/>
      <c r="AH55" s="304">
        <f t="shared" ref="AH55" si="1028">LN(AH52)/AH54</f>
        <v>3.7585037337634136E-3</v>
      </c>
      <c r="AI55" s="304"/>
      <c r="AJ55" s="304">
        <f t="shared" ref="AJ55" si="1029">LN(AJ52)/AJ54</f>
        <v>4.0401008957474342E-3</v>
      </c>
      <c r="AK55" s="304"/>
      <c r="AL55" s="304">
        <f t="shared" ref="AL55" si="1030">LN(AL52)/AL54</f>
        <v>4.6666468923950788E-3</v>
      </c>
      <c r="AM55" s="304"/>
      <c r="AN55" s="304">
        <f t="shared" ref="AN55" si="1031">LN(AN52)/AN54</f>
        <v>5.066919164199944E-3</v>
      </c>
      <c r="AO55" s="304"/>
      <c r="AP55" s="304">
        <f t="shared" ref="AP55" si="1032">LN(AP52)/AP54</f>
        <v>5.5328601445355542E-3</v>
      </c>
      <c r="AQ55" s="304"/>
      <c r="AR55" s="304">
        <f t="shared" ref="AR55" si="1033">LN(AR52)/AR54</f>
        <v>5.8628481601529911E-3</v>
      </c>
      <c r="AS55" s="304"/>
      <c r="AT55" s="304">
        <f t="shared" ref="AT55" si="1034">LN(AT52)/AT54</f>
        <v>6.0493481432543766E-3</v>
      </c>
      <c r="AU55" s="304"/>
      <c r="AV55" s="304">
        <f t="shared" ref="AV55" si="1035">LN(AV52)/AV54</f>
        <v>6.0493481432543766E-3</v>
      </c>
      <c r="AW55" s="304"/>
      <c r="AX55" s="304">
        <f t="shared" ref="AX55" si="1036">LN(AX52)/AX54</f>
        <v>6.2105248779700971E-3</v>
      </c>
      <c r="AY55" s="304"/>
      <c r="AZ55" s="304">
        <f t="shared" ref="AZ55" si="1037">LN(AZ52)/AZ54</f>
        <v>6.3610683046123233E-3</v>
      </c>
      <c r="BA55" s="304"/>
      <c r="BB55" s="304">
        <f t="shared" ref="BB55" si="1038">LN(BB52)/BB54</f>
        <v>6.5236974963556339E-3</v>
      </c>
      <c r="BC55" s="304"/>
      <c r="BD55" s="304">
        <f t="shared" ref="BD55" si="1039">LN(BD52)/BD54</f>
        <v>6.637479986443897E-3</v>
      </c>
      <c r="BE55" s="304"/>
      <c r="BF55" s="304">
        <f t="shared" ref="BF55" si="1040">LN(BF52)/BF54</f>
        <v>6.637479986443897E-3</v>
      </c>
      <c r="BG55" s="304"/>
      <c r="BH55" s="304">
        <f t="shared" ref="BH55" si="1041">LN(BH52)/BH54</f>
        <v>6.6861205288864644E-3</v>
      </c>
      <c r="BI55" s="304"/>
      <c r="BJ55" s="304">
        <f t="shared" ref="BJ55" si="1042">LN(BJ52)/BJ54</f>
        <v>6.6969904323770498E-3</v>
      </c>
      <c r="BK55" s="304"/>
      <c r="BL55" s="304">
        <f t="shared" ref="BL55" si="1043">LN(BL52)/BL54</f>
        <v>6.7048751152441518E-3</v>
      </c>
      <c r="BM55" s="304"/>
      <c r="BN55" s="304">
        <f t="shared" ref="BN55" si="1044">LN(BN52)/BN54</f>
        <v>6.7355197261796942E-3</v>
      </c>
      <c r="BO55" s="304"/>
      <c r="BP55" s="304">
        <f t="shared" ref="BP55" si="1045">LN(BP52)/BP54</f>
        <v>6.7599987512582246E-3</v>
      </c>
      <c r="BQ55" s="304"/>
      <c r="BR55" s="304">
        <f t="shared" ref="BR55" si="1046">LN(BR52)/BR54</f>
        <v>6.7634621288397744E-3</v>
      </c>
      <c r="BS55" s="304"/>
      <c r="BT55" s="304">
        <f t="shared" ref="BT55" si="1047">LN(BT52)/BT54</f>
        <v>6.7634621288397744E-3</v>
      </c>
      <c r="BU55" s="304"/>
      <c r="BV55" s="304">
        <f t="shared" ref="BV55" si="1048">LN(BV52)/BV54</f>
        <v>6.7634621288397744E-3</v>
      </c>
      <c r="BW55" s="304"/>
      <c r="BX55" s="304">
        <f t="shared" ref="BX55" si="1049">LN(BX52)/BX54</f>
        <v>6.7634621288397744E-3</v>
      </c>
      <c r="BY55" s="304"/>
      <c r="BZ55" s="304">
        <f t="shared" ref="BZ55" si="1050">LN(BZ52)/BZ54</f>
        <v>6.7634621288397744E-3</v>
      </c>
      <c r="CA55" s="304"/>
      <c r="CB55" s="304">
        <f t="shared" ref="CB55" si="1051">LN(CB52)/CB54</f>
        <v>6.7634621288397744E-3</v>
      </c>
      <c r="CC55" s="304"/>
      <c r="CD55" s="304">
        <f t="shared" ref="CD55" si="1052">LN(CD52)/CD54</f>
        <v>6.7634621288397744E-3</v>
      </c>
      <c r="CE55" s="304"/>
      <c r="CF55" s="304">
        <f t="shared" ref="CF55" si="1053">LN(CF52)/CF54</f>
        <v>6.7634621288397744E-3</v>
      </c>
      <c r="CG55" s="304"/>
      <c r="CH55" s="304">
        <f t="shared" ref="CH55" si="1054">LN(CH52)/CH54</f>
        <v>6.7634621288397744E-3</v>
      </c>
      <c r="CI55" s="304"/>
      <c r="CJ55" s="304">
        <f t="shared" ref="CJ55" si="1055">LN(CJ52)/CJ54</f>
        <v>6.7634621288397744E-3</v>
      </c>
      <c r="CK55" s="304"/>
      <c r="CL55" s="304">
        <f t="shared" ref="CL55" si="1056">LN(CL52)/CL54</f>
        <v>6.7634621288397744E-3</v>
      </c>
      <c r="CM55" s="304"/>
      <c r="CN55" s="304">
        <f t="shared" ref="CN55" si="1057">LN(CN52)/CN54</f>
        <v>6.7634621288397744E-3</v>
      </c>
      <c r="CO55" s="304"/>
      <c r="CP55" s="304">
        <f t="shared" ref="CP55" si="1058">LN(CP52)/CP54</f>
        <v>6.7634621288397744E-3</v>
      </c>
      <c r="CQ55" s="304"/>
      <c r="CR55" s="304">
        <f t="shared" ref="CR55" si="1059">LN(CR52)/CR54</f>
        <v>6.7634621288397744E-3</v>
      </c>
      <c r="CS55" s="304"/>
      <c r="CT55" s="304">
        <f t="shared" ref="CT55" si="1060">LN(CT52)/CT54</f>
        <v>6.7634621288397744E-3</v>
      </c>
      <c r="CU55" s="304"/>
      <c r="CV55" s="304">
        <f t="shared" ref="CV55" si="1061">LN(CV52)/CV54</f>
        <v>6.7634621288397744E-3</v>
      </c>
      <c r="CW55" s="304"/>
      <c r="CX55" s="304">
        <f t="shared" ref="CX55" si="1062">LN(CX52)/CX54</f>
        <v>6.7634621288397744E-3</v>
      </c>
      <c r="CY55" s="304"/>
      <c r="CZ55" s="304">
        <f t="shared" ref="CZ55" si="1063">LN(CZ52)/CZ54</f>
        <v>6.7634621288397744E-3</v>
      </c>
      <c r="DA55" s="304"/>
      <c r="DB55" s="304">
        <f t="shared" ref="DB55" si="1064">LN(DB52)/DB54</f>
        <v>6.7634621288397744E-3</v>
      </c>
      <c r="DC55" s="304"/>
      <c r="DD55" s="304">
        <f t="shared" ref="DD55" si="1065">LN(DD52)/DD54</f>
        <v>6.7634621288397744E-3</v>
      </c>
      <c r="DE55" s="304"/>
      <c r="DF55" s="304">
        <f t="shared" ref="DF55" si="1066">LN(DF52)/DF54</f>
        <v>6.7634621288397744E-3</v>
      </c>
      <c r="DG55" s="304"/>
      <c r="DH55" s="304">
        <f t="shared" ref="DH55" si="1067">LN(DH52)/DH54</f>
        <v>6.7634621288397744E-3</v>
      </c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</row>
    <row r="56" spans="1:197" ht="15" thickBot="1">
      <c r="A56" s="77" t="s">
        <v>63</v>
      </c>
      <c r="B56" s="304">
        <f t="shared" ref="B56" si="1068">LOG10(B41)-LOG(D41)</f>
        <v>0</v>
      </c>
      <c r="C56" s="304"/>
      <c r="D56" s="304">
        <f t="shared" ref="D56" si="1069">LOG10(D41)-LOG(F41)</f>
        <v>0</v>
      </c>
      <c r="E56" s="304"/>
      <c r="F56" s="304">
        <f t="shared" ref="F56" si="1070">LOG10(F41)-LOG(H41)</f>
        <v>0</v>
      </c>
      <c r="G56" s="304"/>
      <c r="H56" s="304">
        <f t="shared" ref="H56" si="1071">LOG10(H41)-LOG(J41)</f>
        <v>0</v>
      </c>
      <c r="I56" s="304"/>
      <c r="J56" s="304">
        <f t="shared" ref="J56" si="1072">LOG10(J41)-LOG(L41)</f>
        <v>0</v>
      </c>
      <c r="K56" s="304"/>
      <c r="L56" s="304">
        <f t="shared" ref="L56" si="1073">LOG10(L41)-LOG(N41)</f>
        <v>0</v>
      </c>
      <c r="M56" s="304"/>
      <c r="N56" s="304">
        <f t="shared" ref="N56" si="1074">LOG10(N41)-LOG(P41)</f>
        <v>0</v>
      </c>
      <c r="O56" s="304"/>
      <c r="P56" s="304">
        <f t="shared" ref="P56" si="1075">LOG10(P41)-LOG(R41)</f>
        <v>0</v>
      </c>
      <c r="Q56" s="304"/>
      <c r="R56" s="304">
        <f t="shared" ref="R56" si="1076">LOG10(R41)-LOG(T41)</f>
        <v>0</v>
      </c>
      <c r="S56" s="304"/>
      <c r="T56" s="304">
        <f t="shared" ref="T56" si="1077">LOG10(T41)-LOG(V41)</f>
        <v>0</v>
      </c>
      <c r="U56" s="304"/>
      <c r="V56" s="304">
        <f t="shared" ref="V56" si="1078">LOG10(V41)-LOG(X41)</f>
        <v>0</v>
      </c>
      <c r="W56" s="304"/>
      <c r="X56" s="304">
        <f t="shared" ref="X56" si="1079">LOG10(X41)-LOG(Z41)</f>
        <v>0</v>
      </c>
      <c r="Y56" s="304"/>
      <c r="Z56" s="304">
        <f t="shared" ref="Z56" si="1080">LOG10(Z41)-LOG(AB41)</f>
        <v>0</v>
      </c>
      <c r="AA56" s="304"/>
      <c r="AB56" s="304">
        <f t="shared" ref="AB56" si="1081">LOG10(AB41)-LOG(AD41)</f>
        <v>0</v>
      </c>
      <c r="AC56" s="304"/>
      <c r="AD56" s="304">
        <f t="shared" ref="AD56" si="1082">LOG10(AD41)-LOG(AF41)</f>
        <v>0</v>
      </c>
      <c r="AE56" s="304"/>
      <c r="AF56" s="304">
        <f t="shared" ref="AF56" si="1083">LOG10(AF41)-LOG(AH41)</f>
        <v>0</v>
      </c>
      <c r="AG56" s="304"/>
      <c r="AH56" s="304">
        <f t="shared" ref="AH56" si="1084">LOG10(AH41)-LOG(AJ41)</f>
        <v>5.1152522447381332E-2</v>
      </c>
      <c r="AI56" s="304"/>
      <c r="AJ56" s="304">
        <f t="shared" ref="AJ56" si="1085">LOG10(AJ41)-LOG(AL41)</f>
        <v>0</v>
      </c>
      <c r="AK56" s="304"/>
      <c r="AL56" s="304">
        <f t="shared" ref="AL56" si="1086">LOG10(AL41)-LOG(AN41)</f>
        <v>0</v>
      </c>
      <c r="AM56" s="304"/>
      <c r="AN56" s="304">
        <f t="shared" ref="AN56" si="1087">LOG10(AN41)-LOG(AP41)</f>
        <v>5.7991946977686726E-2</v>
      </c>
      <c r="AO56" s="304"/>
      <c r="AP56" s="304">
        <f t="shared" ref="AP56" si="1088">LOG10(AP41)-LOG(AR41)</f>
        <v>6.6946789630613179E-2</v>
      </c>
      <c r="AQ56" s="304"/>
      <c r="AR56" s="304">
        <f t="shared" ref="AR56" si="1089">LOG10(AR41)-LOG(AT41)</f>
        <v>0</v>
      </c>
      <c r="AS56" s="304"/>
      <c r="AT56" s="304">
        <f t="shared" ref="AT56" si="1090">LOG10(AT41)-LOG(AV41)</f>
        <v>0</v>
      </c>
      <c r="AU56" s="304"/>
      <c r="AV56" s="304">
        <f t="shared" ref="AV56" si="1091">LOG10(AV41)-LOG(AX41)</f>
        <v>0</v>
      </c>
      <c r="AW56" s="304"/>
      <c r="AX56" s="304">
        <f t="shared" ref="AX56" si="1092">LOG10(AX41)-LOG(AZ41)</f>
        <v>0</v>
      </c>
      <c r="AY56" s="304"/>
      <c r="AZ56" s="304">
        <f t="shared" ref="AZ56" si="1093">LOG10(AZ41)-LOG(BB41)</f>
        <v>0</v>
      </c>
      <c r="BA56" s="304"/>
      <c r="BB56" s="304">
        <f t="shared" ref="BB56" si="1094">LOG10(BB41)-LOG(BD41)</f>
        <v>0</v>
      </c>
      <c r="BC56" s="304"/>
      <c r="BD56" s="304">
        <f t="shared" ref="BD56" si="1095">LOG10(BD41)-LOG(BF41)</f>
        <v>0</v>
      </c>
      <c r="BE56" s="304"/>
      <c r="BF56" s="304">
        <f t="shared" ref="BF56" si="1096">LOG10(BF41)-LOG(BH41)</f>
        <v>0</v>
      </c>
      <c r="BG56" s="304"/>
      <c r="BH56" s="304">
        <f t="shared" ref="BH56" si="1097">LOG10(BH41)-LOG(BJ41)</f>
        <v>0</v>
      </c>
      <c r="BI56" s="304"/>
      <c r="BJ56" s="304">
        <f t="shared" ref="BJ56" si="1098">LOG10(BJ41)-LOG(BL41)</f>
        <v>0</v>
      </c>
      <c r="BK56" s="304"/>
      <c r="BL56" s="304">
        <f t="shared" ref="BL56" si="1099">LOG10(BL41)-LOG(BN41)</f>
        <v>0</v>
      </c>
      <c r="BM56" s="304"/>
      <c r="BN56" s="304">
        <f t="shared" ref="BN56" si="1100">LOG10(BN41)-LOG(BP41)</f>
        <v>0</v>
      </c>
      <c r="BO56" s="304"/>
      <c r="BP56" s="304">
        <f t="shared" ref="BP56" si="1101">LOG10(BP41)-LOG(BR41)</f>
        <v>0</v>
      </c>
      <c r="BQ56" s="304"/>
      <c r="BR56" s="304">
        <f>LOG10(BR41)-LOG(BT41)</f>
        <v>0</v>
      </c>
      <c r="BS56" s="304"/>
      <c r="BT56" s="304">
        <f t="shared" ref="BT56" si="1102">LOG10(BT41)-LOG(BV41)</f>
        <v>0</v>
      </c>
      <c r="BU56" s="304"/>
      <c r="BV56" s="304">
        <f t="shared" ref="BV56" si="1103">LOG10(BV41)-LOG(BX41)</f>
        <v>0</v>
      </c>
      <c r="BW56" s="304"/>
      <c r="BX56" s="304">
        <f t="shared" ref="BX56" si="1104">LOG10(BX41)-LOG(BZ41)</f>
        <v>0</v>
      </c>
      <c r="BY56" s="304"/>
      <c r="BZ56" s="304">
        <f t="shared" ref="BZ56" si="1105">LOG10(BZ41)-LOG(CB41)</f>
        <v>0</v>
      </c>
      <c r="CA56" s="304"/>
      <c r="CB56" s="304">
        <f t="shared" ref="CB56" si="1106">LOG10(CB41)-LOG(CD41)</f>
        <v>0</v>
      </c>
      <c r="CC56" s="304"/>
      <c r="CD56" s="304">
        <f t="shared" ref="CD56" si="1107">LOG10(CD41)-LOG(CF41)</f>
        <v>0</v>
      </c>
      <c r="CE56" s="304"/>
      <c r="CF56" s="304">
        <f t="shared" ref="CF56" si="1108">LOG10(CF41)-LOG(CH41)</f>
        <v>0</v>
      </c>
      <c r="CG56" s="304"/>
      <c r="CH56" s="304">
        <f t="shared" ref="CH56" si="1109">LOG10(CH41)-LOG(CJ41)</f>
        <v>0.17609125905568124</v>
      </c>
      <c r="CI56" s="304"/>
      <c r="CJ56" s="304">
        <f t="shared" ref="CJ56" si="1110">LOG10(CJ41)-LOG(CL41)</f>
        <v>0.12493873660829996</v>
      </c>
      <c r="CK56" s="304"/>
      <c r="CL56" s="304">
        <f t="shared" ref="CL56" si="1111">LOG10(CL41)-LOG(CN41)</f>
        <v>0</v>
      </c>
      <c r="CM56" s="304"/>
      <c r="CN56" s="304">
        <f t="shared" ref="CN56" si="1112">LOG10(CN41)-LOG(CP41)</f>
        <v>0</v>
      </c>
      <c r="CO56" s="304"/>
      <c r="CP56" s="304">
        <f t="shared" ref="CP56" si="1113">LOG10(CP41)-LOG(CR41)</f>
        <v>0</v>
      </c>
      <c r="CQ56" s="304"/>
      <c r="CR56" s="304">
        <f t="shared" ref="CR56" si="1114">LOG10(CR41)-LOG(CT41)</f>
        <v>0</v>
      </c>
      <c r="CS56" s="304"/>
      <c r="CT56" s="304">
        <f t="shared" ref="CT56" si="1115">LOG10(CT41)-LOG(CV41)</f>
        <v>0</v>
      </c>
      <c r="CU56" s="304"/>
      <c r="CV56" s="304">
        <f t="shared" ref="CV56" si="1116">LOG10(CV41)-LOG(CX41)</f>
        <v>0</v>
      </c>
      <c r="CW56" s="304"/>
      <c r="CX56" s="304">
        <f t="shared" ref="CX56" si="1117">LOG10(CX41)-LOG(CZ41)</f>
        <v>0</v>
      </c>
      <c r="CY56" s="304"/>
      <c r="CZ56" s="304">
        <f t="shared" ref="CZ56" si="1118">LOG10(CZ41)-LOG(DB41)</f>
        <v>0</v>
      </c>
      <c r="DA56" s="304"/>
      <c r="DB56" s="304">
        <f t="shared" ref="DB56" si="1119">LOG10(DB41)-LOG(DD41)</f>
        <v>0.47712125471966244</v>
      </c>
      <c r="DC56" s="304"/>
      <c r="DD56" s="304">
        <f t="shared" ref="DD56" si="1120">LOG10(DD41)-LOG(DF41)</f>
        <v>0</v>
      </c>
      <c r="DE56" s="304"/>
      <c r="DF56" s="304">
        <f>LOG10(DF41)</f>
        <v>0</v>
      </c>
      <c r="DG56" s="304"/>
      <c r="DH56" s="304">
        <v>0</v>
      </c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 ht="15" thickBot="1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2</v>
      </c>
      <c r="I58" s="47">
        <v>0</v>
      </c>
      <c r="J58" s="28">
        <v>0</v>
      </c>
      <c r="K58" s="47">
        <v>0</v>
      </c>
      <c r="L58" s="28">
        <v>0</v>
      </c>
      <c r="M58" s="47">
        <v>2</v>
      </c>
      <c r="N58" s="28">
        <v>0</v>
      </c>
      <c r="O58" s="47">
        <v>0</v>
      </c>
      <c r="P58" s="28">
        <v>0</v>
      </c>
      <c r="Q58" s="47">
        <v>2</v>
      </c>
      <c r="R58" s="28">
        <v>2</v>
      </c>
      <c r="S58" s="47">
        <v>2</v>
      </c>
      <c r="T58" s="28">
        <v>2</v>
      </c>
      <c r="U58" s="47">
        <v>2</v>
      </c>
      <c r="V58" s="28">
        <v>1</v>
      </c>
      <c r="W58" s="47">
        <v>1</v>
      </c>
      <c r="X58" s="28">
        <v>2</v>
      </c>
      <c r="Y58" s="47">
        <v>2</v>
      </c>
      <c r="Z58" s="28">
        <v>0</v>
      </c>
      <c r="AA58" s="47">
        <v>1</v>
      </c>
      <c r="AB58" s="28">
        <v>0</v>
      </c>
      <c r="AC58" s="47">
        <v>1</v>
      </c>
      <c r="AD58" s="28">
        <v>0</v>
      </c>
      <c r="AE58" s="47">
        <v>1</v>
      </c>
      <c r="AF58" s="28">
        <v>0</v>
      </c>
      <c r="AG58" s="47">
        <v>0</v>
      </c>
      <c r="AH58" s="28">
        <v>0</v>
      </c>
      <c r="AI58" s="47">
        <v>0</v>
      </c>
      <c r="AJ58" s="28">
        <v>0</v>
      </c>
      <c r="AK58" s="47">
        <v>0</v>
      </c>
      <c r="AL58" s="28">
        <v>0</v>
      </c>
      <c r="AM58" s="47">
        <v>0</v>
      </c>
      <c r="AN58" s="28">
        <v>0</v>
      </c>
      <c r="AO58" s="47">
        <v>0</v>
      </c>
      <c r="AP58" s="28">
        <v>0</v>
      </c>
      <c r="AQ58" s="88">
        <v>0</v>
      </c>
      <c r="AR58" s="32">
        <v>0</v>
      </c>
      <c r="AS58" s="105">
        <v>0</v>
      </c>
      <c r="AT58" s="28" t="s">
        <v>45</v>
      </c>
      <c r="AU58" s="88">
        <v>0</v>
      </c>
      <c r="AV58" s="71" t="s">
        <v>44</v>
      </c>
      <c r="AW58" s="88">
        <v>0</v>
      </c>
      <c r="AX58" s="71" t="s">
        <v>44</v>
      </c>
      <c r="AY58" s="88">
        <v>0</v>
      </c>
      <c r="AZ58" s="71" t="s">
        <v>44</v>
      </c>
      <c r="BA58" s="88">
        <v>0</v>
      </c>
      <c r="BB58" s="71" t="s">
        <v>44</v>
      </c>
      <c r="BC58" s="88">
        <v>0</v>
      </c>
      <c r="BD58" s="71" t="s">
        <v>44</v>
      </c>
      <c r="BE58" s="88">
        <v>0</v>
      </c>
      <c r="BF58" s="71" t="s">
        <v>44</v>
      </c>
      <c r="BG58" s="88">
        <v>0</v>
      </c>
      <c r="BH58" s="71" t="s">
        <v>44</v>
      </c>
      <c r="BI58" s="88">
        <v>0</v>
      </c>
      <c r="BJ58" s="71" t="s">
        <v>44</v>
      </c>
      <c r="BK58" s="88">
        <v>0</v>
      </c>
      <c r="BL58" s="71" t="s">
        <v>44</v>
      </c>
      <c r="BM58" s="88">
        <v>0</v>
      </c>
      <c r="BN58" s="71" t="s">
        <v>44</v>
      </c>
      <c r="BO58" s="88">
        <v>0</v>
      </c>
      <c r="BP58" s="71" t="s">
        <v>44</v>
      </c>
      <c r="BQ58" s="88">
        <v>0</v>
      </c>
      <c r="BR58" s="71" t="s">
        <v>44</v>
      </c>
      <c r="BS58" s="88">
        <v>0</v>
      </c>
      <c r="BT58" s="71" t="s">
        <v>44</v>
      </c>
      <c r="BU58" s="88">
        <v>0</v>
      </c>
      <c r="BV58" s="71" t="s">
        <v>44</v>
      </c>
      <c r="BW58" s="88">
        <v>0</v>
      </c>
      <c r="BX58" s="71" t="s">
        <v>44</v>
      </c>
      <c r="BY58" s="88">
        <v>0</v>
      </c>
      <c r="BZ58" s="71" t="s">
        <v>44</v>
      </c>
      <c r="CA58" s="88">
        <v>0</v>
      </c>
      <c r="CB58" s="71" t="s">
        <v>44</v>
      </c>
      <c r="CC58" s="88">
        <v>0</v>
      </c>
      <c r="CD58" s="71" t="s">
        <v>44</v>
      </c>
      <c r="CE58" s="88">
        <v>0</v>
      </c>
      <c r="CF58" s="71" t="s">
        <v>44</v>
      </c>
      <c r="CG58" s="88">
        <v>0</v>
      </c>
      <c r="CH58" s="71" t="s">
        <v>44</v>
      </c>
      <c r="CI58" s="88">
        <v>0</v>
      </c>
      <c r="CJ58" s="71" t="s">
        <v>44</v>
      </c>
      <c r="CK58" s="88">
        <v>0</v>
      </c>
      <c r="CL58" s="71" t="s">
        <v>44</v>
      </c>
      <c r="CM58" s="88">
        <v>0</v>
      </c>
      <c r="CN58" s="71" t="s">
        <v>44</v>
      </c>
      <c r="CO58" s="88">
        <v>0</v>
      </c>
      <c r="CP58" s="71" t="s">
        <v>44</v>
      </c>
      <c r="CQ58" s="88"/>
      <c r="CR58" s="71" t="s">
        <v>44</v>
      </c>
      <c r="CS58" s="88"/>
      <c r="CT58" s="71" t="s">
        <v>44</v>
      </c>
      <c r="CU58" s="88"/>
      <c r="CV58" s="71" t="s">
        <v>44</v>
      </c>
      <c r="CW58" s="88"/>
      <c r="CX58" s="71" t="s">
        <v>44</v>
      </c>
      <c r="CY58" s="88"/>
      <c r="CZ58" s="71" t="s">
        <v>44</v>
      </c>
      <c r="DA58" s="88"/>
      <c r="DB58" s="71" t="s">
        <v>44</v>
      </c>
      <c r="DC58" s="113"/>
      <c r="DD58" s="155" t="s">
        <v>44</v>
      </c>
      <c r="DE58" s="156"/>
      <c r="DF58" s="155" t="s">
        <v>44</v>
      </c>
      <c r="DG58" s="156"/>
      <c r="DH58" s="155" t="s">
        <v>44</v>
      </c>
      <c r="DI58" s="156"/>
      <c r="DJ58">
        <f t="shared" si="0"/>
        <v>9</v>
      </c>
      <c r="DK58">
        <f t="shared" si="1"/>
        <v>14</v>
      </c>
      <c r="DL58" s="1">
        <v>24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2</v>
      </c>
      <c r="Q59" s="48">
        <v>1</v>
      </c>
      <c r="R59" s="30">
        <v>2</v>
      </c>
      <c r="S59" s="48">
        <v>0</v>
      </c>
      <c r="T59" s="30">
        <v>3</v>
      </c>
      <c r="U59" s="48">
        <v>0</v>
      </c>
      <c r="V59" s="30">
        <v>0</v>
      </c>
      <c r="W59" s="48">
        <v>1</v>
      </c>
      <c r="X59" s="30">
        <v>1</v>
      </c>
      <c r="Y59" s="48">
        <v>2</v>
      </c>
      <c r="Z59" s="30">
        <v>2</v>
      </c>
      <c r="AA59" s="48">
        <v>0</v>
      </c>
      <c r="AB59" s="30">
        <v>0</v>
      </c>
      <c r="AC59" s="48">
        <v>3</v>
      </c>
      <c r="AD59" s="30">
        <v>0</v>
      </c>
      <c r="AE59" s="48">
        <v>1</v>
      </c>
      <c r="AF59" s="30">
        <v>5</v>
      </c>
      <c r="AG59" s="48">
        <v>2</v>
      </c>
      <c r="AH59" s="30">
        <v>0</v>
      </c>
      <c r="AI59" s="48">
        <v>0</v>
      </c>
      <c r="AJ59" s="30">
        <v>3</v>
      </c>
      <c r="AK59" s="48">
        <v>0</v>
      </c>
      <c r="AL59" s="30">
        <v>0</v>
      </c>
      <c r="AM59" s="48">
        <v>5</v>
      </c>
      <c r="AN59" s="30">
        <v>2</v>
      </c>
      <c r="AO59" s="48">
        <v>0</v>
      </c>
      <c r="AP59" s="30">
        <v>0</v>
      </c>
      <c r="AQ59" s="89">
        <v>2</v>
      </c>
      <c r="AR59" s="30">
        <v>0</v>
      </c>
      <c r="AS59" s="89">
        <v>3</v>
      </c>
      <c r="AT59" s="30">
        <v>2</v>
      </c>
      <c r="AU59" s="89">
        <v>0</v>
      </c>
      <c r="AV59" s="30">
        <v>2</v>
      </c>
      <c r="AW59" s="89">
        <v>0</v>
      </c>
      <c r="AX59" s="30">
        <v>1</v>
      </c>
      <c r="AY59" s="89">
        <v>0</v>
      </c>
      <c r="AZ59" s="30">
        <v>1</v>
      </c>
      <c r="BA59" s="89">
        <v>2</v>
      </c>
      <c r="BB59" s="30">
        <v>1</v>
      </c>
      <c r="BC59" s="89">
        <v>3</v>
      </c>
      <c r="BD59" s="30">
        <v>0</v>
      </c>
      <c r="BE59" s="89">
        <v>0</v>
      </c>
      <c r="BF59" s="30">
        <v>0</v>
      </c>
      <c r="BG59" s="89">
        <v>0</v>
      </c>
      <c r="BH59" s="30">
        <v>2</v>
      </c>
      <c r="BI59" s="89">
        <v>1</v>
      </c>
      <c r="BJ59" s="30">
        <v>2</v>
      </c>
      <c r="BK59" s="89">
        <v>0</v>
      </c>
      <c r="BL59" s="30">
        <v>0</v>
      </c>
      <c r="BM59" s="89">
        <v>0</v>
      </c>
      <c r="BN59" s="30">
        <v>0</v>
      </c>
      <c r="BO59" s="89">
        <v>2</v>
      </c>
      <c r="BP59" s="30">
        <v>0</v>
      </c>
      <c r="BQ59" s="89">
        <v>0</v>
      </c>
      <c r="BR59" s="30">
        <v>0</v>
      </c>
      <c r="BS59" s="89">
        <v>0</v>
      </c>
      <c r="BT59" s="30">
        <v>0</v>
      </c>
      <c r="BU59" s="89">
        <v>0</v>
      </c>
      <c r="BV59" s="30">
        <v>0</v>
      </c>
      <c r="BW59" s="89">
        <v>0</v>
      </c>
      <c r="BX59" s="30">
        <v>2</v>
      </c>
      <c r="BY59" s="89">
        <v>0</v>
      </c>
      <c r="BZ59" s="30">
        <v>2</v>
      </c>
      <c r="CA59" s="89">
        <v>0</v>
      </c>
      <c r="CB59" s="30">
        <v>0</v>
      </c>
      <c r="CC59" s="89">
        <v>0</v>
      </c>
      <c r="CD59" s="30">
        <v>0</v>
      </c>
      <c r="CE59" s="89">
        <v>0</v>
      </c>
      <c r="CF59" s="30">
        <v>0</v>
      </c>
      <c r="CG59" s="89">
        <v>3</v>
      </c>
      <c r="CH59" s="30">
        <v>0</v>
      </c>
      <c r="CI59" s="89">
        <v>0</v>
      </c>
      <c r="CJ59" s="30">
        <v>0</v>
      </c>
      <c r="CK59" s="89">
        <v>2</v>
      </c>
      <c r="CL59" s="30">
        <v>0</v>
      </c>
      <c r="CM59" s="89">
        <v>1</v>
      </c>
      <c r="CN59" s="30">
        <v>0</v>
      </c>
      <c r="CO59" s="89">
        <v>0</v>
      </c>
      <c r="CP59" s="30">
        <v>1</v>
      </c>
      <c r="CQ59" s="89">
        <v>0</v>
      </c>
      <c r="CR59" s="30">
        <v>0</v>
      </c>
      <c r="CS59" s="89">
        <v>0</v>
      </c>
      <c r="CT59" s="30">
        <v>0</v>
      </c>
      <c r="CU59" s="89">
        <v>1</v>
      </c>
      <c r="CV59" s="30">
        <v>0</v>
      </c>
      <c r="CW59" s="89">
        <v>0</v>
      </c>
      <c r="CX59" s="30">
        <v>0</v>
      </c>
      <c r="CY59" s="89">
        <v>0</v>
      </c>
      <c r="CZ59" s="30">
        <v>0</v>
      </c>
      <c r="DA59" s="89">
        <v>0</v>
      </c>
      <c r="DB59" s="30">
        <v>0</v>
      </c>
      <c r="DC59" s="96">
        <v>0</v>
      </c>
      <c r="DD59" s="116">
        <v>0</v>
      </c>
      <c r="DE59" s="122">
        <v>0</v>
      </c>
      <c r="DF59" s="155" t="s">
        <v>44</v>
      </c>
      <c r="DG59" s="122"/>
      <c r="DH59" s="155" t="s">
        <v>44</v>
      </c>
      <c r="DI59" s="122"/>
      <c r="DJ59">
        <f t="shared" si="0"/>
        <v>36</v>
      </c>
      <c r="DK59">
        <f t="shared" si="1"/>
        <v>35</v>
      </c>
      <c r="DL59">
        <v>55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0</v>
      </c>
      <c r="Q60" s="48">
        <v>2</v>
      </c>
      <c r="R60" s="30">
        <v>0</v>
      </c>
      <c r="S60" s="48">
        <v>0</v>
      </c>
      <c r="T60" s="30">
        <v>4</v>
      </c>
      <c r="U60" s="48">
        <v>0</v>
      </c>
      <c r="V60" s="30">
        <v>2</v>
      </c>
      <c r="W60" s="48">
        <v>1</v>
      </c>
      <c r="X60" s="30">
        <v>3</v>
      </c>
      <c r="Y60" s="48">
        <v>0</v>
      </c>
      <c r="Z60" s="30">
        <v>1</v>
      </c>
      <c r="AA60" s="48">
        <v>1</v>
      </c>
      <c r="AB60" s="30">
        <v>0</v>
      </c>
      <c r="AC60" s="48">
        <v>2</v>
      </c>
      <c r="AD60" s="30">
        <v>0</v>
      </c>
      <c r="AE60" s="48">
        <v>2</v>
      </c>
      <c r="AF60" s="30">
        <v>5</v>
      </c>
      <c r="AG60" s="48">
        <v>2</v>
      </c>
      <c r="AH60" s="30">
        <v>0</v>
      </c>
      <c r="AI60" s="48">
        <v>0</v>
      </c>
      <c r="AJ60" s="30">
        <v>3</v>
      </c>
      <c r="AK60" s="48">
        <v>0</v>
      </c>
      <c r="AL60" s="30">
        <v>2</v>
      </c>
      <c r="AM60" s="48">
        <v>5</v>
      </c>
      <c r="AN60" s="30">
        <v>0</v>
      </c>
      <c r="AO60" s="48">
        <v>0</v>
      </c>
      <c r="AP60" s="7">
        <v>2</v>
      </c>
      <c r="AQ60" s="89">
        <v>3</v>
      </c>
      <c r="AR60" s="30">
        <v>0</v>
      </c>
      <c r="AS60" s="89">
        <v>1</v>
      </c>
      <c r="AT60" s="30">
        <v>2</v>
      </c>
      <c r="AU60" s="89">
        <v>1</v>
      </c>
      <c r="AV60" s="30">
        <v>0</v>
      </c>
      <c r="AW60" s="89">
        <v>2</v>
      </c>
      <c r="AX60" s="30">
        <v>2</v>
      </c>
      <c r="AY60" s="89">
        <v>0</v>
      </c>
      <c r="AZ60" s="30">
        <v>0</v>
      </c>
      <c r="BA60" s="89">
        <v>2</v>
      </c>
      <c r="BB60" s="30">
        <v>2</v>
      </c>
      <c r="BC60" s="89">
        <v>2</v>
      </c>
      <c r="BD60" s="30">
        <v>0</v>
      </c>
      <c r="BE60" s="89">
        <v>0</v>
      </c>
      <c r="BF60" s="30">
        <v>0</v>
      </c>
      <c r="BG60" s="89">
        <v>2</v>
      </c>
      <c r="BH60" s="30">
        <v>2</v>
      </c>
      <c r="BI60" s="89">
        <v>0</v>
      </c>
      <c r="BJ60" s="30">
        <v>2</v>
      </c>
      <c r="BK60" s="89">
        <v>0</v>
      </c>
      <c r="BL60" s="30">
        <v>1</v>
      </c>
      <c r="BM60" s="89">
        <v>0</v>
      </c>
      <c r="BN60" s="30">
        <v>0</v>
      </c>
      <c r="BO60" s="89">
        <v>2</v>
      </c>
      <c r="BP60" s="30">
        <v>0</v>
      </c>
      <c r="BQ60" s="89">
        <v>2</v>
      </c>
      <c r="BR60" s="30">
        <v>0</v>
      </c>
      <c r="BS60" s="89">
        <v>2</v>
      </c>
      <c r="BT60" s="30">
        <v>2</v>
      </c>
      <c r="BU60" s="89">
        <v>0</v>
      </c>
      <c r="BV60" s="30">
        <v>1</v>
      </c>
      <c r="BW60" s="89">
        <v>1</v>
      </c>
      <c r="BX60" s="30">
        <v>0</v>
      </c>
      <c r="BY60" s="89">
        <v>0</v>
      </c>
      <c r="BZ60" s="30">
        <v>0</v>
      </c>
      <c r="CA60" s="89">
        <v>0</v>
      </c>
      <c r="CB60" s="30">
        <v>0</v>
      </c>
      <c r="CC60" s="89">
        <v>2</v>
      </c>
      <c r="CD60" s="7" t="s">
        <v>44</v>
      </c>
      <c r="CE60" s="89">
        <v>0</v>
      </c>
      <c r="CF60" s="7" t="s">
        <v>44</v>
      </c>
      <c r="CG60" s="89">
        <v>0</v>
      </c>
      <c r="CH60" s="7" t="s">
        <v>44</v>
      </c>
      <c r="CI60" s="89">
        <v>0</v>
      </c>
      <c r="CJ60" s="7" t="s">
        <v>44</v>
      </c>
      <c r="CK60" s="89">
        <v>0</v>
      </c>
      <c r="CL60" s="7" t="s">
        <v>44</v>
      </c>
      <c r="CM60" s="89">
        <v>0</v>
      </c>
      <c r="CN60" s="7" t="s">
        <v>44</v>
      </c>
      <c r="CO60" s="89">
        <v>0</v>
      </c>
      <c r="CP60" s="7" t="s">
        <v>44</v>
      </c>
      <c r="CQ60" s="89"/>
      <c r="CR60" s="7" t="s">
        <v>44</v>
      </c>
      <c r="CS60" s="89"/>
      <c r="CT60" s="7" t="s">
        <v>44</v>
      </c>
      <c r="CU60" s="89"/>
      <c r="CV60" s="7" t="s">
        <v>44</v>
      </c>
      <c r="CW60" s="89"/>
      <c r="CX60" s="7" t="s">
        <v>44</v>
      </c>
      <c r="CY60" s="89"/>
      <c r="CZ60" s="7" t="s">
        <v>44</v>
      </c>
      <c r="DA60" s="89"/>
      <c r="DB60" s="7" t="s">
        <v>44</v>
      </c>
      <c r="DC60" s="96"/>
      <c r="DD60" s="123" t="s">
        <v>44</v>
      </c>
      <c r="DE60" s="122"/>
      <c r="DF60" s="123" t="s">
        <v>44</v>
      </c>
      <c r="DG60" s="122"/>
      <c r="DH60" s="123" t="s">
        <v>44</v>
      </c>
      <c r="DI60" s="122"/>
      <c r="DJ60">
        <f t="shared" si="0"/>
        <v>36</v>
      </c>
      <c r="DK60">
        <f t="shared" si="1"/>
        <v>37</v>
      </c>
      <c r="DL60">
        <v>41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1</v>
      </c>
      <c r="I61" s="48">
        <v>0</v>
      </c>
      <c r="J61" s="30">
        <v>3</v>
      </c>
      <c r="K61" s="48">
        <v>0</v>
      </c>
      <c r="L61" s="30">
        <v>0</v>
      </c>
      <c r="M61" s="48">
        <v>1</v>
      </c>
      <c r="N61" s="30">
        <v>0</v>
      </c>
      <c r="O61" s="48">
        <v>0</v>
      </c>
      <c r="P61" s="30">
        <v>0</v>
      </c>
      <c r="Q61" s="48">
        <v>0</v>
      </c>
      <c r="R61" s="30">
        <v>0</v>
      </c>
      <c r="S61" s="48">
        <v>2</v>
      </c>
      <c r="T61" s="30">
        <v>3</v>
      </c>
      <c r="U61" s="48">
        <v>0</v>
      </c>
      <c r="V61" s="30">
        <v>1</v>
      </c>
      <c r="W61" s="48">
        <v>0</v>
      </c>
      <c r="X61" s="30">
        <v>0</v>
      </c>
      <c r="Y61" s="48">
        <v>2</v>
      </c>
      <c r="Z61" s="30">
        <v>6</v>
      </c>
      <c r="AA61" s="48">
        <v>1</v>
      </c>
      <c r="AB61" s="30">
        <v>0</v>
      </c>
      <c r="AC61" s="48">
        <v>2</v>
      </c>
      <c r="AD61" s="30">
        <v>0</v>
      </c>
      <c r="AE61" s="48">
        <v>0</v>
      </c>
      <c r="AF61" s="30">
        <v>0</v>
      </c>
      <c r="AG61" s="48">
        <v>1</v>
      </c>
      <c r="AH61" s="7" t="s">
        <v>44</v>
      </c>
      <c r="AI61" s="48">
        <v>1</v>
      </c>
      <c r="AJ61" s="7" t="s">
        <v>44</v>
      </c>
      <c r="AK61" s="48">
        <v>0</v>
      </c>
      <c r="AL61" s="7" t="s">
        <v>44</v>
      </c>
      <c r="AM61" s="48">
        <v>1</v>
      </c>
      <c r="AN61" s="7" t="s">
        <v>44</v>
      </c>
      <c r="AO61" s="48">
        <v>0</v>
      </c>
      <c r="AP61" s="7" t="s">
        <v>44</v>
      </c>
      <c r="AQ61" s="48">
        <v>0</v>
      </c>
      <c r="AR61" s="7" t="s">
        <v>44</v>
      </c>
      <c r="AS61" s="48">
        <v>0</v>
      </c>
      <c r="AT61" s="7" t="s">
        <v>44</v>
      </c>
      <c r="AU61" s="48">
        <v>0</v>
      </c>
      <c r="AV61" s="7" t="s">
        <v>44</v>
      </c>
      <c r="AW61" s="48">
        <v>1</v>
      </c>
      <c r="AX61" s="7" t="s">
        <v>44</v>
      </c>
      <c r="AY61" s="48">
        <v>0</v>
      </c>
      <c r="AZ61" s="7" t="s">
        <v>44</v>
      </c>
      <c r="BA61" s="48">
        <v>0</v>
      </c>
      <c r="BB61" s="7" t="s">
        <v>44</v>
      </c>
      <c r="BC61" s="48">
        <v>0</v>
      </c>
      <c r="BD61" s="7" t="s">
        <v>44</v>
      </c>
      <c r="BE61" s="48">
        <v>0</v>
      </c>
      <c r="BF61" s="7" t="s">
        <v>44</v>
      </c>
      <c r="BG61" s="48">
        <v>0</v>
      </c>
      <c r="BH61" s="7" t="s">
        <v>44</v>
      </c>
      <c r="BI61" s="48">
        <v>0</v>
      </c>
      <c r="BJ61" s="7" t="s">
        <v>44</v>
      </c>
      <c r="BK61" s="48">
        <v>0</v>
      </c>
      <c r="BL61" s="7" t="s">
        <v>44</v>
      </c>
      <c r="BM61" s="48">
        <v>0</v>
      </c>
      <c r="BN61" s="7" t="s">
        <v>44</v>
      </c>
      <c r="BO61" s="48">
        <v>0</v>
      </c>
      <c r="BP61" s="7" t="s">
        <v>44</v>
      </c>
      <c r="BQ61" s="48">
        <v>0</v>
      </c>
      <c r="BR61" s="7" t="s">
        <v>44</v>
      </c>
      <c r="BS61" s="48">
        <v>0</v>
      </c>
      <c r="BT61" s="7" t="s">
        <v>44</v>
      </c>
      <c r="BU61" s="48">
        <v>0</v>
      </c>
      <c r="BV61" s="7" t="s">
        <v>44</v>
      </c>
      <c r="BW61" s="48">
        <v>2</v>
      </c>
      <c r="BX61" s="7" t="s">
        <v>44</v>
      </c>
      <c r="BY61" s="48">
        <v>0</v>
      </c>
      <c r="BZ61" s="7" t="s">
        <v>44</v>
      </c>
      <c r="CA61" s="48">
        <v>0</v>
      </c>
      <c r="CB61" s="7" t="s">
        <v>44</v>
      </c>
      <c r="CC61" s="48">
        <v>0</v>
      </c>
      <c r="CD61" s="7" t="s">
        <v>44</v>
      </c>
      <c r="CE61" s="48">
        <v>0</v>
      </c>
      <c r="CF61" s="7" t="s">
        <v>44</v>
      </c>
      <c r="CG61" s="48">
        <v>0</v>
      </c>
      <c r="CH61" s="7" t="s">
        <v>44</v>
      </c>
      <c r="CI61" s="48">
        <v>0</v>
      </c>
      <c r="CJ61" s="7" t="s">
        <v>44</v>
      </c>
      <c r="CK61" s="48">
        <v>0</v>
      </c>
      <c r="CL61" s="7" t="s">
        <v>44</v>
      </c>
      <c r="CM61" s="48">
        <v>0</v>
      </c>
      <c r="CN61" s="7" t="s">
        <v>44</v>
      </c>
      <c r="CO61" s="48">
        <v>0</v>
      </c>
      <c r="CP61" s="7" t="s">
        <v>44</v>
      </c>
      <c r="CQ61" s="48"/>
      <c r="CR61" s="7" t="s">
        <v>44</v>
      </c>
      <c r="CS61" s="48"/>
      <c r="CT61" s="7" t="s">
        <v>44</v>
      </c>
      <c r="CU61" s="48"/>
      <c r="CV61" s="7" t="s">
        <v>44</v>
      </c>
      <c r="CW61" s="48"/>
      <c r="CX61" s="7" t="s">
        <v>44</v>
      </c>
      <c r="CY61" s="48"/>
      <c r="CZ61" s="7" t="s">
        <v>44</v>
      </c>
      <c r="DA61" s="48"/>
      <c r="DB61" s="7" t="s">
        <v>44</v>
      </c>
      <c r="DC61" s="96"/>
      <c r="DD61" s="123" t="s">
        <v>44</v>
      </c>
      <c r="DE61" s="122"/>
      <c r="DF61" s="123" t="s">
        <v>44</v>
      </c>
      <c r="DG61" s="122"/>
      <c r="DH61" s="123" t="s">
        <v>44</v>
      </c>
      <c r="DI61" s="122"/>
      <c r="DJ61">
        <f t="shared" si="0"/>
        <v>14</v>
      </c>
      <c r="DK61">
        <f t="shared" si="1"/>
        <v>14</v>
      </c>
      <c r="DL61">
        <v>17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1</v>
      </c>
      <c r="K62" s="48">
        <v>0</v>
      </c>
      <c r="L62" s="30">
        <v>1</v>
      </c>
      <c r="M62" s="48">
        <v>0</v>
      </c>
      <c r="N62" s="30">
        <v>0</v>
      </c>
      <c r="O62" s="48">
        <v>0</v>
      </c>
      <c r="P62" s="30">
        <v>0</v>
      </c>
      <c r="Q62" s="48">
        <v>2</v>
      </c>
      <c r="R62" s="30">
        <v>0</v>
      </c>
      <c r="S62" s="48">
        <v>2</v>
      </c>
      <c r="T62" s="30">
        <v>3</v>
      </c>
      <c r="U62" s="48">
        <v>0</v>
      </c>
      <c r="V62" s="30">
        <v>0</v>
      </c>
      <c r="W62" s="48">
        <v>2</v>
      </c>
      <c r="X62" s="30">
        <v>0</v>
      </c>
      <c r="Y62" s="48">
        <v>4</v>
      </c>
      <c r="Z62" s="30">
        <v>0</v>
      </c>
      <c r="AA62" s="48">
        <v>1</v>
      </c>
      <c r="AB62" s="30">
        <v>0</v>
      </c>
      <c r="AC62" s="48">
        <v>1</v>
      </c>
      <c r="AD62" s="30">
        <v>0</v>
      </c>
      <c r="AE62" s="48">
        <v>1</v>
      </c>
      <c r="AF62" s="30">
        <v>0</v>
      </c>
      <c r="AG62" s="48">
        <v>0</v>
      </c>
      <c r="AH62" s="30">
        <v>0</v>
      </c>
      <c r="AI62" s="48">
        <v>0</v>
      </c>
      <c r="AJ62" s="30">
        <v>0</v>
      </c>
      <c r="AK62" s="48">
        <v>0</v>
      </c>
      <c r="AL62" s="30">
        <v>0</v>
      </c>
      <c r="AM62" s="48">
        <v>2</v>
      </c>
      <c r="AN62" s="30">
        <v>0</v>
      </c>
      <c r="AO62" s="48">
        <v>0</v>
      </c>
      <c r="AP62" s="30" t="s">
        <v>45</v>
      </c>
      <c r="AQ62" s="48">
        <v>0</v>
      </c>
      <c r="AR62" s="7" t="s">
        <v>44</v>
      </c>
      <c r="AS62" s="48">
        <v>0</v>
      </c>
      <c r="AT62" s="7" t="s">
        <v>44</v>
      </c>
      <c r="AU62" s="48">
        <v>0</v>
      </c>
      <c r="AV62" s="7" t="s">
        <v>44</v>
      </c>
      <c r="AW62" s="48">
        <v>0</v>
      </c>
      <c r="AX62" s="7" t="s">
        <v>44</v>
      </c>
      <c r="AY62" s="48">
        <v>0</v>
      </c>
      <c r="AZ62" s="7" t="s">
        <v>44</v>
      </c>
      <c r="BA62" s="48">
        <v>0</v>
      </c>
      <c r="BB62" s="7" t="s">
        <v>44</v>
      </c>
      <c r="BC62" s="48">
        <v>0</v>
      </c>
      <c r="BD62" s="7" t="s">
        <v>44</v>
      </c>
      <c r="BE62" s="48">
        <v>0</v>
      </c>
      <c r="BF62" s="7" t="s">
        <v>44</v>
      </c>
      <c r="BG62" s="48">
        <v>0</v>
      </c>
      <c r="BH62" s="7" t="s">
        <v>44</v>
      </c>
      <c r="BI62" s="48">
        <v>0</v>
      </c>
      <c r="BJ62" s="7" t="s">
        <v>44</v>
      </c>
      <c r="BK62" s="48">
        <v>0</v>
      </c>
      <c r="BL62" s="7" t="s">
        <v>44</v>
      </c>
      <c r="BM62" s="48">
        <v>0</v>
      </c>
      <c r="BN62" s="7" t="s">
        <v>44</v>
      </c>
      <c r="BO62" s="48">
        <v>0</v>
      </c>
      <c r="BP62" s="7" t="s">
        <v>44</v>
      </c>
      <c r="BQ62" s="48">
        <v>0</v>
      </c>
      <c r="BR62" s="7" t="s">
        <v>44</v>
      </c>
      <c r="BS62" s="48">
        <v>0</v>
      </c>
      <c r="BT62" s="7" t="s">
        <v>44</v>
      </c>
      <c r="BU62" s="48">
        <v>0</v>
      </c>
      <c r="BV62" s="7" t="s">
        <v>44</v>
      </c>
      <c r="BW62" s="48">
        <v>0</v>
      </c>
      <c r="BX62" s="7" t="s">
        <v>44</v>
      </c>
      <c r="BY62" s="48">
        <v>0</v>
      </c>
      <c r="BZ62" s="7" t="s">
        <v>44</v>
      </c>
      <c r="CA62" s="48">
        <v>0</v>
      </c>
      <c r="CB62" s="7" t="s">
        <v>44</v>
      </c>
      <c r="CC62" s="48">
        <v>0</v>
      </c>
      <c r="CD62" s="7" t="s">
        <v>44</v>
      </c>
      <c r="CE62" s="48">
        <v>0</v>
      </c>
      <c r="CF62" s="7" t="s">
        <v>44</v>
      </c>
      <c r="CG62" s="48">
        <v>0</v>
      </c>
      <c r="CH62" s="7" t="s">
        <v>44</v>
      </c>
      <c r="CI62" s="48">
        <v>0</v>
      </c>
      <c r="CJ62" s="7" t="s">
        <v>44</v>
      </c>
      <c r="CK62" s="48">
        <v>0</v>
      </c>
      <c r="CL62" s="7" t="s">
        <v>44</v>
      </c>
      <c r="CM62" s="48">
        <v>0</v>
      </c>
      <c r="CN62" s="7" t="s">
        <v>44</v>
      </c>
      <c r="CO62" s="48">
        <v>0</v>
      </c>
      <c r="CP62" s="7" t="s">
        <v>44</v>
      </c>
      <c r="CQ62" s="48"/>
      <c r="CR62" s="7" t="s">
        <v>44</v>
      </c>
      <c r="CS62" s="48"/>
      <c r="CT62" s="7" t="s">
        <v>44</v>
      </c>
      <c r="CU62" s="48"/>
      <c r="CV62" s="7" t="s">
        <v>44</v>
      </c>
      <c r="CW62" s="48"/>
      <c r="CX62" s="7" t="s">
        <v>44</v>
      </c>
      <c r="CY62" s="48"/>
      <c r="CZ62" s="7" t="s">
        <v>44</v>
      </c>
      <c r="DA62" s="48"/>
      <c r="DB62" s="7" t="s">
        <v>44</v>
      </c>
      <c r="DC62" s="96"/>
      <c r="DD62" s="123" t="s">
        <v>44</v>
      </c>
      <c r="DE62" s="122"/>
      <c r="DF62" s="123" t="s">
        <v>44</v>
      </c>
      <c r="DG62" s="122"/>
      <c r="DH62" s="123" t="s">
        <v>44</v>
      </c>
      <c r="DI62" s="122"/>
      <c r="DJ62">
        <f t="shared" si="0"/>
        <v>5</v>
      </c>
      <c r="DK62">
        <f t="shared" si="1"/>
        <v>15</v>
      </c>
      <c r="DL62">
        <v>22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2</v>
      </c>
      <c r="O63" s="48">
        <v>0</v>
      </c>
      <c r="P63" s="30">
        <v>0</v>
      </c>
      <c r="Q63" s="48">
        <v>3</v>
      </c>
      <c r="R63" s="30">
        <v>2</v>
      </c>
      <c r="S63" s="48">
        <v>0</v>
      </c>
      <c r="T63" s="30">
        <v>1</v>
      </c>
      <c r="U63" s="48">
        <v>1</v>
      </c>
      <c r="V63" s="30">
        <v>1</v>
      </c>
      <c r="W63" s="48">
        <v>0</v>
      </c>
      <c r="X63" s="30">
        <v>0</v>
      </c>
      <c r="Y63" s="48">
        <v>2</v>
      </c>
      <c r="Z63" s="30">
        <v>1</v>
      </c>
      <c r="AA63" s="48">
        <v>1</v>
      </c>
      <c r="AB63" s="30">
        <v>0</v>
      </c>
      <c r="AC63" s="48">
        <v>0</v>
      </c>
      <c r="AD63" s="30">
        <v>0</v>
      </c>
      <c r="AE63" s="48">
        <v>0</v>
      </c>
      <c r="AF63" s="30">
        <v>0</v>
      </c>
      <c r="AG63" s="48">
        <v>0</v>
      </c>
      <c r="AH63" s="30">
        <v>1</v>
      </c>
      <c r="AI63" s="48">
        <v>0</v>
      </c>
      <c r="AJ63" s="30">
        <v>0</v>
      </c>
      <c r="AK63" s="48">
        <v>0</v>
      </c>
      <c r="AL63" s="30">
        <v>3</v>
      </c>
      <c r="AM63" s="48">
        <v>3</v>
      </c>
      <c r="AN63" s="30">
        <v>0</v>
      </c>
      <c r="AO63" s="48">
        <v>1</v>
      </c>
      <c r="AP63" s="30">
        <v>0</v>
      </c>
      <c r="AQ63" s="48">
        <v>1</v>
      </c>
      <c r="AR63" s="30">
        <v>1</v>
      </c>
      <c r="AS63" s="48">
        <v>0</v>
      </c>
      <c r="AT63" s="30">
        <v>1</v>
      </c>
      <c r="AU63" s="48">
        <v>1</v>
      </c>
      <c r="AV63" s="30">
        <v>1</v>
      </c>
      <c r="AW63" s="48">
        <v>0</v>
      </c>
      <c r="AX63" s="30">
        <v>1</v>
      </c>
      <c r="AY63" s="48">
        <v>2</v>
      </c>
      <c r="AZ63" s="30">
        <v>0</v>
      </c>
      <c r="BA63" s="48">
        <v>1</v>
      </c>
      <c r="BB63" s="30">
        <v>1</v>
      </c>
      <c r="BC63" s="48">
        <v>1</v>
      </c>
      <c r="BD63" s="30">
        <v>0</v>
      </c>
      <c r="BE63" s="48">
        <v>0</v>
      </c>
      <c r="BF63" s="30">
        <v>0</v>
      </c>
      <c r="BG63" s="48">
        <v>0</v>
      </c>
      <c r="BH63" s="30">
        <v>1</v>
      </c>
      <c r="BI63" s="48">
        <v>2</v>
      </c>
      <c r="BJ63" s="30">
        <v>1</v>
      </c>
      <c r="BK63" s="48">
        <v>0</v>
      </c>
      <c r="BL63" s="30">
        <v>0</v>
      </c>
      <c r="BM63" s="48">
        <v>0</v>
      </c>
      <c r="BN63" s="30">
        <v>0</v>
      </c>
      <c r="BO63" s="48">
        <v>1</v>
      </c>
      <c r="BP63" s="30">
        <v>0</v>
      </c>
      <c r="BQ63" s="48">
        <v>1</v>
      </c>
      <c r="BR63" s="30">
        <v>0</v>
      </c>
      <c r="BS63" s="48">
        <v>0</v>
      </c>
      <c r="BT63" s="30">
        <v>0</v>
      </c>
      <c r="BU63" s="48">
        <v>0</v>
      </c>
      <c r="BV63" s="30">
        <v>0</v>
      </c>
      <c r="BW63" s="48">
        <v>0</v>
      </c>
      <c r="BX63" s="30">
        <v>0</v>
      </c>
      <c r="BY63" s="48">
        <v>0</v>
      </c>
      <c r="BZ63" s="30">
        <v>0</v>
      </c>
      <c r="CA63" s="48">
        <v>0</v>
      </c>
      <c r="CB63" s="30">
        <v>0</v>
      </c>
      <c r="CC63" s="48">
        <v>0</v>
      </c>
      <c r="CD63" s="30">
        <v>0</v>
      </c>
      <c r="CE63" s="48">
        <v>0</v>
      </c>
      <c r="CF63" s="30">
        <v>0</v>
      </c>
      <c r="CG63" s="48">
        <v>0</v>
      </c>
      <c r="CH63" s="30">
        <v>0</v>
      </c>
      <c r="CI63" s="48">
        <v>0</v>
      </c>
      <c r="CJ63" s="30">
        <v>0</v>
      </c>
      <c r="CK63" s="48">
        <v>0</v>
      </c>
      <c r="CL63" s="7" t="s">
        <v>44</v>
      </c>
      <c r="CM63" s="48">
        <v>0</v>
      </c>
      <c r="CN63" s="7" t="s">
        <v>44</v>
      </c>
      <c r="CO63" s="48">
        <v>0</v>
      </c>
      <c r="CP63" s="7" t="s">
        <v>44</v>
      </c>
      <c r="CQ63" s="48"/>
      <c r="CR63" s="7" t="s">
        <v>44</v>
      </c>
      <c r="CS63" s="48"/>
      <c r="CT63" s="7" t="s">
        <v>44</v>
      </c>
      <c r="CU63" s="48"/>
      <c r="CV63" s="7" t="s">
        <v>44</v>
      </c>
      <c r="CW63" s="48"/>
      <c r="CX63" s="7" t="s">
        <v>44</v>
      </c>
      <c r="CY63" s="48"/>
      <c r="CZ63" s="7" t="s">
        <v>44</v>
      </c>
      <c r="DA63" s="48"/>
      <c r="DB63" s="7" t="s">
        <v>44</v>
      </c>
      <c r="DC63" s="96"/>
      <c r="DD63" s="123" t="s">
        <v>44</v>
      </c>
      <c r="DE63" s="122"/>
      <c r="DF63" s="123" t="s">
        <v>44</v>
      </c>
      <c r="DG63" s="122"/>
      <c r="DH63" s="123" t="s">
        <v>44</v>
      </c>
      <c r="DI63" s="122"/>
      <c r="DJ63">
        <f t="shared" si="0"/>
        <v>18</v>
      </c>
      <c r="DK63">
        <f t="shared" si="1"/>
        <v>21</v>
      </c>
      <c r="DL63">
        <v>45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1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0</v>
      </c>
      <c r="Q64" s="48">
        <v>2</v>
      </c>
      <c r="R64" s="30">
        <v>0</v>
      </c>
      <c r="S64" s="48">
        <v>4</v>
      </c>
      <c r="T64" s="30">
        <v>0</v>
      </c>
      <c r="U64" s="48">
        <v>0</v>
      </c>
      <c r="V64" s="30">
        <v>3</v>
      </c>
      <c r="W64" s="48">
        <v>1</v>
      </c>
      <c r="X64" s="30">
        <v>1</v>
      </c>
      <c r="Y64" s="48">
        <v>0</v>
      </c>
      <c r="Z64" s="30">
        <v>0</v>
      </c>
      <c r="AA64" s="48">
        <v>0</v>
      </c>
      <c r="AB64" s="30">
        <v>0</v>
      </c>
      <c r="AC64" s="48">
        <v>3</v>
      </c>
      <c r="AD64" s="30">
        <v>0</v>
      </c>
      <c r="AE64" s="48">
        <v>2</v>
      </c>
      <c r="AF64" s="30">
        <v>0</v>
      </c>
      <c r="AG64" s="48">
        <v>0</v>
      </c>
      <c r="AH64" s="7" t="s">
        <v>44</v>
      </c>
      <c r="AI64" s="48">
        <v>0</v>
      </c>
      <c r="AJ64" s="7" t="s">
        <v>44</v>
      </c>
      <c r="AK64" s="48">
        <v>0</v>
      </c>
      <c r="AL64" s="7" t="s">
        <v>44</v>
      </c>
      <c r="AM64" s="48">
        <v>2</v>
      </c>
      <c r="AN64" s="7" t="s">
        <v>44</v>
      </c>
      <c r="AO64" s="48">
        <v>0</v>
      </c>
      <c r="AP64" s="7" t="s">
        <v>44</v>
      </c>
      <c r="AQ64" s="48">
        <v>0</v>
      </c>
      <c r="AR64" s="7" t="s">
        <v>44</v>
      </c>
      <c r="AS64" s="48">
        <v>0</v>
      </c>
      <c r="AT64" s="7" t="s">
        <v>44</v>
      </c>
      <c r="AU64" s="48">
        <v>1</v>
      </c>
      <c r="AV64" s="7" t="s">
        <v>44</v>
      </c>
      <c r="AW64" s="48">
        <v>1</v>
      </c>
      <c r="AX64" s="7" t="s">
        <v>44</v>
      </c>
      <c r="AY64" s="48">
        <v>0</v>
      </c>
      <c r="AZ64" s="7" t="s">
        <v>44</v>
      </c>
      <c r="BA64" s="48">
        <v>0</v>
      </c>
      <c r="BB64" s="7" t="s">
        <v>44</v>
      </c>
      <c r="BC64" s="48">
        <v>0</v>
      </c>
      <c r="BD64" s="7" t="s">
        <v>44</v>
      </c>
      <c r="BE64" s="48">
        <v>0</v>
      </c>
      <c r="BF64" s="7" t="s">
        <v>44</v>
      </c>
      <c r="BG64" s="48">
        <v>0</v>
      </c>
      <c r="BH64" s="7" t="s">
        <v>44</v>
      </c>
      <c r="BI64" s="48">
        <v>0</v>
      </c>
      <c r="BJ64" s="7" t="s">
        <v>44</v>
      </c>
      <c r="BK64" s="48">
        <v>0</v>
      </c>
      <c r="BL64" s="7" t="s">
        <v>44</v>
      </c>
      <c r="BM64" s="48">
        <v>0</v>
      </c>
      <c r="BN64" s="7" t="s">
        <v>44</v>
      </c>
      <c r="BO64" s="48">
        <v>0</v>
      </c>
      <c r="BP64" s="7" t="s">
        <v>44</v>
      </c>
      <c r="BQ64" s="48">
        <v>0</v>
      </c>
      <c r="BR64" s="7" t="s">
        <v>44</v>
      </c>
      <c r="BS64" s="48">
        <v>0</v>
      </c>
      <c r="BT64" s="7" t="s">
        <v>44</v>
      </c>
      <c r="BU64" s="48">
        <v>0</v>
      </c>
      <c r="BV64" s="7" t="s">
        <v>44</v>
      </c>
      <c r="BW64" s="48">
        <v>0</v>
      </c>
      <c r="BX64" s="7" t="s">
        <v>44</v>
      </c>
      <c r="BY64" s="48">
        <v>0</v>
      </c>
      <c r="BZ64" s="7" t="s">
        <v>44</v>
      </c>
      <c r="CA64" s="48">
        <v>0</v>
      </c>
      <c r="CB64" s="7" t="s">
        <v>44</v>
      </c>
      <c r="CC64" s="48">
        <v>0</v>
      </c>
      <c r="CD64" s="7" t="s">
        <v>44</v>
      </c>
      <c r="CE64" s="48">
        <v>0</v>
      </c>
      <c r="CF64" s="7" t="s">
        <v>44</v>
      </c>
      <c r="CG64" s="48">
        <v>0</v>
      </c>
      <c r="CH64" s="7" t="s">
        <v>44</v>
      </c>
      <c r="CI64" s="48">
        <v>0</v>
      </c>
      <c r="CJ64" s="7" t="s">
        <v>44</v>
      </c>
      <c r="CK64" s="48">
        <v>0</v>
      </c>
      <c r="CL64" s="7" t="s">
        <v>44</v>
      </c>
      <c r="CM64" s="48">
        <v>0</v>
      </c>
      <c r="CN64" s="7" t="s">
        <v>44</v>
      </c>
      <c r="CO64" s="48">
        <v>0</v>
      </c>
      <c r="CP64" s="7" t="s">
        <v>44</v>
      </c>
      <c r="CQ64" s="48"/>
      <c r="CR64" s="7" t="s">
        <v>44</v>
      </c>
      <c r="CS64" s="48"/>
      <c r="CT64" s="7" t="s">
        <v>44</v>
      </c>
      <c r="CU64" s="48"/>
      <c r="CV64" s="7" t="s">
        <v>44</v>
      </c>
      <c r="CW64" s="48"/>
      <c r="CX64" s="7" t="s">
        <v>44</v>
      </c>
      <c r="CY64" s="48"/>
      <c r="CZ64" s="7" t="s">
        <v>44</v>
      </c>
      <c r="DA64" s="48"/>
      <c r="DB64" s="7" t="s">
        <v>44</v>
      </c>
      <c r="DC64" s="96"/>
      <c r="DD64" s="123" t="s">
        <v>44</v>
      </c>
      <c r="DE64" s="122"/>
      <c r="DF64" s="123" t="s">
        <v>44</v>
      </c>
      <c r="DG64" s="122"/>
      <c r="DH64" s="123" t="s">
        <v>44</v>
      </c>
      <c r="DI64" s="122"/>
      <c r="DJ64">
        <f t="shared" si="0"/>
        <v>5</v>
      </c>
      <c r="DK64">
        <f t="shared" si="1"/>
        <v>16</v>
      </c>
      <c r="DL64">
        <v>17</v>
      </c>
    </row>
    <row r="65" spans="1:146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2</v>
      </c>
      <c r="K65" s="48">
        <v>0</v>
      </c>
      <c r="L65" s="30">
        <v>0</v>
      </c>
      <c r="M65" s="48">
        <v>0</v>
      </c>
      <c r="N65" s="30">
        <v>0</v>
      </c>
      <c r="O65" s="48">
        <v>0</v>
      </c>
      <c r="P65" s="30">
        <v>0</v>
      </c>
      <c r="Q65" s="48">
        <v>0</v>
      </c>
      <c r="R65" s="30">
        <v>0</v>
      </c>
      <c r="S65" s="48">
        <v>0</v>
      </c>
      <c r="T65" s="30">
        <v>1</v>
      </c>
      <c r="U65" s="48">
        <v>1</v>
      </c>
      <c r="V65" s="30">
        <v>0</v>
      </c>
      <c r="W65" s="48">
        <v>0</v>
      </c>
      <c r="X65" s="30">
        <v>0</v>
      </c>
      <c r="Y65" s="48">
        <v>1</v>
      </c>
      <c r="Z65" s="30">
        <v>1</v>
      </c>
      <c r="AA65" s="48">
        <v>0</v>
      </c>
      <c r="AB65" s="30">
        <v>0</v>
      </c>
      <c r="AC65" s="48">
        <v>0</v>
      </c>
      <c r="AD65" s="30">
        <v>0</v>
      </c>
      <c r="AE65" s="48">
        <v>1</v>
      </c>
      <c r="AF65" s="30">
        <v>0</v>
      </c>
      <c r="AG65" s="48">
        <v>0</v>
      </c>
      <c r="AH65" s="30">
        <v>0</v>
      </c>
      <c r="AI65" s="48">
        <v>0</v>
      </c>
      <c r="AJ65" s="30">
        <v>0</v>
      </c>
      <c r="AK65" s="48">
        <v>0</v>
      </c>
      <c r="AL65" s="30">
        <v>0</v>
      </c>
      <c r="AM65" s="48">
        <v>0</v>
      </c>
      <c r="AN65" s="7" t="s">
        <v>44</v>
      </c>
      <c r="AO65" s="48">
        <v>0</v>
      </c>
      <c r="AP65" s="7" t="s">
        <v>44</v>
      </c>
      <c r="AQ65" s="89">
        <v>0</v>
      </c>
      <c r="AR65" s="7" t="s">
        <v>44</v>
      </c>
      <c r="AS65" s="89">
        <v>0</v>
      </c>
      <c r="AT65" s="7" t="s">
        <v>44</v>
      </c>
      <c r="AU65" s="89">
        <v>1</v>
      </c>
      <c r="AV65" s="7" t="s">
        <v>44</v>
      </c>
      <c r="AW65" s="89">
        <v>0</v>
      </c>
      <c r="AX65" s="7" t="s">
        <v>44</v>
      </c>
      <c r="AY65" s="89">
        <v>0</v>
      </c>
      <c r="AZ65" s="7" t="s">
        <v>44</v>
      </c>
      <c r="BA65" s="89">
        <v>0</v>
      </c>
      <c r="BB65" s="7" t="s">
        <v>44</v>
      </c>
      <c r="BC65" s="89">
        <v>0</v>
      </c>
      <c r="BD65" s="7" t="s">
        <v>44</v>
      </c>
      <c r="BE65" s="89">
        <v>0</v>
      </c>
      <c r="BF65" s="7" t="s">
        <v>44</v>
      </c>
      <c r="BG65" s="89">
        <v>0</v>
      </c>
      <c r="BH65" s="7" t="s">
        <v>44</v>
      </c>
      <c r="BI65" s="89">
        <v>0</v>
      </c>
      <c r="BJ65" s="7" t="s">
        <v>44</v>
      </c>
      <c r="BK65" s="89">
        <v>0</v>
      </c>
      <c r="BL65" s="7" t="s">
        <v>44</v>
      </c>
      <c r="BM65" s="89">
        <v>0</v>
      </c>
      <c r="BN65" s="7" t="s">
        <v>44</v>
      </c>
      <c r="BO65" s="89">
        <v>0</v>
      </c>
      <c r="BP65" s="7" t="s">
        <v>44</v>
      </c>
      <c r="BQ65" s="89">
        <v>0</v>
      </c>
      <c r="BR65" s="7" t="s">
        <v>44</v>
      </c>
      <c r="BS65" s="89">
        <v>0</v>
      </c>
      <c r="BT65" s="7" t="s">
        <v>44</v>
      </c>
      <c r="BU65" s="89">
        <v>0</v>
      </c>
      <c r="BV65" s="7" t="s">
        <v>44</v>
      </c>
      <c r="BW65" s="89">
        <v>0</v>
      </c>
      <c r="BX65" s="7" t="s">
        <v>44</v>
      </c>
      <c r="BY65" s="89">
        <v>0</v>
      </c>
      <c r="BZ65" s="7" t="s">
        <v>44</v>
      </c>
      <c r="CA65" s="89">
        <v>0</v>
      </c>
      <c r="CB65" s="7" t="s">
        <v>44</v>
      </c>
      <c r="CC65" s="89">
        <v>0</v>
      </c>
      <c r="CD65" s="7" t="s">
        <v>44</v>
      </c>
      <c r="CE65" s="89">
        <v>0</v>
      </c>
      <c r="CF65" s="7" t="s">
        <v>44</v>
      </c>
      <c r="CG65" s="89">
        <v>0</v>
      </c>
      <c r="CH65" s="7" t="s">
        <v>44</v>
      </c>
      <c r="CI65" s="89">
        <v>0</v>
      </c>
      <c r="CJ65" s="7" t="s">
        <v>44</v>
      </c>
      <c r="CK65" s="89">
        <v>0</v>
      </c>
      <c r="CL65" s="7" t="s">
        <v>44</v>
      </c>
      <c r="CM65" s="89">
        <v>0</v>
      </c>
      <c r="CN65" s="7" t="s">
        <v>44</v>
      </c>
      <c r="CO65" s="89">
        <v>0</v>
      </c>
      <c r="CP65" s="7" t="s">
        <v>44</v>
      </c>
      <c r="CQ65" s="89"/>
      <c r="CR65" s="7" t="s">
        <v>44</v>
      </c>
      <c r="CS65" s="89"/>
      <c r="CT65" s="7" t="s">
        <v>44</v>
      </c>
      <c r="CU65" s="89"/>
      <c r="CV65" s="7" t="s">
        <v>44</v>
      </c>
      <c r="CW65" s="89"/>
      <c r="CX65" s="7" t="s">
        <v>44</v>
      </c>
      <c r="CY65" s="89"/>
      <c r="CZ65" s="7" t="s">
        <v>44</v>
      </c>
      <c r="DA65" s="89"/>
      <c r="DB65" s="7" t="s">
        <v>44</v>
      </c>
      <c r="DC65" s="96"/>
      <c r="DD65" s="123" t="s">
        <v>44</v>
      </c>
      <c r="DE65" s="122"/>
      <c r="DF65" s="123" t="s">
        <v>44</v>
      </c>
      <c r="DG65" s="122"/>
      <c r="DH65" s="123" t="s">
        <v>44</v>
      </c>
      <c r="DI65" s="122"/>
      <c r="DJ65">
        <f t="shared" si="0"/>
        <v>4</v>
      </c>
      <c r="DK65">
        <f t="shared" si="1"/>
        <v>4</v>
      </c>
      <c r="DL65">
        <v>20</v>
      </c>
    </row>
    <row r="66" spans="1:146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2</v>
      </c>
      <c r="K66" s="49">
        <v>0</v>
      </c>
      <c r="L66" s="35">
        <v>0</v>
      </c>
      <c r="M66" s="49">
        <v>0</v>
      </c>
      <c r="N66" s="35">
        <v>1</v>
      </c>
      <c r="O66" s="49">
        <v>0</v>
      </c>
      <c r="P66" s="35">
        <v>0</v>
      </c>
      <c r="Q66" s="49">
        <v>0</v>
      </c>
      <c r="R66" s="35">
        <v>3</v>
      </c>
      <c r="S66" s="49">
        <v>0</v>
      </c>
      <c r="T66" s="35">
        <v>1</v>
      </c>
      <c r="U66" s="49">
        <v>3</v>
      </c>
      <c r="V66" s="35">
        <v>3</v>
      </c>
      <c r="W66" s="49">
        <v>1</v>
      </c>
      <c r="X66" s="35">
        <v>2</v>
      </c>
      <c r="Y66" s="49">
        <v>2</v>
      </c>
      <c r="Z66" s="35">
        <v>0</v>
      </c>
      <c r="AA66" s="49">
        <v>1</v>
      </c>
      <c r="AB66" s="35">
        <v>0</v>
      </c>
      <c r="AC66" s="49">
        <v>3</v>
      </c>
      <c r="AD66" s="35">
        <v>0</v>
      </c>
      <c r="AE66" s="49">
        <v>1</v>
      </c>
      <c r="AF66" s="35">
        <v>0</v>
      </c>
      <c r="AG66" s="49">
        <v>2</v>
      </c>
      <c r="AH66" s="35">
        <v>6</v>
      </c>
      <c r="AI66" s="49">
        <v>0</v>
      </c>
      <c r="AJ66" s="35">
        <v>1</v>
      </c>
      <c r="AK66" s="49">
        <v>0</v>
      </c>
      <c r="AL66" s="35">
        <v>0</v>
      </c>
      <c r="AM66" s="49">
        <v>0</v>
      </c>
      <c r="AN66" s="35">
        <v>1</v>
      </c>
      <c r="AO66" s="49">
        <v>6</v>
      </c>
      <c r="AP66" s="35">
        <v>0</v>
      </c>
      <c r="AQ66" s="90">
        <v>1</v>
      </c>
      <c r="AR66" s="35">
        <v>2</v>
      </c>
      <c r="AS66" s="90">
        <v>2</v>
      </c>
      <c r="AT66" s="35">
        <v>3</v>
      </c>
      <c r="AU66" s="90">
        <v>1</v>
      </c>
      <c r="AV66" s="35">
        <v>0</v>
      </c>
      <c r="AW66" s="90">
        <v>0</v>
      </c>
      <c r="AX66" s="35">
        <v>3</v>
      </c>
      <c r="AY66" s="90">
        <v>2</v>
      </c>
      <c r="AZ66" s="35">
        <v>1</v>
      </c>
      <c r="BA66" s="90">
        <v>2</v>
      </c>
      <c r="BB66" s="35">
        <v>0</v>
      </c>
      <c r="BC66" s="90">
        <v>0</v>
      </c>
      <c r="BD66" s="35">
        <v>1</v>
      </c>
      <c r="BE66" s="90">
        <v>4</v>
      </c>
      <c r="BF66" s="35">
        <v>1</v>
      </c>
      <c r="BG66" s="90">
        <v>1</v>
      </c>
      <c r="BH66" s="35">
        <v>2</v>
      </c>
      <c r="BI66" s="90">
        <v>1</v>
      </c>
      <c r="BJ66" s="35">
        <v>2</v>
      </c>
      <c r="BK66" s="90">
        <v>1</v>
      </c>
      <c r="BL66" s="35">
        <v>0</v>
      </c>
      <c r="BM66" s="90">
        <v>0</v>
      </c>
      <c r="BN66" s="35">
        <v>0</v>
      </c>
      <c r="BO66" s="90">
        <v>1</v>
      </c>
      <c r="BP66" s="35">
        <v>0</v>
      </c>
      <c r="BQ66" s="90">
        <v>2</v>
      </c>
      <c r="BR66" s="35">
        <v>0</v>
      </c>
      <c r="BS66" s="90">
        <v>1</v>
      </c>
      <c r="BT66" s="35">
        <v>0</v>
      </c>
      <c r="BU66" s="90">
        <v>0</v>
      </c>
      <c r="BV66" s="35">
        <v>1</v>
      </c>
      <c r="BW66" s="90">
        <v>0</v>
      </c>
      <c r="BX66" s="35">
        <v>1</v>
      </c>
      <c r="BY66" s="90">
        <v>0</v>
      </c>
      <c r="BZ66" s="35">
        <v>0</v>
      </c>
      <c r="CA66" s="90">
        <v>0</v>
      </c>
      <c r="CB66" s="35">
        <v>0</v>
      </c>
      <c r="CC66" s="90">
        <v>1</v>
      </c>
      <c r="CD66" s="35">
        <v>0</v>
      </c>
      <c r="CE66" s="90">
        <v>1</v>
      </c>
      <c r="CF66" s="39" t="s">
        <v>44</v>
      </c>
      <c r="CG66" s="90">
        <v>0</v>
      </c>
      <c r="CH66" s="39" t="s">
        <v>44</v>
      </c>
      <c r="CI66" s="90">
        <v>0</v>
      </c>
      <c r="CJ66" s="39" t="s">
        <v>44</v>
      </c>
      <c r="CK66" s="90">
        <v>1</v>
      </c>
      <c r="CL66" s="39" t="s">
        <v>44</v>
      </c>
      <c r="CM66" s="90">
        <v>0</v>
      </c>
      <c r="CN66" s="39" t="s">
        <v>44</v>
      </c>
      <c r="CO66" s="90">
        <v>0</v>
      </c>
      <c r="CP66" s="39" t="s">
        <v>44</v>
      </c>
      <c r="CQ66" s="90"/>
      <c r="CR66" s="39" t="s">
        <v>44</v>
      </c>
      <c r="CS66" s="90"/>
      <c r="CT66" s="39" t="s">
        <v>44</v>
      </c>
      <c r="CU66" s="90"/>
      <c r="CV66" s="39" t="s">
        <v>44</v>
      </c>
      <c r="CW66" s="90"/>
      <c r="CX66" s="39" t="s">
        <v>44</v>
      </c>
      <c r="CY66" s="90"/>
      <c r="CZ66" s="39" t="s">
        <v>44</v>
      </c>
      <c r="DA66" s="90"/>
      <c r="DB66" s="39" t="s">
        <v>44</v>
      </c>
      <c r="DC66" s="114"/>
      <c r="DD66" s="137" t="s">
        <v>44</v>
      </c>
      <c r="DE66" s="124"/>
      <c r="DF66" s="137" t="s">
        <v>44</v>
      </c>
      <c r="DG66" s="124"/>
      <c r="DH66" s="137" t="s">
        <v>44</v>
      </c>
      <c r="DI66" s="124"/>
      <c r="DJ66">
        <f t="shared" si="0"/>
        <v>37</v>
      </c>
      <c r="DK66">
        <f t="shared" si="1"/>
        <v>41</v>
      </c>
      <c r="DL66" s="2">
        <v>42</v>
      </c>
    </row>
    <row r="67" spans="1:146">
      <c r="A67" s="1" t="s">
        <v>47</v>
      </c>
      <c r="B67" s="85">
        <f>SUM(B58:B66)</f>
        <v>0</v>
      </c>
      <c r="C67" s="85">
        <f>SUM(C58:C66)</f>
        <v>0</v>
      </c>
      <c r="D67" s="85">
        <f t="shared" ref="D67:BO67" si="1121">SUM(D58:D66)</f>
        <v>0</v>
      </c>
      <c r="E67" s="85">
        <f t="shared" si="1121"/>
        <v>0</v>
      </c>
      <c r="F67" s="85">
        <f t="shared" si="1121"/>
        <v>0</v>
      </c>
      <c r="G67" s="85">
        <f t="shared" si="1121"/>
        <v>0</v>
      </c>
      <c r="H67" s="85">
        <f t="shared" si="1121"/>
        <v>3</v>
      </c>
      <c r="I67" s="85">
        <f t="shared" si="1121"/>
        <v>0</v>
      </c>
      <c r="J67" s="85">
        <f t="shared" si="1121"/>
        <v>9</v>
      </c>
      <c r="K67" s="85">
        <f t="shared" si="1121"/>
        <v>0</v>
      </c>
      <c r="L67" s="85">
        <f t="shared" si="1121"/>
        <v>1</v>
      </c>
      <c r="M67" s="85">
        <f t="shared" si="1121"/>
        <v>3</v>
      </c>
      <c r="N67" s="85">
        <f t="shared" si="1121"/>
        <v>3</v>
      </c>
      <c r="O67" s="85">
        <f t="shared" si="1121"/>
        <v>0</v>
      </c>
      <c r="P67" s="85">
        <f t="shared" si="1121"/>
        <v>2</v>
      </c>
      <c r="Q67" s="85">
        <f t="shared" si="1121"/>
        <v>12</v>
      </c>
      <c r="R67" s="85">
        <f t="shared" si="1121"/>
        <v>9</v>
      </c>
      <c r="S67" s="85">
        <f t="shared" si="1121"/>
        <v>10</v>
      </c>
      <c r="T67" s="85">
        <f t="shared" si="1121"/>
        <v>18</v>
      </c>
      <c r="U67" s="85">
        <f t="shared" si="1121"/>
        <v>7</v>
      </c>
      <c r="V67" s="85">
        <f t="shared" si="1121"/>
        <v>11</v>
      </c>
      <c r="W67" s="85">
        <f t="shared" si="1121"/>
        <v>7</v>
      </c>
      <c r="X67" s="85">
        <f t="shared" si="1121"/>
        <v>9</v>
      </c>
      <c r="Y67" s="85">
        <f t="shared" si="1121"/>
        <v>15</v>
      </c>
      <c r="Z67" s="85">
        <f t="shared" si="1121"/>
        <v>11</v>
      </c>
      <c r="AA67" s="85">
        <f t="shared" si="1121"/>
        <v>6</v>
      </c>
      <c r="AB67" s="85">
        <f t="shared" si="1121"/>
        <v>0</v>
      </c>
      <c r="AC67" s="85">
        <f t="shared" si="1121"/>
        <v>15</v>
      </c>
      <c r="AD67" s="85">
        <f t="shared" si="1121"/>
        <v>0</v>
      </c>
      <c r="AE67" s="85">
        <f t="shared" si="1121"/>
        <v>9</v>
      </c>
      <c r="AF67" s="85">
        <f t="shared" si="1121"/>
        <v>10</v>
      </c>
      <c r="AG67" s="85">
        <f t="shared" si="1121"/>
        <v>7</v>
      </c>
      <c r="AH67" s="85">
        <f t="shared" si="1121"/>
        <v>7</v>
      </c>
      <c r="AI67" s="85">
        <f t="shared" si="1121"/>
        <v>1</v>
      </c>
      <c r="AJ67" s="85">
        <f t="shared" si="1121"/>
        <v>7</v>
      </c>
      <c r="AK67" s="85">
        <f t="shared" si="1121"/>
        <v>0</v>
      </c>
      <c r="AL67" s="85">
        <f t="shared" si="1121"/>
        <v>5</v>
      </c>
      <c r="AM67" s="85">
        <f t="shared" si="1121"/>
        <v>18</v>
      </c>
      <c r="AN67" s="85">
        <f t="shared" si="1121"/>
        <v>3</v>
      </c>
      <c r="AO67" s="85">
        <f t="shared" si="1121"/>
        <v>7</v>
      </c>
      <c r="AP67" s="85">
        <f t="shared" si="1121"/>
        <v>2</v>
      </c>
      <c r="AQ67" s="85">
        <f t="shared" si="1121"/>
        <v>7</v>
      </c>
      <c r="AR67" s="85">
        <f t="shared" si="1121"/>
        <v>3</v>
      </c>
      <c r="AS67" s="85">
        <f t="shared" si="1121"/>
        <v>6</v>
      </c>
      <c r="AT67" s="85">
        <f t="shared" si="1121"/>
        <v>8</v>
      </c>
      <c r="AU67" s="85">
        <f t="shared" si="1121"/>
        <v>5</v>
      </c>
      <c r="AV67" s="85">
        <f t="shared" si="1121"/>
        <v>3</v>
      </c>
      <c r="AW67" s="85">
        <f t="shared" si="1121"/>
        <v>4</v>
      </c>
      <c r="AX67" s="85">
        <f t="shared" si="1121"/>
        <v>7</v>
      </c>
      <c r="AY67" s="85">
        <f t="shared" si="1121"/>
        <v>4</v>
      </c>
      <c r="AZ67" s="85">
        <f t="shared" si="1121"/>
        <v>2</v>
      </c>
      <c r="BA67" s="85">
        <f t="shared" si="1121"/>
        <v>7</v>
      </c>
      <c r="BB67" s="85">
        <f t="shared" si="1121"/>
        <v>4</v>
      </c>
      <c r="BC67" s="85">
        <f t="shared" si="1121"/>
        <v>6</v>
      </c>
      <c r="BD67" s="85">
        <f t="shared" si="1121"/>
        <v>1</v>
      </c>
      <c r="BE67" s="85">
        <f t="shared" si="1121"/>
        <v>4</v>
      </c>
      <c r="BF67" s="85">
        <f t="shared" si="1121"/>
        <v>1</v>
      </c>
      <c r="BG67" s="85">
        <f t="shared" si="1121"/>
        <v>3</v>
      </c>
      <c r="BH67" s="85">
        <f t="shared" si="1121"/>
        <v>7</v>
      </c>
      <c r="BI67" s="85">
        <f t="shared" si="1121"/>
        <v>4</v>
      </c>
      <c r="BJ67" s="85">
        <f t="shared" si="1121"/>
        <v>7</v>
      </c>
      <c r="BK67" s="85">
        <f t="shared" si="1121"/>
        <v>1</v>
      </c>
      <c r="BL67" s="85">
        <f t="shared" si="1121"/>
        <v>1</v>
      </c>
      <c r="BM67" s="85">
        <f t="shared" si="1121"/>
        <v>0</v>
      </c>
      <c r="BN67" s="85">
        <f t="shared" si="1121"/>
        <v>0</v>
      </c>
      <c r="BO67" s="85">
        <f t="shared" si="1121"/>
        <v>6</v>
      </c>
      <c r="BP67" s="85">
        <f t="shared" ref="BP67:DI67" si="1122">SUM(BP58:BP66)</f>
        <v>0</v>
      </c>
      <c r="BQ67" s="85">
        <f t="shared" si="1122"/>
        <v>5</v>
      </c>
      <c r="BR67" s="85">
        <f t="shared" si="1122"/>
        <v>0</v>
      </c>
      <c r="BS67" s="85">
        <f t="shared" si="1122"/>
        <v>3</v>
      </c>
      <c r="BT67" s="85">
        <f t="shared" si="1122"/>
        <v>2</v>
      </c>
      <c r="BU67" s="85">
        <f t="shared" si="1122"/>
        <v>0</v>
      </c>
      <c r="BV67" s="85">
        <f t="shared" si="1122"/>
        <v>2</v>
      </c>
      <c r="BW67" s="85">
        <f t="shared" si="1122"/>
        <v>3</v>
      </c>
      <c r="BX67" s="85">
        <f t="shared" si="1122"/>
        <v>3</v>
      </c>
      <c r="BY67" s="85">
        <f t="shared" si="1122"/>
        <v>0</v>
      </c>
      <c r="BZ67" s="85">
        <f t="shared" si="1122"/>
        <v>2</v>
      </c>
      <c r="CA67" s="85">
        <f t="shared" si="1122"/>
        <v>0</v>
      </c>
      <c r="CB67" s="85">
        <f t="shared" si="1122"/>
        <v>0</v>
      </c>
      <c r="CC67" s="85">
        <f t="shared" si="1122"/>
        <v>3</v>
      </c>
      <c r="CD67" s="85">
        <f t="shared" si="1122"/>
        <v>0</v>
      </c>
      <c r="CE67" s="85">
        <f t="shared" si="1122"/>
        <v>1</v>
      </c>
      <c r="CF67" s="85">
        <f t="shared" si="1122"/>
        <v>0</v>
      </c>
      <c r="CG67" s="85">
        <f t="shared" si="1122"/>
        <v>3</v>
      </c>
      <c r="CH67" s="85">
        <f t="shared" si="1122"/>
        <v>0</v>
      </c>
      <c r="CI67" s="85">
        <f t="shared" si="1122"/>
        <v>0</v>
      </c>
      <c r="CJ67" s="85">
        <f t="shared" si="1122"/>
        <v>0</v>
      </c>
      <c r="CK67" s="85">
        <f t="shared" si="1122"/>
        <v>3</v>
      </c>
      <c r="CL67" s="85">
        <f t="shared" si="1122"/>
        <v>0</v>
      </c>
      <c r="CM67" s="85">
        <f t="shared" si="1122"/>
        <v>1</v>
      </c>
      <c r="CN67" s="85">
        <f t="shared" si="1122"/>
        <v>0</v>
      </c>
      <c r="CO67" s="85">
        <f t="shared" si="1122"/>
        <v>0</v>
      </c>
      <c r="CP67" s="85">
        <f t="shared" si="1122"/>
        <v>1</v>
      </c>
      <c r="CQ67" s="85">
        <f t="shared" si="1122"/>
        <v>0</v>
      </c>
      <c r="CR67" s="85">
        <f t="shared" si="1122"/>
        <v>0</v>
      </c>
      <c r="CS67" s="85">
        <f t="shared" si="1122"/>
        <v>0</v>
      </c>
      <c r="CT67" s="85">
        <f t="shared" si="1122"/>
        <v>0</v>
      </c>
      <c r="CU67" s="85">
        <f t="shared" si="1122"/>
        <v>1</v>
      </c>
      <c r="CV67" s="85">
        <f t="shared" si="1122"/>
        <v>0</v>
      </c>
      <c r="CW67" s="85">
        <f t="shared" si="1122"/>
        <v>0</v>
      </c>
      <c r="CX67" s="85">
        <f t="shared" si="1122"/>
        <v>0</v>
      </c>
      <c r="CY67" s="85">
        <f t="shared" si="1122"/>
        <v>0</v>
      </c>
      <c r="CZ67" s="85">
        <f t="shared" si="1122"/>
        <v>0</v>
      </c>
      <c r="DA67" s="85">
        <f t="shared" si="1122"/>
        <v>0</v>
      </c>
      <c r="DB67" s="85">
        <f t="shared" si="1122"/>
        <v>0</v>
      </c>
      <c r="DC67" s="85">
        <f t="shared" si="1122"/>
        <v>0</v>
      </c>
      <c r="DD67" s="85">
        <f t="shared" si="1122"/>
        <v>0</v>
      </c>
      <c r="DE67" s="85">
        <f t="shared" si="1122"/>
        <v>0</v>
      </c>
      <c r="DF67" s="85">
        <f t="shared" si="1122"/>
        <v>0</v>
      </c>
      <c r="DG67" s="85">
        <f t="shared" si="1122"/>
        <v>0</v>
      </c>
      <c r="DH67" s="85">
        <f t="shared" si="1122"/>
        <v>0</v>
      </c>
      <c r="DI67" s="85">
        <f t="shared" si="1122"/>
        <v>0</v>
      </c>
      <c r="DJ67" s="97" t="s">
        <v>41</v>
      </c>
      <c r="DK67" s="97" t="s">
        <v>42</v>
      </c>
      <c r="DL67" s="85">
        <f>AVERAGE(DL58:DL66)</f>
        <v>31.444444444444443</v>
      </c>
      <c r="DM67" s="85"/>
    </row>
    <row r="68" spans="1:146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9</v>
      </c>
      <c r="AC68" s="304"/>
      <c r="AD68" s="304">
        <v>9</v>
      </c>
      <c r="AE68" s="304"/>
      <c r="AF68" s="304">
        <v>9</v>
      </c>
      <c r="AG68" s="304"/>
      <c r="AH68" s="304">
        <v>7</v>
      </c>
      <c r="AI68" s="304"/>
      <c r="AJ68" s="304">
        <v>7</v>
      </c>
      <c r="AK68" s="304"/>
      <c r="AL68" s="304">
        <v>7</v>
      </c>
      <c r="AM68" s="304"/>
      <c r="AN68" s="304">
        <v>6</v>
      </c>
      <c r="AO68" s="304"/>
      <c r="AP68" s="304">
        <v>6</v>
      </c>
      <c r="AQ68" s="304"/>
      <c r="AR68" s="304">
        <v>5</v>
      </c>
      <c r="AS68" s="304"/>
      <c r="AT68" s="304">
        <v>5</v>
      </c>
      <c r="AU68" s="304"/>
      <c r="AV68" s="304">
        <v>4</v>
      </c>
      <c r="AW68" s="304"/>
      <c r="AX68" s="304">
        <v>4</v>
      </c>
      <c r="AY68" s="304"/>
      <c r="AZ68" s="304">
        <v>4</v>
      </c>
      <c r="BA68" s="304"/>
      <c r="BB68" s="304">
        <v>4</v>
      </c>
      <c r="BC68" s="304"/>
      <c r="BD68" s="304">
        <v>4</v>
      </c>
      <c r="BE68" s="304"/>
      <c r="BF68" s="304">
        <v>4</v>
      </c>
      <c r="BG68" s="304"/>
      <c r="BH68" s="304">
        <v>4</v>
      </c>
      <c r="BI68" s="304"/>
      <c r="BJ68" s="304">
        <v>4</v>
      </c>
      <c r="BK68" s="304"/>
      <c r="BL68" s="304">
        <v>4</v>
      </c>
      <c r="BM68" s="304"/>
      <c r="BN68" s="304">
        <v>4</v>
      </c>
      <c r="BO68" s="304"/>
      <c r="BP68" s="304">
        <v>4</v>
      </c>
      <c r="BQ68" s="304"/>
      <c r="BR68" s="304">
        <v>4</v>
      </c>
      <c r="BS68" s="304"/>
      <c r="BT68" s="304">
        <v>4</v>
      </c>
      <c r="BU68" s="304"/>
      <c r="BV68" s="304">
        <v>4</v>
      </c>
      <c r="BW68" s="304"/>
      <c r="BX68" s="304">
        <v>4</v>
      </c>
      <c r="BY68" s="304"/>
      <c r="BZ68" s="304">
        <v>4</v>
      </c>
      <c r="CA68" s="304"/>
      <c r="CB68" s="304">
        <v>4</v>
      </c>
      <c r="CC68" s="304"/>
      <c r="CD68" s="304">
        <v>3</v>
      </c>
      <c r="CE68" s="304"/>
      <c r="CF68" s="304">
        <v>2</v>
      </c>
      <c r="CG68" s="304"/>
      <c r="CH68" s="304">
        <v>2</v>
      </c>
      <c r="CI68" s="304"/>
      <c r="CJ68" s="304">
        <v>2</v>
      </c>
      <c r="CK68" s="304"/>
      <c r="CL68" s="304">
        <v>1</v>
      </c>
      <c r="CM68" s="304"/>
      <c r="CN68" s="304">
        <v>1</v>
      </c>
      <c r="CO68" s="304"/>
      <c r="CP68" s="304">
        <v>1</v>
      </c>
      <c r="CQ68" s="304"/>
      <c r="CR68" s="304">
        <v>1</v>
      </c>
      <c r="CS68" s="304"/>
      <c r="CT68" s="304">
        <v>1</v>
      </c>
      <c r="CU68" s="304"/>
      <c r="CV68" s="304">
        <v>1</v>
      </c>
      <c r="CW68" s="304"/>
      <c r="CX68" s="304">
        <v>1</v>
      </c>
      <c r="CY68" s="304"/>
      <c r="CZ68" s="304">
        <v>1</v>
      </c>
      <c r="DA68" s="304"/>
      <c r="DB68" s="304">
        <v>1</v>
      </c>
      <c r="DC68" s="304"/>
      <c r="DD68" s="304">
        <v>1</v>
      </c>
      <c r="DE68" s="304"/>
      <c r="DF68" s="304">
        <v>0</v>
      </c>
      <c r="DG68" s="304"/>
      <c r="DH68" s="304">
        <v>0</v>
      </c>
      <c r="DI68" s="304"/>
      <c r="DJ68">
        <f>SUM(B67,D67,F67,H67,J67,L67,N67,P67,R67,T67,V67,X67,Z67,AB67,AD67,AF67,AH67,AJ67,AL67,AN67,AP67,AR67,AT67,AV67,AX67,AZ67,BB67,BD67,BF67,BH67,BJ67,BL67,BN67,BP67,BR67,BT67,BV67,BX67,BZ67,CB67,CD67,CF67,CH67,CJ67,CL67,CN67,CP67,CR67,CT67,CV67,CX67,CZ67)</f>
        <v>164</v>
      </c>
      <c r="DK68">
        <f>SUM(C67,E67,G67,I67,K67,M67,O67,Q67,S67,U67,W67,Y67,AA67,AC67,AE67,AG67,AI67,AK67,AM67,AO67,AQ67,AS67,AU67,AW67,AY67,BA67,BC67,BE67,BG67,BI67,BK67,BM67,BO67,BQ67,BS67,BU67,BW67,BY67,CA67,CC67,CE67,CG67,CI67,CK67,CM67,CO67,CQ67,CS67,CU67,CW67,CY67,DA67)</f>
        <v>197</v>
      </c>
      <c r="DL68" s="304">
        <f>STDEV((DL58:DL66))</f>
        <v>14.292577716345566</v>
      </c>
      <c r="DM68" s="304"/>
    </row>
    <row r="69" spans="1:146">
      <c r="DJ69" s="86" t="s">
        <v>49</v>
      </c>
      <c r="DK69" s="87">
        <f>DK68/DJ68*100</f>
        <v>120.1219512195122</v>
      </c>
      <c r="DL69">
        <f>DL67-DL68</f>
        <v>17.151866728098877</v>
      </c>
      <c r="DM69">
        <f>DL67+DL68</f>
        <v>45.737022160790005</v>
      </c>
    </row>
    <row r="70" spans="1:146" ht="15" thickBot="1">
      <c r="A70" s="77" t="s">
        <v>50</v>
      </c>
      <c r="B70" s="304">
        <f>ABS(B68-D68)</f>
        <v>0</v>
      </c>
      <c r="C70" s="304"/>
      <c r="D70" s="304">
        <f t="shared" ref="D70" si="1123">ABS(D68-F68)</f>
        <v>0</v>
      </c>
      <c r="E70" s="304"/>
      <c r="F70" s="304">
        <f t="shared" ref="F70" si="1124">ABS(F68-H68)</f>
        <v>0</v>
      </c>
      <c r="G70" s="304"/>
      <c r="H70" s="304">
        <f t="shared" ref="H70" si="1125">ABS(H68-J68)</f>
        <v>0</v>
      </c>
      <c r="I70" s="304"/>
      <c r="J70" s="304">
        <f t="shared" ref="J70" si="1126">ABS(J68-L68)</f>
        <v>0</v>
      </c>
      <c r="K70" s="304"/>
      <c r="L70" s="304">
        <f t="shared" ref="L70" si="1127">ABS(L68-N68)</f>
        <v>0</v>
      </c>
      <c r="M70" s="304"/>
      <c r="N70" s="304">
        <f t="shared" ref="N70" si="1128">ABS(N68-P68)</f>
        <v>0</v>
      </c>
      <c r="O70" s="304"/>
      <c r="P70" s="304">
        <f t="shared" ref="P70" si="1129">ABS(P68-R68)</f>
        <v>0</v>
      </c>
      <c r="Q70" s="304"/>
      <c r="R70" s="304">
        <f t="shared" ref="R70" si="1130">ABS(R68-T68)</f>
        <v>0</v>
      </c>
      <c r="S70" s="304"/>
      <c r="T70" s="304">
        <f t="shared" ref="T70" si="1131">ABS(T68-V68)</f>
        <v>0</v>
      </c>
      <c r="U70" s="304"/>
      <c r="V70" s="304">
        <f t="shared" ref="V70" si="1132">ABS(V68-X68)</f>
        <v>0</v>
      </c>
      <c r="W70" s="304"/>
      <c r="X70" s="304">
        <f t="shared" ref="X70" si="1133">ABS(X68-Z68)</f>
        <v>0</v>
      </c>
      <c r="Y70" s="304"/>
      <c r="Z70" s="304">
        <f t="shared" ref="Z70" si="1134">ABS(Z68-AB68)</f>
        <v>0</v>
      </c>
      <c r="AA70" s="304"/>
      <c r="AB70" s="304">
        <f t="shared" ref="AB70" si="1135">ABS(AB68-AD68)</f>
        <v>0</v>
      </c>
      <c r="AC70" s="304"/>
      <c r="AD70" s="304">
        <f t="shared" ref="AD70" si="1136">ABS(AD68-AF68)</f>
        <v>0</v>
      </c>
      <c r="AE70" s="304"/>
      <c r="AF70" s="304">
        <f t="shared" ref="AF70" si="1137">ABS(AF68-AH68)</f>
        <v>2</v>
      </c>
      <c r="AG70" s="304"/>
      <c r="AH70" s="304">
        <f t="shared" ref="AH70" si="1138">ABS(AH68-AJ68)</f>
        <v>0</v>
      </c>
      <c r="AI70" s="304"/>
      <c r="AJ70" s="304">
        <f t="shared" ref="AJ70" si="1139">ABS(AJ68-AL68)</f>
        <v>0</v>
      </c>
      <c r="AK70" s="304"/>
      <c r="AL70" s="304">
        <f t="shared" ref="AL70" si="1140">ABS(AL68-AN68)</f>
        <v>1</v>
      </c>
      <c r="AM70" s="304"/>
      <c r="AN70" s="304">
        <f t="shared" ref="AN70" si="1141">ABS(AN68-AP68)</f>
        <v>0</v>
      </c>
      <c r="AO70" s="304"/>
      <c r="AP70" s="304">
        <f t="shared" ref="AP70" si="1142">ABS(AP68-AR68)</f>
        <v>1</v>
      </c>
      <c r="AQ70" s="304"/>
      <c r="AR70" s="304">
        <f t="shared" ref="AR70" si="1143">ABS(AR68-AT68)</f>
        <v>0</v>
      </c>
      <c r="AS70" s="304"/>
      <c r="AT70" s="304">
        <f t="shared" ref="AT70" si="1144">ABS(AT68-AV68)</f>
        <v>1</v>
      </c>
      <c r="AU70" s="304"/>
      <c r="AV70" s="304">
        <f t="shared" ref="AV70" si="1145">ABS(AV68-AX68)</f>
        <v>0</v>
      </c>
      <c r="AW70" s="304"/>
      <c r="AX70" s="304">
        <f t="shared" ref="AX70" si="1146">ABS(AX68-AZ68)</f>
        <v>0</v>
      </c>
      <c r="AY70" s="304"/>
      <c r="AZ70" s="304">
        <f t="shared" ref="AZ70" si="1147">ABS(AZ68-BB68)</f>
        <v>0</v>
      </c>
      <c r="BA70" s="304"/>
      <c r="BB70" s="304">
        <f t="shared" ref="BB70" si="1148">ABS(BB68-BD68)</f>
        <v>0</v>
      </c>
      <c r="BC70" s="304"/>
      <c r="BD70" s="304">
        <f t="shared" ref="BD70" si="1149">ABS(BD68-BF68)</f>
        <v>0</v>
      </c>
      <c r="BE70" s="304"/>
      <c r="BF70" s="304">
        <f t="shared" ref="BF70" si="1150">ABS(BF68-BH68)</f>
        <v>0</v>
      </c>
      <c r="BG70" s="304"/>
      <c r="BH70" s="304">
        <f t="shared" ref="BH70" si="1151">ABS(BH68-BJ68)</f>
        <v>0</v>
      </c>
      <c r="BI70" s="304"/>
      <c r="BJ70" s="304">
        <f t="shared" ref="BJ70" si="1152">ABS(BJ68-BL68)</f>
        <v>0</v>
      </c>
      <c r="BK70" s="304"/>
      <c r="BL70" s="304">
        <f t="shared" ref="BL70" si="1153">ABS(BL68-BN68)</f>
        <v>0</v>
      </c>
      <c r="BM70" s="304"/>
      <c r="BN70" s="304">
        <f t="shared" ref="BN70" si="1154">ABS(BN68-BP68)</f>
        <v>0</v>
      </c>
      <c r="BO70" s="304"/>
      <c r="BP70" s="304">
        <f t="shared" ref="BP70" si="1155">ABS(BP68-BR68)</f>
        <v>0</v>
      </c>
      <c r="BQ70" s="304"/>
      <c r="BR70" s="304">
        <f t="shared" ref="BR70" si="1156">ABS(BR68-BT68)</f>
        <v>0</v>
      </c>
      <c r="BS70" s="304"/>
      <c r="BT70" s="304">
        <f t="shared" ref="BT70" si="1157">ABS(BT68-BV68)</f>
        <v>0</v>
      </c>
      <c r="BU70" s="304"/>
      <c r="BV70" s="304">
        <f t="shared" ref="BV70" si="1158">ABS(BV68-BX68)</f>
        <v>0</v>
      </c>
      <c r="BW70" s="304"/>
      <c r="BX70" s="304">
        <f t="shared" ref="BX70" si="1159">ABS(BX68-BZ68)</f>
        <v>0</v>
      </c>
      <c r="BY70" s="304"/>
      <c r="BZ70" s="304">
        <f t="shared" ref="BZ70" si="1160">ABS(BZ68-CB68)</f>
        <v>0</v>
      </c>
      <c r="CA70" s="304"/>
      <c r="CB70" s="304">
        <f t="shared" ref="CB70" si="1161">ABS(CB68-CD68)</f>
        <v>1</v>
      </c>
      <c r="CC70" s="304"/>
      <c r="CD70" s="304">
        <f t="shared" ref="CD70" si="1162">ABS(CD68-CF68)</f>
        <v>1</v>
      </c>
      <c r="CE70" s="304"/>
      <c r="CF70" s="304">
        <f t="shared" ref="CF70" si="1163">ABS(CF68-CH68)</f>
        <v>0</v>
      </c>
      <c r="CG70" s="304"/>
      <c r="CH70" s="304">
        <f t="shared" ref="CH70" si="1164">ABS(CH68-CJ68)</f>
        <v>0</v>
      </c>
      <c r="CI70" s="304"/>
      <c r="CJ70" s="304">
        <f t="shared" ref="CJ70" si="1165">ABS(CJ68-CL68)</f>
        <v>1</v>
      </c>
      <c r="CK70" s="304"/>
      <c r="CL70" s="304">
        <f t="shared" ref="CL70" si="1166">ABS(CL68-CN68)</f>
        <v>0</v>
      </c>
      <c r="CM70" s="304"/>
      <c r="CN70" s="304">
        <f t="shared" ref="CN70" si="1167">ABS(CN68-CP68)</f>
        <v>0</v>
      </c>
      <c r="CO70" s="304"/>
      <c r="CP70" s="304">
        <f t="shared" ref="CP70" si="1168">ABS(CP68-CR68)</f>
        <v>0</v>
      </c>
      <c r="CQ70" s="304"/>
      <c r="CR70" s="304">
        <f t="shared" ref="CR70" si="1169">ABS(CR68-CT68)</f>
        <v>0</v>
      </c>
      <c r="CS70" s="304"/>
      <c r="CT70" s="304">
        <f t="shared" ref="CT70" si="1170">ABS(CT68-CV68)</f>
        <v>0</v>
      </c>
      <c r="CU70" s="304"/>
      <c r="CV70" s="304">
        <f t="shared" ref="CV70" si="1171">ABS(CV68-CX68)</f>
        <v>0</v>
      </c>
      <c r="CW70" s="304"/>
      <c r="CX70" s="304">
        <f>ABS(CX68-CZ68)</f>
        <v>0</v>
      </c>
      <c r="CY70" s="304"/>
      <c r="CZ70" s="304">
        <f t="shared" ref="CZ70" si="1172">ABS(CZ68-DB68)</f>
        <v>0</v>
      </c>
      <c r="DA70" s="304"/>
      <c r="DB70" s="304">
        <f t="shared" ref="DB70" si="1173">ABS(DB68-DD68)</f>
        <v>0</v>
      </c>
      <c r="DC70" s="304"/>
      <c r="DD70" s="304">
        <f t="shared" ref="DD70" si="1174">ABS(DD68-DF68)</f>
        <v>1</v>
      </c>
      <c r="DE70" s="304"/>
      <c r="DF70" s="304">
        <f t="shared" ref="DF70" si="1175">ABS(DF68-DH68)</f>
        <v>0</v>
      </c>
      <c r="DG70" s="304"/>
      <c r="DH70" s="304">
        <f>ABS(DH68)</f>
        <v>0</v>
      </c>
      <c r="DI70" s="304"/>
      <c r="DJ70" s="86"/>
      <c r="DK70">
        <f>AVERAGE(DK58:DK66)</f>
        <v>21.888888888888889</v>
      </c>
    </row>
    <row r="71" spans="1:146" ht="15" thickBot="1">
      <c r="A71" s="77" t="s">
        <v>51</v>
      </c>
      <c r="B71" s="304">
        <f t="shared" ref="B71" si="1176">B68/$B$68</f>
        <v>1</v>
      </c>
      <c r="C71" s="304"/>
      <c r="D71" s="304">
        <f t="shared" ref="D71" si="1177">D68/$B$68</f>
        <v>1</v>
      </c>
      <c r="E71" s="304"/>
      <c r="F71" s="304">
        <f t="shared" ref="F71" si="1178">F68/$B$68</f>
        <v>1</v>
      </c>
      <c r="G71" s="304"/>
      <c r="H71" s="304">
        <f t="shared" ref="H71" si="1179">H68/$B$68</f>
        <v>1</v>
      </c>
      <c r="I71" s="304"/>
      <c r="J71" s="304">
        <f t="shared" ref="J71" si="1180">J68/$B$68</f>
        <v>1</v>
      </c>
      <c r="K71" s="304"/>
      <c r="L71" s="304">
        <f t="shared" ref="L71" si="1181">L68/$B$68</f>
        <v>1</v>
      </c>
      <c r="M71" s="304"/>
      <c r="N71" s="304">
        <f t="shared" ref="N71" si="1182">N68/$B$68</f>
        <v>1</v>
      </c>
      <c r="O71" s="304"/>
      <c r="P71" s="304">
        <f t="shared" ref="P71" si="1183">P68/$B$68</f>
        <v>1</v>
      </c>
      <c r="Q71" s="304"/>
      <c r="R71" s="304">
        <f>R68/$B$68</f>
        <v>1</v>
      </c>
      <c r="S71" s="304"/>
      <c r="T71" s="304">
        <f>T68/$B$68</f>
        <v>1</v>
      </c>
      <c r="U71" s="304"/>
      <c r="V71" s="304">
        <f>V68/$B$68</f>
        <v>1</v>
      </c>
      <c r="W71" s="304"/>
      <c r="X71" s="304">
        <f>X68/$B$68</f>
        <v>1</v>
      </c>
      <c r="Y71" s="304"/>
      <c r="Z71" s="304">
        <f>Z68/$B$68</f>
        <v>1</v>
      </c>
      <c r="AA71" s="304"/>
      <c r="AB71" s="304">
        <f>AB68/$B$68</f>
        <v>1</v>
      </c>
      <c r="AC71" s="304"/>
      <c r="AD71" s="304">
        <f>AD68/$B$68</f>
        <v>1</v>
      </c>
      <c r="AE71" s="304"/>
      <c r="AF71" s="304">
        <f>AF68/$B$68</f>
        <v>1</v>
      </c>
      <c r="AG71" s="304"/>
      <c r="AH71" s="304">
        <f>AH68/$B$68</f>
        <v>0.77777777777777779</v>
      </c>
      <c r="AI71" s="304"/>
      <c r="AJ71" s="304">
        <f>AJ68/$B$68</f>
        <v>0.77777777777777779</v>
      </c>
      <c r="AK71" s="304"/>
      <c r="AL71" s="304">
        <f>AL68/$B$68</f>
        <v>0.77777777777777779</v>
      </c>
      <c r="AM71" s="304"/>
      <c r="AN71" s="304">
        <f>AN68/$B$68</f>
        <v>0.66666666666666663</v>
      </c>
      <c r="AO71" s="304"/>
      <c r="AP71" s="304">
        <f>AP68/$B$68</f>
        <v>0.66666666666666663</v>
      </c>
      <c r="AQ71" s="304"/>
      <c r="AR71" s="304">
        <f>AR68/$B$68</f>
        <v>0.55555555555555558</v>
      </c>
      <c r="AS71" s="304"/>
      <c r="AT71" s="304">
        <f>AT68/$B$68</f>
        <v>0.55555555555555558</v>
      </c>
      <c r="AU71" s="304"/>
      <c r="AV71" s="304">
        <f>AV68/$B$68</f>
        <v>0.44444444444444442</v>
      </c>
      <c r="AW71" s="304"/>
      <c r="AX71" s="304">
        <f>AX68/$B$68</f>
        <v>0.44444444444444442</v>
      </c>
      <c r="AY71" s="304"/>
      <c r="AZ71" s="304">
        <f>AZ68/$B$68</f>
        <v>0.44444444444444442</v>
      </c>
      <c r="BA71" s="304"/>
      <c r="BB71" s="304">
        <f>BB68/$B$68</f>
        <v>0.44444444444444442</v>
      </c>
      <c r="BC71" s="304"/>
      <c r="BD71" s="304">
        <f>BD68/$B$68</f>
        <v>0.44444444444444442</v>
      </c>
      <c r="BE71" s="304"/>
      <c r="BF71" s="304">
        <f>BF68/$B$68</f>
        <v>0.44444444444444442</v>
      </c>
      <c r="BG71" s="304"/>
      <c r="BH71" s="304">
        <f>BH68/$B$68</f>
        <v>0.44444444444444442</v>
      </c>
      <c r="BI71" s="304"/>
      <c r="BJ71" s="304">
        <f>BJ68/$B$68</f>
        <v>0.44444444444444442</v>
      </c>
      <c r="BK71" s="304"/>
      <c r="BL71" s="304">
        <f>BL68/$B$68</f>
        <v>0.44444444444444442</v>
      </c>
      <c r="BM71" s="304"/>
      <c r="BN71" s="304">
        <f>BN68/$B$68</f>
        <v>0.44444444444444442</v>
      </c>
      <c r="BO71" s="304"/>
      <c r="BP71" s="304">
        <f>BP68/$B$68</f>
        <v>0.44444444444444442</v>
      </c>
      <c r="BQ71" s="304"/>
      <c r="BR71" s="304">
        <f>BR68/$B$68</f>
        <v>0.44444444444444442</v>
      </c>
      <c r="BS71" s="304"/>
      <c r="BT71" s="304">
        <f>BT68/$B$68</f>
        <v>0.44444444444444442</v>
      </c>
      <c r="BU71" s="304"/>
      <c r="BV71" s="304">
        <f>BV68/$B$68</f>
        <v>0.44444444444444442</v>
      </c>
      <c r="BW71" s="304"/>
      <c r="BX71" s="304">
        <f>BX68/$B$68</f>
        <v>0.44444444444444442</v>
      </c>
      <c r="BY71" s="304"/>
      <c r="BZ71" s="304">
        <f>BZ68/$B$68</f>
        <v>0.44444444444444442</v>
      </c>
      <c r="CA71" s="304"/>
      <c r="CB71" s="304">
        <f>CB68/$B$68</f>
        <v>0.44444444444444442</v>
      </c>
      <c r="CC71" s="304"/>
      <c r="CD71" s="304">
        <f>CD68/$B$68</f>
        <v>0.33333333333333331</v>
      </c>
      <c r="CE71" s="304"/>
      <c r="CF71" s="304">
        <f>CF68/$B$68</f>
        <v>0.22222222222222221</v>
      </c>
      <c r="CG71" s="304"/>
      <c r="CH71" s="304">
        <f>CH68/$B$68</f>
        <v>0.22222222222222221</v>
      </c>
      <c r="CI71" s="304"/>
      <c r="CJ71" s="304">
        <f>CJ68/$B$68</f>
        <v>0.22222222222222221</v>
      </c>
      <c r="CK71" s="304"/>
      <c r="CL71" s="304">
        <f>CL68/$B$68</f>
        <v>0.1111111111111111</v>
      </c>
      <c r="CM71" s="304"/>
      <c r="CN71" s="304">
        <f>CN68/$B$68</f>
        <v>0.1111111111111111</v>
      </c>
      <c r="CO71" s="304"/>
      <c r="CP71" s="304">
        <f>CP68/$B$68</f>
        <v>0.1111111111111111</v>
      </c>
      <c r="CQ71" s="304"/>
      <c r="CR71" s="304">
        <f>CR68/$B$68</f>
        <v>0.1111111111111111</v>
      </c>
      <c r="CS71" s="304"/>
      <c r="CT71" s="304">
        <f>CT68/$B$68</f>
        <v>0.1111111111111111</v>
      </c>
      <c r="CU71" s="304"/>
      <c r="CV71" s="304">
        <f>CV68/$B$68</f>
        <v>0.1111111111111111</v>
      </c>
      <c r="CW71" s="304"/>
      <c r="CX71" s="304">
        <f>CX68/$B$68</f>
        <v>0.1111111111111111</v>
      </c>
      <c r="CY71" s="304"/>
      <c r="CZ71" s="304">
        <f>CZ68/$B$68</f>
        <v>0.1111111111111111</v>
      </c>
      <c r="DA71" s="304"/>
      <c r="DB71" s="304">
        <f>DB68/$B$68</f>
        <v>0.1111111111111111</v>
      </c>
      <c r="DC71" s="304"/>
      <c r="DD71" s="304">
        <f>DD68/$B$68</f>
        <v>0.1111111111111111</v>
      </c>
      <c r="DE71" s="304"/>
      <c r="DF71" s="304">
        <f>DF68/$B$68</f>
        <v>0</v>
      </c>
      <c r="DG71" s="304"/>
      <c r="DH71" s="304">
        <f>DH68/$B$68</f>
        <v>0</v>
      </c>
      <c r="DI71" s="304"/>
      <c r="DJ71" s="86"/>
      <c r="DK71">
        <f>STDEV(DK58:DK66)</f>
        <v>12.712635883683253</v>
      </c>
    </row>
    <row r="72" spans="1:146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0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</v>
      </c>
      <c r="U72" s="304"/>
      <c r="V72" s="304">
        <f>V70/V68</f>
        <v>0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0.22222222222222221</v>
      </c>
      <c r="AG72" s="304"/>
      <c r="AH72" s="304">
        <f>AH70/AH68</f>
        <v>0</v>
      </c>
      <c r="AI72" s="304"/>
      <c r="AJ72" s="304">
        <f>AJ70/AJ68</f>
        <v>0</v>
      </c>
      <c r="AK72" s="304"/>
      <c r="AL72" s="304">
        <f>AL70/AL68</f>
        <v>0.14285714285714285</v>
      </c>
      <c r="AM72" s="304"/>
      <c r="AN72" s="304">
        <f>AN70/AN68</f>
        <v>0</v>
      </c>
      <c r="AO72" s="304"/>
      <c r="AP72" s="304">
        <f>AP70/AP68</f>
        <v>0.16666666666666666</v>
      </c>
      <c r="AQ72" s="304"/>
      <c r="AR72" s="304">
        <f>AR70/AR68</f>
        <v>0</v>
      </c>
      <c r="AS72" s="304"/>
      <c r="AT72" s="304">
        <f>AT70/AT68</f>
        <v>0.2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0.25</v>
      </c>
      <c r="CC72" s="304"/>
      <c r="CD72" s="304">
        <f>CD70/CD68</f>
        <v>0.33333333333333331</v>
      </c>
      <c r="CE72" s="304"/>
      <c r="CF72" s="304">
        <f>CF70/CF68</f>
        <v>0</v>
      </c>
      <c r="CG72" s="304"/>
      <c r="CH72" s="304">
        <f>CH70/CH68</f>
        <v>0</v>
      </c>
      <c r="CI72" s="304"/>
      <c r="CJ72" s="304">
        <f>CJ70/CJ68</f>
        <v>0.5</v>
      </c>
      <c r="CK72" s="304"/>
      <c r="CL72" s="304">
        <f>CL70/CL68</f>
        <v>0</v>
      </c>
      <c r="CM72" s="304"/>
      <c r="CN72" s="304">
        <f>CN70/CN68</f>
        <v>0</v>
      </c>
      <c r="CO72" s="304"/>
      <c r="CP72" s="304">
        <f>CP70/CP68</f>
        <v>0</v>
      </c>
      <c r="CQ72" s="304"/>
      <c r="CR72" s="304">
        <f>CR70/CR68</f>
        <v>0</v>
      </c>
      <c r="CS72" s="304"/>
      <c r="CT72" s="304">
        <f>CT70/CT68</f>
        <v>0</v>
      </c>
      <c r="CU72" s="304"/>
      <c r="CV72" s="304">
        <f>CV70/CV68</f>
        <v>0</v>
      </c>
      <c r="CW72" s="304"/>
      <c r="CX72" s="304">
        <f>CX70/CX68</f>
        <v>0</v>
      </c>
      <c r="CY72" s="304"/>
      <c r="CZ72" s="304">
        <f>CZ70/CZ68</f>
        <v>0</v>
      </c>
      <c r="DA72" s="304"/>
      <c r="DB72" s="304">
        <f>DB70/DB68</f>
        <v>0</v>
      </c>
      <c r="DC72" s="304"/>
      <c r="DD72" s="304">
        <f>DD70/DD68</f>
        <v>1</v>
      </c>
      <c r="DE72" s="304"/>
      <c r="DF72" s="304">
        <v>0</v>
      </c>
      <c r="DG72" s="304"/>
      <c r="DH72" s="304">
        <f>0</f>
        <v>0</v>
      </c>
      <c r="DI72" s="304"/>
      <c r="DJ72" s="86"/>
    </row>
    <row r="73" spans="1:146" ht="15" thickBot="1">
      <c r="A73" s="77" t="s">
        <v>53</v>
      </c>
      <c r="B73" s="304">
        <f>(B71+D71)/2</f>
        <v>1</v>
      </c>
      <c r="C73" s="304"/>
      <c r="D73" s="304">
        <f t="shared" ref="D73" si="1184">(D71+F71)/2</f>
        <v>1</v>
      </c>
      <c r="E73" s="304"/>
      <c r="F73" s="304">
        <f t="shared" ref="F73" si="1185">(F71+H71)/2</f>
        <v>1</v>
      </c>
      <c r="G73" s="304"/>
      <c r="H73" s="304">
        <f t="shared" ref="H73" si="1186">(H71+J71)/2</f>
        <v>1</v>
      </c>
      <c r="I73" s="304"/>
      <c r="J73" s="304">
        <f t="shared" ref="J73" si="1187">(J71+L71)/2</f>
        <v>1</v>
      </c>
      <c r="K73" s="304"/>
      <c r="L73" s="304">
        <f t="shared" ref="L73" si="1188">(L71+N71)/2</f>
        <v>1</v>
      </c>
      <c r="M73" s="304"/>
      <c r="N73" s="304">
        <f t="shared" ref="N73" si="1189">(N71+P71)/2</f>
        <v>1</v>
      </c>
      <c r="O73" s="304"/>
      <c r="P73" s="304">
        <f t="shared" ref="P73" si="1190">(P71+R71)/2</f>
        <v>1</v>
      </c>
      <c r="Q73" s="304"/>
      <c r="R73" s="304">
        <f t="shared" ref="R73" si="1191">(R71+T71)/2</f>
        <v>1</v>
      </c>
      <c r="S73" s="304"/>
      <c r="T73" s="304">
        <f t="shared" ref="T73" si="1192">(T71+V71)/2</f>
        <v>1</v>
      </c>
      <c r="U73" s="304"/>
      <c r="V73" s="304">
        <f t="shared" ref="V73" si="1193">(V71+X71)/2</f>
        <v>1</v>
      </c>
      <c r="W73" s="304"/>
      <c r="X73" s="304">
        <f t="shared" ref="X73" si="1194">(X71+Z71)/2</f>
        <v>1</v>
      </c>
      <c r="Y73" s="304"/>
      <c r="Z73" s="304">
        <f t="shared" ref="Z73" si="1195">(Z71+AB71)/2</f>
        <v>1</v>
      </c>
      <c r="AA73" s="304"/>
      <c r="AB73" s="304">
        <f t="shared" ref="AB73" si="1196">(AB71+AD71)/2</f>
        <v>1</v>
      </c>
      <c r="AC73" s="304"/>
      <c r="AD73" s="304">
        <f t="shared" ref="AD73" si="1197">(AD71+AF71)/2</f>
        <v>1</v>
      </c>
      <c r="AE73" s="304"/>
      <c r="AF73" s="304">
        <f t="shared" ref="AF73" si="1198">(AF71+AH71)/2</f>
        <v>0.88888888888888884</v>
      </c>
      <c r="AG73" s="304"/>
      <c r="AH73" s="304">
        <f t="shared" ref="AH73" si="1199">(AH71+AJ71)/2</f>
        <v>0.77777777777777779</v>
      </c>
      <c r="AI73" s="304"/>
      <c r="AJ73" s="304">
        <f t="shared" ref="AJ73" si="1200">(AJ71+AL71)/2</f>
        <v>0.77777777777777779</v>
      </c>
      <c r="AK73" s="304"/>
      <c r="AL73" s="304">
        <f t="shared" ref="AL73" si="1201">(AL71+AN71)/2</f>
        <v>0.72222222222222221</v>
      </c>
      <c r="AM73" s="304"/>
      <c r="AN73" s="304">
        <f t="shared" ref="AN73" si="1202">(AN71+AP71)/2</f>
        <v>0.66666666666666663</v>
      </c>
      <c r="AO73" s="304"/>
      <c r="AP73" s="304">
        <f t="shared" ref="AP73" si="1203">(AP71+AR71)/2</f>
        <v>0.61111111111111116</v>
      </c>
      <c r="AQ73" s="304"/>
      <c r="AR73" s="304">
        <f t="shared" ref="AR73" si="1204">(AR71+AT71)/2</f>
        <v>0.55555555555555558</v>
      </c>
      <c r="AS73" s="304"/>
      <c r="AT73" s="304">
        <f t="shared" ref="AT73" si="1205">(AT71+AV71)/2</f>
        <v>0.5</v>
      </c>
      <c r="AU73" s="304"/>
      <c r="AV73" s="304">
        <f t="shared" ref="AV73" si="1206">(AV71+AX71)/2</f>
        <v>0.44444444444444442</v>
      </c>
      <c r="AW73" s="304"/>
      <c r="AX73" s="304">
        <f t="shared" ref="AX73" si="1207">(AX71+AZ71)/2</f>
        <v>0.44444444444444442</v>
      </c>
      <c r="AY73" s="304"/>
      <c r="AZ73" s="304">
        <f t="shared" ref="AZ73" si="1208">(AZ71+BB71)/2</f>
        <v>0.44444444444444442</v>
      </c>
      <c r="BA73" s="304"/>
      <c r="BB73" s="304">
        <f t="shared" ref="BB73" si="1209">(BB71+BD71)/2</f>
        <v>0.44444444444444442</v>
      </c>
      <c r="BC73" s="304"/>
      <c r="BD73" s="304">
        <f t="shared" ref="BD73" si="1210">(BD71+BF71)/2</f>
        <v>0.44444444444444442</v>
      </c>
      <c r="BE73" s="304"/>
      <c r="BF73" s="304">
        <f t="shared" ref="BF73" si="1211">(BF71+BH71)/2</f>
        <v>0.44444444444444442</v>
      </c>
      <c r="BG73" s="304"/>
      <c r="BH73" s="304">
        <f t="shared" ref="BH73" si="1212">(BH71+BJ71)/2</f>
        <v>0.44444444444444442</v>
      </c>
      <c r="BI73" s="304"/>
      <c r="BJ73" s="304">
        <f t="shared" ref="BJ73" si="1213">(BJ71+BL71)/2</f>
        <v>0.44444444444444442</v>
      </c>
      <c r="BK73" s="304"/>
      <c r="BL73" s="304">
        <f t="shared" ref="BL73" si="1214">(BL71+BN71)/2</f>
        <v>0.44444444444444442</v>
      </c>
      <c r="BM73" s="304"/>
      <c r="BN73" s="304">
        <f t="shared" ref="BN73" si="1215">(BN71+BP71)/2</f>
        <v>0.44444444444444442</v>
      </c>
      <c r="BO73" s="304"/>
      <c r="BP73" s="304">
        <f t="shared" ref="BP73" si="1216">(BP71+BR71)/2</f>
        <v>0.44444444444444442</v>
      </c>
      <c r="BQ73" s="304"/>
      <c r="BR73" s="304">
        <f t="shared" ref="BR73" si="1217">(BR71+BT71)/2</f>
        <v>0.44444444444444442</v>
      </c>
      <c r="BS73" s="304"/>
      <c r="BT73" s="304">
        <f t="shared" ref="BT73" si="1218">(BT71+BV71)/2</f>
        <v>0.44444444444444442</v>
      </c>
      <c r="BU73" s="304"/>
      <c r="BV73" s="304">
        <f t="shared" ref="BV73" si="1219">(BV71+BX71)/2</f>
        <v>0.44444444444444442</v>
      </c>
      <c r="BW73" s="304"/>
      <c r="BX73" s="304">
        <f t="shared" ref="BX73" si="1220">(BX71+BZ71)/2</f>
        <v>0.44444444444444442</v>
      </c>
      <c r="BY73" s="304"/>
      <c r="BZ73" s="304">
        <f t="shared" ref="BZ73" si="1221">(BZ71+CB71)/2</f>
        <v>0.44444444444444442</v>
      </c>
      <c r="CA73" s="304"/>
      <c r="CB73" s="304">
        <f t="shared" ref="CB73" si="1222">(CB71+CD71)/2</f>
        <v>0.38888888888888884</v>
      </c>
      <c r="CC73" s="304"/>
      <c r="CD73" s="304">
        <f t="shared" ref="CD73" si="1223">(CD71+CF71)/2</f>
        <v>0.27777777777777779</v>
      </c>
      <c r="CE73" s="304"/>
      <c r="CF73" s="304">
        <f t="shared" ref="CF73" si="1224">(CF71+CH71)/2</f>
        <v>0.22222222222222221</v>
      </c>
      <c r="CG73" s="304"/>
      <c r="CH73" s="304">
        <f t="shared" ref="CH73" si="1225">(CH71+CJ71)/2</f>
        <v>0.22222222222222221</v>
      </c>
      <c r="CI73" s="304"/>
      <c r="CJ73" s="304">
        <f t="shared" ref="CJ73" si="1226">(CJ71+CL71)/2</f>
        <v>0.16666666666666666</v>
      </c>
      <c r="CK73" s="304"/>
      <c r="CL73" s="304">
        <f t="shared" ref="CL73" si="1227">(CL71+CN71)/2</f>
        <v>0.1111111111111111</v>
      </c>
      <c r="CM73" s="304"/>
      <c r="CN73" s="304">
        <f t="shared" ref="CN73" si="1228">(CN71+CP71)/2</f>
        <v>0.1111111111111111</v>
      </c>
      <c r="CO73" s="304"/>
      <c r="CP73" s="304">
        <f t="shared" ref="CP73" si="1229">(CP71+CR71)/2</f>
        <v>0.1111111111111111</v>
      </c>
      <c r="CQ73" s="304"/>
      <c r="CR73" s="304">
        <f t="shared" ref="CR73" si="1230">(CR71+CT71)/2</f>
        <v>0.1111111111111111</v>
      </c>
      <c r="CS73" s="304"/>
      <c r="CT73" s="304">
        <f t="shared" ref="CT73" si="1231">(CT71+CV71)/2</f>
        <v>0.1111111111111111</v>
      </c>
      <c r="CU73" s="304"/>
      <c r="CV73" s="304">
        <f t="shared" ref="CV73" si="1232">(CV71+CX71)/2</f>
        <v>0.1111111111111111</v>
      </c>
      <c r="CW73" s="304"/>
      <c r="CX73" s="304">
        <f>(CX71+CZ71)/2</f>
        <v>0.1111111111111111</v>
      </c>
      <c r="CY73" s="304"/>
      <c r="CZ73" s="304">
        <f t="shared" ref="CZ73" si="1233">(CZ71+DB71)/2</f>
        <v>0.1111111111111111</v>
      </c>
      <c r="DA73" s="304"/>
      <c r="DB73" s="304">
        <f t="shared" ref="DB73" si="1234">(DB71+DD71)/2</f>
        <v>0.1111111111111111</v>
      </c>
      <c r="DC73" s="304"/>
      <c r="DD73" s="304">
        <f t="shared" ref="DD73" si="1235">(DD71+DF71)/2</f>
        <v>5.5555555555555552E-2</v>
      </c>
      <c r="DE73" s="304"/>
      <c r="DF73" s="304">
        <f t="shared" ref="DF73" si="1236">(DF71+DH71)/2</f>
        <v>0</v>
      </c>
      <c r="DG73" s="304"/>
      <c r="DH73" s="304">
        <f t="shared" ref="DH73" si="1237">(DH71+DJ71)/2</f>
        <v>0</v>
      </c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86"/>
    </row>
    <row r="74" spans="1:146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10</v>
      </c>
      <c r="W74" s="304"/>
      <c r="X74" s="304">
        <f>SUM($B$73:Y73)-V73</f>
        <v>11</v>
      </c>
      <c r="Y74" s="304"/>
      <c r="Z74" s="304">
        <f>SUM($B$73:AA73)-X73</f>
        <v>12</v>
      </c>
      <c r="AA74" s="304"/>
      <c r="AB74" s="304">
        <f>SUM($B$73:AC73)-Z73</f>
        <v>13</v>
      </c>
      <c r="AC74" s="304"/>
      <c r="AD74" s="304">
        <f>SUM($B$73:AE73)-AB73</f>
        <v>14</v>
      </c>
      <c r="AE74" s="304"/>
      <c r="AF74" s="304">
        <f>SUM($B$73:AG73)-AD73</f>
        <v>14.888888888888889</v>
      </c>
      <c r="AG74" s="304"/>
      <c r="AH74" s="304">
        <f>SUM($B$73:AI73)-AF73</f>
        <v>15.777777777777779</v>
      </c>
      <c r="AI74" s="304"/>
      <c r="AJ74" s="304">
        <f>SUM($B$73:AK73)-AH73</f>
        <v>16.666666666666668</v>
      </c>
      <c r="AK74" s="304"/>
      <c r="AL74" s="304">
        <f>SUM($B$73:AM73)-AJ73</f>
        <v>17.388888888888889</v>
      </c>
      <c r="AM74" s="304"/>
      <c r="AN74" s="304">
        <f>SUM($B$73:AO73)-AL73</f>
        <v>18.111111111111114</v>
      </c>
      <c r="AO74" s="304"/>
      <c r="AP74" s="304">
        <f>SUM($B$73:AQ73)-AN73</f>
        <v>18.777777777777779</v>
      </c>
      <c r="AQ74" s="304"/>
      <c r="AR74" s="304">
        <f>SUM($B$73:AS73)-AP73</f>
        <v>19.388888888888893</v>
      </c>
      <c r="AS74" s="304"/>
      <c r="AT74" s="304">
        <f>SUM($B$73:AU73)-AR73</f>
        <v>19.944444444444446</v>
      </c>
      <c r="AU74" s="304"/>
      <c r="AV74" s="304">
        <f>SUM($B$73:AW73)-AT73</f>
        <v>20.444444444444446</v>
      </c>
      <c r="AW74" s="304"/>
      <c r="AX74" s="304">
        <f>SUM($B$73:AY73)-AV73</f>
        <v>20.944444444444446</v>
      </c>
      <c r="AY74" s="304"/>
      <c r="AZ74" s="304">
        <f>SUM($B$73:BA73)-AX73</f>
        <v>21.388888888888889</v>
      </c>
      <c r="BA74" s="304"/>
      <c r="BB74" s="304">
        <f>SUM($B$73:BC73)-AZ73</f>
        <v>21.833333333333332</v>
      </c>
      <c r="BC74" s="304"/>
      <c r="BD74" s="304">
        <f>SUM($B$73:BE73)-BB73</f>
        <v>22.277777777777775</v>
      </c>
      <c r="BE74" s="304"/>
      <c r="BF74" s="304">
        <f>SUM($B$73:BG73)-BD73</f>
        <v>22.722222222222218</v>
      </c>
      <c r="BG74" s="304"/>
      <c r="BH74" s="304">
        <f>SUM($B$73:BI73)-BF73</f>
        <v>23.166666666666661</v>
      </c>
      <c r="BI74" s="304"/>
      <c r="BJ74" s="304">
        <f>SUM($B$73:BK73)-BH73</f>
        <v>23.611111111111104</v>
      </c>
      <c r="BK74" s="304"/>
      <c r="BL74" s="304">
        <f>SUM($B$73:BM73)-BJ73</f>
        <v>24.055555555555546</v>
      </c>
      <c r="BM74" s="304"/>
      <c r="BN74" s="304">
        <f>SUM($B$73:BO73)-BL73</f>
        <v>24.499999999999989</v>
      </c>
      <c r="BO74" s="304"/>
      <c r="BP74" s="304">
        <f>SUM($B$73:BQ73)-BN73</f>
        <v>24.944444444444432</v>
      </c>
      <c r="BQ74" s="304"/>
      <c r="BR74" s="304">
        <f>SUM($B$73:BS73)-BP73</f>
        <v>25.388888888888875</v>
      </c>
      <c r="BS74" s="304"/>
      <c r="BT74" s="304">
        <f>SUM($B$73:BU73)-BR73</f>
        <v>25.833333333333318</v>
      </c>
      <c r="BU74" s="304"/>
      <c r="BV74" s="304">
        <f>SUM($B$73:BW73)-BT73</f>
        <v>26.277777777777761</v>
      </c>
      <c r="BW74" s="304"/>
      <c r="BX74" s="304">
        <f>SUM($B$73:BY73)-BV73</f>
        <v>26.722222222222204</v>
      </c>
      <c r="BY74" s="304"/>
      <c r="BZ74" s="304">
        <f>SUM($B$73:CA73)-BX73</f>
        <v>27.166666666666647</v>
      </c>
      <c r="CA74" s="304"/>
      <c r="CB74" s="304">
        <f>SUM($B$73:CC73)-BZ73</f>
        <v>27.555555555555536</v>
      </c>
      <c r="CC74" s="304"/>
      <c r="CD74" s="304">
        <f>SUM($B$73:CE73)-CB73</f>
        <v>27.888888888888868</v>
      </c>
      <c r="CE74" s="304"/>
      <c r="CF74" s="304">
        <f>SUM($B$73:CG73)-CD73</f>
        <v>28.2222222222222</v>
      </c>
      <c r="CG74" s="304"/>
      <c r="CH74" s="304">
        <f>SUM($B$73:CI73)-CF73</f>
        <v>28.499999999999979</v>
      </c>
      <c r="CI74" s="304"/>
      <c r="CJ74" s="304">
        <f>SUM($B$73:CK73)-CH73</f>
        <v>28.666666666666647</v>
      </c>
      <c r="CK74" s="304"/>
      <c r="CL74" s="304">
        <f>SUM($B$73:CM73)-CJ73</f>
        <v>28.833333333333311</v>
      </c>
      <c r="CM74" s="304"/>
      <c r="CN74" s="304">
        <f>SUM($B$73:CO73)-CL73</f>
        <v>28.999999999999979</v>
      </c>
      <c r="CO74" s="304"/>
      <c r="CP74" s="304">
        <f>SUM($B$73:CQ73)-CN73</f>
        <v>29.111111111111089</v>
      </c>
      <c r="CQ74" s="304"/>
      <c r="CR74" s="304">
        <f>SUM($B$73:CS73)-CP73</f>
        <v>29.2222222222222</v>
      </c>
      <c r="CS74" s="304"/>
      <c r="CT74" s="304">
        <f>SUM($B$73:CU73)-CR73</f>
        <v>29.333333333333311</v>
      </c>
      <c r="CU74" s="304"/>
      <c r="CV74" s="304">
        <f>SUM($B$73:CW73)-CT73</f>
        <v>29.444444444444422</v>
      </c>
      <c r="CW74" s="304"/>
      <c r="CX74" s="304">
        <f>SUM($B$73:CY73)-CV73</f>
        <v>29.555555555555532</v>
      </c>
      <c r="CY74" s="304"/>
      <c r="CZ74" s="304">
        <f>SUM($B$73:DA73)-CX73</f>
        <v>29.666666666666643</v>
      </c>
      <c r="DA74" s="304"/>
      <c r="DB74" s="304">
        <f>SUM($B$73:DC73)-CZ73</f>
        <v>29.777777777777754</v>
      </c>
      <c r="DC74" s="304"/>
      <c r="DD74" s="304">
        <f>SUM($B$73:DE73)-DB73</f>
        <v>29.833333333333311</v>
      </c>
      <c r="DE74" s="304"/>
      <c r="DF74" s="304">
        <f>SUM($B$73:DG73)-DD73</f>
        <v>29.888888888888864</v>
      </c>
      <c r="DG74" s="304"/>
      <c r="DH74" s="304">
        <f>SUM($B$73:DI73)-DF73</f>
        <v>29.944444444444422</v>
      </c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86"/>
    </row>
    <row r="75" spans="1:146" ht="15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>F74/F73</f>
        <v>2</v>
      </c>
      <c r="G75" s="304"/>
      <c r="H75" s="304">
        <f>H74/H73</f>
        <v>3</v>
      </c>
      <c r="I75" s="304"/>
      <c r="J75" s="304">
        <f>J74/J73</f>
        <v>4</v>
      </c>
      <c r="K75" s="304"/>
      <c r="L75" s="304">
        <f>L74/L73</f>
        <v>5</v>
      </c>
      <c r="M75" s="304"/>
      <c r="N75" s="304">
        <f>N74/N73</f>
        <v>6</v>
      </c>
      <c r="O75" s="304"/>
      <c r="P75" s="304">
        <f>P74/P73</f>
        <v>7</v>
      </c>
      <c r="Q75" s="304"/>
      <c r="R75" s="304">
        <f>R74/R73</f>
        <v>8</v>
      </c>
      <c r="S75" s="304"/>
      <c r="T75" s="304">
        <f>T74/T73</f>
        <v>9</v>
      </c>
      <c r="U75" s="304"/>
      <c r="V75" s="304">
        <f>V74/V73</f>
        <v>10</v>
      </c>
      <c r="W75" s="304"/>
      <c r="X75" s="304">
        <f>X74/X73</f>
        <v>11</v>
      </c>
      <c r="Y75" s="304"/>
      <c r="Z75" s="304">
        <f>Z74/Z73</f>
        <v>12</v>
      </c>
      <c r="AA75" s="304"/>
      <c r="AB75" s="304">
        <f>AB74/AB73</f>
        <v>13</v>
      </c>
      <c r="AC75" s="304"/>
      <c r="AD75" s="304">
        <f>AD74/AD73</f>
        <v>14</v>
      </c>
      <c r="AE75" s="304"/>
      <c r="AF75" s="304">
        <f>AF74/AF73</f>
        <v>16.75</v>
      </c>
      <c r="AG75" s="304"/>
      <c r="AH75" s="304">
        <f>AH74/AH73</f>
        <v>20.285714285714285</v>
      </c>
      <c r="AI75" s="304"/>
      <c r="AJ75" s="304">
        <f>AJ74/AJ73</f>
        <v>21.428571428571431</v>
      </c>
      <c r="AK75" s="304"/>
      <c r="AL75" s="304">
        <f>AL74/AL73</f>
        <v>24.076923076923077</v>
      </c>
      <c r="AM75" s="304"/>
      <c r="AN75" s="304">
        <f>AN74/AN73</f>
        <v>27.166666666666671</v>
      </c>
      <c r="AO75" s="304"/>
      <c r="AP75" s="304">
        <f>AP74/AP73</f>
        <v>30.727272727272727</v>
      </c>
      <c r="AQ75" s="304"/>
      <c r="AR75" s="304">
        <f>AR74/AR73</f>
        <v>34.900000000000006</v>
      </c>
      <c r="AS75" s="304"/>
      <c r="AT75" s="304">
        <f>AT74/AT73</f>
        <v>39.888888888888893</v>
      </c>
      <c r="AU75" s="304"/>
      <c r="AV75" s="304">
        <f>AV74/AV73</f>
        <v>46.000000000000007</v>
      </c>
      <c r="AW75" s="304"/>
      <c r="AX75" s="304">
        <f>AX74/AX73</f>
        <v>47.125000000000007</v>
      </c>
      <c r="AY75" s="304"/>
      <c r="AZ75" s="304">
        <f>AZ74/AZ73</f>
        <v>48.125000000000007</v>
      </c>
      <c r="BA75" s="304"/>
      <c r="BB75" s="304">
        <f>BB74/BB73</f>
        <v>49.125</v>
      </c>
      <c r="BC75" s="304"/>
      <c r="BD75" s="304">
        <f>BD74/BD73</f>
        <v>50.125</v>
      </c>
      <c r="BE75" s="304"/>
      <c r="BF75" s="304">
        <f>BF74/BF73</f>
        <v>51.124999999999993</v>
      </c>
      <c r="BG75" s="304"/>
      <c r="BH75" s="304">
        <f>BH74/BH73</f>
        <v>52.124999999999993</v>
      </c>
      <c r="BI75" s="304"/>
      <c r="BJ75" s="304">
        <f>BJ74/BJ73</f>
        <v>53.124999999999986</v>
      </c>
      <c r="BK75" s="304"/>
      <c r="BL75" s="304">
        <f>BL74/BL73</f>
        <v>54.124999999999986</v>
      </c>
      <c r="BM75" s="304"/>
      <c r="BN75" s="304">
        <f>BN74/BN73</f>
        <v>55.124999999999979</v>
      </c>
      <c r="BO75" s="304"/>
      <c r="BP75" s="304">
        <f>BP74/BP73</f>
        <v>56.124999999999979</v>
      </c>
      <c r="BQ75" s="304"/>
      <c r="BR75" s="304">
        <f>BR74/BR73</f>
        <v>57.124999999999972</v>
      </c>
      <c r="BS75" s="304"/>
      <c r="BT75" s="304">
        <f>BT74/BT73</f>
        <v>58.124999999999972</v>
      </c>
      <c r="BU75" s="304"/>
      <c r="BV75" s="304">
        <f>BV74/BV73</f>
        <v>59.124999999999964</v>
      </c>
      <c r="BW75" s="304"/>
      <c r="BX75" s="304">
        <f>BX74/BX73</f>
        <v>60.124999999999964</v>
      </c>
      <c r="BY75" s="304"/>
      <c r="BZ75" s="304">
        <f>BZ74/BZ73</f>
        <v>61.124999999999957</v>
      </c>
      <c r="CA75" s="304"/>
      <c r="CB75" s="304">
        <f>CB74/CB73</f>
        <v>70.857142857142819</v>
      </c>
      <c r="CC75" s="304"/>
      <c r="CD75" s="304">
        <f>CD74/CD73</f>
        <v>100.39999999999992</v>
      </c>
      <c r="CE75" s="304"/>
      <c r="CF75" s="304">
        <f>CF74/CF73</f>
        <v>126.9999999999999</v>
      </c>
      <c r="CG75" s="304"/>
      <c r="CH75" s="304">
        <f>CH74/CH73</f>
        <v>128.24999999999991</v>
      </c>
      <c r="CI75" s="304"/>
      <c r="CJ75" s="304">
        <f>CJ74/CJ73</f>
        <v>171.99999999999989</v>
      </c>
      <c r="CK75" s="304"/>
      <c r="CL75" s="304">
        <f>CL74/CL73</f>
        <v>259.49999999999983</v>
      </c>
      <c r="CM75" s="304"/>
      <c r="CN75" s="304">
        <f>CN74/CN73</f>
        <v>260.99999999999983</v>
      </c>
      <c r="CO75" s="304"/>
      <c r="CP75" s="304">
        <f>CP74/CP73</f>
        <v>261.99999999999983</v>
      </c>
      <c r="CQ75" s="304"/>
      <c r="CR75" s="304">
        <f>CR74/CR73</f>
        <v>262.99999999999983</v>
      </c>
      <c r="CS75" s="304"/>
      <c r="CT75" s="304">
        <f>CT74/CT73</f>
        <v>263.99999999999983</v>
      </c>
      <c r="CU75" s="304"/>
      <c r="CV75" s="304">
        <f>CV74/CV73</f>
        <v>264.99999999999983</v>
      </c>
      <c r="CW75" s="304"/>
      <c r="CX75" s="304">
        <f>CX74/CX73</f>
        <v>265.99999999999983</v>
      </c>
      <c r="CY75" s="304"/>
      <c r="CZ75" s="304">
        <f>CZ74/CZ73</f>
        <v>266.99999999999983</v>
      </c>
      <c r="DA75" s="304"/>
      <c r="DB75" s="304">
        <f>DB74/DB73</f>
        <v>267.99999999999977</v>
      </c>
      <c r="DC75" s="304"/>
      <c r="DD75" s="304">
        <f>DD74/DD73</f>
        <v>536.99999999999966</v>
      </c>
      <c r="DE75" s="304"/>
      <c r="DF75" s="304">
        <v>0</v>
      </c>
      <c r="DG75" s="304"/>
      <c r="DH75" s="304">
        <f>0</f>
        <v>0</v>
      </c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86"/>
    </row>
    <row r="76" spans="1:146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0.33333333333333331</v>
      </c>
      <c r="M76" s="304"/>
      <c r="N76" s="304">
        <f>O67/N68</f>
        <v>0</v>
      </c>
      <c r="O76" s="304"/>
      <c r="P76" s="304">
        <f>Q67/P68</f>
        <v>1.3333333333333333</v>
      </c>
      <c r="Q76" s="304"/>
      <c r="R76" s="304">
        <f>S67/R68</f>
        <v>1.1111111111111112</v>
      </c>
      <c r="S76" s="304"/>
      <c r="T76" s="304">
        <f>U67/T68</f>
        <v>0.77777777777777779</v>
      </c>
      <c r="U76" s="304"/>
      <c r="V76" s="304">
        <f>W67/V68</f>
        <v>0.77777777777777779</v>
      </c>
      <c r="W76" s="304"/>
      <c r="X76" s="304">
        <f>Y67/X68</f>
        <v>1.6666666666666667</v>
      </c>
      <c r="Y76" s="304"/>
      <c r="Z76" s="304">
        <f>AA67/Z68</f>
        <v>0.66666666666666663</v>
      </c>
      <c r="AA76" s="304"/>
      <c r="AB76" s="304">
        <f>AC67/AB68</f>
        <v>1.6666666666666667</v>
      </c>
      <c r="AC76" s="304"/>
      <c r="AD76" s="304">
        <f>AE67/AD68</f>
        <v>1</v>
      </c>
      <c r="AE76" s="304"/>
      <c r="AF76" s="304">
        <f>AG67/AF68</f>
        <v>0.77777777777777779</v>
      </c>
      <c r="AG76" s="304"/>
      <c r="AH76" s="304">
        <f>AI67/AH68</f>
        <v>0.14285714285714285</v>
      </c>
      <c r="AI76" s="304"/>
      <c r="AJ76" s="304">
        <f>AK67/AJ68</f>
        <v>0</v>
      </c>
      <c r="AK76" s="304"/>
      <c r="AL76" s="304">
        <f>AM67/AL68</f>
        <v>2.5714285714285716</v>
      </c>
      <c r="AM76" s="304"/>
      <c r="AN76" s="304">
        <f>AO67/AN68</f>
        <v>1.1666666666666667</v>
      </c>
      <c r="AO76" s="304"/>
      <c r="AP76" s="304">
        <f>AQ67/AP68</f>
        <v>1.1666666666666667</v>
      </c>
      <c r="AQ76" s="304"/>
      <c r="AR76" s="304">
        <f>AS67/AR68</f>
        <v>1.2</v>
      </c>
      <c r="AS76" s="304"/>
      <c r="AT76" s="304">
        <f>AU67/AT68</f>
        <v>1</v>
      </c>
      <c r="AU76" s="304"/>
      <c r="AV76" s="304">
        <f>AW67/AV68</f>
        <v>1</v>
      </c>
      <c r="AW76" s="304"/>
      <c r="AX76" s="304">
        <f>AY67/AX68</f>
        <v>1</v>
      </c>
      <c r="AY76" s="304"/>
      <c r="AZ76" s="304">
        <f>BA67/AZ68</f>
        <v>1.75</v>
      </c>
      <c r="BA76" s="304"/>
      <c r="BB76" s="304">
        <f>BC67/BB68</f>
        <v>1.5</v>
      </c>
      <c r="BC76" s="304"/>
      <c r="BD76" s="304">
        <f>BE67/BD68</f>
        <v>1</v>
      </c>
      <c r="BE76" s="304"/>
      <c r="BF76" s="304">
        <f>BG67/BF68</f>
        <v>0.75</v>
      </c>
      <c r="BG76" s="304"/>
      <c r="BH76" s="304">
        <f>BI67/BH68</f>
        <v>1</v>
      </c>
      <c r="BI76" s="304"/>
      <c r="BJ76" s="304">
        <f>BK67/BJ68</f>
        <v>0.25</v>
      </c>
      <c r="BK76" s="304"/>
      <c r="BL76" s="304">
        <f>BM67/BL68</f>
        <v>0</v>
      </c>
      <c r="BM76" s="304"/>
      <c r="BN76" s="304">
        <f>BO67/BN68</f>
        <v>1.5</v>
      </c>
      <c r="BO76" s="304"/>
      <c r="BP76" s="304">
        <f>BQ67/BP68</f>
        <v>1.25</v>
      </c>
      <c r="BQ76" s="304"/>
      <c r="BR76" s="304">
        <f>BS67/BR68</f>
        <v>0.75</v>
      </c>
      <c r="BS76" s="304"/>
      <c r="BT76" s="304">
        <f>BU67/BT68</f>
        <v>0</v>
      </c>
      <c r="BU76" s="304"/>
      <c r="BV76" s="304">
        <f>BW67/BV68</f>
        <v>0.75</v>
      </c>
      <c r="BW76" s="304"/>
      <c r="BX76" s="304">
        <f>BY67/BX68</f>
        <v>0</v>
      </c>
      <c r="BY76" s="304"/>
      <c r="BZ76" s="304">
        <f>CA67/BZ68</f>
        <v>0</v>
      </c>
      <c r="CA76" s="304"/>
      <c r="CB76" s="304">
        <f>CC67/CB68</f>
        <v>0.75</v>
      </c>
      <c r="CC76" s="304"/>
      <c r="CD76" s="304">
        <f>CE67/CD68</f>
        <v>0.33333333333333331</v>
      </c>
      <c r="CE76" s="304"/>
      <c r="CF76" s="304">
        <f>CG67/CF68</f>
        <v>1.5</v>
      </c>
      <c r="CG76" s="304"/>
      <c r="CH76" s="304">
        <f>CI67/CH68</f>
        <v>0</v>
      </c>
      <c r="CI76" s="304"/>
      <c r="CJ76" s="304">
        <f>CK67/CJ68</f>
        <v>1.5</v>
      </c>
      <c r="CK76" s="304"/>
      <c r="CL76" s="304">
        <f>CM67/CL68</f>
        <v>1</v>
      </c>
      <c r="CM76" s="304"/>
      <c r="CN76" s="304">
        <f>CO67/CN68</f>
        <v>0</v>
      </c>
      <c r="CO76" s="304"/>
      <c r="CP76" s="304">
        <f>CQ67/CP68</f>
        <v>0</v>
      </c>
      <c r="CQ76" s="304"/>
      <c r="CR76" s="304">
        <f>CS67/CR68</f>
        <v>0</v>
      </c>
      <c r="CS76" s="304"/>
      <c r="CT76" s="304">
        <f>CU67/CT68</f>
        <v>1</v>
      </c>
      <c r="CU76" s="304"/>
      <c r="CV76" s="304">
        <f>CW67/CV68</f>
        <v>0</v>
      </c>
      <c r="CW76" s="304"/>
      <c r="CX76" s="304">
        <f>CY67/CX68</f>
        <v>0</v>
      </c>
      <c r="CY76" s="304"/>
      <c r="CZ76" s="304">
        <f>DA67/CZ68</f>
        <v>0</v>
      </c>
      <c r="DA76" s="304"/>
      <c r="DB76" s="304">
        <f>DC67/DB68</f>
        <v>0</v>
      </c>
      <c r="DC76" s="304"/>
      <c r="DD76" s="304">
        <f>DE67/DD68</f>
        <v>0</v>
      </c>
      <c r="DE76" s="304"/>
      <c r="DF76" s="304">
        <v>0</v>
      </c>
      <c r="DG76" s="304"/>
      <c r="DH76" s="304">
        <f>0</f>
        <v>0</v>
      </c>
      <c r="DI76" s="304"/>
      <c r="DJ76" s="86"/>
    </row>
    <row r="77" spans="1:146" ht="15" thickBot="1">
      <c r="A77" s="77" t="s">
        <v>69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0.33333333333333331</v>
      </c>
      <c r="M77" s="304"/>
      <c r="N77" s="304">
        <f>N71*N76</f>
        <v>0</v>
      </c>
      <c r="O77" s="304"/>
      <c r="P77" s="304">
        <f>P71*P76</f>
        <v>1.3333333333333333</v>
      </c>
      <c r="Q77" s="304"/>
      <c r="R77" s="304">
        <f>R71*R76</f>
        <v>1.1111111111111112</v>
      </c>
      <c r="S77" s="304"/>
      <c r="T77" s="304">
        <f>T71*T76</f>
        <v>0.77777777777777779</v>
      </c>
      <c r="U77" s="304"/>
      <c r="V77" s="304">
        <f>V71*V76</f>
        <v>0.77777777777777779</v>
      </c>
      <c r="W77" s="304"/>
      <c r="X77" s="304">
        <f>X71*X76</f>
        <v>1.6666666666666667</v>
      </c>
      <c r="Y77" s="304"/>
      <c r="Z77" s="304">
        <f>Z71*Z76</f>
        <v>0.66666666666666663</v>
      </c>
      <c r="AA77" s="304"/>
      <c r="AB77" s="304">
        <f>AB71*AB76</f>
        <v>1.6666666666666667</v>
      </c>
      <c r="AC77" s="304"/>
      <c r="AD77" s="304">
        <f>AD71*AD76</f>
        <v>1</v>
      </c>
      <c r="AE77" s="304"/>
      <c r="AF77" s="304">
        <f>AF71*AF76</f>
        <v>0.77777777777777779</v>
      </c>
      <c r="AG77" s="304"/>
      <c r="AH77" s="304">
        <f>AH71*AH76</f>
        <v>0.1111111111111111</v>
      </c>
      <c r="AI77" s="304"/>
      <c r="AJ77" s="304">
        <f>AJ71*AJ76</f>
        <v>0</v>
      </c>
      <c r="AK77" s="304"/>
      <c r="AL77" s="304">
        <f>AL71*AL76</f>
        <v>2</v>
      </c>
      <c r="AM77" s="304"/>
      <c r="AN77" s="304">
        <f>AN71*AN76</f>
        <v>0.77777777777777779</v>
      </c>
      <c r="AO77" s="304"/>
      <c r="AP77" s="304">
        <f>AP71*AP76</f>
        <v>0.77777777777777779</v>
      </c>
      <c r="AQ77" s="304"/>
      <c r="AR77" s="304">
        <f>AR71*AR76</f>
        <v>0.66666666666666663</v>
      </c>
      <c r="AS77" s="304"/>
      <c r="AT77" s="304">
        <f>AT71*AT76</f>
        <v>0.55555555555555558</v>
      </c>
      <c r="AU77" s="304"/>
      <c r="AV77" s="304">
        <f>AV71*AV76</f>
        <v>0.44444444444444442</v>
      </c>
      <c r="AW77" s="304"/>
      <c r="AX77" s="304">
        <f>AX71*AX76</f>
        <v>0.44444444444444442</v>
      </c>
      <c r="AY77" s="304"/>
      <c r="AZ77" s="304">
        <f>AZ71*AZ76</f>
        <v>0.77777777777777768</v>
      </c>
      <c r="BA77" s="304"/>
      <c r="BB77" s="304">
        <f>BB71*BB76</f>
        <v>0.66666666666666663</v>
      </c>
      <c r="BC77" s="304"/>
      <c r="BD77" s="304">
        <f>BD71*BD76</f>
        <v>0.44444444444444442</v>
      </c>
      <c r="BE77" s="304"/>
      <c r="BF77" s="304">
        <f>BF71*BF76</f>
        <v>0.33333333333333331</v>
      </c>
      <c r="BG77" s="304"/>
      <c r="BH77" s="304">
        <f>BH71*BH76</f>
        <v>0.44444444444444442</v>
      </c>
      <c r="BI77" s="304"/>
      <c r="BJ77" s="304">
        <f>BJ71*BJ76</f>
        <v>0.1111111111111111</v>
      </c>
      <c r="BK77" s="304"/>
      <c r="BL77" s="304">
        <f>BL71*BL76</f>
        <v>0</v>
      </c>
      <c r="BM77" s="304"/>
      <c r="BN77" s="304">
        <f>BN71*BN76</f>
        <v>0.66666666666666663</v>
      </c>
      <c r="BO77" s="304"/>
      <c r="BP77" s="304">
        <f>BP71*BP76</f>
        <v>0.55555555555555558</v>
      </c>
      <c r="BQ77" s="304"/>
      <c r="BR77" s="304">
        <f>BR71*BR76</f>
        <v>0.33333333333333331</v>
      </c>
      <c r="BS77" s="304"/>
      <c r="BT77" s="304">
        <f>BT71*BT76</f>
        <v>0</v>
      </c>
      <c r="BU77" s="304"/>
      <c r="BV77" s="304">
        <f>BV71*BV76</f>
        <v>0.33333333333333331</v>
      </c>
      <c r="BW77" s="304"/>
      <c r="BX77" s="304">
        <f>BX71*BX76</f>
        <v>0</v>
      </c>
      <c r="BY77" s="304"/>
      <c r="BZ77" s="304">
        <f>BZ71*BZ76</f>
        <v>0</v>
      </c>
      <c r="CA77" s="304"/>
      <c r="CB77" s="304">
        <f>CB71*CB76</f>
        <v>0.33333333333333331</v>
      </c>
      <c r="CC77" s="304"/>
      <c r="CD77" s="304">
        <f>CD71*CD76</f>
        <v>0.1111111111111111</v>
      </c>
      <c r="CE77" s="304"/>
      <c r="CF77" s="304">
        <f>CF71*CF76</f>
        <v>0.33333333333333331</v>
      </c>
      <c r="CG77" s="304"/>
      <c r="CH77" s="304">
        <f>CH71*CH76</f>
        <v>0</v>
      </c>
      <c r="CI77" s="304"/>
      <c r="CJ77" s="304">
        <f>CJ71*CJ76</f>
        <v>0.33333333333333331</v>
      </c>
      <c r="CK77" s="304"/>
      <c r="CL77" s="304">
        <f>CL71*CL76</f>
        <v>0.1111111111111111</v>
      </c>
      <c r="CM77" s="304"/>
      <c r="CN77" s="304">
        <f>CN71*CN76</f>
        <v>0</v>
      </c>
      <c r="CO77" s="304"/>
      <c r="CP77" s="304">
        <f>CP71*CP76</f>
        <v>0</v>
      </c>
      <c r="CQ77" s="304"/>
      <c r="CR77" s="304">
        <f>CR71*CR76</f>
        <v>0</v>
      </c>
      <c r="CS77" s="304"/>
      <c r="CT77" s="304">
        <f>CT71*CT76</f>
        <v>0.1111111111111111</v>
      </c>
      <c r="CU77" s="304"/>
      <c r="CV77" s="304">
        <f>CV71*CV76</f>
        <v>0</v>
      </c>
      <c r="CW77" s="304"/>
      <c r="CX77" s="304">
        <f>CX71*CX76</f>
        <v>0</v>
      </c>
      <c r="CY77" s="304"/>
      <c r="CZ77" s="304">
        <f>CZ71*CZ76</f>
        <v>0</v>
      </c>
      <c r="DA77" s="304"/>
      <c r="DB77" s="304">
        <f>DB71*DB76</f>
        <v>0</v>
      </c>
      <c r="DC77" s="304"/>
      <c r="DD77" s="304">
        <f>DD71*DD76</f>
        <v>0</v>
      </c>
      <c r="DE77" s="304"/>
      <c r="DF77" s="304">
        <f>DF71*DF76</f>
        <v>0</v>
      </c>
      <c r="DG77" s="304"/>
      <c r="DH77" s="304">
        <f>DH71*DH76</f>
        <v>0</v>
      </c>
      <c r="DI77" s="304"/>
      <c r="DJ77" s="86"/>
    </row>
    <row r="78" spans="1:146" ht="15" thickBot="1">
      <c r="A78" s="77" t="s">
        <v>70</v>
      </c>
      <c r="B78" s="304"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0.33333333333333331</v>
      </c>
      <c r="M78" s="304"/>
      <c r="N78" s="304">
        <f>SUM($B$77:O77)</f>
        <v>0.33333333333333331</v>
      </c>
      <c r="O78" s="304"/>
      <c r="P78" s="304">
        <f>SUM($B$77:Q77)</f>
        <v>1.6666666666666665</v>
      </c>
      <c r="Q78" s="304"/>
      <c r="R78" s="304">
        <f>SUM($B$77:S77)</f>
        <v>2.7777777777777777</v>
      </c>
      <c r="S78" s="304"/>
      <c r="T78" s="304">
        <f>SUM($B$77:U77)</f>
        <v>3.5555555555555554</v>
      </c>
      <c r="U78" s="304"/>
      <c r="V78" s="304">
        <f>SUM($B$77:W77)</f>
        <v>4.333333333333333</v>
      </c>
      <c r="W78" s="304"/>
      <c r="X78" s="304">
        <f>SUM($B$77:Y77)</f>
        <v>6</v>
      </c>
      <c r="Y78" s="304"/>
      <c r="Z78" s="304">
        <f>SUM($B$77:AA77)</f>
        <v>6.666666666666667</v>
      </c>
      <c r="AA78" s="304"/>
      <c r="AB78" s="304">
        <f>SUM($B$77:AC77)</f>
        <v>8.3333333333333339</v>
      </c>
      <c r="AC78" s="304"/>
      <c r="AD78" s="304">
        <f>SUM($B$77:AE77)</f>
        <v>9.3333333333333339</v>
      </c>
      <c r="AE78" s="304"/>
      <c r="AF78" s="304">
        <f>SUM($B$77:AG77)</f>
        <v>10.111111111111112</v>
      </c>
      <c r="AG78" s="304"/>
      <c r="AH78" s="304">
        <f>SUM($B$77:AI77)</f>
        <v>10.222222222222223</v>
      </c>
      <c r="AI78" s="304"/>
      <c r="AJ78" s="304">
        <f>SUM($B$77:AK77)</f>
        <v>10.222222222222223</v>
      </c>
      <c r="AK78" s="304"/>
      <c r="AL78" s="304">
        <f>SUM($B$77:AM77)</f>
        <v>12.222222222222223</v>
      </c>
      <c r="AM78" s="304"/>
      <c r="AN78" s="304">
        <f>SUM($B$77:AO77)</f>
        <v>13.000000000000002</v>
      </c>
      <c r="AO78" s="304"/>
      <c r="AP78" s="304">
        <f>SUM($B$77:AQ77)</f>
        <v>13.77777777777778</v>
      </c>
      <c r="AQ78" s="304"/>
      <c r="AR78" s="304">
        <f>SUM($B$77:AS77)</f>
        <v>14.444444444444446</v>
      </c>
      <c r="AS78" s="304"/>
      <c r="AT78" s="304">
        <f>SUM($B$77:AU77)</f>
        <v>15.000000000000002</v>
      </c>
      <c r="AU78" s="304"/>
      <c r="AV78" s="304">
        <f>SUM($B$77:AW77)</f>
        <v>15.444444444444446</v>
      </c>
      <c r="AW78" s="304"/>
      <c r="AX78" s="304">
        <f>SUM($B$77:AY77)</f>
        <v>15.888888888888891</v>
      </c>
      <c r="AY78" s="304"/>
      <c r="AZ78" s="304">
        <f>SUM($B$77:BA77)</f>
        <v>16.666666666666668</v>
      </c>
      <c r="BA78" s="304"/>
      <c r="BB78" s="304">
        <f>SUM($B$77:BC77)</f>
        <v>17.333333333333336</v>
      </c>
      <c r="BC78" s="304"/>
      <c r="BD78" s="304">
        <f>SUM($B$77:BE77)</f>
        <v>17.777777777777779</v>
      </c>
      <c r="BE78" s="304"/>
      <c r="BF78" s="304">
        <f>SUM($B$77:BG77)</f>
        <v>18.111111111111111</v>
      </c>
      <c r="BG78" s="304"/>
      <c r="BH78" s="304">
        <f>SUM($B$77:BI77)</f>
        <v>18.555555555555554</v>
      </c>
      <c r="BI78" s="304"/>
      <c r="BJ78" s="304">
        <f>SUM($B$77:BK77)</f>
        <v>18.666666666666664</v>
      </c>
      <c r="BK78" s="304"/>
      <c r="BL78" s="304">
        <f>SUM($B$77:BM77)</f>
        <v>18.666666666666664</v>
      </c>
      <c r="BM78" s="304"/>
      <c r="BN78" s="304">
        <f>SUM($B$77:BO77)</f>
        <v>19.333333333333332</v>
      </c>
      <c r="BO78" s="304"/>
      <c r="BP78" s="304">
        <f>SUM($B$77:BQ77)</f>
        <v>19.888888888888889</v>
      </c>
      <c r="BQ78" s="304"/>
      <c r="BR78" s="304">
        <f>SUM($B$77:BS77)</f>
        <v>20.222222222222221</v>
      </c>
      <c r="BS78" s="304"/>
      <c r="BT78" s="304">
        <f>SUM($B$77:BU77)</f>
        <v>20.222222222222221</v>
      </c>
      <c r="BU78" s="304"/>
      <c r="BV78" s="304">
        <f>SUM($B$77:BW77)</f>
        <v>20.555555555555554</v>
      </c>
      <c r="BW78" s="304"/>
      <c r="BX78" s="304">
        <f>SUM($B$77:BY77)</f>
        <v>20.555555555555554</v>
      </c>
      <c r="BY78" s="304"/>
      <c r="BZ78" s="304">
        <f>SUM($B$77:CA77)</f>
        <v>20.555555555555554</v>
      </c>
      <c r="CA78" s="304"/>
      <c r="CB78" s="304">
        <f>SUM($B$77:CC77)</f>
        <v>20.888888888888886</v>
      </c>
      <c r="CC78" s="304"/>
      <c r="CD78" s="304">
        <f>SUM($B$77:CE77)</f>
        <v>20.999999999999996</v>
      </c>
      <c r="CE78" s="304"/>
      <c r="CF78" s="304">
        <f>SUM($B$77:CG77)</f>
        <v>21.333333333333329</v>
      </c>
      <c r="CG78" s="304"/>
      <c r="CH78" s="304">
        <f>SUM($B$77:CI77)</f>
        <v>21.333333333333329</v>
      </c>
      <c r="CI78" s="304"/>
      <c r="CJ78" s="304">
        <f>SUM($B$77:CK77)</f>
        <v>21.666666666666661</v>
      </c>
      <c r="CK78" s="304"/>
      <c r="CL78" s="304">
        <f>SUM($B$77:CM77)</f>
        <v>21.777777777777771</v>
      </c>
      <c r="CM78" s="304"/>
      <c r="CN78" s="304">
        <f>SUM($B$77:CO77)</f>
        <v>21.777777777777771</v>
      </c>
      <c r="CO78" s="304"/>
      <c r="CP78" s="304">
        <f>SUM($B$77:CQ77)</f>
        <v>21.777777777777771</v>
      </c>
      <c r="CQ78" s="304"/>
      <c r="CR78" s="304">
        <f>SUM($B$77:CS77)</f>
        <v>21.777777777777771</v>
      </c>
      <c r="CS78" s="304"/>
      <c r="CT78" s="304">
        <f>SUM($B$77:CU77)</f>
        <v>21.888888888888882</v>
      </c>
      <c r="CU78" s="304"/>
      <c r="CV78" s="304">
        <f>SUM($B$77:CW77)</f>
        <v>21.888888888888882</v>
      </c>
      <c r="CW78" s="304"/>
      <c r="CX78" s="304">
        <f>SUM($B$77:CY77)</f>
        <v>21.888888888888882</v>
      </c>
      <c r="CY78" s="304"/>
      <c r="CZ78" s="304">
        <f>SUM($B$77:DA77)</f>
        <v>21.888888888888882</v>
      </c>
      <c r="DA78" s="304"/>
      <c r="DB78" s="304">
        <f>SUM($B$77:DC77)</f>
        <v>21.888888888888882</v>
      </c>
      <c r="DC78" s="304"/>
      <c r="DD78" s="304">
        <f>SUM($B$77:DE77)</f>
        <v>21.888888888888882</v>
      </c>
      <c r="DE78" s="304"/>
      <c r="DF78" s="304">
        <f>SUM($B$77:DG77)</f>
        <v>21.888888888888882</v>
      </c>
      <c r="DG78" s="304"/>
      <c r="DH78" s="304">
        <f>SUM($B$77:DI77)</f>
        <v>21.888888888888882</v>
      </c>
      <c r="DI78" s="304"/>
      <c r="DJ78" s="86"/>
    </row>
    <row r="79" spans="1:146" ht="15" thickBot="1">
      <c r="A79" s="77" t="s">
        <v>59</v>
      </c>
      <c r="B79" s="304">
        <f>SUM($B$77:C77)/27</f>
        <v>0</v>
      </c>
      <c r="C79" s="304"/>
      <c r="D79" s="304">
        <f>D78/$B$68</f>
        <v>0</v>
      </c>
      <c r="E79" s="304"/>
      <c r="F79" s="304">
        <f t="shared" ref="F79" si="1238">F78/$B$68</f>
        <v>0</v>
      </c>
      <c r="G79" s="304"/>
      <c r="H79" s="304">
        <f t="shared" ref="H79" si="1239">H78/$B$68</f>
        <v>0</v>
      </c>
      <c r="I79" s="304"/>
      <c r="J79" s="304">
        <f t="shared" ref="J79" si="1240">J78/$B$68</f>
        <v>0</v>
      </c>
      <c r="K79" s="304"/>
      <c r="L79" s="304">
        <f>L78/$B$68</f>
        <v>3.7037037037037035E-2</v>
      </c>
      <c r="M79" s="304"/>
      <c r="N79" s="304">
        <f t="shared" ref="N79" si="1241">N78/$B$68</f>
        <v>3.7037037037037035E-2</v>
      </c>
      <c r="O79" s="304"/>
      <c r="P79" s="304">
        <f t="shared" ref="P79" si="1242">P78/$B$68</f>
        <v>0.18518518518518517</v>
      </c>
      <c r="Q79" s="304"/>
      <c r="R79" s="304">
        <f t="shared" ref="R79" si="1243">R78/$B$68</f>
        <v>0.30864197530864196</v>
      </c>
      <c r="S79" s="304"/>
      <c r="T79" s="304">
        <f t="shared" ref="T79" si="1244">T78/$B$68</f>
        <v>0.39506172839506171</v>
      </c>
      <c r="U79" s="304"/>
      <c r="V79" s="304">
        <f t="shared" ref="V79" si="1245">V78/$B$68</f>
        <v>0.48148148148148145</v>
      </c>
      <c r="W79" s="304"/>
      <c r="X79" s="304">
        <f t="shared" ref="X79" si="1246">X78/$B$68</f>
        <v>0.66666666666666663</v>
      </c>
      <c r="Y79" s="304"/>
      <c r="Z79" s="304">
        <f t="shared" ref="Z79" si="1247">Z78/$B$68</f>
        <v>0.74074074074074081</v>
      </c>
      <c r="AA79" s="304"/>
      <c r="AB79" s="304">
        <f t="shared" ref="AB79" si="1248">AB78/$B$68</f>
        <v>0.92592592592592604</v>
      </c>
      <c r="AC79" s="304"/>
      <c r="AD79" s="304">
        <f t="shared" ref="AD79" si="1249">AD78/$B$68</f>
        <v>1.0370370370370372</v>
      </c>
      <c r="AE79" s="304"/>
      <c r="AF79" s="304">
        <f t="shared" ref="AF79" si="1250">AF78/$B$68</f>
        <v>1.1234567901234569</v>
      </c>
      <c r="AG79" s="304"/>
      <c r="AH79" s="304">
        <f t="shared" ref="AH79" si="1251">AH78/$B$68</f>
        <v>1.1358024691358026</v>
      </c>
      <c r="AI79" s="304"/>
      <c r="AJ79" s="304">
        <f t="shared" ref="AJ79" si="1252">AJ78/$B$68</f>
        <v>1.1358024691358026</v>
      </c>
      <c r="AK79" s="304"/>
      <c r="AL79" s="304">
        <f t="shared" ref="AL79" si="1253">AL78/$B$68</f>
        <v>1.3580246913580247</v>
      </c>
      <c r="AM79" s="304"/>
      <c r="AN79" s="304">
        <f t="shared" ref="AN79" si="1254">AN78/$B$68</f>
        <v>1.4444444444444446</v>
      </c>
      <c r="AO79" s="304"/>
      <c r="AP79" s="304">
        <f t="shared" ref="AP79" si="1255">AP78/$B$68</f>
        <v>1.5308641975308646</v>
      </c>
      <c r="AQ79" s="304"/>
      <c r="AR79" s="304">
        <f t="shared" ref="AR79" si="1256">AR78/$B$68</f>
        <v>1.6049382716049385</v>
      </c>
      <c r="AS79" s="304"/>
      <c r="AT79" s="304">
        <f t="shared" ref="AT79" si="1257">AT78/$B$68</f>
        <v>1.666666666666667</v>
      </c>
      <c r="AU79" s="304"/>
      <c r="AV79" s="304">
        <f t="shared" ref="AV79" si="1258">AV78/$B$68</f>
        <v>1.7160493827160497</v>
      </c>
      <c r="AW79" s="304"/>
      <c r="AX79" s="304">
        <f t="shared" ref="AX79" si="1259">AX78/$B$68</f>
        <v>1.7654320987654324</v>
      </c>
      <c r="AY79" s="304"/>
      <c r="AZ79" s="304">
        <f t="shared" ref="AZ79" si="1260">AZ78/$B$68</f>
        <v>1.8518518518518521</v>
      </c>
      <c r="BA79" s="304"/>
      <c r="BB79" s="304">
        <f t="shared" ref="BB79" si="1261">BB78/$B$68</f>
        <v>1.9259259259259263</v>
      </c>
      <c r="BC79" s="304"/>
      <c r="BD79" s="304">
        <f t="shared" ref="BD79" si="1262">BD78/$B$68</f>
        <v>1.9753086419753088</v>
      </c>
      <c r="BE79" s="304"/>
      <c r="BF79" s="304">
        <f t="shared" ref="BF79" si="1263">BF78/$B$68</f>
        <v>2.0123456790123457</v>
      </c>
      <c r="BG79" s="304"/>
      <c r="BH79" s="304">
        <f t="shared" ref="BH79" si="1264">BH78/$B$68</f>
        <v>2.0617283950617282</v>
      </c>
      <c r="BI79" s="304"/>
      <c r="BJ79" s="304">
        <f t="shared" ref="BJ79" si="1265">BJ78/$B$68</f>
        <v>2.074074074074074</v>
      </c>
      <c r="BK79" s="304"/>
      <c r="BL79" s="304">
        <f t="shared" ref="BL79" si="1266">BL78/$B$68</f>
        <v>2.074074074074074</v>
      </c>
      <c r="BM79" s="304"/>
      <c r="BN79" s="304">
        <f t="shared" ref="BN79" si="1267">BN78/$B$68</f>
        <v>2.1481481481481479</v>
      </c>
      <c r="BO79" s="304"/>
      <c r="BP79" s="304">
        <f t="shared" ref="BP79" si="1268">BP78/$B$68</f>
        <v>2.2098765432098766</v>
      </c>
      <c r="BQ79" s="304"/>
      <c r="BR79" s="304">
        <f t="shared" ref="BR79" si="1269">BR78/$B$68</f>
        <v>2.2469135802469133</v>
      </c>
      <c r="BS79" s="304"/>
      <c r="BT79" s="304">
        <f t="shared" ref="BT79" si="1270">BT78/$B$68</f>
        <v>2.2469135802469133</v>
      </c>
      <c r="BU79" s="304"/>
      <c r="BV79" s="304">
        <f t="shared" ref="BV79" si="1271">BV78/$B$68</f>
        <v>2.2839506172839505</v>
      </c>
      <c r="BW79" s="304"/>
      <c r="BX79" s="304">
        <f t="shared" ref="BX79" si="1272">BX78/$B$68</f>
        <v>2.2839506172839505</v>
      </c>
      <c r="BY79" s="304"/>
      <c r="BZ79" s="304">
        <f t="shared" ref="BZ79" si="1273">BZ78/$B$68</f>
        <v>2.2839506172839505</v>
      </c>
      <c r="CA79" s="304"/>
      <c r="CB79" s="304">
        <f t="shared" ref="CB79" si="1274">CB78/$B$68</f>
        <v>2.3209876543209873</v>
      </c>
      <c r="CC79" s="304"/>
      <c r="CD79" s="304">
        <f t="shared" ref="CD79" si="1275">CD78/$B$68</f>
        <v>2.333333333333333</v>
      </c>
      <c r="CE79" s="304"/>
      <c r="CF79" s="304">
        <f t="shared" ref="CF79" si="1276">CF78/$B$68</f>
        <v>2.3703703703703698</v>
      </c>
      <c r="CG79" s="304"/>
      <c r="CH79" s="304">
        <f t="shared" ref="CH79" si="1277">CH78/$B$68</f>
        <v>2.3703703703703698</v>
      </c>
      <c r="CI79" s="304"/>
      <c r="CJ79" s="304">
        <f t="shared" ref="CJ79" si="1278">CJ78/$B$68</f>
        <v>2.4074074074074066</v>
      </c>
      <c r="CK79" s="304"/>
      <c r="CL79" s="304">
        <f t="shared" ref="CL79" si="1279">CL78/$B$68</f>
        <v>2.4197530864197523</v>
      </c>
      <c r="CM79" s="304"/>
      <c r="CN79" s="304">
        <f t="shared" ref="CN79" si="1280">CN78/$B$68</f>
        <v>2.4197530864197523</v>
      </c>
      <c r="CO79" s="304"/>
      <c r="CP79" s="304">
        <f t="shared" ref="CP79" si="1281">CP78/$B$68</f>
        <v>2.4197530864197523</v>
      </c>
      <c r="CQ79" s="304"/>
      <c r="CR79" s="304">
        <f t="shared" ref="CR79" si="1282">CR78/$B$68</f>
        <v>2.4197530864197523</v>
      </c>
      <c r="CS79" s="304"/>
      <c r="CT79" s="304">
        <f t="shared" ref="CT79" si="1283">CT78/$B$68</f>
        <v>2.432098765432098</v>
      </c>
      <c r="CU79" s="304"/>
      <c r="CV79" s="304">
        <f t="shared" ref="CV79" si="1284">CV78/$B$68</f>
        <v>2.432098765432098</v>
      </c>
      <c r="CW79" s="304"/>
      <c r="CX79" s="304">
        <f>CX78/$B$68</f>
        <v>2.432098765432098</v>
      </c>
      <c r="CY79" s="304"/>
      <c r="CZ79" s="304">
        <f t="shared" ref="CZ79" si="1285">CZ78/$B$68</f>
        <v>2.432098765432098</v>
      </c>
      <c r="DA79" s="304"/>
      <c r="DB79" s="304">
        <f t="shared" ref="DB79" si="1286">DB78/$B$68</f>
        <v>2.432098765432098</v>
      </c>
      <c r="DC79" s="304"/>
      <c r="DD79" s="304">
        <f t="shared" ref="DD79" si="1287">DD78/$B$68</f>
        <v>2.432098765432098</v>
      </c>
      <c r="DE79" s="304"/>
      <c r="DF79" s="304">
        <f t="shared" ref="DF79" si="1288">DF78/$B$68</f>
        <v>2.432098765432098</v>
      </c>
      <c r="DG79" s="304"/>
      <c r="DH79" s="304">
        <f t="shared" ref="DH79" si="1289">DH78/$B$68</f>
        <v>2.432098765432098</v>
      </c>
      <c r="DI79" s="304"/>
      <c r="DJ79" s="86"/>
    </row>
    <row r="80" spans="1:146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2</v>
      </c>
      <c r="M80" s="304"/>
      <c r="N80" s="304">
        <f t="shared" ref="N80" si="1290">N1*N71*N76</f>
        <v>0</v>
      </c>
      <c r="O80" s="304"/>
      <c r="P80" s="304">
        <f t="shared" ref="P80" si="1291">P1*P71*P76</f>
        <v>10.666666666666666</v>
      </c>
      <c r="Q80" s="304"/>
      <c r="R80" s="304">
        <f t="shared" ref="R80" si="1292">R1*R71*R76</f>
        <v>10</v>
      </c>
      <c r="S80" s="304"/>
      <c r="T80" s="304">
        <f t="shared" ref="T80" si="1293">T1*T71*T76</f>
        <v>7.7777777777777777</v>
      </c>
      <c r="U80" s="304"/>
      <c r="V80" s="304">
        <f t="shared" ref="V80" si="1294">V1*V71*V76</f>
        <v>8.5555555555555554</v>
      </c>
      <c r="W80" s="304"/>
      <c r="X80" s="304">
        <f t="shared" ref="X80" si="1295">X1*X71*X76</f>
        <v>20</v>
      </c>
      <c r="Y80" s="304"/>
      <c r="Z80" s="304">
        <f t="shared" ref="Z80" si="1296">Z1*Z71*Z76</f>
        <v>8.6666666666666661</v>
      </c>
      <c r="AA80" s="304"/>
      <c r="AB80" s="304">
        <f t="shared" ref="AB80" si="1297">AB1*AB71*AB76</f>
        <v>23.333333333333336</v>
      </c>
      <c r="AC80" s="304"/>
      <c r="AD80" s="304">
        <f t="shared" ref="AD80" si="1298">AD1*AD71*AD76</f>
        <v>15</v>
      </c>
      <c r="AE80" s="304"/>
      <c r="AF80" s="304">
        <f t="shared" ref="AF80" si="1299">AF1*AF71*AF76</f>
        <v>12.444444444444445</v>
      </c>
      <c r="AG80" s="304"/>
      <c r="AH80" s="304">
        <f t="shared" ref="AH80" si="1300">AH1*AH71*AH76</f>
        <v>1.8888888888888888</v>
      </c>
      <c r="AI80" s="304"/>
      <c r="AJ80" s="304">
        <f t="shared" ref="AJ80" si="1301">AJ1*AJ71*AJ76</f>
        <v>0</v>
      </c>
      <c r="AK80" s="304"/>
      <c r="AL80" s="304">
        <f t="shared" ref="AL80" si="1302">AL1*AL71*AL76</f>
        <v>38.000000000000007</v>
      </c>
      <c r="AM80" s="304"/>
      <c r="AN80" s="304">
        <f t="shared" ref="AN80" si="1303">AN1*AN71*AN76</f>
        <v>15.555555555555555</v>
      </c>
      <c r="AO80" s="304"/>
      <c r="AP80" s="304">
        <f t="shared" ref="AP80" si="1304">AP1*AP71*AP76</f>
        <v>16.333333333333336</v>
      </c>
      <c r="AQ80" s="304"/>
      <c r="AR80" s="304">
        <f t="shared" ref="AR80" si="1305">AR1*AR71*AR76</f>
        <v>14.666666666666668</v>
      </c>
      <c r="AS80" s="304"/>
      <c r="AT80" s="304">
        <f t="shared" ref="AT80" si="1306">AT1*AT71*AT76</f>
        <v>12.777777777777779</v>
      </c>
      <c r="AU80" s="304"/>
      <c r="AV80" s="304">
        <f t="shared" ref="AV80" si="1307">AV1*AV71*AV76</f>
        <v>10.666666666666666</v>
      </c>
      <c r="AW80" s="304"/>
      <c r="AX80" s="304">
        <f t="shared" ref="AX80" si="1308">AX1*AX71*AX76</f>
        <v>11.111111111111111</v>
      </c>
      <c r="AY80" s="304"/>
      <c r="AZ80" s="304">
        <f t="shared" ref="AZ80" si="1309">AZ1*AZ71*AZ76</f>
        <v>20.222222222222221</v>
      </c>
      <c r="BA80" s="304"/>
      <c r="BB80" s="304">
        <f t="shared" ref="BB80" si="1310">BB1*BB71*BB76</f>
        <v>18</v>
      </c>
      <c r="BC80" s="304"/>
      <c r="BD80" s="304">
        <f t="shared" ref="BD80" si="1311">BD1*BD71*BD76</f>
        <v>12.444444444444443</v>
      </c>
      <c r="BE80" s="304"/>
      <c r="BF80" s="304">
        <f t="shared" ref="BF80" si="1312">BF1*BF71*BF76</f>
        <v>9.6666666666666661</v>
      </c>
      <c r="BG80" s="304"/>
      <c r="BH80" s="304">
        <f t="shared" ref="BH80" si="1313">BH1*BH71*BH76</f>
        <v>13.333333333333332</v>
      </c>
      <c r="BI80" s="304"/>
      <c r="BJ80" s="304">
        <f t="shared" ref="BJ80" si="1314">BJ1*BJ71*BJ76</f>
        <v>3.4444444444444442</v>
      </c>
      <c r="BK80" s="304"/>
      <c r="BL80" s="304">
        <f t="shared" ref="BL80" si="1315">BL1*BL71*BL76</f>
        <v>0</v>
      </c>
      <c r="BM80" s="304"/>
      <c r="BN80" s="304">
        <f t="shared" ref="BN80" si="1316">BN1*BN71*BN76</f>
        <v>22</v>
      </c>
      <c r="BO80" s="304"/>
      <c r="BP80" s="304">
        <f t="shared" ref="BP80" si="1317">BP1*BP71*BP76</f>
        <v>18.888888888888889</v>
      </c>
      <c r="BQ80" s="304"/>
      <c r="BR80" s="304">
        <f t="shared" ref="BR80" si="1318">BR1*BR71*BR76</f>
        <v>11.666666666666666</v>
      </c>
      <c r="BS80" s="304"/>
      <c r="BT80" s="304">
        <f t="shared" ref="BT80" si="1319">BT1*BT71*BT76</f>
        <v>0</v>
      </c>
      <c r="BU80" s="304"/>
      <c r="BV80" s="304">
        <f t="shared" ref="BV80" si="1320">BV1*BV71*BV76</f>
        <v>12.333333333333332</v>
      </c>
      <c r="BW80" s="304"/>
      <c r="BX80" s="304">
        <f t="shared" ref="BX80" si="1321">BX1*BX71*BX76</f>
        <v>0</v>
      </c>
      <c r="BY80" s="304"/>
      <c r="BZ80" s="304">
        <f t="shared" ref="BZ80" si="1322">BZ1*BZ71*BZ76</f>
        <v>0</v>
      </c>
      <c r="CA80" s="304"/>
      <c r="CB80" s="304">
        <f t="shared" ref="CB80" si="1323">CB1*CB71*CB76</f>
        <v>13.333333333333334</v>
      </c>
      <c r="CC80" s="304"/>
      <c r="CD80" s="304">
        <f t="shared" ref="CD80" si="1324">CD1*CD71*CD76</f>
        <v>4.5555555555555554</v>
      </c>
      <c r="CE80" s="304"/>
      <c r="CF80" s="304">
        <f t="shared" ref="CF80" si="1325">CF1*CF71*CF76</f>
        <v>13.999999999999998</v>
      </c>
      <c r="CG80" s="304"/>
      <c r="CH80" s="304">
        <f t="shared" ref="CH80" si="1326">CH1*CH71*CH76</f>
        <v>0</v>
      </c>
      <c r="CI80" s="304"/>
      <c r="CJ80" s="304">
        <f t="shared" ref="CJ80" si="1327">CJ1*CJ71*CJ76</f>
        <v>14.666666666666664</v>
      </c>
      <c r="CK80" s="304"/>
      <c r="CL80" s="304">
        <f t="shared" ref="CL80" si="1328">CL1*CL71*CL76</f>
        <v>5</v>
      </c>
      <c r="CM80" s="304"/>
      <c r="CN80" s="304">
        <f t="shared" ref="CN80" si="1329">CN1*CN71*CN76</f>
        <v>0</v>
      </c>
      <c r="CO80" s="304"/>
      <c r="CP80" s="304">
        <f t="shared" ref="CP80" si="1330">CP1*CP71*CP76</f>
        <v>0</v>
      </c>
      <c r="CQ80" s="304"/>
      <c r="CR80" s="304">
        <f t="shared" ref="CR80" si="1331">CR1*CR71*CR76</f>
        <v>0</v>
      </c>
      <c r="CS80" s="304"/>
      <c r="CT80" s="304">
        <f t="shared" ref="CT80" si="1332">CT1*CT71*CT76</f>
        <v>5.4444444444444438</v>
      </c>
      <c r="CU80" s="304"/>
      <c r="CV80" s="304">
        <f t="shared" ref="CV80" si="1333">CV1*CV71*CV76</f>
        <v>0</v>
      </c>
      <c r="CW80" s="304"/>
      <c r="CX80" s="304">
        <f>CX1*CX71*CX76</f>
        <v>0</v>
      </c>
      <c r="CY80" s="304"/>
      <c r="CZ80" s="304">
        <f t="shared" ref="CZ80" si="1334">CZ1*CZ71*CZ76</f>
        <v>0</v>
      </c>
      <c r="DA80" s="304"/>
      <c r="DB80" s="304">
        <f t="shared" ref="DB80" si="1335">DB1*DB71*DB76</f>
        <v>0</v>
      </c>
      <c r="DC80" s="304"/>
      <c r="DD80" s="304">
        <f t="shared" ref="DD80" si="1336">DD1*DD71*DD76</f>
        <v>0</v>
      </c>
      <c r="DE80" s="304"/>
      <c r="DF80" s="304">
        <f t="shared" ref="DF80" si="1337">DF1*DF71*DF76</f>
        <v>0</v>
      </c>
      <c r="DG80" s="304"/>
      <c r="DH80" s="304">
        <f t="shared" ref="DH80" si="1338">DH1*DH71*DH76</f>
        <v>0</v>
      </c>
      <c r="DI80" s="304"/>
      <c r="DJ80" s="86"/>
    </row>
    <row r="81" spans="1:197" ht="15" thickBot="1">
      <c r="A81" s="77" t="s">
        <v>61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f>SUM($B$80:M80)/L79</f>
        <v>54</v>
      </c>
      <c r="M81" s="304"/>
      <c r="N81" s="304">
        <f>SUM($B$80:O80)/N79</f>
        <v>54</v>
      </c>
      <c r="O81" s="304"/>
      <c r="P81" s="304">
        <f>SUM($B$80:Q80)/P79</f>
        <v>68.400000000000006</v>
      </c>
      <c r="Q81" s="304"/>
      <c r="R81" s="304">
        <f>SUM($B$80:S80)/R79</f>
        <v>73.44</v>
      </c>
      <c r="S81" s="304"/>
      <c r="T81" s="304">
        <f>SUM($B$80:U80)/T79</f>
        <v>77.0625</v>
      </c>
      <c r="U81" s="304"/>
      <c r="V81" s="304">
        <f>SUM($B$80:W80)/V79</f>
        <v>81</v>
      </c>
      <c r="W81" s="304"/>
      <c r="X81" s="304">
        <f>SUM($B$80:Y80)/X79</f>
        <v>88.5</v>
      </c>
      <c r="Y81" s="304"/>
      <c r="Z81" s="304">
        <f>SUM($B$80:AA80)/Z79</f>
        <v>91.35</v>
      </c>
      <c r="AA81" s="304"/>
      <c r="AB81" s="304">
        <f>SUM($B$80:AC80)/AB79</f>
        <v>98.279999999999987</v>
      </c>
      <c r="AC81" s="304"/>
      <c r="AD81" s="304">
        <f>SUM($B$80:AE80)/AD79</f>
        <v>102.21428571428569</v>
      </c>
      <c r="AE81" s="304"/>
      <c r="AF81" s="304">
        <f>SUM($B$80:AG80)/AF79</f>
        <v>105.42857142857142</v>
      </c>
      <c r="AG81" s="304"/>
      <c r="AH81" s="304">
        <f>SUM($B$80:AI80)/AH79</f>
        <v>105.94565217391302</v>
      </c>
      <c r="AI81" s="304"/>
      <c r="AJ81" s="304">
        <f>SUM($B$80:AK80)/AJ79</f>
        <v>105.94565217391302</v>
      </c>
      <c r="AK81" s="304"/>
      <c r="AL81" s="304">
        <f>SUM($B$80:AM80)/AL79</f>
        <v>116.59090909090909</v>
      </c>
      <c r="AM81" s="304"/>
      <c r="AN81" s="304">
        <f>SUM($B$80:AO80)/AN79</f>
        <v>120.38461538461537</v>
      </c>
      <c r="AO81" s="304"/>
      <c r="AP81" s="304">
        <f>SUM($B$80:AQ80)/AP79</f>
        <v>124.25806451612901</v>
      </c>
      <c r="AQ81" s="304"/>
      <c r="AR81" s="304">
        <f>SUM($B$80:AS80)/AR79</f>
        <v>127.66153846153844</v>
      </c>
      <c r="AS81" s="304"/>
      <c r="AT81" s="304">
        <f>SUM($B$80:AU80)/AT79</f>
        <v>130.59999999999997</v>
      </c>
      <c r="AU81" s="304"/>
      <c r="AV81" s="304">
        <f>SUM($B$80:AW80)/AV79</f>
        <v>133.05755395683451</v>
      </c>
      <c r="AW81" s="304"/>
      <c r="AX81" s="304">
        <f>SUM($B$80:AY80)/AX79</f>
        <v>135.62937062937061</v>
      </c>
      <c r="AY81" s="304"/>
      <c r="AZ81" s="304">
        <f>SUM($B$80:BA80)/AZ79</f>
        <v>140.21999999999997</v>
      </c>
      <c r="BA81" s="304"/>
      <c r="BB81" s="304">
        <f>SUM($B$80:BC80)/BB79</f>
        <v>144.17307692307688</v>
      </c>
      <c r="BC81" s="304"/>
      <c r="BD81" s="304">
        <f>SUM($B$80:BE80)/BD79</f>
        <v>146.86874999999998</v>
      </c>
      <c r="BE81" s="304"/>
      <c r="BF81" s="304">
        <f>SUM($B$80:BG80)/BF79</f>
        <v>148.96932515337423</v>
      </c>
      <c r="BG81" s="304"/>
      <c r="BH81" s="304">
        <f>SUM($B$80:BI80)/BH79</f>
        <v>151.8682634730539</v>
      </c>
      <c r="BI81" s="304"/>
      <c r="BJ81" s="304">
        <f>SUM($B$80:BK80)/BJ79</f>
        <v>152.625</v>
      </c>
      <c r="BK81" s="304"/>
      <c r="BL81" s="304">
        <f>SUM($B$80:BM80)/BL79</f>
        <v>152.625</v>
      </c>
      <c r="BM81" s="304"/>
      <c r="BN81" s="304">
        <f>SUM($B$80:BO80)/BN79</f>
        <v>157.60344827586209</v>
      </c>
      <c r="BO81" s="304"/>
      <c r="BP81" s="304">
        <f>SUM($B$80:BQ80)/BP79</f>
        <v>161.7486033519553</v>
      </c>
      <c r="BQ81" s="304"/>
      <c r="BR81" s="304">
        <f>SUM($B$80:BS80)/BR79</f>
        <v>164.27472527472531</v>
      </c>
      <c r="BS81" s="304"/>
      <c r="BT81" s="304">
        <f>SUM($B$80:BU80)/BT79</f>
        <v>164.27472527472531</v>
      </c>
      <c r="BU81" s="304"/>
      <c r="BV81" s="304">
        <f>SUM($B$80:BW80)/BV79</f>
        <v>167.01081081081082</v>
      </c>
      <c r="BW81" s="304"/>
      <c r="BX81" s="304">
        <f>SUM($B$80:BY80)/BX79</f>
        <v>167.01081081081082</v>
      </c>
      <c r="BY81" s="304"/>
      <c r="BZ81" s="304">
        <f>SUM($B$80:CA80)/BZ79</f>
        <v>167.01081081081082</v>
      </c>
      <c r="CA81" s="304"/>
      <c r="CB81" s="304">
        <f>SUM($B$80:CC80)/CB79</f>
        <v>170.09042553191492</v>
      </c>
      <c r="CC81" s="304"/>
      <c r="CD81" s="304">
        <f>SUM($B$80:CE80)/CD79</f>
        <v>171.14285714285717</v>
      </c>
      <c r="CE81" s="304"/>
      <c r="CF81" s="304">
        <f>SUM($B$80:CG80)/CF79</f>
        <v>174.37500000000003</v>
      </c>
      <c r="CG81" s="304"/>
      <c r="CH81" s="304">
        <f>SUM($B$80:CI80)/CH79</f>
        <v>174.37500000000003</v>
      </c>
      <c r="CI81" s="304"/>
      <c r="CJ81" s="304">
        <f>SUM($B$80:CK80)/CJ79</f>
        <v>177.78461538461545</v>
      </c>
      <c r="CK81" s="304"/>
      <c r="CL81" s="304">
        <f>SUM($B$80:CM80)/CL79</f>
        <v>178.94387755102048</v>
      </c>
      <c r="CM81" s="304"/>
      <c r="CN81" s="304">
        <f>SUM($B$80:CO80)/CN79</f>
        <v>178.94387755102048</v>
      </c>
      <c r="CO81" s="304"/>
      <c r="CP81" s="304">
        <f>SUM($B$80:CQ80)/CP79</f>
        <v>178.94387755102048</v>
      </c>
      <c r="CQ81" s="304"/>
      <c r="CR81" s="304">
        <f>SUM($B$80:CS80)/CR79</f>
        <v>178.94387755102048</v>
      </c>
      <c r="CS81" s="304"/>
      <c r="CT81" s="304">
        <f>SUM($B$80:CU80)/CT79</f>
        <v>180.27411167512696</v>
      </c>
      <c r="CU81" s="304"/>
      <c r="CV81" s="304">
        <f>SUM($B$80:CW80)/CV79</f>
        <v>180.27411167512696</v>
      </c>
      <c r="CW81" s="304"/>
      <c r="CX81" s="304">
        <f>SUM($B$80:CY80)/CX79</f>
        <v>180.27411167512696</v>
      </c>
      <c r="CY81" s="304"/>
      <c r="CZ81" s="304">
        <f>SUM($B$80:DA80)/CZ79</f>
        <v>180.27411167512696</v>
      </c>
      <c r="DA81" s="304"/>
      <c r="DB81" s="304">
        <f>SUM($B$80:DC80)/DB79</f>
        <v>180.27411167512696</v>
      </c>
      <c r="DC81" s="304"/>
      <c r="DD81" s="304">
        <f>SUM($B$80:DE80)/DD79</f>
        <v>180.27411167512696</v>
      </c>
      <c r="DE81" s="304"/>
      <c r="DF81" s="304">
        <f>SUM($B$80:DG80)/DF79</f>
        <v>180.27411167512696</v>
      </c>
      <c r="DG81" s="304"/>
      <c r="DH81" s="304">
        <f>SUM($B$80:DI80)/DH79</f>
        <v>180.27411167512696</v>
      </c>
      <c r="DI81" s="304"/>
      <c r="DJ81" s="86"/>
    </row>
    <row r="82" spans="1:197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f>LN(L79)/L81</f>
        <v>-6.1034016037117209E-2</v>
      </c>
      <c r="M82" s="304"/>
      <c r="N82" s="304">
        <f>LN(N79)/N81</f>
        <v>-6.1034016037117209E-2</v>
      </c>
      <c r="O82" s="304"/>
      <c r="P82" s="304">
        <f t="shared" ref="P82" si="1339">LN(P79)/P81</f>
        <v>-2.4654955461553052E-2</v>
      </c>
      <c r="Q82" s="304"/>
      <c r="R82" s="304">
        <f t="shared" ref="R82" si="1340">LN(R79)/R81</f>
        <v>-1.6007262116070783E-2</v>
      </c>
      <c r="S82" s="304"/>
      <c r="T82" s="304">
        <f t="shared" ref="T82" si="1341">LN(T79)/T81</f>
        <v>-1.2051429059175504E-2</v>
      </c>
      <c r="U82" s="304"/>
      <c r="V82" s="304">
        <f t="shared" ref="V82" si="1342">LN(V79)/V81</f>
        <v>-9.0233025746023748E-3</v>
      </c>
      <c r="W82" s="304"/>
      <c r="X82" s="304">
        <f t="shared" ref="X82" si="1343">LN(X79)/X81</f>
        <v>-4.581526645289994E-3</v>
      </c>
      <c r="Y82" s="304"/>
      <c r="Z82" s="304">
        <f t="shared" ref="Z82" si="1344">LN(Z79)/Z81</f>
        <v>-3.2852172134683966E-3</v>
      </c>
      <c r="AA82" s="304"/>
      <c r="AB82" s="304">
        <f t="shared" ref="AB82" si="1345">LN(AB79)/AB81</f>
        <v>-7.8307937663948122E-4</v>
      </c>
      <c r="AC82" s="304"/>
      <c r="AD82" s="304">
        <f t="shared" ref="AD82" si="1346">LN(AD79)/AD81</f>
        <v>3.5579805617907072E-4</v>
      </c>
      <c r="AE82" s="304"/>
      <c r="AF82" s="304">
        <f t="shared" ref="AF82" si="1347">LN(AF79)/AF81</f>
        <v>1.1041632288765308E-3</v>
      </c>
      <c r="AG82" s="304"/>
      <c r="AH82" s="304">
        <f t="shared" ref="AH82" si="1348">LN(AH79)/AH81</f>
        <v>1.2019315541856321E-3</v>
      </c>
      <c r="AI82" s="304"/>
      <c r="AJ82" s="304">
        <f t="shared" ref="AJ82" si="1349">LN(AJ79)/AJ81</f>
        <v>1.2019315541856321E-3</v>
      </c>
      <c r="AK82" s="304"/>
      <c r="AL82" s="304">
        <f t="shared" ref="AL82" si="1350">LN(AL79)/AL81</f>
        <v>2.6248291012239784E-3</v>
      </c>
      <c r="AM82" s="304"/>
      <c r="AN82" s="304">
        <f t="shared" ref="AN82" si="1351">LN(AN79)/AN81</f>
        <v>3.0545828381016793E-3</v>
      </c>
      <c r="AO82" s="304"/>
      <c r="AP82" s="304">
        <f t="shared" ref="AP82" si="1352">LN(AP79)/AP81</f>
        <v>3.427000191825169E-3</v>
      </c>
      <c r="AQ82" s="304"/>
      <c r="AR82" s="304">
        <f t="shared" ref="AR82" si="1353">LN(AR79)/AR81</f>
        <v>3.7057778050017293E-3</v>
      </c>
      <c r="AS82" s="304"/>
      <c r="AT82" s="304">
        <f t="shared" ref="AT82" si="1354">LN(AT79)/AT81</f>
        <v>3.9113753733996245E-3</v>
      </c>
      <c r="AU82" s="304"/>
      <c r="AV82" s="304">
        <f t="shared" ref="AV82" si="1355">LN(AV79)/AV81</f>
        <v>4.0585803841955773E-3</v>
      </c>
      <c r="AW82" s="304"/>
      <c r="AX82" s="304">
        <f t="shared" ref="AX82" si="1356">LN(AX79)/AX81</f>
        <v>4.1907993301886076E-3</v>
      </c>
      <c r="AY82" s="304"/>
      <c r="AZ82" s="304">
        <f t="shared" ref="AZ82" si="1357">LN(AZ79)/AZ81</f>
        <v>4.3944240438155554E-3</v>
      </c>
      <c r="BA82" s="304"/>
      <c r="BB82" s="304">
        <f t="shared" ref="BB82" si="1358">LN(BB79)/BB81</f>
        <v>4.545972566894642E-3</v>
      </c>
      <c r="BC82" s="304"/>
      <c r="BD82" s="304">
        <f t="shared" ref="BD82" si="1359">LN(BD79)/BD81</f>
        <v>4.634918323750889E-3</v>
      </c>
      <c r="BE82" s="304"/>
      <c r="BF82" s="304">
        <f t="shared" ref="BF82" si="1360">LN(BF79)/BF81</f>
        <v>4.6942620261879071E-3</v>
      </c>
      <c r="BG82" s="304"/>
      <c r="BH82" s="304">
        <f t="shared" ref="BH82" si="1361">LN(BH79)/BH81</f>
        <v>4.7642913746274275E-3</v>
      </c>
      <c r="BI82" s="304"/>
      <c r="BJ82" s="304">
        <f t="shared" ref="BJ82" si="1362">LN(BJ79)/BJ81</f>
        <v>4.7797859114222449E-3</v>
      </c>
      <c r="BK82" s="304"/>
      <c r="BL82" s="304">
        <f t="shared" ref="BL82" si="1363">LN(BL79)/BL81</f>
        <v>4.7797859114222449E-3</v>
      </c>
      <c r="BM82" s="304"/>
      <c r="BN82" s="304">
        <f t="shared" ref="BN82" si="1364">LN(BN79)/BN81</f>
        <v>4.851455681374163E-3</v>
      </c>
      <c r="BO82" s="304"/>
      <c r="BP82" s="304">
        <f t="shared" ref="BP82" si="1365">LN(BP79)/BP81</f>
        <v>4.9022781942848273E-3</v>
      </c>
      <c r="BQ82" s="304"/>
      <c r="BR82" s="304">
        <f t="shared" ref="BR82" si="1366">LN(BR79)/BR81</f>
        <v>4.9280711384571824E-3</v>
      </c>
      <c r="BS82" s="304"/>
      <c r="BT82" s="304">
        <f t="shared" ref="BT82" si="1367">LN(BT79)/BT81</f>
        <v>4.9280711384571824E-3</v>
      </c>
      <c r="BU82" s="304"/>
      <c r="BV82" s="304">
        <f t="shared" ref="BV82" si="1368">LN(BV79)/BV81</f>
        <v>4.9452287932514128E-3</v>
      </c>
      <c r="BW82" s="304"/>
      <c r="BX82" s="304">
        <f t="shared" ref="BX82" si="1369">LN(BX79)/BX81</f>
        <v>4.9452287932514128E-3</v>
      </c>
      <c r="BY82" s="304"/>
      <c r="BZ82" s="304">
        <f t="shared" ref="BZ82" si="1370">LN(BZ79)/BZ81</f>
        <v>4.9452287932514128E-3</v>
      </c>
      <c r="CA82" s="304"/>
      <c r="CB82" s="304">
        <f t="shared" ref="CB82" si="1371">LN(CB79)/CB81</f>
        <v>4.9502657514342158E-3</v>
      </c>
      <c r="CC82" s="304"/>
      <c r="CD82" s="304">
        <f t="shared" ref="CD82" si="1372">LN(CD79)/CD81</f>
        <v>4.9508222226297355E-3</v>
      </c>
      <c r="CE82" s="304"/>
      <c r="CF82" s="304">
        <f t="shared" ref="CF82" si="1373">LN(CF79)/CF81</f>
        <v>4.9493689884177348E-3</v>
      </c>
      <c r="CG82" s="304"/>
      <c r="CH82" s="304">
        <f t="shared" ref="CH82" si="1374">LN(CH79)/CH81</f>
        <v>4.9493689884177348E-3</v>
      </c>
      <c r="CI82" s="304"/>
      <c r="CJ82" s="304">
        <f t="shared" ref="CJ82" si="1375">LN(CJ79)/CJ81</f>
        <v>4.9416559581979044E-3</v>
      </c>
      <c r="CK82" s="304"/>
      <c r="CL82" s="304">
        <f t="shared" ref="CL82" si="1376">LN(CL79)/CL81</f>
        <v>4.9382270947276605E-3</v>
      </c>
      <c r="CM82" s="304"/>
      <c r="CN82" s="304">
        <f t="shared" ref="CN82" si="1377">LN(CN79)/CN81</f>
        <v>4.9382270947276605E-3</v>
      </c>
      <c r="CO82" s="304"/>
      <c r="CP82" s="304">
        <f t="shared" ref="CP82" si="1378">LN(CP79)/CP81</f>
        <v>4.9382270947276605E-3</v>
      </c>
      <c r="CQ82" s="304"/>
      <c r="CR82" s="304">
        <f t="shared" ref="CR82" si="1379">LN(CR79)/CR81</f>
        <v>4.9382270947276605E-3</v>
      </c>
      <c r="CS82" s="304"/>
      <c r="CT82" s="304">
        <f t="shared" ref="CT82" si="1380">LN(CT79)/CT81</f>
        <v>4.9300177702008554E-3</v>
      </c>
      <c r="CU82" s="304"/>
      <c r="CV82" s="304">
        <f t="shared" ref="CV82" si="1381">LN(CV79)/CV81</f>
        <v>4.9300177702008554E-3</v>
      </c>
      <c r="CW82" s="304"/>
      <c r="CX82" s="304">
        <f>LN(CX79)/CX81</f>
        <v>4.9300177702008554E-3</v>
      </c>
      <c r="CY82" s="304"/>
      <c r="CZ82" s="304">
        <f t="shared" ref="CZ82" si="1382">LN(CZ79)/CZ81</f>
        <v>4.9300177702008554E-3</v>
      </c>
      <c r="DA82" s="304"/>
      <c r="DB82" s="304">
        <f t="shared" ref="DB82" si="1383">LN(DB79)/DB81</f>
        <v>4.9300177702008554E-3</v>
      </c>
      <c r="DC82" s="304"/>
      <c r="DD82" s="304">
        <f t="shared" ref="DD82" si="1384">LN(DD79)/DD81</f>
        <v>4.9300177702008554E-3</v>
      </c>
      <c r="DE82" s="304"/>
      <c r="DF82" s="304">
        <f t="shared" ref="DF82" si="1385">LN(DF79)/DF81</f>
        <v>4.9300177702008554E-3</v>
      </c>
      <c r="DG82" s="304"/>
      <c r="DH82" s="304">
        <f t="shared" ref="DH82" si="1386">LN(DH79)/DH81</f>
        <v>4.9300177702008554E-3</v>
      </c>
      <c r="DI82" s="304"/>
      <c r="DJ82" s="86"/>
    </row>
    <row r="83" spans="1:197" ht="15" thickBot="1">
      <c r="A83" s="77" t="s">
        <v>63</v>
      </c>
      <c r="B83" s="304">
        <f t="shared" ref="B83" si="1387">LOG10(B68)-LOG10(D68)</f>
        <v>0</v>
      </c>
      <c r="C83" s="304"/>
      <c r="D83" s="304">
        <f t="shared" ref="D83" si="1388">LOG10(D68)-LOG10(F68)</f>
        <v>0</v>
      </c>
      <c r="E83" s="304"/>
      <c r="F83" s="304">
        <f t="shared" ref="F83" si="1389">LOG10(F68)-LOG10(H68)</f>
        <v>0</v>
      </c>
      <c r="G83" s="304"/>
      <c r="H83" s="304">
        <f t="shared" ref="H83" si="1390">LOG10(H68)-LOG10(J68)</f>
        <v>0</v>
      </c>
      <c r="I83" s="304"/>
      <c r="J83" s="304">
        <f t="shared" ref="J83" si="1391">LOG10(J68)-LOG10(L68)</f>
        <v>0</v>
      </c>
      <c r="K83" s="304"/>
      <c r="L83" s="304">
        <f t="shared" ref="L83" si="1392">LOG10(L68)-LOG10(N68)</f>
        <v>0</v>
      </c>
      <c r="M83" s="304"/>
      <c r="N83" s="304">
        <f t="shared" ref="N83" si="1393">LOG10(N68)-LOG10(P68)</f>
        <v>0</v>
      </c>
      <c r="O83" s="304"/>
      <c r="P83" s="304">
        <f t="shared" ref="P83" si="1394">LOG10(P68)-LOG10(R68)</f>
        <v>0</v>
      </c>
      <c r="Q83" s="304"/>
      <c r="R83" s="304">
        <f t="shared" ref="R83" si="1395">LOG10(R68)-LOG10(T68)</f>
        <v>0</v>
      </c>
      <c r="S83" s="304"/>
      <c r="T83" s="304">
        <f t="shared" ref="T83" si="1396">LOG10(T68)-LOG10(V68)</f>
        <v>0</v>
      </c>
      <c r="U83" s="304"/>
      <c r="V83" s="304">
        <f t="shared" ref="V83" si="1397">LOG10(V68)-LOG10(X68)</f>
        <v>0</v>
      </c>
      <c r="W83" s="304"/>
      <c r="X83" s="304">
        <f t="shared" ref="X83" si="1398">LOG10(X68)-LOG10(Z68)</f>
        <v>0</v>
      </c>
      <c r="Y83" s="304"/>
      <c r="Z83" s="304">
        <f t="shared" ref="Z83" si="1399">LOG10(Z68)-LOG10(AB68)</f>
        <v>0</v>
      </c>
      <c r="AA83" s="304"/>
      <c r="AB83" s="304">
        <f t="shared" ref="AB83" si="1400">LOG10(AB68)-LOG10(AD68)</f>
        <v>0</v>
      </c>
      <c r="AC83" s="304"/>
      <c r="AD83" s="304">
        <f t="shared" ref="AD83" si="1401">LOG10(AD68)-LOG10(AF68)</f>
        <v>0</v>
      </c>
      <c r="AE83" s="304"/>
      <c r="AF83" s="304">
        <f t="shared" ref="AF83" si="1402">LOG10(AF68)-LOG10(AH68)</f>
        <v>0.10914446942506806</v>
      </c>
      <c r="AG83" s="304"/>
      <c r="AH83" s="304">
        <f t="shared" ref="AH83" si="1403">LOG10(AH68)-LOG10(AJ68)</f>
        <v>0</v>
      </c>
      <c r="AI83" s="304"/>
      <c r="AJ83" s="304">
        <f t="shared" ref="AJ83" si="1404">LOG10(AJ68)-LOG10(AL68)</f>
        <v>0</v>
      </c>
      <c r="AK83" s="304"/>
      <c r="AL83" s="304">
        <f t="shared" ref="AL83" si="1405">LOG10(AL68)-LOG10(AN68)</f>
        <v>6.6946789630613179E-2</v>
      </c>
      <c r="AM83" s="304"/>
      <c r="AN83" s="304">
        <f t="shared" ref="AN83" si="1406">LOG10(AN68)-LOG10(AP68)</f>
        <v>0</v>
      </c>
      <c r="AO83" s="304"/>
      <c r="AP83" s="304">
        <f t="shared" ref="AP83" si="1407">LOG10(AP68)-LOG10(AR68)</f>
        <v>7.9181246047624776E-2</v>
      </c>
      <c r="AQ83" s="304"/>
      <c r="AR83" s="304">
        <f t="shared" ref="AR83" si="1408">LOG10(AR68)-LOG10(AT68)</f>
        <v>0</v>
      </c>
      <c r="AS83" s="304"/>
      <c r="AT83" s="304">
        <f t="shared" ref="AT83" si="1409">LOG10(AT68)-LOG10(AV68)</f>
        <v>9.6910013008056461E-2</v>
      </c>
      <c r="AU83" s="304"/>
      <c r="AV83" s="304">
        <f t="shared" ref="AV83" si="1410">LOG10(AV68)-LOG10(AX68)</f>
        <v>0</v>
      </c>
      <c r="AW83" s="304"/>
      <c r="AX83" s="304">
        <f t="shared" ref="AX83" si="1411">LOG10(AX68)-LOG10(AZ68)</f>
        <v>0</v>
      </c>
      <c r="AY83" s="304"/>
      <c r="AZ83" s="304">
        <f t="shared" ref="AZ83" si="1412">LOG10(AZ68)-LOG10(BB68)</f>
        <v>0</v>
      </c>
      <c r="BA83" s="304"/>
      <c r="BB83" s="304">
        <f t="shared" ref="BB83" si="1413">LOG10(BB68)-LOG10(BD68)</f>
        <v>0</v>
      </c>
      <c r="BC83" s="304"/>
      <c r="BD83" s="304">
        <f t="shared" ref="BD83" si="1414">LOG10(BD68)-LOG10(BF68)</f>
        <v>0</v>
      </c>
      <c r="BE83" s="304"/>
      <c r="BF83" s="304">
        <f t="shared" ref="BF83" si="1415">LOG10(BF68)-LOG10(BH68)</f>
        <v>0</v>
      </c>
      <c r="BG83" s="304"/>
      <c r="BH83" s="304">
        <f t="shared" ref="BH83" si="1416">LOG10(BH68)-LOG10(BJ68)</f>
        <v>0</v>
      </c>
      <c r="BI83" s="304"/>
      <c r="BJ83" s="304">
        <f t="shared" ref="BJ83" si="1417">LOG10(BJ68)-LOG10(BL68)</f>
        <v>0</v>
      </c>
      <c r="BK83" s="304"/>
      <c r="BL83" s="304">
        <f t="shared" ref="BL83" si="1418">LOG10(BL68)-LOG10(BN68)</f>
        <v>0</v>
      </c>
      <c r="BM83" s="304"/>
      <c r="BN83" s="304">
        <f t="shared" ref="BN83" si="1419">LOG10(BN68)-LOG10(BP68)</f>
        <v>0</v>
      </c>
      <c r="BO83" s="304"/>
      <c r="BP83" s="304">
        <f t="shared" ref="BP83" si="1420">LOG10(BP68)-LOG10(BR68)</f>
        <v>0</v>
      </c>
      <c r="BQ83" s="304"/>
      <c r="BR83" s="304">
        <f t="shared" ref="BR83" si="1421">LOG10(BR68)-LOG10(BT68)</f>
        <v>0</v>
      </c>
      <c r="BS83" s="304"/>
      <c r="BT83" s="304">
        <f t="shared" ref="BT83" si="1422">LOG10(BT68)-LOG10(BV68)</f>
        <v>0</v>
      </c>
      <c r="BU83" s="304"/>
      <c r="BV83" s="304">
        <f t="shared" ref="BV83" si="1423">LOG10(BV68)-LOG10(BX68)</f>
        <v>0</v>
      </c>
      <c r="BW83" s="304"/>
      <c r="BX83" s="304">
        <f t="shared" ref="BX83" si="1424">LOG10(BX68)-LOG10(BZ68)</f>
        <v>0</v>
      </c>
      <c r="BY83" s="304"/>
      <c r="BZ83" s="304">
        <f t="shared" ref="BZ83" si="1425">LOG10(BZ68)-LOG10(CB68)</f>
        <v>0</v>
      </c>
      <c r="CA83" s="304"/>
      <c r="CB83" s="304">
        <f t="shared" ref="CB83" si="1426">LOG10(CB68)-LOG10(CD68)</f>
        <v>0.12493873660829996</v>
      </c>
      <c r="CC83" s="304"/>
      <c r="CD83" s="304">
        <f t="shared" ref="CD83" si="1427">LOG10(CD68)-LOG10(CF68)</f>
        <v>0.17609125905568124</v>
      </c>
      <c r="CE83" s="304"/>
      <c r="CF83" s="304">
        <f t="shared" ref="CF83" si="1428">LOG10(CF68)-LOG10(CH68)</f>
        <v>0</v>
      </c>
      <c r="CG83" s="304"/>
      <c r="CH83" s="304">
        <f>LOG10(CH68)-LOG10(CJ68)</f>
        <v>0</v>
      </c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</row>
  </sheetData>
  <mergeCells count="3390">
    <mergeCell ref="FZ83:GA83"/>
    <mergeCell ref="GB83:GC83"/>
    <mergeCell ref="GD83:GE83"/>
    <mergeCell ref="GF83:GG83"/>
    <mergeCell ref="GH83:GI83"/>
    <mergeCell ref="GJ83:GK83"/>
    <mergeCell ref="GL83:GM83"/>
    <mergeCell ref="GN83:GO83"/>
    <mergeCell ref="FH83:FI83"/>
    <mergeCell ref="FJ83:FK83"/>
    <mergeCell ref="FL83:FM83"/>
    <mergeCell ref="FN83:FO83"/>
    <mergeCell ref="FP83:FQ83"/>
    <mergeCell ref="FR83:FS83"/>
    <mergeCell ref="FT83:FU83"/>
    <mergeCell ref="FV83:FW83"/>
    <mergeCell ref="FX83:FY83"/>
    <mergeCell ref="EP83:EQ83"/>
    <mergeCell ref="ER83:ES83"/>
    <mergeCell ref="ET83:EU83"/>
    <mergeCell ref="EV83:EW83"/>
    <mergeCell ref="EX83:EY83"/>
    <mergeCell ref="EZ83:FA83"/>
    <mergeCell ref="FB83:FC83"/>
    <mergeCell ref="FD83:FE83"/>
    <mergeCell ref="FF83:FG83"/>
    <mergeCell ref="DX83:DY83"/>
    <mergeCell ref="DZ83:EA83"/>
    <mergeCell ref="EB83:EC83"/>
    <mergeCell ref="ED83:EE83"/>
    <mergeCell ref="EF83:EG83"/>
    <mergeCell ref="EH83:EI83"/>
    <mergeCell ref="EJ83:EK83"/>
    <mergeCell ref="EL83:EM83"/>
    <mergeCell ref="EN83:EO83"/>
    <mergeCell ref="DF83:DG83"/>
    <mergeCell ref="DH83:DI83"/>
    <mergeCell ref="DJ83:DK83"/>
    <mergeCell ref="DL83:DM83"/>
    <mergeCell ref="DN83:DO83"/>
    <mergeCell ref="DP83:DQ83"/>
    <mergeCell ref="DR83:DS83"/>
    <mergeCell ref="DT83:DU83"/>
    <mergeCell ref="DV83:DW83"/>
    <mergeCell ref="CN83:CO83"/>
    <mergeCell ref="CP83:CQ83"/>
    <mergeCell ref="CR83:CS83"/>
    <mergeCell ref="CT83:CU83"/>
    <mergeCell ref="CV83:CW83"/>
    <mergeCell ref="CX83:CY83"/>
    <mergeCell ref="CZ83:DA83"/>
    <mergeCell ref="DB83:DC83"/>
    <mergeCell ref="DD83:DE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CL83:CM83"/>
    <mergeCell ref="BD83:BE83"/>
    <mergeCell ref="BF83:BG83"/>
    <mergeCell ref="BH83:BI83"/>
    <mergeCell ref="BJ83:BK83"/>
    <mergeCell ref="BL83:BM83"/>
    <mergeCell ref="BN83:BO83"/>
    <mergeCell ref="BP83:BQ83"/>
    <mergeCell ref="BR83:BS83"/>
    <mergeCell ref="BT83:BU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DF76:DG76"/>
    <mergeCell ref="DF77:DG77"/>
    <mergeCell ref="DF78:DG78"/>
    <mergeCell ref="DF79:DG79"/>
    <mergeCell ref="DF81:DG81"/>
    <mergeCell ref="DF82:DG82"/>
    <mergeCell ref="DF80:DG80"/>
    <mergeCell ref="DF1:DG1"/>
    <mergeCell ref="DF2:DG2"/>
    <mergeCell ref="DF68:DG68"/>
    <mergeCell ref="DF70:DG70"/>
    <mergeCell ref="DF71:DG71"/>
    <mergeCell ref="DF72:DG72"/>
    <mergeCell ref="DF73:DG73"/>
    <mergeCell ref="DF74:DG74"/>
    <mergeCell ref="DF75:DG75"/>
    <mergeCell ref="CX2:CY2"/>
    <mergeCell ref="CZ2:DA2"/>
    <mergeCell ref="DB2:DC2"/>
    <mergeCell ref="DD2:DE2"/>
    <mergeCell ref="DB78:DC78"/>
    <mergeCell ref="DD78:DE78"/>
    <mergeCell ref="DB79:DC79"/>
    <mergeCell ref="DD79:DE79"/>
    <mergeCell ref="DB81:DC81"/>
    <mergeCell ref="DD81:DE81"/>
    <mergeCell ref="CZ81:DA81"/>
    <mergeCell ref="CZ68:DA68"/>
    <mergeCell ref="DB82:DC82"/>
    <mergeCell ref="DD82:DE82"/>
    <mergeCell ref="DB80:DC80"/>
    <mergeCell ref="DD80:DE80"/>
    <mergeCell ref="DB73:DC73"/>
    <mergeCell ref="DD73:DE73"/>
    <mergeCell ref="DB74:DC74"/>
    <mergeCell ref="DD74:DE74"/>
    <mergeCell ref="DB75:DC75"/>
    <mergeCell ref="DD75:DE75"/>
    <mergeCell ref="DB76:DC76"/>
    <mergeCell ref="DD76:DE76"/>
    <mergeCell ref="DB77:DC77"/>
    <mergeCell ref="DD77:DE77"/>
    <mergeCell ref="CZ74:DA74"/>
    <mergeCell ref="CZ72:DA72"/>
    <mergeCell ref="CZ70:DA70"/>
    <mergeCell ref="CZ77:DA77"/>
    <mergeCell ref="CZ71:DA71"/>
    <mergeCell ref="DB1:DC1"/>
    <mergeCell ref="DD1:DE1"/>
    <mergeCell ref="DB68:DC68"/>
    <mergeCell ref="DD68:DE68"/>
    <mergeCell ref="DB70:DC70"/>
    <mergeCell ref="DD70:DE70"/>
    <mergeCell ref="DB71:DC71"/>
    <mergeCell ref="DD71:DE71"/>
    <mergeCell ref="DB72:DC72"/>
    <mergeCell ref="DD72:DE72"/>
    <mergeCell ref="DL68:DM68"/>
    <mergeCell ref="CT80:CU80"/>
    <mergeCell ref="CV80:CW80"/>
    <mergeCell ref="CX80:CY80"/>
    <mergeCell ref="CZ80:DA80"/>
    <mergeCell ref="CH80:CI80"/>
    <mergeCell ref="CJ80:CK80"/>
    <mergeCell ref="CL80:CM80"/>
    <mergeCell ref="CN80:CO80"/>
    <mergeCell ref="CP80:CQ80"/>
    <mergeCell ref="CR80:CS80"/>
    <mergeCell ref="CZ78:DA78"/>
    <mergeCell ref="CN78:CO78"/>
    <mergeCell ref="CP78:CQ78"/>
    <mergeCell ref="CR78:CS78"/>
    <mergeCell ref="CT78:CU78"/>
    <mergeCell ref="CV78:CW78"/>
    <mergeCell ref="CX78:CY78"/>
    <mergeCell ref="CZ76:DA76"/>
    <mergeCell ref="CN76:CO76"/>
    <mergeCell ref="CP76:CQ76"/>
    <mergeCell ref="CR76:CS76"/>
    <mergeCell ref="CT82:CU82"/>
    <mergeCell ref="CV82:CW82"/>
    <mergeCell ref="CX82:CY82"/>
    <mergeCell ref="CZ82:DA82"/>
    <mergeCell ref="CN82:CO82"/>
    <mergeCell ref="CP82:CQ82"/>
    <mergeCell ref="CR82:CS82"/>
    <mergeCell ref="CT81:CU81"/>
    <mergeCell ref="CV81:CW81"/>
    <mergeCell ref="CX81:CY81"/>
    <mergeCell ref="CT79:CU79"/>
    <mergeCell ref="CV79:CW79"/>
    <mergeCell ref="CX79:CY79"/>
    <mergeCell ref="BV80:BW80"/>
    <mergeCell ref="BX80:BY80"/>
    <mergeCell ref="BZ80:CA80"/>
    <mergeCell ref="CB80:CC80"/>
    <mergeCell ref="CD80:CE80"/>
    <mergeCell ref="CF80:CG80"/>
    <mergeCell ref="CH82:CI82"/>
    <mergeCell ref="CJ82:CK82"/>
    <mergeCell ref="CL82:CM82"/>
    <mergeCell ref="BV82:BW82"/>
    <mergeCell ref="BX82:BY82"/>
    <mergeCell ref="BZ82:CA82"/>
    <mergeCell ref="CB82:CC82"/>
    <mergeCell ref="CD82:CE82"/>
    <mergeCell ref="CF82:CG82"/>
    <mergeCell ref="CN81:CO81"/>
    <mergeCell ref="CP81:CQ81"/>
    <mergeCell ref="CR81:CS81"/>
    <mergeCell ref="CZ79:DA79"/>
    <mergeCell ref="N80:O80"/>
    <mergeCell ref="P80:Q80"/>
    <mergeCell ref="R80:S80"/>
    <mergeCell ref="T80:U80"/>
    <mergeCell ref="V80:W80"/>
    <mergeCell ref="X80:Y80"/>
    <mergeCell ref="B80:C80"/>
    <mergeCell ref="D80:E80"/>
    <mergeCell ref="F80:G80"/>
    <mergeCell ref="H80:I80"/>
    <mergeCell ref="J80:K80"/>
    <mergeCell ref="L80:M80"/>
    <mergeCell ref="BJ80:BK80"/>
    <mergeCell ref="BL80:BM80"/>
    <mergeCell ref="BN80:BO80"/>
    <mergeCell ref="BP80:BQ80"/>
    <mergeCell ref="BR80:BS80"/>
    <mergeCell ref="AX80:AY80"/>
    <mergeCell ref="AZ80:BA80"/>
    <mergeCell ref="BB80:BC80"/>
    <mergeCell ref="BD80:BE80"/>
    <mergeCell ref="BF80:BG80"/>
    <mergeCell ref="BH80:BI80"/>
    <mergeCell ref="AL80:AM80"/>
    <mergeCell ref="AN80:AO80"/>
    <mergeCell ref="AP80:AQ80"/>
    <mergeCell ref="AR80:AS80"/>
    <mergeCell ref="AT80:AU80"/>
    <mergeCell ref="AV80:AW80"/>
    <mergeCell ref="BL82:BM82"/>
    <mergeCell ref="BN82:BO82"/>
    <mergeCell ref="BP82:BQ82"/>
    <mergeCell ref="BR82:BS82"/>
    <mergeCell ref="BT82:BU82"/>
    <mergeCell ref="AX82:AY82"/>
    <mergeCell ref="AZ82:BA82"/>
    <mergeCell ref="BB82:BC82"/>
    <mergeCell ref="BP81:BQ81"/>
    <mergeCell ref="BR81:BS81"/>
    <mergeCell ref="Z82:AA82"/>
    <mergeCell ref="AB82:AC82"/>
    <mergeCell ref="AD82:AE82"/>
    <mergeCell ref="AF82:AG82"/>
    <mergeCell ref="AH82:AI82"/>
    <mergeCell ref="AJ82:AK82"/>
    <mergeCell ref="Z80:AA80"/>
    <mergeCell ref="AB80:AC80"/>
    <mergeCell ref="AD80:AE80"/>
    <mergeCell ref="AF80:AG80"/>
    <mergeCell ref="AH80:AI80"/>
    <mergeCell ref="AJ80:AK80"/>
    <mergeCell ref="BT80:BU80"/>
    <mergeCell ref="CB81:CC81"/>
    <mergeCell ref="CD81:CE81"/>
    <mergeCell ref="CF81:CG81"/>
    <mergeCell ref="Z81:AA81"/>
    <mergeCell ref="AB81:AC81"/>
    <mergeCell ref="N82:O82"/>
    <mergeCell ref="P82:Q82"/>
    <mergeCell ref="R82:S82"/>
    <mergeCell ref="T82:U82"/>
    <mergeCell ref="V82:W82"/>
    <mergeCell ref="X82:Y82"/>
    <mergeCell ref="BD82:BE82"/>
    <mergeCell ref="BF82:BG82"/>
    <mergeCell ref="BH82:BI82"/>
    <mergeCell ref="AL82:AM82"/>
    <mergeCell ref="AN82:AO82"/>
    <mergeCell ref="AP82:AQ82"/>
    <mergeCell ref="AR82:AS82"/>
    <mergeCell ref="AT82:AU82"/>
    <mergeCell ref="AV82:AW82"/>
    <mergeCell ref="AZ81:BA81"/>
    <mergeCell ref="BB81:BC81"/>
    <mergeCell ref="BD81:BE81"/>
    <mergeCell ref="BF81:BG81"/>
    <mergeCell ref="BH81:BI81"/>
    <mergeCell ref="AL81:AM81"/>
    <mergeCell ref="AN81:AO81"/>
    <mergeCell ref="AP81:AQ81"/>
    <mergeCell ref="AR81:AS81"/>
    <mergeCell ref="AT81:AU81"/>
    <mergeCell ref="AV81:AW81"/>
    <mergeCell ref="BJ82:BK82"/>
    <mergeCell ref="BD79:BE79"/>
    <mergeCell ref="BF79:BG79"/>
    <mergeCell ref="BH79:BI79"/>
    <mergeCell ref="AR79:AS79"/>
    <mergeCell ref="AT79:AU79"/>
    <mergeCell ref="B82:C82"/>
    <mergeCell ref="D82:E82"/>
    <mergeCell ref="F82:G82"/>
    <mergeCell ref="H82:I82"/>
    <mergeCell ref="J82:K82"/>
    <mergeCell ref="L82:M82"/>
    <mergeCell ref="CH81:CI81"/>
    <mergeCell ref="CJ81:CK81"/>
    <mergeCell ref="CL81:CM81"/>
    <mergeCell ref="BJ81:BK81"/>
    <mergeCell ref="BL81:BM81"/>
    <mergeCell ref="BN81:BO81"/>
    <mergeCell ref="BT81:BU81"/>
    <mergeCell ref="AX81:AY81"/>
    <mergeCell ref="AD81:AE81"/>
    <mergeCell ref="AF81:AG81"/>
    <mergeCell ref="AH81:AI81"/>
    <mergeCell ref="AJ81:AK81"/>
    <mergeCell ref="N81:O81"/>
    <mergeCell ref="P81:Q81"/>
    <mergeCell ref="R81:S81"/>
    <mergeCell ref="T81:U81"/>
    <mergeCell ref="V81:W81"/>
    <mergeCell ref="X81:Y81"/>
    <mergeCell ref="BV81:BW81"/>
    <mergeCell ref="BX81:BY81"/>
    <mergeCell ref="BZ81:CA81"/>
    <mergeCell ref="AR78:AS78"/>
    <mergeCell ref="AT78:AU78"/>
    <mergeCell ref="AV78:AW78"/>
    <mergeCell ref="Z78:AA78"/>
    <mergeCell ref="AB78:AC78"/>
    <mergeCell ref="B81:C81"/>
    <mergeCell ref="D81:E81"/>
    <mergeCell ref="F81:G81"/>
    <mergeCell ref="H81:I81"/>
    <mergeCell ref="J81:K81"/>
    <mergeCell ref="L81:M81"/>
    <mergeCell ref="CH79:CI79"/>
    <mergeCell ref="CJ79:CK79"/>
    <mergeCell ref="CL79:CM79"/>
    <mergeCell ref="CN79:CO79"/>
    <mergeCell ref="CP79:CQ79"/>
    <mergeCell ref="CR79:CS79"/>
    <mergeCell ref="BV79:BW79"/>
    <mergeCell ref="BX79:BY79"/>
    <mergeCell ref="BZ79:CA79"/>
    <mergeCell ref="CB79:CC79"/>
    <mergeCell ref="CD79:CE79"/>
    <mergeCell ref="CF79:CG79"/>
    <mergeCell ref="BJ79:BK79"/>
    <mergeCell ref="BL79:BM79"/>
    <mergeCell ref="BN79:BO79"/>
    <mergeCell ref="BP79:BQ79"/>
    <mergeCell ref="BR79:BS79"/>
    <mergeCell ref="BT79:BU79"/>
    <mergeCell ref="AX79:AY79"/>
    <mergeCell ref="AZ79:BA79"/>
    <mergeCell ref="BB79:BC79"/>
    <mergeCell ref="N79:O79"/>
    <mergeCell ref="P79:Q79"/>
    <mergeCell ref="R79:S79"/>
    <mergeCell ref="T79:U79"/>
    <mergeCell ref="V79:W79"/>
    <mergeCell ref="X79:Y79"/>
    <mergeCell ref="AL78:AM78"/>
    <mergeCell ref="AN78:AO78"/>
    <mergeCell ref="AP78:AQ78"/>
    <mergeCell ref="N78:O78"/>
    <mergeCell ref="P78:Q78"/>
    <mergeCell ref="R78:S78"/>
    <mergeCell ref="T78:U78"/>
    <mergeCell ref="V78:W78"/>
    <mergeCell ref="X78:Y78"/>
    <mergeCell ref="AL79:AM79"/>
    <mergeCell ref="AN79:AO79"/>
    <mergeCell ref="AP79:AQ79"/>
    <mergeCell ref="B79:C79"/>
    <mergeCell ref="D79:E79"/>
    <mergeCell ref="F79:G79"/>
    <mergeCell ref="H79:I79"/>
    <mergeCell ref="J79:K79"/>
    <mergeCell ref="L79:M79"/>
    <mergeCell ref="CH78:CI78"/>
    <mergeCell ref="CJ78:CK78"/>
    <mergeCell ref="CL78:CM78"/>
    <mergeCell ref="BV78:BW78"/>
    <mergeCell ref="BX78:BY78"/>
    <mergeCell ref="BZ78:CA78"/>
    <mergeCell ref="CB78:CC78"/>
    <mergeCell ref="CD78:CE78"/>
    <mergeCell ref="CF78:CG78"/>
    <mergeCell ref="BJ78:BK78"/>
    <mergeCell ref="BL78:BM78"/>
    <mergeCell ref="BN78:BO78"/>
    <mergeCell ref="BP78:BQ78"/>
    <mergeCell ref="BR78:BS78"/>
    <mergeCell ref="AD78:AE78"/>
    <mergeCell ref="AF78:AG78"/>
    <mergeCell ref="AH78:AI78"/>
    <mergeCell ref="AJ78:AK78"/>
    <mergeCell ref="B78:C78"/>
    <mergeCell ref="AV79:AW79"/>
    <mergeCell ref="Z79:AA79"/>
    <mergeCell ref="AB79:AC79"/>
    <mergeCell ref="AD79:AE79"/>
    <mergeCell ref="AF79:AG79"/>
    <mergeCell ref="AH79:AI79"/>
    <mergeCell ref="AJ79:AK79"/>
    <mergeCell ref="CN77:CO77"/>
    <mergeCell ref="CP77:CQ77"/>
    <mergeCell ref="CR77:CS77"/>
    <mergeCell ref="CT77:CU77"/>
    <mergeCell ref="CV77:CW77"/>
    <mergeCell ref="CX77:CY77"/>
    <mergeCell ref="BT77:BU77"/>
    <mergeCell ref="AX77:AY77"/>
    <mergeCell ref="AZ77:BA77"/>
    <mergeCell ref="BB77:BC77"/>
    <mergeCell ref="BD77:BE77"/>
    <mergeCell ref="BF77:BG77"/>
    <mergeCell ref="BH77:BI77"/>
    <mergeCell ref="BT78:BU78"/>
    <mergeCell ref="AX78:AY78"/>
    <mergeCell ref="AZ78:BA78"/>
    <mergeCell ref="BB78:BC78"/>
    <mergeCell ref="BD78:BE78"/>
    <mergeCell ref="BF78:BG78"/>
    <mergeCell ref="BH78:BI78"/>
    <mergeCell ref="D78:E78"/>
    <mergeCell ref="F78:G78"/>
    <mergeCell ref="H78:I78"/>
    <mergeCell ref="J78:K78"/>
    <mergeCell ref="L78:M78"/>
    <mergeCell ref="CH77:CI77"/>
    <mergeCell ref="CJ77:CK77"/>
    <mergeCell ref="CL77:CM77"/>
    <mergeCell ref="BV77:BW77"/>
    <mergeCell ref="BX77:BY77"/>
    <mergeCell ref="BZ77:CA77"/>
    <mergeCell ref="CB77:CC77"/>
    <mergeCell ref="CD77:CE77"/>
    <mergeCell ref="CF77:CG77"/>
    <mergeCell ref="BJ77:BK77"/>
    <mergeCell ref="BL77:BM77"/>
    <mergeCell ref="BN77:BO77"/>
    <mergeCell ref="BP77:BQ77"/>
    <mergeCell ref="BR77:BS77"/>
    <mergeCell ref="AD77:AE77"/>
    <mergeCell ref="AF77:AG77"/>
    <mergeCell ref="AH77:AI77"/>
    <mergeCell ref="AJ77:AK77"/>
    <mergeCell ref="N77:O77"/>
    <mergeCell ref="P77:Q77"/>
    <mergeCell ref="R77:S77"/>
    <mergeCell ref="T77:U77"/>
    <mergeCell ref="V77:W77"/>
    <mergeCell ref="X77:Y77"/>
    <mergeCell ref="AR77:AS77"/>
    <mergeCell ref="AT77:AU77"/>
    <mergeCell ref="AV77:AW77"/>
    <mergeCell ref="AL76:AM76"/>
    <mergeCell ref="AN76:AO76"/>
    <mergeCell ref="AP76:AQ76"/>
    <mergeCell ref="N76:O76"/>
    <mergeCell ref="P76:Q76"/>
    <mergeCell ref="R76:S76"/>
    <mergeCell ref="T76:U76"/>
    <mergeCell ref="V76:W76"/>
    <mergeCell ref="X76:Y76"/>
    <mergeCell ref="AL77:AM77"/>
    <mergeCell ref="AN77:AO77"/>
    <mergeCell ref="AP77:AQ77"/>
    <mergeCell ref="AR76:AS76"/>
    <mergeCell ref="AT76:AU76"/>
    <mergeCell ref="AV76:AW76"/>
    <mergeCell ref="Z76:AA76"/>
    <mergeCell ref="AB76:AC76"/>
    <mergeCell ref="AH76:AI76"/>
    <mergeCell ref="AJ76:AK76"/>
    <mergeCell ref="Z77:AA77"/>
    <mergeCell ref="AB77:AC77"/>
    <mergeCell ref="CT76:CU76"/>
    <mergeCell ref="CV76:CW76"/>
    <mergeCell ref="CX76:CY76"/>
    <mergeCell ref="BT76:BU76"/>
    <mergeCell ref="AX76:AY76"/>
    <mergeCell ref="AZ76:BA76"/>
    <mergeCell ref="BB76:BC76"/>
    <mergeCell ref="BD76:BE76"/>
    <mergeCell ref="BF76:BG76"/>
    <mergeCell ref="BH76:BI76"/>
    <mergeCell ref="B77:C77"/>
    <mergeCell ref="D77:E77"/>
    <mergeCell ref="F77:G77"/>
    <mergeCell ref="H77:I77"/>
    <mergeCell ref="J77:K77"/>
    <mergeCell ref="L77:M77"/>
    <mergeCell ref="CH76:CI76"/>
    <mergeCell ref="CJ76:CK76"/>
    <mergeCell ref="CL76:CM76"/>
    <mergeCell ref="BV76:BW76"/>
    <mergeCell ref="BX76:BY76"/>
    <mergeCell ref="BZ76:CA76"/>
    <mergeCell ref="CB76:CC76"/>
    <mergeCell ref="CD76:CE76"/>
    <mergeCell ref="CF76:CG76"/>
    <mergeCell ref="BJ76:BK76"/>
    <mergeCell ref="BL76:BM76"/>
    <mergeCell ref="BN76:BO76"/>
    <mergeCell ref="BP76:BQ76"/>
    <mergeCell ref="BR76:BS76"/>
    <mergeCell ref="AD76:AE76"/>
    <mergeCell ref="AF76:AG76"/>
    <mergeCell ref="N75:O75"/>
    <mergeCell ref="P75:Q75"/>
    <mergeCell ref="R75:S75"/>
    <mergeCell ref="T75:U75"/>
    <mergeCell ref="V75:W75"/>
    <mergeCell ref="X75:Y75"/>
    <mergeCell ref="AR75:AS75"/>
    <mergeCell ref="AT75:AU75"/>
    <mergeCell ref="AV75:AW75"/>
    <mergeCell ref="Z75:AA75"/>
    <mergeCell ref="AB75:AC75"/>
    <mergeCell ref="CZ75:DA75"/>
    <mergeCell ref="CN75:CO75"/>
    <mergeCell ref="CP75:CQ75"/>
    <mergeCell ref="CR75:CS75"/>
    <mergeCell ref="CT75:CU75"/>
    <mergeCell ref="CV75:CW75"/>
    <mergeCell ref="CX75:CY75"/>
    <mergeCell ref="BT75:BU75"/>
    <mergeCell ref="AX75:AY75"/>
    <mergeCell ref="AZ75:BA75"/>
    <mergeCell ref="BB75:BC75"/>
    <mergeCell ref="BD75:BE75"/>
    <mergeCell ref="BF75:BG75"/>
    <mergeCell ref="BH75:BI75"/>
    <mergeCell ref="AL75:AM75"/>
    <mergeCell ref="AN75:AO75"/>
    <mergeCell ref="AP75:AQ75"/>
    <mergeCell ref="AR74:AS74"/>
    <mergeCell ref="AT74:AU74"/>
    <mergeCell ref="AV74:AW74"/>
    <mergeCell ref="Z74:AA74"/>
    <mergeCell ref="AB74:AC74"/>
    <mergeCell ref="B76:C76"/>
    <mergeCell ref="D76:E76"/>
    <mergeCell ref="F76:G76"/>
    <mergeCell ref="H76:I76"/>
    <mergeCell ref="J76:K76"/>
    <mergeCell ref="L76:M76"/>
    <mergeCell ref="CH75:CI75"/>
    <mergeCell ref="CJ75:CK75"/>
    <mergeCell ref="CL75:CM75"/>
    <mergeCell ref="BV75:BW75"/>
    <mergeCell ref="BX75:BY75"/>
    <mergeCell ref="BZ75:CA75"/>
    <mergeCell ref="CB75:CC75"/>
    <mergeCell ref="CD75:CE75"/>
    <mergeCell ref="CF75:CG75"/>
    <mergeCell ref="BJ75:BK75"/>
    <mergeCell ref="BL75:BM75"/>
    <mergeCell ref="BN75:BO75"/>
    <mergeCell ref="BP75:BQ75"/>
    <mergeCell ref="BR75:BS75"/>
    <mergeCell ref="AD75:AE75"/>
    <mergeCell ref="AF75:AG75"/>
    <mergeCell ref="AH75:AI75"/>
    <mergeCell ref="AJ75:AK75"/>
    <mergeCell ref="AZ74:BA74"/>
    <mergeCell ref="BB74:BC74"/>
    <mergeCell ref="BD74:BE74"/>
    <mergeCell ref="BF74:BG74"/>
    <mergeCell ref="BH74:BI74"/>
    <mergeCell ref="B75:C75"/>
    <mergeCell ref="D75:E75"/>
    <mergeCell ref="F75:G75"/>
    <mergeCell ref="H75:I75"/>
    <mergeCell ref="J75:K75"/>
    <mergeCell ref="L75:M75"/>
    <mergeCell ref="CH74:CI74"/>
    <mergeCell ref="CJ74:CK74"/>
    <mergeCell ref="CL74:CM74"/>
    <mergeCell ref="BV74:BW74"/>
    <mergeCell ref="BX74:BY74"/>
    <mergeCell ref="BZ74:CA74"/>
    <mergeCell ref="CB74:CC74"/>
    <mergeCell ref="CD74:CE74"/>
    <mergeCell ref="CF74:CG74"/>
    <mergeCell ref="BJ74:BK74"/>
    <mergeCell ref="BL74:BM74"/>
    <mergeCell ref="BN74:BO74"/>
    <mergeCell ref="BP74:BQ74"/>
    <mergeCell ref="AL74:AM74"/>
    <mergeCell ref="AN74:AO74"/>
    <mergeCell ref="AP74:AQ74"/>
    <mergeCell ref="N74:O74"/>
    <mergeCell ref="P74:Q74"/>
    <mergeCell ref="R74:S74"/>
    <mergeCell ref="T74:U74"/>
    <mergeCell ref="V74:W74"/>
    <mergeCell ref="BR74:BS74"/>
    <mergeCell ref="AD74:AE74"/>
    <mergeCell ref="AF74:AG74"/>
    <mergeCell ref="AH74:AI74"/>
    <mergeCell ref="AJ74:AK74"/>
    <mergeCell ref="AR73:AS73"/>
    <mergeCell ref="AT73:AU73"/>
    <mergeCell ref="AV73:AW73"/>
    <mergeCell ref="Z73:AA73"/>
    <mergeCell ref="AB73:AC73"/>
    <mergeCell ref="CZ73:DA73"/>
    <mergeCell ref="CN73:CO73"/>
    <mergeCell ref="CP73:CQ73"/>
    <mergeCell ref="CR73:CS73"/>
    <mergeCell ref="CT73:CU73"/>
    <mergeCell ref="CV73:CW73"/>
    <mergeCell ref="CX73:CY73"/>
    <mergeCell ref="BT73:BU73"/>
    <mergeCell ref="AX73:AY73"/>
    <mergeCell ref="AZ73:BA73"/>
    <mergeCell ref="BB73:BC73"/>
    <mergeCell ref="BD73:BE73"/>
    <mergeCell ref="BF73:BG73"/>
    <mergeCell ref="BH73:BI73"/>
    <mergeCell ref="CN74:CO74"/>
    <mergeCell ref="CP74:CQ74"/>
    <mergeCell ref="CR74:CS74"/>
    <mergeCell ref="CT74:CU74"/>
    <mergeCell ref="CV74:CW74"/>
    <mergeCell ref="CX74:CY74"/>
    <mergeCell ref="BT74:BU74"/>
    <mergeCell ref="AX74:AY74"/>
    <mergeCell ref="CH73:CI73"/>
    <mergeCell ref="CJ73:CK73"/>
    <mergeCell ref="CL73:CM73"/>
    <mergeCell ref="BV73:BW73"/>
    <mergeCell ref="BX73:BY73"/>
    <mergeCell ref="BZ73:CA73"/>
    <mergeCell ref="CB73:CC73"/>
    <mergeCell ref="CD73:CE73"/>
    <mergeCell ref="CF73:CG73"/>
    <mergeCell ref="BJ73:BK73"/>
    <mergeCell ref="BL73:BM73"/>
    <mergeCell ref="BN73:BO73"/>
    <mergeCell ref="BP73:BQ73"/>
    <mergeCell ref="BR73:BS73"/>
    <mergeCell ref="AD73:AE73"/>
    <mergeCell ref="AF73:AG73"/>
    <mergeCell ref="AH73:AI73"/>
    <mergeCell ref="AJ73:AK73"/>
    <mergeCell ref="P72:Q72"/>
    <mergeCell ref="R72:S72"/>
    <mergeCell ref="T72:U72"/>
    <mergeCell ref="V72:W72"/>
    <mergeCell ref="X72:Y72"/>
    <mergeCell ref="AL73:AM73"/>
    <mergeCell ref="AN73:AO73"/>
    <mergeCell ref="AP73:AQ73"/>
    <mergeCell ref="AR72:AS72"/>
    <mergeCell ref="AT72:AU72"/>
    <mergeCell ref="AV72:AW72"/>
    <mergeCell ref="Z72:AA72"/>
    <mergeCell ref="AB72:AC72"/>
    <mergeCell ref="BX72:BY72"/>
    <mergeCell ref="BZ72:CA72"/>
    <mergeCell ref="CB72:CC72"/>
    <mergeCell ref="CD72:CE72"/>
    <mergeCell ref="B74:C74"/>
    <mergeCell ref="D74:E74"/>
    <mergeCell ref="F74:G74"/>
    <mergeCell ref="H74:I74"/>
    <mergeCell ref="J74:K74"/>
    <mergeCell ref="L74:M74"/>
    <mergeCell ref="N73:O73"/>
    <mergeCell ref="P73:Q73"/>
    <mergeCell ref="R73:S73"/>
    <mergeCell ref="T73:U73"/>
    <mergeCell ref="V73:W73"/>
    <mergeCell ref="X73:Y73"/>
    <mergeCell ref="X74:Y74"/>
    <mergeCell ref="CV72:CW72"/>
    <mergeCell ref="CX72:CY72"/>
    <mergeCell ref="BT72:BU72"/>
    <mergeCell ref="AX72:AY72"/>
    <mergeCell ref="AZ72:BA72"/>
    <mergeCell ref="BB72:BC72"/>
    <mergeCell ref="BD72:BE72"/>
    <mergeCell ref="BF72:BG72"/>
    <mergeCell ref="BH72:BI72"/>
    <mergeCell ref="B73:C73"/>
    <mergeCell ref="D73:E73"/>
    <mergeCell ref="F73:G73"/>
    <mergeCell ref="H73:I73"/>
    <mergeCell ref="J73:K73"/>
    <mergeCell ref="L73:M73"/>
    <mergeCell ref="CH72:CI72"/>
    <mergeCell ref="CJ72:CK72"/>
    <mergeCell ref="CL72:CM72"/>
    <mergeCell ref="BV72:BW72"/>
    <mergeCell ref="CN72:CO72"/>
    <mergeCell ref="CP72:CQ72"/>
    <mergeCell ref="CR72:CS72"/>
    <mergeCell ref="CT72:CU72"/>
    <mergeCell ref="CF72:CG72"/>
    <mergeCell ref="BJ72:BK72"/>
    <mergeCell ref="BL72:BM72"/>
    <mergeCell ref="BN72:BO72"/>
    <mergeCell ref="BP72:BQ72"/>
    <mergeCell ref="AL72:AM72"/>
    <mergeCell ref="AN72:AO72"/>
    <mergeCell ref="AP72:AQ72"/>
    <mergeCell ref="N72:O72"/>
    <mergeCell ref="D71:E71"/>
    <mergeCell ref="BR72:BS72"/>
    <mergeCell ref="AD72:AE72"/>
    <mergeCell ref="AF72:AG72"/>
    <mergeCell ref="AH72:AI72"/>
    <mergeCell ref="AJ72:AK72"/>
    <mergeCell ref="AL71:AM71"/>
    <mergeCell ref="AN71:AO71"/>
    <mergeCell ref="AP71:AQ71"/>
    <mergeCell ref="AR71:AS71"/>
    <mergeCell ref="AT71:AU71"/>
    <mergeCell ref="AV71:AW71"/>
    <mergeCell ref="Z71:AA71"/>
    <mergeCell ref="AB71:AC71"/>
    <mergeCell ref="F71:G71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B71:C71"/>
    <mergeCell ref="CN71:CO71"/>
    <mergeCell ref="CP71:CQ71"/>
    <mergeCell ref="CR71:CS71"/>
    <mergeCell ref="CT71:CU71"/>
    <mergeCell ref="CV71:CW71"/>
    <mergeCell ref="CX71:CY71"/>
    <mergeCell ref="BT71:BU71"/>
    <mergeCell ref="AX71:AY71"/>
    <mergeCell ref="AZ71:BA71"/>
    <mergeCell ref="BB71:BC71"/>
    <mergeCell ref="BD71:BE71"/>
    <mergeCell ref="BF71:BG71"/>
    <mergeCell ref="BH71:BI71"/>
    <mergeCell ref="BN70:BO70"/>
    <mergeCell ref="BP70:BQ70"/>
    <mergeCell ref="BR70:BS70"/>
    <mergeCell ref="AD70:AE70"/>
    <mergeCell ref="AF70:AG70"/>
    <mergeCell ref="AH70:AI70"/>
    <mergeCell ref="AJ70:AK70"/>
    <mergeCell ref="T70:U70"/>
    <mergeCell ref="B72:C72"/>
    <mergeCell ref="D72:E72"/>
    <mergeCell ref="F72:G72"/>
    <mergeCell ref="H72:I72"/>
    <mergeCell ref="J72:K72"/>
    <mergeCell ref="L72:M72"/>
    <mergeCell ref="CH71:CI71"/>
    <mergeCell ref="CJ71:CK71"/>
    <mergeCell ref="CL71:CM71"/>
    <mergeCell ref="BV71:BW71"/>
    <mergeCell ref="BX71:BY71"/>
    <mergeCell ref="BZ71:CA71"/>
    <mergeCell ref="CB71:CC71"/>
    <mergeCell ref="CD71:CE71"/>
    <mergeCell ref="CF71:CG71"/>
    <mergeCell ref="BJ71:BK71"/>
    <mergeCell ref="BL71:BM71"/>
    <mergeCell ref="BN71:BO71"/>
    <mergeCell ref="BP71:BQ71"/>
    <mergeCell ref="BR71:BS71"/>
    <mergeCell ref="AD71:AE71"/>
    <mergeCell ref="AF71:AG71"/>
    <mergeCell ref="AH71:AI71"/>
    <mergeCell ref="AJ71:AK71"/>
    <mergeCell ref="N70:O70"/>
    <mergeCell ref="CT68:CU68"/>
    <mergeCell ref="CV68:CW68"/>
    <mergeCell ref="CX68:CY68"/>
    <mergeCell ref="BT68:BU68"/>
    <mergeCell ref="AX68:AY68"/>
    <mergeCell ref="AZ68:BA68"/>
    <mergeCell ref="BB68:BC68"/>
    <mergeCell ref="BD68:BE68"/>
    <mergeCell ref="BF68:BG68"/>
    <mergeCell ref="BH68:BI68"/>
    <mergeCell ref="AL70:AM70"/>
    <mergeCell ref="AN70:AO70"/>
    <mergeCell ref="AP70:AQ70"/>
    <mergeCell ref="AR70:AS70"/>
    <mergeCell ref="AT70:AU70"/>
    <mergeCell ref="AV70:AW70"/>
    <mergeCell ref="Z70:AA70"/>
    <mergeCell ref="AB70:AC70"/>
    <mergeCell ref="CN68:CO68"/>
    <mergeCell ref="CP68:CQ68"/>
    <mergeCell ref="CR68:CS68"/>
    <mergeCell ref="AT68:AU68"/>
    <mergeCell ref="CH70:CI70"/>
    <mergeCell ref="CJ70:CK70"/>
    <mergeCell ref="CL70:CM70"/>
    <mergeCell ref="BV70:BW70"/>
    <mergeCell ref="BX70:BY70"/>
    <mergeCell ref="BZ70:CA70"/>
    <mergeCell ref="CB70:CC70"/>
    <mergeCell ref="CD70:CE70"/>
    <mergeCell ref="CF70:CG70"/>
    <mergeCell ref="B70:C70"/>
    <mergeCell ref="D70:E70"/>
    <mergeCell ref="F70:G70"/>
    <mergeCell ref="H70:I70"/>
    <mergeCell ref="J70:K70"/>
    <mergeCell ref="L70:M70"/>
    <mergeCell ref="CH68:CI68"/>
    <mergeCell ref="CJ68:CK68"/>
    <mergeCell ref="CL68:CM68"/>
    <mergeCell ref="BV68:BW68"/>
    <mergeCell ref="BX68:BY68"/>
    <mergeCell ref="BZ68:CA68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AL68:AM68"/>
    <mergeCell ref="AN68:AO68"/>
    <mergeCell ref="AP68:AQ68"/>
    <mergeCell ref="AR68:AS68"/>
    <mergeCell ref="B68:C68"/>
    <mergeCell ref="D68:E68"/>
    <mergeCell ref="V70:W70"/>
    <mergeCell ref="X70:Y70"/>
    <mergeCell ref="BT70:BU70"/>
    <mergeCell ref="AX70:AY70"/>
    <mergeCell ref="AZ70:BA70"/>
    <mergeCell ref="BB70:BC70"/>
    <mergeCell ref="F68:G68"/>
    <mergeCell ref="H68:I68"/>
    <mergeCell ref="J68:K68"/>
    <mergeCell ref="L68:M68"/>
    <mergeCell ref="P70:Q70"/>
    <mergeCell ref="R70:S70"/>
    <mergeCell ref="CT2:CU2"/>
    <mergeCell ref="CV2:CW2"/>
    <mergeCell ref="BT2:BU2"/>
    <mergeCell ref="AX2:AY2"/>
    <mergeCell ref="AZ2:BA2"/>
    <mergeCell ref="BB2:BC2"/>
    <mergeCell ref="BD2:BE2"/>
    <mergeCell ref="BF2:BG2"/>
    <mergeCell ref="BH2:BI2"/>
    <mergeCell ref="CN2:CO2"/>
    <mergeCell ref="CP2:CQ2"/>
    <mergeCell ref="CR2:CS2"/>
    <mergeCell ref="BV2:BW2"/>
    <mergeCell ref="BX2:BY2"/>
    <mergeCell ref="BZ2:CA2"/>
    <mergeCell ref="CB2:CC2"/>
    <mergeCell ref="CD2:CE2"/>
    <mergeCell ref="CF2:CG2"/>
    <mergeCell ref="CL2:CM2"/>
    <mergeCell ref="CH2:CI2"/>
    <mergeCell ref="CJ2:CK2"/>
    <mergeCell ref="BR2:BS2"/>
    <mergeCell ref="N68:O68"/>
    <mergeCell ref="P68:Q68"/>
    <mergeCell ref="R68:S68"/>
    <mergeCell ref="T68:U68"/>
    <mergeCell ref="V68:W68"/>
    <mergeCell ref="X68:Y68"/>
    <mergeCell ref="AL2:AM2"/>
    <mergeCell ref="AN2:AO2"/>
    <mergeCell ref="AP2:AQ2"/>
    <mergeCell ref="AR2:AS2"/>
    <mergeCell ref="N2:O2"/>
    <mergeCell ref="P2:Q2"/>
    <mergeCell ref="R2:S2"/>
    <mergeCell ref="T2:U2"/>
    <mergeCell ref="V2:W2"/>
    <mergeCell ref="X2:Y2"/>
    <mergeCell ref="AB2:AC2"/>
    <mergeCell ref="AT2:AU2"/>
    <mergeCell ref="AV2:AW2"/>
    <mergeCell ref="Z2:AA2"/>
    <mergeCell ref="AF2:AG2"/>
    <mergeCell ref="AH2:AI2"/>
    <mergeCell ref="AJ2:AK2"/>
    <mergeCell ref="AV68:AW68"/>
    <mergeCell ref="Z68:AA68"/>
    <mergeCell ref="AB68:AC68"/>
    <mergeCell ref="AD68:AE68"/>
    <mergeCell ref="AF68:AG68"/>
    <mergeCell ref="AH68:AI68"/>
    <mergeCell ref="AJ68:AK68"/>
    <mergeCell ref="AJ14:AK14"/>
    <mergeCell ref="AL14:AM14"/>
    <mergeCell ref="AN14:AO14"/>
    <mergeCell ref="AP14:AQ14"/>
    <mergeCell ref="AR14:AS14"/>
    <mergeCell ref="AT14:AU14"/>
    <mergeCell ref="V1:W1"/>
    <mergeCell ref="X1:Y1"/>
    <mergeCell ref="CT1:CU1"/>
    <mergeCell ref="CV1:CW1"/>
    <mergeCell ref="CX1:CY1"/>
    <mergeCell ref="BT1:BU1"/>
    <mergeCell ref="AX1:AY1"/>
    <mergeCell ref="AZ1:BA1"/>
    <mergeCell ref="BB1:BC1"/>
    <mergeCell ref="BD1:BE1"/>
    <mergeCell ref="BF1:BG1"/>
    <mergeCell ref="BH1:BI1"/>
    <mergeCell ref="CD1:CE1"/>
    <mergeCell ref="CF1:CG1"/>
    <mergeCell ref="BJ1:BK1"/>
    <mergeCell ref="BL1:BM1"/>
    <mergeCell ref="BN1:BO1"/>
    <mergeCell ref="BP1:BQ1"/>
    <mergeCell ref="BR1:BS1"/>
    <mergeCell ref="AR1:AS1"/>
    <mergeCell ref="AT1:AU1"/>
    <mergeCell ref="AV1:AW1"/>
    <mergeCell ref="Z1:AA1"/>
    <mergeCell ref="AB1:AC1"/>
    <mergeCell ref="AJ1:AK1"/>
    <mergeCell ref="B2:C2"/>
    <mergeCell ref="D2:E2"/>
    <mergeCell ref="F2:G2"/>
    <mergeCell ref="H2:I2"/>
    <mergeCell ref="J2:K2"/>
    <mergeCell ref="L2:M2"/>
    <mergeCell ref="CH1:CI1"/>
    <mergeCell ref="CJ1:CK1"/>
    <mergeCell ref="CL1:CM1"/>
    <mergeCell ref="CN1:CO1"/>
    <mergeCell ref="CP1:CQ1"/>
    <mergeCell ref="CR1:CS1"/>
    <mergeCell ref="BV1:BW1"/>
    <mergeCell ref="BX1:BY1"/>
    <mergeCell ref="BZ1:CA1"/>
    <mergeCell ref="CB1:CC1"/>
    <mergeCell ref="B1:C1"/>
    <mergeCell ref="D1:E1"/>
    <mergeCell ref="F1:G1"/>
    <mergeCell ref="H1:I1"/>
    <mergeCell ref="J1:K1"/>
    <mergeCell ref="L1:M1"/>
    <mergeCell ref="AD1:AE1"/>
    <mergeCell ref="AD2:AE2"/>
    <mergeCell ref="N1:O1"/>
    <mergeCell ref="BJ2:BK2"/>
    <mergeCell ref="BL2:BM2"/>
    <mergeCell ref="BN2:BO2"/>
    <mergeCell ref="BP2:BQ2"/>
    <mergeCell ref="P1:Q1"/>
    <mergeCell ref="R1:S1"/>
    <mergeCell ref="T1:U1"/>
    <mergeCell ref="DH81:DI81"/>
    <mergeCell ref="DH82:DI82"/>
    <mergeCell ref="DH80:DI80"/>
    <mergeCell ref="DH1:DI1"/>
    <mergeCell ref="DH2:DI2"/>
    <mergeCell ref="DH68:DI68"/>
    <mergeCell ref="DH70:DI70"/>
    <mergeCell ref="DH71:DI71"/>
    <mergeCell ref="DH72:DI72"/>
    <mergeCell ref="DH73:DI73"/>
    <mergeCell ref="DH74:DI74"/>
    <mergeCell ref="DH75:DI75"/>
    <mergeCell ref="DL73:DM73"/>
    <mergeCell ref="DN73:DO73"/>
    <mergeCell ref="DH76:DI76"/>
    <mergeCell ref="AF1:AG1"/>
    <mergeCell ref="AH1:AI1"/>
    <mergeCell ref="AL1:AM1"/>
    <mergeCell ref="AN1:AO1"/>
    <mergeCell ref="AP1:AQ1"/>
    <mergeCell ref="CZ1:DA1"/>
    <mergeCell ref="CN70:CO70"/>
    <mergeCell ref="CP70:CQ70"/>
    <mergeCell ref="CR70:CS70"/>
    <mergeCell ref="CT70:CU70"/>
    <mergeCell ref="CV70:CW70"/>
    <mergeCell ref="CX70:CY70"/>
    <mergeCell ref="BD70:BE70"/>
    <mergeCell ref="BF70:BG70"/>
    <mergeCell ref="BH70:BI70"/>
    <mergeCell ref="BJ70:BK70"/>
    <mergeCell ref="BL70:BM70"/>
    <mergeCell ref="DH77:DI77"/>
    <mergeCell ref="DH78:DI78"/>
    <mergeCell ref="DH79:DI79"/>
    <mergeCell ref="EB75:EC75"/>
    <mergeCell ref="ED75:EE75"/>
    <mergeCell ref="EF75:EG75"/>
    <mergeCell ref="EH75:EI75"/>
    <mergeCell ref="EJ75:EK75"/>
    <mergeCell ref="EL75:EM75"/>
    <mergeCell ref="EN75:EO75"/>
    <mergeCell ref="DJ75:DK75"/>
    <mergeCell ref="DL75:DM75"/>
    <mergeCell ref="DN75:DO75"/>
    <mergeCell ref="DP75:DQ75"/>
    <mergeCell ref="DR75:DS75"/>
    <mergeCell ref="DT75:DU75"/>
    <mergeCell ref="DV75:DW75"/>
    <mergeCell ref="DX75:DY75"/>
    <mergeCell ref="DZ75:EA75"/>
    <mergeCell ref="DP73:DQ73"/>
    <mergeCell ref="DR73:DS73"/>
    <mergeCell ref="DT73:DU73"/>
    <mergeCell ref="DV73:DW73"/>
    <mergeCell ref="DX73:DY73"/>
    <mergeCell ref="DZ73:EA73"/>
    <mergeCell ref="EB73:EC73"/>
    <mergeCell ref="ED73:EE73"/>
    <mergeCell ref="EF73:EG73"/>
    <mergeCell ref="EH73:EI73"/>
    <mergeCell ref="EJ73:EK73"/>
    <mergeCell ref="EL73:EM73"/>
    <mergeCell ref="EN73:EO73"/>
    <mergeCell ref="DJ74:DK74"/>
    <mergeCell ref="DL74:DM74"/>
    <mergeCell ref="DN74:DO74"/>
    <mergeCell ref="DP74:DQ74"/>
    <mergeCell ref="DR74:DS74"/>
    <mergeCell ref="DT74:DU74"/>
    <mergeCell ref="DV74:DW74"/>
    <mergeCell ref="DX74:DY74"/>
    <mergeCell ref="DZ74:EA74"/>
    <mergeCell ref="EB74:EC74"/>
    <mergeCell ref="ED74:EE74"/>
    <mergeCell ref="EF74:EG74"/>
    <mergeCell ref="EH74:EI74"/>
    <mergeCell ref="EJ74:EK74"/>
    <mergeCell ref="EL74:EM74"/>
    <mergeCell ref="EN74:EO74"/>
    <mergeCell ref="DJ73:DK7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D14:CE14"/>
    <mergeCell ref="CF14:CG14"/>
    <mergeCell ref="CH14:CI14"/>
    <mergeCell ref="CJ14:CK14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D16:BE16"/>
    <mergeCell ref="BF16:BG16"/>
    <mergeCell ref="BH16:BI16"/>
    <mergeCell ref="BJ16:BK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N17:CO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N18:CO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CX19:CY19"/>
    <mergeCell ref="CZ19:DA19"/>
    <mergeCell ref="DB19:DC19"/>
    <mergeCell ref="DD19:DE19"/>
    <mergeCell ref="DF19:DG19"/>
    <mergeCell ref="DH19:DI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BX19:BY19"/>
    <mergeCell ref="BZ19:CA19"/>
    <mergeCell ref="DP19:DQ19"/>
    <mergeCell ref="DR19:DS19"/>
    <mergeCell ref="DT19:DU19"/>
    <mergeCell ref="DV19:DW19"/>
    <mergeCell ref="DX19:DY19"/>
    <mergeCell ref="DZ19:EA19"/>
    <mergeCell ref="EB19:EC19"/>
    <mergeCell ref="ED19:EE19"/>
    <mergeCell ref="EF19:EG19"/>
    <mergeCell ref="EH19:EI19"/>
    <mergeCell ref="EJ19:EK19"/>
    <mergeCell ref="EL19:EM19"/>
    <mergeCell ref="EN19:EO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CB19:CC19"/>
    <mergeCell ref="CD19:CE19"/>
    <mergeCell ref="CF19:CG19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BN20:BO20"/>
    <mergeCell ref="BB21:BC21"/>
    <mergeCell ref="CX20:CY20"/>
    <mergeCell ref="CZ20:DA20"/>
    <mergeCell ref="DB20:DC20"/>
    <mergeCell ref="DD20:DE20"/>
    <mergeCell ref="DF20:DG20"/>
    <mergeCell ref="DH20:DI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CJ21:CK21"/>
    <mergeCell ref="EF20:EG20"/>
    <mergeCell ref="EH20:EI20"/>
    <mergeCell ref="EJ20:EK20"/>
    <mergeCell ref="EL20:EM20"/>
    <mergeCell ref="EN20:EO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H21:DI21"/>
    <mergeCell ref="DJ21:DK21"/>
    <mergeCell ref="DL21:DM21"/>
    <mergeCell ref="DN21:DO21"/>
    <mergeCell ref="DP21:DQ21"/>
    <mergeCell ref="DR21:DS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DV21:DW21"/>
    <mergeCell ref="DX21:DY21"/>
    <mergeCell ref="DZ21:EA21"/>
    <mergeCell ref="EB21:EC21"/>
    <mergeCell ref="ED21:EE21"/>
    <mergeCell ref="EF21:EG21"/>
    <mergeCell ref="EH21:EI21"/>
    <mergeCell ref="EJ21:EK21"/>
    <mergeCell ref="EL21:EM21"/>
    <mergeCell ref="EN21:EO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CL21:CM21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N22:CO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N27:CO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N28:CO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DJ29:DK29"/>
    <mergeCell ref="DL29:DM29"/>
    <mergeCell ref="DN29:DO29"/>
    <mergeCell ref="DP29:DQ29"/>
    <mergeCell ref="DR29:DS29"/>
    <mergeCell ref="DT29:DU29"/>
    <mergeCell ref="DV29:DW29"/>
    <mergeCell ref="DX29:DY29"/>
    <mergeCell ref="DZ29:EA29"/>
    <mergeCell ref="EB29:EC29"/>
    <mergeCell ref="ED29:EE29"/>
    <mergeCell ref="DT14:DU14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EX29:EY29"/>
    <mergeCell ref="EZ29:FA29"/>
    <mergeCell ref="FD29:FE29"/>
    <mergeCell ref="FF29:FG29"/>
    <mergeCell ref="FH29:FI29"/>
    <mergeCell ref="FJ29:FK29"/>
    <mergeCell ref="FL29:FM29"/>
    <mergeCell ref="DT21:DU21"/>
    <mergeCell ref="CL16:CM16"/>
    <mergeCell ref="CP16:CQ16"/>
    <mergeCell ref="CR16:CS16"/>
    <mergeCell ref="CT16:CU16"/>
    <mergeCell ref="CV16:CW16"/>
    <mergeCell ref="CX16:CY16"/>
    <mergeCell ref="CZ16:DA16"/>
    <mergeCell ref="DB16:DC16"/>
    <mergeCell ref="DD16:DE16"/>
    <mergeCell ref="DF16:DG16"/>
    <mergeCell ref="DH16:DI16"/>
    <mergeCell ref="DP16:DQ16"/>
    <mergeCell ref="DR16:DS16"/>
    <mergeCell ref="CL14:CM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DF14:DG14"/>
    <mergeCell ref="DH14:DI14"/>
    <mergeCell ref="DP14:DQ14"/>
    <mergeCell ref="DR14:DS14"/>
    <mergeCell ref="CN16:CO16"/>
    <mergeCell ref="CN14:CO14"/>
    <mergeCell ref="EF16:EG16"/>
    <mergeCell ref="EH16:EI16"/>
    <mergeCell ref="EJ16:EK16"/>
    <mergeCell ref="EL16:EM16"/>
    <mergeCell ref="EN16:EO16"/>
    <mergeCell ref="EP16:EQ16"/>
    <mergeCell ref="ER16:ES16"/>
    <mergeCell ref="ET16:EU16"/>
    <mergeCell ref="EV16:EW16"/>
    <mergeCell ref="EX16:EY16"/>
    <mergeCell ref="EZ16:FA16"/>
    <mergeCell ref="DV14:DW14"/>
    <mergeCell ref="DX14:DY14"/>
    <mergeCell ref="DZ14:EA14"/>
    <mergeCell ref="EB14:EC14"/>
    <mergeCell ref="ED14:EE14"/>
    <mergeCell ref="EF14:EG14"/>
    <mergeCell ref="EH14:EI14"/>
    <mergeCell ref="EJ14:EK14"/>
    <mergeCell ref="EL14:EM14"/>
    <mergeCell ref="EN14:EO14"/>
    <mergeCell ref="EP14:EQ14"/>
    <mergeCell ref="ER14:ES14"/>
    <mergeCell ref="ET14:EU14"/>
    <mergeCell ref="EV14:EW14"/>
    <mergeCell ref="EX14:EY14"/>
    <mergeCell ref="EZ14:FA14"/>
    <mergeCell ref="CT17:CU17"/>
    <mergeCell ref="CV17:CW17"/>
    <mergeCell ref="CX17:CY17"/>
    <mergeCell ref="CZ17:DA17"/>
    <mergeCell ref="DB17:DC17"/>
    <mergeCell ref="DD17:DE17"/>
    <mergeCell ref="DF17:DG17"/>
    <mergeCell ref="DH17:DI17"/>
    <mergeCell ref="DP17:DQ17"/>
    <mergeCell ref="DR17:DS17"/>
    <mergeCell ref="DT17:DU17"/>
    <mergeCell ref="DT16:DU16"/>
    <mergeCell ref="DV16:DW16"/>
    <mergeCell ref="DX16:DY16"/>
    <mergeCell ref="DZ16:EA16"/>
    <mergeCell ref="EB16:EC16"/>
    <mergeCell ref="ED16:EE16"/>
    <mergeCell ref="DV17:DW17"/>
    <mergeCell ref="DX17:DY17"/>
    <mergeCell ref="DZ17:EA17"/>
    <mergeCell ref="EB17:EC17"/>
    <mergeCell ref="ED17:EE17"/>
    <mergeCell ref="EF17:EG17"/>
    <mergeCell ref="EH17:EI17"/>
    <mergeCell ref="EJ17:EK17"/>
    <mergeCell ref="EL17:EM17"/>
    <mergeCell ref="EN17:EO17"/>
    <mergeCell ref="EP17:EQ17"/>
    <mergeCell ref="ER17:ES17"/>
    <mergeCell ref="ET17:EU17"/>
    <mergeCell ref="EV17:EW17"/>
    <mergeCell ref="EX17:EY17"/>
    <mergeCell ref="EZ17:FA17"/>
    <mergeCell ref="CL18:CM18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DF18:DG18"/>
    <mergeCell ref="DH18:DI18"/>
    <mergeCell ref="DP18:DQ18"/>
    <mergeCell ref="DR18:DS18"/>
    <mergeCell ref="CL17:CM17"/>
    <mergeCell ref="CP17:CQ17"/>
    <mergeCell ref="CR17:CS17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EJ18:EK18"/>
    <mergeCell ref="EL18:EM18"/>
    <mergeCell ref="EN18:EO18"/>
    <mergeCell ref="EP18:EQ18"/>
    <mergeCell ref="ER18:ES18"/>
    <mergeCell ref="ET18:EU18"/>
    <mergeCell ref="EV18:EW18"/>
    <mergeCell ref="EX18:EY18"/>
    <mergeCell ref="EZ18:FA18"/>
    <mergeCell ref="EP19:EQ19"/>
    <mergeCell ref="ER19:ES19"/>
    <mergeCell ref="ET19:EU19"/>
    <mergeCell ref="EV19:EW19"/>
    <mergeCell ref="EX19:EY19"/>
    <mergeCell ref="EZ19:FA19"/>
    <mergeCell ref="EP20:EQ20"/>
    <mergeCell ref="ER20:ES20"/>
    <mergeCell ref="ET20:EU20"/>
    <mergeCell ref="EV20:EW20"/>
    <mergeCell ref="EX20:EY20"/>
    <mergeCell ref="EZ20:FA20"/>
    <mergeCell ref="EP21:EQ21"/>
    <mergeCell ref="ER21:ES21"/>
    <mergeCell ref="ET21:EU21"/>
    <mergeCell ref="EV21:EW21"/>
    <mergeCell ref="EX21:EY21"/>
    <mergeCell ref="EZ21:FA21"/>
    <mergeCell ref="CL22:CM22"/>
    <mergeCell ref="CP22:CQ22"/>
    <mergeCell ref="CR22:CS22"/>
    <mergeCell ref="CT22:CU22"/>
    <mergeCell ref="CV22:CW22"/>
    <mergeCell ref="CX22:CY22"/>
    <mergeCell ref="CZ22:DA22"/>
    <mergeCell ref="DB22:DC22"/>
    <mergeCell ref="DD22:DE22"/>
    <mergeCell ref="DF22:DG22"/>
    <mergeCell ref="DH22:DI22"/>
    <mergeCell ref="DJ22:DK22"/>
    <mergeCell ref="DL22:DM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EF22:EG22"/>
    <mergeCell ref="EH22:EI22"/>
    <mergeCell ref="EJ22:EK22"/>
    <mergeCell ref="EL22:EM22"/>
    <mergeCell ref="EN22:EO22"/>
    <mergeCell ref="EP22:EQ22"/>
    <mergeCell ref="ER22:ES22"/>
    <mergeCell ref="ET22:EU22"/>
    <mergeCell ref="EV22:EW22"/>
    <mergeCell ref="EX22:EY22"/>
    <mergeCell ref="EZ22:FA22"/>
    <mergeCell ref="CL23:CM23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DF23:DG23"/>
    <mergeCell ref="DH23:DI23"/>
    <mergeCell ref="DJ23:DK23"/>
    <mergeCell ref="DL23:DM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EF23:EG23"/>
    <mergeCell ref="EH23:EI23"/>
    <mergeCell ref="EJ23:EK23"/>
    <mergeCell ref="EL23:EM23"/>
    <mergeCell ref="EN23:EO23"/>
    <mergeCell ref="EP23:EQ23"/>
    <mergeCell ref="ER23:ES23"/>
    <mergeCell ref="ET23:EU23"/>
    <mergeCell ref="EV23:EW23"/>
    <mergeCell ref="EX23:EY23"/>
    <mergeCell ref="EZ23:FA23"/>
    <mergeCell ref="CL24:CM24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DF24:DG24"/>
    <mergeCell ref="DH24:DI24"/>
    <mergeCell ref="DJ24:DK24"/>
    <mergeCell ref="DL24:DM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ED24:EE24"/>
    <mergeCell ref="EF24:EG24"/>
    <mergeCell ref="EH24:EI24"/>
    <mergeCell ref="EJ24:EK24"/>
    <mergeCell ref="EL24:EM24"/>
    <mergeCell ref="EN24:EO24"/>
    <mergeCell ref="EP24:EQ24"/>
    <mergeCell ref="ER24:ES24"/>
    <mergeCell ref="ET24:EU24"/>
    <mergeCell ref="EV24:EW24"/>
    <mergeCell ref="EX24:EY24"/>
    <mergeCell ref="EZ24:FA24"/>
    <mergeCell ref="CL25:CM25"/>
    <mergeCell ref="CP25:CQ25"/>
    <mergeCell ref="CR25:CS25"/>
    <mergeCell ref="CT25:CU25"/>
    <mergeCell ref="CV25:CW25"/>
    <mergeCell ref="CX25:CY25"/>
    <mergeCell ref="CZ25:DA25"/>
    <mergeCell ref="DB25:DC25"/>
    <mergeCell ref="DD25:DE25"/>
    <mergeCell ref="DF25:DG25"/>
    <mergeCell ref="DH25:DI25"/>
    <mergeCell ref="DJ25:DK25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EF25:EG25"/>
    <mergeCell ref="EH25:EI25"/>
    <mergeCell ref="EJ25:EK25"/>
    <mergeCell ref="EL25:EM25"/>
    <mergeCell ref="EN25:EO25"/>
    <mergeCell ref="EP25:EQ25"/>
    <mergeCell ref="ER25:ES25"/>
    <mergeCell ref="ET25:EU25"/>
    <mergeCell ref="EV25:EW25"/>
    <mergeCell ref="EX25:EY25"/>
    <mergeCell ref="EZ25:FA25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DH26:DI26"/>
    <mergeCell ref="DJ26:DK26"/>
    <mergeCell ref="DL26:DM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EV26:EW26"/>
    <mergeCell ref="EX26:EY26"/>
    <mergeCell ref="EZ26:FA26"/>
    <mergeCell ref="CL27:CM27"/>
    <mergeCell ref="CP27:CQ27"/>
    <mergeCell ref="CR27:CS27"/>
    <mergeCell ref="CT27:CU27"/>
    <mergeCell ref="CV27:CW27"/>
    <mergeCell ref="CX27:CY27"/>
    <mergeCell ref="CZ27:DA27"/>
    <mergeCell ref="DB27:DC27"/>
    <mergeCell ref="DD27:DE27"/>
    <mergeCell ref="DF27:DG27"/>
    <mergeCell ref="DH27:DI27"/>
    <mergeCell ref="DJ27:DK27"/>
    <mergeCell ref="DL27:DM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EF27:EG27"/>
    <mergeCell ref="EH27:EI27"/>
    <mergeCell ref="EJ27:EK27"/>
    <mergeCell ref="EL27:EM27"/>
    <mergeCell ref="EN27:EO27"/>
    <mergeCell ref="EP27:EQ27"/>
    <mergeCell ref="ER27:ES27"/>
    <mergeCell ref="ET27:EU27"/>
    <mergeCell ref="EV27:EW27"/>
    <mergeCell ref="EX27:EY27"/>
    <mergeCell ref="EZ27:FA27"/>
    <mergeCell ref="CL28:CM28"/>
    <mergeCell ref="CP28:CQ28"/>
    <mergeCell ref="CR28:CS28"/>
    <mergeCell ref="CT28:CU28"/>
    <mergeCell ref="CV28:CW28"/>
    <mergeCell ref="CX28:CY28"/>
    <mergeCell ref="CZ28:DA28"/>
    <mergeCell ref="DB28:DC28"/>
    <mergeCell ref="DD28:DE28"/>
    <mergeCell ref="DF28:DG28"/>
    <mergeCell ref="DH28:DI28"/>
    <mergeCell ref="DJ28:DK28"/>
    <mergeCell ref="DL28:DM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EL28:EM28"/>
    <mergeCell ref="EN28:EO28"/>
    <mergeCell ref="EP28:EQ28"/>
    <mergeCell ref="ER28:ES28"/>
    <mergeCell ref="ET28:EU28"/>
    <mergeCell ref="EV28:EW28"/>
    <mergeCell ref="EX28:EY28"/>
    <mergeCell ref="EZ28:FA28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CJ41:CK41"/>
    <mergeCell ref="CL41:CM41"/>
    <mergeCell ref="CN41:CO41"/>
    <mergeCell ref="CP41:CQ41"/>
    <mergeCell ref="CR41:CS41"/>
    <mergeCell ref="CT41:CU41"/>
    <mergeCell ref="CV41:CW41"/>
    <mergeCell ref="CX41:CY41"/>
    <mergeCell ref="CZ41:DA41"/>
    <mergeCell ref="DB41:DC41"/>
    <mergeCell ref="DD41:DE41"/>
    <mergeCell ref="DF41:DG41"/>
    <mergeCell ref="DH41:DI41"/>
    <mergeCell ref="DN41:DO41"/>
    <mergeCell ref="DP41:DQ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EP41:EQ41"/>
    <mergeCell ref="ER41:ES41"/>
    <mergeCell ref="ET41:EU41"/>
    <mergeCell ref="EV41:EW41"/>
    <mergeCell ref="EX41:EY41"/>
    <mergeCell ref="EZ41:FA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CT43:CU43"/>
    <mergeCell ref="CV43:CW43"/>
    <mergeCell ref="CX43:CY43"/>
    <mergeCell ref="CZ43:DA43"/>
    <mergeCell ref="DB43:DC43"/>
    <mergeCell ref="DD43:DE43"/>
    <mergeCell ref="DF43:DG43"/>
    <mergeCell ref="DH43:DI43"/>
    <mergeCell ref="DN43:DO43"/>
    <mergeCell ref="DP43:DQ43"/>
    <mergeCell ref="DR43:DS43"/>
    <mergeCell ref="DT43:DU43"/>
    <mergeCell ref="DV43:DW43"/>
    <mergeCell ref="DX43:DY43"/>
    <mergeCell ref="DZ43:EA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CL43:CM43"/>
    <mergeCell ref="CN43:CO43"/>
    <mergeCell ref="CP43:CQ43"/>
    <mergeCell ref="CR43:CS43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EZ43:FA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DD44:DE44"/>
    <mergeCell ref="DF44:DG44"/>
    <mergeCell ref="DH44:DI44"/>
    <mergeCell ref="DN44:DO44"/>
    <mergeCell ref="DP44:DQ44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DN46:DO46"/>
    <mergeCell ref="DP46:DQ46"/>
    <mergeCell ref="DR46:DS46"/>
    <mergeCell ref="DT46:DU46"/>
    <mergeCell ref="DV46:DW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CZ47:DA47"/>
    <mergeCell ref="DB47:DC47"/>
    <mergeCell ref="DD47:DE47"/>
    <mergeCell ref="DF47:DG47"/>
    <mergeCell ref="DH47:DI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EJ48:EK48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EF56:EG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X56:EY56"/>
    <mergeCell ref="EZ56:FA56"/>
    <mergeCell ref="FF56:FG56"/>
    <mergeCell ref="FH56:FI56"/>
    <mergeCell ref="FJ56:FK56"/>
    <mergeCell ref="FL56:FM56"/>
    <mergeCell ref="FN56:FO56"/>
    <mergeCell ref="FP56:FQ56"/>
    <mergeCell ref="FR56:FS56"/>
  </mergeCells>
  <pageMargins left="0.2" right="0.2" top="0.25" bottom="0.25" header="0" footer="0"/>
  <pageSetup scale="4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N83"/>
  <sheetViews>
    <sheetView zoomScale="85" zoomScaleNormal="85" workbookViewId="0">
      <pane xSplit="1" ySplit="3" topLeftCell="B1048541" activePane="bottomRight" state="frozen"/>
      <selection pane="bottomRight" activeCell="A309" sqref="A309:A1048576"/>
      <selection pane="bottomLeft" activeCell="A15" sqref="A15"/>
      <selection pane="topRight" activeCell="M1" sqref="M1"/>
    </sheetView>
  </sheetViews>
  <sheetFormatPr defaultRowHeight="14.45"/>
  <cols>
    <col min="1" max="1" width="38.5703125" bestFit="1" customWidth="1"/>
    <col min="2" max="2" width="4.85546875" bestFit="1" customWidth="1"/>
    <col min="24" max="24" width="11.85546875" bestFit="1" customWidth="1"/>
    <col min="26" max="26" width="11.85546875" bestFit="1" customWidth="1"/>
    <col min="28" max="28" width="11.85546875" bestFit="1" customWidth="1"/>
    <col min="37" max="37" width="10.85546875" bestFit="1" customWidth="1"/>
    <col min="90" max="91" width="12.42578125" customWidth="1"/>
  </cols>
  <sheetData>
    <row r="1" spans="1:94"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7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</row>
    <row r="2" spans="1:94">
      <c r="B2" s="305">
        <v>43729</v>
      </c>
      <c r="C2" s="306"/>
      <c r="D2" s="305">
        <v>43730</v>
      </c>
      <c r="E2" s="306"/>
      <c r="F2" s="305">
        <v>43731</v>
      </c>
      <c r="G2" s="306"/>
      <c r="H2" s="305">
        <v>43732</v>
      </c>
      <c r="I2" s="306"/>
      <c r="J2" s="305">
        <v>43733</v>
      </c>
      <c r="K2" s="306"/>
      <c r="L2" s="305">
        <v>43734</v>
      </c>
      <c r="M2" s="306"/>
      <c r="N2" s="305">
        <v>43735</v>
      </c>
      <c r="O2" s="306"/>
      <c r="P2" s="305">
        <v>43736</v>
      </c>
      <c r="Q2" s="306"/>
      <c r="R2" s="305">
        <v>43737</v>
      </c>
      <c r="S2" s="306"/>
      <c r="T2" s="305">
        <v>43738</v>
      </c>
      <c r="U2" s="306"/>
      <c r="V2" s="305">
        <v>43739</v>
      </c>
      <c r="W2" s="306"/>
      <c r="X2" s="305">
        <v>43740</v>
      </c>
      <c r="Y2" s="306"/>
      <c r="Z2" s="305">
        <v>43741</v>
      </c>
      <c r="AA2" s="306"/>
      <c r="AB2" s="305">
        <v>43742</v>
      </c>
      <c r="AC2" s="306"/>
      <c r="AD2" s="305">
        <v>43743</v>
      </c>
      <c r="AE2" s="306"/>
      <c r="AF2" s="305">
        <v>43744</v>
      </c>
      <c r="AG2" s="306"/>
      <c r="AH2" s="305">
        <v>43745</v>
      </c>
      <c r="AI2" s="306"/>
      <c r="AJ2" s="305">
        <v>43746</v>
      </c>
      <c r="AK2" s="306"/>
      <c r="AL2" s="305">
        <v>43747</v>
      </c>
      <c r="AM2" s="306"/>
      <c r="AN2" s="305">
        <v>43748</v>
      </c>
      <c r="AO2" s="306"/>
      <c r="AP2" s="305">
        <v>43749</v>
      </c>
      <c r="AQ2" s="306"/>
      <c r="AR2" s="305">
        <v>43750</v>
      </c>
      <c r="AS2" s="306"/>
      <c r="AT2" s="305">
        <v>43751</v>
      </c>
      <c r="AU2" s="306"/>
      <c r="AV2" s="305">
        <v>43752</v>
      </c>
      <c r="AW2" s="306"/>
      <c r="AX2" s="305">
        <v>43753</v>
      </c>
      <c r="AY2" s="306"/>
      <c r="AZ2" s="305">
        <v>43754</v>
      </c>
      <c r="BA2" s="306"/>
      <c r="BB2" s="305">
        <v>43755</v>
      </c>
      <c r="BC2" s="306"/>
      <c r="BD2" s="305">
        <v>43756</v>
      </c>
      <c r="BE2" s="306"/>
      <c r="BF2" s="305">
        <v>43757</v>
      </c>
      <c r="BG2" s="306"/>
      <c r="BH2" s="305">
        <v>43758</v>
      </c>
      <c r="BI2" s="306"/>
      <c r="BJ2" s="305">
        <v>43759</v>
      </c>
      <c r="BK2" s="306"/>
      <c r="BL2" s="305">
        <v>43760</v>
      </c>
      <c r="BM2" s="306"/>
      <c r="BN2" s="305">
        <v>43761</v>
      </c>
      <c r="BO2" s="306"/>
      <c r="BP2" s="305">
        <v>43762</v>
      </c>
      <c r="BQ2" s="306"/>
      <c r="BR2" s="305">
        <v>43763</v>
      </c>
      <c r="BS2" s="306"/>
      <c r="BT2" s="305">
        <v>43764</v>
      </c>
      <c r="BU2" s="306"/>
      <c r="BV2" s="305">
        <v>43765</v>
      </c>
      <c r="BW2" s="306"/>
      <c r="BX2" s="305">
        <v>43766</v>
      </c>
      <c r="BY2" s="306"/>
      <c r="BZ2" s="305">
        <v>43767</v>
      </c>
      <c r="CA2" s="306"/>
      <c r="CB2" s="305">
        <v>43768</v>
      </c>
      <c r="CC2" s="306"/>
      <c r="CD2" s="305">
        <v>43769</v>
      </c>
      <c r="CE2" s="306"/>
      <c r="CF2" s="305">
        <v>43770</v>
      </c>
      <c r="CG2" s="306"/>
      <c r="CH2" s="305">
        <v>43771</v>
      </c>
      <c r="CI2" s="306"/>
      <c r="CJ2" s="305">
        <v>43772</v>
      </c>
      <c r="CK2" s="306"/>
    </row>
    <row r="3" spans="1:94" ht="15" thickBot="1">
      <c r="B3" s="9" t="s">
        <v>39</v>
      </c>
      <c r="C3" s="10" t="s">
        <v>40</v>
      </c>
      <c r="D3" s="9" t="s">
        <v>39</v>
      </c>
      <c r="E3" s="10" t="s">
        <v>40</v>
      </c>
      <c r="F3" s="9" t="s">
        <v>39</v>
      </c>
      <c r="G3" s="10" t="s">
        <v>40</v>
      </c>
      <c r="H3" s="9" t="s">
        <v>39</v>
      </c>
      <c r="I3" s="10" t="s">
        <v>40</v>
      </c>
      <c r="J3" s="9" t="s">
        <v>39</v>
      </c>
      <c r="K3" s="10" t="s">
        <v>40</v>
      </c>
      <c r="L3" s="9" t="s">
        <v>39</v>
      </c>
      <c r="M3" s="10" t="s">
        <v>40</v>
      </c>
      <c r="N3" s="3" t="s">
        <v>39</v>
      </c>
      <c r="O3" s="4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86" t="s">
        <v>39</v>
      </c>
      <c r="CM3" s="86" t="s">
        <v>40</v>
      </c>
      <c r="CN3" s="86" t="s">
        <v>43</v>
      </c>
    </row>
    <row r="4" spans="1:94">
      <c r="A4" s="1">
        <v>1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3</v>
      </c>
      <c r="M4" s="11">
        <v>0</v>
      </c>
      <c r="N4" s="12">
        <v>5</v>
      </c>
      <c r="O4" s="11">
        <v>0</v>
      </c>
      <c r="P4" s="12">
        <v>4</v>
      </c>
      <c r="Q4" s="13">
        <v>3</v>
      </c>
      <c r="R4" s="12">
        <v>2</v>
      </c>
      <c r="S4" s="13">
        <v>2</v>
      </c>
      <c r="T4" s="12">
        <v>1</v>
      </c>
      <c r="U4" s="13">
        <v>1</v>
      </c>
      <c r="V4" s="12">
        <v>1</v>
      </c>
      <c r="W4" s="13">
        <v>1</v>
      </c>
      <c r="X4" s="12">
        <v>1</v>
      </c>
      <c r="Y4" s="13">
        <v>0</v>
      </c>
      <c r="Z4" s="12">
        <v>0</v>
      </c>
      <c r="AA4" s="13">
        <v>1</v>
      </c>
      <c r="AB4" s="11">
        <v>0</v>
      </c>
      <c r="AC4" s="11">
        <v>0</v>
      </c>
      <c r="AD4" s="12">
        <v>0</v>
      </c>
      <c r="AE4" s="13">
        <v>0</v>
      </c>
      <c r="AF4" s="12">
        <v>0</v>
      </c>
      <c r="AG4" s="13">
        <v>0</v>
      </c>
      <c r="AH4" s="12" t="s">
        <v>46</v>
      </c>
      <c r="AI4" s="13">
        <v>1</v>
      </c>
      <c r="AJ4" s="6" t="s">
        <v>44</v>
      </c>
      <c r="AK4" s="13">
        <v>0</v>
      </c>
      <c r="AL4" s="6" t="s">
        <v>44</v>
      </c>
      <c r="AM4" s="13">
        <v>0</v>
      </c>
      <c r="AN4" s="6" t="s">
        <v>44</v>
      </c>
      <c r="AO4" s="13">
        <v>0</v>
      </c>
      <c r="AP4" s="6" t="s">
        <v>44</v>
      </c>
      <c r="AQ4" s="13">
        <v>0</v>
      </c>
      <c r="AR4" s="6" t="s">
        <v>44</v>
      </c>
      <c r="AS4" s="13">
        <v>0</v>
      </c>
      <c r="AT4" s="6" t="s">
        <v>44</v>
      </c>
      <c r="AU4" s="13">
        <v>0</v>
      </c>
      <c r="AV4" s="6" t="s">
        <v>44</v>
      </c>
      <c r="AW4" s="13">
        <v>0</v>
      </c>
      <c r="AX4" s="6" t="s">
        <v>44</v>
      </c>
      <c r="AY4" s="13">
        <v>0</v>
      </c>
      <c r="AZ4" s="6" t="s">
        <v>44</v>
      </c>
      <c r="BA4" s="13">
        <v>0</v>
      </c>
      <c r="BB4" s="6" t="s">
        <v>44</v>
      </c>
      <c r="BC4" s="13">
        <v>0</v>
      </c>
      <c r="BD4" s="6" t="s">
        <v>44</v>
      </c>
      <c r="BE4" s="13">
        <v>0</v>
      </c>
      <c r="BF4" s="6" t="s">
        <v>44</v>
      </c>
      <c r="BG4" s="13">
        <v>0</v>
      </c>
      <c r="BH4" s="6" t="s">
        <v>44</v>
      </c>
      <c r="BI4" s="13">
        <v>0</v>
      </c>
      <c r="BJ4" s="6" t="s">
        <v>44</v>
      </c>
      <c r="BK4" s="13">
        <v>0</v>
      </c>
      <c r="BL4" s="6" t="s">
        <v>44</v>
      </c>
      <c r="BM4" s="13">
        <v>0</v>
      </c>
      <c r="BN4" s="6" t="s">
        <v>44</v>
      </c>
      <c r="BO4" s="13">
        <v>0</v>
      </c>
      <c r="BP4" s="6" t="s">
        <v>44</v>
      </c>
      <c r="BQ4" s="13">
        <v>0</v>
      </c>
      <c r="BR4" s="6" t="s">
        <v>44</v>
      </c>
      <c r="BS4" s="13">
        <v>0</v>
      </c>
      <c r="BT4" s="6" t="s">
        <v>44</v>
      </c>
      <c r="BU4" s="13">
        <v>0</v>
      </c>
      <c r="BV4" s="6" t="s">
        <v>44</v>
      </c>
      <c r="BW4" s="13"/>
      <c r="BX4" s="6" t="s">
        <v>44</v>
      </c>
      <c r="BY4" s="13"/>
      <c r="BZ4" s="6" t="s">
        <v>44</v>
      </c>
      <c r="CA4" s="13"/>
      <c r="CB4" s="6" t="s">
        <v>44</v>
      </c>
      <c r="CC4" s="13"/>
      <c r="CD4" s="6" t="s">
        <v>44</v>
      </c>
      <c r="CE4" s="13"/>
      <c r="CF4" s="6" t="s">
        <v>44</v>
      </c>
      <c r="CG4" s="13"/>
      <c r="CH4" s="6" t="s">
        <v>44</v>
      </c>
      <c r="CI4" s="13"/>
      <c r="CJ4" s="6" t="s">
        <v>44</v>
      </c>
      <c r="CK4" s="13"/>
      <c r="CL4">
        <f t="shared" ref="CL4:CL12" si="0">SUM(B4,D4,F4,H4,J4,L4,N4,P4,R4,T4,V4,X4,Z4,AB4,AD4,AF4,AH4,AJ4,AL4,AN4,AP4,AR4,AT4,AV4,AX4,AZ4,BB4,BD4,BF4,BH4,BJ4,BL4,BN4,BP4,BR4,BT4,BV4,BX4,BZ4,CB4,CD4,CF4,CH4,CJ4)</f>
        <v>17</v>
      </c>
      <c r="CM4">
        <f t="shared" ref="CM4:CM12" si="1">SUM(C4,E4,G4,I4,K4,M4,O4,Q4,S4,U4,W4,Y4,AA4,AC4,AE4,AG4,AI4,AK4,AM4,AO4,AQ4,AS4,AU4,AW4,AY4,BA4,BC4,BE4,BG4,BI4,BK4,BM4,BO4,BQ4,BS4,BU4,BW4,BY4,CA4,CC4,CE4,CG4,CI4,CK4)</f>
        <v>9</v>
      </c>
      <c r="CN4">
        <v>18</v>
      </c>
      <c r="CO4">
        <f>AVERAGE(CN4:CN12,CN31:CN39,CN58:CN66)</f>
        <v>21.481481481481481</v>
      </c>
      <c r="CP4">
        <f>STDEV((CN4:CN12,CN31:CN39,CN58:CN66))</f>
        <v>9.039955626041408</v>
      </c>
    </row>
    <row r="5" spans="1:94">
      <c r="A5">
        <v>2</v>
      </c>
      <c r="B5" s="12">
        <v>0</v>
      </c>
      <c r="C5" s="12">
        <v>0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2">
        <v>3</v>
      </c>
      <c r="M5" s="12">
        <v>0</v>
      </c>
      <c r="N5" s="12">
        <v>5</v>
      </c>
      <c r="O5" s="12">
        <v>0</v>
      </c>
      <c r="P5" s="12">
        <v>3</v>
      </c>
      <c r="Q5" s="13">
        <v>3</v>
      </c>
      <c r="R5" s="12">
        <v>2</v>
      </c>
      <c r="S5" s="13">
        <v>2</v>
      </c>
      <c r="T5" s="12">
        <v>0</v>
      </c>
      <c r="U5" s="13">
        <v>2</v>
      </c>
      <c r="V5" s="12">
        <v>0</v>
      </c>
      <c r="W5" s="13">
        <v>0</v>
      </c>
      <c r="X5" s="12">
        <v>0</v>
      </c>
      <c r="Y5" s="13">
        <v>0</v>
      </c>
      <c r="Z5" s="12">
        <v>0</v>
      </c>
      <c r="AA5" s="13">
        <v>0</v>
      </c>
      <c r="AB5" s="12">
        <v>0</v>
      </c>
      <c r="AC5" s="12">
        <v>0</v>
      </c>
      <c r="AD5" s="12" t="s">
        <v>46</v>
      </c>
      <c r="AE5" s="8">
        <v>0</v>
      </c>
      <c r="AF5" s="6" t="s">
        <v>44</v>
      </c>
      <c r="AG5" s="8">
        <v>0</v>
      </c>
      <c r="AH5" s="6" t="s">
        <v>44</v>
      </c>
      <c r="AI5" s="13">
        <v>1</v>
      </c>
      <c r="AJ5" s="6" t="s">
        <v>44</v>
      </c>
      <c r="AK5" s="13">
        <v>0</v>
      </c>
      <c r="AL5" s="6" t="s">
        <v>44</v>
      </c>
      <c r="AM5" s="13">
        <v>0</v>
      </c>
      <c r="AN5" s="6" t="s">
        <v>44</v>
      </c>
      <c r="AO5" s="13">
        <v>0</v>
      </c>
      <c r="AP5" s="6" t="s">
        <v>44</v>
      </c>
      <c r="AQ5" s="13">
        <v>0</v>
      </c>
      <c r="AR5" s="6" t="s">
        <v>44</v>
      </c>
      <c r="AS5" s="13">
        <v>0</v>
      </c>
      <c r="AT5" s="6" t="s">
        <v>44</v>
      </c>
      <c r="AU5" s="13">
        <v>0</v>
      </c>
      <c r="AV5" s="6" t="s">
        <v>44</v>
      </c>
      <c r="AW5" s="13">
        <v>0</v>
      </c>
      <c r="AX5" s="6" t="s">
        <v>44</v>
      </c>
      <c r="AY5" s="13">
        <v>0</v>
      </c>
      <c r="AZ5" s="6" t="s">
        <v>44</v>
      </c>
      <c r="BA5" s="13">
        <v>0</v>
      </c>
      <c r="BB5" s="6" t="s">
        <v>44</v>
      </c>
      <c r="BC5" s="13">
        <v>0</v>
      </c>
      <c r="BD5" s="6" t="s">
        <v>44</v>
      </c>
      <c r="BE5" s="13">
        <v>0</v>
      </c>
      <c r="BF5" s="6" t="s">
        <v>44</v>
      </c>
      <c r="BG5" s="13">
        <v>0</v>
      </c>
      <c r="BH5" s="6" t="s">
        <v>44</v>
      </c>
      <c r="BI5" s="13">
        <v>0</v>
      </c>
      <c r="BJ5" s="6" t="s">
        <v>44</v>
      </c>
      <c r="BK5" s="13">
        <v>0</v>
      </c>
      <c r="BL5" s="6" t="s">
        <v>44</v>
      </c>
      <c r="BM5" s="13">
        <v>0</v>
      </c>
      <c r="BN5" s="6" t="s">
        <v>44</v>
      </c>
      <c r="BO5" s="13">
        <v>0</v>
      </c>
      <c r="BP5" s="6" t="s">
        <v>44</v>
      </c>
      <c r="BQ5" s="13">
        <v>0</v>
      </c>
      <c r="BR5" s="6" t="s">
        <v>44</v>
      </c>
      <c r="BS5" s="13">
        <v>0</v>
      </c>
      <c r="BT5" s="6" t="s">
        <v>44</v>
      </c>
      <c r="BU5" s="13">
        <v>0</v>
      </c>
      <c r="BV5" s="6" t="s">
        <v>44</v>
      </c>
      <c r="BW5" s="13"/>
      <c r="BX5" s="6" t="s">
        <v>44</v>
      </c>
      <c r="BY5" s="13"/>
      <c r="BZ5" s="6" t="s">
        <v>44</v>
      </c>
      <c r="CA5" s="13"/>
      <c r="CB5" s="6" t="s">
        <v>44</v>
      </c>
      <c r="CC5" s="13"/>
      <c r="CD5" s="6" t="s">
        <v>44</v>
      </c>
      <c r="CE5" s="13"/>
      <c r="CF5" s="6" t="s">
        <v>44</v>
      </c>
      <c r="CG5" s="13"/>
      <c r="CH5" s="6" t="s">
        <v>44</v>
      </c>
      <c r="CI5" s="13"/>
      <c r="CJ5" s="6" t="s">
        <v>44</v>
      </c>
      <c r="CK5" s="13"/>
      <c r="CL5">
        <f t="shared" si="0"/>
        <v>13</v>
      </c>
      <c r="CM5">
        <f t="shared" si="1"/>
        <v>8</v>
      </c>
      <c r="CN5">
        <v>16</v>
      </c>
    </row>
    <row r="6" spans="1:94">
      <c r="A6">
        <v>3</v>
      </c>
      <c r="B6" s="12">
        <v>0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1</v>
      </c>
      <c r="M6" s="12">
        <v>0</v>
      </c>
      <c r="N6" s="12">
        <v>2</v>
      </c>
      <c r="O6" s="12">
        <v>0</v>
      </c>
      <c r="P6" s="12">
        <v>4</v>
      </c>
      <c r="Q6" s="13">
        <v>0</v>
      </c>
      <c r="R6" s="12">
        <v>1</v>
      </c>
      <c r="S6" s="13">
        <v>2</v>
      </c>
      <c r="T6" s="12">
        <v>1</v>
      </c>
      <c r="U6" s="13">
        <v>0</v>
      </c>
      <c r="V6" s="12">
        <v>2</v>
      </c>
      <c r="W6" s="13">
        <v>1</v>
      </c>
      <c r="X6" s="12">
        <v>1</v>
      </c>
      <c r="Y6" s="13">
        <v>0</v>
      </c>
      <c r="Z6" s="12">
        <v>0</v>
      </c>
      <c r="AA6" s="13">
        <v>1</v>
      </c>
      <c r="AB6" s="12">
        <v>0</v>
      </c>
      <c r="AC6" s="12">
        <v>0</v>
      </c>
      <c r="AD6" s="12" t="s">
        <v>46</v>
      </c>
      <c r="AE6" s="8">
        <v>0</v>
      </c>
      <c r="AF6" s="12" t="s">
        <v>72</v>
      </c>
      <c r="AG6" s="8">
        <v>0</v>
      </c>
      <c r="AH6" s="6" t="s">
        <v>44</v>
      </c>
      <c r="AI6" s="13">
        <v>0</v>
      </c>
      <c r="AJ6" s="6" t="s">
        <v>44</v>
      </c>
      <c r="AK6" s="13">
        <v>0</v>
      </c>
      <c r="AL6" s="6" t="s">
        <v>44</v>
      </c>
      <c r="AM6" s="13">
        <v>0</v>
      </c>
      <c r="AN6" s="6" t="s">
        <v>44</v>
      </c>
      <c r="AO6" s="13">
        <v>0</v>
      </c>
      <c r="AP6" s="6" t="s">
        <v>44</v>
      </c>
      <c r="AQ6" s="13">
        <v>0</v>
      </c>
      <c r="AR6" s="6" t="s">
        <v>44</v>
      </c>
      <c r="AS6" s="13">
        <v>0</v>
      </c>
      <c r="AT6" s="6" t="s">
        <v>44</v>
      </c>
      <c r="AU6" s="13">
        <v>0</v>
      </c>
      <c r="AV6" s="6" t="s">
        <v>44</v>
      </c>
      <c r="AW6" s="13">
        <v>0</v>
      </c>
      <c r="AX6" s="6" t="s">
        <v>44</v>
      </c>
      <c r="AY6" s="13">
        <v>0</v>
      </c>
      <c r="AZ6" s="6" t="s">
        <v>44</v>
      </c>
      <c r="BA6" s="13">
        <v>0</v>
      </c>
      <c r="BB6" s="6" t="s">
        <v>44</v>
      </c>
      <c r="BC6" s="13">
        <v>0</v>
      </c>
      <c r="BD6" s="6" t="s">
        <v>44</v>
      </c>
      <c r="BE6" s="13">
        <v>0</v>
      </c>
      <c r="BF6" s="6" t="s">
        <v>44</v>
      </c>
      <c r="BG6" s="13">
        <v>0</v>
      </c>
      <c r="BH6" s="6" t="s">
        <v>44</v>
      </c>
      <c r="BI6" s="13">
        <v>0</v>
      </c>
      <c r="BJ6" s="6" t="s">
        <v>44</v>
      </c>
      <c r="BK6" s="13">
        <v>0</v>
      </c>
      <c r="BL6" s="6" t="s">
        <v>44</v>
      </c>
      <c r="BM6" s="13">
        <v>0</v>
      </c>
      <c r="BN6" s="6" t="s">
        <v>44</v>
      </c>
      <c r="BO6" s="13">
        <v>0</v>
      </c>
      <c r="BP6" s="6" t="s">
        <v>44</v>
      </c>
      <c r="BQ6" s="13">
        <v>0</v>
      </c>
      <c r="BR6" s="6" t="s">
        <v>44</v>
      </c>
      <c r="BS6" s="13">
        <v>0</v>
      </c>
      <c r="BT6" s="6" t="s">
        <v>44</v>
      </c>
      <c r="BU6" s="13">
        <v>0</v>
      </c>
      <c r="BV6" s="6" t="s">
        <v>44</v>
      </c>
      <c r="BW6" s="13"/>
      <c r="BX6" s="6" t="s">
        <v>44</v>
      </c>
      <c r="BY6" s="13"/>
      <c r="BZ6" s="6" t="s">
        <v>44</v>
      </c>
      <c r="CA6" s="13"/>
      <c r="CB6" s="6" t="s">
        <v>44</v>
      </c>
      <c r="CC6" s="13"/>
      <c r="CD6" s="6" t="s">
        <v>44</v>
      </c>
      <c r="CE6" s="13"/>
      <c r="CF6" s="6" t="s">
        <v>44</v>
      </c>
      <c r="CG6" s="13"/>
      <c r="CH6" s="6" t="s">
        <v>44</v>
      </c>
      <c r="CI6" s="13"/>
      <c r="CJ6" s="6" t="s">
        <v>44</v>
      </c>
      <c r="CK6" s="13"/>
      <c r="CL6">
        <f t="shared" si="0"/>
        <v>12</v>
      </c>
      <c r="CM6">
        <f t="shared" si="1"/>
        <v>4</v>
      </c>
      <c r="CN6">
        <v>17</v>
      </c>
    </row>
    <row r="7" spans="1:94">
      <c r="A7">
        <v>4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2</v>
      </c>
      <c r="M7" s="12">
        <v>0</v>
      </c>
      <c r="N7" s="12">
        <v>4</v>
      </c>
      <c r="O7" s="12">
        <v>0</v>
      </c>
      <c r="P7" s="12">
        <v>2</v>
      </c>
      <c r="Q7" s="13">
        <v>3</v>
      </c>
      <c r="R7" s="12">
        <v>2</v>
      </c>
      <c r="S7" s="13">
        <v>1</v>
      </c>
      <c r="T7" s="12">
        <v>2</v>
      </c>
      <c r="U7" s="13">
        <v>2</v>
      </c>
      <c r="V7" s="12">
        <v>1</v>
      </c>
      <c r="W7" s="13">
        <v>2</v>
      </c>
      <c r="X7" s="12">
        <v>0</v>
      </c>
      <c r="Y7" s="13">
        <v>1</v>
      </c>
      <c r="Z7" s="12">
        <v>0</v>
      </c>
      <c r="AA7" s="13">
        <v>0</v>
      </c>
      <c r="AB7" s="12" t="s">
        <v>46</v>
      </c>
      <c r="AC7" s="12">
        <v>0</v>
      </c>
      <c r="AD7" s="6" t="s">
        <v>44</v>
      </c>
      <c r="AE7" s="13">
        <v>0</v>
      </c>
      <c r="AF7" s="6" t="s">
        <v>44</v>
      </c>
      <c r="AG7" s="13">
        <v>0</v>
      </c>
      <c r="AH7" s="6" t="s">
        <v>44</v>
      </c>
      <c r="AI7" s="13">
        <v>0</v>
      </c>
      <c r="AJ7" s="6" t="s">
        <v>44</v>
      </c>
      <c r="AK7" s="13">
        <v>0</v>
      </c>
      <c r="AL7" s="6" t="s">
        <v>44</v>
      </c>
      <c r="AM7" s="13">
        <v>0</v>
      </c>
      <c r="AN7" s="6" t="s">
        <v>44</v>
      </c>
      <c r="AO7" s="13">
        <v>0</v>
      </c>
      <c r="AP7" s="6" t="s">
        <v>44</v>
      </c>
      <c r="AQ7" s="13">
        <v>0</v>
      </c>
      <c r="AR7" s="6" t="s">
        <v>44</v>
      </c>
      <c r="AS7" s="13">
        <v>0</v>
      </c>
      <c r="AT7" s="6" t="s">
        <v>44</v>
      </c>
      <c r="AU7" s="13">
        <v>0</v>
      </c>
      <c r="AV7" s="6" t="s">
        <v>44</v>
      </c>
      <c r="AW7" s="13">
        <v>0</v>
      </c>
      <c r="AX7" s="6" t="s">
        <v>44</v>
      </c>
      <c r="AY7" s="13">
        <v>0</v>
      </c>
      <c r="AZ7" s="6" t="s">
        <v>44</v>
      </c>
      <c r="BA7" s="13">
        <v>0</v>
      </c>
      <c r="BB7" s="6" t="s">
        <v>44</v>
      </c>
      <c r="BC7" s="13">
        <v>0</v>
      </c>
      <c r="BD7" s="6" t="s">
        <v>44</v>
      </c>
      <c r="BE7" s="13">
        <v>0</v>
      </c>
      <c r="BF7" s="6" t="s">
        <v>44</v>
      </c>
      <c r="BG7" s="13">
        <v>0</v>
      </c>
      <c r="BH7" s="6" t="s">
        <v>44</v>
      </c>
      <c r="BI7" s="13">
        <v>0</v>
      </c>
      <c r="BJ7" s="6" t="s">
        <v>44</v>
      </c>
      <c r="BK7" s="13">
        <v>0</v>
      </c>
      <c r="BL7" s="6" t="s">
        <v>44</v>
      </c>
      <c r="BM7" s="13">
        <v>0</v>
      </c>
      <c r="BN7" s="6" t="s">
        <v>44</v>
      </c>
      <c r="BO7" s="13">
        <v>0</v>
      </c>
      <c r="BP7" s="6" t="s">
        <v>44</v>
      </c>
      <c r="BQ7" s="13">
        <v>0</v>
      </c>
      <c r="BR7" s="6" t="s">
        <v>44</v>
      </c>
      <c r="BS7" s="13">
        <v>0</v>
      </c>
      <c r="BT7" s="6" t="s">
        <v>44</v>
      </c>
      <c r="BU7" s="13">
        <v>0</v>
      </c>
      <c r="BV7" s="6" t="s">
        <v>44</v>
      </c>
      <c r="BW7" s="13"/>
      <c r="BX7" s="6" t="s">
        <v>44</v>
      </c>
      <c r="BY7" s="13"/>
      <c r="BZ7" s="6" t="s">
        <v>44</v>
      </c>
      <c r="CA7" s="13"/>
      <c r="CB7" s="6" t="s">
        <v>44</v>
      </c>
      <c r="CC7" s="13"/>
      <c r="CD7" s="6" t="s">
        <v>44</v>
      </c>
      <c r="CE7" s="13"/>
      <c r="CF7" s="6" t="s">
        <v>44</v>
      </c>
      <c r="CG7" s="13"/>
      <c r="CH7" s="6" t="s">
        <v>44</v>
      </c>
      <c r="CI7" s="13"/>
      <c r="CJ7" s="6" t="s">
        <v>44</v>
      </c>
      <c r="CK7" s="13"/>
      <c r="CL7">
        <f t="shared" si="0"/>
        <v>13</v>
      </c>
      <c r="CM7">
        <f t="shared" si="1"/>
        <v>9</v>
      </c>
      <c r="CN7">
        <v>15</v>
      </c>
    </row>
    <row r="8" spans="1:94">
      <c r="A8">
        <v>5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3</v>
      </c>
      <c r="M8" s="12">
        <v>0</v>
      </c>
      <c r="N8" s="12">
        <v>5</v>
      </c>
      <c r="O8" s="12">
        <v>0</v>
      </c>
      <c r="P8" s="12">
        <v>2</v>
      </c>
      <c r="Q8" s="13">
        <v>3</v>
      </c>
      <c r="R8" s="12">
        <v>3</v>
      </c>
      <c r="S8" s="13">
        <v>2</v>
      </c>
      <c r="T8" s="12">
        <v>1</v>
      </c>
      <c r="U8" s="13">
        <v>2</v>
      </c>
      <c r="V8" s="12">
        <v>1</v>
      </c>
      <c r="W8" s="13">
        <v>1</v>
      </c>
      <c r="X8" s="12">
        <v>0</v>
      </c>
      <c r="Y8" s="13">
        <v>0</v>
      </c>
      <c r="Z8" s="12">
        <v>1</v>
      </c>
      <c r="AA8" s="13">
        <v>0</v>
      </c>
      <c r="AB8" s="12">
        <v>2</v>
      </c>
      <c r="AC8" s="12">
        <v>0</v>
      </c>
      <c r="AD8" s="12">
        <v>2</v>
      </c>
      <c r="AE8" s="13">
        <v>0</v>
      </c>
      <c r="AF8" s="12">
        <v>1</v>
      </c>
      <c r="AG8" s="13">
        <v>0</v>
      </c>
      <c r="AH8" s="12">
        <v>1</v>
      </c>
      <c r="AI8" s="13">
        <v>0</v>
      </c>
      <c r="AJ8" s="12">
        <v>0</v>
      </c>
      <c r="AK8" s="13">
        <v>1</v>
      </c>
      <c r="AL8" s="12">
        <v>0</v>
      </c>
      <c r="AM8" s="13">
        <v>0</v>
      </c>
      <c r="AN8" s="12">
        <v>1</v>
      </c>
      <c r="AO8" s="13">
        <v>0</v>
      </c>
      <c r="AP8" s="12">
        <v>0</v>
      </c>
      <c r="AQ8" s="13">
        <v>0</v>
      </c>
      <c r="AR8" s="12">
        <v>0</v>
      </c>
      <c r="AS8" s="13">
        <v>0</v>
      </c>
      <c r="AT8" s="12">
        <v>0</v>
      </c>
      <c r="AU8" s="13">
        <v>0</v>
      </c>
      <c r="AV8" s="12">
        <v>0</v>
      </c>
      <c r="AW8" s="13">
        <v>0</v>
      </c>
      <c r="AX8" s="12">
        <v>0</v>
      </c>
      <c r="AY8" s="13">
        <v>0</v>
      </c>
      <c r="AZ8" s="12">
        <v>0</v>
      </c>
      <c r="BA8" s="13">
        <v>0</v>
      </c>
      <c r="BB8" s="12">
        <v>0</v>
      </c>
      <c r="BC8" s="13">
        <v>0</v>
      </c>
      <c r="BD8" s="12">
        <v>0</v>
      </c>
      <c r="BE8" s="13">
        <v>0</v>
      </c>
      <c r="BF8" s="12">
        <v>0</v>
      </c>
      <c r="BG8" s="13">
        <v>0</v>
      </c>
      <c r="BH8" s="12">
        <v>0</v>
      </c>
      <c r="BI8" s="13">
        <v>0</v>
      </c>
      <c r="BJ8" s="12">
        <v>0</v>
      </c>
      <c r="BK8" s="13">
        <v>0</v>
      </c>
      <c r="BL8" s="12">
        <v>0</v>
      </c>
      <c r="BM8" s="13">
        <v>0</v>
      </c>
      <c r="BN8" s="12">
        <v>0</v>
      </c>
      <c r="BO8" s="13">
        <v>0</v>
      </c>
      <c r="BP8" s="12">
        <v>0</v>
      </c>
      <c r="BQ8" s="13">
        <v>0</v>
      </c>
      <c r="BR8" s="12">
        <v>0</v>
      </c>
      <c r="BS8" s="13">
        <v>0</v>
      </c>
      <c r="BT8" s="12">
        <v>1</v>
      </c>
      <c r="BU8" s="13">
        <v>0</v>
      </c>
      <c r="BV8" s="6" t="s">
        <v>44</v>
      </c>
      <c r="BW8" s="13"/>
      <c r="BX8" s="6" t="s">
        <v>44</v>
      </c>
      <c r="BY8" s="13"/>
      <c r="BZ8" s="6" t="s">
        <v>44</v>
      </c>
      <c r="CA8" s="13"/>
      <c r="CB8" s="6" t="s">
        <v>44</v>
      </c>
      <c r="CC8" s="13"/>
      <c r="CD8" s="6" t="s">
        <v>44</v>
      </c>
      <c r="CE8" s="13"/>
      <c r="CF8" s="6" t="s">
        <v>44</v>
      </c>
      <c r="CG8" s="13"/>
      <c r="CH8" s="6" t="s">
        <v>44</v>
      </c>
      <c r="CI8" s="13"/>
      <c r="CJ8" s="6" t="s">
        <v>44</v>
      </c>
      <c r="CK8" s="13"/>
      <c r="CL8">
        <f t="shared" si="0"/>
        <v>24</v>
      </c>
      <c r="CM8">
        <f t="shared" si="1"/>
        <v>9</v>
      </c>
      <c r="CN8">
        <v>37</v>
      </c>
    </row>
    <row r="9" spans="1:94">
      <c r="A9">
        <v>6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2</v>
      </c>
      <c r="Q9" s="13">
        <v>0</v>
      </c>
      <c r="R9" s="12">
        <v>2</v>
      </c>
      <c r="S9" s="13">
        <v>0</v>
      </c>
      <c r="T9" s="12">
        <v>1</v>
      </c>
      <c r="U9" s="13">
        <v>2</v>
      </c>
      <c r="V9" s="12">
        <v>1</v>
      </c>
      <c r="W9" s="13">
        <v>0</v>
      </c>
      <c r="X9" s="12">
        <v>1</v>
      </c>
      <c r="Y9" s="13">
        <v>1</v>
      </c>
      <c r="Z9" s="12">
        <v>0</v>
      </c>
      <c r="AA9" s="13">
        <v>1</v>
      </c>
      <c r="AB9" s="12" t="s">
        <v>46</v>
      </c>
      <c r="AC9" s="12">
        <v>0</v>
      </c>
      <c r="AD9" s="6" t="s">
        <v>44</v>
      </c>
      <c r="AE9" s="13">
        <v>0</v>
      </c>
      <c r="AF9" s="6" t="s">
        <v>44</v>
      </c>
      <c r="AG9" s="13">
        <v>0</v>
      </c>
      <c r="AH9" s="6" t="s">
        <v>44</v>
      </c>
      <c r="AI9" s="13">
        <v>0</v>
      </c>
      <c r="AJ9" s="6" t="s">
        <v>44</v>
      </c>
      <c r="AK9" s="13">
        <v>0</v>
      </c>
      <c r="AL9" s="6" t="s">
        <v>44</v>
      </c>
      <c r="AM9" s="13">
        <v>0</v>
      </c>
      <c r="AN9" s="6" t="s">
        <v>44</v>
      </c>
      <c r="AO9" s="13">
        <v>0</v>
      </c>
      <c r="AP9" s="6" t="s">
        <v>44</v>
      </c>
      <c r="AQ9" s="13">
        <v>0</v>
      </c>
      <c r="AR9" s="6" t="s">
        <v>44</v>
      </c>
      <c r="AS9" s="13">
        <v>0</v>
      </c>
      <c r="AT9" s="6" t="s">
        <v>44</v>
      </c>
      <c r="AU9" s="13">
        <v>0</v>
      </c>
      <c r="AV9" s="6" t="s">
        <v>44</v>
      </c>
      <c r="AW9" s="13">
        <v>0</v>
      </c>
      <c r="AX9" s="6" t="s">
        <v>44</v>
      </c>
      <c r="AY9" s="13">
        <v>0</v>
      </c>
      <c r="AZ9" s="6" t="s">
        <v>44</v>
      </c>
      <c r="BA9" s="13">
        <v>0</v>
      </c>
      <c r="BB9" s="6" t="s">
        <v>44</v>
      </c>
      <c r="BC9" s="13">
        <v>0</v>
      </c>
      <c r="BD9" s="6" t="s">
        <v>44</v>
      </c>
      <c r="BE9" s="13">
        <v>0</v>
      </c>
      <c r="BF9" s="6" t="s">
        <v>44</v>
      </c>
      <c r="BG9" s="13">
        <v>0</v>
      </c>
      <c r="BH9" s="6" t="s">
        <v>44</v>
      </c>
      <c r="BI9" s="13">
        <v>0</v>
      </c>
      <c r="BJ9" s="6" t="s">
        <v>44</v>
      </c>
      <c r="BK9" s="13">
        <v>0</v>
      </c>
      <c r="BL9" s="6" t="s">
        <v>44</v>
      </c>
      <c r="BM9" s="13">
        <v>0</v>
      </c>
      <c r="BN9" s="6" t="s">
        <v>44</v>
      </c>
      <c r="BO9" s="13">
        <v>0</v>
      </c>
      <c r="BP9" s="6" t="s">
        <v>44</v>
      </c>
      <c r="BQ9" s="13">
        <v>0</v>
      </c>
      <c r="BR9" s="6" t="s">
        <v>44</v>
      </c>
      <c r="BS9" s="13">
        <v>0</v>
      </c>
      <c r="BT9" s="6" t="s">
        <v>44</v>
      </c>
      <c r="BU9" s="13">
        <v>0</v>
      </c>
      <c r="BV9" s="6" t="s">
        <v>44</v>
      </c>
      <c r="BW9" s="13"/>
      <c r="BX9" s="6" t="s">
        <v>44</v>
      </c>
      <c r="BY9" s="13"/>
      <c r="BZ9" s="6" t="s">
        <v>44</v>
      </c>
      <c r="CA9" s="13"/>
      <c r="CB9" s="6" t="s">
        <v>44</v>
      </c>
      <c r="CC9" s="13"/>
      <c r="CD9" s="6" t="s">
        <v>44</v>
      </c>
      <c r="CE9" s="13"/>
      <c r="CF9" s="6" t="s">
        <v>44</v>
      </c>
      <c r="CG9" s="13"/>
      <c r="CH9" s="6" t="s">
        <v>44</v>
      </c>
      <c r="CI9" s="13"/>
      <c r="CJ9" s="6" t="s">
        <v>44</v>
      </c>
      <c r="CK9" s="13"/>
      <c r="CL9">
        <f t="shared" si="0"/>
        <v>7</v>
      </c>
      <c r="CM9">
        <f t="shared" si="1"/>
        <v>4</v>
      </c>
      <c r="CN9">
        <v>15</v>
      </c>
    </row>
    <row r="10" spans="1:94">
      <c r="A10">
        <v>7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1</v>
      </c>
      <c r="O10" s="12">
        <v>0</v>
      </c>
      <c r="P10" s="12">
        <v>3</v>
      </c>
      <c r="Q10" s="13">
        <v>1</v>
      </c>
      <c r="R10" s="12">
        <v>1</v>
      </c>
      <c r="S10" s="13">
        <v>2</v>
      </c>
      <c r="T10" s="12">
        <v>0</v>
      </c>
      <c r="U10" s="13">
        <v>1</v>
      </c>
      <c r="V10" s="12">
        <v>0</v>
      </c>
      <c r="W10" s="13">
        <v>0</v>
      </c>
      <c r="X10" s="12">
        <v>0</v>
      </c>
      <c r="Y10" s="13">
        <v>0</v>
      </c>
      <c r="Z10" s="12">
        <v>0</v>
      </c>
      <c r="AA10" s="13">
        <v>0</v>
      </c>
      <c r="AB10" s="12" t="s">
        <v>46</v>
      </c>
      <c r="AC10" s="12">
        <v>0</v>
      </c>
      <c r="AD10" s="6" t="s">
        <v>44</v>
      </c>
      <c r="AE10" s="13">
        <v>0</v>
      </c>
      <c r="AF10" s="6" t="s">
        <v>44</v>
      </c>
      <c r="AG10" s="13">
        <v>0</v>
      </c>
      <c r="AH10" s="6" t="s">
        <v>44</v>
      </c>
      <c r="AI10" s="13">
        <v>0</v>
      </c>
      <c r="AJ10" s="6" t="s">
        <v>44</v>
      </c>
      <c r="AK10" s="13">
        <v>0</v>
      </c>
      <c r="AL10" s="6" t="s">
        <v>44</v>
      </c>
      <c r="AM10" s="13">
        <v>0</v>
      </c>
      <c r="AN10" s="6" t="s">
        <v>44</v>
      </c>
      <c r="AO10" s="13">
        <v>0</v>
      </c>
      <c r="AP10" s="6" t="s">
        <v>44</v>
      </c>
      <c r="AQ10" s="13">
        <v>0</v>
      </c>
      <c r="AR10" s="6" t="s">
        <v>44</v>
      </c>
      <c r="AS10" s="13">
        <v>0</v>
      </c>
      <c r="AT10" s="6" t="s">
        <v>44</v>
      </c>
      <c r="AU10" s="13">
        <v>0</v>
      </c>
      <c r="AV10" s="6" t="s">
        <v>44</v>
      </c>
      <c r="AW10" s="13">
        <v>0</v>
      </c>
      <c r="AX10" s="6" t="s">
        <v>44</v>
      </c>
      <c r="AY10" s="13">
        <v>0</v>
      </c>
      <c r="AZ10" s="6" t="s">
        <v>44</v>
      </c>
      <c r="BA10" s="13">
        <v>0</v>
      </c>
      <c r="BB10" s="6" t="s">
        <v>44</v>
      </c>
      <c r="BC10" s="13">
        <v>0</v>
      </c>
      <c r="BD10" s="6" t="s">
        <v>44</v>
      </c>
      <c r="BE10" s="13">
        <v>0</v>
      </c>
      <c r="BF10" s="6" t="s">
        <v>44</v>
      </c>
      <c r="BG10" s="13">
        <v>0</v>
      </c>
      <c r="BH10" s="6" t="s">
        <v>44</v>
      </c>
      <c r="BI10" s="13">
        <v>0</v>
      </c>
      <c r="BJ10" s="6" t="s">
        <v>44</v>
      </c>
      <c r="BK10" s="13">
        <v>0</v>
      </c>
      <c r="BL10" s="6" t="s">
        <v>44</v>
      </c>
      <c r="BM10" s="13">
        <v>0</v>
      </c>
      <c r="BN10" s="6" t="s">
        <v>44</v>
      </c>
      <c r="BO10" s="13">
        <v>0</v>
      </c>
      <c r="BP10" s="6" t="s">
        <v>44</v>
      </c>
      <c r="BQ10" s="13">
        <v>0</v>
      </c>
      <c r="BR10" s="6" t="s">
        <v>44</v>
      </c>
      <c r="BS10" s="13">
        <v>0</v>
      </c>
      <c r="BT10" s="6" t="s">
        <v>44</v>
      </c>
      <c r="BU10" s="13">
        <v>0</v>
      </c>
      <c r="BV10" s="6" t="s">
        <v>44</v>
      </c>
      <c r="BW10" s="13"/>
      <c r="BX10" s="6" t="s">
        <v>44</v>
      </c>
      <c r="BY10" s="13"/>
      <c r="BZ10" s="6" t="s">
        <v>44</v>
      </c>
      <c r="CA10" s="13"/>
      <c r="CB10" s="6" t="s">
        <v>44</v>
      </c>
      <c r="CC10" s="13"/>
      <c r="CD10" s="6" t="s">
        <v>44</v>
      </c>
      <c r="CE10" s="13"/>
      <c r="CF10" s="6" t="s">
        <v>44</v>
      </c>
      <c r="CG10" s="13"/>
      <c r="CH10" s="6" t="s">
        <v>44</v>
      </c>
      <c r="CI10" s="13"/>
      <c r="CJ10" s="6" t="s">
        <v>44</v>
      </c>
      <c r="CK10" s="13"/>
      <c r="CL10">
        <f t="shared" si="0"/>
        <v>6</v>
      </c>
      <c r="CM10">
        <f t="shared" si="1"/>
        <v>4</v>
      </c>
      <c r="CN10">
        <v>15</v>
      </c>
    </row>
    <row r="11" spans="1:94">
      <c r="A11">
        <v>8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3</v>
      </c>
      <c r="M11" s="12">
        <v>0</v>
      </c>
      <c r="N11" s="12">
        <v>4</v>
      </c>
      <c r="O11" s="12">
        <v>0</v>
      </c>
      <c r="P11" s="12">
        <v>3</v>
      </c>
      <c r="Q11" s="13">
        <v>2</v>
      </c>
      <c r="R11" s="12">
        <v>3</v>
      </c>
      <c r="S11" s="13">
        <v>2</v>
      </c>
      <c r="T11" s="12">
        <v>3</v>
      </c>
      <c r="U11" s="13">
        <v>1</v>
      </c>
      <c r="V11" s="12">
        <v>2</v>
      </c>
      <c r="W11" s="13">
        <v>2</v>
      </c>
      <c r="X11" s="12">
        <v>1</v>
      </c>
      <c r="Y11" s="13">
        <v>0</v>
      </c>
      <c r="Z11" s="12">
        <v>0</v>
      </c>
      <c r="AA11" s="13">
        <v>0</v>
      </c>
      <c r="AB11" s="12">
        <v>0</v>
      </c>
      <c r="AC11" s="12">
        <v>0</v>
      </c>
      <c r="AD11" s="12" t="s">
        <v>46</v>
      </c>
      <c r="AE11" s="13">
        <v>0</v>
      </c>
      <c r="AF11" s="6" t="s">
        <v>44</v>
      </c>
      <c r="AG11" s="13">
        <v>0</v>
      </c>
      <c r="AH11" s="6" t="s">
        <v>44</v>
      </c>
      <c r="AI11" s="13">
        <v>0</v>
      </c>
      <c r="AJ11" s="6" t="s">
        <v>44</v>
      </c>
      <c r="AK11" s="13">
        <v>0</v>
      </c>
      <c r="AL11" s="6" t="s">
        <v>44</v>
      </c>
      <c r="AM11" s="13">
        <v>0</v>
      </c>
      <c r="AN11" s="6" t="s">
        <v>44</v>
      </c>
      <c r="AO11" s="13">
        <v>0</v>
      </c>
      <c r="AP11" s="6" t="s">
        <v>44</v>
      </c>
      <c r="AQ11" s="13">
        <v>0</v>
      </c>
      <c r="AR11" s="6" t="s">
        <v>44</v>
      </c>
      <c r="AS11" s="13">
        <v>0</v>
      </c>
      <c r="AT11" s="6" t="s">
        <v>44</v>
      </c>
      <c r="AU11" s="13">
        <v>0</v>
      </c>
      <c r="AV11" s="6" t="s">
        <v>44</v>
      </c>
      <c r="AW11" s="13">
        <v>0</v>
      </c>
      <c r="AX11" s="6" t="s">
        <v>44</v>
      </c>
      <c r="AY11" s="13">
        <v>0</v>
      </c>
      <c r="AZ11" s="6" t="s">
        <v>44</v>
      </c>
      <c r="BA11" s="13">
        <v>0</v>
      </c>
      <c r="BB11" s="6" t="s">
        <v>44</v>
      </c>
      <c r="BC11" s="13">
        <v>0</v>
      </c>
      <c r="BD11" s="6" t="s">
        <v>44</v>
      </c>
      <c r="BE11" s="13">
        <v>0</v>
      </c>
      <c r="BF11" s="6" t="s">
        <v>44</v>
      </c>
      <c r="BG11" s="13">
        <v>0</v>
      </c>
      <c r="BH11" s="6" t="s">
        <v>44</v>
      </c>
      <c r="BI11" s="13">
        <v>0</v>
      </c>
      <c r="BJ11" s="6" t="s">
        <v>44</v>
      </c>
      <c r="BK11" s="13">
        <v>0</v>
      </c>
      <c r="BL11" s="6" t="s">
        <v>44</v>
      </c>
      <c r="BM11" s="13">
        <v>0</v>
      </c>
      <c r="BN11" s="6" t="s">
        <v>44</v>
      </c>
      <c r="BO11" s="13">
        <v>0</v>
      </c>
      <c r="BP11" s="6" t="s">
        <v>44</v>
      </c>
      <c r="BQ11" s="13">
        <v>0</v>
      </c>
      <c r="BR11" s="6" t="s">
        <v>44</v>
      </c>
      <c r="BS11" s="13">
        <v>0</v>
      </c>
      <c r="BT11" s="6" t="s">
        <v>44</v>
      </c>
      <c r="BU11" s="13">
        <v>0</v>
      </c>
      <c r="BV11" s="6" t="s">
        <v>44</v>
      </c>
      <c r="BW11" s="13"/>
      <c r="BX11" s="6" t="s">
        <v>44</v>
      </c>
      <c r="BY11" s="13"/>
      <c r="BZ11" s="6" t="s">
        <v>44</v>
      </c>
      <c r="CA11" s="13"/>
      <c r="CB11" s="6" t="s">
        <v>44</v>
      </c>
      <c r="CC11" s="13"/>
      <c r="CD11" s="6" t="s">
        <v>44</v>
      </c>
      <c r="CE11" s="13"/>
      <c r="CF11" s="6" t="s">
        <v>44</v>
      </c>
      <c r="CG11" s="13"/>
      <c r="CH11" s="6" t="s">
        <v>44</v>
      </c>
      <c r="CI11" s="13"/>
      <c r="CJ11" s="6" t="s">
        <v>44</v>
      </c>
      <c r="CK11" s="13"/>
      <c r="CL11">
        <f t="shared" si="0"/>
        <v>19</v>
      </c>
      <c r="CM11">
        <f t="shared" si="1"/>
        <v>7</v>
      </c>
      <c r="CN11">
        <v>16</v>
      </c>
    </row>
    <row r="12" spans="1:94" ht="15" thickBot="1">
      <c r="A12" s="2">
        <v>9</v>
      </c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2</v>
      </c>
      <c r="M12" s="14">
        <v>0</v>
      </c>
      <c r="N12" s="14">
        <v>4</v>
      </c>
      <c r="O12" s="14">
        <v>0</v>
      </c>
      <c r="P12" s="14">
        <v>3</v>
      </c>
      <c r="Q12" s="15">
        <v>2</v>
      </c>
      <c r="R12" s="14">
        <v>2</v>
      </c>
      <c r="S12" s="15">
        <v>2</v>
      </c>
      <c r="T12" s="14">
        <v>0</v>
      </c>
      <c r="U12" s="15">
        <v>2</v>
      </c>
      <c r="V12" s="14">
        <v>0</v>
      </c>
      <c r="W12" s="15">
        <v>0</v>
      </c>
      <c r="X12" s="14">
        <v>0</v>
      </c>
      <c r="Y12" s="15">
        <v>0</v>
      </c>
      <c r="Z12" s="14">
        <v>1</v>
      </c>
      <c r="AA12" s="15">
        <v>0</v>
      </c>
      <c r="AB12" s="14">
        <v>0</v>
      </c>
      <c r="AC12" s="14">
        <v>0</v>
      </c>
      <c r="AD12" s="14">
        <v>0</v>
      </c>
      <c r="AE12" s="15">
        <v>0</v>
      </c>
      <c r="AF12" s="14">
        <v>0</v>
      </c>
      <c r="AG12" s="15">
        <v>0</v>
      </c>
      <c r="AH12" s="14">
        <v>0</v>
      </c>
      <c r="AI12" s="15">
        <v>0</v>
      </c>
      <c r="AJ12" s="14">
        <v>0</v>
      </c>
      <c r="AK12" s="15">
        <v>0</v>
      </c>
      <c r="AL12" s="14">
        <v>0</v>
      </c>
      <c r="AM12" s="15">
        <v>0</v>
      </c>
      <c r="AN12" s="14">
        <v>0</v>
      </c>
      <c r="AO12" s="15">
        <v>0</v>
      </c>
      <c r="AP12" s="14">
        <v>0</v>
      </c>
      <c r="AQ12" s="15">
        <v>0</v>
      </c>
      <c r="AR12" s="14">
        <v>0</v>
      </c>
      <c r="AS12" s="15">
        <v>0</v>
      </c>
      <c r="AT12" s="14">
        <v>0</v>
      </c>
      <c r="AU12" s="15">
        <v>0</v>
      </c>
      <c r="AV12" s="14">
        <v>0</v>
      </c>
      <c r="AW12" s="15">
        <v>0</v>
      </c>
      <c r="AX12" s="14">
        <v>0</v>
      </c>
      <c r="AY12" s="15">
        <v>0</v>
      </c>
      <c r="AZ12" s="14">
        <v>0</v>
      </c>
      <c r="BA12" s="15">
        <v>0</v>
      </c>
      <c r="BB12" s="14" t="s">
        <v>46</v>
      </c>
      <c r="BC12" s="15">
        <v>0</v>
      </c>
      <c r="BD12" s="6" t="s">
        <v>44</v>
      </c>
      <c r="BE12" s="15">
        <v>0</v>
      </c>
      <c r="BF12" s="6" t="s">
        <v>44</v>
      </c>
      <c r="BG12" s="15">
        <v>0</v>
      </c>
      <c r="BH12" s="6" t="s">
        <v>44</v>
      </c>
      <c r="BI12" s="15">
        <v>0</v>
      </c>
      <c r="BJ12" s="6" t="s">
        <v>44</v>
      </c>
      <c r="BK12" s="15">
        <v>0</v>
      </c>
      <c r="BL12" s="6" t="s">
        <v>44</v>
      </c>
      <c r="BM12" s="15">
        <v>0</v>
      </c>
      <c r="BN12" s="6" t="s">
        <v>44</v>
      </c>
      <c r="BO12" s="15">
        <v>0</v>
      </c>
      <c r="BP12" s="6" t="s">
        <v>44</v>
      </c>
      <c r="BQ12" s="15">
        <v>0</v>
      </c>
      <c r="BR12" s="6" t="s">
        <v>44</v>
      </c>
      <c r="BS12" s="15">
        <v>0</v>
      </c>
      <c r="BT12" s="6" t="s">
        <v>44</v>
      </c>
      <c r="BU12" s="15">
        <v>0</v>
      </c>
      <c r="BV12" s="6" t="s">
        <v>44</v>
      </c>
      <c r="BW12" s="15"/>
      <c r="BX12" s="6" t="s">
        <v>44</v>
      </c>
      <c r="BY12" s="15"/>
      <c r="BZ12" s="6" t="s">
        <v>44</v>
      </c>
      <c r="CA12" s="15"/>
      <c r="CB12" s="6" t="s">
        <v>44</v>
      </c>
      <c r="CC12" s="15"/>
      <c r="CD12" s="6" t="s">
        <v>44</v>
      </c>
      <c r="CE12" s="15"/>
      <c r="CF12" s="6" t="s">
        <v>44</v>
      </c>
      <c r="CG12" s="15"/>
      <c r="CH12" s="6" t="s">
        <v>44</v>
      </c>
      <c r="CI12" s="15"/>
      <c r="CJ12" s="6" t="s">
        <v>44</v>
      </c>
      <c r="CK12" s="15"/>
      <c r="CL12">
        <f t="shared" si="0"/>
        <v>12</v>
      </c>
      <c r="CM12">
        <f t="shared" si="1"/>
        <v>6</v>
      </c>
      <c r="CN12">
        <v>28</v>
      </c>
    </row>
    <row r="13" spans="1:94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18</v>
      </c>
      <c r="M13" s="85">
        <f t="shared" si="2"/>
        <v>0</v>
      </c>
      <c r="N13" s="85">
        <f t="shared" si="2"/>
        <v>30</v>
      </c>
      <c r="O13" s="85">
        <f t="shared" si="2"/>
        <v>0</v>
      </c>
      <c r="P13" s="85">
        <f t="shared" si="2"/>
        <v>26</v>
      </c>
      <c r="Q13" s="85">
        <f t="shared" si="2"/>
        <v>17</v>
      </c>
      <c r="R13" s="85">
        <f t="shared" si="2"/>
        <v>18</v>
      </c>
      <c r="S13" s="85">
        <f t="shared" si="2"/>
        <v>15</v>
      </c>
      <c r="T13" s="85">
        <f t="shared" si="2"/>
        <v>9</v>
      </c>
      <c r="U13" s="85">
        <f t="shared" si="2"/>
        <v>13</v>
      </c>
      <c r="V13" s="85">
        <f t="shared" si="2"/>
        <v>8</v>
      </c>
      <c r="W13" s="85">
        <f t="shared" si="2"/>
        <v>7</v>
      </c>
      <c r="X13" s="85">
        <f t="shared" si="2"/>
        <v>4</v>
      </c>
      <c r="Y13" s="85">
        <f t="shared" si="2"/>
        <v>2</v>
      </c>
      <c r="Z13" s="85">
        <f t="shared" si="2"/>
        <v>2</v>
      </c>
      <c r="AA13" s="85">
        <f t="shared" si="2"/>
        <v>3</v>
      </c>
      <c r="AB13" s="85">
        <f t="shared" si="2"/>
        <v>2</v>
      </c>
      <c r="AC13" s="85">
        <f t="shared" si="2"/>
        <v>0</v>
      </c>
      <c r="AD13" s="85">
        <f t="shared" si="2"/>
        <v>2</v>
      </c>
      <c r="AE13" s="85">
        <f t="shared" si="2"/>
        <v>0</v>
      </c>
      <c r="AF13" s="85">
        <f t="shared" si="2"/>
        <v>1</v>
      </c>
      <c r="AG13" s="85">
        <f t="shared" si="2"/>
        <v>0</v>
      </c>
      <c r="AH13" s="85">
        <f t="shared" si="2"/>
        <v>1</v>
      </c>
      <c r="AI13" s="85">
        <f t="shared" si="2"/>
        <v>2</v>
      </c>
      <c r="AJ13" s="85">
        <f t="shared" si="2"/>
        <v>0</v>
      </c>
      <c r="AK13" s="85">
        <f t="shared" si="2"/>
        <v>1</v>
      </c>
      <c r="AL13" s="85">
        <f t="shared" si="2"/>
        <v>0</v>
      </c>
      <c r="AM13" s="85">
        <f t="shared" si="2"/>
        <v>0</v>
      </c>
      <c r="AN13" s="85">
        <f t="shared" si="2"/>
        <v>1</v>
      </c>
      <c r="AO13" s="85">
        <f t="shared" si="2"/>
        <v>0</v>
      </c>
      <c r="AP13" s="85">
        <f t="shared" si="2"/>
        <v>0</v>
      </c>
      <c r="AQ13" s="85">
        <f t="shared" si="2"/>
        <v>0</v>
      </c>
      <c r="AR13" s="85">
        <f t="shared" si="2"/>
        <v>0</v>
      </c>
      <c r="AS13" s="85">
        <f t="shared" si="2"/>
        <v>0</v>
      </c>
      <c r="AT13" s="85">
        <f t="shared" si="2"/>
        <v>0</v>
      </c>
      <c r="AU13" s="85">
        <f t="shared" si="2"/>
        <v>0</v>
      </c>
      <c r="AV13" s="85">
        <f t="shared" si="2"/>
        <v>0</v>
      </c>
      <c r="AW13" s="85">
        <f t="shared" si="2"/>
        <v>0</v>
      </c>
      <c r="AX13" s="85">
        <f t="shared" si="2"/>
        <v>0</v>
      </c>
      <c r="AY13" s="85">
        <f t="shared" si="2"/>
        <v>0</v>
      </c>
      <c r="AZ13" s="85">
        <f t="shared" si="2"/>
        <v>0</v>
      </c>
      <c r="BA13" s="85">
        <f t="shared" si="2"/>
        <v>0</v>
      </c>
      <c r="BB13" s="85">
        <f t="shared" si="2"/>
        <v>0</v>
      </c>
      <c r="BC13" s="85">
        <f t="shared" si="2"/>
        <v>0</v>
      </c>
      <c r="BD13" s="85">
        <f t="shared" si="2"/>
        <v>0</v>
      </c>
      <c r="BE13" s="85">
        <f t="shared" si="2"/>
        <v>0</v>
      </c>
      <c r="BF13" s="85">
        <f t="shared" si="2"/>
        <v>0</v>
      </c>
      <c r="BG13" s="85">
        <f t="shared" si="2"/>
        <v>0</v>
      </c>
      <c r="BH13" s="85">
        <f t="shared" si="2"/>
        <v>0</v>
      </c>
      <c r="BI13" s="85">
        <f t="shared" si="2"/>
        <v>0</v>
      </c>
      <c r="BJ13" s="85">
        <f t="shared" si="2"/>
        <v>0</v>
      </c>
      <c r="BK13" s="85">
        <f t="shared" si="2"/>
        <v>0</v>
      </c>
      <c r="BL13" s="85">
        <f t="shared" si="2"/>
        <v>0</v>
      </c>
      <c r="BM13" s="85">
        <f t="shared" si="2"/>
        <v>0</v>
      </c>
      <c r="BN13" s="85">
        <f t="shared" si="2"/>
        <v>0</v>
      </c>
      <c r="BO13" s="85">
        <f t="shared" si="2"/>
        <v>0</v>
      </c>
      <c r="BP13" s="85">
        <f t="shared" ref="BP13:CK13" si="3">SUM(BP4:BP12)</f>
        <v>0</v>
      </c>
      <c r="BQ13" s="85">
        <f t="shared" si="3"/>
        <v>0</v>
      </c>
      <c r="BR13" s="85">
        <f t="shared" si="3"/>
        <v>0</v>
      </c>
      <c r="BS13" s="85">
        <f t="shared" si="3"/>
        <v>0</v>
      </c>
      <c r="BT13" s="85">
        <f t="shared" si="3"/>
        <v>1</v>
      </c>
      <c r="BU13" s="85">
        <f t="shared" si="3"/>
        <v>0</v>
      </c>
      <c r="BV13" s="85">
        <f t="shared" si="3"/>
        <v>0</v>
      </c>
      <c r="BW13" s="85">
        <f t="shared" si="3"/>
        <v>0</v>
      </c>
      <c r="BX13" s="85">
        <f t="shared" si="3"/>
        <v>0</v>
      </c>
      <c r="BY13" s="85">
        <f t="shared" si="3"/>
        <v>0</v>
      </c>
      <c r="BZ13" s="85">
        <f t="shared" si="3"/>
        <v>0</v>
      </c>
      <c r="CA13" s="85">
        <f t="shared" si="3"/>
        <v>0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0</v>
      </c>
      <c r="CF13" s="85">
        <f t="shared" si="3"/>
        <v>0</v>
      </c>
      <c r="CG13" s="85">
        <f t="shared" si="3"/>
        <v>0</v>
      </c>
      <c r="CH13" s="85">
        <f>SUM(CH4:CH12)</f>
        <v>0</v>
      </c>
      <c r="CI13" s="85">
        <f t="shared" si="3"/>
        <v>0</v>
      </c>
      <c r="CJ13" s="85">
        <f>SUM(CJ4:CJ12)</f>
        <v>0</v>
      </c>
      <c r="CK13" s="85">
        <f t="shared" si="3"/>
        <v>0</v>
      </c>
      <c r="CL13" s="97" t="s">
        <v>42</v>
      </c>
      <c r="CM13" s="85">
        <f>AVERAGE(CM4:CM12)</f>
        <v>6.666666666666667</v>
      </c>
      <c r="CN13" s="97" t="s">
        <v>41</v>
      </c>
      <c r="CO13">
        <f>AVERAGE(CL4:CL12,CL31:CL39,CL58:CL66)</f>
        <v>19.148148148148149</v>
      </c>
      <c r="CP13">
        <f>STDEV((CL4:CL12,CL31:CL39,CL58:CL66))</f>
        <v>14.973575965946718</v>
      </c>
    </row>
    <row r="14" spans="1:94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9</v>
      </c>
      <c r="U14" s="304"/>
      <c r="V14" s="304">
        <v>9</v>
      </c>
      <c r="W14" s="304"/>
      <c r="X14" s="304">
        <v>9</v>
      </c>
      <c r="Y14" s="304"/>
      <c r="Z14" s="304">
        <v>9</v>
      </c>
      <c r="AA14" s="304"/>
      <c r="AB14" s="304">
        <v>9</v>
      </c>
      <c r="AC14" s="304"/>
      <c r="AD14" s="304">
        <v>6</v>
      </c>
      <c r="AE14" s="304"/>
      <c r="AF14" s="304">
        <v>4</v>
      </c>
      <c r="AG14" s="304"/>
      <c r="AH14" s="304">
        <v>3</v>
      </c>
      <c r="AI14" s="304"/>
      <c r="AJ14" s="304">
        <v>2</v>
      </c>
      <c r="AK14" s="304"/>
      <c r="AL14" s="304">
        <v>2</v>
      </c>
      <c r="AM14" s="304"/>
      <c r="AN14" s="304">
        <v>2</v>
      </c>
      <c r="AO14" s="304"/>
      <c r="AP14" s="304">
        <v>2</v>
      </c>
      <c r="AQ14" s="304"/>
      <c r="AR14" s="304">
        <v>2</v>
      </c>
      <c r="AS14" s="304"/>
      <c r="AT14" s="304">
        <v>2</v>
      </c>
      <c r="AU14" s="304"/>
      <c r="AV14" s="304">
        <v>2</v>
      </c>
      <c r="AW14" s="304"/>
      <c r="AX14" s="304">
        <v>2</v>
      </c>
      <c r="AY14" s="304"/>
      <c r="AZ14" s="304">
        <v>2</v>
      </c>
      <c r="BA14" s="304"/>
      <c r="BB14" s="304">
        <v>2</v>
      </c>
      <c r="BC14" s="304"/>
      <c r="BD14" s="304">
        <v>1</v>
      </c>
      <c r="BE14" s="304"/>
      <c r="BF14" s="304">
        <v>1</v>
      </c>
      <c r="BG14" s="304"/>
      <c r="BH14" s="304">
        <v>1</v>
      </c>
      <c r="BI14" s="304"/>
      <c r="BJ14" s="304">
        <v>1</v>
      </c>
      <c r="BK14" s="304"/>
      <c r="BL14" s="304">
        <v>1</v>
      </c>
      <c r="BM14" s="304"/>
      <c r="BN14" s="304">
        <v>1</v>
      </c>
      <c r="BO14" s="304"/>
      <c r="BP14" s="304">
        <v>1</v>
      </c>
      <c r="BQ14" s="304"/>
      <c r="BR14" s="304">
        <v>1</v>
      </c>
      <c r="BS14" s="304"/>
      <c r="BT14" s="304">
        <v>1</v>
      </c>
      <c r="BU14" s="304"/>
      <c r="BV14" s="304">
        <v>0</v>
      </c>
      <c r="BW14" s="304"/>
      <c r="BX14" s="304">
        <v>0</v>
      </c>
      <c r="BY14" s="304"/>
      <c r="BZ14" s="304">
        <v>0</v>
      </c>
      <c r="CA14" s="304"/>
      <c r="CB14" s="304">
        <v>0</v>
      </c>
      <c r="CC14" s="304"/>
      <c r="CD14" s="304">
        <v>0</v>
      </c>
      <c r="CE14" s="304"/>
      <c r="CF14" s="304">
        <v>0</v>
      </c>
      <c r="CG14" s="304"/>
      <c r="CH14" s="304">
        <v>0</v>
      </c>
      <c r="CI14" s="304"/>
      <c r="CJ14" s="304">
        <v>0</v>
      </c>
      <c r="CK14" s="304"/>
      <c r="CL14">
        <f>SUM(C13,E13,G13,I13,K13,M13,O13,Q13,S13,U13,W13,Y13,AA13,AC13,AE13,AG13,AI13,AK13,AM13,AO13,AQ13,AS13,AU13,AW13,AY13,BA13,BC13,BE13,BG13,BI13,BK13,BM13,BO13,BQ13,BS13,BU13,BW13,BY13,CA13,CC13,CE13,CG13,CI13)</f>
        <v>60</v>
      </c>
      <c r="CM14">
        <f>STDEV(CM4:CM12)</f>
        <v>2.2360679774997898</v>
      </c>
      <c r="CN14">
        <f>SUM(B13,D13,F13,H13,J13,L13,N13,P13,R13,T13,V13,X13,Z13,AB13,AD13,AF13,AH13,AJ13,AL13,AN13,AP13,AR13,AT13,AV13,AX13,AZ13,BB13,BD13,BF13,BH13,BJ13,BL13,BN13,BP13,BR13,BT13,BV13,BX13,BZ13,CB13,CD13,CF13,CH13,CJ13)</f>
        <v>123</v>
      </c>
      <c r="CO14">
        <f>AVERAGE(CM4:CM12,CM31:CM39,CM58:CM66)</f>
        <v>8.5555555555555554</v>
      </c>
      <c r="CP14">
        <f>STDEV(CM4:CM12,CM31:CM39,CM58:CM66)</f>
        <v>4.7824465362191848</v>
      </c>
    </row>
    <row r="15" spans="1:94">
      <c r="CL15" s="87">
        <f>CL14/CN14*100</f>
        <v>48.780487804878049</v>
      </c>
      <c r="CM15">
        <f>CM13-CM14</f>
        <v>4.4305986891668772</v>
      </c>
      <c r="CN15" s="86" t="s">
        <v>49</v>
      </c>
    </row>
    <row r="16" spans="1:94" ht="15" thickBot="1">
      <c r="A16" s="77" t="s">
        <v>50</v>
      </c>
      <c r="B16" s="304">
        <f t="shared" ref="B16" si="4">ABS(B14-D14)</f>
        <v>0</v>
      </c>
      <c r="C16" s="304"/>
      <c r="D16" s="304">
        <f t="shared" ref="D16" si="5">ABS(D14-F14)</f>
        <v>0</v>
      </c>
      <c r="E16" s="304"/>
      <c r="F16" s="304">
        <f t="shared" ref="F16" si="6">ABS(F14-H14)</f>
        <v>0</v>
      </c>
      <c r="G16" s="304"/>
      <c r="H16" s="304">
        <f t="shared" ref="H16" si="7">ABS(H14-J14)</f>
        <v>0</v>
      </c>
      <c r="I16" s="304"/>
      <c r="J16" s="304">
        <f t="shared" ref="J16" si="8">ABS(J14-L14)</f>
        <v>0</v>
      </c>
      <c r="K16" s="304"/>
      <c r="L16" s="304">
        <f t="shared" ref="L16" si="9">ABS(L14-N14)</f>
        <v>0</v>
      </c>
      <c r="M16" s="304"/>
      <c r="N16" s="304">
        <f t="shared" ref="N16" si="10">ABS(N14-P14)</f>
        <v>0</v>
      </c>
      <c r="O16" s="304"/>
      <c r="P16" s="304">
        <f t="shared" ref="P16" si="11">ABS(P14-R14)</f>
        <v>0</v>
      </c>
      <c r="Q16" s="304"/>
      <c r="R16" s="304">
        <f t="shared" ref="R16" si="12">ABS(R14-T14)</f>
        <v>0</v>
      </c>
      <c r="S16" s="304"/>
      <c r="T16" s="304">
        <f t="shared" ref="T16" si="13">ABS(T14-V14)</f>
        <v>0</v>
      </c>
      <c r="U16" s="304"/>
      <c r="V16" s="304">
        <f t="shared" ref="V16" si="14">ABS(V14-X14)</f>
        <v>0</v>
      </c>
      <c r="W16" s="304"/>
      <c r="X16" s="304">
        <f t="shared" ref="X16" si="15">ABS(X14-Z14)</f>
        <v>0</v>
      </c>
      <c r="Y16" s="304"/>
      <c r="Z16" s="304">
        <f t="shared" ref="Z16" si="16">ABS(Z14-AB14)</f>
        <v>0</v>
      </c>
      <c r="AA16" s="304"/>
      <c r="AB16" s="304">
        <f t="shared" ref="AB16" si="17">ABS(AB14-AD14)</f>
        <v>3</v>
      </c>
      <c r="AC16" s="304"/>
      <c r="AD16" s="304">
        <f t="shared" ref="AD16" si="18">ABS(AD14-AF14)</f>
        <v>2</v>
      </c>
      <c r="AE16" s="304"/>
      <c r="AF16" s="304">
        <f t="shared" ref="AF16" si="19">ABS(AF14-AH14)</f>
        <v>1</v>
      </c>
      <c r="AG16" s="304"/>
      <c r="AH16" s="304">
        <f t="shared" ref="AH16" si="20">ABS(AH14-AJ14)</f>
        <v>1</v>
      </c>
      <c r="AI16" s="304"/>
      <c r="AJ16" s="304">
        <f t="shared" ref="AJ16" si="21">ABS(AJ14-AL14)</f>
        <v>0</v>
      </c>
      <c r="AK16" s="304"/>
      <c r="AL16" s="304">
        <f t="shared" ref="AL16" si="22">ABS(AL14-AN14)</f>
        <v>0</v>
      </c>
      <c r="AM16" s="304"/>
      <c r="AN16" s="304">
        <f t="shared" ref="AN16" si="23">ABS(AN14-AP14)</f>
        <v>0</v>
      </c>
      <c r="AO16" s="304"/>
      <c r="AP16" s="304">
        <f t="shared" ref="AP16" si="24">ABS(AP14-AR14)</f>
        <v>0</v>
      </c>
      <c r="AQ16" s="304"/>
      <c r="AR16" s="304">
        <f t="shared" ref="AR16" si="25">ABS(AR14-AT14)</f>
        <v>0</v>
      </c>
      <c r="AS16" s="304"/>
      <c r="AT16" s="304">
        <f t="shared" ref="AT16" si="26">ABS(AT14-AV14)</f>
        <v>0</v>
      </c>
      <c r="AU16" s="304"/>
      <c r="AV16" s="304">
        <f t="shared" ref="AV16" si="27">ABS(AV14-AX14)</f>
        <v>0</v>
      </c>
      <c r="AW16" s="304"/>
      <c r="AX16" s="304">
        <f t="shared" ref="AX16" si="28">ABS(AX14-AZ14)</f>
        <v>0</v>
      </c>
      <c r="AY16" s="304"/>
      <c r="AZ16" s="304">
        <f t="shared" ref="AZ16" si="29">ABS(AZ14-BB14)</f>
        <v>0</v>
      </c>
      <c r="BA16" s="304"/>
      <c r="BB16" s="304">
        <f t="shared" ref="BB16" si="30">ABS(BB14-BD14)</f>
        <v>1</v>
      </c>
      <c r="BC16" s="304"/>
      <c r="BD16" s="304">
        <f t="shared" ref="BD16" si="31">ABS(BD14-BF14)</f>
        <v>0</v>
      </c>
      <c r="BE16" s="304"/>
      <c r="BF16" s="304">
        <f t="shared" ref="BF16" si="32">ABS(BF14-BH14)</f>
        <v>0</v>
      </c>
      <c r="BG16" s="304"/>
      <c r="BH16" s="304">
        <f t="shared" ref="BH16" si="33">ABS(BH14-BJ14)</f>
        <v>0</v>
      </c>
      <c r="BI16" s="304"/>
      <c r="BJ16" s="304">
        <f t="shared" ref="BJ16" si="34">ABS(BJ14-BL14)</f>
        <v>0</v>
      </c>
      <c r="BK16" s="304"/>
      <c r="BL16" s="304">
        <f t="shared" ref="BL16" si="35">ABS(BL14-BN14)</f>
        <v>0</v>
      </c>
      <c r="BM16" s="304"/>
      <c r="BN16" s="304">
        <f t="shared" ref="BN16" si="36">ABS(BN14-BP14)</f>
        <v>0</v>
      </c>
      <c r="BO16" s="304"/>
      <c r="BP16" s="304">
        <f t="shared" ref="BP16" si="37">ABS(BP14-BR14)</f>
        <v>0</v>
      </c>
      <c r="BQ16" s="304"/>
      <c r="BR16" s="304">
        <f t="shared" ref="BR16" si="38">ABS(BR14-BT14)</f>
        <v>0</v>
      </c>
      <c r="BS16" s="304"/>
      <c r="BT16" s="304">
        <f t="shared" ref="BT16" si="39">ABS(BT14-BV14)</f>
        <v>1</v>
      </c>
      <c r="BU16" s="304"/>
      <c r="BV16" s="304">
        <f t="shared" ref="BV16" si="40">ABS(BV14-BX14)</f>
        <v>0</v>
      </c>
      <c r="BW16" s="304"/>
      <c r="BX16" s="304">
        <f t="shared" ref="BX16" si="41">ABS(BX14-BZ14)</f>
        <v>0</v>
      </c>
      <c r="BY16" s="304"/>
      <c r="BZ16" s="304">
        <f t="shared" ref="BZ16" si="42">ABS(BZ14-CB14)</f>
        <v>0</v>
      </c>
      <c r="CA16" s="304"/>
      <c r="CB16" s="304">
        <f t="shared" ref="CB16" si="43">ABS(CB14-CD14)</f>
        <v>0</v>
      </c>
      <c r="CC16" s="304"/>
      <c r="CD16" s="304">
        <f t="shared" ref="CD16" si="44">ABS(CD14-CF14)</f>
        <v>0</v>
      </c>
      <c r="CE16" s="304"/>
      <c r="CF16" s="304">
        <f t="shared" ref="CF16" si="45">ABS(CF14-CH14)</f>
        <v>0</v>
      </c>
      <c r="CG16" s="304"/>
      <c r="CH16" s="304">
        <f t="shared" ref="CH16" si="46">ABS(CH14-CJ14)</f>
        <v>0</v>
      </c>
      <c r="CI16" s="304"/>
      <c r="CJ16" s="304">
        <f>ABS(CJ14)</f>
        <v>0</v>
      </c>
      <c r="CK16" s="304"/>
      <c r="CL16">
        <f>AVERAGE(CL4:CL12)</f>
        <v>13.666666666666666</v>
      </c>
      <c r="CN16" s="86"/>
    </row>
    <row r="17" spans="1:196" ht="15" thickBot="1">
      <c r="A17" s="77" t="s">
        <v>51</v>
      </c>
      <c r="B17" s="304">
        <f t="shared" ref="B17" si="47">B14/$B$14</f>
        <v>1</v>
      </c>
      <c r="C17" s="304"/>
      <c r="D17" s="304">
        <f t="shared" ref="D17" si="48">D14/$B$14</f>
        <v>1</v>
      </c>
      <c r="E17" s="304"/>
      <c r="F17" s="304">
        <f t="shared" ref="F17" si="49">F14/$B$14</f>
        <v>1</v>
      </c>
      <c r="G17" s="304"/>
      <c r="H17" s="304">
        <f t="shared" ref="H17" si="50">H14/$B$14</f>
        <v>1</v>
      </c>
      <c r="I17" s="304"/>
      <c r="J17" s="304">
        <f t="shared" ref="J17" si="51">J14/$B$14</f>
        <v>1</v>
      </c>
      <c r="K17" s="304"/>
      <c r="L17" s="304">
        <f t="shared" ref="L17" si="52">L14/$B$14</f>
        <v>1</v>
      </c>
      <c r="M17" s="304"/>
      <c r="N17" s="304">
        <f t="shared" ref="N17" si="53">N14/$B$14</f>
        <v>1</v>
      </c>
      <c r="O17" s="304"/>
      <c r="P17" s="304">
        <f t="shared" ref="P17" si="54">P14/$B$14</f>
        <v>1</v>
      </c>
      <c r="Q17" s="304"/>
      <c r="R17" s="304">
        <f t="shared" ref="R17" si="55">R14/$B$14</f>
        <v>1</v>
      </c>
      <c r="S17" s="304"/>
      <c r="T17" s="304">
        <f t="shared" ref="T17" si="56">T14/$B$14</f>
        <v>1</v>
      </c>
      <c r="U17" s="304"/>
      <c r="V17" s="304">
        <f t="shared" ref="V17" si="57">V14/$B$14</f>
        <v>1</v>
      </c>
      <c r="W17" s="304"/>
      <c r="X17" s="304">
        <f t="shared" ref="X17" si="58">X14/$B$14</f>
        <v>1</v>
      </c>
      <c r="Y17" s="304"/>
      <c r="Z17" s="304">
        <f t="shared" ref="Z17" si="59">Z14/$B$14</f>
        <v>1</v>
      </c>
      <c r="AA17" s="304"/>
      <c r="AB17" s="304">
        <f t="shared" ref="AB17" si="60">AB14/$B$14</f>
        <v>1</v>
      </c>
      <c r="AC17" s="304"/>
      <c r="AD17" s="304">
        <f t="shared" ref="AD17" si="61">AD14/$B$14</f>
        <v>0.66666666666666663</v>
      </c>
      <c r="AE17" s="304"/>
      <c r="AF17" s="304">
        <f t="shared" ref="AF17" si="62">AF14/$B$14</f>
        <v>0.44444444444444442</v>
      </c>
      <c r="AG17" s="304"/>
      <c r="AH17" s="304">
        <f t="shared" ref="AH17:AJ17" si="63">AH14/$B$14</f>
        <v>0.33333333333333331</v>
      </c>
      <c r="AI17" s="304"/>
      <c r="AJ17" s="304">
        <f t="shared" si="63"/>
        <v>0.22222222222222221</v>
      </c>
      <c r="AK17" s="304"/>
      <c r="AL17" s="304">
        <f t="shared" ref="AL17" si="64">AL14/$B$14</f>
        <v>0.22222222222222221</v>
      </c>
      <c r="AM17" s="304"/>
      <c r="AN17" s="304">
        <f t="shared" ref="AN17" si="65">AN14/$B$14</f>
        <v>0.22222222222222221</v>
      </c>
      <c r="AO17" s="304"/>
      <c r="AP17" s="304">
        <f t="shared" ref="AP17" si="66">AP14/$B$14</f>
        <v>0.22222222222222221</v>
      </c>
      <c r="AQ17" s="304"/>
      <c r="AR17" s="304">
        <f t="shared" ref="AR17" si="67">AR14/$B$14</f>
        <v>0.22222222222222221</v>
      </c>
      <c r="AS17" s="304"/>
      <c r="AT17" s="304">
        <f t="shared" ref="AT17" si="68">AT14/$B$14</f>
        <v>0.22222222222222221</v>
      </c>
      <c r="AU17" s="304"/>
      <c r="AV17" s="304">
        <f t="shared" ref="AV17" si="69">AV14/$B$14</f>
        <v>0.22222222222222221</v>
      </c>
      <c r="AW17" s="304"/>
      <c r="AX17" s="304">
        <f t="shared" ref="AX17" si="70">AX14/$B$14</f>
        <v>0.22222222222222221</v>
      </c>
      <c r="AY17" s="304"/>
      <c r="AZ17" s="304">
        <f t="shared" ref="AZ17" si="71">AZ14/$B$14</f>
        <v>0.22222222222222221</v>
      </c>
      <c r="BA17" s="304"/>
      <c r="BB17" s="304">
        <f t="shared" ref="BB17" si="72">BB14/$B$14</f>
        <v>0.22222222222222221</v>
      </c>
      <c r="BC17" s="304"/>
      <c r="BD17" s="304">
        <f t="shared" ref="BD17" si="73">BD14/$B$14</f>
        <v>0.1111111111111111</v>
      </c>
      <c r="BE17" s="304"/>
      <c r="BF17" s="304">
        <f t="shared" ref="BF17" si="74">BF14/$B$14</f>
        <v>0.1111111111111111</v>
      </c>
      <c r="BG17" s="304"/>
      <c r="BH17" s="304">
        <f t="shared" ref="BH17" si="75">BH14/$B$14</f>
        <v>0.1111111111111111</v>
      </c>
      <c r="BI17" s="304"/>
      <c r="BJ17" s="304">
        <f t="shared" ref="BJ17" si="76">BJ14/$B$14</f>
        <v>0.1111111111111111</v>
      </c>
      <c r="BK17" s="304"/>
      <c r="BL17" s="304">
        <f t="shared" ref="BL17" si="77">BL14/$B$14</f>
        <v>0.1111111111111111</v>
      </c>
      <c r="BM17" s="304"/>
      <c r="BN17" s="304">
        <f t="shared" ref="BN17" si="78">BN14/$B$14</f>
        <v>0.1111111111111111</v>
      </c>
      <c r="BO17" s="304"/>
      <c r="BP17" s="304">
        <f t="shared" ref="BP17" si="79">BP14/$B$14</f>
        <v>0.1111111111111111</v>
      </c>
      <c r="BQ17" s="304"/>
      <c r="BR17" s="304">
        <f>BR14/$B$14</f>
        <v>0.1111111111111111</v>
      </c>
      <c r="BS17" s="304"/>
      <c r="BT17" s="304">
        <f t="shared" ref="BT17" si="80">BT14/$B$14</f>
        <v>0.1111111111111111</v>
      </c>
      <c r="BU17" s="304"/>
      <c r="BV17" s="304">
        <f>BV14/$B$14</f>
        <v>0</v>
      </c>
      <c r="BW17" s="304"/>
      <c r="BX17" s="304">
        <f t="shared" ref="BX17" si="81">BX14/$B$14</f>
        <v>0</v>
      </c>
      <c r="BY17" s="304"/>
      <c r="BZ17" s="304">
        <f t="shared" ref="BZ17" si="82">BZ14/$B$14</f>
        <v>0</v>
      </c>
      <c r="CA17" s="304"/>
      <c r="CB17" s="304">
        <f t="shared" ref="CB17" si="83">CB14/$B$14</f>
        <v>0</v>
      </c>
      <c r="CC17" s="304"/>
      <c r="CD17" s="304">
        <f t="shared" ref="CD17" si="84">CD14/$B$14</f>
        <v>0</v>
      </c>
      <c r="CE17" s="304"/>
      <c r="CF17" s="304">
        <f t="shared" ref="CF17" si="85">CF14/$B$14</f>
        <v>0</v>
      </c>
      <c r="CG17" s="304"/>
      <c r="CH17" s="304">
        <f t="shared" ref="CH17" si="86">CH14/$B$14</f>
        <v>0</v>
      </c>
      <c r="CI17" s="304"/>
      <c r="CJ17" s="304">
        <f t="shared" ref="CJ17" si="87">CJ14/$B$14</f>
        <v>0</v>
      </c>
      <c r="CK17" s="304"/>
      <c r="CL17">
        <f>STDEV(CL4:CL12)</f>
        <v>5.6568542494923806</v>
      </c>
      <c r="CN17" s="86"/>
    </row>
    <row r="18" spans="1:196" ht="15" thickBot="1">
      <c r="A18" s="77" t="s">
        <v>52</v>
      </c>
      <c r="B18" s="304">
        <f t="shared" ref="B18" si="88">B16/B14</f>
        <v>0</v>
      </c>
      <c r="C18" s="304"/>
      <c r="D18" s="304">
        <f t="shared" ref="D18" si="89">D16/D14</f>
        <v>0</v>
      </c>
      <c r="E18" s="304"/>
      <c r="F18" s="304">
        <f t="shared" ref="F18" si="90">F16/F14</f>
        <v>0</v>
      </c>
      <c r="G18" s="304"/>
      <c r="H18" s="304">
        <f t="shared" ref="H18" si="91">H16/H14</f>
        <v>0</v>
      </c>
      <c r="I18" s="304"/>
      <c r="J18" s="304">
        <f t="shared" ref="J18" si="92">J16/J14</f>
        <v>0</v>
      </c>
      <c r="K18" s="304"/>
      <c r="L18" s="304">
        <f t="shared" ref="L18" si="93">L16/L14</f>
        <v>0</v>
      </c>
      <c r="M18" s="304"/>
      <c r="N18" s="304">
        <f t="shared" ref="N18" si="94">N16/N14</f>
        <v>0</v>
      </c>
      <c r="O18" s="304"/>
      <c r="P18" s="304">
        <f t="shared" ref="P18" si="95">P16/P14</f>
        <v>0</v>
      </c>
      <c r="Q18" s="304"/>
      <c r="R18" s="304">
        <f t="shared" ref="R18" si="96">R16/R14</f>
        <v>0</v>
      </c>
      <c r="S18" s="304"/>
      <c r="T18" s="304">
        <f t="shared" ref="T18" si="97">T16/T14</f>
        <v>0</v>
      </c>
      <c r="U18" s="304"/>
      <c r="V18" s="304">
        <f t="shared" ref="V18" si="98">V16/V14</f>
        <v>0</v>
      </c>
      <c r="W18" s="304"/>
      <c r="X18" s="304">
        <f t="shared" ref="X18" si="99">X16/X14</f>
        <v>0</v>
      </c>
      <c r="Y18" s="304"/>
      <c r="Z18" s="304">
        <f t="shared" ref="Z18" si="100">Z16/Z14</f>
        <v>0</v>
      </c>
      <c r="AA18" s="304"/>
      <c r="AB18" s="304">
        <f t="shared" ref="AB18" si="101">AB16/AB14</f>
        <v>0.33333333333333331</v>
      </c>
      <c r="AC18" s="304"/>
      <c r="AD18" s="304">
        <f t="shared" ref="AD18" si="102">AD16/AD14</f>
        <v>0.33333333333333331</v>
      </c>
      <c r="AE18" s="304"/>
      <c r="AF18" s="304">
        <f t="shared" ref="AF18" si="103">AF16/AF14</f>
        <v>0.25</v>
      </c>
      <c r="AG18" s="304"/>
      <c r="AH18" s="304">
        <f t="shared" ref="AH18:AJ18" si="104">AH16/AH14</f>
        <v>0.33333333333333331</v>
      </c>
      <c r="AI18" s="304"/>
      <c r="AJ18" s="304">
        <f t="shared" si="104"/>
        <v>0</v>
      </c>
      <c r="AK18" s="304"/>
      <c r="AL18" s="304">
        <f t="shared" ref="AL18" si="105">AL16/AL14</f>
        <v>0</v>
      </c>
      <c r="AM18" s="304"/>
      <c r="AN18" s="304">
        <f t="shared" ref="AN18" si="106">AN16/AN14</f>
        <v>0</v>
      </c>
      <c r="AO18" s="304"/>
      <c r="AP18" s="304">
        <f t="shared" ref="AP18" si="107">AP16/AP14</f>
        <v>0</v>
      </c>
      <c r="AQ18" s="304"/>
      <c r="AR18" s="304">
        <f t="shared" ref="AR18" si="108">AR16/AR14</f>
        <v>0</v>
      </c>
      <c r="AS18" s="304"/>
      <c r="AT18" s="304">
        <f t="shared" ref="AT18" si="109">AT16/AT14</f>
        <v>0</v>
      </c>
      <c r="AU18" s="304"/>
      <c r="AV18" s="304">
        <f t="shared" ref="AV18" si="110">AV16/AV14</f>
        <v>0</v>
      </c>
      <c r="AW18" s="304"/>
      <c r="AX18" s="304">
        <f t="shared" ref="AX18" si="111">AX16/AX14</f>
        <v>0</v>
      </c>
      <c r="AY18" s="304"/>
      <c r="AZ18" s="304">
        <f t="shared" ref="AZ18" si="112">AZ16/AZ14</f>
        <v>0</v>
      </c>
      <c r="BA18" s="304"/>
      <c r="BB18" s="304">
        <f t="shared" ref="BB18" si="113">BB16/BB14</f>
        <v>0.5</v>
      </c>
      <c r="BC18" s="304"/>
      <c r="BD18" s="304">
        <f t="shared" ref="BD18" si="114">BD16/BD14</f>
        <v>0</v>
      </c>
      <c r="BE18" s="304"/>
      <c r="BF18" s="304">
        <f t="shared" ref="BF18" si="115">BF16/BF14</f>
        <v>0</v>
      </c>
      <c r="BG18" s="304"/>
      <c r="BH18" s="304">
        <f t="shared" ref="BH18" si="116">BH16/BH14</f>
        <v>0</v>
      </c>
      <c r="BI18" s="304"/>
      <c r="BJ18" s="304">
        <f t="shared" ref="BJ18" si="117">BJ16/BJ14</f>
        <v>0</v>
      </c>
      <c r="BK18" s="304"/>
      <c r="BL18" s="304">
        <f t="shared" ref="BL18" si="118">BL16/BL14</f>
        <v>0</v>
      </c>
      <c r="BM18" s="304"/>
      <c r="BN18" s="304">
        <f t="shared" ref="BN18" si="119">BN16/BN14</f>
        <v>0</v>
      </c>
      <c r="BO18" s="304"/>
      <c r="BP18" s="304">
        <f t="shared" ref="BP18" si="120">BP16/BP14</f>
        <v>0</v>
      </c>
      <c r="BQ18" s="304"/>
      <c r="BR18" s="304">
        <f>BR16/BR14</f>
        <v>0</v>
      </c>
      <c r="BS18" s="304"/>
      <c r="BT18" s="304">
        <f t="shared" ref="BT18" si="121">BT16/BT14</f>
        <v>1</v>
      </c>
      <c r="BU18" s="304"/>
      <c r="BV18" s="304">
        <v>0</v>
      </c>
      <c r="BW18" s="304"/>
      <c r="BX18" s="304">
        <v>0</v>
      </c>
      <c r="BY18" s="304"/>
      <c r="BZ18" s="304">
        <v>0</v>
      </c>
      <c r="CA18" s="304"/>
      <c r="CB18" s="304">
        <v>0</v>
      </c>
      <c r="CC18" s="304"/>
      <c r="CD18" s="304">
        <v>0</v>
      </c>
      <c r="CE18" s="304"/>
      <c r="CF18" s="304">
        <v>0</v>
      </c>
      <c r="CG18" s="304"/>
      <c r="CH18" s="304">
        <v>0</v>
      </c>
      <c r="CI18" s="304"/>
      <c r="CJ18" s="304">
        <v>0</v>
      </c>
      <c r="CK18" s="304"/>
      <c r="CN18" s="86"/>
      <c r="CO18" s="86"/>
    </row>
    <row r="19" spans="1:196" ht="15" thickBot="1">
      <c r="A19" s="77" t="s">
        <v>53</v>
      </c>
      <c r="B19" s="304">
        <f t="shared" ref="B19" si="122">(B17+D17)/2</f>
        <v>1</v>
      </c>
      <c r="C19" s="304"/>
      <c r="D19" s="304">
        <f t="shared" ref="D19" si="123">(D17+F17)/2</f>
        <v>1</v>
      </c>
      <c r="E19" s="304"/>
      <c r="F19" s="304">
        <f t="shared" ref="F19" si="124">(F17+H17)/2</f>
        <v>1</v>
      </c>
      <c r="G19" s="304"/>
      <c r="H19" s="304">
        <f t="shared" ref="H19" si="125">(H17+J17)/2</f>
        <v>1</v>
      </c>
      <c r="I19" s="304"/>
      <c r="J19" s="304">
        <f t="shared" ref="J19" si="126">(J17+L17)/2</f>
        <v>1</v>
      </c>
      <c r="K19" s="304"/>
      <c r="L19" s="304">
        <f t="shared" ref="L19" si="127">(L17+N17)/2</f>
        <v>1</v>
      </c>
      <c r="M19" s="304"/>
      <c r="N19" s="304">
        <f t="shared" ref="N19" si="128">(N17+P17)/2</f>
        <v>1</v>
      </c>
      <c r="O19" s="304"/>
      <c r="P19" s="304">
        <f t="shared" ref="P19" si="129">(P17+R17)/2</f>
        <v>1</v>
      </c>
      <c r="Q19" s="304"/>
      <c r="R19" s="304">
        <f t="shared" ref="R19" si="130">(R17+T17)/2</f>
        <v>1</v>
      </c>
      <c r="S19" s="304"/>
      <c r="T19" s="304">
        <f t="shared" ref="T19" si="131">(T17+V17)/2</f>
        <v>1</v>
      </c>
      <c r="U19" s="304"/>
      <c r="V19" s="304">
        <f t="shared" ref="V19" si="132">(V17+X17)/2</f>
        <v>1</v>
      </c>
      <c r="W19" s="304"/>
      <c r="X19" s="304">
        <f t="shared" ref="X19" si="133">(X17+Z17)/2</f>
        <v>1</v>
      </c>
      <c r="Y19" s="304"/>
      <c r="Z19" s="304">
        <f t="shared" ref="Z19" si="134">(Z17+AB17)/2</f>
        <v>1</v>
      </c>
      <c r="AA19" s="304"/>
      <c r="AB19" s="304">
        <f t="shared" ref="AB19" si="135">(AB17+AD17)/2</f>
        <v>0.83333333333333326</v>
      </c>
      <c r="AC19" s="304"/>
      <c r="AD19" s="304">
        <f t="shared" ref="AD19" si="136">(AD17+AF17)/2</f>
        <v>0.55555555555555558</v>
      </c>
      <c r="AE19" s="304"/>
      <c r="AF19" s="304">
        <f t="shared" ref="AF19" si="137">(AF17+AH17)/2</f>
        <v>0.38888888888888884</v>
      </c>
      <c r="AG19" s="304"/>
      <c r="AH19" s="304">
        <f t="shared" ref="AH19" si="138">(AH17+AJ17)/2</f>
        <v>0.27777777777777779</v>
      </c>
      <c r="AI19" s="304"/>
      <c r="AJ19" s="304">
        <f t="shared" ref="AJ19" si="139">(AJ17+AL17)/2</f>
        <v>0.22222222222222221</v>
      </c>
      <c r="AK19" s="304"/>
      <c r="AL19" s="304">
        <f t="shared" ref="AL19" si="140">(AL17+AN17)/2</f>
        <v>0.22222222222222221</v>
      </c>
      <c r="AM19" s="304"/>
      <c r="AN19" s="304">
        <f t="shared" ref="AN19" si="141">(AN17+AP17)/2</f>
        <v>0.22222222222222221</v>
      </c>
      <c r="AO19" s="304"/>
      <c r="AP19" s="304">
        <f t="shared" ref="AP19" si="142">(AP17+AR17)/2</f>
        <v>0.22222222222222221</v>
      </c>
      <c r="AQ19" s="304"/>
      <c r="AR19" s="304">
        <f t="shared" ref="AR19" si="143">(AR17+AT17)/2</f>
        <v>0.22222222222222221</v>
      </c>
      <c r="AS19" s="304"/>
      <c r="AT19" s="304">
        <f t="shared" ref="AT19" si="144">(AT17+AV17)/2</f>
        <v>0.22222222222222221</v>
      </c>
      <c r="AU19" s="304"/>
      <c r="AV19" s="304">
        <f t="shared" ref="AV19" si="145">(AV17+AX17)/2</f>
        <v>0.22222222222222221</v>
      </c>
      <c r="AW19" s="304"/>
      <c r="AX19" s="304">
        <f t="shared" ref="AX19" si="146">(AX17+AZ17)/2</f>
        <v>0.22222222222222221</v>
      </c>
      <c r="AY19" s="304"/>
      <c r="AZ19" s="304">
        <f t="shared" ref="AZ19" si="147">(AZ17+BB17)/2</f>
        <v>0.22222222222222221</v>
      </c>
      <c r="BA19" s="304"/>
      <c r="BB19" s="304">
        <f t="shared" ref="BB19" si="148">(BB17+BD17)/2</f>
        <v>0.16666666666666666</v>
      </c>
      <c r="BC19" s="304"/>
      <c r="BD19" s="304">
        <f t="shared" ref="BD19" si="149">(BD17+BF17)/2</f>
        <v>0.1111111111111111</v>
      </c>
      <c r="BE19" s="304"/>
      <c r="BF19" s="304">
        <f t="shared" ref="BF19" si="150">(BF17+BH17)/2</f>
        <v>0.1111111111111111</v>
      </c>
      <c r="BG19" s="304"/>
      <c r="BH19" s="304">
        <f t="shared" ref="BH19" si="151">(BH17+BJ17)/2</f>
        <v>0.1111111111111111</v>
      </c>
      <c r="BI19" s="304"/>
      <c r="BJ19" s="304">
        <f t="shared" ref="BJ19" si="152">(BJ17+BL17)/2</f>
        <v>0.1111111111111111</v>
      </c>
      <c r="BK19" s="304"/>
      <c r="BL19" s="304">
        <f t="shared" ref="BL19" si="153">(BL17+BN17)/2</f>
        <v>0.1111111111111111</v>
      </c>
      <c r="BM19" s="304"/>
      <c r="BN19" s="304">
        <f t="shared" ref="BN19" si="154">(BN17+BP17)/2</f>
        <v>0.1111111111111111</v>
      </c>
      <c r="BO19" s="304"/>
      <c r="BP19" s="304">
        <f t="shared" ref="BP19" si="155">(BP17+BR17)/2</f>
        <v>0.1111111111111111</v>
      </c>
      <c r="BQ19" s="304"/>
      <c r="BR19" s="304">
        <f>(BR17+BT17)/2</f>
        <v>0.1111111111111111</v>
      </c>
      <c r="BS19" s="304"/>
      <c r="BT19" s="304">
        <f t="shared" ref="BT19" si="156">(BT17+BV17)/2</f>
        <v>5.5555555555555552E-2</v>
      </c>
      <c r="BU19" s="304"/>
      <c r="BV19" s="304">
        <f>(BV17+BX17)/2</f>
        <v>0</v>
      </c>
      <c r="BW19" s="304"/>
      <c r="BX19" s="304">
        <f t="shared" ref="BX19" si="157">(BX17+BZ17)/2</f>
        <v>0</v>
      </c>
      <c r="BY19" s="304"/>
      <c r="BZ19" s="304">
        <f t="shared" ref="BZ19" si="158">(BZ17+CB17)/2</f>
        <v>0</v>
      </c>
      <c r="CA19" s="304"/>
      <c r="CB19" s="304">
        <f t="shared" ref="CB19" si="159">(CB17+CD17)/2</f>
        <v>0</v>
      </c>
      <c r="CC19" s="304"/>
      <c r="CD19" s="304">
        <f t="shared" ref="CD19" si="160">(CD17+CF17)/2</f>
        <v>0</v>
      </c>
      <c r="CE19" s="304"/>
      <c r="CF19" s="304">
        <f t="shared" ref="CF19" si="161">(CF17+CH17)/2</f>
        <v>0</v>
      </c>
      <c r="CG19" s="304"/>
      <c r="CH19" s="304">
        <f t="shared" ref="CH19" si="162">(CH17+CJ17)/2</f>
        <v>0</v>
      </c>
      <c r="CI19" s="304"/>
      <c r="CJ19" s="304">
        <f>(CJ17+CN17)/2</f>
        <v>0</v>
      </c>
      <c r="CK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86"/>
    </row>
    <row r="20" spans="1:196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8</v>
      </c>
      <c r="S20" s="304"/>
      <c r="T20" s="304">
        <f>SUM($B19:U$19)-R19</f>
        <v>9</v>
      </c>
      <c r="U20" s="304"/>
      <c r="V20" s="304">
        <f>SUM($B19:W$19)-T19</f>
        <v>10</v>
      </c>
      <c r="W20" s="304"/>
      <c r="X20" s="304">
        <f>SUM($B19:Y$19)-V19</f>
        <v>11</v>
      </c>
      <c r="Y20" s="304"/>
      <c r="Z20" s="304">
        <f>SUM($B19:AA$19)-X19</f>
        <v>12</v>
      </c>
      <c r="AA20" s="304"/>
      <c r="AB20" s="304">
        <f>SUM($B19:AC$19)-Z19</f>
        <v>12.833333333333334</v>
      </c>
      <c r="AC20" s="304"/>
      <c r="AD20" s="304">
        <f>SUM($B19:AE$19)-AB19</f>
        <v>13.555555555555555</v>
      </c>
      <c r="AE20" s="304"/>
      <c r="AF20" s="304">
        <f>SUM($B19:AG$19)-AD19</f>
        <v>14.222222222222223</v>
      </c>
      <c r="AG20" s="304"/>
      <c r="AH20" s="304">
        <f>SUM($B19:AI$19)-AF19</f>
        <v>14.666666666666668</v>
      </c>
      <c r="AI20" s="304"/>
      <c r="AJ20" s="304">
        <f>SUM($B19:AK$19)-AH19</f>
        <v>15</v>
      </c>
      <c r="AK20" s="304"/>
      <c r="AL20" s="304">
        <f>SUM($B19:AM$19)-AJ19</f>
        <v>15.277777777777779</v>
      </c>
      <c r="AM20" s="304"/>
      <c r="AN20" s="304">
        <f>SUM($B19:AO$19)-AL19</f>
        <v>15.5</v>
      </c>
      <c r="AO20" s="304"/>
      <c r="AP20" s="304">
        <f>SUM($B19:AQ$19)-AN19</f>
        <v>15.722222222222221</v>
      </c>
      <c r="AQ20" s="304"/>
      <c r="AR20" s="304">
        <f>SUM($B19:AS$19)-AP19</f>
        <v>15.944444444444443</v>
      </c>
      <c r="AS20" s="304"/>
      <c r="AT20" s="304">
        <f>SUM($B19:AU$19)-AR19</f>
        <v>16.166666666666664</v>
      </c>
      <c r="AU20" s="304"/>
      <c r="AV20" s="304">
        <f>SUM($B19:AW$19)-AT19</f>
        <v>16.388888888888886</v>
      </c>
      <c r="AW20" s="304"/>
      <c r="AX20" s="304">
        <f>SUM($B19:AY$19)-AV19</f>
        <v>16.611111111111107</v>
      </c>
      <c r="AY20" s="304"/>
      <c r="AZ20" s="304">
        <f>SUM($B19:BA$19)-AX19</f>
        <v>16.833333333333329</v>
      </c>
      <c r="BA20" s="304"/>
      <c r="BB20" s="304">
        <f>SUM($B19:BC$19)-AZ19</f>
        <v>16.999999999999996</v>
      </c>
      <c r="BC20" s="304"/>
      <c r="BD20" s="304">
        <f>SUM($B19:BE$19)-BB19</f>
        <v>17.166666666666661</v>
      </c>
      <c r="BE20" s="304"/>
      <c r="BF20" s="304">
        <f>SUM($B19:BG$19)-BD19</f>
        <v>17.333333333333329</v>
      </c>
      <c r="BG20" s="304"/>
      <c r="BH20" s="304">
        <f>SUM($B19:BI$19)-BF19</f>
        <v>17.444444444444439</v>
      </c>
      <c r="BI20" s="304"/>
      <c r="BJ20" s="304">
        <f>SUM($B19:BK$19)-BH19</f>
        <v>17.55555555555555</v>
      </c>
      <c r="BK20" s="304"/>
      <c r="BL20" s="304">
        <f>SUM($B19:BM$19)-BJ19</f>
        <v>17.666666666666661</v>
      </c>
      <c r="BM20" s="304"/>
      <c r="BN20" s="304">
        <f>SUM($B19:BO$19)-BL19</f>
        <v>17.777777777777771</v>
      </c>
      <c r="BO20" s="304"/>
      <c r="BP20" s="304">
        <f>SUM($B19:BQ$19)-BN19</f>
        <v>17.888888888888882</v>
      </c>
      <c r="BQ20" s="304"/>
      <c r="BR20" s="304">
        <f>SUM($B19:BS$19)-BP19</f>
        <v>17.999999999999993</v>
      </c>
      <c r="BS20" s="304"/>
      <c r="BT20" s="304">
        <f>SUM($B19:BU$19)-BR19</f>
        <v>18.05555555555555</v>
      </c>
      <c r="BU20" s="304"/>
      <c r="BV20" s="304">
        <f>SUM($B19:BW$19)-BT19</f>
        <v>18.111111111111104</v>
      </c>
      <c r="BW20" s="304"/>
      <c r="BX20" s="304">
        <f>SUM($B19:BY$19)-BV19</f>
        <v>18.166666666666661</v>
      </c>
      <c r="BY20" s="304"/>
      <c r="BZ20" s="304">
        <f>SUM($B19:CA$19)-BX19</f>
        <v>18.166666666666661</v>
      </c>
      <c r="CA20" s="304"/>
      <c r="CB20" s="304">
        <f>SUM($B19:CC$19)-BZ19</f>
        <v>18.166666666666661</v>
      </c>
      <c r="CC20" s="304"/>
      <c r="CD20" s="304">
        <f>SUM($B19:CE$19)-CB19</f>
        <v>18.166666666666661</v>
      </c>
      <c r="CE20" s="304"/>
      <c r="CF20" s="304">
        <f>SUM($B19:CG$19)-CD19</f>
        <v>18.166666666666661</v>
      </c>
      <c r="CG20" s="304"/>
      <c r="CH20" s="304">
        <f>SUM($B19:CI$19)-CF19</f>
        <v>18.166666666666661</v>
      </c>
      <c r="CI20" s="304"/>
      <c r="CJ20" s="304">
        <f>SUM($B19:CK$19)-CH19</f>
        <v>18.166666666666661</v>
      </c>
      <c r="CK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86"/>
    </row>
    <row r="21" spans="1:196" ht="15.6" customHeight="1" thickBot="1">
      <c r="A21" s="77" t="s">
        <v>55</v>
      </c>
      <c r="B21" s="304">
        <f t="shared" ref="B21" si="163">B20/B19</f>
        <v>1</v>
      </c>
      <c r="C21" s="304"/>
      <c r="D21" s="304">
        <f t="shared" ref="D21" si="164">D20/D19</f>
        <v>1</v>
      </c>
      <c r="E21" s="304"/>
      <c r="F21" s="304">
        <f t="shared" ref="F21" si="165">F20/F19</f>
        <v>2</v>
      </c>
      <c r="G21" s="304"/>
      <c r="H21" s="304">
        <f t="shared" ref="H21" si="166">H20/H19</f>
        <v>3</v>
      </c>
      <c r="I21" s="304"/>
      <c r="J21" s="304">
        <f t="shared" ref="J21" si="167">J20/J19</f>
        <v>4</v>
      </c>
      <c r="K21" s="304"/>
      <c r="L21" s="304">
        <f t="shared" ref="L21" si="168">L20/L19</f>
        <v>5</v>
      </c>
      <c r="M21" s="304"/>
      <c r="N21" s="304">
        <f t="shared" ref="N21" si="169">N20/N19</f>
        <v>6</v>
      </c>
      <c r="O21" s="304"/>
      <c r="P21" s="304">
        <f t="shared" ref="P21" si="170">P20/P19</f>
        <v>7</v>
      </c>
      <c r="Q21" s="304"/>
      <c r="R21" s="304">
        <f t="shared" ref="R21" si="171">R20/R19</f>
        <v>8</v>
      </c>
      <c r="S21" s="304"/>
      <c r="T21" s="304">
        <f t="shared" ref="T21" si="172">T20/T19</f>
        <v>9</v>
      </c>
      <c r="U21" s="304"/>
      <c r="V21" s="304">
        <f t="shared" ref="V21" si="173">V20/V19</f>
        <v>10</v>
      </c>
      <c r="W21" s="304"/>
      <c r="X21" s="304">
        <f t="shared" ref="X21" si="174">X20/X19</f>
        <v>11</v>
      </c>
      <c r="Y21" s="304"/>
      <c r="Z21" s="304">
        <f t="shared" ref="Z21" si="175">Z20/Z19</f>
        <v>12</v>
      </c>
      <c r="AA21" s="304"/>
      <c r="AB21" s="304">
        <f t="shared" ref="AB21" si="176">AB20/AB19</f>
        <v>15.400000000000002</v>
      </c>
      <c r="AC21" s="304"/>
      <c r="AD21" s="304">
        <f t="shared" ref="AD21" si="177">AD20/AD19</f>
        <v>24.4</v>
      </c>
      <c r="AE21" s="304"/>
      <c r="AF21" s="304">
        <f t="shared" ref="AF21" si="178">AF20/AF19</f>
        <v>36.571428571428577</v>
      </c>
      <c r="AG21" s="304"/>
      <c r="AH21" s="304">
        <f t="shared" ref="AH21:AJ21" si="179">AH20/AH19</f>
        <v>52.800000000000004</v>
      </c>
      <c r="AI21" s="304"/>
      <c r="AJ21" s="304">
        <f t="shared" si="179"/>
        <v>67.5</v>
      </c>
      <c r="AK21" s="304"/>
      <c r="AL21" s="304">
        <f t="shared" ref="AL21" si="180">AL20/AL19</f>
        <v>68.750000000000014</v>
      </c>
      <c r="AM21" s="304"/>
      <c r="AN21" s="304">
        <f t="shared" ref="AN21" si="181">AN20/AN19</f>
        <v>69.75</v>
      </c>
      <c r="AO21" s="304"/>
      <c r="AP21" s="304">
        <f t="shared" ref="AP21" si="182">AP20/AP19</f>
        <v>70.75</v>
      </c>
      <c r="AQ21" s="304"/>
      <c r="AR21" s="304">
        <f t="shared" ref="AR21" si="183">AR20/AR19</f>
        <v>71.75</v>
      </c>
      <c r="AS21" s="304"/>
      <c r="AT21" s="304">
        <f t="shared" ref="AT21" si="184">AT20/AT19</f>
        <v>72.75</v>
      </c>
      <c r="AU21" s="304"/>
      <c r="AV21" s="304">
        <f t="shared" ref="AV21" si="185">AV20/AV19</f>
        <v>73.749999999999986</v>
      </c>
      <c r="AW21" s="304"/>
      <c r="AX21" s="304">
        <f t="shared" ref="AX21" si="186">AX20/AX19</f>
        <v>74.749999999999986</v>
      </c>
      <c r="AY21" s="304"/>
      <c r="AZ21" s="304">
        <f t="shared" ref="AZ21" si="187">AZ20/AZ19</f>
        <v>75.749999999999986</v>
      </c>
      <c r="BA21" s="304"/>
      <c r="BB21" s="304">
        <f t="shared" ref="BB21" si="188">BB20/BB19</f>
        <v>101.99999999999999</v>
      </c>
      <c r="BC21" s="304"/>
      <c r="BD21" s="304">
        <f t="shared" ref="BD21" si="189">BD20/BD19</f>
        <v>154.49999999999994</v>
      </c>
      <c r="BE21" s="304"/>
      <c r="BF21" s="304">
        <f t="shared" ref="BF21" si="190">BF20/BF19</f>
        <v>155.99999999999997</v>
      </c>
      <c r="BG21" s="304"/>
      <c r="BH21" s="304">
        <f t="shared" ref="BH21" si="191">BH20/BH19</f>
        <v>156.99999999999997</v>
      </c>
      <c r="BI21" s="304"/>
      <c r="BJ21" s="304">
        <f t="shared" ref="BJ21" si="192">BJ20/BJ19</f>
        <v>157.99999999999997</v>
      </c>
      <c r="BK21" s="304"/>
      <c r="BL21" s="304">
        <f t="shared" ref="BL21" si="193">BL20/BL19</f>
        <v>158.99999999999994</v>
      </c>
      <c r="BM21" s="304"/>
      <c r="BN21" s="304">
        <f t="shared" ref="BN21" si="194">BN20/BN19</f>
        <v>159.99999999999994</v>
      </c>
      <c r="BO21" s="304"/>
      <c r="BP21" s="304">
        <f t="shared" ref="BP21" si="195">BP20/BP19</f>
        <v>160.99999999999994</v>
      </c>
      <c r="BQ21" s="304"/>
      <c r="BR21" s="304">
        <f>BR20/BR19</f>
        <v>161.99999999999994</v>
      </c>
      <c r="BS21" s="304"/>
      <c r="BT21" s="304">
        <f t="shared" ref="BT21" si="196">BT20/BT19</f>
        <v>324.99999999999994</v>
      </c>
      <c r="BU21" s="304"/>
      <c r="BV21" s="304">
        <v>0</v>
      </c>
      <c r="BW21" s="304"/>
      <c r="BX21" s="304">
        <v>0</v>
      </c>
      <c r="BY21" s="304"/>
      <c r="BZ21" s="304">
        <v>0</v>
      </c>
      <c r="CA21" s="304"/>
      <c r="CB21" s="304">
        <v>0</v>
      </c>
      <c r="CC21" s="304"/>
      <c r="CD21" s="304">
        <v>0</v>
      </c>
      <c r="CE21" s="304"/>
      <c r="CF21" s="304">
        <v>0</v>
      </c>
      <c r="CG21" s="304"/>
      <c r="CH21" s="304">
        <v>0</v>
      </c>
      <c r="CI21" s="304"/>
      <c r="CJ21" s="304">
        <v>0</v>
      </c>
      <c r="CK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86"/>
    </row>
    <row r="22" spans="1:196" ht="15" thickBot="1">
      <c r="A22" s="77" t="s">
        <v>56</v>
      </c>
      <c r="B22" s="304">
        <f t="shared" ref="B22" si="197">C13/B14</f>
        <v>0</v>
      </c>
      <c r="C22" s="304"/>
      <c r="D22" s="304">
        <f t="shared" ref="D22" si="198">E13/D14</f>
        <v>0</v>
      </c>
      <c r="E22" s="304"/>
      <c r="F22" s="304">
        <f t="shared" ref="F22" si="199">G13/F14</f>
        <v>0</v>
      </c>
      <c r="G22" s="304"/>
      <c r="H22" s="304">
        <f t="shared" ref="H22" si="200">I13/H14</f>
        <v>0</v>
      </c>
      <c r="I22" s="304"/>
      <c r="J22" s="304">
        <f t="shared" ref="J22" si="201">K13/J14</f>
        <v>0</v>
      </c>
      <c r="K22" s="304"/>
      <c r="L22" s="304">
        <f t="shared" ref="L22" si="202">M13/L14</f>
        <v>0</v>
      </c>
      <c r="M22" s="304"/>
      <c r="N22" s="304">
        <f t="shared" ref="N22" si="203">O13/N14</f>
        <v>0</v>
      </c>
      <c r="O22" s="304"/>
      <c r="P22" s="304">
        <f t="shared" ref="P22" si="204">Q13/P14</f>
        <v>1.8888888888888888</v>
      </c>
      <c r="Q22" s="304"/>
      <c r="R22" s="304">
        <f t="shared" ref="R22" si="205">S13/R14</f>
        <v>1.6666666666666667</v>
      </c>
      <c r="S22" s="304"/>
      <c r="T22" s="304">
        <f t="shared" ref="T22" si="206">U13/T14</f>
        <v>1.4444444444444444</v>
      </c>
      <c r="U22" s="304"/>
      <c r="V22" s="304">
        <f t="shared" ref="V22" si="207">W13/V14</f>
        <v>0.77777777777777779</v>
      </c>
      <c r="W22" s="304"/>
      <c r="X22" s="304">
        <f t="shared" ref="X22" si="208">Y13/X14</f>
        <v>0.22222222222222221</v>
      </c>
      <c r="Y22" s="304"/>
      <c r="Z22" s="304">
        <f t="shared" ref="Z22" si="209">AA13/Z14</f>
        <v>0.33333333333333331</v>
      </c>
      <c r="AA22" s="304"/>
      <c r="AB22" s="304">
        <f t="shared" ref="AB22" si="210">AC13/AB14</f>
        <v>0</v>
      </c>
      <c r="AC22" s="304"/>
      <c r="AD22" s="304">
        <f t="shared" ref="AD22" si="211">AE13/AD14</f>
        <v>0</v>
      </c>
      <c r="AE22" s="304"/>
      <c r="AF22" s="304">
        <f t="shared" ref="AF22" si="212">AG13/AF14</f>
        <v>0</v>
      </c>
      <c r="AG22" s="304"/>
      <c r="AH22" s="304">
        <f t="shared" ref="AH22" si="213">AI13/AH14</f>
        <v>0.66666666666666663</v>
      </c>
      <c r="AI22" s="304"/>
      <c r="AJ22" s="304">
        <f t="shared" ref="AJ22" si="214">AK13/AJ14</f>
        <v>0.5</v>
      </c>
      <c r="AK22" s="304"/>
      <c r="AL22" s="304">
        <f t="shared" ref="AL22" si="215">AM13/AL14</f>
        <v>0</v>
      </c>
      <c r="AM22" s="304"/>
      <c r="AN22" s="304">
        <f t="shared" ref="AN22" si="216">AO13/AN14</f>
        <v>0</v>
      </c>
      <c r="AO22" s="304"/>
      <c r="AP22" s="304">
        <f t="shared" ref="AP22" si="217">AQ13/AP14</f>
        <v>0</v>
      </c>
      <c r="AQ22" s="304"/>
      <c r="AR22" s="304">
        <f t="shared" ref="AR22" si="218">AS13/AR14</f>
        <v>0</v>
      </c>
      <c r="AS22" s="304"/>
      <c r="AT22" s="304">
        <f t="shared" ref="AT22" si="219">AU13/AT14</f>
        <v>0</v>
      </c>
      <c r="AU22" s="304"/>
      <c r="AV22" s="304">
        <f t="shared" ref="AV22" si="220">AW13/AV14</f>
        <v>0</v>
      </c>
      <c r="AW22" s="304"/>
      <c r="AX22" s="304">
        <f t="shared" ref="AX22" si="221">AY13/AX14</f>
        <v>0</v>
      </c>
      <c r="AY22" s="304"/>
      <c r="AZ22" s="304">
        <f t="shared" ref="AZ22" si="222">BA13/AZ14</f>
        <v>0</v>
      </c>
      <c r="BA22" s="304"/>
      <c r="BB22" s="304">
        <f t="shared" ref="BB22" si="223">BC13/BB14</f>
        <v>0</v>
      </c>
      <c r="BC22" s="304"/>
      <c r="BD22" s="304">
        <f t="shared" ref="BD22" si="224">BE13/BD14</f>
        <v>0</v>
      </c>
      <c r="BE22" s="304"/>
      <c r="BF22" s="304">
        <f t="shared" ref="BF22" si="225">BG13/BF14</f>
        <v>0</v>
      </c>
      <c r="BG22" s="304"/>
      <c r="BH22" s="304">
        <f t="shared" ref="BH22" si="226">BI13/BH14</f>
        <v>0</v>
      </c>
      <c r="BI22" s="304"/>
      <c r="BJ22" s="304">
        <f t="shared" ref="BJ22" si="227">BK13/BJ14</f>
        <v>0</v>
      </c>
      <c r="BK22" s="304"/>
      <c r="BL22" s="304">
        <f t="shared" ref="BL22" si="228">BM13/BL14</f>
        <v>0</v>
      </c>
      <c r="BM22" s="304"/>
      <c r="BN22" s="304">
        <f t="shared" ref="BN22" si="229">BO13/BN14</f>
        <v>0</v>
      </c>
      <c r="BO22" s="304"/>
      <c r="BP22" s="304">
        <f t="shared" ref="BP22" si="230">BQ13/BP14</f>
        <v>0</v>
      </c>
      <c r="BQ22" s="304"/>
      <c r="BR22" s="304">
        <f>BS13/BR14</f>
        <v>0</v>
      </c>
      <c r="BS22" s="304"/>
      <c r="BT22" s="304">
        <f t="shared" ref="BT22" si="231">BU13/BT14</f>
        <v>0</v>
      </c>
      <c r="BU22" s="304"/>
      <c r="BV22" s="304">
        <v>0</v>
      </c>
      <c r="BW22" s="304"/>
      <c r="BX22" s="304">
        <v>0</v>
      </c>
      <c r="BY22" s="304"/>
      <c r="BZ22" s="304">
        <v>0</v>
      </c>
      <c r="CA22" s="304"/>
      <c r="CB22" s="304">
        <v>0</v>
      </c>
      <c r="CC22" s="304"/>
      <c r="CD22" s="304">
        <v>0</v>
      </c>
      <c r="CE22" s="304"/>
      <c r="CF22" s="304">
        <v>0</v>
      </c>
      <c r="CG22" s="304"/>
      <c r="CH22" s="304">
        <v>0</v>
      </c>
      <c r="CI22" s="304"/>
      <c r="CJ22" s="304">
        <v>0</v>
      </c>
      <c r="CK22" s="304"/>
      <c r="CN22" s="86"/>
      <c r="CO22" s="86"/>
    </row>
    <row r="23" spans="1:196" ht="15" thickBot="1">
      <c r="A23" s="77" t="s">
        <v>57</v>
      </c>
      <c r="B23" s="304">
        <f t="shared" ref="B23" si="232">B17*B22</f>
        <v>0</v>
      </c>
      <c r="C23" s="304"/>
      <c r="D23" s="304">
        <f t="shared" ref="D23" si="233">D17*D22</f>
        <v>0</v>
      </c>
      <c r="E23" s="304"/>
      <c r="F23" s="304">
        <f t="shared" ref="F23" si="234">F17*F22</f>
        <v>0</v>
      </c>
      <c r="G23" s="304"/>
      <c r="H23" s="304">
        <f t="shared" ref="H23" si="235">H17*H22</f>
        <v>0</v>
      </c>
      <c r="I23" s="304"/>
      <c r="J23" s="304">
        <f t="shared" ref="J23" si="236">J17*J22</f>
        <v>0</v>
      </c>
      <c r="K23" s="304"/>
      <c r="L23" s="304">
        <f t="shared" ref="L23" si="237">L17*L22</f>
        <v>0</v>
      </c>
      <c r="M23" s="304"/>
      <c r="N23" s="304">
        <f t="shared" ref="N23" si="238">N17*N22</f>
        <v>0</v>
      </c>
      <c r="O23" s="304"/>
      <c r="P23" s="304">
        <f t="shared" ref="P23" si="239">P17*P22</f>
        <v>1.8888888888888888</v>
      </c>
      <c r="Q23" s="304"/>
      <c r="R23" s="304">
        <f t="shared" ref="R23" si="240">R17*R22</f>
        <v>1.6666666666666667</v>
      </c>
      <c r="S23" s="304"/>
      <c r="T23" s="304">
        <f t="shared" ref="T23" si="241">T17*T22</f>
        <v>1.4444444444444444</v>
      </c>
      <c r="U23" s="304"/>
      <c r="V23" s="304">
        <f t="shared" ref="V23" si="242">V17*V22</f>
        <v>0.77777777777777779</v>
      </c>
      <c r="W23" s="304"/>
      <c r="X23" s="304">
        <f t="shared" ref="X23" si="243">X17*X22</f>
        <v>0.22222222222222221</v>
      </c>
      <c r="Y23" s="304"/>
      <c r="Z23" s="304">
        <f t="shared" ref="Z23" si="244">Z17*Z22</f>
        <v>0.33333333333333331</v>
      </c>
      <c r="AA23" s="304"/>
      <c r="AB23" s="304">
        <f t="shared" ref="AB23" si="245">AB17*AB22</f>
        <v>0</v>
      </c>
      <c r="AC23" s="304"/>
      <c r="AD23" s="304">
        <f t="shared" ref="AD23" si="246">AD17*AD22</f>
        <v>0</v>
      </c>
      <c r="AE23" s="304"/>
      <c r="AF23" s="304">
        <f t="shared" ref="AF23" si="247">AF17*AF22</f>
        <v>0</v>
      </c>
      <c r="AG23" s="304"/>
      <c r="AH23" s="304">
        <f t="shared" ref="AH23:AJ23" si="248">AH17*AH22</f>
        <v>0.22222222222222221</v>
      </c>
      <c r="AI23" s="304"/>
      <c r="AJ23" s="304">
        <f t="shared" si="248"/>
        <v>0.1111111111111111</v>
      </c>
      <c r="AK23" s="304"/>
      <c r="AL23" s="304">
        <f t="shared" ref="AL23" si="249">AL17*AL22</f>
        <v>0</v>
      </c>
      <c r="AM23" s="304"/>
      <c r="AN23" s="304">
        <f t="shared" ref="AN23" si="250">AN17*AN22</f>
        <v>0</v>
      </c>
      <c r="AO23" s="304"/>
      <c r="AP23" s="304">
        <f t="shared" ref="AP23" si="251">AP17*AP22</f>
        <v>0</v>
      </c>
      <c r="AQ23" s="304"/>
      <c r="AR23" s="304">
        <f t="shared" ref="AR23" si="252">AR17*AR22</f>
        <v>0</v>
      </c>
      <c r="AS23" s="304"/>
      <c r="AT23" s="304">
        <f t="shared" ref="AT23" si="253">AT17*AT22</f>
        <v>0</v>
      </c>
      <c r="AU23" s="304"/>
      <c r="AV23" s="304">
        <f t="shared" ref="AV23" si="254">AV17*AV22</f>
        <v>0</v>
      </c>
      <c r="AW23" s="304"/>
      <c r="AX23" s="304">
        <f t="shared" ref="AX23" si="255">AX17*AX22</f>
        <v>0</v>
      </c>
      <c r="AY23" s="304"/>
      <c r="AZ23" s="304">
        <f t="shared" ref="AZ23" si="256">AZ17*AZ22</f>
        <v>0</v>
      </c>
      <c r="BA23" s="304"/>
      <c r="BB23" s="304">
        <f t="shared" ref="BB23" si="257">BB17*BB22</f>
        <v>0</v>
      </c>
      <c r="BC23" s="304"/>
      <c r="BD23" s="304">
        <f t="shared" ref="BD23" si="258">BD17*BD22</f>
        <v>0</v>
      </c>
      <c r="BE23" s="304"/>
      <c r="BF23" s="304">
        <f t="shared" ref="BF23" si="259">BF17*BF22</f>
        <v>0</v>
      </c>
      <c r="BG23" s="304"/>
      <c r="BH23" s="304">
        <f t="shared" ref="BH23" si="260">BH17*BH22</f>
        <v>0</v>
      </c>
      <c r="BI23" s="304"/>
      <c r="BJ23" s="304">
        <f t="shared" ref="BJ23" si="261">BJ17*BJ22</f>
        <v>0</v>
      </c>
      <c r="BK23" s="304"/>
      <c r="BL23" s="304">
        <f t="shared" ref="BL23" si="262">BL17*BL22</f>
        <v>0</v>
      </c>
      <c r="BM23" s="304"/>
      <c r="BN23" s="304">
        <f t="shared" ref="BN23" si="263">BN17*BN22</f>
        <v>0</v>
      </c>
      <c r="BO23" s="304"/>
      <c r="BP23" s="304">
        <f t="shared" ref="BP23" si="264">BP17*BP22</f>
        <v>0</v>
      </c>
      <c r="BQ23" s="304"/>
      <c r="BR23" s="304">
        <f>BR17*BR22</f>
        <v>0</v>
      </c>
      <c r="BS23" s="304"/>
      <c r="BT23" s="304">
        <f t="shared" ref="BT23" si="265">BT17*BT22</f>
        <v>0</v>
      </c>
      <c r="BU23" s="304"/>
      <c r="BV23" s="304">
        <f t="shared" ref="BV23:CJ23" si="266">BV17*BV22</f>
        <v>0</v>
      </c>
      <c r="BW23" s="304"/>
      <c r="BX23" s="304">
        <f t="shared" si="266"/>
        <v>0</v>
      </c>
      <c r="BY23" s="304"/>
      <c r="BZ23" s="304">
        <f t="shared" si="266"/>
        <v>0</v>
      </c>
      <c r="CA23" s="304"/>
      <c r="CB23" s="304">
        <f t="shared" si="266"/>
        <v>0</v>
      </c>
      <c r="CC23" s="304"/>
      <c r="CD23" s="304">
        <f t="shared" si="266"/>
        <v>0</v>
      </c>
      <c r="CE23" s="304"/>
      <c r="CF23" s="304">
        <f t="shared" si="266"/>
        <v>0</v>
      </c>
      <c r="CG23" s="304"/>
      <c r="CH23" s="304">
        <f t="shared" si="266"/>
        <v>0</v>
      </c>
      <c r="CI23" s="304"/>
      <c r="CJ23" s="304">
        <f t="shared" si="266"/>
        <v>0</v>
      </c>
      <c r="CK23" s="304"/>
      <c r="CL23" s="86"/>
      <c r="CM23" s="86"/>
      <c r="CN23" s="86"/>
      <c r="CO23" s="86"/>
    </row>
    <row r="24" spans="1:196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1.8888888888888888</v>
      </c>
      <c r="Q24" s="304"/>
      <c r="R24" s="304">
        <f>SUM($B23:S$23)</f>
        <v>3.5555555555555554</v>
      </c>
      <c r="S24" s="304"/>
      <c r="T24" s="304">
        <f>SUM($B23:U$23)</f>
        <v>5</v>
      </c>
      <c r="U24" s="304"/>
      <c r="V24" s="304">
        <f>SUM($B23:W$23)</f>
        <v>5.7777777777777777</v>
      </c>
      <c r="W24" s="304"/>
      <c r="X24" s="304">
        <f>SUM($B23:Y$23)</f>
        <v>6</v>
      </c>
      <c r="Y24" s="304"/>
      <c r="Z24" s="304">
        <f>SUM($B23:AA$23)</f>
        <v>6.333333333333333</v>
      </c>
      <c r="AA24" s="304"/>
      <c r="AB24" s="304">
        <f>SUM($B23:AC$23)</f>
        <v>6.333333333333333</v>
      </c>
      <c r="AC24" s="304"/>
      <c r="AD24" s="304">
        <f>SUM($B23:AE$23)</f>
        <v>6.333333333333333</v>
      </c>
      <c r="AE24" s="304"/>
      <c r="AF24" s="304">
        <f>SUM($B23:AG$23)</f>
        <v>6.333333333333333</v>
      </c>
      <c r="AG24" s="304"/>
      <c r="AH24" s="304">
        <f>SUM($B23:AI$23)</f>
        <v>6.5555555555555554</v>
      </c>
      <c r="AI24" s="304"/>
      <c r="AJ24" s="304">
        <f>SUM($B23:AK$23)</f>
        <v>6.6666666666666661</v>
      </c>
      <c r="AK24" s="304"/>
      <c r="AL24" s="304">
        <f>SUM($B23:AM$23)</f>
        <v>6.6666666666666661</v>
      </c>
      <c r="AM24" s="304"/>
      <c r="AN24" s="304">
        <f>SUM($B23:AO$23)</f>
        <v>6.6666666666666661</v>
      </c>
      <c r="AO24" s="304"/>
      <c r="AP24" s="304">
        <f>SUM($B23:AQ$23)</f>
        <v>6.6666666666666661</v>
      </c>
      <c r="AQ24" s="304"/>
      <c r="AR24" s="304">
        <f>SUM($B23:AS$23)</f>
        <v>6.6666666666666661</v>
      </c>
      <c r="AS24" s="304"/>
      <c r="AT24" s="304">
        <f>SUM($B23:AU$23)</f>
        <v>6.6666666666666661</v>
      </c>
      <c r="AU24" s="304"/>
      <c r="AV24" s="304">
        <f>SUM($B23:AW$23)</f>
        <v>6.6666666666666661</v>
      </c>
      <c r="AW24" s="304"/>
      <c r="AX24" s="304">
        <f>SUM($B23:AY$23)</f>
        <v>6.6666666666666661</v>
      </c>
      <c r="AY24" s="304"/>
      <c r="AZ24" s="304">
        <f>SUM($B23:BA$23)</f>
        <v>6.6666666666666661</v>
      </c>
      <c r="BA24" s="304"/>
      <c r="BB24" s="304">
        <f>SUM($B23:BC$23)</f>
        <v>6.6666666666666661</v>
      </c>
      <c r="BC24" s="304"/>
      <c r="BD24" s="304">
        <f>SUM($B23:BE$23)</f>
        <v>6.6666666666666661</v>
      </c>
      <c r="BE24" s="304"/>
      <c r="BF24" s="304">
        <f>SUM($B23:BG$23)</f>
        <v>6.6666666666666661</v>
      </c>
      <c r="BG24" s="304"/>
      <c r="BH24" s="304">
        <f>SUM($B23:BI$23)</f>
        <v>6.6666666666666661</v>
      </c>
      <c r="BI24" s="304"/>
      <c r="BJ24" s="304">
        <f>SUM($B23:BK$23)</f>
        <v>6.6666666666666661</v>
      </c>
      <c r="BK24" s="304"/>
      <c r="BL24" s="304">
        <f>SUM($B23:BM$23)</f>
        <v>6.6666666666666661</v>
      </c>
      <c r="BM24" s="304"/>
      <c r="BN24" s="304">
        <f>SUM($B23:BO$23)</f>
        <v>6.6666666666666661</v>
      </c>
      <c r="BO24" s="304"/>
      <c r="BP24" s="304">
        <f>SUM($B23:BQ$23)</f>
        <v>6.6666666666666661</v>
      </c>
      <c r="BQ24" s="304"/>
      <c r="BR24" s="304">
        <f>SUM($B23:BS$23)</f>
        <v>6.6666666666666661</v>
      </c>
      <c r="BS24" s="304"/>
      <c r="BT24" s="304">
        <f>SUM($B23:BU$23)</f>
        <v>6.6666666666666661</v>
      </c>
      <c r="BU24" s="304"/>
      <c r="BV24" s="304">
        <f>SUM($B23:BW$23)</f>
        <v>6.6666666666666661</v>
      </c>
      <c r="BW24" s="304"/>
      <c r="BX24" s="304">
        <f>SUM($B23:BY$23)</f>
        <v>6.6666666666666661</v>
      </c>
      <c r="BY24" s="304"/>
      <c r="BZ24" s="304">
        <f>SUM($B23:CA$23)</f>
        <v>6.6666666666666661</v>
      </c>
      <c r="CA24" s="304"/>
      <c r="CB24" s="304">
        <f>SUM($B23:CC$23)</f>
        <v>6.6666666666666661</v>
      </c>
      <c r="CC24" s="304"/>
      <c r="CD24" s="304">
        <f>SUM($B23:CE$23)</f>
        <v>6.6666666666666661</v>
      </c>
      <c r="CE24" s="304"/>
      <c r="CF24" s="304">
        <f>SUM($B23:CG$23)</f>
        <v>6.6666666666666661</v>
      </c>
      <c r="CG24" s="304"/>
      <c r="CH24" s="304">
        <f>SUM($B23:CI$23)</f>
        <v>6.6666666666666661</v>
      </c>
      <c r="CI24" s="304"/>
      <c r="CJ24" s="304">
        <f>SUM($B23:CK$23)</f>
        <v>6.6666666666666661</v>
      </c>
      <c r="CK24" s="304"/>
      <c r="CL24" s="86"/>
      <c r="CM24" s="86"/>
      <c r="CN24" s="86"/>
      <c r="CO24" s="86"/>
    </row>
    <row r="25" spans="1:196" ht="18.600000000000001" thickBot="1">
      <c r="A25" s="176" t="s">
        <v>59</v>
      </c>
      <c r="B25" s="304">
        <f t="shared" ref="B25" si="267">B24/$B$14</f>
        <v>0</v>
      </c>
      <c r="C25" s="304"/>
      <c r="D25" s="304">
        <f t="shared" ref="D25" si="268">D24/$B$14</f>
        <v>0</v>
      </c>
      <c r="E25" s="304"/>
      <c r="F25" s="304">
        <f t="shared" ref="F25" si="269">F24/$B$14</f>
        <v>0</v>
      </c>
      <c r="G25" s="304"/>
      <c r="H25" s="304">
        <f t="shared" ref="H25" si="270">H24/$B$14</f>
        <v>0</v>
      </c>
      <c r="I25" s="304"/>
      <c r="J25" s="304">
        <f t="shared" ref="J25" si="271">J24/$B$14</f>
        <v>0</v>
      </c>
      <c r="K25" s="304"/>
      <c r="L25" s="304">
        <f t="shared" ref="L25" si="272">L24/$B$14</f>
        <v>0</v>
      </c>
      <c r="M25" s="304"/>
      <c r="N25" s="304">
        <f t="shared" ref="N25" si="273">N24/$B$14</f>
        <v>0</v>
      </c>
      <c r="O25" s="304"/>
      <c r="P25" s="304">
        <f t="shared" ref="P25" si="274">P24/$B$14</f>
        <v>0.20987654320987653</v>
      </c>
      <c r="Q25" s="304"/>
      <c r="R25" s="304">
        <f t="shared" ref="R25" si="275">R24/$B$14</f>
        <v>0.39506172839506171</v>
      </c>
      <c r="S25" s="304"/>
      <c r="T25" s="304">
        <f t="shared" ref="T25" si="276">T24/$B$14</f>
        <v>0.55555555555555558</v>
      </c>
      <c r="U25" s="304"/>
      <c r="V25" s="304">
        <f t="shared" ref="V25" si="277">V24/$B$14</f>
        <v>0.64197530864197527</v>
      </c>
      <c r="W25" s="304"/>
      <c r="X25" s="304">
        <f t="shared" ref="X25" si="278">X24/$B$14</f>
        <v>0.66666666666666663</v>
      </c>
      <c r="Y25" s="304"/>
      <c r="Z25" s="304">
        <f t="shared" ref="Z25" si="279">Z24/$B$14</f>
        <v>0.70370370370370372</v>
      </c>
      <c r="AA25" s="304"/>
      <c r="AB25" s="304">
        <f t="shared" ref="AB25" si="280">AB24/$B$14</f>
        <v>0.70370370370370372</v>
      </c>
      <c r="AC25" s="304"/>
      <c r="AD25" s="304">
        <f t="shared" ref="AD25" si="281">AD24/$B$14</f>
        <v>0.70370370370370372</v>
      </c>
      <c r="AE25" s="304"/>
      <c r="AF25" s="304">
        <f t="shared" ref="AF25" si="282">AF24/$B$14</f>
        <v>0.70370370370370372</v>
      </c>
      <c r="AG25" s="304"/>
      <c r="AH25" s="304">
        <f t="shared" ref="AH25:AJ25" si="283">AH24/$B$14</f>
        <v>0.72839506172839508</v>
      </c>
      <c r="AI25" s="304"/>
      <c r="AJ25" s="304">
        <f t="shared" si="283"/>
        <v>0.7407407407407407</v>
      </c>
      <c r="AK25" s="304"/>
      <c r="AL25" s="304">
        <f t="shared" ref="AL25" si="284">AL24/$B$14</f>
        <v>0.7407407407407407</v>
      </c>
      <c r="AM25" s="304"/>
      <c r="AN25" s="304">
        <f t="shared" ref="AN25" si="285">AN24/$B$14</f>
        <v>0.7407407407407407</v>
      </c>
      <c r="AO25" s="304"/>
      <c r="AP25" s="304">
        <f t="shared" ref="AP25" si="286">AP24/$B$14</f>
        <v>0.7407407407407407</v>
      </c>
      <c r="AQ25" s="304"/>
      <c r="AR25" s="304">
        <f t="shared" ref="AR25" si="287">AR24/$B$14</f>
        <v>0.7407407407407407</v>
      </c>
      <c r="AS25" s="304"/>
      <c r="AT25" s="304">
        <f t="shared" ref="AT25" si="288">AT24/$B$14</f>
        <v>0.7407407407407407</v>
      </c>
      <c r="AU25" s="304"/>
      <c r="AV25" s="304">
        <f t="shared" ref="AV25" si="289">AV24/$B$14</f>
        <v>0.7407407407407407</v>
      </c>
      <c r="AW25" s="304"/>
      <c r="AX25" s="304">
        <f t="shared" ref="AX25" si="290">AX24/$B$14</f>
        <v>0.7407407407407407</v>
      </c>
      <c r="AY25" s="304"/>
      <c r="AZ25" s="304">
        <f t="shared" ref="AZ25" si="291">AZ24/$B$14</f>
        <v>0.7407407407407407</v>
      </c>
      <c r="BA25" s="304"/>
      <c r="BB25" s="304">
        <f t="shared" ref="BB25" si="292">BB24/$B$14</f>
        <v>0.7407407407407407</v>
      </c>
      <c r="BC25" s="304"/>
      <c r="BD25" s="304">
        <f t="shared" ref="BD25" si="293">BD24/$B$14</f>
        <v>0.7407407407407407</v>
      </c>
      <c r="BE25" s="304"/>
      <c r="BF25" s="304">
        <f t="shared" ref="BF25" si="294">BF24/$B$14</f>
        <v>0.7407407407407407</v>
      </c>
      <c r="BG25" s="304"/>
      <c r="BH25" s="304">
        <f t="shared" ref="BH25" si="295">BH24/$B$14</f>
        <v>0.7407407407407407</v>
      </c>
      <c r="BI25" s="304"/>
      <c r="BJ25" s="304">
        <f t="shared" ref="BJ25" si="296">BJ24/$B$14</f>
        <v>0.7407407407407407</v>
      </c>
      <c r="BK25" s="304"/>
      <c r="BL25" s="304">
        <f t="shared" ref="BL25" si="297">BL24/$B$14</f>
        <v>0.7407407407407407</v>
      </c>
      <c r="BM25" s="304"/>
      <c r="BN25" s="304">
        <f t="shared" ref="BN25" si="298">BN24/$B$14</f>
        <v>0.7407407407407407</v>
      </c>
      <c r="BO25" s="304"/>
      <c r="BP25" s="304">
        <f t="shared" ref="BP25" si="299">BP24/$B$14</f>
        <v>0.7407407407407407</v>
      </c>
      <c r="BQ25" s="304"/>
      <c r="BR25" s="304">
        <f>BR24/$B$14</f>
        <v>0.7407407407407407</v>
      </c>
      <c r="BS25" s="304"/>
      <c r="BT25" s="304">
        <f t="shared" ref="BT25" si="300">BT24/$B$14</f>
        <v>0.7407407407407407</v>
      </c>
      <c r="BU25" s="304"/>
      <c r="BV25" s="304">
        <f t="shared" ref="BV25:CJ25" si="301">BV24/$B$14</f>
        <v>0.7407407407407407</v>
      </c>
      <c r="BW25" s="304"/>
      <c r="BX25" s="304">
        <f t="shared" si="301"/>
        <v>0.7407407407407407</v>
      </c>
      <c r="BY25" s="304"/>
      <c r="BZ25" s="304">
        <f t="shared" si="301"/>
        <v>0.7407407407407407</v>
      </c>
      <c r="CA25" s="304"/>
      <c r="CB25" s="304">
        <f t="shared" si="301"/>
        <v>0.7407407407407407</v>
      </c>
      <c r="CC25" s="304"/>
      <c r="CD25" s="304">
        <f t="shared" si="301"/>
        <v>0.7407407407407407</v>
      </c>
      <c r="CE25" s="304"/>
      <c r="CF25" s="304">
        <f t="shared" si="301"/>
        <v>0.7407407407407407</v>
      </c>
      <c r="CG25" s="304"/>
      <c r="CH25" s="304">
        <f t="shared" si="301"/>
        <v>0.7407407407407407</v>
      </c>
      <c r="CI25" s="304"/>
      <c r="CJ25" s="304">
        <f t="shared" si="301"/>
        <v>0.7407407407407407</v>
      </c>
      <c r="CK25" s="304"/>
      <c r="CM25" s="86"/>
      <c r="CN25" s="86"/>
      <c r="CO25" s="86"/>
    </row>
    <row r="26" spans="1:196" ht="15" thickBot="1">
      <c r="A26" s="77" t="s">
        <v>60</v>
      </c>
      <c r="B26" s="304">
        <f t="shared" ref="B26" si="302">B1*B17*B22</f>
        <v>0</v>
      </c>
      <c r="C26" s="304"/>
      <c r="D26" s="304">
        <f t="shared" ref="D26" si="303">D1*D17*D22</f>
        <v>0</v>
      </c>
      <c r="E26" s="304"/>
      <c r="F26" s="304">
        <f t="shared" ref="F26" si="304">F1*F17*F22</f>
        <v>0</v>
      </c>
      <c r="G26" s="304"/>
      <c r="H26" s="304">
        <f t="shared" ref="H26" si="305">H1*H17*H22</f>
        <v>0</v>
      </c>
      <c r="I26" s="304"/>
      <c r="J26" s="304">
        <f t="shared" ref="J26" si="306">J1*J17*J22</f>
        <v>0</v>
      </c>
      <c r="K26" s="304"/>
      <c r="L26" s="304">
        <f t="shared" ref="L26" si="307">L1*L17*L22</f>
        <v>0</v>
      </c>
      <c r="M26" s="304"/>
      <c r="N26" s="304">
        <f t="shared" ref="N26" si="308">N1*N17*N22</f>
        <v>0</v>
      </c>
      <c r="O26" s="304"/>
      <c r="P26" s="304">
        <f t="shared" ref="P26" si="309">P1*P17*P22</f>
        <v>15.111111111111111</v>
      </c>
      <c r="Q26" s="304"/>
      <c r="R26" s="304">
        <f t="shared" ref="R26" si="310">R1*R17*R22</f>
        <v>15</v>
      </c>
      <c r="S26" s="304"/>
      <c r="T26" s="304">
        <f t="shared" ref="T26" si="311">T1*T17*T22</f>
        <v>14.444444444444445</v>
      </c>
      <c r="U26" s="304"/>
      <c r="V26" s="304">
        <f t="shared" ref="V26" si="312">V1*V17*V22</f>
        <v>8.5555555555555554</v>
      </c>
      <c r="W26" s="304"/>
      <c r="X26" s="304">
        <f t="shared" ref="X26" si="313">X1*X17*X22</f>
        <v>2.6666666666666665</v>
      </c>
      <c r="Y26" s="304"/>
      <c r="Z26" s="304">
        <f t="shared" ref="Z26" si="314">Z1*Z17*Z22</f>
        <v>4.333333333333333</v>
      </c>
      <c r="AA26" s="304"/>
      <c r="AB26" s="304">
        <f t="shared" ref="AB26" si="315">AB1*AB17*AB22</f>
        <v>0</v>
      </c>
      <c r="AC26" s="304"/>
      <c r="AD26" s="304">
        <f t="shared" ref="AD26" si="316">AD1*AD17*AD22</f>
        <v>0</v>
      </c>
      <c r="AE26" s="304"/>
      <c r="AF26" s="304">
        <f t="shared" ref="AF26" si="317">AF1*AF17*AF22</f>
        <v>0</v>
      </c>
      <c r="AG26" s="304"/>
      <c r="AH26" s="304">
        <f t="shared" ref="AH26:AJ26" si="318">AH1*AH17*AH22</f>
        <v>3.7777777777777772</v>
      </c>
      <c r="AI26" s="304"/>
      <c r="AJ26" s="304">
        <f t="shared" si="318"/>
        <v>2</v>
      </c>
      <c r="AK26" s="304"/>
      <c r="AL26" s="304">
        <f t="shared" ref="AL26" si="319">AL1*AL17*AL22</f>
        <v>0</v>
      </c>
      <c r="AM26" s="304"/>
      <c r="AN26" s="304">
        <f t="shared" ref="AN26" si="320">AN1*AN17*AN22</f>
        <v>0</v>
      </c>
      <c r="AO26" s="304"/>
      <c r="AP26" s="304">
        <f t="shared" ref="AP26" si="321">AP1*AP17*AP22</f>
        <v>0</v>
      </c>
      <c r="AQ26" s="304"/>
      <c r="AR26" s="304">
        <f t="shared" ref="AR26" si="322">AR1*AR17*AR22</f>
        <v>0</v>
      </c>
      <c r="AS26" s="304"/>
      <c r="AT26" s="304">
        <f t="shared" ref="AT26" si="323">AT1*AT17*AT22</f>
        <v>0</v>
      </c>
      <c r="AU26" s="304"/>
      <c r="AV26" s="304">
        <f t="shared" ref="AV26" si="324">AV1*AV17*AV22</f>
        <v>0</v>
      </c>
      <c r="AW26" s="304"/>
      <c r="AX26" s="304">
        <f t="shared" ref="AX26" si="325">AX1*AX17*AX22</f>
        <v>0</v>
      </c>
      <c r="AY26" s="304"/>
      <c r="AZ26" s="304">
        <f t="shared" ref="AZ26" si="326">AZ1*AZ17*AZ22</f>
        <v>0</v>
      </c>
      <c r="BA26" s="304"/>
      <c r="BB26" s="304">
        <f t="shared" ref="BB26" si="327">BB1*BB17*BB22</f>
        <v>0</v>
      </c>
      <c r="BC26" s="304"/>
      <c r="BD26" s="304">
        <f t="shared" ref="BD26" si="328">BD1*BD17*BD22</f>
        <v>0</v>
      </c>
      <c r="BE26" s="304"/>
      <c r="BF26" s="304">
        <f t="shared" ref="BF26" si="329">BF1*BF17*BF22</f>
        <v>0</v>
      </c>
      <c r="BG26" s="304"/>
      <c r="BH26" s="304">
        <f t="shared" ref="BH26" si="330">BH1*BH17*BH22</f>
        <v>0</v>
      </c>
      <c r="BI26" s="304"/>
      <c r="BJ26" s="304">
        <f t="shared" ref="BJ26" si="331">BJ1*BJ17*BJ22</f>
        <v>0</v>
      </c>
      <c r="BK26" s="304"/>
      <c r="BL26" s="304">
        <f t="shared" ref="BL26" si="332">BL1*BL17*BL22</f>
        <v>0</v>
      </c>
      <c r="BM26" s="304"/>
      <c r="BN26" s="304">
        <f t="shared" ref="BN26" si="333">BN1*BN17*BN22</f>
        <v>0</v>
      </c>
      <c r="BO26" s="304"/>
      <c r="BP26" s="304">
        <f t="shared" ref="BP26" si="334">BP1*BP17*BP22</f>
        <v>0</v>
      </c>
      <c r="BQ26" s="304"/>
      <c r="BR26" s="304">
        <f>BR1*BR17*BR22</f>
        <v>0</v>
      </c>
      <c r="BS26" s="304"/>
      <c r="BT26" s="304">
        <f>BT1*BT17*BT22</f>
        <v>0</v>
      </c>
      <c r="BU26" s="304"/>
      <c r="BV26" s="304">
        <f t="shared" ref="BV26:CJ26" si="335">BV1*BV17*BV22</f>
        <v>0</v>
      </c>
      <c r="BW26" s="304"/>
      <c r="BX26" s="304">
        <f t="shared" si="335"/>
        <v>0</v>
      </c>
      <c r="BY26" s="304"/>
      <c r="BZ26" s="304">
        <f t="shared" si="335"/>
        <v>0</v>
      </c>
      <c r="CA26" s="304"/>
      <c r="CB26" s="304">
        <f t="shared" si="335"/>
        <v>0</v>
      </c>
      <c r="CC26" s="304"/>
      <c r="CD26" s="304">
        <f t="shared" si="335"/>
        <v>0</v>
      </c>
      <c r="CE26" s="304"/>
      <c r="CF26" s="304">
        <f t="shared" si="335"/>
        <v>0</v>
      </c>
      <c r="CG26" s="304"/>
      <c r="CH26" s="304">
        <f t="shared" si="335"/>
        <v>0</v>
      </c>
      <c r="CI26" s="304"/>
      <c r="CJ26" s="304">
        <f t="shared" si="335"/>
        <v>0</v>
      </c>
      <c r="CK26" s="304"/>
      <c r="CM26" s="86"/>
      <c r="CO26" s="86"/>
    </row>
    <row r="27" spans="1:196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f>SUM($B26:Q$26)/P25</f>
        <v>72</v>
      </c>
      <c r="Q27" s="304"/>
      <c r="R27" s="304">
        <f>SUM($B26:S$26)/R25</f>
        <v>76.21875</v>
      </c>
      <c r="S27" s="304"/>
      <c r="T27" s="304">
        <f>SUM($B26:U$26)/T25</f>
        <v>80.2</v>
      </c>
      <c r="U27" s="304"/>
      <c r="V27" s="304">
        <f>SUM($B26:W$26)/V25</f>
        <v>82.730769230769241</v>
      </c>
      <c r="W27" s="304"/>
      <c r="X27" s="304">
        <f>SUM($B26:Y$26)/X25</f>
        <v>83.666666666666671</v>
      </c>
      <c r="Y27" s="304"/>
      <c r="Z27" s="304">
        <f>SUM($B26:AA$26)/Z25</f>
        <v>85.421052631578945</v>
      </c>
      <c r="AA27" s="304"/>
      <c r="AB27" s="304">
        <f>SUM($B26:AC$26)/AB25</f>
        <v>85.421052631578945</v>
      </c>
      <c r="AC27" s="304"/>
      <c r="AD27" s="304">
        <f>SUM($B26:AE$26)/AD25</f>
        <v>85.421052631578945</v>
      </c>
      <c r="AE27" s="304"/>
      <c r="AF27" s="304">
        <f>SUM($B26:AG$26)/AF25</f>
        <v>85.421052631578945</v>
      </c>
      <c r="AG27" s="304"/>
      <c r="AH27" s="304">
        <f>SUM($B26:AI$26)/AH25</f>
        <v>87.711864406779668</v>
      </c>
      <c r="AI27" s="304"/>
      <c r="AJ27" s="304">
        <f>SUM($B26:AK$26)/AJ25</f>
        <v>88.95</v>
      </c>
      <c r="AK27" s="304"/>
      <c r="AL27" s="304">
        <f>SUM($B26:AM$26)/AL25</f>
        <v>88.95</v>
      </c>
      <c r="AM27" s="304"/>
      <c r="AN27" s="304">
        <f>SUM($B26:AO$26)/AN25</f>
        <v>88.95</v>
      </c>
      <c r="AO27" s="304"/>
      <c r="AP27" s="304">
        <f>SUM($B26:AQ$26)/AP25</f>
        <v>88.95</v>
      </c>
      <c r="AQ27" s="304"/>
      <c r="AR27" s="304">
        <f>SUM($B26:AS$26)/AR25</f>
        <v>88.95</v>
      </c>
      <c r="AS27" s="304"/>
      <c r="AT27" s="304">
        <f>SUM($B26:AU$26)/AT25</f>
        <v>88.95</v>
      </c>
      <c r="AU27" s="304"/>
      <c r="AV27" s="304">
        <f>SUM($B26:AW$26)/AV25</f>
        <v>88.95</v>
      </c>
      <c r="AW27" s="304"/>
      <c r="AX27" s="304">
        <f>SUM($B26:AY$26)/AX25</f>
        <v>88.95</v>
      </c>
      <c r="AY27" s="304"/>
      <c r="AZ27" s="304">
        <f>SUM($B26:BA$26)/AZ25</f>
        <v>88.95</v>
      </c>
      <c r="BA27" s="304"/>
      <c r="BB27" s="304">
        <f>SUM($B26:BC$26)/BB25</f>
        <v>88.95</v>
      </c>
      <c r="BC27" s="304"/>
      <c r="BD27" s="304">
        <f>SUM($B26:BE$26)/BD25</f>
        <v>88.95</v>
      </c>
      <c r="BE27" s="304"/>
      <c r="BF27" s="304">
        <f>SUM($B26:BG$26)/BF25</f>
        <v>88.95</v>
      </c>
      <c r="BG27" s="304"/>
      <c r="BH27" s="304">
        <f>SUM($B26:BI$26)/BH25</f>
        <v>88.95</v>
      </c>
      <c r="BI27" s="304"/>
      <c r="BJ27" s="304">
        <f>SUM($B26:BK$26)/BJ25</f>
        <v>88.95</v>
      </c>
      <c r="BK27" s="304"/>
      <c r="BL27" s="304">
        <f>SUM($B26:BM$26)/BL25</f>
        <v>88.95</v>
      </c>
      <c r="BM27" s="304"/>
      <c r="BN27" s="304">
        <f>SUM($B26:BO$26)/BN25</f>
        <v>88.95</v>
      </c>
      <c r="BO27" s="304"/>
      <c r="BP27" s="304">
        <f>SUM($B26:BQ$26)/BP25</f>
        <v>88.95</v>
      </c>
      <c r="BQ27" s="304"/>
      <c r="BR27" s="304">
        <f>SUM($B26:BS$26)/BR25</f>
        <v>88.95</v>
      </c>
      <c r="BS27" s="304"/>
      <c r="BT27" s="304">
        <f>SUM($B26:BU$26)/BT25</f>
        <v>88.95</v>
      </c>
      <c r="BU27" s="304"/>
      <c r="BV27" s="304">
        <f>SUM($B26:BW$26)/BV25</f>
        <v>88.95</v>
      </c>
      <c r="BW27" s="304"/>
      <c r="BX27" s="304">
        <f>SUM($B26:BY$26)/BX25</f>
        <v>88.95</v>
      </c>
      <c r="BY27" s="304"/>
      <c r="BZ27" s="304">
        <f>SUM($B26:CA$26)/BZ25</f>
        <v>88.95</v>
      </c>
      <c r="CA27" s="304"/>
      <c r="CB27" s="304">
        <f>SUM($B26:CC$26)/CB25</f>
        <v>88.95</v>
      </c>
      <c r="CC27" s="304"/>
      <c r="CD27" s="304">
        <f>SUM($B26:CE$26)/CD25</f>
        <v>88.95</v>
      </c>
      <c r="CE27" s="304"/>
      <c r="CF27" s="304">
        <f>SUM($B26:CG$26)/CF25</f>
        <v>88.95</v>
      </c>
      <c r="CG27" s="304"/>
      <c r="CH27" s="304">
        <f>SUM($B26:CI$26)/CH25</f>
        <v>88.95</v>
      </c>
      <c r="CI27" s="304"/>
      <c r="CJ27" s="304">
        <f>SUM($B26:CK$26)/CJ25</f>
        <v>88.95</v>
      </c>
      <c r="CK27" s="304"/>
      <c r="CM27" s="86"/>
      <c r="CN27" s="86"/>
      <c r="CO27" s="86"/>
    </row>
    <row r="28" spans="1:196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f t="shared" ref="P28" si="336">LN(P25)/P27</f>
        <v>-2.1683830703003094E-2</v>
      </c>
      <c r="Q28" s="304"/>
      <c r="R28" s="304">
        <f t="shared" ref="R28" si="337">LN(R25)/R27</f>
        <v>-1.2184839712967115E-2</v>
      </c>
      <c r="S28" s="304"/>
      <c r="T28" s="304">
        <f t="shared" ref="T28" si="338">LN(T25)/T27</f>
        <v>-7.329010784315697E-3</v>
      </c>
      <c r="U28" s="304"/>
      <c r="V28" s="304">
        <f t="shared" ref="V28" si="339">LN(V25)/V27</f>
        <v>-5.3572019239266841E-3</v>
      </c>
      <c r="W28" s="304"/>
      <c r="X28" s="304">
        <f t="shared" ref="X28" si="340">LN(X25)/X27</f>
        <v>-4.8461965112529615E-3</v>
      </c>
      <c r="Y28" s="304"/>
      <c r="Z28" s="304">
        <f t="shared" ref="Z28" si="341">LN(Z25)/Z27</f>
        <v>-4.1137152494885292E-3</v>
      </c>
      <c r="AA28" s="304"/>
      <c r="AB28" s="304">
        <f t="shared" ref="AB28" si="342">LN(AB25)/AB27</f>
        <v>-4.1137152494885292E-3</v>
      </c>
      <c r="AC28" s="304"/>
      <c r="AD28" s="304">
        <f t="shared" ref="AD28" si="343">LN(AD25)/AD27</f>
        <v>-4.1137152494885292E-3</v>
      </c>
      <c r="AE28" s="304"/>
      <c r="AF28" s="304">
        <f t="shared" ref="AF28" si="344">LN(AF25)/AF27</f>
        <v>-4.1137152494885292E-3</v>
      </c>
      <c r="AG28" s="304"/>
      <c r="AH28" s="304">
        <f t="shared" ref="AH28:AJ28" si="345">LN(AH25)/AH27</f>
        <v>-3.6130996976302295E-3</v>
      </c>
      <c r="AI28" s="304"/>
      <c r="AJ28" s="304">
        <f t="shared" si="345"/>
        <v>-3.3738571382837339E-3</v>
      </c>
      <c r="AK28" s="304"/>
      <c r="AL28" s="304">
        <f t="shared" ref="AL28" si="346">LN(AL25)/AL27</f>
        <v>-3.3738571382837339E-3</v>
      </c>
      <c r="AM28" s="304"/>
      <c r="AN28" s="304">
        <f t="shared" ref="AN28" si="347">LN(AN25)/AN27</f>
        <v>-3.3738571382837339E-3</v>
      </c>
      <c r="AO28" s="304"/>
      <c r="AP28" s="304">
        <f t="shared" ref="AP28" si="348">LN(AP25)/AP27</f>
        <v>-3.3738571382837339E-3</v>
      </c>
      <c r="AQ28" s="304"/>
      <c r="AR28" s="304">
        <f t="shared" ref="AR28" si="349">LN(AR25)/AR27</f>
        <v>-3.3738571382837339E-3</v>
      </c>
      <c r="AS28" s="304"/>
      <c r="AT28" s="304">
        <f t="shared" ref="AT28" si="350">LN(AT25)/AT27</f>
        <v>-3.3738571382837339E-3</v>
      </c>
      <c r="AU28" s="304"/>
      <c r="AV28" s="304">
        <f t="shared" ref="AV28" si="351">LN(AV25)/AV27</f>
        <v>-3.3738571382837339E-3</v>
      </c>
      <c r="AW28" s="304"/>
      <c r="AX28" s="304">
        <f t="shared" ref="AX28" si="352">LN(AX25)/AX27</f>
        <v>-3.3738571382837339E-3</v>
      </c>
      <c r="AY28" s="304"/>
      <c r="AZ28" s="304">
        <f t="shared" ref="AZ28" si="353">LN(AZ25)/AZ27</f>
        <v>-3.3738571382837339E-3</v>
      </c>
      <c r="BA28" s="304"/>
      <c r="BB28" s="304">
        <f t="shared" ref="BB28" si="354">LN(BB25)/BB27</f>
        <v>-3.3738571382837339E-3</v>
      </c>
      <c r="BC28" s="304"/>
      <c r="BD28" s="304">
        <f t="shared" ref="BD28" si="355">LN(BD25)/BD27</f>
        <v>-3.3738571382837339E-3</v>
      </c>
      <c r="BE28" s="304"/>
      <c r="BF28" s="304">
        <f t="shared" ref="BF28" si="356">LN(BF25)/BF27</f>
        <v>-3.3738571382837339E-3</v>
      </c>
      <c r="BG28" s="304"/>
      <c r="BH28" s="304">
        <f t="shared" ref="BH28" si="357">LN(BH25)/BH27</f>
        <v>-3.3738571382837339E-3</v>
      </c>
      <c r="BI28" s="304"/>
      <c r="BJ28" s="304">
        <f t="shared" ref="BJ28" si="358">LN(BJ25)/BJ27</f>
        <v>-3.3738571382837339E-3</v>
      </c>
      <c r="BK28" s="304"/>
      <c r="BL28" s="304">
        <f t="shared" ref="BL28" si="359">LN(BL25)/BL27</f>
        <v>-3.3738571382837339E-3</v>
      </c>
      <c r="BM28" s="304"/>
      <c r="BN28" s="304">
        <f t="shared" ref="BN28" si="360">LN(BN25)/BN27</f>
        <v>-3.3738571382837339E-3</v>
      </c>
      <c r="BO28" s="304"/>
      <c r="BP28" s="304">
        <f t="shared" ref="BP28" si="361">LN(BP25)/BP27</f>
        <v>-3.3738571382837339E-3</v>
      </c>
      <c r="BQ28" s="304"/>
      <c r="BR28" s="304">
        <f>LN(BR25)/BR27</f>
        <v>-3.3738571382837339E-3</v>
      </c>
      <c r="BS28" s="304"/>
      <c r="BT28" s="304">
        <f t="shared" ref="BT28" si="362">LN(BT25)/BT27</f>
        <v>-3.3738571382837339E-3</v>
      </c>
      <c r="BU28" s="304"/>
      <c r="BV28" s="304">
        <f t="shared" ref="BV28:CJ28" si="363">LN(BV25)/BV27</f>
        <v>-3.3738571382837339E-3</v>
      </c>
      <c r="BW28" s="304"/>
      <c r="BX28" s="304">
        <f t="shared" si="363"/>
        <v>-3.3738571382837339E-3</v>
      </c>
      <c r="BY28" s="304"/>
      <c r="BZ28" s="304">
        <f t="shared" si="363"/>
        <v>-3.3738571382837339E-3</v>
      </c>
      <c r="CA28" s="304"/>
      <c r="CB28" s="304">
        <f t="shared" si="363"/>
        <v>-3.3738571382837339E-3</v>
      </c>
      <c r="CC28" s="304"/>
      <c r="CD28" s="304">
        <f t="shared" si="363"/>
        <v>-3.3738571382837339E-3</v>
      </c>
      <c r="CE28" s="304"/>
      <c r="CF28" s="304">
        <f t="shared" si="363"/>
        <v>-3.3738571382837339E-3</v>
      </c>
      <c r="CG28" s="304"/>
      <c r="CH28" s="304">
        <f t="shared" si="363"/>
        <v>-3.3738571382837339E-3</v>
      </c>
      <c r="CI28" s="304"/>
      <c r="CJ28" s="304">
        <f t="shared" si="363"/>
        <v>-3.3738571382837339E-3</v>
      </c>
      <c r="CK28" s="304"/>
      <c r="CM28" s="86"/>
      <c r="CN28" s="86"/>
      <c r="CO28" s="86"/>
    </row>
    <row r="29" spans="1:196" ht="15" thickBot="1">
      <c r="A29" s="77" t="s">
        <v>63</v>
      </c>
      <c r="B29" s="304">
        <f t="shared" ref="B29" si="364">LOG10(B14)-LOG10(D14)</f>
        <v>0</v>
      </c>
      <c r="C29" s="304"/>
      <c r="D29" s="304">
        <f t="shared" ref="D29" si="365">LOG10(D14)-LOG10(F14)</f>
        <v>0</v>
      </c>
      <c r="E29" s="304"/>
      <c r="F29" s="304">
        <f t="shared" ref="F29" si="366">LOG10(F14)-LOG10(H14)</f>
        <v>0</v>
      </c>
      <c r="G29" s="304"/>
      <c r="H29" s="304">
        <f t="shared" ref="H29" si="367">LOG10(H14)-LOG10(J14)</f>
        <v>0</v>
      </c>
      <c r="I29" s="304"/>
      <c r="J29" s="304">
        <f t="shared" ref="J29" si="368">LOG10(J14)-LOG10(L14)</f>
        <v>0</v>
      </c>
      <c r="K29" s="304"/>
      <c r="L29" s="304">
        <f t="shared" ref="L29" si="369">LOG10(L14)-LOG10(N14)</f>
        <v>0</v>
      </c>
      <c r="M29" s="304"/>
      <c r="N29" s="304">
        <f t="shared" ref="N29" si="370">LOG10(N14)-LOG10(P14)</f>
        <v>0</v>
      </c>
      <c r="O29" s="304"/>
      <c r="P29" s="304">
        <f t="shared" ref="P29" si="371">LOG10(P14)-LOG10(R14)</f>
        <v>0</v>
      </c>
      <c r="Q29" s="304"/>
      <c r="R29" s="304">
        <f t="shared" ref="R29" si="372">LOG10(R14)-LOG10(T14)</f>
        <v>0</v>
      </c>
      <c r="S29" s="304"/>
      <c r="T29" s="304">
        <f t="shared" ref="T29" si="373">LOG10(T14)-LOG10(V14)</f>
        <v>0</v>
      </c>
      <c r="U29" s="304"/>
      <c r="V29" s="304">
        <f t="shared" ref="V29" si="374">LOG10(V14)-LOG10(X14)</f>
        <v>0</v>
      </c>
      <c r="W29" s="304"/>
      <c r="X29" s="304">
        <f t="shared" ref="X29" si="375">LOG10(X14)-LOG10(Z14)</f>
        <v>0</v>
      </c>
      <c r="Y29" s="304"/>
      <c r="Z29" s="304">
        <f t="shared" ref="Z29" si="376">LOG10(Z14)-LOG10(AB14)</f>
        <v>0</v>
      </c>
      <c r="AA29" s="304"/>
      <c r="AB29" s="304">
        <f t="shared" ref="AB29" si="377">LOG10(AB14)-LOG10(AD14)</f>
        <v>0.17609125905568124</v>
      </c>
      <c r="AC29" s="304"/>
      <c r="AD29" s="304">
        <f t="shared" ref="AD29" si="378">LOG10(AD14)-LOG10(AF14)</f>
        <v>0.17609125905568124</v>
      </c>
      <c r="AE29" s="304"/>
      <c r="AF29" s="304">
        <f t="shared" ref="AF29" si="379">LOG10(AF14)-LOG10(AH14)</f>
        <v>0.12493873660829996</v>
      </c>
      <c r="AG29" s="304"/>
      <c r="AH29" s="304">
        <f t="shared" ref="AH29" si="380">LOG10(AH14)-LOG10(AJ14)</f>
        <v>0.17609125905568124</v>
      </c>
      <c r="AI29" s="304"/>
      <c r="AJ29" s="304">
        <f t="shared" ref="AJ29" si="381">LOG10(AJ14)-LOG10(AL14)</f>
        <v>0</v>
      </c>
      <c r="AK29" s="304"/>
      <c r="AL29" s="304">
        <f t="shared" ref="AL29" si="382">LOG10(AL14)-LOG10(AN14)</f>
        <v>0</v>
      </c>
      <c r="AM29" s="304"/>
      <c r="AN29" s="304">
        <f t="shared" ref="AN29" si="383">LOG10(AN14)-LOG10(AP14)</f>
        <v>0</v>
      </c>
      <c r="AO29" s="304"/>
      <c r="AP29" s="304">
        <f t="shared" ref="AP29" si="384">LOG10(AP14)-LOG10(AR14)</f>
        <v>0</v>
      </c>
      <c r="AQ29" s="304"/>
      <c r="AR29" s="304">
        <f t="shared" ref="AR29" si="385">LOG10(AR14)-LOG10(AT14)</f>
        <v>0</v>
      </c>
      <c r="AS29" s="304"/>
      <c r="AT29" s="304">
        <f t="shared" ref="AT29" si="386">LOG10(AT14)-LOG10(AV14)</f>
        <v>0</v>
      </c>
      <c r="AU29" s="304"/>
      <c r="AV29" s="304">
        <f t="shared" ref="AV29" si="387">LOG10(AV14)-LOG10(AX14)</f>
        <v>0</v>
      </c>
      <c r="AW29" s="304"/>
      <c r="AX29" s="304">
        <f t="shared" ref="AX29" si="388">LOG10(AX14)-LOG10(AZ14)</f>
        <v>0</v>
      </c>
      <c r="AY29" s="304"/>
      <c r="AZ29" s="304">
        <f t="shared" ref="AZ29" si="389">LOG10(AZ14)-LOG10(BB14)</f>
        <v>0</v>
      </c>
      <c r="BA29" s="304"/>
      <c r="BB29" s="304">
        <f t="shared" ref="BB29" si="390">LOG10(BB14)-LOG10(BD14)</f>
        <v>0.3010299956639812</v>
      </c>
      <c r="BC29" s="304"/>
      <c r="BD29" s="304">
        <f t="shared" ref="BD29" si="391">LOG10(BD14)-LOG10(BF14)</f>
        <v>0</v>
      </c>
      <c r="BE29" s="304"/>
      <c r="BF29" s="304">
        <f t="shared" ref="BF29" si="392">LOG10(BF14)-LOG10(BH14)</f>
        <v>0</v>
      </c>
      <c r="BG29" s="304"/>
      <c r="BH29" s="304">
        <f t="shared" ref="BH29" si="393">LOG10(BH14)-LOG10(BJ14)</f>
        <v>0</v>
      </c>
      <c r="BI29" s="304"/>
      <c r="BJ29" s="304">
        <f t="shared" ref="BJ29" si="394">LOG10(BJ14)-LOG10(BL14)</f>
        <v>0</v>
      </c>
      <c r="BK29" s="304"/>
      <c r="BL29" s="304">
        <f t="shared" ref="BL29" si="395">LOG10(BL14)-LOG10(BN14)</f>
        <v>0</v>
      </c>
      <c r="BM29" s="304"/>
      <c r="BN29" s="304">
        <f t="shared" ref="BN29" si="396">LOG10(BN14)-LOG10(BP14)</f>
        <v>0</v>
      </c>
      <c r="BO29" s="304"/>
      <c r="BP29" s="304">
        <f t="shared" ref="BP29" si="397">LOG10(BP14)-LOG10(BR14)</f>
        <v>0</v>
      </c>
      <c r="BQ29" s="304"/>
      <c r="BR29" s="304">
        <f>LOG10(BR14)-LOG10(BT14)</f>
        <v>0</v>
      </c>
      <c r="BS29" s="304"/>
      <c r="BT29" s="304">
        <f>LOG10(BT14)</f>
        <v>0</v>
      </c>
      <c r="BU29" s="304"/>
      <c r="BV29" s="304">
        <v>0</v>
      </c>
      <c r="BW29" s="304"/>
      <c r="BX29" s="304">
        <v>0</v>
      </c>
      <c r="BY29" s="304"/>
      <c r="BZ29" s="304">
        <v>0</v>
      </c>
      <c r="CA29" s="304"/>
      <c r="CB29" s="304">
        <v>0</v>
      </c>
      <c r="CC29" s="304"/>
      <c r="CD29" s="304">
        <v>0</v>
      </c>
      <c r="CE29" s="304"/>
      <c r="CF29" s="304">
        <v>0</v>
      </c>
      <c r="CG29" s="304"/>
      <c r="CH29" s="304">
        <v>0</v>
      </c>
      <c r="CI29" s="304"/>
      <c r="CJ29" s="304">
        <v>0</v>
      </c>
      <c r="CK29" s="304"/>
      <c r="CM29" s="86"/>
      <c r="CO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  <c r="DH29" s="304"/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</row>
    <row r="30" spans="1:196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</row>
    <row r="31" spans="1:196">
      <c r="A31" s="1">
        <v>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7">
        <v>0</v>
      </c>
      <c r="L31" s="18">
        <v>2</v>
      </c>
      <c r="M31" s="17">
        <v>0</v>
      </c>
      <c r="N31" s="19">
        <v>3</v>
      </c>
      <c r="O31" s="20">
        <v>1</v>
      </c>
      <c r="P31" s="19">
        <v>3</v>
      </c>
      <c r="Q31" s="20">
        <v>1</v>
      </c>
      <c r="R31" s="19">
        <v>2</v>
      </c>
      <c r="S31" s="20">
        <v>2</v>
      </c>
      <c r="T31" s="19">
        <v>1</v>
      </c>
      <c r="U31" s="20">
        <v>2</v>
      </c>
      <c r="V31" s="19">
        <v>0</v>
      </c>
      <c r="W31" s="20">
        <v>1</v>
      </c>
      <c r="X31" s="16">
        <v>0</v>
      </c>
      <c r="Y31" s="21">
        <v>0</v>
      </c>
      <c r="Z31" s="16">
        <v>2</v>
      </c>
      <c r="AA31" s="21">
        <v>0</v>
      </c>
      <c r="AB31" s="16">
        <v>1</v>
      </c>
      <c r="AC31" s="16">
        <v>0</v>
      </c>
      <c r="AD31" s="19">
        <v>1</v>
      </c>
      <c r="AE31" s="20">
        <v>0</v>
      </c>
      <c r="AF31" s="19">
        <v>0</v>
      </c>
      <c r="AG31" s="20">
        <v>0</v>
      </c>
      <c r="AH31" s="19">
        <v>1</v>
      </c>
      <c r="AI31" s="20">
        <v>0</v>
      </c>
      <c r="AJ31" s="19">
        <v>1</v>
      </c>
      <c r="AK31" s="20">
        <v>0</v>
      </c>
      <c r="AL31" s="19">
        <v>2</v>
      </c>
      <c r="AM31" s="20">
        <v>0</v>
      </c>
      <c r="AN31" s="19">
        <v>1</v>
      </c>
      <c r="AO31" s="20">
        <v>0</v>
      </c>
      <c r="AP31" s="19">
        <v>2</v>
      </c>
      <c r="AQ31" s="20">
        <v>0</v>
      </c>
      <c r="AR31" s="19">
        <v>2</v>
      </c>
      <c r="AS31" s="20">
        <v>1</v>
      </c>
      <c r="AT31" s="19">
        <v>3</v>
      </c>
      <c r="AU31" s="20">
        <v>0</v>
      </c>
      <c r="AV31" s="19">
        <v>2</v>
      </c>
      <c r="AW31" s="20">
        <v>1</v>
      </c>
      <c r="AX31" s="19">
        <v>2</v>
      </c>
      <c r="AY31" s="20">
        <v>2</v>
      </c>
      <c r="AZ31" s="19">
        <v>2</v>
      </c>
      <c r="BA31" s="20">
        <v>0</v>
      </c>
      <c r="BB31" s="19">
        <v>2</v>
      </c>
      <c r="BC31" s="20">
        <v>1</v>
      </c>
      <c r="BD31" s="19">
        <v>0</v>
      </c>
      <c r="BE31" s="20">
        <v>0</v>
      </c>
      <c r="BF31" s="19">
        <v>2</v>
      </c>
      <c r="BG31" s="20">
        <v>1</v>
      </c>
      <c r="BH31" s="19">
        <v>1</v>
      </c>
      <c r="BI31" s="20">
        <v>2</v>
      </c>
      <c r="BJ31" s="19">
        <v>2</v>
      </c>
      <c r="BK31" s="20">
        <v>0</v>
      </c>
      <c r="BL31" s="19">
        <v>0</v>
      </c>
      <c r="BM31" s="20">
        <v>2</v>
      </c>
      <c r="BN31" s="19">
        <v>0</v>
      </c>
      <c r="BO31" s="20">
        <v>0</v>
      </c>
      <c r="BP31" s="19">
        <v>0</v>
      </c>
      <c r="BQ31" s="20">
        <v>0</v>
      </c>
      <c r="BR31" s="19" t="s">
        <v>46</v>
      </c>
      <c r="BS31" s="20">
        <v>0</v>
      </c>
      <c r="BT31" s="19">
        <v>0</v>
      </c>
      <c r="BU31" s="20">
        <v>0</v>
      </c>
      <c r="BV31" s="19">
        <v>0</v>
      </c>
      <c r="BW31" s="20">
        <v>0</v>
      </c>
      <c r="BX31" s="5" t="s">
        <v>44</v>
      </c>
      <c r="BY31" s="20"/>
      <c r="BZ31" s="5" t="s">
        <v>44</v>
      </c>
      <c r="CA31" s="20"/>
      <c r="CB31" s="5" t="s">
        <v>44</v>
      </c>
      <c r="CC31" s="20"/>
      <c r="CD31" s="5" t="s">
        <v>44</v>
      </c>
      <c r="CE31" s="20"/>
      <c r="CF31" s="5" t="s">
        <v>44</v>
      </c>
      <c r="CG31" s="21"/>
      <c r="CH31" s="5" t="s">
        <v>44</v>
      </c>
      <c r="CI31" s="21"/>
      <c r="CJ31" s="5" t="s">
        <v>44</v>
      </c>
      <c r="CK31" s="21"/>
      <c r="CL31">
        <f t="shared" ref="CL31:CM34" si="398">SUM(B31,D31,F31,H31,J31,L31,N31,P31,R31,T31,V31,X31,Z31,AB31,AD31,AF31,AH31,AJ31,AL31,AN31,AP31,AR31,AT31,AV31,AX31,AZ31,BB31,BD31,BF31,BH31,BJ31,BL31,BN31,BP31,BR31,BT31,BV31,BX31,BZ31,CB31,CD31,CF31,CH31,CJ31)</f>
        <v>40</v>
      </c>
      <c r="CM31">
        <f t="shared" si="398"/>
        <v>17</v>
      </c>
      <c r="CN31">
        <v>38</v>
      </c>
    </row>
    <row r="32" spans="1:196">
      <c r="A32">
        <v>2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22">
        <v>0</v>
      </c>
      <c r="L32" s="19">
        <v>2</v>
      </c>
      <c r="M32" s="22">
        <v>0</v>
      </c>
      <c r="N32" s="19">
        <v>3</v>
      </c>
      <c r="O32" s="22">
        <v>0</v>
      </c>
      <c r="P32" s="19">
        <v>3</v>
      </c>
      <c r="Q32" s="20">
        <v>2</v>
      </c>
      <c r="R32" s="19">
        <v>4</v>
      </c>
      <c r="S32" s="20">
        <v>3</v>
      </c>
      <c r="T32" s="19">
        <v>1</v>
      </c>
      <c r="U32" s="20">
        <v>3</v>
      </c>
      <c r="V32" s="19">
        <v>0</v>
      </c>
      <c r="W32" s="20">
        <v>0</v>
      </c>
      <c r="X32" s="19">
        <v>0</v>
      </c>
      <c r="Y32" s="20">
        <v>0</v>
      </c>
      <c r="Z32" s="19">
        <v>0</v>
      </c>
      <c r="AA32" s="20">
        <v>0</v>
      </c>
      <c r="AB32" s="19">
        <v>0</v>
      </c>
      <c r="AC32" s="19">
        <v>0</v>
      </c>
      <c r="AD32" s="19">
        <v>0</v>
      </c>
      <c r="AE32" s="20">
        <v>0</v>
      </c>
      <c r="AF32" s="19">
        <v>0</v>
      </c>
      <c r="AG32" s="20">
        <v>0</v>
      </c>
      <c r="AH32" s="19">
        <v>0</v>
      </c>
      <c r="AI32" s="20">
        <v>0</v>
      </c>
      <c r="AJ32" s="19" t="s">
        <v>46</v>
      </c>
      <c r="AK32" s="20">
        <v>0</v>
      </c>
      <c r="AL32" s="19" t="s">
        <v>46</v>
      </c>
      <c r="AM32" s="20">
        <v>0</v>
      </c>
      <c r="AN32" s="19">
        <v>0</v>
      </c>
      <c r="AO32" s="20">
        <v>0</v>
      </c>
      <c r="AP32" s="19" t="s">
        <v>46</v>
      </c>
      <c r="AQ32" s="20">
        <v>0</v>
      </c>
      <c r="AR32" s="5" t="s">
        <v>44</v>
      </c>
      <c r="AS32" s="20">
        <v>0</v>
      </c>
      <c r="AT32" s="5" t="s">
        <v>44</v>
      </c>
      <c r="AU32" s="20">
        <v>0</v>
      </c>
      <c r="AV32" s="5" t="s">
        <v>44</v>
      </c>
      <c r="AW32" s="20">
        <v>0</v>
      </c>
      <c r="AX32" s="5" t="s">
        <v>44</v>
      </c>
      <c r="AY32" s="20">
        <v>0</v>
      </c>
      <c r="AZ32" s="5" t="s">
        <v>44</v>
      </c>
      <c r="BA32" s="20">
        <v>0</v>
      </c>
      <c r="BB32" s="5" t="s">
        <v>44</v>
      </c>
      <c r="BC32" s="20">
        <v>0</v>
      </c>
      <c r="BD32" s="5" t="s">
        <v>44</v>
      </c>
      <c r="BE32" s="20">
        <v>0</v>
      </c>
      <c r="BF32" s="5" t="s">
        <v>44</v>
      </c>
      <c r="BG32" s="20">
        <v>0</v>
      </c>
      <c r="BH32" s="5" t="s">
        <v>44</v>
      </c>
      <c r="BI32" s="20">
        <v>0</v>
      </c>
      <c r="BJ32" s="5" t="s">
        <v>44</v>
      </c>
      <c r="BK32" s="20">
        <v>0</v>
      </c>
      <c r="BL32" s="5" t="s">
        <v>44</v>
      </c>
      <c r="BM32" s="20">
        <v>0</v>
      </c>
      <c r="BN32" s="5" t="s">
        <v>44</v>
      </c>
      <c r="BO32" s="20">
        <v>0</v>
      </c>
      <c r="BP32" s="5" t="s">
        <v>44</v>
      </c>
      <c r="BQ32" s="20">
        <v>0</v>
      </c>
      <c r="BR32" s="5" t="s">
        <v>44</v>
      </c>
      <c r="BS32" s="20">
        <v>0</v>
      </c>
      <c r="BT32" s="5" t="s">
        <v>44</v>
      </c>
      <c r="BU32" s="20">
        <v>0</v>
      </c>
      <c r="BV32" s="5" t="s">
        <v>44</v>
      </c>
      <c r="BW32" s="20"/>
      <c r="BX32" s="5" t="s">
        <v>44</v>
      </c>
      <c r="BY32" s="20"/>
      <c r="BZ32" s="5" t="s">
        <v>44</v>
      </c>
      <c r="CA32" s="20"/>
      <c r="CB32" s="5" t="s">
        <v>44</v>
      </c>
      <c r="CC32" s="20"/>
      <c r="CD32" s="5" t="s">
        <v>44</v>
      </c>
      <c r="CE32" s="20"/>
      <c r="CF32" s="5" t="s">
        <v>44</v>
      </c>
      <c r="CG32" s="20"/>
      <c r="CH32" s="5" t="s">
        <v>44</v>
      </c>
      <c r="CI32" s="20"/>
      <c r="CJ32" s="5" t="s">
        <v>44</v>
      </c>
      <c r="CK32" s="20"/>
      <c r="CL32">
        <f t="shared" si="398"/>
        <v>13</v>
      </c>
      <c r="CM32">
        <f t="shared" si="398"/>
        <v>8</v>
      </c>
      <c r="CN32">
        <v>22</v>
      </c>
    </row>
    <row r="33" spans="1:158">
      <c r="A33">
        <v>3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22">
        <v>0</v>
      </c>
      <c r="L33" s="19">
        <v>2</v>
      </c>
      <c r="M33" s="22">
        <v>0</v>
      </c>
      <c r="N33" s="19">
        <v>4</v>
      </c>
      <c r="O33" s="22">
        <v>0</v>
      </c>
      <c r="P33" s="19">
        <v>2</v>
      </c>
      <c r="Q33" s="20">
        <v>3</v>
      </c>
      <c r="R33" s="19">
        <v>4</v>
      </c>
      <c r="S33" s="20">
        <v>1</v>
      </c>
      <c r="T33" s="19">
        <v>1</v>
      </c>
      <c r="U33" s="20">
        <v>2</v>
      </c>
      <c r="V33" s="19">
        <v>0</v>
      </c>
      <c r="W33" s="20">
        <v>1</v>
      </c>
      <c r="X33" s="19">
        <v>0</v>
      </c>
      <c r="Y33" s="20">
        <v>0</v>
      </c>
      <c r="Z33" s="19">
        <v>0</v>
      </c>
      <c r="AA33" s="20">
        <v>0</v>
      </c>
      <c r="AB33" s="5" t="s">
        <v>46</v>
      </c>
      <c r="AC33" s="19">
        <v>0</v>
      </c>
      <c r="AD33" s="5" t="s">
        <v>44</v>
      </c>
      <c r="AE33" s="20">
        <v>0</v>
      </c>
      <c r="AF33" s="5" t="s">
        <v>44</v>
      </c>
      <c r="AG33" s="20">
        <v>0</v>
      </c>
      <c r="AH33" s="5" t="s">
        <v>44</v>
      </c>
      <c r="AI33" s="20">
        <v>0</v>
      </c>
      <c r="AJ33" s="5" t="s">
        <v>44</v>
      </c>
      <c r="AK33" s="20">
        <v>0</v>
      </c>
      <c r="AL33" s="5" t="s">
        <v>44</v>
      </c>
      <c r="AM33" s="20">
        <v>0</v>
      </c>
      <c r="AN33" s="5" t="s">
        <v>44</v>
      </c>
      <c r="AO33" s="20">
        <v>0</v>
      </c>
      <c r="AP33" s="5" t="s">
        <v>44</v>
      </c>
      <c r="AQ33" s="20">
        <v>0</v>
      </c>
      <c r="AR33" s="5" t="s">
        <v>44</v>
      </c>
      <c r="AS33" s="20">
        <v>0</v>
      </c>
      <c r="AT33" s="5" t="s">
        <v>44</v>
      </c>
      <c r="AU33" s="20">
        <v>0</v>
      </c>
      <c r="AV33" s="5" t="s">
        <v>44</v>
      </c>
      <c r="AW33" s="20">
        <v>0</v>
      </c>
      <c r="AX33" s="5" t="s">
        <v>44</v>
      </c>
      <c r="AY33" s="20">
        <v>0</v>
      </c>
      <c r="AZ33" s="5" t="s">
        <v>44</v>
      </c>
      <c r="BA33" s="20">
        <v>0</v>
      </c>
      <c r="BB33" s="5" t="s">
        <v>44</v>
      </c>
      <c r="BC33" s="20">
        <v>0</v>
      </c>
      <c r="BD33" s="5" t="s">
        <v>44</v>
      </c>
      <c r="BE33" s="20">
        <v>0</v>
      </c>
      <c r="BF33" s="5" t="s">
        <v>44</v>
      </c>
      <c r="BG33" s="20">
        <v>0</v>
      </c>
      <c r="BH33" s="5" t="s">
        <v>44</v>
      </c>
      <c r="BI33" s="20">
        <v>0</v>
      </c>
      <c r="BJ33" s="5" t="s">
        <v>44</v>
      </c>
      <c r="BK33" s="20">
        <v>0</v>
      </c>
      <c r="BL33" s="5" t="s">
        <v>44</v>
      </c>
      <c r="BM33" s="20">
        <v>0</v>
      </c>
      <c r="BN33" s="5" t="s">
        <v>44</v>
      </c>
      <c r="BO33" s="20">
        <v>0</v>
      </c>
      <c r="BP33" s="5" t="s">
        <v>44</v>
      </c>
      <c r="BQ33" s="20">
        <v>0</v>
      </c>
      <c r="BR33" s="5" t="s">
        <v>44</v>
      </c>
      <c r="BS33" s="20">
        <v>0</v>
      </c>
      <c r="BT33" s="5" t="s">
        <v>44</v>
      </c>
      <c r="BU33" s="20">
        <v>0</v>
      </c>
      <c r="BV33" s="5" t="s">
        <v>44</v>
      </c>
      <c r="BW33" s="20"/>
      <c r="BX33" s="5" t="s">
        <v>44</v>
      </c>
      <c r="BY33" s="20"/>
      <c r="BZ33" s="5" t="s">
        <v>44</v>
      </c>
      <c r="CA33" s="20"/>
      <c r="CB33" s="5" t="s">
        <v>44</v>
      </c>
      <c r="CC33" s="20"/>
      <c r="CD33" s="5" t="s">
        <v>44</v>
      </c>
      <c r="CE33" s="20"/>
      <c r="CF33" s="5" t="s">
        <v>44</v>
      </c>
      <c r="CG33" s="20"/>
      <c r="CH33" s="5" t="s">
        <v>44</v>
      </c>
      <c r="CI33" s="20"/>
      <c r="CJ33" s="5" t="s">
        <v>44</v>
      </c>
      <c r="CK33" s="20"/>
      <c r="CL33">
        <f t="shared" si="398"/>
        <v>13</v>
      </c>
      <c r="CM33">
        <f t="shared" si="398"/>
        <v>7</v>
      </c>
      <c r="CN33">
        <v>15</v>
      </c>
    </row>
    <row r="34" spans="1:158">
      <c r="A34">
        <v>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22">
        <v>0</v>
      </c>
      <c r="L34" s="19">
        <v>2</v>
      </c>
      <c r="M34" s="22">
        <v>0</v>
      </c>
      <c r="N34" s="19">
        <v>1</v>
      </c>
      <c r="O34" s="22">
        <v>0</v>
      </c>
      <c r="P34" s="19">
        <v>3</v>
      </c>
      <c r="Q34" s="20">
        <v>3</v>
      </c>
      <c r="R34" s="19">
        <v>2</v>
      </c>
      <c r="S34" s="20">
        <v>2</v>
      </c>
      <c r="T34" s="19">
        <v>1</v>
      </c>
      <c r="U34" s="20">
        <v>2</v>
      </c>
      <c r="V34" s="19">
        <v>1</v>
      </c>
      <c r="W34" s="20">
        <v>1</v>
      </c>
      <c r="X34" s="5" t="s">
        <v>46</v>
      </c>
      <c r="Y34" s="20">
        <v>0</v>
      </c>
      <c r="Z34" s="5" t="s">
        <v>44</v>
      </c>
      <c r="AA34" s="20">
        <v>0</v>
      </c>
      <c r="AB34" s="5" t="s">
        <v>44</v>
      </c>
      <c r="AC34" s="19">
        <v>0</v>
      </c>
      <c r="AD34" s="5" t="s">
        <v>44</v>
      </c>
      <c r="AE34" s="20">
        <v>0</v>
      </c>
      <c r="AF34" s="5" t="s">
        <v>44</v>
      </c>
      <c r="AG34" s="20">
        <v>0</v>
      </c>
      <c r="AH34" s="5" t="s">
        <v>44</v>
      </c>
      <c r="AI34" s="20">
        <v>0</v>
      </c>
      <c r="AJ34" s="5" t="s">
        <v>44</v>
      </c>
      <c r="AK34" s="20">
        <v>0</v>
      </c>
      <c r="AL34" s="5" t="s">
        <v>44</v>
      </c>
      <c r="AM34" s="20">
        <v>0</v>
      </c>
      <c r="AN34" s="5" t="s">
        <v>44</v>
      </c>
      <c r="AO34" s="20">
        <v>0</v>
      </c>
      <c r="AP34" s="5" t="s">
        <v>44</v>
      </c>
      <c r="AQ34" s="20">
        <v>0</v>
      </c>
      <c r="AR34" s="5" t="s">
        <v>44</v>
      </c>
      <c r="AS34" s="20">
        <v>0</v>
      </c>
      <c r="AT34" s="5" t="s">
        <v>44</v>
      </c>
      <c r="AU34" s="20">
        <v>0</v>
      </c>
      <c r="AV34" s="5" t="s">
        <v>44</v>
      </c>
      <c r="AW34" s="20">
        <v>0</v>
      </c>
      <c r="AX34" s="5" t="s">
        <v>44</v>
      </c>
      <c r="AY34" s="20">
        <v>0</v>
      </c>
      <c r="AZ34" s="5" t="s">
        <v>44</v>
      </c>
      <c r="BA34" s="20">
        <v>0</v>
      </c>
      <c r="BB34" s="5" t="s">
        <v>44</v>
      </c>
      <c r="BC34" s="20">
        <v>0</v>
      </c>
      <c r="BD34" s="5" t="s">
        <v>44</v>
      </c>
      <c r="BE34" s="20">
        <v>0</v>
      </c>
      <c r="BF34" s="5" t="s">
        <v>44</v>
      </c>
      <c r="BG34" s="20">
        <v>0</v>
      </c>
      <c r="BH34" s="5" t="s">
        <v>44</v>
      </c>
      <c r="BI34" s="20">
        <v>0</v>
      </c>
      <c r="BJ34" s="5" t="s">
        <v>44</v>
      </c>
      <c r="BK34" s="20">
        <v>0</v>
      </c>
      <c r="BL34" s="5" t="s">
        <v>44</v>
      </c>
      <c r="BM34" s="20">
        <v>0</v>
      </c>
      <c r="BN34" s="5" t="s">
        <v>44</v>
      </c>
      <c r="BO34" s="20">
        <v>0</v>
      </c>
      <c r="BP34" s="5" t="s">
        <v>44</v>
      </c>
      <c r="BQ34" s="20">
        <v>0</v>
      </c>
      <c r="BR34" s="5" t="s">
        <v>44</v>
      </c>
      <c r="BS34" s="20">
        <v>0</v>
      </c>
      <c r="BT34" s="5" t="s">
        <v>44</v>
      </c>
      <c r="BU34" s="20">
        <v>0</v>
      </c>
      <c r="BV34" s="5" t="s">
        <v>44</v>
      </c>
      <c r="BW34" s="20"/>
      <c r="BX34" s="5" t="s">
        <v>44</v>
      </c>
      <c r="BY34" s="20"/>
      <c r="BZ34" s="5" t="s">
        <v>44</v>
      </c>
      <c r="CA34" s="20"/>
      <c r="CB34" s="5" t="s">
        <v>44</v>
      </c>
      <c r="CC34" s="20"/>
      <c r="CD34" s="5" t="s">
        <v>44</v>
      </c>
      <c r="CE34" s="20"/>
      <c r="CF34" s="5" t="s">
        <v>44</v>
      </c>
      <c r="CG34" s="20"/>
      <c r="CH34" s="5" t="s">
        <v>44</v>
      </c>
      <c r="CI34" s="20"/>
      <c r="CJ34" s="5" t="s">
        <v>44</v>
      </c>
      <c r="CK34" s="20"/>
      <c r="CL34">
        <f t="shared" si="398"/>
        <v>10</v>
      </c>
      <c r="CM34">
        <f t="shared" si="398"/>
        <v>8</v>
      </c>
      <c r="CN34">
        <v>13</v>
      </c>
    </row>
    <row r="35" spans="1:158">
      <c r="A35">
        <v>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22">
        <v>0</v>
      </c>
      <c r="L35" s="19">
        <v>2</v>
      </c>
      <c r="M35" s="22">
        <v>0</v>
      </c>
      <c r="N35" s="19">
        <v>3</v>
      </c>
      <c r="O35" s="22">
        <v>0</v>
      </c>
      <c r="P35" s="19">
        <v>2</v>
      </c>
      <c r="Q35" s="20">
        <v>4</v>
      </c>
      <c r="R35" s="19">
        <v>3</v>
      </c>
      <c r="S35" s="20">
        <v>1</v>
      </c>
      <c r="T35" s="19">
        <v>0</v>
      </c>
      <c r="U35" s="20">
        <v>3</v>
      </c>
      <c r="V35" s="19">
        <v>0</v>
      </c>
      <c r="W35" s="20">
        <v>0</v>
      </c>
      <c r="X35" s="5" t="s">
        <v>46</v>
      </c>
      <c r="Y35" s="20">
        <v>0</v>
      </c>
      <c r="Z35" s="19">
        <v>1</v>
      </c>
      <c r="AA35" s="20">
        <v>0</v>
      </c>
      <c r="AB35" s="19">
        <v>1</v>
      </c>
      <c r="AC35" s="19">
        <v>0</v>
      </c>
      <c r="AD35" s="19">
        <v>1</v>
      </c>
      <c r="AE35" s="20">
        <v>0</v>
      </c>
      <c r="AF35" s="19">
        <v>1</v>
      </c>
      <c r="AG35" s="20">
        <v>0</v>
      </c>
      <c r="AH35" s="19">
        <v>0</v>
      </c>
      <c r="AI35" s="20">
        <v>1</v>
      </c>
      <c r="AJ35" s="19">
        <v>0</v>
      </c>
      <c r="AK35" s="20">
        <v>0</v>
      </c>
      <c r="AL35" s="19">
        <v>1</v>
      </c>
      <c r="AM35" s="20">
        <v>0</v>
      </c>
      <c r="AN35" s="19">
        <v>1</v>
      </c>
      <c r="AO35" s="20">
        <v>0</v>
      </c>
      <c r="AP35" s="19">
        <v>1</v>
      </c>
      <c r="AQ35" s="20" t="s">
        <v>46</v>
      </c>
      <c r="AR35" s="19">
        <v>2</v>
      </c>
      <c r="AS35" s="20" t="s">
        <v>44</v>
      </c>
      <c r="AT35" s="5" t="s">
        <v>44</v>
      </c>
      <c r="AU35" s="20">
        <v>0</v>
      </c>
      <c r="AV35" s="5" t="s">
        <v>44</v>
      </c>
      <c r="AW35" s="20">
        <v>0</v>
      </c>
      <c r="AX35" s="5" t="s">
        <v>44</v>
      </c>
      <c r="AY35" s="20">
        <v>1</v>
      </c>
      <c r="AZ35" s="5" t="s">
        <v>44</v>
      </c>
      <c r="BA35" s="20">
        <v>0</v>
      </c>
      <c r="BB35" s="5" t="s">
        <v>44</v>
      </c>
      <c r="BC35" s="20">
        <v>0</v>
      </c>
      <c r="BD35" s="5" t="s">
        <v>44</v>
      </c>
      <c r="BE35" s="20">
        <v>0</v>
      </c>
      <c r="BF35" s="5" t="s">
        <v>44</v>
      </c>
      <c r="BG35" s="20">
        <v>0</v>
      </c>
      <c r="BH35" s="5" t="s">
        <v>44</v>
      </c>
      <c r="BI35" s="20">
        <v>0</v>
      </c>
      <c r="BJ35" s="5" t="s">
        <v>44</v>
      </c>
      <c r="BK35" s="20">
        <v>0</v>
      </c>
      <c r="BL35" s="5" t="s">
        <v>44</v>
      </c>
      <c r="BM35" s="20">
        <v>0</v>
      </c>
      <c r="BN35" s="5" t="s">
        <v>44</v>
      </c>
      <c r="BO35" s="20">
        <v>0</v>
      </c>
      <c r="BP35" s="5" t="s">
        <v>44</v>
      </c>
      <c r="BQ35" s="20">
        <v>0</v>
      </c>
      <c r="BR35" s="5" t="s">
        <v>44</v>
      </c>
      <c r="BS35" s="20">
        <v>0</v>
      </c>
      <c r="BT35" s="5" t="s">
        <v>44</v>
      </c>
      <c r="BU35" s="20">
        <v>0</v>
      </c>
      <c r="BV35" s="5" t="s">
        <v>44</v>
      </c>
      <c r="BW35" s="20"/>
      <c r="BX35" s="5" t="s">
        <v>44</v>
      </c>
      <c r="BY35" s="20"/>
      <c r="BZ35" s="5" t="s">
        <v>44</v>
      </c>
      <c r="CA35" s="20"/>
      <c r="CB35" s="5" t="s">
        <v>44</v>
      </c>
      <c r="CC35" s="20"/>
      <c r="CD35" s="5" t="s">
        <v>44</v>
      </c>
      <c r="CE35" s="20"/>
      <c r="CF35" s="5" t="s">
        <v>44</v>
      </c>
      <c r="CG35" s="20"/>
      <c r="CH35" s="5" t="s">
        <v>44</v>
      </c>
      <c r="CI35" s="20"/>
      <c r="CJ35" s="5" t="s">
        <v>44</v>
      </c>
      <c r="CK35" s="20"/>
      <c r="CL35">
        <f t="shared" ref="CL35:CL37" si="399">SUM(B35,D35,F35,H35,J35,L35,N35,P35,R35,T35,V35,X35,Z35,AB35,AD35,AF35,AH35,AJ35,AL35,AN35,AP35,AR35,AT35,AV35,AX35,AZ35,BB35,BD35,BF35,BH35,BJ35,BL35,BN35,BP35,BR35,BT35,BV35,BX35,BZ35,CB35,CD35,CF35,CH35,CJ35)</f>
        <v>19</v>
      </c>
      <c r="CM35">
        <f>SUM(C35,E35,G35,I35,K35,M35,O35,Q35,S35,U35,W35,Y35,AA35,AC35,AE35,AG35,AI35,AK35,AM35,AO35,AQ35,AS35,AU35,AV35,AY35,BA35,BC35,BE35,BG35,BI35,BK35,BM35,BO35,BQ35,BS35,BU35,BW35,BY35,CA35,CC35,CE35,CG35,CI35,CK35)</f>
        <v>10</v>
      </c>
      <c r="CN35">
        <v>22</v>
      </c>
    </row>
    <row r="36" spans="1:158">
      <c r="A36">
        <v>6</v>
      </c>
      <c r="B36" s="19">
        <v>0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22">
        <v>0</v>
      </c>
      <c r="L36" s="19">
        <v>2</v>
      </c>
      <c r="M36" s="22">
        <v>0</v>
      </c>
      <c r="N36" s="19">
        <v>5</v>
      </c>
      <c r="O36" s="22">
        <v>0</v>
      </c>
      <c r="P36" s="19">
        <v>4</v>
      </c>
      <c r="Q36" s="20">
        <v>1</v>
      </c>
      <c r="R36" s="19">
        <v>2</v>
      </c>
      <c r="S36" s="20">
        <v>2</v>
      </c>
      <c r="T36" s="19">
        <v>0</v>
      </c>
      <c r="U36" s="20">
        <v>2</v>
      </c>
      <c r="V36" s="19">
        <v>0</v>
      </c>
      <c r="W36" s="20">
        <v>0</v>
      </c>
      <c r="X36" s="19">
        <v>0</v>
      </c>
      <c r="Y36" s="20">
        <v>0</v>
      </c>
      <c r="Z36" s="19">
        <v>0</v>
      </c>
      <c r="AA36" s="20">
        <v>0</v>
      </c>
      <c r="AB36" s="19">
        <v>0</v>
      </c>
      <c r="AC36" s="19">
        <v>0</v>
      </c>
      <c r="AD36" s="5" t="s">
        <v>46</v>
      </c>
      <c r="AE36" s="20">
        <v>0</v>
      </c>
      <c r="AF36" s="5" t="s">
        <v>72</v>
      </c>
      <c r="AG36" s="20">
        <v>0</v>
      </c>
      <c r="AH36" s="5" t="s">
        <v>44</v>
      </c>
      <c r="AI36" s="20">
        <v>0</v>
      </c>
      <c r="AJ36" s="5" t="s">
        <v>44</v>
      </c>
      <c r="AK36" s="20">
        <v>0</v>
      </c>
      <c r="AL36" s="5" t="s">
        <v>44</v>
      </c>
      <c r="AM36" s="20">
        <v>0</v>
      </c>
      <c r="AN36" s="5" t="s">
        <v>44</v>
      </c>
      <c r="AO36" s="20">
        <v>0</v>
      </c>
      <c r="AP36" s="5" t="s">
        <v>44</v>
      </c>
      <c r="AQ36" s="20">
        <v>0</v>
      </c>
      <c r="AR36" s="5" t="s">
        <v>44</v>
      </c>
      <c r="AS36" s="20">
        <v>0</v>
      </c>
      <c r="AT36" s="5" t="s">
        <v>44</v>
      </c>
      <c r="AU36" s="20">
        <v>0</v>
      </c>
      <c r="AV36" s="5" t="s">
        <v>44</v>
      </c>
      <c r="AW36" s="20">
        <v>0</v>
      </c>
      <c r="AX36" s="5" t="s">
        <v>44</v>
      </c>
      <c r="AY36" s="20">
        <v>0</v>
      </c>
      <c r="AZ36" s="5" t="s">
        <v>44</v>
      </c>
      <c r="BA36" s="20">
        <v>0</v>
      </c>
      <c r="BB36" s="5" t="s">
        <v>44</v>
      </c>
      <c r="BC36" s="20">
        <v>0</v>
      </c>
      <c r="BD36" s="5" t="s">
        <v>44</v>
      </c>
      <c r="BE36" s="20">
        <v>0</v>
      </c>
      <c r="BF36" s="5" t="s">
        <v>44</v>
      </c>
      <c r="BG36" s="20">
        <v>0</v>
      </c>
      <c r="BH36" s="5" t="s">
        <v>44</v>
      </c>
      <c r="BI36" s="20">
        <v>0</v>
      </c>
      <c r="BJ36" s="5" t="s">
        <v>44</v>
      </c>
      <c r="BK36" s="20">
        <v>0</v>
      </c>
      <c r="BL36" s="5" t="s">
        <v>44</v>
      </c>
      <c r="BM36" s="20">
        <v>0</v>
      </c>
      <c r="BN36" s="5" t="s">
        <v>44</v>
      </c>
      <c r="BO36" s="20">
        <v>0</v>
      </c>
      <c r="BP36" s="5" t="s">
        <v>44</v>
      </c>
      <c r="BQ36" s="20">
        <v>0</v>
      </c>
      <c r="BR36" s="5" t="s">
        <v>44</v>
      </c>
      <c r="BS36" s="20">
        <v>0</v>
      </c>
      <c r="BT36" s="5" t="s">
        <v>44</v>
      </c>
      <c r="BU36" s="20">
        <v>0</v>
      </c>
      <c r="BV36" s="5" t="s">
        <v>44</v>
      </c>
      <c r="BW36" s="20"/>
      <c r="BX36" s="5" t="s">
        <v>44</v>
      </c>
      <c r="BY36" s="20"/>
      <c r="BZ36" s="5" t="s">
        <v>44</v>
      </c>
      <c r="CA36" s="20"/>
      <c r="CB36" s="5" t="s">
        <v>44</v>
      </c>
      <c r="CC36" s="20"/>
      <c r="CD36" s="5" t="s">
        <v>44</v>
      </c>
      <c r="CE36" s="20"/>
      <c r="CF36" s="5" t="s">
        <v>44</v>
      </c>
      <c r="CG36" s="20"/>
      <c r="CH36" s="5" t="s">
        <v>44</v>
      </c>
      <c r="CI36" s="20"/>
      <c r="CJ36" s="5" t="s">
        <v>44</v>
      </c>
      <c r="CK36" s="20"/>
      <c r="CL36">
        <f t="shared" si="399"/>
        <v>13</v>
      </c>
      <c r="CM36">
        <f>SUM(C36,E36,G36,I36,K36,M36,O36,Q36,S36,U36,W36,Y36,AA36,AC36,AE36,AG36,AI36,AK36,AM36,AO36,AQ36,AS36,AU36,AW36,AY36,BA36,BC36,BE36,BG36,BI36,BK36,BM36,BO36,BQ36,BS36,BU36,BW36,BY36,CA36,CC36,CE36,CG36,CI36,CK36)</f>
        <v>5</v>
      </c>
      <c r="CN36">
        <v>17</v>
      </c>
    </row>
    <row r="37" spans="1:158">
      <c r="A37">
        <v>7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1</v>
      </c>
      <c r="K37" s="22">
        <v>0</v>
      </c>
      <c r="L37" s="19">
        <v>3</v>
      </c>
      <c r="M37" s="22">
        <v>0</v>
      </c>
      <c r="N37" s="19">
        <v>4</v>
      </c>
      <c r="O37" s="22">
        <v>0</v>
      </c>
      <c r="P37" s="19">
        <v>1</v>
      </c>
      <c r="Q37" s="20">
        <v>3</v>
      </c>
      <c r="R37" s="19">
        <v>4</v>
      </c>
      <c r="S37" s="20">
        <v>2</v>
      </c>
      <c r="T37" s="19">
        <v>2</v>
      </c>
      <c r="U37" s="20">
        <v>2</v>
      </c>
      <c r="V37" s="19">
        <v>1</v>
      </c>
      <c r="W37" s="20">
        <v>2</v>
      </c>
      <c r="X37" s="19">
        <v>1</v>
      </c>
      <c r="Y37" s="20">
        <v>0</v>
      </c>
      <c r="Z37" s="19">
        <v>0</v>
      </c>
      <c r="AA37" s="20">
        <v>0</v>
      </c>
      <c r="AB37" s="19">
        <v>0</v>
      </c>
      <c r="AC37" s="19">
        <v>0</v>
      </c>
      <c r="AD37" s="5" t="s">
        <v>44</v>
      </c>
      <c r="AE37" s="20">
        <v>0</v>
      </c>
      <c r="AF37" s="5" t="s">
        <v>44</v>
      </c>
      <c r="AG37" s="20">
        <v>0</v>
      </c>
      <c r="AH37" s="5" t="s">
        <v>44</v>
      </c>
      <c r="AI37" s="20">
        <v>1</v>
      </c>
      <c r="AJ37" s="5" t="s">
        <v>44</v>
      </c>
      <c r="AK37" s="20">
        <v>0</v>
      </c>
      <c r="AL37" s="5" t="s">
        <v>44</v>
      </c>
      <c r="AM37" s="20">
        <v>0</v>
      </c>
      <c r="AN37" s="5" t="s">
        <v>44</v>
      </c>
      <c r="AO37" s="20">
        <v>0</v>
      </c>
      <c r="AP37" s="5" t="s">
        <v>44</v>
      </c>
      <c r="AQ37" s="20">
        <v>0</v>
      </c>
      <c r="AR37" s="5" t="s">
        <v>44</v>
      </c>
      <c r="AS37" s="20">
        <v>0</v>
      </c>
      <c r="AT37" s="5" t="s">
        <v>44</v>
      </c>
      <c r="AU37" s="20">
        <v>0</v>
      </c>
      <c r="AV37" s="5" t="s">
        <v>44</v>
      </c>
      <c r="AW37" s="20">
        <v>0</v>
      </c>
      <c r="AX37" s="5" t="s">
        <v>44</v>
      </c>
      <c r="AY37" s="20">
        <v>0</v>
      </c>
      <c r="AZ37" s="5" t="s">
        <v>44</v>
      </c>
      <c r="BA37" s="20">
        <v>0</v>
      </c>
      <c r="BB37" s="5" t="s">
        <v>44</v>
      </c>
      <c r="BC37" s="20">
        <v>0</v>
      </c>
      <c r="BD37" s="5" t="s">
        <v>44</v>
      </c>
      <c r="BE37" s="20">
        <v>0</v>
      </c>
      <c r="BF37" s="5" t="s">
        <v>44</v>
      </c>
      <c r="BG37" s="20">
        <v>0</v>
      </c>
      <c r="BH37" s="5" t="s">
        <v>44</v>
      </c>
      <c r="BI37" s="20">
        <v>0</v>
      </c>
      <c r="BJ37" s="5" t="s">
        <v>44</v>
      </c>
      <c r="BK37" s="20">
        <v>0</v>
      </c>
      <c r="BL37" s="5" t="s">
        <v>44</v>
      </c>
      <c r="BM37" s="20">
        <v>0</v>
      </c>
      <c r="BN37" s="5" t="s">
        <v>44</v>
      </c>
      <c r="BO37" s="20">
        <v>0</v>
      </c>
      <c r="BP37" s="5" t="s">
        <v>44</v>
      </c>
      <c r="BQ37" s="20">
        <v>0</v>
      </c>
      <c r="BR37" s="5" t="s">
        <v>44</v>
      </c>
      <c r="BS37" s="20">
        <v>0</v>
      </c>
      <c r="BT37" s="5" t="s">
        <v>44</v>
      </c>
      <c r="BU37" s="20">
        <v>0</v>
      </c>
      <c r="BV37" s="5" t="s">
        <v>44</v>
      </c>
      <c r="BW37" s="20"/>
      <c r="BX37" s="5" t="s">
        <v>44</v>
      </c>
      <c r="BY37" s="20"/>
      <c r="BZ37" s="5" t="s">
        <v>44</v>
      </c>
      <c r="CA37" s="20"/>
      <c r="CB37" s="5" t="s">
        <v>44</v>
      </c>
      <c r="CC37" s="20"/>
      <c r="CD37" s="5" t="s">
        <v>44</v>
      </c>
      <c r="CE37" s="20"/>
      <c r="CF37" s="5" t="s">
        <v>44</v>
      </c>
      <c r="CG37" s="20"/>
      <c r="CH37" s="5" t="s">
        <v>44</v>
      </c>
      <c r="CI37" s="20"/>
      <c r="CJ37" s="5" t="s">
        <v>44</v>
      </c>
      <c r="CK37" s="20"/>
      <c r="CL37">
        <f t="shared" si="399"/>
        <v>17</v>
      </c>
      <c r="CM37">
        <f>SUM(C37,E37,G37,I37,K37,M37,O37,Q37,S37,U37,W37,Y37,AA37,AC37,AE37,AG37,AI37,AK37,AM37,AO37,AQ37,AS37,AU37,AW37,AY37,BA37,BC37,BE37,BG37,BI37,BK37,BM37,BO37,BQ37,BS37,BU37,BW37,BY37,CA37,CC37,CE37,CG37,CI37,CK37)</f>
        <v>10</v>
      </c>
      <c r="CN37">
        <v>15</v>
      </c>
    </row>
    <row r="38" spans="1:158">
      <c r="A38">
        <v>8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22">
        <v>0</v>
      </c>
      <c r="L38" s="19">
        <v>1</v>
      </c>
      <c r="M38" s="22">
        <v>0</v>
      </c>
      <c r="N38" s="19">
        <v>4</v>
      </c>
      <c r="O38" s="22">
        <v>0</v>
      </c>
      <c r="P38" s="19">
        <v>3</v>
      </c>
      <c r="Q38" s="20">
        <v>2</v>
      </c>
      <c r="R38" s="19">
        <v>6</v>
      </c>
      <c r="S38" s="20">
        <v>2</v>
      </c>
      <c r="T38" s="19">
        <v>3</v>
      </c>
      <c r="U38" s="20">
        <v>1</v>
      </c>
      <c r="V38" s="19">
        <v>0</v>
      </c>
      <c r="W38" s="20">
        <v>3</v>
      </c>
      <c r="X38" s="19">
        <v>0</v>
      </c>
      <c r="Y38" s="20">
        <v>0</v>
      </c>
      <c r="Z38" s="19">
        <v>0</v>
      </c>
      <c r="AA38" s="20">
        <v>0</v>
      </c>
      <c r="AB38" s="19">
        <v>0</v>
      </c>
      <c r="AC38" s="19">
        <v>0</v>
      </c>
      <c r="AD38" s="19">
        <v>0</v>
      </c>
      <c r="AE38" s="20">
        <v>0</v>
      </c>
      <c r="AF38" s="19">
        <v>0</v>
      </c>
      <c r="AG38" s="20">
        <v>0</v>
      </c>
      <c r="AH38" s="19"/>
      <c r="AI38" s="20">
        <v>0</v>
      </c>
      <c r="AJ38" s="19" t="s">
        <v>46</v>
      </c>
      <c r="AK38" s="20">
        <v>0</v>
      </c>
      <c r="AL38" s="5" t="s">
        <v>44</v>
      </c>
      <c r="AM38" s="20">
        <v>0</v>
      </c>
      <c r="AN38" s="5" t="s">
        <v>44</v>
      </c>
      <c r="AO38" s="20">
        <v>0</v>
      </c>
      <c r="AP38" s="5" t="s">
        <v>44</v>
      </c>
      <c r="AQ38" s="20">
        <v>0</v>
      </c>
      <c r="AR38" s="5" t="s">
        <v>44</v>
      </c>
      <c r="AS38" s="20">
        <v>0</v>
      </c>
      <c r="AT38" s="5" t="s">
        <v>44</v>
      </c>
      <c r="AU38" s="20">
        <v>0</v>
      </c>
      <c r="AV38" s="5" t="s">
        <v>44</v>
      </c>
      <c r="AW38" s="20">
        <v>0</v>
      </c>
      <c r="AX38" s="5" t="s">
        <v>44</v>
      </c>
      <c r="AY38" s="20">
        <v>0</v>
      </c>
      <c r="AZ38" s="5" t="s">
        <v>44</v>
      </c>
      <c r="BA38" s="20">
        <v>0</v>
      </c>
      <c r="BB38" s="5" t="s">
        <v>44</v>
      </c>
      <c r="BC38" s="20">
        <v>0</v>
      </c>
      <c r="BD38" s="5" t="s">
        <v>44</v>
      </c>
      <c r="BE38" s="20">
        <v>0</v>
      </c>
      <c r="BF38" s="5" t="s">
        <v>44</v>
      </c>
      <c r="BG38" s="20">
        <v>0</v>
      </c>
      <c r="BH38" s="5" t="s">
        <v>44</v>
      </c>
      <c r="BI38" s="20">
        <v>0</v>
      </c>
      <c r="BJ38" s="5" t="s">
        <v>44</v>
      </c>
      <c r="BK38" s="20">
        <v>0</v>
      </c>
      <c r="BL38" s="5" t="s">
        <v>44</v>
      </c>
      <c r="BM38" s="20">
        <v>0</v>
      </c>
      <c r="BN38" s="5" t="s">
        <v>44</v>
      </c>
      <c r="BO38" s="20">
        <v>0</v>
      </c>
      <c r="BP38" s="5" t="s">
        <v>44</v>
      </c>
      <c r="BQ38" s="20">
        <v>0</v>
      </c>
      <c r="BR38" s="5" t="s">
        <v>44</v>
      </c>
      <c r="BS38" s="20">
        <v>0</v>
      </c>
      <c r="BT38" s="5" t="s">
        <v>44</v>
      </c>
      <c r="BU38" s="20">
        <v>0</v>
      </c>
      <c r="BV38" s="5" t="s">
        <v>44</v>
      </c>
      <c r="BW38" s="20"/>
      <c r="BX38" s="5" t="s">
        <v>44</v>
      </c>
      <c r="BY38" s="20"/>
      <c r="BZ38" s="5" t="s">
        <v>44</v>
      </c>
      <c r="CA38" s="20"/>
      <c r="CB38" s="5" t="s">
        <v>44</v>
      </c>
      <c r="CC38" s="20"/>
      <c r="CD38" s="5" t="s">
        <v>44</v>
      </c>
      <c r="CE38" s="20"/>
      <c r="CF38" s="5" t="s">
        <v>44</v>
      </c>
      <c r="CG38" s="20"/>
      <c r="CH38" s="5" t="s">
        <v>44</v>
      </c>
      <c r="CI38" s="20"/>
      <c r="CJ38" s="5" t="s">
        <v>44</v>
      </c>
      <c r="CK38" s="20"/>
      <c r="CL38">
        <f>SUM(B38,D38,F38,H38,J38,L38,N38,P38,R38,T38,V38,X38,Z38,AB38,AD38,AF38,AH38,AJ38,AL38,AN38,AP38,AR38,AT38,AV38,AX38,AZ38,BB38,BD38,BF38,BH38,BJ38,BL38,BN38,BP38,BR38,BT38,BV38,BX38,BZ38,CB38,CD38,CF38,CH38,CJ38)</f>
        <v>17</v>
      </c>
      <c r="CM38">
        <f>SUM(C38,E38,G38,I38,K38,M38,O38,Q38,S38,U38,W38,Y38,AA38,AC38,AE38,AG38,AI38,AK38,AM38,AO38,AQ38,AS38,AU38,AW38,AY38,BA38,BC38,BE38,BG38,BI38,BK38,BM38,BO38,BQ38,BS38,BU38,BW38,BY38,CA38,CC38,CE38,CG38,CI38,CK38)</f>
        <v>8</v>
      </c>
      <c r="CN38">
        <v>19</v>
      </c>
    </row>
    <row r="39" spans="1:158" ht="15" thickBot="1">
      <c r="A39" s="2">
        <v>9</v>
      </c>
      <c r="B39" s="23">
        <v>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4">
        <v>0</v>
      </c>
      <c r="L39" s="23">
        <v>2</v>
      </c>
      <c r="M39" s="24">
        <v>0</v>
      </c>
      <c r="N39" s="23">
        <v>3</v>
      </c>
      <c r="O39" s="24">
        <v>0</v>
      </c>
      <c r="P39" s="23">
        <v>4</v>
      </c>
      <c r="Q39" s="25">
        <v>0</v>
      </c>
      <c r="R39" s="23">
        <v>2</v>
      </c>
      <c r="S39" s="25">
        <v>2</v>
      </c>
      <c r="T39" s="23">
        <v>1</v>
      </c>
      <c r="U39" s="25">
        <v>1</v>
      </c>
      <c r="V39" s="23">
        <v>0</v>
      </c>
      <c r="W39" s="25">
        <v>1</v>
      </c>
      <c r="X39" s="26" t="s">
        <v>46</v>
      </c>
      <c r="Y39" s="25">
        <v>0</v>
      </c>
      <c r="Z39" s="26" t="s">
        <v>44</v>
      </c>
      <c r="AA39" s="27">
        <v>0</v>
      </c>
      <c r="AB39" s="26" t="s">
        <v>44</v>
      </c>
      <c r="AC39" s="27">
        <v>0</v>
      </c>
      <c r="AD39" s="26" t="s">
        <v>44</v>
      </c>
      <c r="AE39" s="27">
        <v>0</v>
      </c>
      <c r="AF39" s="26" t="s">
        <v>44</v>
      </c>
      <c r="AG39" s="27">
        <v>0</v>
      </c>
      <c r="AH39" s="26" t="s">
        <v>44</v>
      </c>
      <c r="AI39" s="27">
        <v>0</v>
      </c>
      <c r="AJ39" s="26" t="s">
        <v>44</v>
      </c>
      <c r="AK39" s="27">
        <v>0</v>
      </c>
      <c r="AL39" s="26" t="s">
        <v>44</v>
      </c>
      <c r="AM39" s="27">
        <v>0</v>
      </c>
      <c r="AN39" s="26" t="s">
        <v>44</v>
      </c>
      <c r="AO39" s="27">
        <v>0</v>
      </c>
      <c r="AP39" s="26" t="s">
        <v>44</v>
      </c>
      <c r="AQ39" s="27">
        <v>0</v>
      </c>
      <c r="AR39" s="26" t="s">
        <v>44</v>
      </c>
      <c r="AS39" s="27">
        <v>0</v>
      </c>
      <c r="AT39" s="26" t="s">
        <v>44</v>
      </c>
      <c r="AU39" s="27">
        <v>0</v>
      </c>
      <c r="AV39" s="26" t="s">
        <v>44</v>
      </c>
      <c r="AW39" s="27">
        <v>0</v>
      </c>
      <c r="AX39" s="26" t="s">
        <v>44</v>
      </c>
      <c r="AY39" s="27">
        <v>0</v>
      </c>
      <c r="AZ39" s="26" t="s">
        <v>44</v>
      </c>
      <c r="BA39" s="27">
        <v>0</v>
      </c>
      <c r="BB39" s="26" t="s">
        <v>44</v>
      </c>
      <c r="BC39" s="27">
        <v>0</v>
      </c>
      <c r="BD39" s="26" t="s">
        <v>44</v>
      </c>
      <c r="BE39" s="27">
        <v>0</v>
      </c>
      <c r="BF39" s="26" t="s">
        <v>44</v>
      </c>
      <c r="BG39" s="27">
        <v>0</v>
      </c>
      <c r="BH39" s="26" t="s">
        <v>44</v>
      </c>
      <c r="BI39" s="27">
        <v>0</v>
      </c>
      <c r="BJ39" s="26" t="s">
        <v>44</v>
      </c>
      <c r="BK39" s="27">
        <v>0</v>
      </c>
      <c r="BL39" s="26" t="s">
        <v>44</v>
      </c>
      <c r="BM39" s="27">
        <v>0</v>
      </c>
      <c r="BN39" s="26" t="s">
        <v>44</v>
      </c>
      <c r="BO39" s="27">
        <v>0</v>
      </c>
      <c r="BP39" s="26" t="s">
        <v>44</v>
      </c>
      <c r="BQ39" s="27">
        <v>0</v>
      </c>
      <c r="BR39" s="26" t="s">
        <v>44</v>
      </c>
      <c r="BS39" s="27">
        <v>0</v>
      </c>
      <c r="BT39" s="26" t="s">
        <v>44</v>
      </c>
      <c r="BU39" s="27">
        <v>0</v>
      </c>
      <c r="BV39" s="26" t="s">
        <v>44</v>
      </c>
      <c r="BW39" s="27"/>
      <c r="BX39" s="26" t="s">
        <v>44</v>
      </c>
      <c r="BY39" s="27"/>
      <c r="BZ39" s="26" t="s">
        <v>44</v>
      </c>
      <c r="CA39" s="27"/>
      <c r="CB39" s="26" t="s">
        <v>44</v>
      </c>
      <c r="CC39" s="27"/>
      <c r="CD39" s="26" t="s">
        <v>44</v>
      </c>
      <c r="CE39" s="27"/>
      <c r="CF39" s="26" t="s">
        <v>44</v>
      </c>
      <c r="CG39" s="27"/>
      <c r="CH39" s="26" t="s">
        <v>44</v>
      </c>
      <c r="CI39" s="27"/>
      <c r="CJ39" s="26" t="s">
        <v>44</v>
      </c>
      <c r="CK39" s="27"/>
      <c r="CL39">
        <f>SUM(B39,D39,F39,H39,J39,L39,N39,P39,R39,T39,V39,X39,Z39,AB39,AD39,AF39,AH39,AJ39,AL39,AN39,AP39,AR39,AT39,AV39,AX39,AZ39,BB39,BD39,BF39,BH39,BJ39,BL39,BN39,BP39,BR39,BT39,BV39,BX39,BZ39,CB39,CD39,CF39,CH39,CJ39)</f>
        <v>12</v>
      </c>
      <c r="CM39">
        <f>SUM(C39,E39,G39,I39,K39,M39,O39,Q39,S39,U39,W39,Y39,AA39,AC39,AE39,AG39,AI39,AK39,AM39,AO39,AQ39,AS39,AU39,AW39,AY39,BA39,BC39,BE39,BG39,BI39,BK39,BM39,BO39,BQ39,BS39,BU39,BW39,BY39,CA39,CC39,CE39,CG39,CI39,CK39)</f>
        <v>4</v>
      </c>
      <c r="CN39">
        <v>13</v>
      </c>
    </row>
    <row r="40" spans="1:158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400">SUM(D31:D39)</f>
        <v>0</v>
      </c>
      <c r="E40" s="85">
        <f t="shared" si="400"/>
        <v>0</v>
      </c>
      <c r="F40" s="85">
        <f t="shared" si="400"/>
        <v>0</v>
      </c>
      <c r="G40" s="85">
        <f t="shared" si="400"/>
        <v>0</v>
      </c>
      <c r="H40" s="85">
        <f t="shared" si="400"/>
        <v>0</v>
      </c>
      <c r="I40" s="85">
        <f t="shared" si="400"/>
        <v>0</v>
      </c>
      <c r="J40" s="85">
        <f t="shared" si="400"/>
        <v>1</v>
      </c>
      <c r="K40" s="85">
        <f t="shared" si="400"/>
        <v>0</v>
      </c>
      <c r="L40" s="85">
        <f t="shared" si="400"/>
        <v>18</v>
      </c>
      <c r="M40" s="85">
        <f t="shared" si="400"/>
        <v>0</v>
      </c>
      <c r="N40" s="85">
        <f t="shared" si="400"/>
        <v>30</v>
      </c>
      <c r="O40" s="85">
        <f t="shared" si="400"/>
        <v>1</v>
      </c>
      <c r="P40" s="85">
        <f t="shared" si="400"/>
        <v>25</v>
      </c>
      <c r="Q40" s="85">
        <f t="shared" si="400"/>
        <v>19</v>
      </c>
      <c r="R40" s="85">
        <f t="shared" si="400"/>
        <v>29</v>
      </c>
      <c r="S40" s="85">
        <f t="shared" si="400"/>
        <v>17</v>
      </c>
      <c r="T40" s="85">
        <f t="shared" si="400"/>
        <v>10</v>
      </c>
      <c r="U40" s="85">
        <f t="shared" si="400"/>
        <v>18</v>
      </c>
      <c r="V40" s="85">
        <f t="shared" si="400"/>
        <v>2</v>
      </c>
      <c r="W40" s="85">
        <f t="shared" si="400"/>
        <v>9</v>
      </c>
      <c r="X40" s="85">
        <f t="shared" si="400"/>
        <v>1</v>
      </c>
      <c r="Y40" s="85">
        <f t="shared" si="400"/>
        <v>0</v>
      </c>
      <c r="Z40" s="85">
        <f t="shared" si="400"/>
        <v>3</v>
      </c>
      <c r="AA40" s="85">
        <f t="shared" si="400"/>
        <v>0</v>
      </c>
      <c r="AB40" s="85">
        <f t="shared" si="400"/>
        <v>2</v>
      </c>
      <c r="AC40" s="85">
        <f t="shared" si="400"/>
        <v>0</v>
      </c>
      <c r="AD40" s="85">
        <f t="shared" si="400"/>
        <v>2</v>
      </c>
      <c r="AE40" s="85">
        <f t="shared" si="400"/>
        <v>0</v>
      </c>
      <c r="AF40" s="85">
        <f t="shared" si="400"/>
        <v>1</v>
      </c>
      <c r="AG40" s="85">
        <f t="shared" si="400"/>
        <v>0</v>
      </c>
      <c r="AH40" s="85">
        <f t="shared" si="400"/>
        <v>1</v>
      </c>
      <c r="AI40" s="85">
        <f t="shared" si="400"/>
        <v>2</v>
      </c>
      <c r="AJ40" s="85">
        <f t="shared" si="400"/>
        <v>1</v>
      </c>
      <c r="AK40" s="85">
        <f t="shared" si="400"/>
        <v>0</v>
      </c>
      <c r="AL40" s="85">
        <f t="shared" si="400"/>
        <v>3</v>
      </c>
      <c r="AM40" s="85">
        <f t="shared" si="400"/>
        <v>0</v>
      </c>
      <c r="AN40" s="85">
        <f t="shared" si="400"/>
        <v>2</v>
      </c>
      <c r="AO40" s="85">
        <f t="shared" si="400"/>
        <v>0</v>
      </c>
      <c r="AP40" s="85">
        <f t="shared" si="400"/>
        <v>3</v>
      </c>
      <c r="AQ40" s="85">
        <f t="shared" si="400"/>
        <v>0</v>
      </c>
      <c r="AR40" s="85">
        <f t="shared" si="400"/>
        <v>4</v>
      </c>
      <c r="AS40" s="85">
        <f t="shared" si="400"/>
        <v>1</v>
      </c>
      <c r="AT40" s="85">
        <f t="shared" si="400"/>
        <v>3</v>
      </c>
      <c r="AU40" s="85">
        <f t="shared" si="400"/>
        <v>0</v>
      </c>
      <c r="AV40" s="85">
        <f t="shared" si="400"/>
        <v>2</v>
      </c>
      <c r="AW40" s="85">
        <f t="shared" si="400"/>
        <v>1</v>
      </c>
      <c r="AX40" s="85">
        <f t="shared" si="400"/>
        <v>2</v>
      </c>
      <c r="AY40" s="85">
        <f t="shared" si="400"/>
        <v>3</v>
      </c>
      <c r="AZ40" s="85">
        <f t="shared" si="400"/>
        <v>2</v>
      </c>
      <c r="BA40" s="85">
        <f t="shared" si="400"/>
        <v>0</v>
      </c>
      <c r="BB40" s="85">
        <f t="shared" si="400"/>
        <v>2</v>
      </c>
      <c r="BC40" s="85">
        <f t="shared" si="400"/>
        <v>1</v>
      </c>
      <c r="BD40" s="85">
        <f t="shared" si="400"/>
        <v>0</v>
      </c>
      <c r="BE40" s="85">
        <f t="shared" si="400"/>
        <v>0</v>
      </c>
      <c r="BF40" s="85">
        <f t="shared" si="400"/>
        <v>2</v>
      </c>
      <c r="BG40" s="85">
        <f t="shared" si="400"/>
        <v>1</v>
      </c>
      <c r="BH40" s="85">
        <f t="shared" si="400"/>
        <v>1</v>
      </c>
      <c r="BI40" s="85">
        <f t="shared" si="400"/>
        <v>2</v>
      </c>
      <c r="BJ40" s="85">
        <f t="shared" si="400"/>
        <v>2</v>
      </c>
      <c r="BK40" s="85">
        <f t="shared" si="400"/>
        <v>0</v>
      </c>
      <c r="BL40" s="85">
        <f t="shared" si="400"/>
        <v>0</v>
      </c>
      <c r="BM40" s="85">
        <f t="shared" si="400"/>
        <v>2</v>
      </c>
      <c r="BN40" s="85">
        <f t="shared" si="400"/>
        <v>0</v>
      </c>
      <c r="BO40" s="85">
        <f t="shared" si="400"/>
        <v>0</v>
      </c>
      <c r="BP40" s="85">
        <f t="shared" ref="BP40:CG40" si="401">SUM(BP31:BP39)</f>
        <v>0</v>
      </c>
      <c r="BQ40" s="85">
        <f t="shared" si="401"/>
        <v>0</v>
      </c>
      <c r="BR40" s="85">
        <f t="shared" si="401"/>
        <v>0</v>
      </c>
      <c r="BS40" s="85">
        <f t="shared" si="401"/>
        <v>0</v>
      </c>
      <c r="BT40" s="85">
        <f t="shared" si="401"/>
        <v>0</v>
      </c>
      <c r="BU40" s="85">
        <f t="shared" si="401"/>
        <v>0</v>
      </c>
      <c r="BV40" s="85">
        <f t="shared" si="401"/>
        <v>0</v>
      </c>
      <c r="BW40" s="85">
        <f t="shared" si="401"/>
        <v>0</v>
      </c>
      <c r="BX40" s="85">
        <f t="shared" si="401"/>
        <v>0</v>
      </c>
      <c r="BY40" s="85">
        <f t="shared" si="401"/>
        <v>0</v>
      </c>
      <c r="BZ40" s="85">
        <f t="shared" si="401"/>
        <v>0</v>
      </c>
      <c r="CA40" s="85">
        <f t="shared" si="401"/>
        <v>0</v>
      </c>
      <c r="CB40" s="85">
        <f t="shared" si="401"/>
        <v>0</v>
      </c>
      <c r="CC40" s="85">
        <f t="shared" si="401"/>
        <v>0</v>
      </c>
      <c r="CD40" s="85">
        <f t="shared" si="401"/>
        <v>0</v>
      </c>
      <c r="CE40" s="85">
        <f t="shared" si="401"/>
        <v>0</v>
      </c>
      <c r="CF40" s="85">
        <f t="shared" si="401"/>
        <v>0</v>
      </c>
      <c r="CG40" s="85">
        <f t="shared" si="401"/>
        <v>0</v>
      </c>
      <c r="CH40" s="85">
        <f>SUM(CH31:CH39)</f>
        <v>0</v>
      </c>
      <c r="CI40" s="85">
        <f>SUM(CI31:CI39)</f>
        <v>0</v>
      </c>
      <c r="CJ40" s="85">
        <f>SUM(CJ31:CJ39)</f>
        <v>0</v>
      </c>
      <c r="CK40" s="85">
        <f>SUM(CK31:CK39)</f>
        <v>0</v>
      </c>
      <c r="CL40" s="97" t="s">
        <v>42</v>
      </c>
      <c r="CM40">
        <f>AVERAGE(CM31:CM39)</f>
        <v>8.5555555555555554</v>
      </c>
      <c r="CN40" s="97" t="s">
        <v>41</v>
      </c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97"/>
      <c r="FB40" s="97"/>
    </row>
    <row r="41" spans="1:158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7</v>
      </c>
      <c r="AA41" s="304"/>
      <c r="AB41" s="304">
        <v>7</v>
      </c>
      <c r="AC41" s="304"/>
      <c r="AD41" s="304">
        <v>5</v>
      </c>
      <c r="AE41" s="304"/>
      <c r="AF41" s="304">
        <v>5</v>
      </c>
      <c r="AG41" s="304"/>
      <c r="AH41" s="304">
        <v>4</v>
      </c>
      <c r="AI41" s="304"/>
      <c r="AJ41" s="304">
        <v>4</v>
      </c>
      <c r="AK41" s="304"/>
      <c r="AL41" s="304">
        <v>3</v>
      </c>
      <c r="AM41" s="304"/>
      <c r="AN41" s="304">
        <v>3</v>
      </c>
      <c r="AO41" s="304"/>
      <c r="AP41" s="304">
        <v>3</v>
      </c>
      <c r="AQ41" s="304"/>
      <c r="AR41" s="304">
        <v>2</v>
      </c>
      <c r="AS41" s="304"/>
      <c r="AT41" s="304">
        <v>1</v>
      </c>
      <c r="AU41" s="304"/>
      <c r="AV41" s="304">
        <v>1</v>
      </c>
      <c r="AW41" s="304"/>
      <c r="AX41" s="304">
        <v>1</v>
      </c>
      <c r="AY41" s="304"/>
      <c r="AZ41" s="304">
        <v>1</v>
      </c>
      <c r="BA41" s="304"/>
      <c r="BB41" s="304">
        <v>1</v>
      </c>
      <c r="BC41" s="304"/>
      <c r="BD41" s="304">
        <v>1</v>
      </c>
      <c r="BE41" s="304"/>
      <c r="BF41" s="304">
        <v>1</v>
      </c>
      <c r="BG41" s="304"/>
      <c r="BH41" s="304">
        <v>1</v>
      </c>
      <c r="BI41" s="304"/>
      <c r="BJ41" s="304">
        <v>1</v>
      </c>
      <c r="BK41" s="304"/>
      <c r="BL41" s="304">
        <v>1</v>
      </c>
      <c r="BM41" s="304"/>
      <c r="BN41" s="304">
        <v>1</v>
      </c>
      <c r="BO41" s="304"/>
      <c r="BP41" s="304">
        <v>1</v>
      </c>
      <c r="BQ41" s="304"/>
      <c r="BR41" s="304">
        <v>1</v>
      </c>
      <c r="BS41" s="304"/>
      <c r="BT41" s="304">
        <v>1</v>
      </c>
      <c r="BU41" s="304"/>
      <c r="BV41" s="304">
        <v>1</v>
      </c>
      <c r="BW41" s="304"/>
      <c r="BX41" s="304">
        <v>0</v>
      </c>
      <c r="BY41" s="304"/>
      <c r="BZ41" s="304">
        <v>0</v>
      </c>
      <c r="CA41" s="304"/>
      <c r="CB41" s="304">
        <v>0</v>
      </c>
      <c r="CC41" s="304"/>
      <c r="CD41" s="304">
        <v>0</v>
      </c>
      <c r="CE41" s="304"/>
      <c r="CF41" s="304">
        <v>0</v>
      </c>
      <c r="CG41" s="304"/>
      <c r="CH41" s="304">
        <v>0</v>
      </c>
      <c r="CI41" s="304"/>
      <c r="CJ41" s="304">
        <v>0</v>
      </c>
      <c r="CK41" s="304"/>
      <c r="CL41">
        <f>SUM(C40,E40,G40,I40,K40,M40,O40,Q40,S40,U40,W40,Y40,AA40,AC40,AE40,AG40,AI40,AK40,AM40,AO40,AQ40,AS40,AU40,AW40,AY40,BA40,BC40,BE40,BG40,BI40,BK40,BM40,BO40,BQ40,BS40,BU40,BW40,BY40,CA40,CC40,CE40,CG40,CI40,CK40)</f>
        <v>77</v>
      </c>
      <c r="CM41">
        <f>STDEV(CM31:CM39)</f>
        <v>3.7453675090407046</v>
      </c>
      <c r="CN41">
        <f>SUM(B40,D40,F40,H40,J40,L40,N40,P40,R40,T40,V40,X40,Z40,AB40,AD40,AF40,AH40,AJ40,AL40,AN40,AP40,AR40,AT40,AV40,AX40,AZ40,BB40,BD40,BF40,BH40,BJ40,BL40,BN40,BP40,BR40,BT40,BV40,BX40,BZ40,CB40,CD40,CF40,CH40,CJ40)</f>
        <v>154</v>
      </c>
      <c r="DM41" s="304"/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</row>
    <row r="42" spans="1:158">
      <c r="CL42" s="87">
        <f>CL41/CN41*100</f>
        <v>50</v>
      </c>
      <c r="CN42" s="86" t="s">
        <v>49</v>
      </c>
      <c r="FA42" s="86"/>
      <c r="FB42" s="87"/>
    </row>
    <row r="43" spans="1:158" ht="15" thickBot="1">
      <c r="A43" s="77" t="s">
        <v>50</v>
      </c>
      <c r="B43" s="304">
        <f t="shared" ref="B43" si="402">ABS(B41-D41)</f>
        <v>0</v>
      </c>
      <c r="C43" s="304"/>
      <c r="D43" s="304">
        <f t="shared" ref="D43" si="403">ABS(D41-F41)</f>
        <v>0</v>
      </c>
      <c r="E43" s="304"/>
      <c r="F43" s="304">
        <f t="shared" ref="F43" si="404">ABS(F41-H41)</f>
        <v>0</v>
      </c>
      <c r="G43" s="304"/>
      <c r="H43" s="304">
        <f t="shared" ref="H43" si="405">ABS(H41-J41)</f>
        <v>0</v>
      </c>
      <c r="I43" s="304"/>
      <c r="J43" s="304">
        <f t="shared" ref="J43" si="406">ABS(J41-L41)</f>
        <v>0</v>
      </c>
      <c r="K43" s="304"/>
      <c r="L43" s="304">
        <f t="shared" ref="L43" si="407">ABS(L41-N41)</f>
        <v>0</v>
      </c>
      <c r="M43" s="304"/>
      <c r="N43" s="304">
        <f t="shared" ref="N43" si="408">ABS(N41-P41)</f>
        <v>0</v>
      </c>
      <c r="O43" s="304"/>
      <c r="P43" s="304">
        <f t="shared" ref="P43" si="409">ABS(P41-R41)</f>
        <v>0</v>
      </c>
      <c r="Q43" s="304"/>
      <c r="R43" s="304">
        <f t="shared" ref="R43" si="410">ABS(R41-T41)</f>
        <v>0</v>
      </c>
      <c r="S43" s="304"/>
      <c r="T43" s="304">
        <f t="shared" ref="T43" si="411">ABS(T41-V41)</f>
        <v>0</v>
      </c>
      <c r="U43" s="304"/>
      <c r="V43" s="304">
        <f t="shared" ref="V43" si="412">ABS(V41-X41)</f>
        <v>0</v>
      </c>
      <c r="W43" s="304"/>
      <c r="X43" s="304">
        <f t="shared" ref="X43" si="413">ABS(X41-Z41)</f>
        <v>2</v>
      </c>
      <c r="Y43" s="304"/>
      <c r="Z43" s="304">
        <f t="shared" ref="Z43" si="414">ABS(Z41-AB41)</f>
        <v>0</v>
      </c>
      <c r="AA43" s="304"/>
      <c r="AB43" s="304">
        <f t="shared" ref="AB43" si="415">ABS(AB41-AD41)</f>
        <v>2</v>
      </c>
      <c r="AC43" s="304"/>
      <c r="AD43" s="304">
        <f t="shared" ref="AD43" si="416">ABS(AD41-AF41)</f>
        <v>0</v>
      </c>
      <c r="AE43" s="304"/>
      <c r="AF43" s="304">
        <f t="shared" ref="AF43" si="417">ABS(AF41-AH41)</f>
        <v>1</v>
      </c>
      <c r="AG43" s="304"/>
      <c r="AH43" s="304">
        <f t="shared" ref="AH43" si="418">ABS(AH41-AJ41)</f>
        <v>0</v>
      </c>
      <c r="AI43" s="304"/>
      <c r="AJ43" s="304">
        <f t="shared" ref="AJ43" si="419">ABS(AJ41-AL41)</f>
        <v>1</v>
      </c>
      <c r="AK43" s="304"/>
      <c r="AL43" s="304">
        <f t="shared" ref="AL43" si="420">ABS(AL41-AN41)</f>
        <v>0</v>
      </c>
      <c r="AM43" s="304"/>
      <c r="AN43" s="304">
        <f t="shared" ref="AN43" si="421">ABS(AN41-AP41)</f>
        <v>0</v>
      </c>
      <c r="AO43" s="304"/>
      <c r="AP43" s="304">
        <f t="shared" ref="AP43" si="422">ABS(AP41-AR41)</f>
        <v>1</v>
      </c>
      <c r="AQ43" s="304"/>
      <c r="AR43" s="304">
        <f t="shared" ref="AR43" si="423">ABS(AR41-AT41)</f>
        <v>1</v>
      </c>
      <c r="AS43" s="304"/>
      <c r="AT43" s="304">
        <f t="shared" ref="AT43" si="424">ABS(AT41-AV41)</f>
        <v>0</v>
      </c>
      <c r="AU43" s="304"/>
      <c r="AV43" s="304">
        <f t="shared" ref="AV43" si="425">ABS(AV41-AX41)</f>
        <v>0</v>
      </c>
      <c r="AW43" s="304"/>
      <c r="AX43" s="304">
        <f t="shared" ref="AX43" si="426">ABS(AX41-AZ41)</f>
        <v>0</v>
      </c>
      <c r="AY43" s="304"/>
      <c r="AZ43" s="304">
        <f t="shared" ref="AZ43" si="427">ABS(AZ41-BB41)</f>
        <v>0</v>
      </c>
      <c r="BA43" s="304"/>
      <c r="BB43" s="304">
        <f t="shared" ref="BB43" si="428">ABS(BB41-BD41)</f>
        <v>0</v>
      </c>
      <c r="BC43" s="304"/>
      <c r="BD43" s="304">
        <f t="shared" ref="BD43" si="429">ABS(BD41-BF41)</f>
        <v>0</v>
      </c>
      <c r="BE43" s="304"/>
      <c r="BF43" s="304">
        <f t="shared" ref="BF43" si="430">ABS(BF41-BH41)</f>
        <v>0</v>
      </c>
      <c r="BG43" s="304"/>
      <c r="BH43" s="304">
        <f t="shared" ref="BH43" si="431">ABS(BH41-BJ41)</f>
        <v>0</v>
      </c>
      <c r="BI43" s="304"/>
      <c r="BJ43" s="304">
        <f t="shared" ref="BJ43" si="432">ABS(BJ41-BL41)</f>
        <v>0</v>
      </c>
      <c r="BK43" s="304"/>
      <c r="BL43" s="304">
        <f t="shared" ref="BL43" si="433">ABS(BL41-BN41)</f>
        <v>0</v>
      </c>
      <c r="BM43" s="304"/>
      <c r="BN43" s="304">
        <f t="shared" ref="BN43" si="434">ABS(BN41-BP41)</f>
        <v>0</v>
      </c>
      <c r="BO43" s="304"/>
      <c r="BP43" s="304">
        <f t="shared" ref="BP43" si="435">ABS(BP41-BR41)</f>
        <v>0</v>
      </c>
      <c r="BQ43" s="304"/>
      <c r="BR43" s="304">
        <f t="shared" ref="BR43" si="436">ABS(BR41-BT41)</f>
        <v>0</v>
      </c>
      <c r="BS43" s="304"/>
      <c r="BT43" s="304">
        <f t="shared" ref="BT43" si="437">ABS(BT41-BV41)</f>
        <v>0</v>
      </c>
      <c r="BU43" s="304"/>
      <c r="BV43" s="304">
        <f t="shared" ref="BV43" si="438">ABS(BV41-BX41)</f>
        <v>1</v>
      </c>
      <c r="BW43" s="304"/>
      <c r="BX43" s="304">
        <f t="shared" ref="BX43" si="439">ABS(BX41-BZ41)</f>
        <v>0</v>
      </c>
      <c r="BY43" s="304"/>
      <c r="BZ43" s="304">
        <f t="shared" ref="BZ43" si="440">ABS(BZ41-CB41)</f>
        <v>0</v>
      </c>
      <c r="CA43" s="304"/>
      <c r="CB43" s="304">
        <f t="shared" ref="CB43" si="441">ABS(CB41-CD41)</f>
        <v>0</v>
      </c>
      <c r="CC43" s="304"/>
      <c r="CD43" s="304">
        <f t="shared" ref="CD43" si="442">ABS(CD41-CF41)</f>
        <v>0</v>
      </c>
      <c r="CE43" s="304"/>
      <c r="CF43" s="304">
        <f t="shared" ref="CF43" si="443">ABS(CF41-CH41)</f>
        <v>0</v>
      </c>
      <c r="CG43" s="304"/>
      <c r="CH43" s="304">
        <f t="shared" ref="CH43" si="444">ABS(CH41-CJ41)</f>
        <v>0</v>
      </c>
      <c r="CI43" s="304"/>
      <c r="CJ43" s="304">
        <f>ABS(CJ41-CN41)</f>
        <v>154</v>
      </c>
      <c r="CK43" s="304"/>
      <c r="CL43">
        <f>AVERAGE(CL31:CL39)</f>
        <v>17.111111111111111</v>
      </c>
      <c r="CN43" s="86"/>
      <c r="DM43" s="304"/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86"/>
    </row>
    <row r="44" spans="1:158" ht="15" thickBot="1">
      <c r="A44" s="77" t="s">
        <v>51</v>
      </c>
      <c r="B44" s="304">
        <f t="shared" ref="B44" si="445">B41/$B$41</f>
        <v>1</v>
      </c>
      <c r="C44" s="304"/>
      <c r="D44" s="304">
        <f t="shared" ref="D44" si="446">D41/$B$41</f>
        <v>1</v>
      </c>
      <c r="E44" s="304"/>
      <c r="F44" s="304">
        <f t="shared" ref="F44" si="447">F41/$B$41</f>
        <v>1</v>
      </c>
      <c r="G44" s="304"/>
      <c r="H44" s="304">
        <f t="shared" ref="H44" si="448">H41/$B$41</f>
        <v>1</v>
      </c>
      <c r="I44" s="304"/>
      <c r="J44" s="304">
        <f t="shared" ref="J44" si="449">J41/$B$41</f>
        <v>1</v>
      </c>
      <c r="K44" s="304"/>
      <c r="L44" s="304">
        <f t="shared" ref="L44" si="450">L41/$B$41</f>
        <v>1</v>
      </c>
      <c r="M44" s="304"/>
      <c r="N44" s="304">
        <f t="shared" ref="N44" si="451">N41/$B$41</f>
        <v>1</v>
      </c>
      <c r="O44" s="304"/>
      <c r="P44" s="304">
        <f t="shared" ref="P44" si="452">P41/$B$41</f>
        <v>1</v>
      </c>
      <c r="Q44" s="304"/>
      <c r="R44" s="304">
        <f t="shared" ref="R44" si="453">R41/$B$41</f>
        <v>1</v>
      </c>
      <c r="S44" s="304"/>
      <c r="T44" s="304">
        <f t="shared" ref="T44" si="454">T41/$B$41</f>
        <v>1</v>
      </c>
      <c r="U44" s="304"/>
      <c r="V44" s="304">
        <f t="shared" ref="V44" si="455">V41/$B$41</f>
        <v>1</v>
      </c>
      <c r="W44" s="304"/>
      <c r="X44" s="304">
        <f t="shared" ref="X44" si="456">X41/$B$41</f>
        <v>1</v>
      </c>
      <c r="Y44" s="304"/>
      <c r="Z44" s="304">
        <f t="shared" ref="Z44" si="457">Z41/$B$41</f>
        <v>0.77777777777777779</v>
      </c>
      <c r="AA44" s="304"/>
      <c r="AB44" s="304">
        <f t="shared" ref="AB44" si="458">AB41/$B$41</f>
        <v>0.77777777777777779</v>
      </c>
      <c r="AC44" s="304"/>
      <c r="AD44" s="304">
        <f t="shared" ref="AD44" si="459">AD41/$B$41</f>
        <v>0.55555555555555558</v>
      </c>
      <c r="AE44" s="304"/>
      <c r="AF44" s="304">
        <f t="shared" ref="AF44" si="460">AF41/$B$41</f>
        <v>0.55555555555555558</v>
      </c>
      <c r="AG44" s="304"/>
      <c r="AH44" s="304">
        <f t="shared" ref="AH44" si="461">AH41/$B$41</f>
        <v>0.44444444444444442</v>
      </c>
      <c r="AI44" s="304"/>
      <c r="AJ44" s="304">
        <f t="shared" ref="AJ44" si="462">AJ41/$B$41</f>
        <v>0.44444444444444442</v>
      </c>
      <c r="AK44" s="304"/>
      <c r="AL44" s="304">
        <f t="shared" ref="AL44" si="463">AL41/$B$41</f>
        <v>0.33333333333333331</v>
      </c>
      <c r="AM44" s="304"/>
      <c r="AN44" s="304">
        <f t="shared" ref="AN44" si="464">AN41/$B$41</f>
        <v>0.33333333333333331</v>
      </c>
      <c r="AO44" s="304"/>
      <c r="AP44" s="304">
        <f t="shared" ref="AP44" si="465">AP41/$B$41</f>
        <v>0.33333333333333331</v>
      </c>
      <c r="AQ44" s="304"/>
      <c r="AR44" s="304">
        <f t="shared" ref="AR44" si="466">AR41/$B$41</f>
        <v>0.22222222222222221</v>
      </c>
      <c r="AS44" s="304"/>
      <c r="AT44" s="304">
        <f t="shared" ref="AT44" si="467">AT41/$B$41</f>
        <v>0.1111111111111111</v>
      </c>
      <c r="AU44" s="304"/>
      <c r="AV44" s="304">
        <f t="shared" ref="AV44" si="468">AV41/$B$41</f>
        <v>0.1111111111111111</v>
      </c>
      <c r="AW44" s="304"/>
      <c r="AX44" s="304">
        <f t="shared" ref="AX44" si="469">AX41/$B$41</f>
        <v>0.1111111111111111</v>
      </c>
      <c r="AY44" s="304"/>
      <c r="AZ44" s="304">
        <f t="shared" ref="AZ44" si="470">AZ41/$B$41</f>
        <v>0.1111111111111111</v>
      </c>
      <c r="BA44" s="304"/>
      <c r="BB44" s="304">
        <f t="shared" ref="BB44" si="471">BB41/$B$41</f>
        <v>0.1111111111111111</v>
      </c>
      <c r="BC44" s="304"/>
      <c r="BD44" s="304">
        <f t="shared" ref="BD44" si="472">BD41/$B$41</f>
        <v>0.1111111111111111</v>
      </c>
      <c r="BE44" s="304"/>
      <c r="BF44" s="304">
        <f t="shared" ref="BF44" si="473">BF41/$B$41</f>
        <v>0.1111111111111111</v>
      </c>
      <c r="BG44" s="304"/>
      <c r="BH44" s="304">
        <f t="shared" ref="BH44" si="474">BH41/$B$41</f>
        <v>0.1111111111111111</v>
      </c>
      <c r="BI44" s="304"/>
      <c r="BJ44" s="304">
        <f t="shared" ref="BJ44" si="475">BJ41/$B$41</f>
        <v>0.1111111111111111</v>
      </c>
      <c r="BK44" s="304"/>
      <c r="BL44" s="304">
        <f>BL41/$B$41</f>
        <v>0.1111111111111111</v>
      </c>
      <c r="BM44" s="304"/>
      <c r="BN44" s="304">
        <f t="shared" ref="BN44" si="476">BN41/$B$41</f>
        <v>0.1111111111111111</v>
      </c>
      <c r="BO44" s="304"/>
      <c r="BP44" s="304">
        <f t="shared" ref="BP44" si="477">BP41/$B$41</f>
        <v>0.1111111111111111</v>
      </c>
      <c r="BQ44" s="304"/>
      <c r="BR44" s="304">
        <f t="shared" ref="BR44" si="478">BR41/$B$41</f>
        <v>0.1111111111111111</v>
      </c>
      <c r="BS44" s="304"/>
      <c r="BT44" s="304">
        <f t="shared" ref="BT44" si="479">BT41/$B$41</f>
        <v>0.1111111111111111</v>
      </c>
      <c r="BU44" s="304"/>
      <c r="BV44" s="304">
        <f t="shared" ref="BV44" si="480">BV41/$B$41</f>
        <v>0.1111111111111111</v>
      </c>
      <c r="BW44" s="304"/>
      <c r="BX44" s="304">
        <f t="shared" ref="BX44" si="481">BX41/$B$41</f>
        <v>0</v>
      </c>
      <c r="BY44" s="304"/>
      <c r="BZ44" s="304">
        <f t="shared" ref="BZ44" si="482">BZ41/$B$41</f>
        <v>0</v>
      </c>
      <c r="CA44" s="304"/>
      <c r="CB44" s="304">
        <f t="shared" ref="CB44" si="483">CB41/$B$41</f>
        <v>0</v>
      </c>
      <c r="CC44" s="304"/>
      <c r="CD44" s="304">
        <f t="shared" ref="CD44" si="484">CD41/$B$41</f>
        <v>0</v>
      </c>
      <c r="CE44" s="304"/>
      <c r="CF44" s="304">
        <f t="shared" ref="CF44" si="485">CF41/$B$41</f>
        <v>0</v>
      </c>
      <c r="CG44" s="304"/>
      <c r="CH44" s="304">
        <f t="shared" ref="CH44" si="486">CH41/$B$41</f>
        <v>0</v>
      </c>
      <c r="CI44" s="304"/>
      <c r="CJ44" s="304">
        <f t="shared" ref="CJ44" si="487">CJ41/$B$41</f>
        <v>0</v>
      </c>
      <c r="CK44" s="304"/>
      <c r="CL44">
        <f>STDEV(CL31:CL39)</f>
        <v>9.0477130320933075</v>
      </c>
      <c r="CN44" s="86"/>
      <c r="DM44" s="304"/>
      <c r="DN44" s="304"/>
      <c r="DO44" s="304"/>
      <c r="DP44" s="304"/>
      <c r="DQ44" s="304"/>
      <c r="DR44" s="304"/>
      <c r="DS44" s="304"/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  <c r="EK44" s="304"/>
      <c r="EL44" s="304"/>
      <c r="EM44" s="304"/>
      <c r="EN44" s="304"/>
      <c r="EO44" s="304"/>
      <c r="EP44" s="304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86"/>
    </row>
    <row r="45" spans="1:158" ht="15" thickBot="1">
      <c r="A45" s="77" t="s">
        <v>52</v>
      </c>
      <c r="B45" s="304">
        <f t="shared" ref="B45" si="488">B43/B41</f>
        <v>0</v>
      </c>
      <c r="C45" s="304"/>
      <c r="D45" s="304">
        <f t="shared" ref="D45" si="489">D43/D41</f>
        <v>0</v>
      </c>
      <c r="E45" s="304"/>
      <c r="F45" s="304">
        <f t="shared" ref="F45" si="490">F43/F41</f>
        <v>0</v>
      </c>
      <c r="G45" s="304"/>
      <c r="H45" s="304">
        <f t="shared" ref="H45" si="491">H43/H41</f>
        <v>0</v>
      </c>
      <c r="I45" s="304"/>
      <c r="J45" s="304">
        <f t="shared" ref="J45" si="492">J43/J41</f>
        <v>0</v>
      </c>
      <c r="K45" s="304"/>
      <c r="L45" s="304">
        <f t="shared" ref="L45" si="493">L43/L41</f>
        <v>0</v>
      </c>
      <c r="M45" s="304"/>
      <c r="N45" s="304">
        <f t="shared" ref="N45" si="494">N43/N41</f>
        <v>0</v>
      </c>
      <c r="O45" s="304"/>
      <c r="P45" s="304">
        <f t="shared" ref="P45" si="495">P43/P41</f>
        <v>0</v>
      </c>
      <c r="Q45" s="304"/>
      <c r="R45" s="304">
        <f t="shared" ref="R45" si="496">R43/R41</f>
        <v>0</v>
      </c>
      <c r="S45" s="304"/>
      <c r="T45" s="304">
        <f t="shared" ref="T45" si="497">T43/T41</f>
        <v>0</v>
      </c>
      <c r="U45" s="304"/>
      <c r="V45" s="304">
        <f t="shared" ref="V45" si="498">V43/V41</f>
        <v>0</v>
      </c>
      <c r="W45" s="304"/>
      <c r="X45" s="304">
        <f t="shared" ref="X45" si="499">X43/X41</f>
        <v>0.22222222222222221</v>
      </c>
      <c r="Y45" s="304"/>
      <c r="Z45" s="304">
        <f t="shared" ref="Z45" si="500">Z43/Z41</f>
        <v>0</v>
      </c>
      <c r="AA45" s="304"/>
      <c r="AB45" s="304">
        <f t="shared" ref="AB45" si="501">AB43/AB41</f>
        <v>0.2857142857142857</v>
      </c>
      <c r="AC45" s="304"/>
      <c r="AD45" s="304">
        <f t="shared" ref="AD45" si="502">AD43/AD41</f>
        <v>0</v>
      </c>
      <c r="AE45" s="304"/>
      <c r="AF45" s="304">
        <f t="shared" ref="AF45" si="503">AF43/AF41</f>
        <v>0.2</v>
      </c>
      <c r="AG45" s="304"/>
      <c r="AH45" s="304">
        <f t="shared" ref="AH45" si="504">AH43/AH41</f>
        <v>0</v>
      </c>
      <c r="AI45" s="304"/>
      <c r="AJ45" s="304">
        <f t="shared" ref="AJ45" si="505">AJ43/AJ41</f>
        <v>0.25</v>
      </c>
      <c r="AK45" s="304"/>
      <c r="AL45" s="304">
        <f t="shared" ref="AL45" si="506">AL43/AL41</f>
        <v>0</v>
      </c>
      <c r="AM45" s="304"/>
      <c r="AN45" s="304">
        <f t="shared" ref="AN45" si="507">AN43/AN41</f>
        <v>0</v>
      </c>
      <c r="AO45" s="304"/>
      <c r="AP45" s="304">
        <f t="shared" ref="AP45" si="508">AP43/AP41</f>
        <v>0.33333333333333331</v>
      </c>
      <c r="AQ45" s="304"/>
      <c r="AR45" s="304">
        <f t="shared" ref="AR45" si="509">AR43/AR41</f>
        <v>0.5</v>
      </c>
      <c r="AS45" s="304"/>
      <c r="AT45" s="304">
        <f t="shared" ref="AT45" si="510">AT43/AT41</f>
        <v>0</v>
      </c>
      <c r="AU45" s="304"/>
      <c r="AV45" s="304">
        <f t="shared" ref="AV45" si="511">AV43/AV41</f>
        <v>0</v>
      </c>
      <c r="AW45" s="304"/>
      <c r="AX45" s="304">
        <f t="shared" ref="AX45" si="512">AX43/AX41</f>
        <v>0</v>
      </c>
      <c r="AY45" s="304"/>
      <c r="AZ45" s="304">
        <f t="shared" ref="AZ45" si="513">AZ43/AZ41</f>
        <v>0</v>
      </c>
      <c r="BA45" s="304"/>
      <c r="BB45" s="304">
        <f t="shared" ref="BB45" si="514">BB43/BB41</f>
        <v>0</v>
      </c>
      <c r="BC45" s="304"/>
      <c r="BD45" s="304">
        <f t="shared" ref="BD45" si="515">BD43/BD41</f>
        <v>0</v>
      </c>
      <c r="BE45" s="304"/>
      <c r="BF45" s="304">
        <f t="shared" ref="BF45" si="516">BF43/BF41</f>
        <v>0</v>
      </c>
      <c r="BG45" s="304"/>
      <c r="BH45" s="304">
        <f t="shared" ref="BH45" si="517">BH43/BH41</f>
        <v>0</v>
      </c>
      <c r="BI45" s="304"/>
      <c r="BJ45" s="304">
        <f t="shared" ref="BJ45" si="518">BJ43/BJ41</f>
        <v>0</v>
      </c>
      <c r="BK45" s="304"/>
      <c r="BL45" s="304">
        <f t="shared" ref="BL45:BV45" si="519">BL43/BL41</f>
        <v>0</v>
      </c>
      <c r="BM45" s="304"/>
      <c r="BN45" s="304">
        <f t="shared" si="519"/>
        <v>0</v>
      </c>
      <c r="BO45" s="304"/>
      <c r="BP45" s="304">
        <f t="shared" si="519"/>
        <v>0</v>
      </c>
      <c r="BQ45" s="304"/>
      <c r="BR45" s="304">
        <f t="shared" si="519"/>
        <v>0</v>
      </c>
      <c r="BS45" s="304"/>
      <c r="BT45" s="304">
        <f t="shared" si="519"/>
        <v>0</v>
      </c>
      <c r="BU45" s="304"/>
      <c r="BV45" s="304">
        <f t="shared" si="519"/>
        <v>1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0</v>
      </c>
      <c r="CG45" s="304"/>
      <c r="CH45" s="304">
        <v>0</v>
      </c>
      <c r="CI45" s="304"/>
      <c r="CJ45" s="304">
        <v>0</v>
      </c>
      <c r="CK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</row>
    <row r="46" spans="1:158" ht="15" thickBot="1">
      <c r="A46" s="77" t="s">
        <v>53</v>
      </c>
      <c r="B46" s="304">
        <f t="shared" ref="B46" si="520">(B44+D44)/2</f>
        <v>1</v>
      </c>
      <c r="C46" s="304"/>
      <c r="D46" s="304">
        <f t="shared" ref="D46" si="521">(D44+F44)/2</f>
        <v>1</v>
      </c>
      <c r="E46" s="304"/>
      <c r="F46" s="304">
        <f t="shared" ref="F46" si="522">(F44+H44)/2</f>
        <v>1</v>
      </c>
      <c r="G46" s="304"/>
      <c r="H46" s="304">
        <f t="shared" ref="H46" si="523">(H44+J44)/2</f>
        <v>1</v>
      </c>
      <c r="I46" s="304"/>
      <c r="J46" s="304">
        <f t="shared" ref="J46" si="524">(J44+L44)/2</f>
        <v>1</v>
      </c>
      <c r="K46" s="304"/>
      <c r="L46" s="304">
        <f t="shared" ref="L46" si="525">(L44+N44)/2</f>
        <v>1</v>
      </c>
      <c r="M46" s="304"/>
      <c r="N46" s="304">
        <f t="shared" ref="N46" si="526">(N44+P44)/2</f>
        <v>1</v>
      </c>
      <c r="O46" s="304"/>
      <c r="P46" s="304">
        <f t="shared" ref="P46" si="527">(P44+R44)/2</f>
        <v>1</v>
      </c>
      <c r="Q46" s="304"/>
      <c r="R46" s="304">
        <f t="shared" ref="R46" si="528">(R44+T44)/2</f>
        <v>1</v>
      </c>
      <c r="S46" s="304"/>
      <c r="T46" s="304">
        <f t="shared" ref="T46" si="529">(T44+V44)/2</f>
        <v>1</v>
      </c>
      <c r="U46" s="304"/>
      <c r="V46" s="304">
        <f t="shared" ref="V46" si="530">(V44+X44)/2</f>
        <v>1</v>
      </c>
      <c r="W46" s="304"/>
      <c r="X46" s="304">
        <f t="shared" ref="X46" si="531">(X44+Z44)/2</f>
        <v>0.88888888888888884</v>
      </c>
      <c r="Y46" s="304"/>
      <c r="Z46" s="304">
        <f t="shared" ref="Z46" si="532">(Z44+AB44)/2</f>
        <v>0.77777777777777779</v>
      </c>
      <c r="AA46" s="304"/>
      <c r="AB46" s="304">
        <f t="shared" ref="AB46" si="533">(AB44+AD44)/2</f>
        <v>0.66666666666666674</v>
      </c>
      <c r="AC46" s="304"/>
      <c r="AD46" s="304">
        <f t="shared" ref="AD46" si="534">(AD44+AF44)/2</f>
        <v>0.55555555555555558</v>
      </c>
      <c r="AE46" s="304"/>
      <c r="AF46" s="304">
        <f t="shared" ref="AF46" si="535">(AF44+AH44)/2</f>
        <v>0.5</v>
      </c>
      <c r="AG46" s="304"/>
      <c r="AH46" s="304">
        <f t="shared" ref="AH46" si="536">(AH44+AJ44)/2</f>
        <v>0.44444444444444442</v>
      </c>
      <c r="AI46" s="304"/>
      <c r="AJ46" s="304">
        <f t="shared" ref="AJ46" si="537">(AJ44+AL44)/2</f>
        <v>0.38888888888888884</v>
      </c>
      <c r="AK46" s="304"/>
      <c r="AL46" s="304">
        <f t="shared" ref="AL46" si="538">(AL44+AN44)/2</f>
        <v>0.33333333333333331</v>
      </c>
      <c r="AM46" s="304"/>
      <c r="AN46" s="304">
        <f t="shared" ref="AN46" si="539">(AN44+AP44)/2</f>
        <v>0.33333333333333331</v>
      </c>
      <c r="AO46" s="304"/>
      <c r="AP46" s="304">
        <f t="shared" ref="AP46" si="540">(AP44+AR44)/2</f>
        <v>0.27777777777777779</v>
      </c>
      <c r="AQ46" s="304"/>
      <c r="AR46" s="304">
        <f t="shared" ref="AR46" si="541">(AR44+AT44)/2</f>
        <v>0.16666666666666666</v>
      </c>
      <c r="AS46" s="304"/>
      <c r="AT46" s="304">
        <f t="shared" ref="AT46" si="542">(AT44+AV44)/2</f>
        <v>0.1111111111111111</v>
      </c>
      <c r="AU46" s="304"/>
      <c r="AV46" s="304">
        <f t="shared" ref="AV46" si="543">(AV44+AX44)/2</f>
        <v>0.1111111111111111</v>
      </c>
      <c r="AW46" s="304"/>
      <c r="AX46" s="304">
        <f t="shared" ref="AX46" si="544">(AX44+AZ44)/2</f>
        <v>0.1111111111111111</v>
      </c>
      <c r="AY46" s="304"/>
      <c r="AZ46" s="304">
        <f t="shared" ref="AZ46" si="545">(AZ44+BB44)/2</f>
        <v>0.1111111111111111</v>
      </c>
      <c r="BA46" s="304"/>
      <c r="BB46" s="304">
        <f t="shared" ref="BB46" si="546">(BB44+BD44)/2</f>
        <v>0.1111111111111111</v>
      </c>
      <c r="BC46" s="304"/>
      <c r="BD46" s="304">
        <f t="shared" ref="BD46" si="547">(BD44+BF44)/2</f>
        <v>0.1111111111111111</v>
      </c>
      <c r="BE46" s="304"/>
      <c r="BF46" s="304">
        <f t="shared" ref="BF46" si="548">(BF44+BH44)/2</f>
        <v>0.1111111111111111</v>
      </c>
      <c r="BG46" s="304"/>
      <c r="BH46" s="304">
        <f t="shared" ref="BH46" si="549">(BH44+BJ44)/2</f>
        <v>0.1111111111111111</v>
      </c>
      <c r="BI46" s="304"/>
      <c r="BJ46" s="304">
        <f t="shared" ref="BJ46" si="550">(BJ44+BL44)/2</f>
        <v>0.1111111111111111</v>
      </c>
      <c r="BK46" s="304"/>
      <c r="BL46" s="304">
        <f t="shared" ref="BL46" si="551">(BL44+BN44)/2</f>
        <v>0.1111111111111111</v>
      </c>
      <c r="BM46" s="304"/>
      <c r="BN46" s="304">
        <f t="shared" ref="BN46" si="552">(BN44+BP44)/2</f>
        <v>0.1111111111111111</v>
      </c>
      <c r="BO46" s="304"/>
      <c r="BP46" s="304">
        <f t="shared" ref="BP46" si="553">(BP44+BR44)/2</f>
        <v>0.1111111111111111</v>
      </c>
      <c r="BQ46" s="304"/>
      <c r="BR46" s="304">
        <f t="shared" ref="BR46" si="554">(BR44+BT44)/2</f>
        <v>0.1111111111111111</v>
      </c>
      <c r="BS46" s="304"/>
      <c r="BT46" s="304">
        <f t="shared" ref="BT46" si="555">(BT44+BV44)/2</f>
        <v>0.1111111111111111</v>
      </c>
      <c r="BU46" s="304"/>
      <c r="BV46" s="304">
        <f t="shared" ref="BV46" si="556">(BV44+BX44)/2</f>
        <v>5.5555555555555552E-2</v>
      </c>
      <c r="BW46" s="304"/>
      <c r="BX46" s="304">
        <f t="shared" ref="BX46" si="557">(BX44+BZ44)/2</f>
        <v>0</v>
      </c>
      <c r="BY46" s="304"/>
      <c r="BZ46" s="304">
        <f t="shared" ref="BZ46" si="558">(BZ44+CB44)/2</f>
        <v>0</v>
      </c>
      <c r="CA46" s="304"/>
      <c r="CB46" s="304">
        <f t="shared" ref="CB46" si="559">(CB44+CD44)/2</f>
        <v>0</v>
      </c>
      <c r="CC46" s="304"/>
      <c r="CD46" s="304">
        <f t="shared" ref="CD46" si="560">(CD44+CF44)/2</f>
        <v>0</v>
      </c>
      <c r="CE46" s="304"/>
      <c r="CF46" s="304">
        <f t="shared" ref="CF46" si="561">(CF44+CH44)/2</f>
        <v>0</v>
      </c>
      <c r="CG46" s="304"/>
      <c r="CH46" s="304">
        <f t="shared" ref="CH46" si="562">(CH44+CJ44)/2</f>
        <v>0</v>
      </c>
      <c r="CI46" s="304"/>
      <c r="CJ46" s="304">
        <f>(CJ44+CN44)/2</f>
        <v>0</v>
      </c>
      <c r="CK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</row>
    <row r="47" spans="1:158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10.888888888888889</v>
      </c>
      <c r="Y47" s="304"/>
      <c r="Z47" s="304">
        <f>SUM($B$46:AA46)-X46</f>
        <v>11.777777777777779</v>
      </c>
      <c r="AA47" s="304"/>
      <c r="AB47" s="304">
        <f>SUM($B$46:AC46)-Z46</f>
        <v>12.555555555555555</v>
      </c>
      <c r="AC47" s="304"/>
      <c r="AD47" s="304">
        <f>SUM($B$46:AE46)-AB46</f>
        <v>13.222222222222223</v>
      </c>
      <c r="AE47" s="304"/>
      <c r="AF47" s="304">
        <f>SUM($B$46:AG46)-AD46</f>
        <v>13.833333333333334</v>
      </c>
      <c r="AG47" s="304"/>
      <c r="AH47" s="304">
        <f>SUM($B$46:AI46)-AF46</f>
        <v>14.333333333333334</v>
      </c>
      <c r="AI47" s="304"/>
      <c r="AJ47" s="304">
        <f>SUM($B$46:AK46)-AH46</f>
        <v>14.777777777777779</v>
      </c>
      <c r="AK47" s="304"/>
      <c r="AL47" s="304">
        <f>SUM($B$46:AM46)-AJ46</f>
        <v>15.166666666666668</v>
      </c>
      <c r="AM47" s="304"/>
      <c r="AN47" s="304">
        <f>SUM($B$46:AO46)-AL46</f>
        <v>15.555555555555557</v>
      </c>
      <c r="AO47" s="304"/>
      <c r="AP47" s="304">
        <f>SUM($B$46:AQ46)-AN46</f>
        <v>15.833333333333334</v>
      </c>
      <c r="AQ47" s="304"/>
      <c r="AR47" s="304">
        <f>SUM($B$46:AS46)-AP46</f>
        <v>16.055555555555557</v>
      </c>
      <c r="AS47" s="304"/>
      <c r="AT47" s="304">
        <f>SUM($B$46:AU46)-AR46</f>
        <v>16.277777777777779</v>
      </c>
      <c r="AU47" s="304"/>
      <c r="AV47" s="304">
        <f>SUM($B$46:AW46)-AT46</f>
        <v>16.444444444444446</v>
      </c>
      <c r="AW47" s="304"/>
      <c r="AX47" s="304">
        <f>SUM($B$46:AY46)-AV46</f>
        <v>16.555555555555557</v>
      </c>
      <c r="AY47" s="304"/>
      <c r="AZ47" s="304">
        <f>SUM($B$46:BA46)-AX46</f>
        <v>16.666666666666668</v>
      </c>
      <c r="BA47" s="304"/>
      <c r="BB47" s="304">
        <f>SUM($B$46:BC46)-AZ46</f>
        <v>16.777777777777779</v>
      </c>
      <c r="BC47" s="304"/>
      <c r="BD47" s="304">
        <f>SUM($B$46:BE46)-BB46</f>
        <v>16.888888888888889</v>
      </c>
      <c r="BE47" s="304"/>
      <c r="BF47" s="304">
        <f>SUM($B$46:BG46)-BD46</f>
        <v>17</v>
      </c>
      <c r="BG47" s="304"/>
      <c r="BH47" s="304">
        <f>SUM($B$46:BI46)-BF46</f>
        <v>17.111111111111111</v>
      </c>
      <c r="BI47" s="304"/>
      <c r="BJ47" s="304">
        <f>SUM($B$46:BK46)-BH46</f>
        <v>17.222222222222221</v>
      </c>
      <c r="BK47" s="304"/>
      <c r="BL47" s="304">
        <f>SUM($B$46:BM46)-BJ46</f>
        <v>17.333333333333332</v>
      </c>
      <c r="BM47" s="304"/>
      <c r="BN47" s="304">
        <f>SUM($B$46:BO46)-BL46</f>
        <v>17.444444444444443</v>
      </c>
      <c r="BO47" s="304"/>
      <c r="BP47" s="304">
        <f>SUM($B$46:BQ46)-BN46</f>
        <v>17.555555555555554</v>
      </c>
      <c r="BQ47" s="304"/>
      <c r="BR47" s="304">
        <f>SUM($B$46:BS46)-BP46</f>
        <v>17.666666666666664</v>
      </c>
      <c r="BS47" s="304"/>
      <c r="BT47" s="304">
        <f>SUM($B$46:BU46)-BR46</f>
        <v>17.777777777777775</v>
      </c>
      <c r="BU47" s="304"/>
      <c r="BV47" s="304">
        <f>SUM($B$46:BW46)-BT46</f>
        <v>17.833333333333332</v>
      </c>
      <c r="BW47" s="304"/>
      <c r="BX47" s="304">
        <f>SUM($B$46:BY46)-BV46</f>
        <v>17.888888888888886</v>
      </c>
      <c r="BY47" s="304"/>
      <c r="BZ47" s="304">
        <f>SUM($B$46:CA46)-BX46</f>
        <v>17.944444444444443</v>
      </c>
      <c r="CA47" s="304"/>
      <c r="CB47" s="304">
        <f>SUM($B$46:CC46)-BZ46</f>
        <v>17.944444444444443</v>
      </c>
      <c r="CC47" s="304"/>
      <c r="CD47" s="304">
        <f>SUM($B$46:CE46)-CB46</f>
        <v>17.944444444444443</v>
      </c>
      <c r="CE47" s="304"/>
      <c r="CF47" s="304">
        <f>SUM($B$46:CG46)-CD46</f>
        <v>17.944444444444443</v>
      </c>
      <c r="CG47" s="304"/>
      <c r="CH47" s="304">
        <f>SUM($B$46:CI46)-CF46</f>
        <v>17.944444444444443</v>
      </c>
      <c r="CI47" s="304"/>
      <c r="CJ47" s="304">
        <f>SUM($B$46:CK46)-CH46</f>
        <v>17.944444444444443</v>
      </c>
      <c r="CK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</row>
    <row r="48" spans="1:158" ht="15.6" customHeight="1" thickBot="1">
      <c r="A48" s="77" t="s">
        <v>55</v>
      </c>
      <c r="B48" s="304">
        <f t="shared" ref="B48" si="563">B47/B46</f>
        <v>1</v>
      </c>
      <c r="C48" s="304"/>
      <c r="D48" s="304">
        <f t="shared" ref="D48" si="564">D47/D46</f>
        <v>1</v>
      </c>
      <c r="E48" s="304"/>
      <c r="F48" s="304">
        <f t="shared" ref="F48" si="565">F47/F46</f>
        <v>2</v>
      </c>
      <c r="G48" s="304"/>
      <c r="H48" s="304">
        <f t="shared" ref="H48" si="566">H47/H46</f>
        <v>3</v>
      </c>
      <c r="I48" s="304"/>
      <c r="J48" s="304">
        <f t="shared" ref="J48" si="567">J47/J46</f>
        <v>4</v>
      </c>
      <c r="K48" s="304"/>
      <c r="L48" s="304">
        <f t="shared" ref="L48" si="568">L47/L46</f>
        <v>5</v>
      </c>
      <c r="M48" s="304"/>
      <c r="N48" s="304">
        <f t="shared" ref="N48" si="569">N47/N46</f>
        <v>6</v>
      </c>
      <c r="O48" s="304"/>
      <c r="P48" s="304">
        <f t="shared" ref="P48" si="570">P47/P46</f>
        <v>7</v>
      </c>
      <c r="Q48" s="304"/>
      <c r="R48" s="304">
        <f t="shared" ref="R48" si="571">R47/R46</f>
        <v>8</v>
      </c>
      <c r="S48" s="304"/>
      <c r="T48" s="304">
        <f t="shared" ref="T48" si="572">T47/T46</f>
        <v>9</v>
      </c>
      <c r="U48" s="304"/>
      <c r="V48" s="304">
        <f t="shared" ref="V48" si="573">V47/V46</f>
        <v>10</v>
      </c>
      <c r="W48" s="304"/>
      <c r="X48" s="304">
        <f t="shared" ref="X48" si="574">X47/X46</f>
        <v>12.250000000000002</v>
      </c>
      <c r="Y48" s="304"/>
      <c r="Z48" s="304">
        <f t="shared" ref="Z48" si="575">Z47/Z46</f>
        <v>15.142857142857144</v>
      </c>
      <c r="AA48" s="304"/>
      <c r="AB48" s="304">
        <f t="shared" ref="AB48" si="576">AB47/AB46</f>
        <v>18.833333333333332</v>
      </c>
      <c r="AC48" s="304"/>
      <c r="AD48" s="304">
        <f t="shared" ref="AD48" si="577">AD47/AD46</f>
        <v>23.8</v>
      </c>
      <c r="AE48" s="304"/>
      <c r="AF48" s="304">
        <f t="shared" ref="AF48" si="578">AF47/AF46</f>
        <v>27.666666666666668</v>
      </c>
      <c r="AG48" s="304"/>
      <c r="AH48" s="304">
        <f t="shared" ref="AH48" si="579">AH47/AH46</f>
        <v>32.25</v>
      </c>
      <c r="AI48" s="304"/>
      <c r="AJ48" s="304">
        <f t="shared" ref="AJ48" si="580">AJ47/AJ46</f>
        <v>38.000000000000007</v>
      </c>
      <c r="AK48" s="304"/>
      <c r="AL48" s="304">
        <f t="shared" ref="AL48" si="581">AL47/AL46</f>
        <v>45.500000000000007</v>
      </c>
      <c r="AM48" s="304"/>
      <c r="AN48" s="304">
        <f t="shared" ref="AN48" si="582">AN47/AN46</f>
        <v>46.666666666666671</v>
      </c>
      <c r="AO48" s="304"/>
      <c r="AP48" s="304">
        <f t="shared" ref="AP48" si="583">AP47/AP46</f>
        <v>57</v>
      </c>
      <c r="AQ48" s="304"/>
      <c r="AR48" s="304">
        <f t="shared" ref="AR48" si="584">AR47/AR46</f>
        <v>96.333333333333343</v>
      </c>
      <c r="AS48" s="304"/>
      <c r="AT48" s="304">
        <f t="shared" ref="AT48" si="585">AT47/AT46</f>
        <v>146.50000000000003</v>
      </c>
      <c r="AU48" s="304"/>
      <c r="AV48" s="304">
        <f t="shared" ref="AV48" si="586">AV47/AV46</f>
        <v>148.00000000000003</v>
      </c>
      <c r="AW48" s="304"/>
      <c r="AX48" s="304">
        <f t="shared" ref="AX48" si="587">AX47/AX46</f>
        <v>149.00000000000003</v>
      </c>
      <c r="AY48" s="304"/>
      <c r="AZ48" s="304">
        <f t="shared" ref="AZ48" si="588">AZ47/AZ46</f>
        <v>150.00000000000003</v>
      </c>
      <c r="BA48" s="304"/>
      <c r="BB48" s="304">
        <f t="shared" ref="BB48" si="589">BB47/BB46</f>
        <v>151.00000000000003</v>
      </c>
      <c r="BC48" s="304"/>
      <c r="BD48" s="304">
        <f t="shared" ref="BD48" si="590">BD47/BD46</f>
        <v>152</v>
      </c>
      <c r="BE48" s="304"/>
      <c r="BF48" s="304">
        <f t="shared" ref="BF48" si="591">BF47/BF46</f>
        <v>153</v>
      </c>
      <c r="BG48" s="304"/>
      <c r="BH48" s="304">
        <f t="shared" ref="BH48" si="592">BH47/BH46</f>
        <v>154</v>
      </c>
      <c r="BI48" s="304"/>
      <c r="BJ48" s="304">
        <f t="shared" ref="BJ48" si="593">BJ47/BJ46</f>
        <v>155</v>
      </c>
      <c r="BK48" s="304"/>
      <c r="BL48" s="304">
        <f t="shared" ref="BL48:BV48" si="594">BL47/BL46</f>
        <v>156</v>
      </c>
      <c r="BM48" s="304"/>
      <c r="BN48" s="304">
        <f t="shared" si="594"/>
        <v>157</v>
      </c>
      <c r="BO48" s="304"/>
      <c r="BP48" s="304">
        <f t="shared" si="594"/>
        <v>158</v>
      </c>
      <c r="BQ48" s="304"/>
      <c r="BR48" s="304">
        <f t="shared" si="594"/>
        <v>159</v>
      </c>
      <c r="BS48" s="304"/>
      <c r="BT48" s="304">
        <f t="shared" si="594"/>
        <v>159.99999999999997</v>
      </c>
      <c r="BU48" s="304"/>
      <c r="BV48" s="304">
        <f t="shared" si="594"/>
        <v>321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</row>
    <row r="49" spans="1:196" ht="15" thickBot="1">
      <c r="A49" s="77" t="s">
        <v>56</v>
      </c>
      <c r="B49" s="304">
        <f t="shared" ref="B49" si="595">C40/B41</f>
        <v>0</v>
      </c>
      <c r="C49" s="304"/>
      <c r="D49" s="304">
        <f t="shared" ref="D49" si="596">E40/D41</f>
        <v>0</v>
      </c>
      <c r="E49" s="304"/>
      <c r="F49" s="304">
        <f t="shared" ref="F49" si="597">G40/F41</f>
        <v>0</v>
      </c>
      <c r="G49" s="304"/>
      <c r="H49" s="304">
        <f t="shared" ref="H49" si="598">I40/H41</f>
        <v>0</v>
      </c>
      <c r="I49" s="304"/>
      <c r="J49" s="304">
        <f t="shared" ref="J49" si="599">K40/J41</f>
        <v>0</v>
      </c>
      <c r="K49" s="304"/>
      <c r="L49" s="304">
        <f t="shared" ref="L49" si="600">M40/L41</f>
        <v>0</v>
      </c>
      <c r="M49" s="304"/>
      <c r="N49" s="304">
        <f t="shared" ref="N49" si="601">O40/N41</f>
        <v>0.1111111111111111</v>
      </c>
      <c r="O49" s="304"/>
      <c r="P49" s="304">
        <f t="shared" ref="P49" si="602">Q40/P41</f>
        <v>2.1111111111111112</v>
      </c>
      <c r="Q49" s="304"/>
      <c r="R49" s="304">
        <f t="shared" ref="R49" si="603">S40/R41</f>
        <v>1.8888888888888888</v>
      </c>
      <c r="S49" s="304"/>
      <c r="T49" s="304">
        <f t="shared" ref="T49" si="604">U40/T41</f>
        <v>2</v>
      </c>
      <c r="U49" s="304"/>
      <c r="V49" s="304">
        <f t="shared" ref="V49" si="605">W40/V41</f>
        <v>1</v>
      </c>
      <c r="W49" s="304"/>
      <c r="X49" s="304">
        <f t="shared" ref="X49" si="606">Y40/X41</f>
        <v>0</v>
      </c>
      <c r="Y49" s="304"/>
      <c r="Z49" s="304">
        <f t="shared" ref="Z49" si="607">AA40/Z41</f>
        <v>0</v>
      </c>
      <c r="AA49" s="304"/>
      <c r="AB49" s="304">
        <f t="shared" ref="AB49" si="608">AC40/AB41</f>
        <v>0</v>
      </c>
      <c r="AC49" s="304"/>
      <c r="AD49" s="304">
        <f t="shared" ref="AD49" si="609">AE40/AD41</f>
        <v>0</v>
      </c>
      <c r="AE49" s="304"/>
      <c r="AF49" s="304">
        <f t="shared" ref="AF49" si="610">AG40/AF41</f>
        <v>0</v>
      </c>
      <c r="AG49" s="304"/>
      <c r="AH49" s="304">
        <f t="shared" ref="AH49" si="611">AI40/AH41</f>
        <v>0.5</v>
      </c>
      <c r="AI49" s="304"/>
      <c r="AJ49" s="304">
        <f t="shared" ref="AJ49" si="612">AK40/AJ41</f>
        <v>0</v>
      </c>
      <c r="AK49" s="304"/>
      <c r="AL49" s="304">
        <f t="shared" ref="AL49" si="613">AM40/AL41</f>
        <v>0</v>
      </c>
      <c r="AM49" s="304"/>
      <c r="AN49" s="304">
        <f t="shared" ref="AN49" si="614">AO40/AN41</f>
        <v>0</v>
      </c>
      <c r="AO49" s="304"/>
      <c r="AP49" s="304">
        <f t="shared" ref="AP49" si="615">AQ40/AP41</f>
        <v>0</v>
      </c>
      <c r="AQ49" s="304"/>
      <c r="AR49" s="304">
        <f t="shared" ref="AR49" si="616">AS40/AR41</f>
        <v>0.5</v>
      </c>
      <c r="AS49" s="304"/>
      <c r="AT49" s="304">
        <f t="shared" ref="AT49" si="617">AU40/AT41</f>
        <v>0</v>
      </c>
      <c r="AU49" s="304"/>
      <c r="AV49" s="304">
        <f t="shared" ref="AV49" si="618">AW40/AV41</f>
        <v>1</v>
      </c>
      <c r="AW49" s="304"/>
      <c r="AX49" s="304">
        <f t="shared" ref="AX49" si="619">AY40/AX41</f>
        <v>3</v>
      </c>
      <c r="AY49" s="304"/>
      <c r="AZ49" s="304">
        <f t="shared" ref="AZ49" si="620">BA40/AZ41</f>
        <v>0</v>
      </c>
      <c r="BA49" s="304"/>
      <c r="BB49" s="304">
        <f t="shared" ref="BB49" si="621">BC40/BB41</f>
        <v>1</v>
      </c>
      <c r="BC49" s="304"/>
      <c r="BD49" s="304">
        <f t="shared" ref="BD49" si="622">BE40/BD41</f>
        <v>0</v>
      </c>
      <c r="BE49" s="304"/>
      <c r="BF49" s="304">
        <f t="shared" ref="BF49" si="623">BG40/BF41</f>
        <v>1</v>
      </c>
      <c r="BG49" s="304"/>
      <c r="BH49" s="304">
        <f t="shared" ref="BH49" si="624">BI40/BH41</f>
        <v>2</v>
      </c>
      <c r="BI49" s="304"/>
      <c r="BJ49" s="304">
        <f t="shared" ref="BJ49" si="625">BK40/BJ41</f>
        <v>0</v>
      </c>
      <c r="BK49" s="304"/>
      <c r="BL49" s="304">
        <f t="shared" ref="BL49" si="626">BM40/BL41</f>
        <v>2</v>
      </c>
      <c r="BM49" s="304"/>
      <c r="BN49" s="304">
        <f t="shared" ref="BN49" si="627">BO40/BN41</f>
        <v>0</v>
      </c>
      <c r="BO49" s="304"/>
      <c r="BP49" s="304">
        <f t="shared" ref="BP49" si="628">BQ40/BP41</f>
        <v>0</v>
      </c>
      <c r="BQ49" s="304"/>
      <c r="BR49" s="304">
        <f t="shared" ref="BR49" si="629">BS40/BR41</f>
        <v>0</v>
      </c>
      <c r="BS49" s="304"/>
      <c r="BT49" s="304">
        <f t="shared" ref="BT49" si="630">BU40/BT41</f>
        <v>0</v>
      </c>
      <c r="BU49" s="304"/>
      <c r="BV49" s="304">
        <f t="shared" ref="BV49" si="631">BW40/BV41</f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</row>
    <row r="50" spans="1:196" ht="15" thickBot="1">
      <c r="A50" s="77" t="s">
        <v>57</v>
      </c>
      <c r="B50" s="304">
        <f t="shared" ref="B50" si="632">B44*B49</f>
        <v>0</v>
      </c>
      <c r="C50" s="304"/>
      <c r="D50" s="304">
        <f t="shared" ref="D50" si="633">D44*D49</f>
        <v>0</v>
      </c>
      <c r="E50" s="304"/>
      <c r="F50" s="304">
        <f t="shared" ref="F50" si="634">F44*F49</f>
        <v>0</v>
      </c>
      <c r="G50" s="304"/>
      <c r="H50" s="304">
        <f t="shared" ref="H50" si="635">H44*H49</f>
        <v>0</v>
      </c>
      <c r="I50" s="304"/>
      <c r="J50" s="304">
        <f t="shared" ref="J50" si="636">J44*J49</f>
        <v>0</v>
      </c>
      <c r="K50" s="304"/>
      <c r="L50" s="304">
        <f t="shared" ref="L50" si="637">L44*L49</f>
        <v>0</v>
      </c>
      <c r="M50" s="304"/>
      <c r="N50" s="304">
        <f t="shared" ref="N50" si="638">N44*N49</f>
        <v>0.1111111111111111</v>
      </c>
      <c r="O50" s="304"/>
      <c r="P50" s="304">
        <f t="shared" ref="P50" si="639">P44*P49</f>
        <v>2.1111111111111112</v>
      </c>
      <c r="Q50" s="304"/>
      <c r="R50" s="304">
        <f t="shared" ref="R50" si="640">R44*R49</f>
        <v>1.8888888888888888</v>
      </c>
      <c r="S50" s="304"/>
      <c r="T50" s="304">
        <f t="shared" ref="T50" si="641">T44*T49</f>
        <v>2</v>
      </c>
      <c r="U50" s="304"/>
      <c r="V50" s="304">
        <f t="shared" ref="V50" si="642">V44*V49</f>
        <v>1</v>
      </c>
      <c r="W50" s="304"/>
      <c r="X50" s="304">
        <f t="shared" ref="X50" si="643">X44*X49</f>
        <v>0</v>
      </c>
      <c r="Y50" s="304"/>
      <c r="Z50" s="304">
        <f t="shared" ref="Z50" si="644">Z44*Z49</f>
        <v>0</v>
      </c>
      <c r="AA50" s="304"/>
      <c r="AB50" s="304">
        <f t="shared" ref="AB50" si="645">AB44*AB49</f>
        <v>0</v>
      </c>
      <c r="AC50" s="304"/>
      <c r="AD50" s="304">
        <f t="shared" ref="AD50" si="646">AD44*AD49</f>
        <v>0</v>
      </c>
      <c r="AE50" s="304"/>
      <c r="AF50" s="304">
        <f t="shared" ref="AF50" si="647">AF44*AF49</f>
        <v>0</v>
      </c>
      <c r="AG50" s="304"/>
      <c r="AH50" s="304">
        <f t="shared" ref="AH50" si="648">AH44*AH49</f>
        <v>0.22222222222222221</v>
      </c>
      <c r="AI50" s="304"/>
      <c r="AJ50" s="304">
        <f t="shared" ref="AJ50" si="649">AJ44*AJ49</f>
        <v>0</v>
      </c>
      <c r="AK50" s="304"/>
      <c r="AL50" s="304">
        <f t="shared" ref="AL50" si="650">AL44*AL49</f>
        <v>0</v>
      </c>
      <c r="AM50" s="304"/>
      <c r="AN50" s="304">
        <f t="shared" ref="AN50" si="651">AN44*AN49</f>
        <v>0</v>
      </c>
      <c r="AO50" s="304"/>
      <c r="AP50" s="304">
        <f t="shared" ref="AP50" si="652">AP44*AP49</f>
        <v>0</v>
      </c>
      <c r="AQ50" s="304"/>
      <c r="AR50" s="304">
        <f t="shared" ref="AR50" si="653">AR44*AR49</f>
        <v>0.1111111111111111</v>
      </c>
      <c r="AS50" s="304"/>
      <c r="AT50" s="304">
        <f t="shared" ref="AT50" si="654">AT44*AT49</f>
        <v>0</v>
      </c>
      <c r="AU50" s="304"/>
      <c r="AV50" s="304">
        <f t="shared" ref="AV50" si="655">AV44*AV49</f>
        <v>0.1111111111111111</v>
      </c>
      <c r="AW50" s="304"/>
      <c r="AX50" s="304">
        <f t="shared" ref="AX50" si="656">AX44*AX49</f>
        <v>0.33333333333333331</v>
      </c>
      <c r="AY50" s="304"/>
      <c r="AZ50" s="304">
        <f t="shared" ref="AZ50" si="657">AZ44*AZ49</f>
        <v>0</v>
      </c>
      <c r="BA50" s="304"/>
      <c r="BB50" s="304">
        <f t="shared" ref="BB50" si="658">BB44*BB49</f>
        <v>0.1111111111111111</v>
      </c>
      <c r="BC50" s="304"/>
      <c r="BD50" s="304">
        <f t="shared" ref="BD50" si="659">BD44*BD49</f>
        <v>0</v>
      </c>
      <c r="BE50" s="304"/>
      <c r="BF50" s="304">
        <f t="shared" ref="BF50" si="660">BF44*BF49</f>
        <v>0.1111111111111111</v>
      </c>
      <c r="BG50" s="304"/>
      <c r="BH50" s="304">
        <f t="shared" ref="BH50" si="661">BH44*BH49</f>
        <v>0.22222222222222221</v>
      </c>
      <c r="BI50" s="304"/>
      <c r="BJ50" s="304">
        <f t="shared" ref="BJ50" si="662">BJ44*BJ49</f>
        <v>0</v>
      </c>
      <c r="BK50" s="304"/>
      <c r="BL50" s="304">
        <f t="shared" ref="BL50:BV50" si="663">BL44*BL49</f>
        <v>0.22222222222222221</v>
      </c>
      <c r="BM50" s="304"/>
      <c r="BN50" s="304">
        <f t="shared" si="663"/>
        <v>0</v>
      </c>
      <c r="BO50" s="304"/>
      <c r="BP50" s="304">
        <f t="shared" si="663"/>
        <v>0</v>
      </c>
      <c r="BQ50" s="304"/>
      <c r="BR50" s="304">
        <f t="shared" si="663"/>
        <v>0</v>
      </c>
      <c r="BS50" s="304"/>
      <c r="BT50" s="304">
        <f t="shared" si="663"/>
        <v>0</v>
      </c>
      <c r="BU50" s="304"/>
      <c r="BV50" s="304">
        <f t="shared" si="663"/>
        <v>0</v>
      </c>
      <c r="BW50" s="304"/>
      <c r="BX50" s="304">
        <v>0</v>
      </c>
      <c r="BY50" s="304"/>
      <c r="BZ50" s="304">
        <v>0</v>
      </c>
      <c r="CA50" s="304"/>
      <c r="CB50" s="304">
        <v>0</v>
      </c>
      <c r="CC50" s="304"/>
      <c r="CD50" s="304">
        <v>0</v>
      </c>
      <c r="CE50" s="304"/>
      <c r="CF50" s="304">
        <v>0</v>
      </c>
      <c r="CG50" s="304"/>
      <c r="CH50" s="304">
        <v>0</v>
      </c>
      <c r="CI50" s="304"/>
      <c r="CJ50" s="304">
        <v>0</v>
      </c>
      <c r="CK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</row>
    <row r="51" spans="1:196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0.1111111111111111</v>
      </c>
      <c r="O51" s="304"/>
      <c r="P51" s="304">
        <f>SUM($B$50:Q50)</f>
        <v>2.2222222222222223</v>
      </c>
      <c r="Q51" s="304"/>
      <c r="R51" s="304">
        <f>SUM($B$50:S50)</f>
        <v>4.1111111111111107</v>
      </c>
      <c r="S51" s="304"/>
      <c r="T51" s="304">
        <f>SUM($B$50:U50)</f>
        <v>6.1111111111111107</v>
      </c>
      <c r="U51" s="304"/>
      <c r="V51" s="304">
        <f>SUM($B$50:W50)</f>
        <v>7.1111111111111107</v>
      </c>
      <c r="W51" s="304"/>
      <c r="X51" s="304">
        <f>SUM($B$50:Y50)</f>
        <v>7.1111111111111107</v>
      </c>
      <c r="Y51" s="304"/>
      <c r="Z51" s="304">
        <f>SUM($B$50:AA50)</f>
        <v>7.1111111111111107</v>
      </c>
      <c r="AA51" s="304"/>
      <c r="AB51" s="304">
        <f>SUM($B$50:AC50)</f>
        <v>7.1111111111111107</v>
      </c>
      <c r="AC51" s="304"/>
      <c r="AD51" s="304">
        <f>SUM($B$50:AE50)</f>
        <v>7.1111111111111107</v>
      </c>
      <c r="AE51" s="304"/>
      <c r="AF51" s="304">
        <f>SUM($B$50:AG50)</f>
        <v>7.1111111111111107</v>
      </c>
      <c r="AG51" s="304"/>
      <c r="AH51" s="304">
        <f>SUM($B$50:AI50)</f>
        <v>7.333333333333333</v>
      </c>
      <c r="AI51" s="304"/>
      <c r="AJ51" s="304">
        <f>SUM($B$50:AK50)</f>
        <v>7.333333333333333</v>
      </c>
      <c r="AK51" s="304"/>
      <c r="AL51" s="304">
        <f>SUM($B$50:AM50)</f>
        <v>7.333333333333333</v>
      </c>
      <c r="AM51" s="304"/>
      <c r="AN51" s="304">
        <f>SUM($B$50:AO50)</f>
        <v>7.333333333333333</v>
      </c>
      <c r="AO51" s="304"/>
      <c r="AP51" s="304">
        <f>SUM($B$50:AQ50)</f>
        <v>7.333333333333333</v>
      </c>
      <c r="AQ51" s="304"/>
      <c r="AR51" s="304">
        <f>SUM($B$50:AS50)</f>
        <v>7.4444444444444438</v>
      </c>
      <c r="AS51" s="304"/>
      <c r="AT51" s="304">
        <f>SUM($B$50:AU50)</f>
        <v>7.4444444444444438</v>
      </c>
      <c r="AU51" s="304"/>
      <c r="AV51" s="304">
        <f>SUM($B$50:AW50)</f>
        <v>7.5555555555555545</v>
      </c>
      <c r="AW51" s="304"/>
      <c r="AX51" s="304">
        <f>SUM($B$50:AY50)</f>
        <v>7.8888888888888875</v>
      </c>
      <c r="AY51" s="304"/>
      <c r="AZ51" s="304">
        <f>SUM($B$50:BA50)</f>
        <v>7.8888888888888875</v>
      </c>
      <c r="BA51" s="304"/>
      <c r="BB51" s="304">
        <f>SUM($B$50:BC50)</f>
        <v>7.9999999999999982</v>
      </c>
      <c r="BC51" s="304"/>
      <c r="BD51" s="304">
        <f>SUM($B$50:BE50)</f>
        <v>7.9999999999999982</v>
      </c>
      <c r="BE51" s="304"/>
      <c r="BF51" s="304">
        <f>SUM($B$50:BG50)</f>
        <v>8.1111111111111089</v>
      </c>
      <c r="BG51" s="304"/>
      <c r="BH51" s="304">
        <f>SUM($B$50:BI50)</f>
        <v>8.3333333333333304</v>
      </c>
      <c r="BI51" s="304"/>
      <c r="BJ51" s="304">
        <f>SUM($B$50:BK50)</f>
        <v>8.3333333333333304</v>
      </c>
      <c r="BK51" s="304"/>
      <c r="BL51" s="304">
        <f>SUM($B$50:BM50)</f>
        <v>8.5555555555555518</v>
      </c>
      <c r="BM51" s="304"/>
      <c r="BN51" s="304">
        <f>SUM($B$50:BO50)</f>
        <v>8.5555555555555518</v>
      </c>
      <c r="BO51" s="304"/>
      <c r="BP51" s="304">
        <f>SUM($B$50:BQ50)</f>
        <v>8.5555555555555518</v>
      </c>
      <c r="BQ51" s="304"/>
      <c r="BR51" s="304">
        <f>SUM($B$50:BS50)</f>
        <v>8.5555555555555518</v>
      </c>
      <c r="BS51" s="304"/>
      <c r="BT51" s="304">
        <f>SUM($B$50:BU50)</f>
        <v>8.5555555555555518</v>
      </c>
      <c r="BU51" s="304"/>
      <c r="BV51" s="304">
        <f>SUM($B$50:BW50)</f>
        <v>8.5555555555555518</v>
      </c>
      <c r="BW51" s="304"/>
      <c r="BX51" s="304">
        <f>SUM($B$50:BY50)</f>
        <v>8.5555555555555518</v>
      </c>
      <c r="BY51" s="304"/>
      <c r="BZ51" s="304">
        <f>SUM($B$50:CA50)</f>
        <v>8.5555555555555518</v>
      </c>
      <c r="CA51" s="304"/>
      <c r="CB51" s="304">
        <f>SUM($B$50:CC50)</f>
        <v>8.5555555555555518</v>
      </c>
      <c r="CC51" s="304"/>
      <c r="CD51" s="304">
        <f>SUM($B$50:CE50)</f>
        <v>8.5555555555555518</v>
      </c>
      <c r="CE51" s="304"/>
      <c r="CF51" s="304">
        <f>SUM($B$50:CG50)</f>
        <v>8.5555555555555518</v>
      </c>
      <c r="CG51" s="304"/>
      <c r="CH51" s="304">
        <f>SUM($B$50:CI50)</f>
        <v>8.5555555555555518</v>
      </c>
      <c r="CI51" s="304"/>
      <c r="CJ51" s="304">
        <f>SUM($B$50:CK50)</f>
        <v>8.5555555555555518</v>
      </c>
      <c r="CK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</row>
    <row r="52" spans="1:196" ht="18.600000000000001" thickBot="1">
      <c r="A52" s="176" t="s">
        <v>59</v>
      </c>
      <c r="B52" s="304">
        <f t="shared" ref="B52" si="664">B51/$B$41</f>
        <v>0</v>
      </c>
      <c r="C52" s="304"/>
      <c r="D52" s="304">
        <f t="shared" ref="D52" si="665">D51/$B$41</f>
        <v>0</v>
      </c>
      <c r="E52" s="304"/>
      <c r="F52" s="304">
        <f t="shared" ref="F52" si="666">F51/$B$41</f>
        <v>0</v>
      </c>
      <c r="G52" s="304"/>
      <c r="H52" s="304">
        <f t="shared" ref="H52" si="667">H51/$B$41</f>
        <v>0</v>
      </c>
      <c r="I52" s="304"/>
      <c r="J52" s="304">
        <f t="shared" ref="J52" si="668">J51/$B$41</f>
        <v>0</v>
      </c>
      <c r="K52" s="304"/>
      <c r="L52" s="304">
        <f t="shared" ref="L52" si="669">L51/$B$41</f>
        <v>0</v>
      </c>
      <c r="M52" s="304"/>
      <c r="N52" s="304">
        <f t="shared" ref="N52" si="670">N51/$B$41</f>
        <v>1.2345679012345678E-2</v>
      </c>
      <c r="O52" s="304"/>
      <c r="P52" s="304">
        <f t="shared" ref="P52" si="671">P51/$B$41</f>
        <v>0.24691358024691359</v>
      </c>
      <c r="Q52" s="304"/>
      <c r="R52" s="304">
        <f t="shared" ref="R52" si="672">R51/$B$41</f>
        <v>0.4567901234567901</v>
      </c>
      <c r="S52" s="304"/>
      <c r="T52" s="304">
        <f t="shared" ref="T52" si="673">T51/$B$41</f>
        <v>0.67901234567901225</v>
      </c>
      <c r="U52" s="304"/>
      <c r="V52" s="304">
        <f t="shared" ref="V52" si="674">V51/$B$41</f>
        <v>0.79012345679012341</v>
      </c>
      <c r="W52" s="304"/>
      <c r="X52" s="304">
        <f t="shared" ref="X52" si="675">X51/$B$41</f>
        <v>0.79012345679012341</v>
      </c>
      <c r="Y52" s="304"/>
      <c r="Z52" s="304">
        <f t="shared" ref="Z52" si="676">Z51/$B$41</f>
        <v>0.79012345679012341</v>
      </c>
      <c r="AA52" s="304"/>
      <c r="AB52" s="304">
        <f t="shared" ref="AB52" si="677">AB51/$B$41</f>
        <v>0.79012345679012341</v>
      </c>
      <c r="AC52" s="304"/>
      <c r="AD52" s="304">
        <f t="shared" ref="AD52" si="678">AD51/$B$41</f>
        <v>0.79012345679012341</v>
      </c>
      <c r="AE52" s="304"/>
      <c r="AF52" s="304">
        <f t="shared" ref="AF52" si="679">AF51/$B$41</f>
        <v>0.79012345679012341</v>
      </c>
      <c r="AG52" s="304"/>
      <c r="AH52" s="304">
        <f t="shared" ref="AH52" si="680">AH51/$B$41</f>
        <v>0.81481481481481477</v>
      </c>
      <c r="AI52" s="304"/>
      <c r="AJ52" s="304">
        <f t="shared" ref="AJ52" si="681">AJ51/$B$41</f>
        <v>0.81481481481481477</v>
      </c>
      <c r="AK52" s="304"/>
      <c r="AL52" s="304">
        <f t="shared" ref="AL52" si="682">AL51/$B$41</f>
        <v>0.81481481481481477</v>
      </c>
      <c r="AM52" s="304"/>
      <c r="AN52" s="304">
        <f t="shared" ref="AN52" si="683">AN51/$B$41</f>
        <v>0.81481481481481477</v>
      </c>
      <c r="AO52" s="304"/>
      <c r="AP52" s="304">
        <f t="shared" ref="AP52" si="684">AP51/$B$41</f>
        <v>0.81481481481481477</v>
      </c>
      <c r="AQ52" s="304"/>
      <c r="AR52" s="304">
        <f t="shared" ref="AR52" si="685">AR51/$B$41</f>
        <v>0.82716049382716039</v>
      </c>
      <c r="AS52" s="304"/>
      <c r="AT52" s="304">
        <f t="shared" ref="AT52" si="686">AT51/$B$41</f>
        <v>0.82716049382716039</v>
      </c>
      <c r="AU52" s="304"/>
      <c r="AV52" s="304">
        <f t="shared" ref="AV52" si="687">AV51/$B$41</f>
        <v>0.83950617283950602</v>
      </c>
      <c r="AW52" s="304"/>
      <c r="AX52" s="304">
        <f t="shared" ref="AX52" si="688">AX51/$B$41</f>
        <v>0.87654320987654311</v>
      </c>
      <c r="AY52" s="304"/>
      <c r="AZ52" s="304">
        <f t="shared" ref="AZ52" si="689">AZ51/$B$41</f>
        <v>0.87654320987654311</v>
      </c>
      <c r="BA52" s="304"/>
      <c r="BB52" s="304">
        <f t="shared" ref="BB52" si="690">BB51/$B$41</f>
        <v>0.88888888888888873</v>
      </c>
      <c r="BC52" s="304"/>
      <c r="BD52" s="304">
        <f t="shared" ref="BD52" si="691">BD51/$B$41</f>
        <v>0.88888888888888873</v>
      </c>
      <c r="BE52" s="304"/>
      <c r="BF52" s="304">
        <f t="shared" ref="BF52" si="692">BF51/$B$41</f>
        <v>0.90123456790123435</v>
      </c>
      <c r="BG52" s="304"/>
      <c r="BH52" s="304">
        <f t="shared" ref="BH52" si="693">BH51/$B$41</f>
        <v>0.9259259259259256</v>
      </c>
      <c r="BI52" s="304"/>
      <c r="BJ52" s="304">
        <f t="shared" ref="BJ52" si="694">BJ51/$B$41</f>
        <v>0.9259259259259256</v>
      </c>
      <c r="BK52" s="304"/>
      <c r="BL52" s="304">
        <f t="shared" ref="BL52:CJ52" si="695">BL51/$B$41</f>
        <v>0.95061728395061684</v>
      </c>
      <c r="BM52" s="304"/>
      <c r="BN52" s="304">
        <f t="shared" si="695"/>
        <v>0.95061728395061684</v>
      </c>
      <c r="BO52" s="304"/>
      <c r="BP52" s="304">
        <f t="shared" si="695"/>
        <v>0.95061728395061684</v>
      </c>
      <c r="BQ52" s="304"/>
      <c r="BR52" s="304">
        <f t="shared" si="695"/>
        <v>0.95061728395061684</v>
      </c>
      <c r="BS52" s="304"/>
      <c r="BT52" s="304">
        <f t="shared" si="695"/>
        <v>0.95061728395061684</v>
      </c>
      <c r="BU52" s="304"/>
      <c r="BV52" s="304">
        <f t="shared" si="695"/>
        <v>0.95061728395061684</v>
      </c>
      <c r="BW52" s="304"/>
      <c r="BX52" s="304">
        <f t="shared" si="695"/>
        <v>0.95061728395061684</v>
      </c>
      <c r="BY52" s="304"/>
      <c r="BZ52" s="304">
        <f t="shared" si="695"/>
        <v>0.95061728395061684</v>
      </c>
      <c r="CA52" s="304"/>
      <c r="CB52" s="304">
        <f t="shared" si="695"/>
        <v>0.95061728395061684</v>
      </c>
      <c r="CC52" s="304"/>
      <c r="CD52" s="304">
        <f t="shared" si="695"/>
        <v>0.95061728395061684</v>
      </c>
      <c r="CE52" s="304"/>
      <c r="CF52" s="304">
        <f t="shared" si="695"/>
        <v>0.95061728395061684</v>
      </c>
      <c r="CG52" s="304"/>
      <c r="CH52" s="304">
        <f t="shared" si="695"/>
        <v>0.95061728395061684</v>
      </c>
      <c r="CI52" s="304"/>
      <c r="CJ52" s="304">
        <f t="shared" si="695"/>
        <v>0.95061728395061684</v>
      </c>
      <c r="CK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</row>
    <row r="53" spans="1:196" ht="15" thickBot="1">
      <c r="A53" s="77" t="s">
        <v>60</v>
      </c>
      <c r="B53" s="304">
        <f t="shared" ref="B53" si="696">B1*B44*B49</f>
        <v>0</v>
      </c>
      <c r="C53" s="304"/>
      <c r="D53" s="304">
        <f t="shared" ref="D53" si="697">D1*D44*D49</f>
        <v>0</v>
      </c>
      <c r="E53" s="304"/>
      <c r="F53" s="304">
        <f t="shared" ref="F53" si="698">F1*F44*F49</f>
        <v>0</v>
      </c>
      <c r="G53" s="304"/>
      <c r="H53" s="304">
        <f t="shared" ref="H53" si="699">H1*H44*H49</f>
        <v>0</v>
      </c>
      <c r="I53" s="304"/>
      <c r="J53" s="304">
        <f t="shared" ref="J53" si="700">J1*J44*J49</f>
        <v>0</v>
      </c>
      <c r="K53" s="304"/>
      <c r="L53" s="304">
        <f t="shared" ref="L53" si="701">L1*L44*L49</f>
        <v>0</v>
      </c>
      <c r="M53" s="304"/>
      <c r="N53" s="304">
        <f t="shared" ref="N53" si="702">N1*N44*N49</f>
        <v>0.77777777777777768</v>
      </c>
      <c r="O53" s="304"/>
      <c r="P53" s="304">
        <f t="shared" ref="P53" si="703">P1*P44*P49</f>
        <v>16.888888888888889</v>
      </c>
      <c r="Q53" s="304"/>
      <c r="R53" s="304">
        <f t="shared" ref="R53" si="704">R1*R44*R49</f>
        <v>17</v>
      </c>
      <c r="S53" s="304"/>
      <c r="T53" s="304">
        <f t="shared" ref="T53" si="705">T1*T44*T49</f>
        <v>20</v>
      </c>
      <c r="U53" s="304"/>
      <c r="V53" s="304">
        <f t="shared" ref="V53" si="706">V1*V44*V49</f>
        <v>11</v>
      </c>
      <c r="W53" s="304"/>
      <c r="X53" s="304">
        <f t="shared" ref="X53" si="707">X1*X44*X49</f>
        <v>0</v>
      </c>
      <c r="Y53" s="304"/>
      <c r="Z53" s="304">
        <f t="shared" ref="Z53" si="708">Z1*Z44*Z49</f>
        <v>0</v>
      </c>
      <c r="AA53" s="304"/>
      <c r="AB53" s="304">
        <f t="shared" ref="AB53" si="709">AB1*AB44*AB49</f>
        <v>0</v>
      </c>
      <c r="AC53" s="304"/>
      <c r="AD53" s="304">
        <f t="shared" ref="AD53" si="710">AD1*AD44*AD49</f>
        <v>0</v>
      </c>
      <c r="AE53" s="304"/>
      <c r="AF53" s="304">
        <f t="shared" ref="AF53" si="711">AF1*AF44*AF49</f>
        <v>0</v>
      </c>
      <c r="AG53" s="304"/>
      <c r="AH53" s="304">
        <f t="shared" ref="AH53" si="712">AH1*AH44*AH49</f>
        <v>3.7777777777777777</v>
      </c>
      <c r="AI53" s="304"/>
      <c r="AJ53" s="304">
        <f t="shared" ref="AJ53" si="713">AJ1*AJ44*AJ49</f>
        <v>0</v>
      </c>
      <c r="AK53" s="304"/>
      <c r="AL53" s="304">
        <f t="shared" ref="AL53" si="714">AL1*AL44*AL49</f>
        <v>0</v>
      </c>
      <c r="AM53" s="304"/>
      <c r="AN53" s="304">
        <f t="shared" ref="AN53" si="715">AN1*AN44*AN49</f>
        <v>0</v>
      </c>
      <c r="AO53" s="304"/>
      <c r="AP53" s="304">
        <f t="shared" ref="AP53" si="716">AP1*AP44*AP49</f>
        <v>0</v>
      </c>
      <c r="AQ53" s="304"/>
      <c r="AR53" s="304">
        <f t="shared" ref="AR53" si="717">AR1*AR44*AR49</f>
        <v>2.4444444444444442</v>
      </c>
      <c r="AS53" s="304"/>
      <c r="AT53" s="304">
        <f t="shared" ref="AT53" si="718">AT1*AT44*AT49</f>
        <v>0</v>
      </c>
      <c r="AU53" s="304"/>
      <c r="AV53" s="304">
        <f t="shared" ref="AV53" si="719">AV1*AV44*AV49</f>
        <v>2.6666666666666665</v>
      </c>
      <c r="AW53" s="304"/>
      <c r="AX53" s="304">
        <f t="shared" ref="AX53" si="720">AX1*AX44*AX49</f>
        <v>8.3333333333333321</v>
      </c>
      <c r="AY53" s="304"/>
      <c r="AZ53" s="304">
        <f t="shared" ref="AZ53" si="721">AZ1*AZ44*AZ49</f>
        <v>0</v>
      </c>
      <c r="BA53" s="304"/>
      <c r="BB53" s="304">
        <f t="shared" ref="BB53" si="722">BB1*BB44*BB49</f>
        <v>3</v>
      </c>
      <c r="BC53" s="304"/>
      <c r="BD53" s="304">
        <f t="shared" ref="BD53" si="723">BD1*BD44*BD49</f>
        <v>0</v>
      </c>
      <c r="BE53" s="304"/>
      <c r="BF53" s="304">
        <f t="shared" ref="BF53" si="724">BF1*BF44*BF49</f>
        <v>3.2222222222222219</v>
      </c>
      <c r="BG53" s="304"/>
      <c r="BH53" s="304">
        <f t="shared" ref="BH53" si="725">BH1*BH44*BH49</f>
        <v>6.6666666666666661</v>
      </c>
      <c r="BI53" s="304"/>
      <c r="BJ53" s="304">
        <f t="shared" ref="BJ53" si="726">BJ1*BJ44*BJ49</f>
        <v>0</v>
      </c>
      <c r="BK53" s="304"/>
      <c r="BL53" s="304">
        <f t="shared" ref="BL53:CJ53" si="727">BL1*BL44*BL49</f>
        <v>7.1111111111111107</v>
      </c>
      <c r="BM53" s="304"/>
      <c r="BN53" s="304">
        <f t="shared" si="727"/>
        <v>0</v>
      </c>
      <c r="BO53" s="304"/>
      <c r="BP53" s="304">
        <f t="shared" si="727"/>
        <v>0</v>
      </c>
      <c r="BQ53" s="304"/>
      <c r="BR53" s="304">
        <f t="shared" si="727"/>
        <v>0</v>
      </c>
      <c r="BS53" s="304"/>
      <c r="BT53" s="304">
        <f t="shared" si="727"/>
        <v>0</v>
      </c>
      <c r="BU53" s="304"/>
      <c r="BV53" s="304">
        <f t="shared" si="727"/>
        <v>0</v>
      </c>
      <c r="BW53" s="304"/>
      <c r="BX53" s="304">
        <f t="shared" si="727"/>
        <v>0</v>
      </c>
      <c r="BY53" s="304"/>
      <c r="BZ53" s="304">
        <f t="shared" si="727"/>
        <v>0</v>
      </c>
      <c r="CA53" s="304"/>
      <c r="CB53" s="304">
        <f t="shared" si="727"/>
        <v>0</v>
      </c>
      <c r="CC53" s="304"/>
      <c r="CD53" s="304">
        <f t="shared" si="727"/>
        <v>0</v>
      </c>
      <c r="CE53" s="304"/>
      <c r="CF53" s="304">
        <f t="shared" si="727"/>
        <v>0</v>
      </c>
      <c r="CG53" s="304"/>
      <c r="CH53" s="304">
        <f t="shared" si="727"/>
        <v>0</v>
      </c>
      <c r="CI53" s="304"/>
      <c r="CJ53" s="304">
        <f t="shared" si="727"/>
        <v>0</v>
      </c>
      <c r="CK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</row>
    <row r="54" spans="1:196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f>SUM($B$53:AA53)/Z52</f>
        <v>83.109375000000014</v>
      </c>
      <c r="AA54" s="304"/>
      <c r="AB54" s="304">
        <f>SUM($B$53:AC53)/AB52</f>
        <v>83.109375000000014</v>
      </c>
      <c r="AC54" s="304"/>
      <c r="AD54" s="304">
        <f>SUM($B$53:AE53)/AD52</f>
        <v>83.109375000000014</v>
      </c>
      <c r="AE54" s="304"/>
      <c r="AF54" s="304">
        <f>SUM($B$53:AG53)/AF52</f>
        <v>83.109375000000014</v>
      </c>
      <c r="AG54" s="304"/>
      <c r="AH54" s="304">
        <f>SUM($B$53:AI53)/AH52</f>
        <v>85.227272727272734</v>
      </c>
      <c r="AI54" s="304"/>
      <c r="AJ54" s="304">
        <f>SUM($B$53:AK53)/AJ52</f>
        <v>85.227272727272734</v>
      </c>
      <c r="AK54" s="304"/>
      <c r="AL54" s="304">
        <f>SUM($B$53:AM53)/AL52</f>
        <v>85.227272727272734</v>
      </c>
      <c r="AM54" s="304"/>
      <c r="AN54" s="304">
        <f>SUM($B$53:AO53)/AN52</f>
        <v>85.227272727272734</v>
      </c>
      <c r="AO54" s="304"/>
      <c r="AP54" s="304">
        <f>SUM($B$53:AQ53)/AP52</f>
        <v>85.227272727272734</v>
      </c>
      <c r="AQ54" s="304"/>
      <c r="AR54" s="304">
        <f>SUM($B$53:AS53)/AR52</f>
        <v>86.910447761194035</v>
      </c>
      <c r="AS54" s="304"/>
      <c r="AT54" s="304">
        <f>SUM($B$53:AU53)/AT52</f>
        <v>86.910447761194035</v>
      </c>
      <c r="AU54" s="304"/>
      <c r="AV54" s="304">
        <f>SUM($B$53:AW53)/AV52</f>
        <v>88.808823529411782</v>
      </c>
      <c r="AW54" s="304"/>
      <c r="AX54" s="304">
        <f>SUM($B$53:AY53)/AX52</f>
        <v>94.563380281690144</v>
      </c>
      <c r="AY54" s="304"/>
      <c r="AZ54" s="304">
        <f>SUM($B$53:BA53)/AZ52</f>
        <v>94.563380281690144</v>
      </c>
      <c r="BA54" s="304"/>
      <c r="BB54" s="304">
        <f>SUM($B$53:BC53)/BB52</f>
        <v>96.625000000000014</v>
      </c>
      <c r="BC54" s="304"/>
      <c r="BD54" s="304">
        <f>SUM($B$53:BE53)/BD52</f>
        <v>96.625000000000014</v>
      </c>
      <c r="BE54" s="304"/>
      <c r="BF54" s="304">
        <f>SUM($B$53:BG53)/BF52</f>
        <v>98.876712328767155</v>
      </c>
      <c r="BG54" s="304"/>
      <c r="BH54" s="304">
        <f>SUM($B$53:BI53)/BH52</f>
        <v>103.44000000000004</v>
      </c>
      <c r="BI54" s="304"/>
      <c r="BJ54" s="304">
        <f>SUM($B$53:BK53)/BJ52</f>
        <v>103.44000000000004</v>
      </c>
      <c r="BK54" s="304"/>
      <c r="BL54" s="304">
        <f>SUM($B$53:BM53)/BL52</f>
        <v>108.23376623376629</v>
      </c>
      <c r="BM54" s="304"/>
      <c r="BN54" s="304">
        <f>SUM($B$53:BO53)/BN52</f>
        <v>108.23376623376629</v>
      </c>
      <c r="BO54" s="304"/>
      <c r="BP54" s="304">
        <f>SUM($B$53:BQ53)/BP52</f>
        <v>108.23376623376629</v>
      </c>
      <c r="BQ54" s="304"/>
      <c r="BR54" s="304">
        <f>SUM($B$53:BS53)/BR52</f>
        <v>108.23376623376629</v>
      </c>
      <c r="BS54" s="304"/>
      <c r="BT54" s="304">
        <f>SUM($B$53:BU53)/BT52</f>
        <v>108.23376623376629</v>
      </c>
      <c r="BU54" s="304"/>
      <c r="BV54" s="304">
        <f>SUM($B$53:BW53)/BV52</f>
        <v>108.23376623376629</v>
      </c>
      <c r="BW54" s="304"/>
      <c r="BX54" s="304">
        <f>SUM($B$53:BY53)/BX52</f>
        <v>108.23376623376629</v>
      </c>
      <c r="BY54" s="304"/>
      <c r="BZ54" s="304">
        <f>SUM($B$53:CA53)/BZ52</f>
        <v>108.23376623376629</v>
      </c>
      <c r="CA54" s="304"/>
      <c r="CB54" s="304">
        <f>SUM($B$53:CC53)/CB52</f>
        <v>108.23376623376629</v>
      </c>
      <c r="CC54" s="304"/>
      <c r="CD54" s="304">
        <f>SUM($B$53:CE53)/CD52</f>
        <v>108.23376623376629</v>
      </c>
      <c r="CE54" s="304"/>
      <c r="CF54" s="304">
        <f>SUM($B$53:CG53)/CF52</f>
        <v>108.23376623376629</v>
      </c>
      <c r="CG54" s="304"/>
      <c r="CH54" s="304">
        <f>SUM($B$53:CI53)/CH52</f>
        <v>108.23376623376629</v>
      </c>
      <c r="CI54" s="304"/>
      <c r="CJ54" s="304">
        <f>SUM($B$53:CK53)/CJ52</f>
        <v>108.23376623376629</v>
      </c>
      <c r="CK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</row>
    <row r="55" spans="1:196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f t="shared" ref="Z55" si="728">LN(Z52)/Z54</f>
        <v>-2.8344103335245503E-3</v>
      </c>
      <c r="AA55" s="304"/>
      <c r="AB55" s="304">
        <f t="shared" ref="AB55" si="729">LN(AB52)/AB54</f>
        <v>-2.8344103335245503E-3</v>
      </c>
      <c r="AC55" s="304"/>
      <c r="AD55" s="304">
        <f t="shared" ref="AD55" si="730">LN(AD52)/AD54</f>
        <v>-2.8344103335245503E-3</v>
      </c>
      <c r="AE55" s="304"/>
      <c r="AF55" s="304">
        <f t="shared" ref="AF55" si="731">LN(AF52)/AF54</f>
        <v>-2.8344103335245503E-3</v>
      </c>
      <c r="AG55" s="304"/>
      <c r="AH55" s="304">
        <f t="shared" ref="AH55" si="732">LN(AH52)/AH54</f>
        <v>-2.402921108379889E-3</v>
      </c>
      <c r="AI55" s="304"/>
      <c r="AJ55" s="304">
        <f t="shared" ref="AJ55" si="733">LN(AJ52)/AJ54</f>
        <v>-2.402921108379889E-3</v>
      </c>
      <c r="AK55" s="304"/>
      <c r="AL55" s="304">
        <f t="shared" ref="AL55" si="734">LN(AL52)/AL54</f>
        <v>-2.402921108379889E-3</v>
      </c>
      <c r="AM55" s="304"/>
      <c r="AN55" s="304">
        <f t="shared" ref="AN55" si="735">LN(AN52)/AN54</f>
        <v>-2.402921108379889E-3</v>
      </c>
      <c r="AO55" s="304"/>
      <c r="AP55" s="304">
        <f t="shared" ref="AP55" si="736">LN(AP52)/AP54</f>
        <v>-2.402921108379889E-3</v>
      </c>
      <c r="AQ55" s="304"/>
      <c r="AR55" s="304">
        <f t="shared" ref="AR55" si="737">LN(AR52)/AR54</f>
        <v>-2.183357009077568E-3</v>
      </c>
      <c r="AS55" s="304"/>
      <c r="AT55" s="304">
        <f t="shared" ref="AT55" si="738">LN(AT52)/AT54</f>
        <v>-2.183357009077568E-3</v>
      </c>
      <c r="AU55" s="304"/>
      <c r="AV55" s="304">
        <f t="shared" ref="AV55" si="739">LN(AV52)/AV54</f>
        <v>-1.9698656343352526E-3</v>
      </c>
      <c r="AW55" s="304"/>
      <c r="AX55" s="304">
        <f t="shared" ref="AX55" si="740">LN(AX52)/AX54</f>
        <v>-1.3934493166234384E-3</v>
      </c>
      <c r="AY55" s="304"/>
      <c r="AZ55" s="304">
        <f t="shared" ref="AZ55" si="741">LN(AZ52)/AZ54</f>
        <v>-1.3934493166234384E-3</v>
      </c>
      <c r="BA55" s="304"/>
      <c r="BB55" s="304">
        <f t="shared" ref="BB55" si="742">LN(BB52)/BB54</f>
        <v>-1.2189706148138021E-3</v>
      </c>
      <c r="BC55" s="304"/>
      <c r="BD55" s="304">
        <f t="shared" ref="BD55" si="743">LN(BD52)/BD54</f>
        <v>-1.2189706148138021E-3</v>
      </c>
      <c r="BE55" s="304"/>
      <c r="BF55" s="304">
        <f t="shared" ref="BF55" si="744">LN(BF52)/BF54</f>
        <v>-1.0517108738231494E-3</v>
      </c>
      <c r="BG55" s="304"/>
      <c r="BH55" s="304">
        <f t="shared" ref="BH55" si="745">LN(BH52)/BH54</f>
        <v>-7.4401625228275958E-4</v>
      </c>
      <c r="BI55" s="304"/>
      <c r="BJ55" s="304">
        <f t="shared" ref="BJ55" si="746">LN(BJ52)/BJ54</f>
        <v>-7.4401625228275958E-4</v>
      </c>
      <c r="BK55" s="304"/>
      <c r="BL55" s="304">
        <f t="shared" ref="BL55:CJ55" si="747">LN(BL52)/BL54</f>
        <v>-4.6791065839262805E-4</v>
      </c>
      <c r="BM55" s="304"/>
      <c r="BN55" s="304">
        <f t="shared" si="747"/>
        <v>-4.6791065839262805E-4</v>
      </c>
      <c r="BO55" s="304"/>
      <c r="BP55" s="304">
        <f t="shared" si="747"/>
        <v>-4.6791065839262805E-4</v>
      </c>
      <c r="BQ55" s="304"/>
      <c r="BR55" s="304">
        <f t="shared" si="747"/>
        <v>-4.6791065839262805E-4</v>
      </c>
      <c r="BS55" s="304"/>
      <c r="BT55" s="304">
        <f t="shared" si="747"/>
        <v>-4.6791065839262805E-4</v>
      </c>
      <c r="BU55" s="304"/>
      <c r="BV55" s="304">
        <f t="shared" si="747"/>
        <v>-4.6791065839262805E-4</v>
      </c>
      <c r="BW55" s="304"/>
      <c r="BX55" s="304">
        <f t="shared" si="747"/>
        <v>-4.6791065839262805E-4</v>
      </c>
      <c r="BY55" s="304"/>
      <c r="BZ55" s="304">
        <f t="shared" si="747"/>
        <v>-4.6791065839262805E-4</v>
      </c>
      <c r="CA55" s="304"/>
      <c r="CB55" s="304">
        <f t="shared" si="747"/>
        <v>-4.6791065839262805E-4</v>
      </c>
      <c r="CC55" s="304"/>
      <c r="CD55" s="304">
        <f t="shared" si="747"/>
        <v>-4.6791065839262805E-4</v>
      </c>
      <c r="CE55" s="304"/>
      <c r="CF55" s="304">
        <f t="shared" si="747"/>
        <v>-4.6791065839262805E-4</v>
      </c>
      <c r="CG55" s="304"/>
      <c r="CH55" s="304">
        <f t="shared" si="747"/>
        <v>-4.6791065839262805E-4</v>
      </c>
      <c r="CI55" s="304"/>
      <c r="CJ55" s="304">
        <f t="shared" si="747"/>
        <v>-4.6791065839262805E-4</v>
      </c>
      <c r="CK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</row>
    <row r="56" spans="1:196" ht="15" thickBot="1">
      <c r="A56" s="77" t="s">
        <v>63</v>
      </c>
      <c r="B56" s="304">
        <f t="shared" ref="B56" si="748">LOG10(B41)-LOG(D41)</f>
        <v>0</v>
      </c>
      <c r="C56" s="304"/>
      <c r="D56" s="304">
        <f t="shared" ref="D56" si="749">LOG10(D41)-LOG(F41)</f>
        <v>0</v>
      </c>
      <c r="E56" s="304"/>
      <c r="F56" s="304">
        <f t="shared" ref="F56" si="750">LOG10(F41)-LOG(H41)</f>
        <v>0</v>
      </c>
      <c r="G56" s="304"/>
      <c r="H56" s="304">
        <f t="shared" ref="H56" si="751">LOG10(H41)-LOG(J41)</f>
        <v>0</v>
      </c>
      <c r="I56" s="304"/>
      <c r="J56" s="304">
        <f t="shared" ref="J56" si="752">LOG10(J41)-LOG(L41)</f>
        <v>0</v>
      </c>
      <c r="K56" s="304"/>
      <c r="L56" s="304">
        <f t="shared" ref="L56" si="753">LOG10(L41)-LOG(N41)</f>
        <v>0</v>
      </c>
      <c r="M56" s="304"/>
      <c r="N56" s="304">
        <f t="shared" ref="N56" si="754">LOG10(N41)-LOG(P41)</f>
        <v>0</v>
      </c>
      <c r="O56" s="304"/>
      <c r="P56" s="304">
        <f t="shared" ref="P56" si="755">LOG10(P41)-LOG(R41)</f>
        <v>0</v>
      </c>
      <c r="Q56" s="304"/>
      <c r="R56" s="304">
        <f t="shared" ref="R56" si="756">LOG10(R41)-LOG(T41)</f>
        <v>0</v>
      </c>
      <c r="S56" s="304"/>
      <c r="T56" s="304">
        <f t="shared" ref="T56" si="757">LOG10(T41)-LOG(V41)</f>
        <v>0</v>
      </c>
      <c r="U56" s="304"/>
      <c r="V56" s="304">
        <f t="shared" ref="V56" si="758">LOG10(V41)-LOG(X41)</f>
        <v>0</v>
      </c>
      <c r="W56" s="304"/>
      <c r="X56" s="304">
        <f t="shared" ref="X56" si="759">LOG10(X41)-LOG(Z41)</f>
        <v>0.10914446942506806</v>
      </c>
      <c r="Y56" s="304"/>
      <c r="Z56" s="304">
        <f t="shared" ref="Z56" si="760">LOG10(Z41)-LOG(AB41)</f>
        <v>0</v>
      </c>
      <c r="AA56" s="304"/>
      <c r="AB56" s="304">
        <f t="shared" ref="AB56" si="761">LOG10(AB41)-LOG(AD41)</f>
        <v>0.14612803567823796</v>
      </c>
      <c r="AC56" s="304"/>
      <c r="AD56" s="304">
        <f t="shared" ref="AD56" si="762">LOG10(AD41)-LOG(AF41)</f>
        <v>0</v>
      </c>
      <c r="AE56" s="304"/>
      <c r="AF56" s="304">
        <f t="shared" ref="AF56" si="763">LOG10(AF41)-LOG(AH41)</f>
        <v>9.6910013008056461E-2</v>
      </c>
      <c r="AG56" s="304"/>
      <c r="AH56" s="304">
        <f t="shared" ref="AH56" si="764">LOG10(AH41)-LOG(AJ41)</f>
        <v>0</v>
      </c>
      <c r="AI56" s="304"/>
      <c r="AJ56" s="304">
        <f t="shared" ref="AJ56" si="765">LOG10(AJ41)-LOG(AL41)</f>
        <v>0.12493873660829996</v>
      </c>
      <c r="AK56" s="304"/>
      <c r="AL56" s="304">
        <f t="shared" ref="AL56" si="766">LOG10(AL41)-LOG(AN41)</f>
        <v>0</v>
      </c>
      <c r="AM56" s="304"/>
      <c r="AN56" s="304">
        <f t="shared" ref="AN56" si="767">LOG10(AN41)-LOG(AP41)</f>
        <v>0</v>
      </c>
      <c r="AO56" s="304"/>
      <c r="AP56" s="304">
        <f t="shared" ref="AP56" si="768">LOG10(AP41)-LOG(AR41)</f>
        <v>0.17609125905568124</v>
      </c>
      <c r="AQ56" s="304"/>
      <c r="AR56" s="304">
        <f t="shared" ref="AR56" si="769">LOG10(AR41)-LOG(AT41)</f>
        <v>0.3010299956639812</v>
      </c>
      <c r="AS56" s="304"/>
      <c r="AT56" s="304">
        <f t="shared" ref="AT56" si="770">LOG10(AT41)-LOG(AV41)</f>
        <v>0</v>
      </c>
      <c r="AU56" s="304"/>
      <c r="AV56" s="304">
        <f t="shared" ref="AV56" si="771">LOG10(AV41)-LOG(AX41)</f>
        <v>0</v>
      </c>
      <c r="AW56" s="304"/>
      <c r="AX56" s="304">
        <f t="shared" ref="AX56" si="772">LOG10(AX41)-LOG(AZ41)</f>
        <v>0</v>
      </c>
      <c r="AY56" s="304"/>
      <c r="AZ56" s="304">
        <f t="shared" ref="AZ56" si="773">LOG10(AZ41)-LOG(BB41)</f>
        <v>0</v>
      </c>
      <c r="BA56" s="304"/>
      <c r="BB56" s="304">
        <f t="shared" ref="BB56" si="774">LOG10(BB41)-LOG(BD41)</f>
        <v>0</v>
      </c>
      <c r="BC56" s="304"/>
      <c r="BD56" s="304">
        <f t="shared" ref="BD56" si="775">LOG10(BD41)-LOG(BF41)</f>
        <v>0</v>
      </c>
      <c r="BE56" s="304"/>
      <c r="BF56" s="304">
        <f t="shared" ref="BF56" si="776">LOG10(BF41)-LOG(BH41)</f>
        <v>0</v>
      </c>
      <c r="BG56" s="304"/>
      <c r="BH56" s="304">
        <f t="shared" ref="BH56" si="777">LOG10(BH41)-LOG(BJ41)</f>
        <v>0</v>
      </c>
      <c r="BI56" s="304"/>
      <c r="BJ56" s="304">
        <f t="shared" ref="BJ56" si="778">LOG10(BJ41)-LOG(BL41)</f>
        <v>0</v>
      </c>
      <c r="BK56" s="304"/>
      <c r="BL56" s="304">
        <f t="shared" ref="BL56" si="779">LOG10(BL41)-LOG(BN41)</f>
        <v>0</v>
      </c>
      <c r="BM56" s="304"/>
      <c r="BN56" s="304">
        <f t="shared" ref="BN56" si="780">LOG10(BN41)-LOG(BP41)</f>
        <v>0</v>
      </c>
      <c r="BO56" s="304"/>
      <c r="BP56" s="304">
        <f t="shared" ref="BP56" si="781">LOG10(BP41)-LOG(BR41)</f>
        <v>0</v>
      </c>
      <c r="BQ56" s="304"/>
      <c r="BR56" s="304">
        <f t="shared" ref="BR56" si="782">LOG10(BR41)-LOG(BT41)</f>
        <v>0</v>
      </c>
      <c r="BS56" s="304"/>
      <c r="BT56" s="304">
        <f t="shared" ref="BT56" si="783">LOG10(BT41)-LOG(BV41)</f>
        <v>0</v>
      </c>
      <c r="BU56" s="304"/>
      <c r="BV56" s="304">
        <f>LOG10(BV41)</f>
        <v>0</v>
      </c>
      <c r="BW56" s="304"/>
      <c r="BX56" s="304">
        <v>0</v>
      </c>
      <c r="BY56" s="304"/>
      <c r="BZ56" s="304">
        <v>0</v>
      </c>
      <c r="CA56" s="304"/>
      <c r="CB56" s="304">
        <v>0</v>
      </c>
      <c r="CC56" s="304"/>
      <c r="CD56" s="304">
        <v>0</v>
      </c>
      <c r="CE56" s="304"/>
      <c r="CF56" s="304">
        <v>0</v>
      </c>
      <c r="CG56" s="304"/>
      <c r="CH56" s="304">
        <v>0</v>
      </c>
      <c r="CI56" s="304"/>
      <c r="CJ56" s="304">
        <v>0</v>
      </c>
      <c r="CK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E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</row>
    <row r="57" spans="1:196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</row>
    <row r="58" spans="1:196">
      <c r="A58" s="1">
        <v>1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1</v>
      </c>
      <c r="K58" s="29">
        <v>0</v>
      </c>
      <c r="L58" s="30">
        <v>1</v>
      </c>
      <c r="M58" s="29">
        <v>0</v>
      </c>
      <c r="N58" s="30">
        <v>4</v>
      </c>
      <c r="O58" s="29">
        <v>0</v>
      </c>
      <c r="P58" s="30">
        <v>6</v>
      </c>
      <c r="Q58" s="31">
        <v>1</v>
      </c>
      <c r="R58" s="30">
        <v>2</v>
      </c>
      <c r="S58" s="31">
        <v>4</v>
      </c>
      <c r="T58" s="30">
        <v>0</v>
      </c>
      <c r="U58" s="31">
        <v>2</v>
      </c>
      <c r="V58" s="30">
        <v>0</v>
      </c>
      <c r="W58" s="31">
        <v>0</v>
      </c>
      <c r="X58" s="32">
        <v>0</v>
      </c>
      <c r="Y58" s="33">
        <v>0</v>
      </c>
      <c r="Z58" s="32">
        <v>0</v>
      </c>
      <c r="AA58" s="33">
        <v>0</v>
      </c>
      <c r="AB58" s="28">
        <v>0</v>
      </c>
      <c r="AC58" s="28">
        <v>0</v>
      </c>
      <c r="AD58" s="7" t="s">
        <v>46</v>
      </c>
      <c r="AE58" s="31">
        <v>0</v>
      </c>
      <c r="AF58" s="7" t="s">
        <v>44</v>
      </c>
      <c r="AG58" s="31">
        <v>0</v>
      </c>
      <c r="AH58" s="7" t="s">
        <v>44</v>
      </c>
      <c r="AI58" s="31">
        <v>0</v>
      </c>
      <c r="AJ58" s="7" t="s">
        <v>44</v>
      </c>
      <c r="AK58" s="31">
        <v>0</v>
      </c>
      <c r="AL58" s="7" t="s">
        <v>44</v>
      </c>
      <c r="AM58" s="31">
        <v>0</v>
      </c>
      <c r="AN58" s="7" t="s">
        <v>44</v>
      </c>
      <c r="AO58" s="31">
        <v>0</v>
      </c>
      <c r="AP58" s="7" t="s">
        <v>44</v>
      </c>
      <c r="AQ58" s="31">
        <v>0</v>
      </c>
      <c r="AR58" s="7" t="s">
        <v>44</v>
      </c>
      <c r="AS58" s="31">
        <v>0</v>
      </c>
      <c r="AT58" s="7" t="s">
        <v>44</v>
      </c>
      <c r="AU58" s="31">
        <v>0</v>
      </c>
      <c r="AV58" s="7" t="s">
        <v>44</v>
      </c>
      <c r="AW58" s="31">
        <v>0</v>
      </c>
      <c r="AX58" s="7" t="s">
        <v>44</v>
      </c>
      <c r="AY58" s="31">
        <v>1</v>
      </c>
      <c r="AZ58" s="7" t="s">
        <v>44</v>
      </c>
      <c r="BA58" s="31">
        <v>0</v>
      </c>
      <c r="BB58" s="7" t="s">
        <v>44</v>
      </c>
      <c r="BC58" s="31">
        <v>0</v>
      </c>
      <c r="BD58" s="7" t="s">
        <v>44</v>
      </c>
      <c r="BE58" s="31">
        <v>0</v>
      </c>
      <c r="BF58" s="7" t="s">
        <v>44</v>
      </c>
      <c r="BG58" s="31">
        <v>0</v>
      </c>
      <c r="BH58" s="7" t="s">
        <v>44</v>
      </c>
      <c r="BI58" s="31">
        <v>0</v>
      </c>
      <c r="BJ58" s="7" t="s">
        <v>44</v>
      </c>
      <c r="BK58" s="31">
        <v>0</v>
      </c>
      <c r="BL58" s="7" t="s">
        <v>44</v>
      </c>
      <c r="BM58" s="31">
        <v>0</v>
      </c>
      <c r="BN58" s="7" t="s">
        <v>44</v>
      </c>
      <c r="BO58" s="31">
        <v>0</v>
      </c>
      <c r="BP58" s="7" t="s">
        <v>44</v>
      </c>
      <c r="BQ58" s="31">
        <v>0</v>
      </c>
      <c r="BR58" s="7" t="s">
        <v>44</v>
      </c>
      <c r="BS58" s="31">
        <v>0</v>
      </c>
      <c r="BT58" s="7" t="s">
        <v>44</v>
      </c>
      <c r="BU58" s="31">
        <v>0</v>
      </c>
      <c r="BV58" s="7" t="s">
        <v>44</v>
      </c>
      <c r="BW58" s="31"/>
      <c r="BX58" s="7" t="s">
        <v>44</v>
      </c>
      <c r="BY58" s="31"/>
      <c r="BZ58" s="7" t="s">
        <v>44</v>
      </c>
      <c r="CA58" s="31"/>
      <c r="CB58" s="7" t="s">
        <v>44</v>
      </c>
      <c r="CC58" s="31"/>
      <c r="CD58" s="7" t="s">
        <v>44</v>
      </c>
      <c r="CE58" s="31"/>
      <c r="CF58" s="7" t="s">
        <v>44</v>
      </c>
      <c r="CG58" s="31"/>
      <c r="CH58" s="7" t="s">
        <v>44</v>
      </c>
      <c r="CI58" s="31"/>
      <c r="CJ58" s="7" t="s">
        <v>44</v>
      </c>
      <c r="CK58" s="31"/>
      <c r="CL58">
        <f t="shared" ref="CL58:CL66" si="784">SUM(B58,D58,F58,H58,J58,L58,N58,P58,R58,T58,V58,X58,Z58,AB58,AD58,AF58,AH58,AJ58,AL58,AN58,AP58,AR58,AT58,AV58,AX58,AZ58,BB58,BD58,BF58,BH58,BJ58,BL58,BN58,BP58,BR58,BT58,BV58,BX58,BZ58,CB58,CD58,CF58,CH58,CJ58)</f>
        <v>14</v>
      </c>
      <c r="CM58">
        <f t="shared" ref="CM58:CM66" si="785">SUM(C58,E58,G58,I58,K58,M58,O58,Q58,S58,U58,W58,Y58,AA58,AC58,AE58,AG58,AI58,AK58,AM58,AO58,AQ58,AS58,AU58,AW58,AY58,BA58,BC58,BE58,BG58,BI58,BK58,BM58,BO58,BQ58,BS58,BU58,BW58,BY58,CA58,CC58,CE58,CG58,CI58,CK58)</f>
        <v>8</v>
      </c>
      <c r="CN58">
        <v>16</v>
      </c>
    </row>
    <row r="59" spans="1:196">
      <c r="A59">
        <v>2</v>
      </c>
      <c r="B59" s="30">
        <v>0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4">
        <v>0</v>
      </c>
      <c r="L59" s="30">
        <v>2</v>
      </c>
      <c r="M59" s="34">
        <v>0</v>
      </c>
      <c r="N59" s="30">
        <v>4</v>
      </c>
      <c r="O59" s="34">
        <v>0</v>
      </c>
      <c r="P59" s="30">
        <v>4</v>
      </c>
      <c r="Q59" s="31">
        <v>1</v>
      </c>
      <c r="R59" s="30">
        <v>3</v>
      </c>
      <c r="S59" s="31">
        <v>2</v>
      </c>
      <c r="T59" s="30">
        <v>3</v>
      </c>
      <c r="U59" s="31">
        <v>2</v>
      </c>
      <c r="V59" s="30">
        <v>1</v>
      </c>
      <c r="W59" s="31">
        <v>0</v>
      </c>
      <c r="X59" s="30">
        <v>1</v>
      </c>
      <c r="Y59" s="31">
        <v>0</v>
      </c>
      <c r="Z59" s="30">
        <v>1</v>
      </c>
      <c r="AA59" s="31">
        <v>1</v>
      </c>
      <c r="AB59" s="30">
        <v>1</v>
      </c>
      <c r="AC59" s="30">
        <v>0</v>
      </c>
      <c r="AD59" s="30">
        <v>1</v>
      </c>
      <c r="AE59" s="31">
        <v>0</v>
      </c>
      <c r="AF59" s="30">
        <v>1</v>
      </c>
      <c r="AG59" s="31">
        <v>0</v>
      </c>
      <c r="AH59" s="30">
        <v>2</v>
      </c>
      <c r="AI59" s="31">
        <v>0</v>
      </c>
      <c r="AJ59" s="30">
        <v>2</v>
      </c>
      <c r="AK59" s="31">
        <v>0</v>
      </c>
      <c r="AL59" s="30">
        <v>2</v>
      </c>
      <c r="AM59" s="31">
        <v>0</v>
      </c>
      <c r="AN59" s="30">
        <v>1</v>
      </c>
      <c r="AO59" s="31">
        <v>1</v>
      </c>
      <c r="AP59" s="30">
        <v>4</v>
      </c>
      <c r="AQ59" s="31">
        <v>0</v>
      </c>
      <c r="AR59" s="30">
        <v>5</v>
      </c>
      <c r="AS59" s="31">
        <v>0</v>
      </c>
      <c r="AT59" s="30">
        <v>2</v>
      </c>
      <c r="AU59" s="31">
        <v>2</v>
      </c>
      <c r="AV59" s="30">
        <v>1</v>
      </c>
      <c r="AW59" s="31">
        <v>1</v>
      </c>
      <c r="AX59" s="30">
        <v>1</v>
      </c>
      <c r="AY59" s="31">
        <v>1</v>
      </c>
      <c r="AZ59" s="30">
        <v>1</v>
      </c>
      <c r="BA59" s="31">
        <v>0</v>
      </c>
      <c r="BB59" s="30">
        <v>1</v>
      </c>
      <c r="BC59" s="31">
        <v>0</v>
      </c>
      <c r="BD59" s="30">
        <v>0</v>
      </c>
      <c r="BE59" s="31">
        <v>1</v>
      </c>
      <c r="BF59" s="30">
        <v>2</v>
      </c>
      <c r="BG59" s="31">
        <v>0</v>
      </c>
      <c r="BH59" s="30">
        <v>2</v>
      </c>
      <c r="BI59" s="31">
        <v>0</v>
      </c>
      <c r="BJ59" s="30">
        <v>2</v>
      </c>
      <c r="BK59" s="31">
        <v>2</v>
      </c>
      <c r="BL59" s="30">
        <v>2</v>
      </c>
      <c r="BM59" s="31">
        <v>1</v>
      </c>
      <c r="BN59" s="30">
        <v>1</v>
      </c>
      <c r="BO59" s="31">
        <v>1</v>
      </c>
      <c r="BP59" s="30">
        <v>4</v>
      </c>
      <c r="BQ59" s="31">
        <v>0</v>
      </c>
      <c r="BR59" s="30">
        <v>4</v>
      </c>
      <c r="BS59" s="31">
        <v>1</v>
      </c>
      <c r="BT59" s="30">
        <v>3</v>
      </c>
      <c r="BU59" s="31">
        <v>1</v>
      </c>
      <c r="BV59" s="30">
        <v>1</v>
      </c>
      <c r="BW59" s="31">
        <v>2</v>
      </c>
      <c r="BX59" s="30">
        <v>0</v>
      </c>
      <c r="BY59" s="31">
        <v>1</v>
      </c>
      <c r="BZ59" s="30">
        <v>0</v>
      </c>
      <c r="CA59" s="31">
        <v>0</v>
      </c>
      <c r="CB59" s="30">
        <v>0</v>
      </c>
      <c r="CC59" s="31">
        <v>0</v>
      </c>
      <c r="CD59" s="30">
        <v>0</v>
      </c>
      <c r="CE59" s="31">
        <v>0</v>
      </c>
      <c r="CF59" s="30">
        <v>0</v>
      </c>
      <c r="CG59" s="31">
        <v>0</v>
      </c>
      <c r="CH59" s="7" t="s">
        <v>46</v>
      </c>
      <c r="CI59" s="31"/>
      <c r="CJ59" s="7" t="s">
        <v>44</v>
      </c>
      <c r="CK59" s="31"/>
      <c r="CL59">
        <f t="shared" si="784"/>
        <v>65</v>
      </c>
      <c r="CM59">
        <f t="shared" si="785"/>
        <v>21</v>
      </c>
      <c r="CN59">
        <v>44</v>
      </c>
    </row>
    <row r="60" spans="1:196">
      <c r="A60">
        <v>3</v>
      </c>
      <c r="B60" s="30">
        <v>0</v>
      </c>
      <c r="C60" s="30">
        <v>0</v>
      </c>
      <c r="D60" s="30">
        <v>0</v>
      </c>
      <c r="E60" s="30">
        <v>0</v>
      </c>
      <c r="F60" s="30">
        <v>1</v>
      </c>
      <c r="G60" s="30">
        <v>0</v>
      </c>
      <c r="H60" s="30">
        <v>0</v>
      </c>
      <c r="I60" s="30">
        <v>0</v>
      </c>
      <c r="J60" s="30">
        <v>0</v>
      </c>
      <c r="K60" s="34">
        <v>0</v>
      </c>
      <c r="L60" s="30">
        <v>0</v>
      </c>
      <c r="M60" s="34">
        <v>0</v>
      </c>
      <c r="N60" s="30">
        <v>1</v>
      </c>
      <c r="O60" s="34">
        <v>0</v>
      </c>
      <c r="P60" s="30">
        <v>3</v>
      </c>
      <c r="Q60" s="31">
        <v>3</v>
      </c>
      <c r="R60" s="30">
        <v>4</v>
      </c>
      <c r="S60" s="31">
        <v>1</v>
      </c>
      <c r="T60" s="30">
        <v>2</v>
      </c>
      <c r="U60" s="31">
        <v>2</v>
      </c>
      <c r="V60" s="30">
        <v>0</v>
      </c>
      <c r="W60" s="31">
        <v>1</v>
      </c>
      <c r="X60" s="30">
        <v>0</v>
      </c>
      <c r="Y60" s="31">
        <v>0</v>
      </c>
      <c r="Z60" s="30">
        <v>0</v>
      </c>
      <c r="AA60" s="31">
        <v>0</v>
      </c>
      <c r="AB60" s="30">
        <v>2</v>
      </c>
      <c r="AC60" s="30">
        <v>0</v>
      </c>
      <c r="AD60" s="30">
        <v>2</v>
      </c>
      <c r="AE60" s="31">
        <v>0</v>
      </c>
      <c r="AF60" s="30">
        <v>2</v>
      </c>
      <c r="AG60" s="31">
        <v>0</v>
      </c>
      <c r="AH60" s="30">
        <v>4</v>
      </c>
      <c r="AI60" s="31">
        <v>1</v>
      </c>
      <c r="AJ60" s="30">
        <v>3</v>
      </c>
      <c r="AK60" s="31">
        <v>1</v>
      </c>
      <c r="AL60" s="30">
        <v>4</v>
      </c>
      <c r="AM60" s="31">
        <v>0</v>
      </c>
      <c r="AN60" s="30">
        <v>3</v>
      </c>
      <c r="AO60" s="31">
        <v>3</v>
      </c>
      <c r="AP60" s="30">
        <v>5</v>
      </c>
      <c r="AQ60" s="31">
        <v>0</v>
      </c>
      <c r="AR60" s="30">
        <v>5</v>
      </c>
      <c r="AS60" s="31">
        <v>1</v>
      </c>
      <c r="AT60" s="30">
        <v>2</v>
      </c>
      <c r="AU60" s="31">
        <v>3</v>
      </c>
      <c r="AV60" s="30">
        <v>2</v>
      </c>
      <c r="AW60" s="31">
        <v>0</v>
      </c>
      <c r="AX60" s="30">
        <v>1</v>
      </c>
      <c r="AY60" s="31">
        <v>1</v>
      </c>
      <c r="AZ60" s="30">
        <v>1</v>
      </c>
      <c r="BA60" s="31">
        <v>1</v>
      </c>
      <c r="BB60" s="30">
        <v>1</v>
      </c>
      <c r="BC60" s="31">
        <v>0</v>
      </c>
      <c r="BD60" s="30">
        <v>2</v>
      </c>
      <c r="BE60" s="31">
        <v>0</v>
      </c>
      <c r="BF60" s="30">
        <v>2</v>
      </c>
      <c r="BG60" s="31">
        <v>1</v>
      </c>
      <c r="BH60" s="30">
        <v>2</v>
      </c>
      <c r="BI60" s="31">
        <v>0</v>
      </c>
      <c r="BJ60" s="30">
        <v>1</v>
      </c>
      <c r="BK60" s="31">
        <v>1</v>
      </c>
      <c r="BL60" s="30">
        <v>1</v>
      </c>
      <c r="BM60" s="31">
        <v>0</v>
      </c>
      <c r="BN60" s="30">
        <v>0</v>
      </c>
      <c r="BO60" s="31">
        <v>0</v>
      </c>
      <c r="BP60" s="30">
        <v>3</v>
      </c>
      <c r="BQ60" s="31">
        <v>0</v>
      </c>
      <c r="BR60" s="30">
        <v>2</v>
      </c>
      <c r="BS60" s="31">
        <v>0</v>
      </c>
      <c r="BT60" s="30">
        <v>2</v>
      </c>
      <c r="BU60" s="31">
        <v>0</v>
      </c>
      <c r="BV60" s="30">
        <v>1</v>
      </c>
      <c r="BW60" s="31">
        <v>1</v>
      </c>
      <c r="BX60" s="30">
        <v>1</v>
      </c>
      <c r="BY60" s="31">
        <v>0</v>
      </c>
      <c r="BZ60" s="30">
        <v>0</v>
      </c>
      <c r="CA60" s="31">
        <v>1</v>
      </c>
      <c r="CB60" s="30">
        <v>0</v>
      </c>
      <c r="CC60" s="31">
        <v>0</v>
      </c>
      <c r="CD60" s="30" t="s">
        <v>46</v>
      </c>
      <c r="CE60" s="31"/>
      <c r="CF60" s="7" t="s">
        <v>73</v>
      </c>
      <c r="CG60" s="31"/>
      <c r="CH60" s="7" t="s">
        <v>44</v>
      </c>
      <c r="CI60" s="31"/>
      <c r="CJ60" s="7" t="s">
        <v>44</v>
      </c>
      <c r="CK60" s="31"/>
      <c r="CL60">
        <f t="shared" si="784"/>
        <v>65</v>
      </c>
      <c r="CM60">
        <f t="shared" si="785"/>
        <v>22</v>
      </c>
      <c r="CN60">
        <v>43</v>
      </c>
    </row>
    <row r="61" spans="1:196">
      <c r="A61">
        <v>4</v>
      </c>
      <c r="B61" s="30">
        <v>0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4">
        <v>0</v>
      </c>
      <c r="L61" s="30">
        <v>2</v>
      </c>
      <c r="M61" s="34">
        <v>0</v>
      </c>
      <c r="N61" s="30">
        <v>3</v>
      </c>
      <c r="O61" s="34">
        <v>0</v>
      </c>
      <c r="P61" s="30">
        <v>3</v>
      </c>
      <c r="Q61" s="31">
        <v>0</v>
      </c>
      <c r="R61" s="30">
        <v>2</v>
      </c>
      <c r="S61" s="31">
        <v>2</v>
      </c>
      <c r="T61" s="30">
        <v>0</v>
      </c>
      <c r="U61" s="31">
        <v>2</v>
      </c>
      <c r="V61" s="30">
        <v>0</v>
      </c>
      <c r="W61" s="31">
        <v>0</v>
      </c>
      <c r="X61" s="30">
        <v>0</v>
      </c>
      <c r="Y61" s="31">
        <v>0</v>
      </c>
      <c r="Z61" s="7" t="str">
        <f>$X$35</f>
        <v>XEROSOME</v>
      </c>
      <c r="AA61" s="31">
        <v>0</v>
      </c>
      <c r="AB61" s="7" t="s">
        <v>44</v>
      </c>
      <c r="AC61" s="30">
        <v>0</v>
      </c>
      <c r="AD61" s="7" t="s">
        <v>44</v>
      </c>
      <c r="AE61" s="31">
        <v>0</v>
      </c>
      <c r="AF61" s="7" t="s">
        <v>44</v>
      </c>
      <c r="AG61" s="31">
        <v>0</v>
      </c>
      <c r="AH61" s="7" t="s">
        <v>44</v>
      </c>
      <c r="AI61" s="31">
        <v>0</v>
      </c>
      <c r="AJ61" s="7" t="s">
        <v>44</v>
      </c>
      <c r="AK61" s="31">
        <v>0</v>
      </c>
      <c r="AL61" s="7" t="s">
        <v>44</v>
      </c>
      <c r="AM61" s="31">
        <v>0</v>
      </c>
      <c r="AN61" s="7" t="s">
        <v>44</v>
      </c>
      <c r="AO61" s="31">
        <v>0</v>
      </c>
      <c r="AP61" s="7" t="s">
        <v>44</v>
      </c>
      <c r="AQ61" s="31">
        <v>0</v>
      </c>
      <c r="AR61" s="7" t="s">
        <v>44</v>
      </c>
      <c r="AS61" s="31">
        <v>0</v>
      </c>
      <c r="AT61" s="7" t="s">
        <v>44</v>
      </c>
      <c r="AU61" s="31">
        <v>0</v>
      </c>
      <c r="AV61" s="7" t="s">
        <v>44</v>
      </c>
      <c r="AW61" s="31">
        <v>0</v>
      </c>
      <c r="AX61" s="7" t="s">
        <v>44</v>
      </c>
      <c r="AY61" s="31">
        <v>0</v>
      </c>
      <c r="AZ61" s="7" t="s">
        <v>44</v>
      </c>
      <c r="BA61" s="31">
        <v>0</v>
      </c>
      <c r="BB61" s="7" t="s">
        <v>44</v>
      </c>
      <c r="BC61" s="31">
        <v>0</v>
      </c>
      <c r="BD61" s="7" t="s">
        <v>44</v>
      </c>
      <c r="BE61" s="31">
        <v>0</v>
      </c>
      <c r="BF61" s="7" t="s">
        <v>44</v>
      </c>
      <c r="BG61" s="31">
        <v>0</v>
      </c>
      <c r="BH61" s="7" t="s">
        <v>44</v>
      </c>
      <c r="BI61" s="31">
        <v>0</v>
      </c>
      <c r="BJ61" s="7" t="s">
        <v>44</v>
      </c>
      <c r="BK61" s="31">
        <v>0</v>
      </c>
      <c r="BL61" s="7" t="s">
        <v>44</v>
      </c>
      <c r="BM61" s="31">
        <v>0</v>
      </c>
      <c r="BN61" s="7" t="s">
        <v>44</v>
      </c>
      <c r="BO61" s="31">
        <v>0</v>
      </c>
      <c r="BP61" s="7" t="s">
        <v>44</v>
      </c>
      <c r="BQ61" s="31">
        <v>0</v>
      </c>
      <c r="BR61" s="7" t="s">
        <v>44</v>
      </c>
      <c r="BS61" s="31">
        <v>0</v>
      </c>
      <c r="BT61" s="7" t="s">
        <v>44</v>
      </c>
      <c r="BU61" s="31">
        <v>0</v>
      </c>
      <c r="BV61" s="7" t="s">
        <v>44</v>
      </c>
      <c r="BW61" s="31"/>
      <c r="BX61" s="7" t="s">
        <v>44</v>
      </c>
      <c r="BY61" s="31"/>
      <c r="BZ61" s="7" t="s">
        <v>44</v>
      </c>
      <c r="CA61" s="31"/>
      <c r="CB61" s="7" t="s">
        <v>44</v>
      </c>
      <c r="CC61" s="31"/>
      <c r="CD61" s="7" t="s">
        <v>44</v>
      </c>
      <c r="CE61" s="31"/>
      <c r="CF61" s="7" t="s">
        <v>44</v>
      </c>
      <c r="CG61" s="31"/>
      <c r="CH61" s="7" t="s">
        <v>44</v>
      </c>
      <c r="CI61" s="31"/>
      <c r="CJ61" s="7" t="s">
        <v>44</v>
      </c>
      <c r="CK61" s="31"/>
      <c r="CL61">
        <f t="shared" si="784"/>
        <v>10</v>
      </c>
      <c r="CM61">
        <f t="shared" si="785"/>
        <v>4</v>
      </c>
      <c r="CN61">
        <v>14</v>
      </c>
    </row>
    <row r="62" spans="1:196">
      <c r="A62">
        <v>5</v>
      </c>
      <c r="B62" s="30">
        <v>0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4">
        <v>0</v>
      </c>
      <c r="L62" s="30">
        <v>3</v>
      </c>
      <c r="M62" s="34">
        <v>0</v>
      </c>
      <c r="N62" s="30">
        <v>5</v>
      </c>
      <c r="O62" s="34">
        <v>0</v>
      </c>
      <c r="P62" s="30">
        <v>4</v>
      </c>
      <c r="Q62" s="31">
        <v>2</v>
      </c>
      <c r="R62" s="30">
        <v>1</v>
      </c>
      <c r="S62" s="31">
        <v>3</v>
      </c>
      <c r="T62" s="30">
        <v>0</v>
      </c>
      <c r="U62" s="31">
        <v>1</v>
      </c>
      <c r="V62" s="30">
        <v>0</v>
      </c>
      <c r="W62" s="31">
        <v>0</v>
      </c>
      <c r="X62" s="30">
        <v>0</v>
      </c>
      <c r="Y62" s="31">
        <v>0</v>
      </c>
      <c r="Z62" s="30">
        <v>0</v>
      </c>
      <c r="AA62" s="31">
        <v>0</v>
      </c>
      <c r="AB62" s="30">
        <v>0</v>
      </c>
      <c r="AC62" s="30">
        <v>0</v>
      </c>
      <c r="AD62" s="30">
        <v>1</v>
      </c>
      <c r="AE62" s="31">
        <v>0</v>
      </c>
      <c r="AF62" s="30">
        <v>0</v>
      </c>
      <c r="AG62" s="31">
        <v>0</v>
      </c>
      <c r="AH62" s="30">
        <v>1</v>
      </c>
      <c r="AI62" s="31">
        <v>0</v>
      </c>
      <c r="AJ62" s="30">
        <v>1</v>
      </c>
      <c r="AK62" s="38" t="s">
        <v>46</v>
      </c>
      <c r="AL62" s="7" t="s">
        <v>44</v>
      </c>
      <c r="AM62" s="31">
        <v>1</v>
      </c>
      <c r="AN62" s="7" t="s">
        <v>44</v>
      </c>
      <c r="AO62" s="31">
        <v>0</v>
      </c>
      <c r="AP62" s="7" t="s">
        <v>44</v>
      </c>
      <c r="AQ62" s="31">
        <v>0</v>
      </c>
      <c r="AR62" s="7" t="s">
        <v>44</v>
      </c>
      <c r="AS62" s="31">
        <v>0</v>
      </c>
      <c r="AT62" s="7" t="s">
        <v>44</v>
      </c>
      <c r="AU62" s="31">
        <v>0</v>
      </c>
      <c r="AV62" s="7" t="s">
        <v>44</v>
      </c>
      <c r="AW62" s="31">
        <v>0</v>
      </c>
      <c r="AX62" s="7" t="s">
        <v>44</v>
      </c>
      <c r="AY62" s="31">
        <v>0</v>
      </c>
      <c r="AZ62" s="7" t="s">
        <v>44</v>
      </c>
      <c r="BA62" s="31">
        <v>0</v>
      </c>
      <c r="BB62" s="7" t="s">
        <v>44</v>
      </c>
      <c r="BC62" s="31">
        <v>0</v>
      </c>
      <c r="BD62" s="7" t="s">
        <v>44</v>
      </c>
      <c r="BE62" s="31">
        <v>0</v>
      </c>
      <c r="BF62" s="7" t="s">
        <v>44</v>
      </c>
      <c r="BG62" s="31">
        <v>0</v>
      </c>
      <c r="BH62" s="7" t="s">
        <v>44</v>
      </c>
      <c r="BI62" s="31">
        <v>0</v>
      </c>
      <c r="BJ62" s="7" t="s">
        <v>44</v>
      </c>
      <c r="BK62" s="31">
        <v>0</v>
      </c>
      <c r="BL62" s="7" t="s">
        <v>44</v>
      </c>
      <c r="BM62" s="31">
        <v>0</v>
      </c>
      <c r="BN62" s="7" t="s">
        <v>44</v>
      </c>
      <c r="BO62" s="31">
        <v>0</v>
      </c>
      <c r="BP62" s="7" t="s">
        <v>44</v>
      </c>
      <c r="BQ62" s="31">
        <v>0</v>
      </c>
      <c r="BR62" s="7" t="s">
        <v>44</v>
      </c>
      <c r="BS62" s="31">
        <v>0</v>
      </c>
      <c r="BT62" s="7" t="s">
        <v>44</v>
      </c>
      <c r="BU62" s="31">
        <v>0</v>
      </c>
      <c r="BV62" s="7" t="s">
        <v>44</v>
      </c>
      <c r="BW62" s="31"/>
      <c r="BX62" s="7" t="s">
        <v>44</v>
      </c>
      <c r="BY62" s="31"/>
      <c r="BZ62" s="7" t="s">
        <v>44</v>
      </c>
      <c r="CA62" s="31"/>
      <c r="CB62" s="7" t="s">
        <v>44</v>
      </c>
      <c r="CC62" s="31"/>
      <c r="CD62" s="7" t="s">
        <v>44</v>
      </c>
      <c r="CE62" s="31"/>
      <c r="CF62" s="7" t="s">
        <v>44</v>
      </c>
      <c r="CG62" s="31"/>
      <c r="CH62" s="7" t="s">
        <v>44</v>
      </c>
      <c r="CI62" s="31"/>
      <c r="CJ62" s="7" t="s">
        <v>44</v>
      </c>
      <c r="CK62" s="31"/>
      <c r="CL62">
        <f t="shared" si="784"/>
        <v>16</v>
      </c>
      <c r="CM62">
        <f t="shared" si="785"/>
        <v>7</v>
      </c>
      <c r="CN62">
        <v>19</v>
      </c>
    </row>
    <row r="63" spans="1:196">
      <c r="A63">
        <v>6</v>
      </c>
      <c r="B63" s="30">
        <v>0</v>
      </c>
      <c r="C63" s="30">
        <v>0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4">
        <v>0</v>
      </c>
      <c r="L63" s="30">
        <v>3</v>
      </c>
      <c r="M63" s="34">
        <v>0</v>
      </c>
      <c r="N63" s="30">
        <v>4</v>
      </c>
      <c r="O63" s="34">
        <v>0</v>
      </c>
      <c r="P63" s="30">
        <v>2</v>
      </c>
      <c r="Q63" s="31">
        <v>3</v>
      </c>
      <c r="R63" s="30">
        <v>5</v>
      </c>
      <c r="S63" s="31">
        <v>2</v>
      </c>
      <c r="T63" s="30">
        <v>1</v>
      </c>
      <c r="U63" s="31">
        <v>3</v>
      </c>
      <c r="V63" s="30">
        <v>1</v>
      </c>
      <c r="W63" s="31">
        <v>0</v>
      </c>
      <c r="X63" s="30">
        <v>0</v>
      </c>
      <c r="Y63" s="31">
        <v>1</v>
      </c>
      <c r="Z63" s="30">
        <v>0</v>
      </c>
      <c r="AA63" s="31">
        <v>0</v>
      </c>
      <c r="AB63" s="30">
        <v>0</v>
      </c>
      <c r="AC63" s="30">
        <v>0</v>
      </c>
      <c r="AD63" s="30">
        <v>1</v>
      </c>
      <c r="AE63" s="31">
        <v>0</v>
      </c>
      <c r="AF63" s="30">
        <v>1</v>
      </c>
      <c r="AG63" s="31">
        <v>0</v>
      </c>
      <c r="AH63" s="30">
        <v>0</v>
      </c>
      <c r="AI63" s="31">
        <v>1</v>
      </c>
      <c r="AJ63" s="30">
        <v>0</v>
      </c>
      <c r="AK63" s="31">
        <v>0</v>
      </c>
      <c r="AL63" s="30">
        <v>0</v>
      </c>
      <c r="AM63" s="31">
        <v>0</v>
      </c>
      <c r="AN63" s="30">
        <v>2</v>
      </c>
      <c r="AO63" s="31">
        <v>1</v>
      </c>
      <c r="AP63" s="30">
        <v>0</v>
      </c>
      <c r="AQ63" s="31">
        <v>0</v>
      </c>
      <c r="AR63" s="30">
        <v>1</v>
      </c>
      <c r="AS63" s="31">
        <v>0</v>
      </c>
      <c r="AT63" s="30">
        <v>0</v>
      </c>
      <c r="AU63" s="31">
        <v>0</v>
      </c>
      <c r="AV63" s="30">
        <v>0</v>
      </c>
      <c r="AW63" s="31">
        <v>0</v>
      </c>
      <c r="AX63" s="30" t="s">
        <v>46</v>
      </c>
      <c r="AY63" s="31">
        <v>0</v>
      </c>
      <c r="AZ63" s="7" t="s">
        <v>44</v>
      </c>
      <c r="BA63" s="31">
        <v>0</v>
      </c>
      <c r="BB63" s="7" t="s">
        <v>44</v>
      </c>
      <c r="BC63" s="31">
        <v>0</v>
      </c>
      <c r="BD63" s="7" t="s">
        <v>44</v>
      </c>
      <c r="BE63" s="31">
        <v>0</v>
      </c>
      <c r="BF63" s="7" t="s">
        <v>44</v>
      </c>
      <c r="BG63" s="31">
        <v>0</v>
      </c>
      <c r="BH63" s="7" t="s">
        <v>44</v>
      </c>
      <c r="BI63" s="31">
        <v>0</v>
      </c>
      <c r="BJ63" s="7" t="s">
        <v>44</v>
      </c>
      <c r="BK63" s="31">
        <v>0</v>
      </c>
      <c r="BL63" s="7" t="s">
        <v>44</v>
      </c>
      <c r="BM63" s="31">
        <v>0</v>
      </c>
      <c r="BN63" s="7" t="s">
        <v>44</v>
      </c>
      <c r="BO63" s="31">
        <v>0</v>
      </c>
      <c r="BP63" s="7" t="s">
        <v>44</v>
      </c>
      <c r="BQ63" s="31">
        <v>0</v>
      </c>
      <c r="BR63" s="7" t="s">
        <v>44</v>
      </c>
      <c r="BS63" s="31">
        <v>0</v>
      </c>
      <c r="BT63" s="7" t="s">
        <v>44</v>
      </c>
      <c r="BU63" s="31">
        <v>0</v>
      </c>
      <c r="BV63" s="7" t="s">
        <v>44</v>
      </c>
      <c r="BW63" s="31"/>
      <c r="BX63" s="7" t="s">
        <v>44</v>
      </c>
      <c r="BY63" s="31"/>
      <c r="BZ63" s="7" t="s">
        <v>44</v>
      </c>
      <c r="CA63" s="31"/>
      <c r="CB63" s="7" t="s">
        <v>44</v>
      </c>
      <c r="CC63" s="31"/>
      <c r="CD63" s="7" t="s">
        <v>44</v>
      </c>
      <c r="CE63" s="31"/>
      <c r="CF63" s="7" t="s">
        <v>44</v>
      </c>
      <c r="CG63" s="31"/>
      <c r="CH63" s="7" t="s">
        <v>44</v>
      </c>
      <c r="CI63" s="31"/>
      <c r="CJ63" s="7" t="s">
        <v>44</v>
      </c>
      <c r="CK63" s="31"/>
      <c r="CL63">
        <f t="shared" si="784"/>
        <v>21</v>
      </c>
      <c r="CM63">
        <f t="shared" si="785"/>
        <v>11</v>
      </c>
      <c r="CN63">
        <v>26</v>
      </c>
    </row>
    <row r="64" spans="1:196">
      <c r="A64">
        <v>7</v>
      </c>
      <c r="B64" s="30">
        <v>0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4">
        <v>0</v>
      </c>
      <c r="L64" s="30">
        <v>0</v>
      </c>
      <c r="M64" s="34">
        <v>0</v>
      </c>
      <c r="N64" s="30">
        <v>5</v>
      </c>
      <c r="O64" s="34">
        <v>0</v>
      </c>
      <c r="P64" s="30">
        <v>8</v>
      </c>
      <c r="Q64" s="31">
        <v>0</v>
      </c>
      <c r="R64" s="30">
        <v>4</v>
      </c>
      <c r="S64" s="31">
        <v>5</v>
      </c>
      <c r="T64" s="30">
        <v>1</v>
      </c>
      <c r="U64" s="31">
        <v>3</v>
      </c>
      <c r="V64" s="30">
        <v>0</v>
      </c>
      <c r="W64" s="31">
        <v>1</v>
      </c>
      <c r="X64" s="30">
        <v>0</v>
      </c>
      <c r="Y64" s="31">
        <v>0</v>
      </c>
      <c r="Z64" s="30">
        <v>0</v>
      </c>
      <c r="AA64" s="31">
        <v>0</v>
      </c>
      <c r="AB64" s="30">
        <v>0</v>
      </c>
      <c r="AC64" s="30">
        <v>0</v>
      </c>
      <c r="AD64" s="30">
        <v>0</v>
      </c>
      <c r="AE64" s="31">
        <v>0</v>
      </c>
      <c r="AF64" s="30">
        <v>0</v>
      </c>
      <c r="AG64" s="31">
        <v>0</v>
      </c>
      <c r="AH64" s="30">
        <v>1</v>
      </c>
      <c r="AI64" s="31">
        <v>0</v>
      </c>
      <c r="AJ64" s="30">
        <v>1</v>
      </c>
      <c r="AK64" s="31">
        <v>0</v>
      </c>
      <c r="AL64" s="30">
        <v>1</v>
      </c>
      <c r="AM64" s="31">
        <v>0</v>
      </c>
      <c r="AN64" s="30">
        <v>0</v>
      </c>
      <c r="AO64" s="31">
        <v>0</v>
      </c>
      <c r="AP64" s="30">
        <v>2</v>
      </c>
      <c r="AQ64" s="31">
        <v>0</v>
      </c>
      <c r="AR64" s="30">
        <v>3</v>
      </c>
      <c r="AS64" s="31">
        <v>0</v>
      </c>
      <c r="AT64" s="30">
        <v>2</v>
      </c>
      <c r="AU64" s="31">
        <v>1</v>
      </c>
      <c r="AV64" s="30">
        <v>1</v>
      </c>
      <c r="AW64" s="31">
        <v>1</v>
      </c>
      <c r="AX64" s="7" t="s">
        <v>44</v>
      </c>
      <c r="AY64" s="31">
        <v>1</v>
      </c>
      <c r="AZ64" s="7" t="s">
        <v>44</v>
      </c>
      <c r="BA64" s="31">
        <v>0</v>
      </c>
      <c r="BB64" s="7" t="s">
        <v>44</v>
      </c>
      <c r="BC64" s="31">
        <v>0</v>
      </c>
      <c r="BD64" s="7" t="s">
        <v>44</v>
      </c>
      <c r="BE64" s="31">
        <v>0</v>
      </c>
      <c r="BF64" s="7" t="s">
        <v>44</v>
      </c>
      <c r="BG64" s="31">
        <v>0</v>
      </c>
      <c r="BH64" s="7" t="s">
        <v>44</v>
      </c>
      <c r="BI64" s="31">
        <v>0</v>
      </c>
      <c r="BJ64" s="7" t="s">
        <v>44</v>
      </c>
      <c r="BK64" s="31">
        <v>0</v>
      </c>
      <c r="BL64" s="7" t="s">
        <v>44</v>
      </c>
      <c r="BM64" s="31">
        <v>0</v>
      </c>
      <c r="BN64" s="7" t="s">
        <v>44</v>
      </c>
      <c r="BO64" s="31">
        <v>0</v>
      </c>
      <c r="BP64" s="7" t="s">
        <v>44</v>
      </c>
      <c r="BQ64" s="31">
        <v>0</v>
      </c>
      <c r="BR64" s="7" t="s">
        <v>44</v>
      </c>
      <c r="BS64" s="31">
        <v>0</v>
      </c>
      <c r="BT64" s="7" t="s">
        <v>44</v>
      </c>
      <c r="BU64" s="31">
        <v>0</v>
      </c>
      <c r="BV64" s="7" t="s">
        <v>44</v>
      </c>
      <c r="BW64" s="31"/>
      <c r="BX64" s="7" t="s">
        <v>44</v>
      </c>
      <c r="BY64" s="31"/>
      <c r="BZ64" s="7" t="s">
        <v>44</v>
      </c>
      <c r="CA64" s="31"/>
      <c r="CB64" s="7" t="s">
        <v>44</v>
      </c>
      <c r="CC64" s="31"/>
      <c r="CD64" s="7" t="s">
        <v>44</v>
      </c>
      <c r="CE64" s="31"/>
      <c r="CF64" s="7" t="s">
        <v>44</v>
      </c>
      <c r="CG64" s="31"/>
      <c r="CH64" s="7" t="s">
        <v>44</v>
      </c>
      <c r="CI64" s="31"/>
      <c r="CJ64" s="7" t="s">
        <v>44</v>
      </c>
      <c r="CK64" s="31"/>
      <c r="CL64">
        <f t="shared" si="784"/>
        <v>29</v>
      </c>
      <c r="CM64">
        <f t="shared" si="785"/>
        <v>12</v>
      </c>
      <c r="CN64">
        <v>25</v>
      </c>
    </row>
    <row r="65" spans="1:158">
      <c r="A65">
        <v>8</v>
      </c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4">
        <v>0</v>
      </c>
      <c r="L65" s="30">
        <v>2</v>
      </c>
      <c r="M65" s="34">
        <v>0</v>
      </c>
      <c r="N65" s="30">
        <v>4</v>
      </c>
      <c r="O65" s="34">
        <v>0</v>
      </c>
      <c r="P65" s="30">
        <v>4</v>
      </c>
      <c r="Q65" s="31">
        <v>1</v>
      </c>
      <c r="R65" s="30">
        <v>1</v>
      </c>
      <c r="S65" s="31">
        <v>2</v>
      </c>
      <c r="T65" s="30">
        <v>0</v>
      </c>
      <c r="U65" s="31">
        <v>1</v>
      </c>
      <c r="V65" s="30">
        <v>0</v>
      </c>
      <c r="W65" s="31">
        <v>0</v>
      </c>
      <c r="X65" s="30">
        <v>0</v>
      </c>
      <c r="Y65" s="31">
        <v>1</v>
      </c>
      <c r="Z65" s="30">
        <v>0</v>
      </c>
      <c r="AA65" s="31">
        <v>0</v>
      </c>
      <c r="AB65" s="30">
        <v>0</v>
      </c>
      <c r="AC65" s="30">
        <v>0</v>
      </c>
      <c r="AD65" s="30">
        <v>0</v>
      </c>
      <c r="AE65" s="31">
        <v>0</v>
      </c>
      <c r="AF65" s="30">
        <v>0</v>
      </c>
      <c r="AG65" s="31">
        <v>0</v>
      </c>
      <c r="AH65" s="30">
        <v>0</v>
      </c>
      <c r="AI65" s="31">
        <v>0</v>
      </c>
      <c r="AJ65" s="30">
        <v>0</v>
      </c>
      <c r="AK65" s="31">
        <v>0</v>
      </c>
      <c r="AL65" s="30">
        <v>0</v>
      </c>
      <c r="AM65" s="31">
        <v>0</v>
      </c>
      <c r="AN65" s="30">
        <v>2</v>
      </c>
      <c r="AO65" s="31">
        <v>0</v>
      </c>
      <c r="AP65" s="7" t="s">
        <v>44</v>
      </c>
      <c r="AQ65" s="31">
        <v>0</v>
      </c>
      <c r="AR65" s="7" t="s">
        <v>44</v>
      </c>
      <c r="AS65" s="31">
        <v>0</v>
      </c>
      <c r="AT65" s="7" t="s">
        <v>44</v>
      </c>
      <c r="AU65" s="31">
        <v>0</v>
      </c>
      <c r="AV65" s="7" t="s">
        <v>44</v>
      </c>
      <c r="AW65" s="31">
        <v>0</v>
      </c>
      <c r="AX65" s="7" t="s">
        <v>44</v>
      </c>
      <c r="AY65" s="31">
        <v>0</v>
      </c>
      <c r="AZ65" s="7" t="s">
        <v>44</v>
      </c>
      <c r="BA65" s="31">
        <v>0</v>
      </c>
      <c r="BB65" s="7" t="s">
        <v>44</v>
      </c>
      <c r="BC65" s="31">
        <v>0</v>
      </c>
      <c r="BD65" s="7" t="s">
        <v>44</v>
      </c>
      <c r="BE65" s="31">
        <v>0</v>
      </c>
      <c r="BF65" s="7" t="s">
        <v>44</v>
      </c>
      <c r="BG65" s="31">
        <v>0</v>
      </c>
      <c r="BH65" s="7" t="s">
        <v>44</v>
      </c>
      <c r="BI65" s="31">
        <v>0</v>
      </c>
      <c r="BJ65" s="7" t="s">
        <v>44</v>
      </c>
      <c r="BK65" s="31">
        <v>0</v>
      </c>
      <c r="BL65" s="7" t="s">
        <v>44</v>
      </c>
      <c r="BM65" s="31">
        <v>0</v>
      </c>
      <c r="BN65" s="7" t="s">
        <v>44</v>
      </c>
      <c r="BO65" s="31">
        <v>0</v>
      </c>
      <c r="BP65" s="7" t="s">
        <v>44</v>
      </c>
      <c r="BQ65" s="31">
        <v>0</v>
      </c>
      <c r="BR65" s="7" t="s">
        <v>44</v>
      </c>
      <c r="BS65" s="31">
        <v>0</v>
      </c>
      <c r="BT65" s="7" t="s">
        <v>44</v>
      </c>
      <c r="BU65" s="31">
        <v>0</v>
      </c>
      <c r="BV65" s="7" t="s">
        <v>44</v>
      </c>
      <c r="BW65" s="31"/>
      <c r="BX65" s="7" t="s">
        <v>44</v>
      </c>
      <c r="BY65" s="31"/>
      <c r="BZ65" s="7" t="s">
        <v>44</v>
      </c>
      <c r="CA65" s="31"/>
      <c r="CB65" s="7" t="s">
        <v>44</v>
      </c>
      <c r="CC65" s="31"/>
      <c r="CD65" s="7" t="s">
        <v>44</v>
      </c>
      <c r="CE65" s="31"/>
      <c r="CF65" s="7" t="s">
        <v>44</v>
      </c>
      <c r="CG65" s="31"/>
      <c r="CH65" s="7" t="s">
        <v>44</v>
      </c>
      <c r="CI65" s="31"/>
      <c r="CJ65" s="7" t="s">
        <v>44</v>
      </c>
      <c r="CK65" s="31"/>
      <c r="CL65">
        <f t="shared" si="784"/>
        <v>13</v>
      </c>
      <c r="CM65">
        <f t="shared" si="785"/>
        <v>5</v>
      </c>
      <c r="CN65">
        <v>21</v>
      </c>
    </row>
    <row r="66" spans="1:158" ht="15" thickBot="1">
      <c r="A66" s="2">
        <v>9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6">
        <v>0</v>
      </c>
      <c r="L66" s="35">
        <v>0</v>
      </c>
      <c r="M66" s="36">
        <v>0</v>
      </c>
      <c r="N66" s="35">
        <v>2</v>
      </c>
      <c r="O66" s="36">
        <v>0</v>
      </c>
      <c r="P66" s="35">
        <v>2</v>
      </c>
      <c r="Q66" s="37">
        <v>0</v>
      </c>
      <c r="R66" s="35">
        <v>2</v>
      </c>
      <c r="S66" s="37">
        <v>1</v>
      </c>
      <c r="T66" s="35">
        <v>1</v>
      </c>
      <c r="U66" s="37">
        <v>1</v>
      </c>
      <c r="V66" s="35">
        <v>0</v>
      </c>
      <c r="W66" s="37">
        <v>2</v>
      </c>
      <c r="X66" s="35">
        <v>0</v>
      </c>
      <c r="Y66" s="37">
        <v>0</v>
      </c>
      <c r="Z66" s="35">
        <v>0</v>
      </c>
      <c r="AA66" s="37">
        <v>0</v>
      </c>
      <c r="AB66" s="35">
        <v>0</v>
      </c>
      <c r="AC66" s="35">
        <v>0</v>
      </c>
      <c r="AD66" s="35">
        <v>0</v>
      </c>
      <c r="AE66" s="37">
        <v>0</v>
      </c>
      <c r="AF66" s="35">
        <v>0</v>
      </c>
      <c r="AG66" s="37">
        <v>0</v>
      </c>
      <c r="AH66" s="35">
        <v>0</v>
      </c>
      <c r="AI66" s="37">
        <v>0</v>
      </c>
      <c r="AJ66" s="35">
        <v>0</v>
      </c>
      <c r="AK66" s="37">
        <v>0</v>
      </c>
      <c r="AL66" s="35">
        <v>0</v>
      </c>
      <c r="AM66" s="37">
        <v>0</v>
      </c>
      <c r="AN66" s="35">
        <v>0</v>
      </c>
      <c r="AO66" s="37">
        <v>0</v>
      </c>
      <c r="AP66" s="39" t="s">
        <v>44</v>
      </c>
      <c r="AQ66" s="37">
        <v>0</v>
      </c>
      <c r="AR66" s="39" t="s">
        <v>44</v>
      </c>
      <c r="AS66" s="37">
        <v>0</v>
      </c>
      <c r="AT66" s="39" t="s">
        <v>44</v>
      </c>
      <c r="AU66" s="37">
        <v>0</v>
      </c>
      <c r="AV66" s="39" t="s">
        <v>44</v>
      </c>
      <c r="AW66" s="37">
        <v>0</v>
      </c>
      <c r="AX66" s="39" t="s">
        <v>44</v>
      </c>
      <c r="AY66" s="37">
        <v>0</v>
      </c>
      <c r="AZ66" s="39" t="s">
        <v>44</v>
      </c>
      <c r="BA66" s="37">
        <v>0</v>
      </c>
      <c r="BB66" s="39" t="s">
        <v>44</v>
      </c>
      <c r="BC66" s="37">
        <v>0</v>
      </c>
      <c r="BD66" s="39" t="s">
        <v>44</v>
      </c>
      <c r="BE66" s="37">
        <v>0</v>
      </c>
      <c r="BF66" s="39" t="s">
        <v>44</v>
      </c>
      <c r="BG66" s="37">
        <v>0</v>
      </c>
      <c r="BH66" s="39" t="s">
        <v>44</v>
      </c>
      <c r="BI66" s="37">
        <v>0</v>
      </c>
      <c r="BJ66" s="39" t="s">
        <v>44</v>
      </c>
      <c r="BK66" s="37">
        <v>0</v>
      </c>
      <c r="BL66" s="39" t="s">
        <v>44</v>
      </c>
      <c r="BM66" s="37">
        <v>0</v>
      </c>
      <c r="BN66" s="39" t="s">
        <v>44</v>
      </c>
      <c r="BO66" s="37">
        <v>0</v>
      </c>
      <c r="BP66" s="39" t="s">
        <v>44</v>
      </c>
      <c r="BQ66" s="37">
        <v>0</v>
      </c>
      <c r="BR66" s="39" t="s">
        <v>44</v>
      </c>
      <c r="BS66" s="37">
        <v>0</v>
      </c>
      <c r="BT66" s="39" t="s">
        <v>44</v>
      </c>
      <c r="BU66" s="37">
        <v>0</v>
      </c>
      <c r="BV66" s="39" t="s">
        <v>44</v>
      </c>
      <c r="BW66" s="37"/>
      <c r="BX66" s="39" t="s">
        <v>44</v>
      </c>
      <c r="BY66" s="37"/>
      <c r="BZ66" s="39" t="s">
        <v>44</v>
      </c>
      <c r="CA66" s="37"/>
      <c r="CB66" s="39" t="s">
        <v>44</v>
      </c>
      <c r="CC66" s="37"/>
      <c r="CD66" s="39" t="s">
        <v>44</v>
      </c>
      <c r="CE66" s="37"/>
      <c r="CF66" s="39" t="s">
        <v>44</v>
      </c>
      <c r="CG66" s="37"/>
      <c r="CH66" s="39" t="s">
        <v>44</v>
      </c>
      <c r="CI66" s="37"/>
      <c r="CJ66" s="39" t="s">
        <v>44</v>
      </c>
      <c r="CK66" s="37"/>
      <c r="CL66">
        <f t="shared" si="784"/>
        <v>7</v>
      </c>
      <c r="CM66">
        <f t="shared" si="785"/>
        <v>4</v>
      </c>
      <c r="CN66">
        <v>21</v>
      </c>
    </row>
    <row r="67" spans="1:158">
      <c r="A67" s="1" t="s">
        <v>47</v>
      </c>
      <c r="B67" s="85">
        <f>SUM(B58:B66)</f>
        <v>0</v>
      </c>
      <c r="C67" s="85">
        <f>SUM(C58:C66)</f>
        <v>0</v>
      </c>
      <c r="D67" s="85">
        <f t="shared" ref="D67:BO67" si="786">SUM(D58:D66)</f>
        <v>0</v>
      </c>
      <c r="E67" s="85">
        <f t="shared" si="786"/>
        <v>0</v>
      </c>
      <c r="F67" s="85">
        <f t="shared" si="786"/>
        <v>1</v>
      </c>
      <c r="G67" s="85">
        <f t="shared" si="786"/>
        <v>0</v>
      </c>
      <c r="H67" s="85">
        <f t="shared" si="786"/>
        <v>0</v>
      </c>
      <c r="I67" s="85">
        <f t="shared" si="786"/>
        <v>0</v>
      </c>
      <c r="J67" s="85">
        <f t="shared" si="786"/>
        <v>1</v>
      </c>
      <c r="K67" s="85">
        <f t="shared" si="786"/>
        <v>0</v>
      </c>
      <c r="L67" s="85">
        <f>SUM(L58:L66)</f>
        <v>13</v>
      </c>
      <c r="M67" s="85">
        <f t="shared" si="786"/>
        <v>0</v>
      </c>
      <c r="N67" s="85">
        <f t="shared" si="786"/>
        <v>32</v>
      </c>
      <c r="O67" s="85">
        <f t="shared" si="786"/>
        <v>0</v>
      </c>
      <c r="P67" s="85">
        <f t="shared" si="786"/>
        <v>36</v>
      </c>
      <c r="Q67" s="85">
        <f t="shared" si="786"/>
        <v>11</v>
      </c>
      <c r="R67" s="85">
        <f t="shared" si="786"/>
        <v>24</v>
      </c>
      <c r="S67" s="85">
        <f t="shared" si="786"/>
        <v>22</v>
      </c>
      <c r="T67" s="85">
        <f t="shared" si="786"/>
        <v>8</v>
      </c>
      <c r="U67" s="85">
        <f t="shared" si="786"/>
        <v>17</v>
      </c>
      <c r="V67" s="85">
        <f t="shared" si="786"/>
        <v>2</v>
      </c>
      <c r="W67" s="85">
        <f t="shared" si="786"/>
        <v>4</v>
      </c>
      <c r="X67" s="85">
        <f t="shared" si="786"/>
        <v>1</v>
      </c>
      <c r="Y67" s="85">
        <f t="shared" si="786"/>
        <v>2</v>
      </c>
      <c r="Z67" s="85">
        <f t="shared" si="786"/>
        <v>1</v>
      </c>
      <c r="AA67" s="85">
        <f t="shared" si="786"/>
        <v>1</v>
      </c>
      <c r="AB67" s="85">
        <f t="shared" si="786"/>
        <v>3</v>
      </c>
      <c r="AC67" s="85">
        <f t="shared" si="786"/>
        <v>0</v>
      </c>
      <c r="AD67" s="85">
        <f t="shared" si="786"/>
        <v>5</v>
      </c>
      <c r="AE67" s="85">
        <f t="shared" si="786"/>
        <v>0</v>
      </c>
      <c r="AF67" s="85">
        <f t="shared" si="786"/>
        <v>4</v>
      </c>
      <c r="AG67" s="85">
        <f t="shared" si="786"/>
        <v>0</v>
      </c>
      <c r="AH67" s="85">
        <f t="shared" si="786"/>
        <v>8</v>
      </c>
      <c r="AI67" s="85">
        <f t="shared" si="786"/>
        <v>2</v>
      </c>
      <c r="AJ67" s="85">
        <f t="shared" si="786"/>
        <v>7</v>
      </c>
      <c r="AK67" s="85">
        <f t="shared" si="786"/>
        <v>1</v>
      </c>
      <c r="AL67" s="85">
        <f t="shared" si="786"/>
        <v>7</v>
      </c>
      <c r="AM67" s="85">
        <f t="shared" si="786"/>
        <v>1</v>
      </c>
      <c r="AN67" s="85">
        <f t="shared" si="786"/>
        <v>8</v>
      </c>
      <c r="AO67" s="85">
        <f t="shared" si="786"/>
        <v>5</v>
      </c>
      <c r="AP67" s="85">
        <f t="shared" si="786"/>
        <v>11</v>
      </c>
      <c r="AQ67" s="85">
        <f t="shared" si="786"/>
        <v>0</v>
      </c>
      <c r="AR67" s="85">
        <f t="shared" si="786"/>
        <v>14</v>
      </c>
      <c r="AS67" s="85">
        <f t="shared" si="786"/>
        <v>1</v>
      </c>
      <c r="AT67" s="85">
        <f t="shared" si="786"/>
        <v>6</v>
      </c>
      <c r="AU67" s="85">
        <f t="shared" si="786"/>
        <v>6</v>
      </c>
      <c r="AV67" s="85">
        <f t="shared" si="786"/>
        <v>4</v>
      </c>
      <c r="AW67" s="85">
        <f t="shared" si="786"/>
        <v>2</v>
      </c>
      <c r="AX67" s="85">
        <f t="shared" si="786"/>
        <v>2</v>
      </c>
      <c r="AY67" s="85">
        <f t="shared" si="786"/>
        <v>4</v>
      </c>
      <c r="AZ67" s="85">
        <f t="shared" si="786"/>
        <v>2</v>
      </c>
      <c r="BA67" s="85">
        <f t="shared" si="786"/>
        <v>1</v>
      </c>
      <c r="BB67" s="85">
        <f t="shared" si="786"/>
        <v>2</v>
      </c>
      <c r="BC67" s="85">
        <f t="shared" si="786"/>
        <v>0</v>
      </c>
      <c r="BD67" s="85">
        <f t="shared" si="786"/>
        <v>2</v>
      </c>
      <c r="BE67" s="85">
        <f t="shared" si="786"/>
        <v>1</v>
      </c>
      <c r="BF67" s="85">
        <f t="shared" si="786"/>
        <v>4</v>
      </c>
      <c r="BG67" s="85">
        <f t="shared" si="786"/>
        <v>1</v>
      </c>
      <c r="BH67" s="85">
        <f t="shared" si="786"/>
        <v>4</v>
      </c>
      <c r="BI67" s="85">
        <f t="shared" si="786"/>
        <v>0</v>
      </c>
      <c r="BJ67" s="85">
        <f t="shared" si="786"/>
        <v>3</v>
      </c>
      <c r="BK67" s="85">
        <f t="shared" si="786"/>
        <v>3</v>
      </c>
      <c r="BL67" s="85">
        <f t="shared" si="786"/>
        <v>3</v>
      </c>
      <c r="BM67" s="85">
        <f t="shared" si="786"/>
        <v>1</v>
      </c>
      <c r="BN67" s="85">
        <f t="shared" si="786"/>
        <v>1</v>
      </c>
      <c r="BO67" s="85">
        <f t="shared" si="786"/>
        <v>1</v>
      </c>
      <c r="BP67" s="85">
        <f t="shared" ref="BP67:CG67" si="787">SUM(BP58:BP66)</f>
        <v>7</v>
      </c>
      <c r="BQ67" s="85">
        <f t="shared" si="787"/>
        <v>0</v>
      </c>
      <c r="BR67" s="85">
        <f t="shared" si="787"/>
        <v>6</v>
      </c>
      <c r="BS67" s="85">
        <f t="shared" si="787"/>
        <v>1</v>
      </c>
      <c r="BT67" s="85">
        <f t="shared" si="787"/>
        <v>5</v>
      </c>
      <c r="BU67" s="85">
        <f t="shared" si="787"/>
        <v>1</v>
      </c>
      <c r="BV67" s="85">
        <f t="shared" si="787"/>
        <v>2</v>
      </c>
      <c r="BW67" s="85">
        <f t="shared" si="787"/>
        <v>3</v>
      </c>
      <c r="BX67" s="85">
        <f t="shared" si="787"/>
        <v>1</v>
      </c>
      <c r="BY67" s="85">
        <f t="shared" si="787"/>
        <v>1</v>
      </c>
      <c r="BZ67" s="85">
        <f t="shared" si="787"/>
        <v>0</v>
      </c>
      <c r="CA67" s="85">
        <f t="shared" si="787"/>
        <v>1</v>
      </c>
      <c r="CB67" s="85">
        <f t="shared" si="787"/>
        <v>0</v>
      </c>
      <c r="CC67" s="85">
        <f t="shared" si="787"/>
        <v>0</v>
      </c>
      <c r="CD67" s="85">
        <f t="shared" si="787"/>
        <v>0</v>
      </c>
      <c r="CE67" s="85">
        <f t="shared" si="787"/>
        <v>0</v>
      </c>
      <c r="CF67" s="85">
        <f t="shared" si="787"/>
        <v>0</v>
      </c>
      <c r="CG67" s="85">
        <f t="shared" si="787"/>
        <v>0</v>
      </c>
      <c r="CH67" s="85">
        <f>SUM(CH58:CH66)</f>
        <v>0</v>
      </c>
      <c r="CI67" s="85">
        <f>SUM(CI58:CI66)</f>
        <v>0</v>
      </c>
      <c r="CJ67" s="85">
        <f>SUM(CJ58:CJ66)</f>
        <v>0</v>
      </c>
      <c r="CK67" s="85">
        <f>SUM(CK58:CK66)</f>
        <v>0</v>
      </c>
      <c r="CL67" s="97" t="s">
        <v>42</v>
      </c>
      <c r="CM67">
        <f>AVERAGE(CM58:CM66)</f>
        <v>10.444444444444445</v>
      </c>
      <c r="CN67" s="97" t="s">
        <v>41</v>
      </c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97"/>
      <c r="FB67" s="97"/>
    </row>
    <row r="68" spans="1:158">
      <c r="A68" t="s">
        <v>74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8</v>
      </c>
      <c r="AC68" s="304"/>
      <c r="AD68" s="304">
        <v>8</v>
      </c>
      <c r="AE68" s="304"/>
      <c r="AF68" s="304">
        <v>7</v>
      </c>
      <c r="AG68" s="304"/>
      <c r="AH68" s="304">
        <v>7</v>
      </c>
      <c r="AI68" s="304"/>
      <c r="AJ68" s="304">
        <v>7</v>
      </c>
      <c r="AK68" s="304"/>
      <c r="AL68" s="304">
        <v>6</v>
      </c>
      <c r="AM68" s="304"/>
      <c r="AN68" s="304">
        <v>6</v>
      </c>
      <c r="AO68" s="304"/>
      <c r="AP68" s="304">
        <v>4</v>
      </c>
      <c r="AQ68" s="304"/>
      <c r="AR68" s="304">
        <v>4</v>
      </c>
      <c r="AS68" s="304"/>
      <c r="AT68" s="304">
        <v>4</v>
      </c>
      <c r="AU68" s="304"/>
      <c r="AV68" s="304">
        <v>4</v>
      </c>
      <c r="AW68" s="304"/>
      <c r="AX68" s="304">
        <v>3</v>
      </c>
      <c r="AY68" s="304"/>
      <c r="AZ68" s="304">
        <v>2</v>
      </c>
      <c r="BA68" s="304"/>
      <c r="BB68" s="304">
        <v>2</v>
      </c>
      <c r="BC68" s="304"/>
      <c r="BD68" s="304">
        <v>2</v>
      </c>
      <c r="BE68" s="304"/>
      <c r="BF68" s="304">
        <v>2</v>
      </c>
      <c r="BG68" s="304"/>
      <c r="BH68" s="304">
        <v>2</v>
      </c>
      <c r="BI68" s="304"/>
      <c r="BJ68" s="304">
        <v>2</v>
      </c>
      <c r="BK68" s="304"/>
      <c r="BL68" s="304">
        <v>2</v>
      </c>
      <c r="BM68" s="304"/>
      <c r="BN68" s="304">
        <v>2</v>
      </c>
      <c r="BO68" s="304"/>
      <c r="BP68" s="304">
        <v>2</v>
      </c>
      <c r="BQ68" s="304"/>
      <c r="BR68" s="304">
        <v>2</v>
      </c>
      <c r="BS68" s="304"/>
      <c r="BT68" s="304">
        <v>2</v>
      </c>
      <c r="BU68" s="304"/>
      <c r="BV68" s="304">
        <v>2</v>
      </c>
      <c r="BW68" s="304"/>
      <c r="BX68" s="304">
        <v>2</v>
      </c>
      <c r="BY68" s="304"/>
      <c r="BZ68" s="304">
        <v>2</v>
      </c>
      <c r="CA68" s="304"/>
      <c r="CB68" s="304">
        <v>2</v>
      </c>
      <c r="CC68" s="304"/>
      <c r="CD68" s="304">
        <v>2</v>
      </c>
      <c r="CE68" s="304"/>
      <c r="CF68" s="304">
        <v>2</v>
      </c>
      <c r="CG68" s="304"/>
      <c r="CH68" s="304">
        <v>1</v>
      </c>
      <c r="CI68" s="304"/>
      <c r="CJ68" s="304">
        <v>0</v>
      </c>
      <c r="CK68" s="304"/>
      <c r="CL68">
        <f>SUM(C67,E67,G67,I67,K67,M67,O67,Q67,S67,U67,W67,Y67,AA67,AC67,AE67,AG67,AI67,AK67,AM67,AO67,AQ67,AS67,AU67,AW67,AY67,BA67,BC67,BE67,BG67,BI67,BK67,BM67,BO67,BQ67,BS67,BU67,BW67,BY67,CA67,CC67,CE67,CG67,CI67,CK67)</f>
        <v>94</v>
      </c>
      <c r="CM68">
        <f>STDEV(CM58:CM66)</f>
        <v>6.8758837815787555</v>
      </c>
      <c r="CN68">
        <f>SUM(B67,D67,F67,H67,J67,L67,N67,P67,R67,T67,V67,X67,Z67,AB67,AD67,AF67,AH67,AJ67,AL67,AN67,AP67,AR67,AT67,AV67,AX67,AZ67,BB67,BD67,BF67,BH67,BJ67,BL67,BN67,BP67,BR67,BT67,BV67,BX67,BZ67,CB67,CD67,CF67,CH67,CJ67)</f>
        <v>240</v>
      </c>
    </row>
    <row r="69" spans="1:158">
      <c r="CL69" s="87">
        <f>CL68/CN68*100</f>
        <v>39.166666666666664</v>
      </c>
      <c r="CN69" s="86" t="s">
        <v>49</v>
      </c>
    </row>
    <row r="70" spans="1:158" ht="15" thickBot="1">
      <c r="A70" s="77" t="s">
        <v>50</v>
      </c>
      <c r="B70" s="304">
        <f t="shared" ref="B70" si="788">ABS(B68-D68)</f>
        <v>0</v>
      </c>
      <c r="C70" s="304"/>
      <c r="D70" s="304">
        <f t="shared" ref="D70" si="789">ABS(D68-F68)</f>
        <v>0</v>
      </c>
      <c r="E70" s="304"/>
      <c r="F70" s="304">
        <f t="shared" ref="F70" si="790">ABS(F68-H68)</f>
        <v>0</v>
      </c>
      <c r="G70" s="304"/>
      <c r="H70" s="304">
        <f t="shared" ref="H70" si="791">ABS(H68-J68)</f>
        <v>0</v>
      </c>
      <c r="I70" s="304"/>
      <c r="J70" s="304">
        <f t="shared" ref="J70" si="792">ABS(J68-L68)</f>
        <v>0</v>
      </c>
      <c r="K70" s="304"/>
      <c r="L70" s="304">
        <f t="shared" ref="L70" si="793">ABS(L68-N68)</f>
        <v>0</v>
      </c>
      <c r="M70" s="304"/>
      <c r="N70" s="304">
        <f t="shared" ref="N70" si="794">ABS(N68-P68)</f>
        <v>0</v>
      </c>
      <c r="O70" s="304"/>
      <c r="P70" s="304">
        <f t="shared" ref="P70" si="795">ABS(P68-R68)</f>
        <v>0</v>
      </c>
      <c r="Q70" s="304"/>
      <c r="R70" s="304">
        <f t="shared" ref="R70" si="796">ABS(R68-T68)</f>
        <v>0</v>
      </c>
      <c r="S70" s="304"/>
      <c r="T70" s="304">
        <f t="shared" ref="T70" si="797">ABS(T68-V68)</f>
        <v>0</v>
      </c>
      <c r="U70" s="304"/>
      <c r="V70" s="304">
        <f t="shared" ref="V70" si="798">ABS(V68-X68)</f>
        <v>0</v>
      </c>
      <c r="W70" s="304"/>
      <c r="X70" s="304">
        <f t="shared" ref="X70" si="799">ABS(X68-Z68)</f>
        <v>0</v>
      </c>
      <c r="Y70" s="304"/>
      <c r="Z70" s="304">
        <f t="shared" ref="Z70" si="800">ABS(Z68-AB68)</f>
        <v>1</v>
      </c>
      <c r="AA70" s="304"/>
      <c r="AB70" s="304">
        <f t="shared" ref="AB70" si="801">ABS(AB68-AD68)</f>
        <v>0</v>
      </c>
      <c r="AC70" s="304"/>
      <c r="AD70" s="304">
        <f t="shared" ref="AD70" si="802">ABS(AD68-AF68)</f>
        <v>1</v>
      </c>
      <c r="AE70" s="304"/>
      <c r="AF70" s="304">
        <f t="shared" ref="AF70" si="803">ABS(AF68-AH68)</f>
        <v>0</v>
      </c>
      <c r="AG70" s="304"/>
      <c r="AH70" s="304">
        <f t="shared" ref="AH70" si="804">ABS(AH68-AJ68)</f>
        <v>0</v>
      </c>
      <c r="AI70" s="304"/>
      <c r="AJ70" s="304">
        <f t="shared" ref="AJ70" si="805">ABS(AJ68-AL68)</f>
        <v>1</v>
      </c>
      <c r="AK70" s="304"/>
      <c r="AL70" s="304">
        <f t="shared" ref="AL70" si="806">ABS(AL68-AN68)</f>
        <v>0</v>
      </c>
      <c r="AM70" s="304"/>
      <c r="AN70" s="304">
        <f t="shared" ref="AN70" si="807">ABS(AN68-AP68)</f>
        <v>2</v>
      </c>
      <c r="AO70" s="304"/>
      <c r="AP70" s="304">
        <f t="shared" ref="AP70" si="808">ABS(AP68-AR68)</f>
        <v>0</v>
      </c>
      <c r="AQ70" s="304"/>
      <c r="AR70" s="304">
        <f t="shared" ref="AR70" si="809">ABS(AR68-AT68)</f>
        <v>0</v>
      </c>
      <c r="AS70" s="304"/>
      <c r="AT70" s="304">
        <f t="shared" ref="AT70" si="810">ABS(AT68-AV68)</f>
        <v>0</v>
      </c>
      <c r="AU70" s="304"/>
      <c r="AV70" s="304">
        <f t="shared" ref="AV70" si="811">ABS(AV68-AX68)</f>
        <v>1</v>
      </c>
      <c r="AW70" s="304"/>
      <c r="AX70" s="304">
        <f t="shared" ref="AX70" si="812">ABS(AX68-AZ68)</f>
        <v>1</v>
      </c>
      <c r="AY70" s="304"/>
      <c r="AZ70" s="304">
        <f t="shared" ref="AZ70" si="813">ABS(AZ68-BB68)</f>
        <v>0</v>
      </c>
      <c r="BA70" s="304"/>
      <c r="BB70" s="304">
        <f t="shared" ref="BB70" si="814">ABS(BB68-BD68)</f>
        <v>0</v>
      </c>
      <c r="BC70" s="304"/>
      <c r="BD70" s="304">
        <f t="shared" ref="BD70" si="815">ABS(BD68-BF68)</f>
        <v>0</v>
      </c>
      <c r="BE70" s="304"/>
      <c r="BF70" s="304">
        <f t="shared" ref="BF70" si="816">ABS(BF68-BH68)</f>
        <v>0</v>
      </c>
      <c r="BG70" s="304"/>
      <c r="BH70" s="304">
        <f t="shared" ref="BH70" si="817">ABS(BH68-BJ68)</f>
        <v>0</v>
      </c>
      <c r="BI70" s="304"/>
      <c r="BJ70" s="304">
        <f t="shared" ref="BJ70" si="818">ABS(BJ68-BL68)</f>
        <v>0</v>
      </c>
      <c r="BK70" s="304"/>
      <c r="BL70" s="304">
        <f t="shared" ref="BL70" si="819">ABS(BL68-BN68)</f>
        <v>0</v>
      </c>
      <c r="BM70" s="304"/>
      <c r="BN70" s="304">
        <f t="shared" ref="BN70" si="820">ABS(BN68-BP68)</f>
        <v>0</v>
      </c>
      <c r="BO70" s="304"/>
      <c r="BP70" s="304">
        <f t="shared" ref="BP70" si="821">ABS(BP68-BR68)</f>
        <v>0</v>
      </c>
      <c r="BQ70" s="304"/>
      <c r="BR70" s="304">
        <f t="shared" ref="BR70" si="822">ABS(BR68-BT68)</f>
        <v>0</v>
      </c>
      <c r="BS70" s="304"/>
      <c r="BT70" s="304">
        <f t="shared" ref="BT70" si="823">ABS(BT68-BV68)</f>
        <v>0</v>
      </c>
      <c r="BU70" s="304"/>
      <c r="BV70" s="304">
        <f t="shared" ref="BV70" si="824">ABS(BV68-BX68)</f>
        <v>0</v>
      </c>
      <c r="BW70" s="304"/>
      <c r="BX70" s="304">
        <f t="shared" ref="BX70" si="825">ABS(BX68-BZ68)</f>
        <v>0</v>
      </c>
      <c r="BY70" s="304"/>
      <c r="BZ70" s="304">
        <f t="shared" ref="BZ70" si="826">ABS(BZ68-CB68)</f>
        <v>0</v>
      </c>
      <c r="CA70" s="304"/>
      <c r="CB70" s="304">
        <f t="shared" ref="CB70" si="827">ABS(CB68-CD68)</f>
        <v>0</v>
      </c>
      <c r="CC70" s="304"/>
      <c r="CD70" s="304">
        <f t="shared" ref="CD70" si="828">ABS(CD68-CF68)</f>
        <v>0</v>
      </c>
      <c r="CE70" s="304"/>
      <c r="CF70" s="304">
        <f t="shared" ref="CF70" si="829">ABS(CF68-CH68)</f>
        <v>1</v>
      </c>
      <c r="CG70" s="304"/>
      <c r="CH70" s="304">
        <f t="shared" ref="CH70" si="830">ABS(CH68-CJ68)</f>
        <v>1</v>
      </c>
      <c r="CI70" s="304"/>
      <c r="CJ70" s="304">
        <f>ABS(CJ68)</f>
        <v>0</v>
      </c>
      <c r="CK70" s="304"/>
      <c r="CL70">
        <f>AVERAGE(CL58:CL66)</f>
        <v>26.666666666666668</v>
      </c>
      <c r="CN70" s="86"/>
      <c r="DO70" s="86"/>
    </row>
    <row r="71" spans="1:158" ht="15" thickBot="1">
      <c r="A71" s="77" t="s">
        <v>51</v>
      </c>
      <c r="B71" s="304">
        <f t="shared" ref="B71" si="831">B68/$B$68</f>
        <v>1</v>
      </c>
      <c r="C71" s="304"/>
      <c r="D71" s="304">
        <f t="shared" ref="D71" si="832">D68/$B$68</f>
        <v>1</v>
      </c>
      <c r="E71" s="304"/>
      <c r="F71" s="304">
        <f t="shared" ref="F71" si="833">F68/$B$68</f>
        <v>1</v>
      </c>
      <c r="G71" s="304"/>
      <c r="H71" s="304">
        <f t="shared" ref="H71" si="834">H68/$B$68</f>
        <v>1</v>
      </c>
      <c r="I71" s="304"/>
      <c r="J71" s="304">
        <f t="shared" ref="J71" si="835">J68/$B$68</f>
        <v>1</v>
      </c>
      <c r="K71" s="304"/>
      <c r="L71" s="304">
        <f t="shared" ref="L71" si="836">L68/$B$68</f>
        <v>1</v>
      </c>
      <c r="M71" s="304"/>
      <c r="N71" s="304">
        <f t="shared" ref="N71" si="837">N68/$B$68</f>
        <v>1</v>
      </c>
      <c r="O71" s="304"/>
      <c r="P71" s="304">
        <f t="shared" ref="P71" si="838">P68/$B$68</f>
        <v>1</v>
      </c>
      <c r="Q71" s="304"/>
      <c r="R71" s="304">
        <f t="shared" ref="R71" si="839">R68/$B$68</f>
        <v>1</v>
      </c>
      <c r="S71" s="304"/>
      <c r="T71" s="304">
        <f t="shared" ref="T71" si="840">T68/$B$68</f>
        <v>1</v>
      </c>
      <c r="U71" s="304"/>
      <c r="V71" s="304">
        <f t="shared" ref="V71" si="841">V68/$B$68</f>
        <v>1</v>
      </c>
      <c r="W71" s="304"/>
      <c r="X71" s="304">
        <f t="shared" ref="X71" si="842">X68/$B$68</f>
        <v>1</v>
      </c>
      <c r="Y71" s="304"/>
      <c r="Z71" s="304">
        <f>Z68/$B$68</f>
        <v>1</v>
      </c>
      <c r="AA71" s="304"/>
      <c r="AB71" s="304">
        <f>AB68/$B$68</f>
        <v>0.88888888888888884</v>
      </c>
      <c r="AC71" s="304"/>
      <c r="AD71" s="304">
        <f>AD68/$B$68</f>
        <v>0.88888888888888884</v>
      </c>
      <c r="AE71" s="304"/>
      <c r="AF71" s="304">
        <f>AF68/$B$68</f>
        <v>0.77777777777777779</v>
      </c>
      <c r="AG71" s="304"/>
      <c r="AH71" s="304">
        <f>AH68/$B$68</f>
        <v>0.77777777777777779</v>
      </c>
      <c r="AI71" s="304"/>
      <c r="AJ71" s="304">
        <f>AJ68/$B$68</f>
        <v>0.77777777777777779</v>
      </c>
      <c r="AK71" s="304"/>
      <c r="AL71" s="304">
        <f>AL68/$B$68</f>
        <v>0.66666666666666663</v>
      </c>
      <c r="AM71" s="304"/>
      <c r="AN71" s="304">
        <f>AN68/$B$68</f>
        <v>0.66666666666666663</v>
      </c>
      <c r="AO71" s="304"/>
      <c r="AP71" s="304">
        <f>AP68/$B$68</f>
        <v>0.44444444444444442</v>
      </c>
      <c r="AQ71" s="304"/>
      <c r="AR71" s="304">
        <f>AR68/$B$68</f>
        <v>0.44444444444444442</v>
      </c>
      <c r="AS71" s="304"/>
      <c r="AT71" s="304">
        <f>AT68/$B$68</f>
        <v>0.44444444444444442</v>
      </c>
      <c r="AU71" s="304"/>
      <c r="AV71" s="304">
        <f>AV68/$B$68</f>
        <v>0.44444444444444442</v>
      </c>
      <c r="AW71" s="304"/>
      <c r="AX71" s="304">
        <f>AX68/$B$68</f>
        <v>0.33333333333333331</v>
      </c>
      <c r="AY71" s="304"/>
      <c r="AZ71" s="304">
        <f>AZ68/$B$68</f>
        <v>0.22222222222222221</v>
      </c>
      <c r="BA71" s="304"/>
      <c r="BB71" s="304">
        <f>BB68/$B$68</f>
        <v>0.22222222222222221</v>
      </c>
      <c r="BC71" s="304"/>
      <c r="BD71" s="304">
        <f>BD68/$B$68</f>
        <v>0.22222222222222221</v>
      </c>
      <c r="BE71" s="304"/>
      <c r="BF71" s="304">
        <f>BF68/$B$68</f>
        <v>0.22222222222222221</v>
      </c>
      <c r="BG71" s="304"/>
      <c r="BH71" s="304">
        <f>BH68/$B$68</f>
        <v>0.22222222222222221</v>
      </c>
      <c r="BI71" s="304"/>
      <c r="BJ71" s="304">
        <f>BJ68/$B$68</f>
        <v>0.22222222222222221</v>
      </c>
      <c r="BK71" s="304"/>
      <c r="BL71" s="304">
        <f>BL68/$B$68</f>
        <v>0.22222222222222221</v>
      </c>
      <c r="BM71" s="304"/>
      <c r="BN71" s="304">
        <f>BN68/$B$68</f>
        <v>0.22222222222222221</v>
      </c>
      <c r="BO71" s="304"/>
      <c r="BP71" s="304">
        <f>BP68/$B$68</f>
        <v>0.22222222222222221</v>
      </c>
      <c r="BQ71" s="304"/>
      <c r="BR71" s="304">
        <f>BR68/$B$68</f>
        <v>0.22222222222222221</v>
      </c>
      <c r="BS71" s="304"/>
      <c r="BT71" s="304">
        <f>BT68/$B$68</f>
        <v>0.22222222222222221</v>
      </c>
      <c r="BU71" s="304"/>
      <c r="BV71" s="304">
        <f>BV68/$B$68</f>
        <v>0.22222222222222221</v>
      </c>
      <c r="BW71" s="304"/>
      <c r="BX71" s="304">
        <f>BX68/$B$68</f>
        <v>0.22222222222222221</v>
      </c>
      <c r="BY71" s="304"/>
      <c r="BZ71" s="304">
        <f>BZ68/$B$68</f>
        <v>0.22222222222222221</v>
      </c>
      <c r="CA71" s="304"/>
      <c r="CB71" s="304">
        <f>CB68/$B$68</f>
        <v>0.22222222222222221</v>
      </c>
      <c r="CC71" s="304"/>
      <c r="CD71" s="304">
        <f>CD68/$B$68</f>
        <v>0.22222222222222221</v>
      </c>
      <c r="CE71" s="304"/>
      <c r="CF71" s="304">
        <f>CF68/$B$68</f>
        <v>0.22222222222222221</v>
      </c>
      <c r="CG71" s="304"/>
      <c r="CH71" s="304">
        <f>CH68/$B$68</f>
        <v>0.1111111111111111</v>
      </c>
      <c r="CI71" s="304"/>
      <c r="CJ71" s="304">
        <f>CJ68/$B$68</f>
        <v>0</v>
      </c>
      <c r="CK71" s="304"/>
      <c r="CL71">
        <f>STDEV(CL58:CL66)</f>
        <v>22.643983748448505</v>
      </c>
      <c r="CN71" s="86"/>
    </row>
    <row r="72" spans="1:158" ht="15" thickBot="1">
      <c r="A72" s="77" t="s">
        <v>52</v>
      </c>
      <c r="B72" s="304">
        <f t="shared" ref="B72" si="843">B70/B68</f>
        <v>0</v>
      </c>
      <c r="C72" s="304"/>
      <c r="D72" s="304">
        <f t="shared" ref="D72" si="844">D70/D68</f>
        <v>0</v>
      </c>
      <c r="E72" s="304"/>
      <c r="F72" s="304">
        <f t="shared" ref="F72" si="845">F70/F68</f>
        <v>0</v>
      </c>
      <c r="G72" s="304"/>
      <c r="H72" s="304">
        <f t="shared" ref="H72" si="846">H70/H68</f>
        <v>0</v>
      </c>
      <c r="I72" s="304"/>
      <c r="J72" s="304">
        <f t="shared" ref="J72" si="847">J70/J68</f>
        <v>0</v>
      </c>
      <c r="K72" s="304"/>
      <c r="L72" s="304">
        <f t="shared" ref="L72" si="848">L70/L68</f>
        <v>0</v>
      </c>
      <c r="M72" s="304"/>
      <c r="N72" s="304">
        <f t="shared" ref="N72" si="849">N70/N68</f>
        <v>0</v>
      </c>
      <c r="O72" s="304"/>
      <c r="P72" s="304">
        <f t="shared" ref="P72" si="850">P70/P68</f>
        <v>0</v>
      </c>
      <c r="Q72" s="304"/>
      <c r="R72" s="304">
        <f t="shared" ref="R72" si="851">R70/R68</f>
        <v>0</v>
      </c>
      <c r="S72" s="304"/>
      <c r="T72" s="304">
        <f t="shared" ref="T72" si="852">T70/T68</f>
        <v>0</v>
      </c>
      <c r="U72" s="304"/>
      <c r="V72" s="304">
        <f t="shared" ref="V72" si="853">V70/V68</f>
        <v>0</v>
      </c>
      <c r="W72" s="304"/>
      <c r="X72" s="304">
        <f t="shared" ref="X72" si="854">X70/X68</f>
        <v>0</v>
      </c>
      <c r="Y72" s="304"/>
      <c r="Z72" s="304">
        <f>Z70/Z68</f>
        <v>0.1111111111111111</v>
      </c>
      <c r="AA72" s="304"/>
      <c r="AB72" s="304">
        <f>AB70/AB68</f>
        <v>0</v>
      </c>
      <c r="AC72" s="304"/>
      <c r="AD72" s="304">
        <f>AD70/AD68</f>
        <v>0.125</v>
      </c>
      <c r="AE72" s="304"/>
      <c r="AF72" s="304">
        <f>AF70/AF68</f>
        <v>0</v>
      </c>
      <c r="AG72" s="304"/>
      <c r="AH72" s="304">
        <f>AH70/AH68</f>
        <v>0</v>
      </c>
      <c r="AI72" s="304"/>
      <c r="AJ72" s="304">
        <f>AJ70/AJ68</f>
        <v>0.14285714285714285</v>
      </c>
      <c r="AK72" s="304"/>
      <c r="AL72" s="304">
        <f>AL70/AL68</f>
        <v>0</v>
      </c>
      <c r="AM72" s="304"/>
      <c r="AN72" s="304">
        <f>AN70/AN68</f>
        <v>0.33333333333333331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0.25</v>
      </c>
      <c r="AW72" s="304"/>
      <c r="AX72" s="304">
        <f>AX70/AX68</f>
        <v>0.33333333333333331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</v>
      </c>
      <c r="CE72" s="304"/>
      <c r="CF72" s="304">
        <f>CF70/CF68</f>
        <v>0.5</v>
      </c>
      <c r="CG72" s="304"/>
      <c r="CH72" s="304">
        <f>CH70/CH68</f>
        <v>1</v>
      </c>
      <c r="CI72" s="304"/>
      <c r="CJ72" s="304">
        <v>0</v>
      </c>
      <c r="CK72" s="304"/>
      <c r="DO72" s="86"/>
      <c r="DS72" s="86"/>
    </row>
    <row r="73" spans="1:158" ht="15" thickBot="1">
      <c r="A73" s="77" t="s">
        <v>53</v>
      </c>
      <c r="B73" s="304">
        <f t="shared" ref="B73" si="855">(B71+D71)/2</f>
        <v>1</v>
      </c>
      <c r="C73" s="304"/>
      <c r="D73" s="304">
        <f t="shared" ref="D73" si="856">(D71+F71)/2</f>
        <v>1</v>
      </c>
      <c r="E73" s="304"/>
      <c r="F73" s="304">
        <f t="shared" ref="F73" si="857">(F71+H71)/2</f>
        <v>1</v>
      </c>
      <c r="G73" s="304"/>
      <c r="H73" s="304">
        <f t="shared" ref="H73" si="858">(H71+J71)/2</f>
        <v>1</v>
      </c>
      <c r="I73" s="304"/>
      <c r="J73" s="304">
        <f t="shared" ref="J73" si="859">(J71+L71)/2</f>
        <v>1</v>
      </c>
      <c r="K73" s="304"/>
      <c r="L73" s="304">
        <f t="shared" ref="L73" si="860">(L71+N71)/2</f>
        <v>1</v>
      </c>
      <c r="M73" s="304"/>
      <c r="N73" s="304">
        <f t="shared" ref="N73" si="861">(N71+P71)/2</f>
        <v>1</v>
      </c>
      <c r="O73" s="304"/>
      <c r="P73" s="304">
        <f t="shared" ref="P73" si="862">(P71+R71)/2</f>
        <v>1</v>
      </c>
      <c r="Q73" s="304"/>
      <c r="R73" s="304">
        <f t="shared" ref="R73" si="863">(R71+T71)/2</f>
        <v>1</v>
      </c>
      <c r="S73" s="304"/>
      <c r="T73" s="304">
        <f t="shared" ref="T73" si="864">(T71+V71)/2</f>
        <v>1</v>
      </c>
      <c r="U73" s="304"/>
      <c r="V73" s="304">
        <f t="shared" ref="V73" si="865">(V71+X71)/2</f>
        <v>1</v>
      </c>
      <c r="W73" s="304"/>
      <c r="X73" s="304">
        <f t="shared" ref="X73" si="866">(X71+Z71)/2</f>
        <v>1</v>
      </c>
      <c r="Y73" s="304"/>
      <c r="Z73" s="304">
        <f t="shared" ref="Z73" si="867">(Z71+AB71)/2</f>
        <v>0.94444444444444442</v>
      </c>
      <c r="AA73" s="304"/>
      <c r="AB73" s="304">
        <f t="shared" ref="AB73" si="868">(AB71+AD71)/2</f>
        <v>0.88888888888888884</v>
      </c>
      <c r="AC73" s="304"/>
      <c r="AD73" s="304">
        <f t="shared" ref="AD73" si="869">(AD71+AF71)/2</f>
        <v>0.83333333333333326</v>
      </c>
      <c r="AE73" s="304"/>
      <c r="AF73" s="304">
        <f t="shared" ref="AF73" si="870">(AF71+AH71)/2</f>
        <v>0.77777777777777779</v>
      </c>
      <c r="AG73" s="304"/>
      <c r="AH73" s="304">
        <f t="shared" ref="AH73" si="871">(AH71+AJ71)/2</f>
        <v>0.77777777777777779</v>
      </c>
      <c r="AI73" s="304"/>
      <c r="AJ73" s="304">
        <f t="shared" ref="AJ73" si="872">(AJ71+AL71)/2</f>
        <v>0.72222222222222221</v>
      </c>
      <c r="AK73" s="304"/>
      <c r="AL73" s="304">
        <f t="shared" ref="AL73" si="873">(AL71+AN71)/2</f>
        <v>0.66666666666666663</v>
      </c>
      <c r="AM73" s="304"/>
      <c r="AN73" s="304">
        <f t="shared" ref="AN73" si="874">(AN71+AP71)/2</f>
        <v>0.55555555555555558</v>
      </c>
      <c r="AO73" s="304"/>
      <c r="AP73" s="304">
        <f t="shared" ref="AP73" si="875">(AP71+AR71)/2</f>
        <v>0.44444444444444442</v>
      </c>
      <c r="AQ73" s="304"/>
      <c r="AR73" s="304">
        <f t="shared" ref="AR73" si="876">(AR71+AT71)/2</f>
        <v>0.44444444444444442</v>
      </c>
      <c r="AS73" s="304"/>
      <c r="AT73" s="304">
        <f t="shared" ref="AT73" si="877">(AT71+AV71)/2</f>
        <v>0.44444444444444442</v>
      </c>
      <c r="AU73" s="304"/>
      <c r="AV73" s="304">
        <f t="shared" ref="AV73" si="878">(AV71+AX71)/2</f>
        <v>0.38888888888888884</v>
      </c>
      <c r="AW73" s="304"/>
      <c r="AX73" s="304">
        <f t="shared" ref="AX73" si="879">(AX71+AZ71)/2</f>
        <v>0.27777777777777779</v>
      </c>
      <c r="AY73" s="304"/>
      <c r="AZ73" s="304">
        <f t="shared" ref="AZ73" si="880">(AZ71+BB71)/2</f>
        <v>0.22222222222222221</v>
      </c>
      <c r="BA73" s="304"/>
      <c r="BB73" s="304">
        <f t="shared" ref="BB73" si="881">(BB71+BD71)/2</f>
        <v>0.22222222222222221</v>
      </c>
      <c r="BC73" s="304"/>
      <c r="BD73" s="304">
        <f t="shared" ref="BD73" si="882">(BD71+BF71)/2</f>
        <v>0.22222222222222221</v>
      </c>
      <c r="BE73" s="304"/>
      <c r="BF73" s="304">
        <f t="shared" ref="BF73" si="883">(BF71+BH71)/2</f>
        <v>0.22222222222222221</v>
      </c>
      <c r="BG73" s="304"/>
      <c r="BH73" s="304">
        <f t="shared" ref="BH73" si="884">(BH71+BJ71)/2</f>
        <v>0.22222222222222221</v>
      </c>
      <c r="BI73" s="304"/>
      <c r="BJ73" s="304">
        <f t="shared" ref="BJ73" si="885">(BJ71+BL71)/2</f>
        <v>0.22222222222222221</v>
      </c>
      <c r="BK73" s="304"/>
      <c r="BL73" s="304">
        <f t="shared" ref="BL73" si="886">(BL71+BN71)/2</f>
        <v>0.22222222222222221</v>
      </c>
      <c r="BM73" s="304"/>
      <c r="BN73" s="304">
        <f t="shared" ref="BN73" si="887">(BN71+BP71)/2</f>
        <v>0.22222222222222221</v>
      </c>
      <c r="BO73" s="304"/>
      <c r="BP73" s="304">
        <f t="shared" ref="BP73" si="888">(BP71+BR71)/2</f>
        <v>0.22222222222222221</v>
      </c>
      <c r="BQ73" s="304"/>
      <c r="BR73" s="304">
        <f t="shared" ref="BR73" si="889">(BR71+BT71)/2</f>
        <v>0.22222222222222221</v>
      </c>
      <c r="BS73" s="304"/>
      <c r="BT73" s="304">
        <f t="shared" ref="BT73" si="890">(BT71+BV71)/2</f>
        <v>0.22222222222222221</v>
      </c>
      <c r="BU73" s="304"/>
      <c r="BV73" s="304">
        <f t="shared" ref="BV73" si="891">(BV71+BX71)/2</f>
        <v>0.22222222222222221</v>
      </c>
      <c r="BW73" s="304"/>
      <c r="BX73" s="304">
        <f t="shared" ref="BX73" si="892">(BX71+BZ71)/2</f>
        <v>0.22222222222222221</v>
      </c>
      <c r="BY73" s="304"/>
      <c r="BZ73" s="304">
        <f t="shared" ref="BZ73" si="893">(BZ71+CB71)/2</f>
        <v>0.22222222222222221</v>
      </c>
      <c r="CA73" s="304"/>
      <c r="CB73" s="304">
        <f t="shared" ref="CB73" si="894">(CB71+CD71)/2</f>
        <v>0.22222222222222221</v>
      </c>
      <c r="CC73" s="304"/>
      <c r="CD73" s="304">
        <f t="shared" ref="CD73" si="895">(CD71+CF71)/2</f>
        <v>0.22222222222222221</v>
      </c>
      <c r="CE73" s="304"/>
      <c r="CF73" s="304">
        <f t="shared" ref="CF73" si="896">(CF71+CH71)/2</f>
        <v>0.16666666666666666</v>
      </c>
      <c r="CG73" s="304"/>
      <c r="CH73" s="304">
        <f t="shared" ref="CH73" si="897">(CH71+CJ71)/2</f>
        <v>5.5555555555555552E-2</v>
      </c>
      <c r="CI73" s="304"/>
      <c r="CJ73" s="304">
        <f>(CJ71)/2</f>
        <v>0</v>
      </c>
      <c r="CK73" s="304"/>
      <c r="EK73" s="304"/>
      <c r="EL73" s="304"/>
      <c r="EM73" s="304"/>
      <c r="EN73" s="304"/>
      <c r="EO73" s="86"/>
    </row>
    <row r="74" spans="1:158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10</v>
      </c>
      <c r="W74" s="304"/>
      <c r="X74" s="304">
        <f>SUM($B$73:Y73)-V73</f>
        <v>11</v>
      </c>
      <c r="Y74" s="304"/>
      <c r="Z74" s="304">
        <f>SUM($B$73:AA73)-X73</f>
        <v>11.944444444444445</v>
      </c>
      <c r="AA74" s="304"/>
      <c r="AB74" s="304">
        <f>SUM($B$73:AC73)-Z73</f>
        <v>12.888888888888889</v>
      </c>
      <c r="AC74" s="304"/>
      <c r="AD74" s="304">
        <f>SUM($B$73:AE73)-AB73</f>
        <v>13.777777777777779</v>
      </c>
      <c r="AE74" s="304"/>
      <c r="AF74" s="304">
        <f>SUM($B$73:AG73)-AD73</f>
        <v>14.611111111111112</v>
      </c>
      <c r="AG74" s="304"/>
      <c r="AH74" s="304">
        <f>SUM($B$73:AI73)-AF73</f>
        <v>15.444444444444446</v>
      </c>
      <c r="AI74" s="304"/>
      <c r="AJ74" s="304">
        <f>SUM($B$73:AK73)-AH73</f>
        <v>16.166666666666668</v>
      </c>
      <c r="AK74" s="304"/>
      <c r="AL74" s="304">
        <f>SUM($B$73:AM73)-AJ73</f>
        <v>16.888888888888893</v>
      </c>
      <c r="AM74" s="304"/>
      <c r="AN74" s="304">
        <f>SUM($B$73:AO73)-AL73</f>
        <v>17.500000000000004</v>
      </c>
      <c r="AO74" s="304"/>
      <c r="AP74" s="304">
        <f>SUM($B$73:AQ73)-AN73</f>
        <v>18.055555555555557</v>
      </c>
      <c r="AQ74" s="304"/>
      <c r="AR74" s="304">
        <f>SUM($B$73:AS73)-AP73</f>
        <v>18.611111111111114</v>
      </c>
      <c r="AS74" s="304"/>
      <c r="AT74" s="304">
        <f>SUM($B$73:AU73)-AR73</f>
        <v>19.055555555555557</v>
      </c>
      <c r="AU74" s="304"/>
      <c r="AV74" s="304">
        <f>SUM($B$73:AW73)-AT73</f>
        <v>19.444444444444446</v>
      </c>
      <c r="AW74" s="304"/>
      <c r="AX74" s="304">
        <f>SUM($B$73:AY73)-AV73</f>
        <v>19.777777777777779</v>
      </c>
      <c r="AY74" s="304"/>
      <c r="AZ74" s="304">
        <f>SUM($B$73:BA73)-AX73</f>
        <v>20.111111111111111</v>
      </c>
      <c r="BA74" s="304"/>
      <c r="BB74" s="304">
        <f>SUM($B$73:BC73)-AZ73</f>
        <v>20.388888888888889</v>
      </c>
      <c r="BC74" s="304"/>
      <c r="BD74" s="304">
        <f>SUM($B$73:BE73)-BB73</f>
        <v>20.611111111111111</v>
      </c>
      <c r="BE74" s="304"/>
      <c r="BF74" s="304">
        <f>SUM($B$73:BG73)-BD73</f>
        <v>20.833333333333332</v>
      </c>
      <c r="BG74" s="304"/>
      <c r="BH74" s="304">
        <f>SUM($B$73:BI73)-BF73</f>
        <v>21.055555555555554</v>
      </c>
      <c r="BI74" s="304"/>
      <c r="BJ74" s="304">
        <f>SUM($B$73:BK73)-BH73</f>
        <v>21.277777777777775</v>
      </c>
      <c r="BK74" s="304"/>
      <c r="BL74" s="304">
        <f>SUM($B$73:BM73)-BJ73</f>
        <v>21.499999999999996</v>
      </c>
      <c r="BM74" s="304"/>
      <c r="BN74" s="304">
        <f>SUM($B$73:BO73)-BL73</f>
        <v>21.722222222222218</v>
      </c>
      <c r="BO74" s="304"/>
      <c r="BP74" s="304">
        <f>SUM($B$73:BQ73)-BN73</f>
        <v>21.944444444444439</v>
      </c>
      <c r="BQ74" s="304"/>
      <c r="BR74" s="304">
        <f>SUM($B$73:BS73)-BP73</f>
        <v>22.166666666666661</v>
      </c>
      <c r="BS74" s="304"/>
      <c r="BT74" s="304">
        <f>SUM($B$73:BU73)-BR73</f>
        <v>22.388888888888882</v>
      </c>
      <c r="BU74" s="304"/>
      <c r="BV74" s="304">
        <f>SUM($B$73:BW73)-BT73</f>
        <v>22.611111111111104</v>
      </c>
      <c r="BW74" s="304"/>
      <c r="BX74" s="304">
        <f>SUM($B$73:BY73)-BV73</f>
        <v>22.833333333333325</v>
      </c>
      <c r="BY74" s="304"/>
      <c r="BZ74" s="304">
        <f>SUM($B$73:CA73)-BX73</f>
        <v>23.055555555555546</v>
      </c>
      <c r="CA74" s="304"/>
      <c r="CB74" s="304">
        <f>SUM($B$73:CC73)-BZ73</f>
        <v>23.277777777777768</v>
      </c>
      <c r="CC74" s="304"/>
      <c r="CD74" s="304">
        <f>SUM($B$73:CE73)-CB73</f>
        <v>23.499999999999989</v>
      </c>
      <c r="CE74" s="304"/>
      <c r="CF74" s="304">
        <f>SUM($B$73:CG73)-CD73</f>
        <v>23.666666666666657</v>
      </c>
      <c r="CG74" s="304"/>
      <c r="CH74" s="304">
        <f>SUM($B$73:CI73)-CF73</f>
        <v>23.777777777777768</v>
      </c>
      <c r="CI74" s="304"/>
      <c r="CJ74" s="304">
        <f>SUM($B$73:CK73)-CH73</f>
        <v>23.888888888888879</v>
      </c>
      <c r="CK74" s="304"/>
      <c r="EK74" s="304"/>
      <c r="EL74" s="304"/>
      <c r="EM74" s="304"/>
      <c r="EN74" s="304"/>
      <c r="EO74" s="86"/>
    </row>
    <row r="75" spans="1:158" ht="15.6" customHeight="1" thickBot="1">
      <c r="A75" s="77" t="s">
        <v>55</v>
      </c>
      <c r="B75" s="304">
        <f t="shared" ref="B75" si="898">B74/B73</f>
        <v>1</v>
      </c>
      <c r="C75" s="304"/>
      <c r="D75" s="304">
        <f t="shared" ref="D75" si="899">D74/D73</f>
        <v>1</v>
      </c>
      <c r="E75" s="304"/>
      <c r="F75" s="304">
        <f t="shared" ref="F75" si="900">F74/F73</f>
        <v>2</v>
      </c>
      <c r="G75" s="304"/>
      <c r="H75" s="304">
        <f t="shared" ref="H75" si="901">H74/H73</f>
        <v>3</v>
      </c>
      <c r="I75" s="304"/>
      <c r="J75" s="304">
        <f t="shared" ref="J75" si="902">J74/J73</f>
        <v>4</v>
      </c>
      <c r="K75" s="304"/>
      <c r="L75" s="304">
        <f t="shared" ref="L75" si="903">L74/L73</f>
        <v>5</v>
      </c>
      <c r="M75" s="304"/>
      <c r="N75" s="304">
        <f t="shared" ref="N75" si="904">N74/N73</f>
        <v>6</v>
      </c>
      <c r="O75" s="304"/>
      <c r="P75" s="304">
        <f t="shared" ref="P75" si="905">P74/P73</f>
        <v>7</v>
      </c>
      <c r="Q75" s="304"/>
      <c r="R75" s="304">
        <f>R74/R73</f>
        <v>8</v>
      </c>
      <c r="S75" s="304"/>
      <c r="T75" s="304">
        <f t="shared" ref="T75" si="906">T74/T73</f>
        <v>9</v>
      </c>
      <c r="U75" s="304"/>
      <c r="V75" s="304">
        <f t="shared" ref="V75" si="907">V74/V73</f>
        <v>10</v>
      </c>
      <c r="W75" s="304"/>
      <c r="X75" s="304">
        <f t="shared" ref="X75" si="908">X74/X73</f>
        <v>11</v>
      </c>
      <c r="Y75" s="304"/>
      <c r="Z75" s="304">
        <f>Z74/Z73</f>
        <v>12.647058823529413</v>
      </c>
      <c r="AA75" s="304"/>
      <c r="AB75" s="304">
        <f>AB74/AB73</f>
        <v>14.500000000000002</v>
      </c>
      <c r="AC75" s="304"/>
      <c r="AD75" s="304">
        <f>AD74/AD73</f>
        <v>16.533333333333335</v>
      </c>
      <c r="AE75" s="304"/>
      <c r="AF75" s="304">
        <f>AF74/AF73</f>
        <v>18.785714285714288</v>
      </c>
      <c r="AG75" s="304"/>
      <c r="AH75" s="304">
        <f>AH74/AH73</f>
        <v>19.857142857142858</v>
      </c>
      <c r="AI75" s="304"/>
      <c r="AJ75" s="304">
        <f>AJ74/AJ73</f>
        <v>22.384615384615387</v>
      </c>
      <c r="AK75" s="304"/>
      <c r="AL75" s="304">
        <f>AL74/AL73</f>
        <v>25.333333333333339</v>
      </c>
      <c r="AM75" s="304"/>
      <c r="AN75" s="304">
        <f>AN74/AN73</f>
        <v>31.500000000000004</v>
      </c>
      <c r="AO75" s="304"/>
      <c r="AP75" s="304">
        <f>AP74/AP73</f>
        <v>40.625000000000007</v>
      </c>
      <c r="AQ75" s="304"/>
      <c r="AR75" s="304">
        <f>AR74/AR73</f>
        <v>41.875000000000007</v>
      </c>
      <c r="AS75" s="304"/>
      <c r="AT75" s="304">
        <f>AT74/AT73</f>
        <v>42.875000000000007</v>
      </c>
      <c r="AU75" s="304"/>
      <c r="AV75" s="304">
        <f>AV74/AV73</f>
        <v>50.000000000000014</v>
      </c>
      <c r="AW75" s="304"/>
      <c r="AX75" s="304">
        <f>AX74/AX73</f>
        <v>71.2</v>
      </c>
      <c r="AY75" s="304"/>
      <c r="AZ75" s="304">
        <f>AZ74/AZ73</f>
        <v>90.5</v>
      </c>
      <c r="BA75" s="304"/>
      <c r="BB75" s="304">
        <f>BB74/BB73</f>
        <v>91.75</v>
      </c>
      <c r="BC75" s="304"/>
      <c r="BD75" s="304">
        <f>BD74/BD73</f>
        <v>92.75</v>
      </c>
      <c r="BE75" s="304"/>
      <c r="BF75" s="304">
        <f>BF74/BF73</f>
        <v>93.75</v>
      </c>
      <c r="BG75" s="304"/>
      <c r="BH75" s="304">
        <f>BH74/BH73</f>
        <v>94.75</v>
      </c>
      <c r="BI75" s="304"/>
      <c r="BJ75" s="304">
        <f>BJ74/BJ73</f>
        <v>95.749999999999986</v>
      </c>
      <c r="BK75" s="304"/>
      <c r="BL75" s="304">
        <f>BL74/BL73</f>
        <v>96.749999999999986</v>
      </c>
      <c r="BM75" s="304"/>
      <c r="BN75" s="304">
        <f>BN74/BN73</f>
        <v>97.749999999999986</v>
      </c>
      <c r="BO75" s="304"/>
      <c r="BP75" s="304">
        <f>BP74/BP73</f>
        <v>98.749999999999986</v>
      </c>
      <c r="BQ75" s="304"/>
      <c r="BR75" s="304">
        <f>BR74/BR73</f>
        <v>99.749999999999986</v>
      </c>
      <c r="BS75" s="304"/>
      <c r="BT75" s="304">
        <f>BT74/BT73</f>
        <v>100.74999999999997</v>
      </c>
      <c r="BU75" s="304"/>
      <c r="BV75" s="304">
        <f>BV74/BV73</f>
        <v>101.74999999999997</v>
      </c>
      <c r="BW75" s="304"/>
      <c r="BX75" s="304">
        <f>BX74/BX73</f>
        <v>102.74999999999997</v>
      </c>
      <c r="BY75" s="304"/>
      <c r="BZ75" s="304">
        <f>BZ74/BZ73</f>
        <v>103.74999999999997</v>
      </c>
      <c r="CA75" s="304"/>
      <c r="CB75" s="304">
        <f>CB74/CB73</f>
        <v>104.74999999999996</v>
      </c>
      <c r="CC75" s="304"/>
      <c r="CD75" s="304">
        <f>CD74/CD73</f>
        <v>105.74999999999996</v>
      </c>
      <c r="CE75" s="304"/>
      <c r="CF75" s="304">
        <f>CF74/CF73</f>
        <v>141.99999999999994</v>
      </c>
      <c r="CG75" s="304"/>
      <c r="CH75" s="304">
        <f>CH74/CH73</f>
        <v>427.99999999999983</v>
      </c>
      <c r="CI75" s="304"/>
      <c r="CJ75" s="304">
        <v>0</v>
      </c>
      <c r="CK75" s="304"/>
      <c r="EK75" s="304"/>
      <c r="EL75" s="304"/>
      <c r="EM75" s="304"/>
      <c r="EN75" s="304"/>
      <c r="EO75" s="86"/>
    </row>
    <row r="76" spans="1:158" ht="15" thickBot="1">
      <c r="A76" s="77" t="s">
        <v>56</v>
      </c>
      <c r="B76" s="304">
        <f t="shared" ref="B76" si="909">C67/B68</f>
        <v>0</v>
      </c>
      <c r="C76" s="304"/>
      <c r="D76" s="304">
        <f t="shared" ref="D76" si="910">E67/D68</f>
        <v>0</v>
      </c>
      <c r="E76" s="304"/>
      <c r="F76" s="304">
        <f t="shared" ref="F76" si="911">G67/F68</f>
        <v>0</v>
      </c>
      <c r="G76" s="304"/>
      <c r="H76" s="304">
        <f t="shared" ref="H76" si="912">I67/H68</f>
        <v>0</v>
      </c>
      <c r="I76" s="304"/>
      <c r="J76" s="304">
        <f t="shared" ref="J76" si="913">K67/J68</f>
        <v>0</v>
      </c>
      <c r="K76" s="304"/>
      <c r="L76" s="304">
        <f t="shared" ref="L76" si="914">M67/L68</f>
        <v>0</v>
      </c>
      <c r="M76" s="304"/>
      <c r="N76" s="304">
        <f t="shared" ref="N76" si="915">O67/N68</f>
        <v>0</v>
      </c>
      <c r="O76" s="304"/>
      <c r="P76" s="304">
        <f t="shared" ref="P76" si="916">Q67/P68</f>
        <v>1.2222222222222223</v>
      </c>
      <c r="Q76" s="304"/>
      <c r="R76" s="304">
        <f t="shared" ref="R76" si="917">S67/R68</f>
        <v>2.4444444444444446</v>
      </c>
      <c r="S76" s="304"/>
      <c r="T76" s="304">
        <f t="shared" ref="T76" si="918">U67/T68</f>
        <v>1.8888888888888888</v>
      </c>
      <c r="U76" s="304"/>
      <c r="V76" s="304">
        <f t="shared" ref="V76" si="919">W67/V68</f>
        <v>0.44444444444444442</v>
      </c>
      <c r="W76" s="304"/>
      <c r="X76" s="304">
        <f t="shared" ref="X76" si="920">Y67/X68</f>
        <v>0.22222222222222221</v>
      </c>
      <c r="Y76" s="304"/>
      <c r="Z76" s="304">
        <f>AA67/Z68</f>
        <v>0.1111111111111111</v>
      </c>
      <c r="AA76" s="304"/>
      <c r="AB76" s="304">
        <f>AC67/AB68</f>
        <v>0</v>
      </c>
      <c r="AC76" s="304"/>
      <c r="AD76" s="304">
        <f>AE67/AD68</f>
        <v>0</v>
      </c>
      <c r="AE76" s="304"/>
      <c r="AF76" s="304">
        <f>AG67/AF68</f>
        <v>0</v>
      </c>
      <c r="AG76" s="304"/>
      <c r="AH76" s="304">
        <f>AI67/AH68</f>
        <v>0.2857142857142857</v>
      </c>
      <c r="AI76" s="304"/>
      <c r="AJ76" s="304">
        <f>AK67/AJ68</f>
        <v>0.14285714285714285</v>
      </c>
      <c r="AK76" s="304"/>
      <c r="AL76" s="304">
        <f>AM67/AL68</f>
        <v>0.16666666666666666</v>
      </c>
      <c r="AM76" s="304"/>
      <c r="AN76" s="304">
        <f>AO67/AN68</f>
        <v>0.83333333333333337</v>
      </c>
      <c r="AO76" s="304"/>
      <c r="AP76" s="304">
        <f>AQ67/AP68</f>
        <v>0</v>
      </c>
      <c r="AQ76" s="304"/>
      <c r="AR76" s="304">
        <f>AS67/AR68</f>
        <v>0.25</v>
      </c>
      <c r="AS76" s="304"/>
      <c r="AT76" s="304">
        <f>AU67/AT68</f>
        <v>1.5</v>
      </c>
      <c r="AU76" s="304"/>
      <c r="AV76" s="304">
        <f>AW67/AV68</f>
        <v>0.5</v>
      </c>
      <c r="AW76" s="304"/>
      <c r="AX76" s="304">
        <f>AY67/AX68</f>
        <v>1.3333333333333333</v>
      </c>
      <c r="AY76" s="304"/>
      <c r="AZ76" s="304">
        <f>BA67/AZ68</f>
        <v>0.5</v>
      </c>
      <c r="BA76" s="304"/>
      <c r="BB76" s="304">
        <f>BC67/BB68</f>
        <v>0</v>
      </c>
      <c r="BC76" s="304"/>
      <c r="BD76" s="304">
        <f>BE67/BD68</f>
        <v>0.5</v>
      </c>
      <c r="BE76" s="304"/>
      <c r="BF76" s="304">
        <f>BG67/BF68</f>
        <v>0.5</v>
      </c>
      <c r="BG76" s="304"/>
      <c r="BH76" s="304">
        <f>BI67/BH68</f>
        <v>0</v>
      </c>
      <c r="BI76" s="304"/>
      <c r="BJ76" s="304">
        <f>BK67/BJ68</f>
        <v>1.5</v>
      </c>
      <c r="BK76" s="304"/>
      <c r="BL76" s="304">
        <f>BM67/BL68</f>
        <v>0.5</v>
      </c>
      <c r="BM76" s="304"/>
      <c r="BN76" s="304">
        <f>BO67/BN68</f>
        <v>0.5</v>
      </c>
      <c r="BO76" s="304"/>
      <c r="BP76" s="304">
        <f>BQ67/BP68</f>
        <v>0</v>
      </c>
      <c r="BQ76" s="304"/>
      <c r="BR76" s="304">
        <f>BS67/BR68</f>
        <v>0.5</v>
      </c>
      <c r="BS76" s="304"/>
      <c r="BT76" s="304">
        <f>BU67/BT68</f>
        <v>0.5</v>
      </c>
      <c r="BU76" s="304"/>
      <c r="BV76" s="304">
        <f>BW67/BV68</f>
        <v>1.5</v>
      </c>
      <c r="BW76" s="304"/>
      <c r="BX76" s="304">
        <f>BY67/BX68</f>
        <v>0.5</v>
      </c>
      <c r="BY76" s="304"/>
      <c r="BZ76" s="304">
        <f>CA67/BZ68</f>
        <v>0.5</v>
      </c>
      <c r="CA76" s="304"/>
      <c r="CB76" s="304">
        <f>CC67/CB68</f>
        <v>0</v>
      </c>
      <c r="CC76" s="304"/>
      <c r="CD76" s="304">
        <f>CE67/CD68</f>
        <v>0</v>
      </c>
      <c r="CE76" s="304"/>
      <c r="CF76" s="304">
        <f>CG67/CF68</f>
        <v>0</v>
      </c>
      <c r="CG76" s="304"/>
      <c r="CH76" s="304">
        <f>CI67/CH68</f>
        <v>0</v>
      </c>
      <c r="CI76" s="304"/>
      <c r="CJ76" s="304">
        <v>0</v>
      </c>
      <c r="CK76" s="304"/>
      <c r="DO76" s="86"/>
      <c r="DS76" s="86"/>
    </row>
    <row r="77" spans="1:158" ht="15" thickBot="1">
      <c r="A77" s="77" t="s">
        <v>69</v>
      </c>
      <c r="B77" s="304">
        <f t="shared" ref="B77" si="921">B71*B76</f>
        <v>0</v>
      </c>
      <c r="C77" s="304"/>
      <c r="D77" s="304">
        <f t="shared" ref="D77" si="922">D71*D76</f>
        <v>0</v>
      </c>
      <c r="E77" s="304"/>
      <c r="F77" s="304">
        <f t="shared" ref="F77" si="923">F71*F76</f>
        <v>0</v>
      </c>
      <c r="G77" s="304"/>
      <c r="H77" s="304">
        <f t="shared" ref="H77" si="924">H71*H76</f>
        <v>0</v>
      </c>
      <c r="I77" s="304"/>
      <c r="J77" s="304">
        <f t="shared" ref="J77" si="925">J71*J76</f>
        <v>0</v>
      </c>
      <c r="K77" s="304"/>
      <c r="L77" s="304">
        <f t="shared" ref="L77" si="926">L71*L76</f>
        <v>0</v>
      </c>
      <c r="M77" s="304"/>
      <c r="N77" s="304">
        <f t="shared" ref="N77" si="927">N71*N76</f>
        <v>0</v>
      </c>
      <c r="O77" s="304"/>
      <c r="P77" s="304">
        <f t="shared" ref="P77" si="928">P71*P76</f>
        <v>1.2222222222222223</v>
      </c>
      <c r="Q77" s="304"/>
      <c r="R77" s="304">
        <f t="shared" ref="R77" si="929">R71*R76</f>
        <v>2.4444444444444446</v>
      </c>
      <c r="S77" s="304"/>
      <c r="T77" s="304">
        <f t="shared" ref="T77" si="930">T71*T76</f>
        <v>1.8888888888888888</v>
      </c>
      <c r="U77" s="304"/>
      <c r="V77" s="304">
        <f t="shared" ref="V77" si="931">V71*V76</f>
        <v>0.44444444444444442</v>
      </c>
      <c r="W77" s="304"/>
      <c r="X77" s="304">
        <f t="shared" ref="X77" si="932">X71*X76</f>
        <v>0.22222222222222221</v>
      </c>
      <c r="Y77" s="304"/>
      <c r="Z77" s="304">
        <f>Z71*Z76</f>
        <v>0.1111111111111111</v>
      </c>
      <c r="AA77" s="304"/>
      <c r="AB77" s="304">
        <f>AB71*AB76</f>
        <v>0</v>
      </c>
      <c r="AC77" s="304"/>
      <c r="AD77" s="304">
        <f>AD71*AD76</f>
        <v>0</v>
      </c>
      <c r="AE77" s="304"/>
      <c r="AF77" s="304">
        <f>AF71*AF76</f>
        <v>0</v>
      </c>
      <c r="AG77" s="304"/>
      <c r="AH77" s="304">
        <f>AH71*AH76</f>
        <v>0.22222222222222221</v>
      </c>
      <c r="AI77" s="304"/>
      <c r="AJ77" s="304">
        <f>AJ71*AJ76</f>
        <v>0.1111111111111111</v>
      </c>
      <c r="AK77" s="304"/>
      <c r="AL77" s="304">
        <f>AL71*AL76</f>
        <v>0.1111111111111111</v>
      </c>
      <c r="AM77" s="304"/>
      <c r="AN77" s="304">
        <f>AN71*AN76</f>
        <v>0.55555555555555558</v>
      </c>
      <c r="AO77" s="304"/>
      <c r="AP77" s="304">
        <f>AP71*AP76</f>
        <v>0</v>
      </c>
      <c r="AQ77" s="304"/>
      <c r="AR77" s="304">
        <f>AR71*AR76</f>
        <v>0.1111111111111111</v>
      </c>
      <c r="AS77" s="304"/>
      <c r="AT77" s="304">
        <f>AT71*AT76</f>
        <v>0.66666666666666663</v>
      </c>
      <c r="AU77" s="304"/>
      <c r="AV77" s="304">
        <f>AV71*AV76</f>
        <v>0.22222222222222221</v>
      </c>
      <c r="AW77" s="304"/>
      <c r="AX77" s="304">
        <f>AX71*AX76</f>
        <v>0.44444444444444442</v>
      </c>
      <c r="AY77" s="304"/>
      <c r="AZ77" s="304">
        <f>AZ71*AZ76</f>
        <v>0.1111111111111111</v>
      </c>
      <c r="BA77" s="304"/>
      <c r="BB77" s="304">
        <f>BB71*BB76</f>
        <v>0</v>
      </c>
      <c r="BC77" s="304"/>
      <c r="BD77" s="304">
        <f>BD71*BD76</f>
        <v>0.1111111111111111</v>
      </c>
      <c r="BE77" s="304"/>
      <c r="BF77" s="304">
        <f>BF71*BF76</f>
        <v>0.1111111111111111</v>
      </c>
      <c r="BG77" s="304"/>
      <c r="BH77" s="304">
        <f>BH71*BH76</f>
        <v>0</v>
      </c>
      <c r="BI77" s="304"/>
      <c r="BJ77" s="304">
        <f>BJ71*BJ76</f>
        <v>0.33333333333333331</v>
      </c>
      <c r="BK77" s="304"/>
      <c r="BL77" s="304">
        <f>BL71*BL76</f>
        <v>0.1111111111111111</v>
      </c>
      <c r="BM77" s="304"/>
      <c r="BN77" s="304">
        <f>BN71*BN76</f>
        <v>0.1111111111111111</v>
      </c>
      <c r="BO77" s="304"/>
      <c r="BP77" s="304">
        <f>BP71*BP76</f>
        <v>0</v>
      </c>
      <c r="BQ77" s="304"/>
      <c r="BR77" s="304">
        <f>BR71*BR76</f>
        <v>0.1111111111111111</v>
      </c>
      <c r="BS77" s="304"/>
      <c r="BT77" s="304">
        <f>BT71*BT76</f>
        <v>0.1111111111111111</v>
      </c>
      <c r="BU77" s="304"/>
      <c r="BV77" s="304">
        <f>BV71*BV76</f>
        <v>0.33333333333333331</v>
      </c>
      <c r="BW77" s="304"/>
      <c r="BX77" s="304">
        <f>BX71*BX76</f>
        <v>0.1111111111111111</v>
      </c>
      <c r="BY77" s="304"/>
      <c r="BZ77" s="304">
        <f>BZ71*BZ76</f>
        <v>0.1111111111111111</v>
      </c>
      <c r="CA77" s="304"/>
      <c r="CB77" s="304">
        <f>CB71*CB76</f>
        <v>0</v>
      </c>
      <c r="CC77" s="304"/>
      <c r="CD77" s="304">
        <f>CD71*CD76</f>
        <v>0</v>
      </c>
      <c r="CE77" s="304"/>
      <c r="CF77" s="304">
        <f>CF71*CF76</f>
        <v>0</v>
      </c>
      <c r="CG77" s="304"/>
      <c r="CH77" s="304">
        <f>CH71*CH76</f>
        <v>0</v>
      </c>
      <c r="CI77" s="304"/>
      <c r="CJ77" s="304">
        <f>CJ71*CJ76</f>
        <v>0</v>
      </c>
      <c r="CK77" s="304"/>
      <c r="DO77" s="86"/>
      <c r="DS77" s="86"/>
    </row>
    <row r="78" spans="1:158" ht="15" thickBot="1">
      <c r="A78" s="77" t="s">
        <v>75</v>
      </c>
      <c r="B78" s="304">
        <f>SUM($B$77:C77)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1.2222222222222223</v>
      </c>
      <c r="Q78" s="304"/>
      <c r="R78" s="304">
        <f>SUM($B$77:S77)</f>
        <v>3.666666666666667</v>
      </c>
      <c r="S78" s="304"/>
      <c r="T78" s="304">
        <f>SUM($B$77:U77)</f>
        <v>5.5555555555555554</v>
      </c>
      <c r="U78" s="304"/>
      <c r="V78" s="304">
        <f>SUM($B$77:W77)</f>
        <v>6</v>
      </c>
      <c r="W78" s="304"/>
      <c r="X78" s="304">
        <f>SUM($B$77:Y77)</f>
        <v>6.2222222222222223</v>
      </c>
      <c r="Y78" s="304"/>
      <c r="Z78" s="304">
        <f>SUM($B$77:AA77)</f>
        <v>6.333333333333333</v>
      </c>
      <c r="AA78" s="304"/>
      <c r="AB78" s="304">
        <f>SUM($B$77:AC77)</f>
        <v>6.333333333333333</v>
      </c>
      <c r="AC78" s="304"/>
      <c r="AD78" s="304">
        <f>SUM($B$77:AE77)</f>
        <v>6.333333333333333</v>
      </c>
      <c r="AE78" s="304"/>
      <c r="AF78" s="304">
        <f>SUM($B$77:AG77)</f>
        <v>6.333333333333333</v>
      </c>
      <c r="AG78" s="304"/>
      <c r="AH78" s="304">
        <f>SUM($B$77:AI77)</f>
        <v>6.5555555555555554</v>
      </c>
      <c r="AI78" s="304"/>
      <c r="AJ78" s="304">
        <f>SUM($B$77:AK77)</f>
        <v>6.6666666666666661</v>
      </c>
      <c r="AK78" s="304"/>
      <c r="AL78" s="304">
        <f>SUM($B$77:AM77)</f>
        <v>6.7777777777777768</v>
      </c>
      <c r="AM78" s="304"/>
      <c r="AN78" s="304">
        <f>SUM($B$77:AO77)</f>
        <v>7.3333333333333321</v>
      </c>
      <c r="AO78" s="304"/>
      <c r="AP78" s="304">
        <f>SUM($B$77:AQ77)</f>
        <v>7.3333333333333321</v>
      </c>
      <c r="AQ78" s="304"/>
      <c r="AR78" s="304">
        <f>SUM($B$77:AS77)</f>
        <v>7.4444444444444429</v>
      </c>
      <c r="AS78" s="304"/>
      <c r="AT78" s="304">
        <f>SUM($B$77:AU77)</f>
        <v>8.1111111111111089</v>
      </c>
      <c r="AU78" s="304"/>
      <c r="AV78" s="304">
        <f>SUM($B$77:AW77)</f>
        <v>8.3333333333333304</v>
      </c>
      <c r="AW78" s="304"/>
      <c r="AX78" s="304">
        <f>SUM($B$77:AY77)</f>
        <v>8.777777777777775</v>
      </c>
      <c r="AY78" s="304"/>
      <c r="AZ78" s="304">
        <f>SUM($B$77:BA77)</f>
        <v>8.8888888888888857</v>
      </c>
      <c r="BA78" s="304"/>
      <c r="BB78" s="304">
        <f>SUM($B$77:BC77)</f>
        <v>8.8888888888888857</v>
      </c>
      <c r="BC78" s="304"/>
      <c r="BD78" s="304">
        <f>SUM($B$77:BE77)</f>
        <v>8.9999999999999964</v>
      </c>
      <c r="BE78" s="304"/>
      <c r="BF78" s="304">
        <f>SUM($B$77:BG77)</f>
        <v>9.1111111111111072</v>
      </c>
      <c r="BG78" s="304"/>
      <c r="BH78" s="304">
        <f>SUM($B$77:BI77)</f>
        <v>9.1111111111111072</v>
      </c>
      <c r="BI78" s="304"/>
      <c r="BJ78" s="304">
        <f>SUM($B$77:BK77)</f>
        <v>9.4444444444444411</v>
      </c>
      <c r="BK78" s="304"/>
      <c r="BL78" s="304">
        <f>SUM($B$77:BM77)</f>
        <v>9.5555555555555518</v>
      </c>
      <c r="BM78" s="304"/>
      <c r="BN78" s="304">
        <f>SUM($B$77:BO77)</f>
        <v>9.6666666666666625</v>
      </c>
      <c r="BO78" s="304"/>
      <c r="BP78" s="304">
        <f>SUM($B$77:BQ77)</f>
        <v>9.6666666666666625</v>
      </c>
      <c r="BQ78" s="304"/>
      <c r="BR78" s="304">
        <f>SUM($B$77:BS77)</f>
        <v>9.7777777777777732</v>
      </c>
      <c r="BS78" s="304"/>
      <c r="BT78" s="304">
        <f>SUM($B$77:BU77)</f>
        <v>9.888888888888884</v>
      </c>
      <c r="BU78" s="304"/>
      <c r="BV78" s="304">
        <f>SUM($B$77:BW77)</f>
        <v>10.222222222222218</v>
      </c>
      <c r="BW78" s="304"/>
      <c r="BX78" s="304">
        <f>SUM($B$77:BY77)</f>
        <v>10.333333333333329</v>
      </c>
      <c r="BY78" s="304"/>
      <c r="BZ78" s="304">
        <f>SUM($B$77:CA77)</f>
        <v>10.444444444444439</v>
      </c>
      <c r="CA78" s="304"/>
      <c r="CB78" s="304">
        <f>SUM($B$77:CC77)</f>
        <v>10.444444444444439</v>
      </c>
      <c r="CC78" s="304"/>
      <c r="CD78" s="304">
        <f>SUM($B$77:CE77)</f>
        <v>10.444444444444439</v>
      </c>
      <c r="CE78" s="304"/>
      <c r="CF78" s="304">
        <f>SUM($B$77:CG77)</f>
        <v>10.444444444444439</v>
      </c>
      <c r="CG78" s="304"/>
      <c r="CH78" s="304">
        <f>SUM($B$77:CI77)</f>
        <v>10.444444444444439</v>
      </c>
      <c r="CI78" s="304"/>
      <c r="CJ78" s="304">
        <f>SUM($B$77:CK77)</f>
        <v>10.444444444444439</v>
      </c>
      <c r="CK78" s="304"/>
      <c r="DO78" s="86"/>
      <c r="DS78" s="86"/>
    </row>
    <row r="79" spans="1:158" ht="15" thickBot="1">
      <c r="A79" s="77" t="s">
        <v>59</v>
      </c>
      <c r="B79" s="304">
        <f t="shared" ref="B79:X79" si="933">B78/$B$68</f>
        <v>0</v>
      </c>
      <c r="C79" s="304"/>
      <c r="D79" s="304">
        <f t="shared" si="933"/>
        <v>0</v>
      </c>
      <c r="E79" s="304"/>
      <c r="F79" s="304">
        <f t="shared" si="933"/>
        <v>0</v>
      </c>
      <c r="G79" s="304"/>
      <c r="H79" s="304">
        <f t="shared" si="933"/>
        <v>0</v>
      </c>
      <c r="I79" s="304"/>
      <c r="J79" s="304">
        <f t="shared" si="933"/>
        <v>0</v>
      </c>
      <c r="K79" s="304"/>
      <c r="L79" s="304">
        <f t="shared" si="933"/>
        <v>0</v>
      </c>
      <c r="M79" s="304"/>
      <c r="N79" s="304">
        <f t="shared" si="933"/>
        <v>0</v>
      </c>
      <c r="O79" s="304"/>
      <c r="P79" s="304">
        <f t="shared" si="933"/>
        <v>0.13580246913580249</v>
      </c>
      <c r="Q79" s="304"/>
      <c r="R79" s="304">
        <f t="shared" si="933"/>
        <v>0.40740740740740744</v>
      </c>
      <c r="S79" s="304"/>
      <c r="T79" s="304">
        <f t="shared" si="933"/>
        <v>0.61728395061728392</v>
      </c>
      <c r="U79" s="304"/>
      <c r="V79" s="304">
        <f t="shared" si="933"/>
        <v>0.66666666666666663</v>
      </c>
      <c r="W79" s="304"/>
      <c r="X79" s="304">
        <f t="shared" si="933"/>
        <v>0.69135802469135799</v>
      </c>
      <c r="Y79" s="304"/>
      <c r="Z79" s="304">
        <f t="shared" ref="Z79" si="934">Z78/$B$68</f>
        <v>0.70370370370370372</v>
      </c>
      <c r="AA79" s="304"/>
      <c r="AB79" s="304">
        <f t="shared" ref="AB79" si="935">AB78/$B$68</f>
        <v>0.70370370370370372</v>
      </c>
      <c r="AC79" s="304"/>
      <c r="AD79" s="304">
        <f t="shared" ref="AD79" si="936">AD78/$B$68</f>
        <v>0.70370370370370372</v>
      </c>
      <c r="AE79" s="304"/>
      <c r="AF79" s="304">
        <f t="shared" ref="AF79" si="937">AF78/$B$68</f>
        <v>0.70370370370370372</v>
      </c>
      <c r="AG79" s="304"/>
      <c r="AH79" s="304">
        <f t="shared" ref="AH79" si="938">AH78/$B$68</f>
        <v>0.72839506172839508</v>
      </c>
      <c r="AI79" s="304"/>
      <c r="AJ79" s="304">
        <f t="shared" ref="AJ79" si="939">AJ78/$B$68</f>
        <v>0.7407407407407407</v>
      </c>
      <c r="AK79" s="304"/>
      <c r="AL79" s="304">
        <f t="shared" ref="AL79" si="940">AL78/$B$68</f>
        <v>0.75308641975308632</v>
      </c>
      <c r="AM79" s="304"/>
      <c r="AN79" s="304">
        <f t="shared" ref="AN79" si="941">AN78/$B$68</f>
        <v>0.81481481481481466</v>
      </c>
      <c r="AO79" s="304"/>
      <c r="AP79" s="304">
        <f t="shared" ref="AP79" si="942">AP78/$B$68</f>
        <v>0.81481481481481466</v>
      </c>
      <c r="AQ79" s="304"/>
      <c r="AR79" s="304">
        <f t="shared" ref="AR79" si="943">AR78/$B$68</f>
        <v>0.82716049382716028</v>
      </c>
      <c r="AS79" s="304"/>
      <c r="AT79" s="304">
        <f t="shared" ref="AT79" si="944">AT78/$B$68</f>
        <v>0.90123456790123435</v>
      </c>
      <c r="AU79" s="304"/>
      <c r="AV79" s="304">
        <f t="shared" ref="AV79" si="945">AV78/$B$68</f>
        <v>0.9259259259259256</v>
      </c>
      <c r="AW79" s="304"/>
      <c r="AX79" s="304">
        <f t="shared" ref="AX79" si="946">AX78/$B$68</f>
        <v>0.97530864197530831</v>
      </c>
      <c r="AY79" s="304"/>
      <c r="AZ79" s="304">
        <f t="shared" ref="AZ79" si="947">AZ78/$B$68</f>
        <v>0.98765432098765393</v>
      </c>
      <c r="BA79" s="304"/>
      <c r="BB79" s="304">
        <f t="shared" ref="BB79" si="948">BB78/$B$68</f>
        <v>0.98765432098765393</v>
      </c>
      <c r="BC79" s="304"/>
      <c r="BD79" s="304">
        <f t="shared" ref="BD79" si="949">BD78/$B$68</f>
        <v>0.99999999999999956</v>
      </c>
      <c r="BE79" s="304"/>
      <c r="BF79" s="304">
        <f t="shared" ref="BF79" si="950">BF78/$B$68</f>
        <v>1.0123456790123453</v>
      </c>
      <c r="BG79" s="304"/>
      <c r="BH79" s="304">
        <f t="shared" ref="BH79" si="951">BH78/$B$68</f>
        <v>1.0123456790123453</v>
      </c>
      <c r="BI79" s="304"/>
      <c r="BJ79" s="304">
        <f t="shared" ref="BJ79" si="952">BJ78/$B$68</f>
        <v>1.0493827160493823</v>
      </c>
      <c r="BK79" s="304"/>
      <c r="BL79" s="304">
        <f t="shared" ref="BL79" si="953">BL78/$B$68</f>
        <v>1.061728395061728</v>
      </c>
      <c r="BM79" s="304"/>
      <c r="BN79" s="304">
        <f t="shared" ref="BN79" si="954">BN78/$B$68</f>
        <v>1.0740740740740735</v>
      </c>
      <c r="BO79" s="304"/>
      <c r="BP79" s="304">
        <f t="shared" ref="BP79" si="955">BP78/$B$68</f>
        <v>1.0740740740740735</v>
      </c>
      <c r="BQ79" s="304"/>
      <c r="BR79" s="304">
        <f t="shared" ref="BR79" si="956">BR78/$B$68</f>
        <v>1.0864197530864192</v>
      </c>
      <c r="BS79" s="304"/>
      <c r="BT79" s="304">
        <f t="shared" ref="BT79" si="957">BT78/$B$68</f>
        <v>1.098765432098765</v>
      </c>
      <c r="BU79" s="304"/>
      <c r="BV79" s="304">
        <f t="shared" ref="BV79" si="958">BV78/$B$68</f>
        <v>1.135802469135802</v>
      </c>
      <c r="BW79" s="304"/>
      <c r="BX79" s="304">
        <f t="shared" ref="BX79" si="959">BX78/$B$68</f>
        <v>1.1481481481481477</v>
      </c>
      <c r="BY79" s="304"/>
      <c r="BZ79" s="304">
        <f t="shared" ref="BZ79" si="960">BZ78/$B$68</f>
        <v>1.1604938271604932</v>
      </c>
      <c r="CA79" s="304"/>
      <c r="CB79" s="304">
        <f t="shared" ref="CB79" si="961">CB78/$B$68</f>
        <v>1.1604938271604932</v>
      </c>
      <c r="CC79" s="304"/>
      <c r="CD79" s="304">
        <f t="shared" ref="CD79" si="962">CD78/$B$68</f>
        <v>1.1604938271604932</v>
      </c>
      <c r="CE79" s="304"/>
      <c r="CF79" s="304">
        <f t="shared" ref="CF79" si="963">CF78/$B$68</f>
        <v>1.1604938271604932</v>
      </c>
      <c r="CG79" s="304"/>
      <c r="CH79" s="304">
        <f t="shared" ref="CH79" si="964">CH78/$B$68</f>
        <v>1.1604938271604932</v>
      </c>
      <c r="CI79" s="304"/>
      <c r="CJ79" s="304">
        <f t="shared" ref="CJ79" si="965">CJ78/$B$68</f>
        <v>1.1604938271604932</v>
      </c>
      <c r="CK79" s="304"/>
      <c r="DO79" s="86"/>
      <c r="DS79" s="86"/>
    </row>
    <row r="80" spans="1:158" ht="15" thickBot="1">
      <c r="A80" s="77" t="s">
        <v>60</v>
      </c>
      <c r="B80" s="304">
        <f t="shared" ref="B80" si="966">B1*B71*B76</f>
        <v>0</v>
      </c>
      <c r="C80" s="304"/>
      <c r="D80" s="304">
        <f t="shared" ref="D80" si="967">D1*D71*D76</f>
        <v>0</v>
      </c>
      <c r="E80" s="304"/>
      <c r="F80" s="304">
        <f t="shared" ref="F80" si="968">F1*F71*F76</f>
        <v>0</v>
      </c>
      <c r="G80" s="304"/>
      <c r="H80" s="304">
        <f t="shared" ref="H80" si="969">H1*H71*H76</f>
        <v>0</v>
      </c>
      <c r="I80" s="304"/>
      <c r="J80" s="304">
        <f t="shared" ref="J80" si="970">J1*J71*J76</f>
        <v>0</v>
      </c>
      <c r="K80" s="304"/>
      <c r="L80" s="304">
        <f t="shared" ref="L80" si="971">L1*L71*L76</f>
        <v>0</v>
      </c>
      <c r="M80" s="304"/>
      <c r="N80" s="304">
        <f t="shared" ref="N80" si="972">N1*N71*N76</f>
        <v>0</v>
      </c>
      <c r="O80" s="304"/>
      <c r="P80" s="304">
        <f t="shared" ref="P80" si="973">P1*P71*P76</f>
        <v>9.7777777777777786</v>
      </c>
      <c r="Q80" s="304"/>
      <c r="R80" s="304">
        <f t="shared" ref="R80" si="974">R1*R71*R76</f>
        <v>22</v>
      </c>
      <c r="S80" s="304"/>
      <c r="T80" s="304">
        <f t="shared" ref="T80" si="975">T1*T71*T76</f>
        <v>18.888888888888889</v>
      </c>
      <c r="U80" s="304"/>
      <c r="V80" s="304">
        <f t="shared" ref="V80" si="976">V1*V71*V76</f>
        <v>4.8888888888888884</v>
      </c>
      <c r="W80" s="304"/>
      <c r="X80" s="304">
        <f t="shared" ref="X80" si="977">X1*X71*X76</f>
        <v>2.6666666666666665</v>
      </c>
      <c r="Y80" s="304"/>
      <c r="Z80" s="304">
        <f>Z1*Z71*Z76</f>
        <v>1.4444444444444444</v>
      </c>
      <c r="AA80" s="304"/>
      <c r="AB80" s="304">
        <f>AB1*AB71*AB76</f>
        <v>0</v>
      </c>
      <c r="AC80" s="304"/>
      <c r="AD80" s="304">
        <f>AD1*AD71*AD76</f>
        <v>0</v>
      </c>
      <c r="AE80" s="304"/>
      <c r="AF80" s="304">
        <f>AF1*AF71*AF76</f>
        <v>0</v>
      </c>
      <c r="AG80" s="304"/>
      <c r="AH80" s="304">
        <f>AH1*AH71*AH76</f>
        <v>3.7777777777777777</v>
      </c>
      <c r="AI80" s="304"/>
      <c r="AJ80" s="304">
        <f>AJ1*AJ71*AJ76</f>
        <v>2</v>
      </c>
      <c r="AK80" s="304"/>
      <c r="AL80" s="304">
        <f>AL1*AL71*AL76</f>
        <v>2.1111111111111107</v>
      </c>
      <c r="AM80" s="304"/>
      <c r="AN80" s="304">
        <f>AN1*AN71*AN76</f>
        <v>11.111111111111111</v>
      </c>
      <c r="AO80" s="304"/>
      <c r="AP80" s="304">
        <f>AP1*AP71*AP76</f>
        <v>0</v>
      </c>
      <c r="AQ80" s="304"/>
      <c r="AR80" s="304">
        <f>AR1*AR71*AR76</f>
        <v>2.4444444444444442</v>
      </c>
      <c r="AS80" s="304"/>
      <c r="AT80" s="304">
        <f>AT1*AT71*AT76</f>
        <v>15.333333333333332</v>
      </c>
      <c r="AU80" s="304"/>
      <c r="AV80" s="304">
        <f>AV1*AV71*AV76</f>
        <v>5.333333333333333</v>
      </c>
      <c r="AW80" s="304"/>
      <c r="AX80" s="304">
        <f>AX1*AX71*AX76</f>
        <v>11.111111111111109</v>
      </c>
      <c r="AY80" s="304"/>
      <c r="AZ80" s="304">
        <f>AZ1*AZ71*AZ76</f>
        <v>2.8888888888888888</v>
      </c>
      <c r="BA80" s="304"/>
      <c r="BB80" s="304">
        <f>BB1*BB71*BB76</f>
        <v>0</v>
      </c>
      <c r="BC80" s="304"/>
      <c r="BD80" s="304">
        <f>BD1*BD71*BD76</f>
        <v>3.1111111111111107</v>
      </c>
      <c r="BE80" s="304"/>
      <c r="BF80" s="304">
        <f>BF1*BF71*BF76</f>
        <v>3.2222222222222219</v>
      </c>
      <c r="BG80" s="304"/>
      <c r="BH80" s="304">
        <f>BH1*BH71*BH76</f>
        <v>0</v>
      </c>
      <c r="BI80" s="304"/>
      <c r="BJ80" s="304">
        <f>BJ1*BJ71*BJ76</f>
        <v>10.333333333333332</v>
      </c>
      <c r="BK80" s="304"/>
      <c r="BL80" s="304">
        <f>BL1*BL71*BL76</f>
        <v>3.5555555555555554</v>
      </c>
      <c r="BM80" s="304"/>
      <c r="BN80" s="304">
        <f>BN1*BN71*BN76</f>
        <v>3.6666666666666665</v>
      </c>
      <c r="BO80" s="304"/>
      <c r="BP80" s="304">
        <f>BP1*BP71*BP76</f>
        <v>0</v>
      </c>
      <c r="BQ80" s="304"/>
      <c r="BR80" s="304">
        <f>BR1*BR71*BR76</f>
        <v>3.8888888888888888</v>
      </c>
      <c r="BS80" s="304"/>
      <c r="BT80" s="304">
        <f>BT1*BT71*BT76</f>
        <v>4</v>
      </c>
      <c r="BU80" s="304"/>
      <c r="BV80" s="304">
        <f>BV1*BV71*BV76</f>
        <v>12.333333333333332</v>
      </c>
      <c r="BW80" s="304"/>
      <c r="BX80" s="304">
        <f>BX1*BX71*BX76</f>
        <v>4.2222222222222223</v>
      </c>
      <c r="BY80" s="304"/>
      <c r="BZ80" s="304">
        <f>BZ1*BZ71*BZ76</f>
        <v>4.333333333333333</v>
      </c>
      <c r="CA80" s="304"/>
      <c r="CB80" s="304">
        <f>CB1*CB71*CB76</f>
        <v>0</v>
      </c>
      <c r="CC80" s="304"/>
      <c r="CD80" s="304">
        <f>CD1*CD71*CD76</f>
        <v>0</v>
      </c>
      <c r="CE80" s="304"/>
      <c r="CF80" s="304">
        <f>CF1*CF71*CF76</f>
        <v>0</v>
      </c>
      <c r="CG80" s="304"/>
      <c r="CH80" s="304">
        <f>CH1*CH71*CH76</f>
        <v>0</v>
      </c>
      <c r="CI80" s="304"/>
      <c r="CJ80" s="304">
        <f>CJ1*CJ71*CJ76</f>
        <v>0</v>
      </c>
      <c r="CK80" s="304"/>
      <c r="DO80" s="86"/>
      <c r="DS80" s="86"/>
    </row>
    <row r="81" spans="1:196" ht="15" thickBot="1">
      <c r="A81" s="77" t="s">
        <v>76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f>SUM($B$80:Q80)/P79</f>
        <v>72</v>
      </c>
      <c r="Q81" s="304"/>
      <c r="R81" s="304">
        <f>SUM($B$80:S80)/R79</f>
        <v>78</v>
      </c>
      <c r="S81" s="304"/>
      <c r="T81" s="304">
        <f>SUM($B$80:U80)/T79</f>
        <v>82.080000000000013</v>
      </c>
      <c r="U81" s="304"/>
      <c r="V81" s="304">
        <f>SUM($B$80:W80)/V79</f>
        <v>83.333333333333343</v>
      </c>
      <c r="W81" s="304"/>
      <c r="X81" s="304">
        <f>SUM($B$80:Y80)/X79</f>
        <v>84.214285714285722</v>
      </c>
      <c r="Y81" s="304"/>
      <c r="Z81" s="304">
        <f>SUM($B$80:AA80)/Z79</f>
        <v>84.78947368421052</v>
      </c>
      <c r="AA81" s="304"/>
      <c r="AB81" s="304">
        <f>SUM($B$80:AC80)/AB79</f>
        <v>84.78947368421052</v>
      </c>
      <c r="AC81" s="304"/>
      <c r="AD81" s="304">
        <f>SUM($B$80:AE80)/AD79</f>
        <v>84.78947368421052</v>
      </c>
      <c r="AE81" s="304"/>
      <c r="AF81" s="304">
        <f>SUM($B$80:AG80)/AF79</f>
        <v>84.78947368421052</v>
      </c>
      <c r="AG81" s="304"/>
      <c r="AH81" s="304">
        <f>SUM($B$80:AI80)/AH79</f>
        <v>87.101694915254228</v>
      </c>
      <c r="AI81" s="304"/>
      <c r="AJ81" s="304">
        <f>SUM($B$80:AK80)/AJ79</f>
        <v>88.350000000000009</v>
      </c>
      <c r="AK81" s="304"/>
      <c r="AL81" s="304">
        <f>SUM($B$80:AM80)/AL79</f>
        <v>89.704918032786892</v>
      </c>
      <c r="AM81" s="304"/>
      <c r="AN81" s="304">
        <f>SUM($B$80:AO80)/AN79</f>
        <v>96.545454545454575</v>
      </c>
      <c r="AO81" s="304"/>
      <c r="AP81" s="304">
        <f>SUM($B$80:AQ80)/AP79</f>
        <v>96.545454545454575</v>
      </c>
      <c r="AQ81" s="304"/>
      <c r="AR81" s="304">
        <f>SUM($B$80:AS80)/AR79</f>
        <v>98.059701492537343</v>
      </c>
      <c r="AS81" s="304"/>
      <c r="AT81" s="304">
        <f>SUM($B$80:AU80)/AT79</f>
        <v>107.01369863013701</v>
      </c>
      <c r="AU81" s="304"/>
      <c r="AV81" s="304">
        <f>SUM($B$80:AW80)/AV79</f>
        <v>109.92000000000003</v>
      </c>
      <c r="AW81" s="304"/>
      <c r="AX81" s="304">
        <f>SUM($B$80:AY80)/AX79</f>
        <v>115.74683544303801</v>
      </c>
      <c r="AY81" s="304"/>
      <c r="AZ81" s="304">
        <f>SUM($B$80:BA80)/AZ79</f>
        <v>117.22500000000004</v>
      </c>
      <c r="BA81" s="304"/>
      <c r="BB81" s="304">
        <f>SUM($B$80:BC80)/BB79</f>
        <v>117.22500000000004</v>
      </c>
      <c r="BC81" s="304"/>
      <c r="BD81" s="304">
        <f>SUM($B$80:BE80)/BD79</f>
        <v>118.88888888888894</v>
      </c>
      <c r="BE81" s="304"/>
      <c r="BF81" s="304">
        <f>SUM($B$80:BG80)/BF79</f>
        <v>120.62195121951224</v>
      </c>
      <c r="BG81" s="304"/>
      <c r="BH81" s="304">
        <f>SUM($B$80:BI80)/BH79</f>
        <v>120.62195121951224</v>
      </c>
      <c r="BI81" s="304"/>
      <c r="BJ81" s="304">
        <f>SUM($B$80:BK80)/BJ79</f>
        <v>126.21176470588242</v>
      </c>
      <c r="BK81" s="304"/>
      <c r="BL81" s="304">
        <f>SUM($B$80:BM80)/BL79</f>
        <v>128.09302325581399</v>
      </c>
      <c r="BM81" s="304"/>
      <c r="BN81" s="304">
        <f>SUM($B$80:BO80)/BN79</f>
        <v>130.03448275862075</v>
      </c>
      <c r="BO81" s="304"/>
      <c r="BP81" s="304">
        <f>SUM($B$80:BQ80)/BP79</f>
        <v>130.03448275862075</v>
      </c>
      <c r="BQ81" s="304"/>
      <c r="BR81" s="304">
        <f>SUM($B$80:BS80)/BR79</f>
        <v>132.13636363636368</v>
      </c>
      <c r="BS81" s="304"/>
      <c r="BT81" s="304">
        <f>SUM($B$80:BU80)/BT79</f>
        <v>134.29213483146071</v>
      </c>
      <c r="BU81" s="304"/>
      <c r="BV81" s="304">
        <f>SUM($B$80:BW80)/BV79</f>
        <v>140.77173913043484</v>
      </c>
      <c r="BW81" s="304"/>
      <c r="BX81" s="304">
        <f>SUM($B$80:BY80)/BX79</f>
        <v>142.9354838709678</v>
      </c>
      <c r="BY81" s="304"/>
      <c r="BZ81" s="304">
        <f>SUM($B$80:CA80)/BZ79</f>
        <v>145.14893617021286</v>
      </c>
      <c r="CA81" s="304"/>
      <c r="CB81" s="304">
        <f>SUM($B$80:CC80)/CB79</f>
        <v>145.14893617021286</v>
      </c>
      <c r="CC81" s="304"/>
      <c r="CD81" s="304">
        <f>SUM($B$80:CE80)/CD79</f>
        <v>145.14893617021286</v>
      </c>
      <c r="CE81" s="304"/>
      <c r="CF81" s="304">
        <f>SUM($B$80:CG80)/CF79</f>
        <v>145.14893617021286</v>
      </c>
      <c r="CG81" s="304"/>
      <c r="CH81" s="304">
        <f>SUM($B$80:CI80)/CH79</f>
        <v>145.14893617021286</v>
      </c>
      <c r="CI81" s="304"/>
      <c r="CJ81" s="304">
        <f>SUM($B$80:CK80)/CJ79</f>
        <v>145.14893617021286</v>
      </c>
      <c r="CK81" s="304"/>
      <c r="DO81" s="86"/>
      <c r="DS81" s="86"/>
    </row>
    <row r="82" spans="1:196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f t="shared" ref="P82:X82" si="978">LN(P79)/P81</f>
        <v>-2.7729915026028722E-2</v>
      </c>
      <c r="Q82" s="304"/>
      <c r="R82" s="304">
        <f t="shared" si="978"/>
        <v>-1.1512071707768698E-2</v>
      </c>
      <c r="S82" s="304"/>
      <c r="T82" s="304">
        <f t="shared" si="978"/>
        <v>-5.8775115648671142E-3</v>
      </c>
      <c r="U82" s="304"/>
      <c r="V82" s="304">
        <f t="shared" si="978"/>
        <v>-4.8655812972979726E-3</v>
      </c>
      <c r="W82" s="304"/>
      <c r="X82" s="304">
        <f t="shared" si="978"/>
        <v>-4.3828367219016576E-3</v>
      </c>
      <c r="Y82" s="304"/>
      <c r="Z82" s="304">
        <f t="shared" ref="Z82" si="979">LN(Z79)/Z81</f>
        <v>-4.1443574487398408E-3</v>
      </c>
      <c r="AA82" s="304"/>
      <c r="AB82" s="304">
        <f t="shared" ref="AB82" si="980">LN(AB79)/AB81</f>
        <v>-4.1443574487398408E-3</v>
      </c>
      <c r="AC82" s="304"/>
      <c r="AD82" s="304">
        <f t="shared" ref="AD82" si="981">LN(AD79)/AD81</f>
        <v>-4.1443574487398408E-3</v>
      </c>
      <c r="AE82" s="304"/>
      <c r="AF82" s="304">
        <f t="shared" ref="AF82" si="982">LN(AF79)/AF81</f>
        <v>-4.1443574487398408E-3</v>
      </c>
      <c r="AG82" s="304"/>
      <c r="AH82" s="304">
        <f t="shared" ref="AH82" si="983">LN(AH79)/AH81</f>
        <v>-3.6384103785243125E-3</v>
      </c>
      <c r="AI82" s="304"/>
      <c r="AJ82" s="304">
        <f t="shared" ref="AJ82" si="984">LN(AJ79)/AJ81</f>
        <v>-3.3967695806489885E-3</v>
      </c>
      <c r="AK82" s="304"/>
      <c r="AL82" s="304">
        <f t="shared" ref="AL82" si="985">LN(AL79)/AL81</f>
        <v>-3.1612011550524099E-3</v>
      </c>
      <c r="AM82" s="304"/>
      <c r="AN82" s="304">
        <f t="shared" ref="AN82" si="986">LN(AN79)/AN81</f>
        <v>-2.1212227298551289E-3</v>
      </c>
      <c r="AO82" s="304"/>
      <c r="AP82" s="304">
        <f t="shared" ref="AP82" si="987">LN(AP79)/AP81</f>
        <v>-2.1212227298551289E-3</v>
      </c>
      <c r="AQ82" s="304"/>
      <c r="AR82" s="304">
        <f t="shared" ref="AR82" si="988">LN(AR79)/AR81</f>
        <v>-1.9351123080454619E-3</v>
      </c>
      <c r="AS82" s="304"/>
      <c r="AT82" s="304">
        <f t="shared" ref="AT82" si="989">LN(AT79)/AT81</f>
        <v>-9.7174207466148136E-4</v>
      </c>
      <c r="AU82" s="304"/>
      <c r="AV82" s="304">
        <f t="shared" ref="AV82" si="990">LN(AV79)/AV81</f>
        <v>-7.001550321700206E-4</v>
      </c>
      <c r="AW82" s="304"/>
      <c r="AX82" s="304">
        <f t="shared" ref="AX82" si="991">LN(AX79)/AX81</f>
        <v>-2.1599987688407599E-4</v>
      </c>
      <c r="AY82" s="304"/>
      <c r="AZ82" s="304">
        <f t="shared" ref="AZ82" si="992">LN(AZ79)/AZ81</f>
        <v>-1.0597159307790609E-4</v>
      </c>
      <c r="BA82" s="304"/>
      <c r="BB82" s="304">
        <f t="shared" ref="BB82" si="993">LN(BB79)/BB81</f>
        <v>-1.0597159307790609E-4</v>
      </c>
      <c r="BC82" s="304"/>
      <c r="BD82" s="304">
        <f t="shared" ref="BD82" si="994">LN(BD79)/BD81</f>
        <v>-3.7353298024771615E-18</v>
      </c>
      <c r="BE82" s="304"/>
      <c r="BF82" s="304">
        <f t="shared" ref="BF82" si="995">LN(BF79)/BF81</f>
        <v>1.0172354590321956E-4</v>
      </c>
      <c r="BG82" s="304"/>
      <c r="BH82" s="304">
        <f t="shared" ref="BH82" si="996">LN(BH79)/BH81</f>
        <v>1.0172354590321956E-4</v>
      </c>
      <c r="BI82" s="304"/>
      <c r="BJ82" s="304">
        <f t="shared" ref="BJ82" si="997">LN(BJ79)/BJ81</f>
        <v>3.8191449054060078E-4</v>
      </c>
      <c r="BK82" s="304"/>
      <c r="BL82" s="304">
        <f t="shared" ref="BL82" si="998">LN(BL79)/BL81</f>
        <v>4.6761439505917736E-4</v>
      </c>
      <c r="BM82" s="304"/>
      <c r="BN82" s="304">
        <f t="shared" ref="BN82" si="999">LN(BN79)/BN81</f>
        <v>5.4953857212468511E-4</v>
      </c>
      <c r="BO82" s="304"/>
      <c r="BP82" s="304">
        <f t="shared" ref="BP82" si="1000">LN(BP79)/BP81</f>
        <v>5.4953857212468511E-4</v>
      </c>
      <c r="BQ82" s="304"/>
      <c r="BR82" s="304">
        <f t="shared" ref="BR82" si="1001">LN(BR79)/BR81</f>
        <v>6.2728879109971746E-4</v>
      </c>
      <c r="BS82" s="304"/>
      <c r="BT82" s="304">
        <f t="shared" ref="BT82" si="1002">LN(BT79)/BT81</f>
        <v>7.0136062084281763E-4</v>
      </c>
      <c r="BU82" s="304"/>
      <c r="BV82" s="304">
        <f t="shared" ref="BV82" si="1003">LN(BV79)/BV81</f>
        <v>9.0458087087076644E-4</v>
      </c>
      <c r="BW82" s="304"/>
      <c r="BX82" s="304">
        <f t="shared" ref="BX82" si="1004">LN(BX79)/BX81</f>
        <v>9.6652234098517688E-4</v>
      </c>
      <c r="BY82" s="304"/>
      <c r="BZ82" s="304">
        <f t="shared" ref="BZ82" si="1005">LN(BZ79)/BZ81</f>
        <v>1.0254682640113649E-3</v>
      </c>
      <c r="CA82" s="304"/>
      <c r="CB82" s="304">
        <f t="shared" ref="CB82" si="1006">LN(CB79)/CB81</f>
        <v>1.0254682640113649E-3</v>
      </c>
      <c r="CC82" s="304"/>
      <c r="CD82" s="304">
        <f t="shared" ref="CD82" si="1007">LN(CD79)/CD81</f>
        <v>1.0254682640113649E-3</v>
      </c>
      <c r="CE82" s="304"/>
      <c r="CF82" s="304">
        <f t="shared" ref="CF82" si="1008">LN(CF79)/CF81</f>
        <v>1.0254682640113649E-3</v>
      </c>
      <c r="CG82" s="304"/>
      <c r="CH82" s="304">
        <f t="shared" ref="CH82" si="1009">LN(CH79)/CH81</f>
        <v>1.0254682640113649E-3</v>
      </c>
      <c r="CI82" s="304"/>
      <c r="CJ82" s="304">
        <f t="shared" ref="CJ82" si="1010">LN(CJ79)/CJ81</f>
        <v>1.0254682640113649E-3</v>
      </c>
      <c r="CK82" s="304"/>
      <c r="DO82" s="86"/>
      <c r="DS82" s="86"/>
    </row>
    <row r="83" spans="1:196" ht="15" thickBot="1">
      <c r="A83" s="77" t="s">
        <v>63</v>
      </c>
      <c r="B83" s="304">
        <f t="shared" ref="B83" si="1011">LOG10(B68)-LOG10(D68)</f>
        <v>0</v>
      </c>
      <c r="C83" s="304"/>
      <c r="D83" s="304">
        <f t="shared" ref="D83" si="1012">LOG10(D68)-LOG10(F68)</f>
        <v>0</v>
      </c>
      <c r="E83" s="304"/>
      <c r="F83" s="304">
        <f t="shared" ref="F83" si="1013">LOG10(F68)-LOG10(H68)</f>
        <v>0</v>
      </c>
      <c r="G83" s="304"/>
      <c r="H83" s="304">
        <f t="shared" ref="H83" si="1014">LOG10(H68)-LOG10(J68)</f>
        <v>0</v>
      </c>
      <c r="I83" s="304"/>
      <c r="J83" s="304">
        <f t="shared" ref="J83" si="1015">LOG10(J68)-LOG10(L68)</f>
        <v>0</v>
      </c>
      <c r="K83" s="304"/>
      <c r="L83" s="304">
        <f t="shared" ref="L83" si="1016">LOG10(L68)-LOG10(N68)</f>
        <v>0</v>
      </c>
      <c r="M83" s="304"/>
      <c r="N83" s="304">
        <f t="shared" ref="N83" si="1017">LOG10(N68)-LOG10(P68)</f>
        <v>0</v>
      </c>
      <c r="O83" s="304"/>
      <c r="P83" s="304">
        <f t="shared" ref="P83" si="1018">LOG10(P68)-LOG10(R68)</f>
        <v>0</v>
      </c>
      <c r="Q83" s="304"/>
      <c r="R83" s="304">
        <f t="shared" ref="R83" si="1019">LOG10(R68)-LOG10(T68)</f>
        <v>0</v>
      </c>
      <c r="S83" s="304"/>
      <c r="T83" s="304">
        <f t="shared" ref="T83" si="1020">LOG10(T68)-LOG10(V68)</f>
        <v>0</v>
      </c>
      <c r="U83" s="304"/>
      <c r="V83" s="304">
        <f t="shared" ref="V83" si="1021">LOG10(V68)-LOG10(X68)</f>
        <v>0</v>
      </c>
      <c r="W83" s="304"/>
      <c r="X83" s="304">
        <f t="shared" ref="X83" si="1022">LOG10(X68)-LOG10(Z68)</f>
        <v>0</v>
      </c>
      <c r="Y83" s="304"/>
      <c r="Z83" s="304">
        <f t="shared" ref="Z83" si="1023">LOG10(Z68)-LOG10(AB68)</f>
        <v>5.1152522447381332E-2</v>
      </c>
      <c r="AA83" s="304"/>
      <c r="AB83" s="304">
        <f t="shared" ref="AB83" si="1024">LOG10(AB68)-LOG10(AD68)</f>
        <v>0</v>
      </c>
      <c r="AC83" s="304"/>
      <c r="AD83" s="304">
        <f t="shared" ref="AD83" si="1025">LOG10(AD68)-LOG10(AF68)</f>
        <v>5.7991946977686726E-2</v>
      </c>
      <c r="AE83" s="304"/>
      <c r="AF83" s="304">
        <f t="shared" ref="AF83" si="1026">LOG10(AF68)-LOG10(AH68)</f>
        <v>0</v>
      </c>
      <c r="AG83" s="304"/>
      <c r="AH83" s="304">
        <f t="shared" ref="AH83" si="1027">LOG10(AH68)-LOG10(AJ68)</f>
        <v>0</v>
      </c>
      <c r="AI83" s="304"/>
      <c r="AJ83" s="304">
        <f t="shared" ref="AJ83" si="1028">LOG10(AJ68)-LOG10(AL68)</f>
        <v>6.6946789630613179E-2</v>
      </c>
      <c r="AK83" s="304"/>
      <c r="AL83" s="304">
        <f t="shared" ref="AL83" si="1029">LOG10(AL68)-LOG10(AN68)</f>
        <v>0</v>
      </c>
      <c r="AM83" s="304"/>
      <c r="AN83" s="304">
        <f t="shared" ref="AN83" si="1030">LOG10(AN68)-LOG10(AP68)</f>
        <v>0.17609125905568124</v>
      </c>
      <c r="AO83" s="304"/>
      <c r="AP83" s="304">
        <f t="shared" ref="AP83" si="1031">LOG10(AP68)-LOG10(AR68)</f>
        <v>0</v>
      </c>
      <c r="AQ83" s="304"/>
      <c r="AR83" s="304">
        <f t="shared" ref="AR83" si="1032">LOG10(AR68)-LOG10(AT68)</f>
        <v>0</v>
      </c>
      <c r="AS83" s="304"/>
      <c r="AT83" s="304">
        <f t="shared" ref="AT83" si="1033">LOG10(AT68)-LOG10(AV68)</f>
        <v>0</v>
      </c>
      <c r="AU83" s="304"/>
      <c r="AV83" s="304">
        <f t="shared" ref="AV83" si="1034">LOG10(AV68)-LOG10(AX68)</f>
        <v>0.12493873660829996</v>
      </c>
      <c r="AW83" s="304"/>
      <c r="AX83" s="304">
        <f t="shared" ref="AX83" si="1035">LOG10(AX68)-LOG10(AZ68)</f>
        <v>0.17609125905568124</v>
      </c>
      <c r="AY83" s="304"/>
      <c r="AZ83" s="304">
        <f t="shared" ref="AZ83" si="1036">LOG10(AZ68)-LOG10(BB68)</f>
        <v>0</v>
      </c>
      <c r="BA83" s="304"/>
      <c r="BB83" s="304">
        <f t="shared" ref="BB83" si="1037">LOG10(BB68)-LOG10(BD68)</f>
        <v>0</v>
      </c>
      <c r="BC83" s="304"/>
      <c r="BD83" s="304">
        <f t="shared" ref="BD83" si="1038">LOG10(BD68)-LOG10(BF68)</f>
        <v>0</v>
      </c>
      <c r="BE83" s="304"/>
      <c r="BF83" s="304">
        <f t="shared" ref="BF83" si="1039">LOG10(BF68)-LOG10(BH68)</f>
        <v>0</v>
      </c>
      <c r="BG83" s="304"/>
      <c r="BH83" s="304">
        <f t="shared" ref="BH83" si="1040">LOG10(BH68)-LOG10(BJ68)</f>
        <v>0</v>
      </c>
      <c r="BI83" s="304"/>
      <c r="BJ83" s="304">
        <f t="shared" ref="BJ83" si="1041">LOG10(BJ68)-LOG10(BL68)</f>
        <v>0</v>
      </c>
      <c r="BK83" s="304"/>
      <c r="BL83" s="304">
        <f t="shared" ref="BL83" si="1042">LOG10(BL68)-LOG10(BN68)</f>
        <v>0</v>
      </c>
      <c r="BM83" s="304"/>
      <c r="BN83" s="304">
        <f t="shared" ref="BN83" si="1043">LOG10(BN68)-LOG10(BP68)</f>
        <v>0</v>
      </c>
      <c r="BO83" s="304"/>
      <c r="BP83" s="304">
        <f t="shared" ref="BP83" si="1044">LOG10(BP68)-LOG10(BR68)</f>
        <v>0</v>
      </c>
      <c r="BQ83" s="304"/>
      <c r="BR83" s="304">
        <f t="shared" ref="BR83" si="1045">LOG10(BR68)-LOG10(BT68)</f>
        <v>0</v>
      </c>
      <c r="BS83" s="304"/>
      <c r="BT83" s="304">
        <f t="shared" ref="BT83" si="1046">LOG10(BT68)-LOG10(BV68)</f>
        <v>0</v>
      </c>
      <c r="BU83" s="304"/>
      <c r="BV83" s="304">
        <f t="shared" ref="BV83" si="1047">LOG10(BV68)-LOG10(BX68)</f>
        <v>0</v>
      </c>
      <c r="BW83" s="304"/>
      <c r="BX83" s="304">
        <f t="shared" ref="BX83" si="1048">LOG10(BX68)-LOG10(BZ68)</f>
        <v>0</v>
      </c>
      <c r="BY83" s="304"/>
      <c r="BZ83" s="304">
        <f t="shared" ref="BZ83" si="1049">LOG10(BZ68)-LOG10(CB68)</f>
        <v>0</v>
      </c>
      <c r="CA83" s="304"/>
      <c r="CB83" s="304">
        <f t="shared" ref="CB83" si="1050">LOG10(CB68)-LOG10(CD68)</f>
        <v>0</v>
      </c>
      <c r="CC83" s="304"/>
      <c r="CD83" s="304">
        <f t="shared" ref="CD83" si="1051">LOG10(CD68)-LOG10(CF68)</f>
        <v>0</v>
      </c>
      <c r="CE83" s="304"/>
      <c r="CF83" s="304">
        <f t="shared" ref="CF83" si="1052">LOG10(CF68)-LOG10(CH68)</f>
        <v>0.3010299956639812</v>
      </c>
      <c r="CG83" s="304"/>
      <c r="CH83" s="304">
        <f>LOG10(CH68)</f>
        <v>0</v>
      </c>
      <c r="CI83" s="304"/>
      <c r="CJ83" s="304">
        <v>0</v>
      </c>
      <c r="CK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</row>
  </sheetData>
  <mergeCells count="2565">
    <mergeCell ref="EY83:EZ83"/>
    <mergeCell ref="FA83:FB83"/>
    <mergeCell ref="FC83:FD83"/>
    <mergeCell ref="FE83:FF83"/>
    <mergeCell ref="FY83:FZ83"/>
    <mergeCell ref="GA83:GB83"/>
    <mergeCell ref="GC83:GD83"/>
    <mergeCell ref="GE83:GF83"/>
    <mergeCell ref="GG83:GH83"/>
    <mergeCell ref="GI83:GJ83"/>
    <mergeCell ref="GK83:GL83"/>
    <mergeCell ref="GM83:GN83"/>
    <mergeCell ref="FG83:FH83"/>
    <mergeCell ref="FI83:FJ83"/>
    <mergeCell ref="FK83:FL83"/>
    <mergeCell ref="FM83:FN83"/>
    <mergeCell ref="FO83:FP83"/>
    <mergeCell ref="FQ83:FR83"/>
    <mergeCell ref="FS83:FT83"/>
    <mergeCell ref="FU83:FV83"/>
    <mergeCell ref="FW83:FX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EK83:EL83"/>
    <mergeCell ref="EM83:EN83"/>
    <mergeCell ref="EO83:EP83"/>
    <mergeCell ref="EQ83:ER83"/>
    <mergeCell ref="ES83:ET83"/>
    <mergeCell ref="EU83:EV83"/>
    <mergeCell ref="EW83:EX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BD83:BE83"/>
    <mergeCell ref="BF83:BG83"/>
    <mergeCell ref="BH83:BI83"/>
    <mergeCell ref="BJ83:BK83"/>
    <mergeCell ref="BL83:BM83"/>
    <mergeCell ref="BN83:BO83"/>
    <mergeCell ref="BP83:BQ83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CB82:CC82"/>
    <mergeCell ref="CD82:CE82"/>
    <mergeCell ref="CF82:CG82"/>
    <mergeCell ref="CH82:CI82"/>
    <mergeCell ref="CJ82:CK82"/>
    <mergeCell ref="BR82:BS82"/>
    <mergeCell ref="BT82:BU82"/>
    <mergeCell ref="BV82:BW82"/>
    <mergeCell ref="BX82:BY82"/>
    <mergeCell ref="BZ82:CA82"/>
    <mergeCell ref="CH81:CI81"/>
    <mergeCell ref="CJ81:CK81"/>
    <mergeCell ref="CD81:CE81"/>
    <mergeCell ref="CF81:CG81"/>
    <mergeCell ref="CB79:CC79"/>
    <mergeCell ref="CD79:CE79"/>
    <mergeCell ref="CF79:CG79"/>
    <mergeCell ref="CH79:CI79"/>
    <mergeCell ref="CJ79:CK79"/>
    <mergeCell ref="BR79:BS79"/>
    <mergeCell ref="BT79:BU79"/>
    <mergeCell ref="BV79:BW79"/>
    <mergeCell ref="BX79:BY79"/>
    <mergeCell ref="BZ79:CA79"/>
    <mergeCell ref="BT80:BU80"/>
    <mergeCell ref="BV80:BW80"/>
    <mergeCell ref="CH80:CI80"/>
    <mergeCell ref="CJ80:CK80"/>
    <mergeCell ref="CD80:CE80"/>
    <mergeCell ref="CF80:CG80"/>
    <mergeCell ref="BX80:BY80"/>
    <mergeCell ref="BZ80:CA80"/>
    <mergeCell ref="BP81:BQ81"/>
    <mergeCell ref="BR81:BS81"/>
    <mergeCell ref="AN82:AO82"/>
    <mergeCell ref="AP82:AQ82"/>
    <mergeCell ref="AR82:AS82"/>
    <mergeCell ref="AT82:AU82"/>
    <mergeCell ref="AV82:AW82"/>
    <mergeCell ref="AD82:AE82"/>
    <mergeCell ref="AF82:AG82"/>
    <mergeCell ref="AH82:AI82"/>
    <mergeCell ref="AJ82:AK82"/>
    <mergeCell ref="AL82:AM82"/>
    <mergeCell ref="BH82:BI82"/>
    <mergeCell ref="BJ82:BK82"/>
    <mergeCell ref="BL82:BM82"/>
    <mergeCell ref="BN82:BO82"/>
    <mergeCell ref="BP82:BQ82"/>
    <mergeCell ref="AX82:AY82"/>
    <mergeCell ref="AZ82:BA82"/>
    <mergeCell ref="BB82:BC82"/>
    <mergeCell ref="BD82:BE82"/>
    <mergeCell ref="BF82:BG82"/>
    <mergeCell ref="BD81:BE81"/>
    <mergeCell ref="BF81:BG81"/>
    <mergeCell ref="BH81:BI81"/>
    <mergeCell ref="BJ81:BK81"/>
    <mergeCell ref="BL81:BM81"/>
    <mergeCell ref="AT81:AU81"/>
    <mergeCell ref="AV81:AW81"/>
    <mergeCell ref="AX81:AY81"/>
    <mergeCell ref="AZ81:BA81"/>
    <mergeCell ref="BB81:BC81"/>
    <mergeCell ref="B82:C82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BX81:BY81"/>
    <mergeCell ref="BZ81:CA81"/>
    <mergeCell ref="CB81:CC81"/>
    <mergeCell ref="BN81:BO81"/>
    <mergeCell ref="P81:Q81"/>
    <mergeCell ref="R81:S81"/>
    <mergeCell ref="T81:U81"/>
    <mergeCell ref="V81:W81"/>
    <mergeCell ref="X81:Y81"/>
    <mergeCell ref="F81:G81"/>
    <mergeCell ref="H81:I81"/>
    <mergeCell ref="J81:K81"/>
    <mergeCell ref="L81:M81"/>
    <mergeCell ref="N81:O81"/>
    <mergeCell ref="AJ81:AK81"/>
    <mergeCell ref="AL81:AM81"/>
    <mergeCell ref="AN81:AO81"/>
    <mergeCell ref="AP81:AQ81"/>
    <mergeCell ref="AR81:AS81"/>
    <mergeCell ref="Z81:AA81"/>
    <mergeCell ref="AB81:AC81"/>
    <mergeCell ref="AD81:AE81"/>
    <mergeCell ref="AF81:AG81"/>
    <mergeCell ref="AH81:AI81"/>
    <mergeCell ref="BT81:BU81"/>
    <mergeCell ref="BV81:BW81"/>
    <mergeCell ref="BP77:BQ77"/>
    <mergeCell ref="BR77:BS77"/>
    <mergeCell ref="AN79:AO79"/>
    <mergeCell ref="AP79:AQ79"/>
    <mergeCell ref="AR79:AS79"/>
    <mergeCell ref="AT79:AU79"/>
    <mergeCell ref="AV79:AW79"/>
    <mergeCell ref="AD79:AE79"/>
    <mergeCell ref="AF79:AG79"/>
    <mergeCell ref="AH79:AI79"/>
    <mergeCell ref="AJ79:AK79"/>
    <mergeCell ref="AL79:AM79"/>
    <mergeCell ref="BH79:BI79"/>
    <mergeCell ref="BJ79:BK79"/>
    <mergeCell ref="BL79:BM79"/>
    <mergeCell ref="BN79:BO79"/>
    <mergeCell ref="BP79:BQ79"/>
    <mergeCell ref="AX79:AY79"/>
    <mergeCell ref="AZ79:BA79"/>
    <mergeCell ref="BB79:BC79"/>
    <mergeCell ref="BD79:BE79"/>
    <mergeCell ref="BF79:BG79"/>
    <mergeCell ref="BD77:BE77"/>
    <mergeCell ref="BF77:BG77"/>
    <mergeCell ref="CH77:CI77"/>
    <mergeCell ref="CJ77:CK77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T79:U79"/>
    <mergeCell ref="V79:W79"/>
    <mergeCell ref="X79:Y79"/>
    <mergeCell ref="Z79:AA79"/>
    <mergeCell ref="AB79:AC79"/>
    <mergeCell ref="BX77:BY77"/>
    <mergeCell ref="BZ77:CA77"/>
    <mergeCell ref="CB77:CC77"/>
    <mergeCell ref="CD77:CE77"/>
    <mergeCell ref="CF77:CG77"/>
    <mergeCell ref="BN77:BO77"/>
    <mergeCell ref="CB78:CC78"/>
    <mergeCell ref="CD78:CE78"/>
    <mergeCell ref="CH78:CI78"/>
    <mergeCell ref="CJ78:CK78"/>
    <mergeCell ref="BR78:BS78"/>
    <mergeCell ref="CF78:CG78"/>
    <mergeCell ref="BT78:BU78"/>
    <mergeCell ref="BV78:BW78"/>
    <mergeCell ref="BX78:BY78"/>
    <mergeCell ref="BZ78:CA78"/>
    <mergeCell ref="P77:Q77"/>
    <mergeCell ref="R77:S77"/>
    <mergeCell ref="T77:U77"/>
    <mergeCell ref="V77:W77"/>
    <mergeCell ref="X77:Y77"/>
    <mergeCell ref="F77:G77"/>
    <mergeCell ref="H77:I77"/>
    <mergeCell ref="J77:K77"/>
    <mergeCell ref="L77:M77"/>
    <mergeCell ref="N77:O77"/>
    <mergeCell ref="AJ77:AK77"/>
    <mergeCell ref="AL77:AM77"/>
    <mergeCell ref="AN77:AO77"/>
    <mergeCell ref="AP77:AQ77"/>
    <mergeCell ref="AR77:AS77"/>
    <mergeCell ref="Z77:AA77"/>
    <mergeCell ref="AB77:AC77"/>
    <mergeCell ref="AD77:AE77"/>
    <mergeCell ref="AF77:AG77"/>
    <mergeCell ref="AH77:AI77"/>
    <mergeCell ref="BT77:BU77"/>
    <mergeCell ref="BV77:BW77"/>
    <mergeCell ref="BH77:BI77"/>
    <mergeCell ref="BJ77:BK77"/>
    <mergeCell ref="BL77:BM77"/>
    <mergeCell ref="AF78:AG78"/>
    <mergeCell ref="AH78:AI78"/>
    <mergeCell ref="AJ78:AK78"/>
    <mergeCell ref="BJ78:BK78"/>
    <mergeCell ref="BL78:BM78"/>
    <mergeCell ref="BN78:BO78"/>
    <mergeCell ref="BP78:BQ78"/>
    <mergeCell ref="AX78:AY78"/>
    <mergeCell ref="AZ78:BA78"/>
    <mergeCell ref="BB78:BC78"/>
    <mergeCell ref="BD78:BE78"/>
    <mergeCell ref="BF78:BG78"/>
    <mergeCell ref="AT77:AU77"/>
    <mergeCell ref="AV77:AW77"/>
    <mergeCell ref="AX77:AY77"/>
    <mergeCell ref="AZ77:BA77"/>
    <mergeCell ref="BB77:BC77"/>
    <mergeCell ref="BH80:BI80"/>
    <mergeCell ref="BJ80:BK80"/>
    <mergeCell ref="BL80:BM80"/>
    <mergeCell ref="AT80:AU80"/>
    <mergeCell ref="AV80:AW80"/>
    <mergeCell ref="AX80:AY80"/>
    <mergeCell ref="AZ80:BA80"/>
    <mergeCell ref="BB80:BC80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V78:AW78"/>
    <mergeCell ref="AD78:AE78"/>
    <mergeCell ref="AL78:AM78"/>
    <mergeCell ref="BH78:BI78"/>
    <mergeCell ref="CB80:CC80"/>
    <mergeCell ref="BN80:BO80"/>
    <mergeCell ref="B80:C80"/>
    <mergeCell ref="D80:E80"/>
    <mergeCell ref="BP80:BQ80"/>
    <mergeCell ref="BR80:BS80"/>
    <mergeCell ref="AN78:AO78"/>
    <mergeCell ref="AP78:AQ78"/>
    <mergeCell ref="AR78:AS78"/>
    <mergeCell ref="AT78:AU78"/>
    <mergeCell ref="P80:Q80"/>
    <mergeCell ref="R80:S80"/>
    <mergeCell ref="T80:U80"/>
    <mergeCell ref="V80:W80"/>
    <mergeCell ref="X80:Y80"/>
    <mergeCell ref="F80:G80"/>
    <mergeCell ref="H80:I80"/>
    <mergeCell ref="J80:K80"/>
    <mergeCell ref="L80:M80"/>
    <mergeCell ref="N80:O80"/>
    <mergeCell ref="AJ80:AK80"/>
    <mergeCell ref="AL80:AM80"/>
    <mergeCell ref="AN80:AO80"/>
    <mergeCell ref="AP80:AQ80"/>
    <mergeCell ref="AR80:AS80"/>
    <mergeCell ref="Z80:AA80"/>
    <mergeCell ref="AB80:AC80"/>
    <mergeCell ref="AD80:AE80"/>
    <mergeCell ref="AF80:AG80"/>
    <mergeCell ref="AH80:AI80"/>
    <mergeCell ref="BD80:BE80"/>
    <mergeCell ref="BF80:BG80"/>
    <mergeCell ref="AX76:AY76"/>
    <mergeCell ref="AZ76:BA76"/>
    <mergeCell ref="BB76:BC76"/>
    <mergeCell ref="BD76:BE76"/>
    <mergeCell ref="BF76:BG76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N76:AO76"/>
    <mergeCell ref="AP76:AQ76"/>
    <mergeCell ref="AR76:AS76"/>
    <mergeCell ref="AT76:AU76"/>
    <mergeCell ref="AV76:AW76"/>
    <mergeCell ref="CD76:CE76"/>
    <mergeCell ref="CF76:CG76"/>
    <mergeCell ref="CH76:CI76"/>
    <mergeCell ref="CJ76:CK76"/>
    <mergeCell ref="BR76:BS76"/>
    <mergeCell ref="BT76:BU76"/>
    <mergeCell ref="BV76:BW76"/>
    <mergeCell ref="BX76:BY76"/>
    <mergeCell ref="BZ76:CA76"/>
    <mergeCell ref="CH75:CI75"/>
    <mergeCell ref="CJ75:CK75"/>
    <mergeCell ref="CD75:CE75"/>
    <mergeCell ref="CF75:CG75"/>
    <mergeCell ref="BH75:BI75"/>
    <mergeCell ref="BJ75:BK75"/>
    <mergeCell ref="BL75:BM75"/>
    <mergeCell ref="AT75:AU75"/>
    <mergeCell ref="AV75:AW75"/>
    <mergeCell ref="AX75:AY75"/>
    <mergeCell ref="AZ75:BA75"/>
    <mergeCell ref="BB75:BC75"/>
    <mergeCell ref="BX75:BY75"/>
    <mergeCell ref="BZ75:CA75"/>
    <mergeCell ref="CB75:CC75"/>
    <mergeCell ref="BN75:BO75"/>
    <mergeCell ref="BH76:BI76"/>
    <mergeCell ref="BT75:BU75"/>
    <mergeCell ref="CB76:CC76"/>
    <mergeCell ref="BJ76:BK76"/>
    <mergeCell ref="BL76:BM76"/>
    <mergeCell ref="BN76:BO76"/>
    <mergeCell ref="BP76:BQ76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AJ76:AK76"/>
    <mergeCell ref="AL76:AM76"/>
    <mergeCell ref="AD76:AE76"/>
    <mergeCell ref="AF76:AG76"/>
    <mergeCell ref="AH76:AI76"/>
    <mergeCell ref="AR75:AS75"/>
    <mergeCell ref="Z75:AA75"/>
    <mergeCell ref="AB75:AC75"/>
    <mergeCell ref="AD75:AE75"/>
    <mergeCell ref="AF75:AG75"/>
    <mergeCell ref="AH75:AI75"/>
    <mergeCell ref="BZ74:CA74"/>
    <mergeCell ref="CB74:CC74"/>
    <mergeCell ref="BJ74:BK74"/>
    <mergeCell ref="BL74:BM74"/>
    <mergeCell ref="BN74:BO74"/>
    <mergeCell ref="AJ75:AK75"/>
    <mergeCell ref="AL75:AM75"/>
    <mergeCell ref="AN75:AO75"/>
    <mergeCell ref="AP75:AQ75"/>
    <mergeCell ref="AF74:AG74"/>
    <mergeCell ref="AH74:AI74"/>
    <mergeCell ref="AJ74:AK74"/>
    <mergeCell ref="AL74:AM74"/>
    <mergeCell ref="AN74:AO74"/>
    <mergeCell ref="BV75:BW75"/>
    <mergeCell ref="BD75:BE75"/>
    <mergeCell ref="BF75:BG75"/>
    <mergeCell ref="BH74:BI74"/>
    <mergeCell ref="AP74:AQ74"/>
    <mergeCell ref="AR74:AS74"/>
    <mergeCell ref="AT74:AU74"/>
    <mergeCell ref="AV74:AW74"/>
    <mergeCell ref="AX74:AY74"/>
    <mergeCell ref="BP75:BQ75"/>
    <mergeCell ref="BR75:BS75"/>
    <mergeCell ref="CH74:CI74"/>
    <mergeCell ref="CJ73:CK73"/>
    <mergeCell ref="B74:C74"/>
    <mergeCell ref="D74:E74"/>
    <mergeCell ref="F74:G74"/>
    <mergeCell ref="H74:I74"/>
    <mergeCell ref="J74:K74"/>
    <mergeCell ref="L74:M74"/>
    <mergeCell ref="N74:O74"/>
    <mergeCell ref="P74:Q74"/>
    <mergeCell ref="R74:S74"/>
    <mergeCell ref="T74:U74"/>
    <mergeCell ref="V74:W74"/>
    <mergeCell ref="X74:Y74"/>
    <mergeCell ref="Z74:AA74"/>
    <mergeCell ref="AB74:AC74"/>
    <mergeCell ref="AD74:AE74"/>
    <mergeCell ref="BZ73:CA73"/>
    <mergeCell ref="CB73:CC73"/>
    <mergeCell ref="CD73:CE73"/>
    <mergeCell ref="BP74:BQ74"/>
    <mergeCell ref="BR74:BS74"/>
    <mergeCell ref="AZ74:BA74"/>
    <mergeCell ref="BB74:BC74"/>
    <mergeCell ref="BD74:BE74"/>
    <mergeCell ref="BF74:BG74"/>
    <mergeCell ref="CD74:CE74"/>
    <mergeCell ref="CJ74:CK74"/>
    <mergeCell ref="CF74:CG74"/>
    <mergeCell ref="BT74:BU74"/>
    <mergeCell ref="BV74:BW74"/>
    <mergeCell ref="BX74:BY74"/>
    <mergeCell ref="CH72:CI72"/>
    <mergeCell ref="CJ72:CK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BX72:BY72"/>
    <mergeCell ref="BZ72:CA72"/>
    <mergeCell ref="CB72:CC72"/>
    <mergeCell ref="CD72:CE72"/>
    <mergeCell ref="AV73:AW73"/>
    <mergeCell ref="AX73:AY73"/>
    <mergeCell ref="AZ73:BA73"/>
    <mergeCell ref="BB73:BC73"/>
    <mergeCell ref="BD73:BE73"/>
    <mergeCell ref="AL73:AM73"/>
    <mergeCell ref="AN73:AO73"/>
    <mergeCell ref="AP73:AQ73"/>
    <mergeCell ref="AR73:AS73"/>
    <mergeCell ref="AT73:AU73"/>
    <mergeCell ref="CF73:CG73"/>
    <mergeCell ref="CH73:CI73"/>
    <mergeCell ref="BP73:BQ73"/>
    <mergeCell ref="BF71:BG71"/>
    <mergeCell ref="BH71:BI71"/>
    <mergeCell ref="CF72:CG72"/>
    <mergeCell ref="BN72:BO72"/>
    <mergeCell ref="BP72:BQ72"/>
    <mergeCell ref="BR72:BS72"/>
    <mergeCell ref="BT72:BU72"/>
    <mergeCell ref="BV72:BW72"/>
    <mergeCell ref="BD72:BE72"/>
    <mergeCell ref="BF72:BG72"/>
    <mergeCell ref="BH72:BI72"/>
    <mergeCell ref="BJ72:BK72"/>
    <mergeCell ref="BL72:BM72"/>
    <mergeCell ref="AB73:AC73"/>
    <mergeCell ref="AD73:AE73"/>
    <mergeCell ref="AF73:AG73"/>
    <mergeCell ref="AH73:AI73"/>
    <mergeCell ref="AJ73:AK73"/>
    <mergeCell ref="BR73:BS73"/>
    <mergeCell ref="BT73:BU73"/>
    <mergeCell ref="BV73:BW73"/>
    <mergeCell ref="BX73:BY73"/>
    <mergeCell ref="BF73:BG73"/>
    <mergeCell ref="BH73:BI73"/>
    <mergeCell ref="BJ73:BK73"/>
    <mergeCell ref="BL73:BM73"/>
    <mergeCell ref="BN73:BO73"/>
    <mergeCell ref="AD72:AE72"/>
    <mergeCell ref="AF72:AG72"/>
    <mergeCell ref="AH72:AI72"/>
    <mergeCell ref="P72:Q72"/>
    <mergeCell ref="X72:Y72"/>
    <mergeCell ref="AT72:AU72"/>
    <mergeCell ref="AV72:AW72"/>
    <mergeCell ref="AX72:AY72"/>
    <mergeCell ref="AZ72:BA72"/>
    <mergeCell ref="BB72:BC72"/>
    <mergeCell ref="AJ72:AK72"/>
    <mergeCell ref="AL72:AM72"/>
    <mergeCell ref="AN72:AO72"/>
    <mergeCell ref="AP72:AQ72"/>
    <mergeCell ref="AR72:AS72"/>
    <mergeCell ref="R72:S72"/>
    <mergeCell ref="T72:U72"/>
    <mergeCell ref="V72:W72"/>
    <mergeCell ref="CH70:CI70"/>
    <mergeCell ref="CJ70:CK70"/>
    <mergeCell ref="CF70:CG70"/>
    <mergeCell ref="CD71:CE71"/>
    <mergeCell ref="CF71:CG71"/>
    <mergeCell ref="CH71:CI71"/>
    <mergeCell ref="CJ71:CK71"/>
    <mergeCell ref="BT71:BU71"/>
    <mergeCell ref="BV71:BW71"/>
    <mergeCell ref="BX71:BY71"/>
    <mergeCell ref="BZ71:CA71"/>
    <mergeCell ref="CB71:CC71"/>
    <mergeCell ref="BJ71:BK71"/>
    <mergeCell ref="BL71:BM71"/>
    <mergeCell ref="BN71:BO71"/>
    <mergeCell ref="BP71:BQ71"/>
    <mergeCell ref="BR71:BS71"/>
    <mergeCell ref="F71:G71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BX70:BY70"/>
    <mergeCell ref="BZ70:CA70"/>
    <mergeCell ref="CB70:CC70"/>
    <mergeCell ref="CD70:CE70"/>
    <mergeCell ref="BN70:BO70"/>
    <mergeCell ref="BP70:BQ70"/>
    <mergeCell ref="BR70:BS70"/>
    <mergeCell ref="BT70:BU70"/>
    <mergeCell ref="AP71:AQ71"/>
    <mergeCell ref="AR71:AS71"/>
    <mergeCell ref="AT71:AU71"/>
    <mergeCell ref="AV71:AW71"/>
    <mergeCell ref="AX71:AY71"/>
    <mergeCell ref="AF71:AG71"/>
    <mergeCell ref="AH71:AI71"/>
    <mergeCell ref="AJ71:AK71"/>
    <mergeCell ref="AZ71:BA71"/>
    <mergeCell ref="BB71:BC71"/>
    <mergeCell ref="BD71:BE71"/>
    <mergeCell ref="BP68:BQ68"/>
    <mergeCell ref="BR68:BS68"/>
    <mergeCell ref="BT68:BU68"/>
    <mergeCell ref="BV68:BW68"/>
    <mergeCell ref="AJ70:AK70"/>
    <mergeCell ref="AL70:AM70"/>
    <mergeCell ref="AN70:AO70"/>
    <mergeCell ref="AP70:AQ70"/>
    <mergeCell ref="AR70:AS70"/>
    <mergeCell ref="Z70:AA70"/>
    <mergeCell ref="AB70:AC70"/>
    <mergeCell ref="AD70:AE70"/>
    <mergeCell ref="BV70:BW70"/>
    <mergeCell ref="BD70:BE70"/>
    <mergeCell ref="BF70:BG70"/>
    <mergeCell ref="BH70:BI70"/>
    <mergeCell ref="BJ70:BK70"/>
    <mergeCell ref="BL70:BM70"/>
    <mergeCell ref="AT70:AU70"/>
    <mergeCell ref="AV70:AW70"/>
    <mergeCell ref="AX70:AY70"/>
    <mergeCell ref="AZ70:BA70"/>
    <mergeCell ref="BB70:BC70"/>
    <mergeCell ref="AT68:AU68"/>
    <mergeCell ref="BX68:BY68"/>
    <mergeCell ref="BF68:BG68"/>
    <mergeCell ref="BH68:BI68"/>
    <mergeCell ref="BJ68:BK68"/>
    <mergeCell ref="BL68:BM68"/>
    <mergeCell ref="BN68:BO68"/>
    <mergeCell ref="AV68:AW68"/>
    <mergeCell ref="AX68:AY68"/>
    <mergeCell ref="AZ68:BA68"/>
    <mergeCell ref="BB68:BC68"/>
    <mergeCell ref="BD68:BE68"/>
    <mergeCell ref="CJ68:CK68"/>
    <mergeCell ref="B70:C70"/>
    <mergeCell ref="B71:C71"/>
    <mergeCell ref="D70:E70"/>
    <mergeCell ref="D71:E71"/>
    <mergeCell ref="F70:G70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BZ68:CA68"/>
    <mergeCell ref="CB68:CC68"/>
    <mergeCell ref="CD68:CE68"/>
    <mergeCell ref="CF68:CG68"/>
    <mergeCell ref="CH68:CI68"/>
    <mergeCell ref="V68:W68"/>
    <mergeCell ref="X68:Y68"/>
    <mergeCell ref="Z68:AA68"/>
    <mergeCell ref="AB68:AC68"/>
    <mergeCell ref="AD68:AE68"/>
    <mergeCell ref="AF68:AG68"/>
    <mergeCell ref="AH68:AI68"/>
    <mergeCell ref="AF70:AG70"/>
    <mergeCell ref="AH70:AI70"/>
    <mergeCell ref="AJ68:AK68"/>
    <mergeCell ref="AL68:AM68"/>
    <mergeCell ref="AN68:AO68"/>
    <mergeCell ref="AP68:AQ68"/>
    <mergeCell ref="AR68:AS68"/>
    <mergeCell ref="AL71:AM71"/>
    <mergeCell ref="AN71:AO71"/>
    <mergeCell ref="B81:C81"/>
    <mergeCell ref="D81:E81"/>
    <mergeCell ref="B68:C68"/>
    <mergeCell ref="B77:C77"/>
    <mergeCell ref="D77:E77"/>
    <mergeCell ref="D68:E68"/>
    <mergeCell ref="F68:G68"/>
    <mergeCell ref="H68:I68"/>
    <mergeCell ref="J68:K68"/>
    <mergeCell ref="L68:M68"/>
    <mergeCell ref="F72:G72"/>
    <mergeCell ref="H72:I72"/>
    <mergeCell ref="J72:K72"/>
    <mergeCell ref="L72:M72"/>
    <mergeCell ref="N72:O72"/>
    <mergeCell ref="Z72:AA72"/>
    <mergeCell ref="AB72:AC72"/>
    <mergeCell ref="CH1:CI1"/>
    <mergeCell ref="CF1:CG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D1:CE1"/>
    <mergeCell ref="AB1:AC1"/>
    <mergeCell ref="AD1:AE1"/>
    <mergeCell ref="AF1:AG1"/>
    <mergeCell ref="AH1:AI1"/>
    <mergeCell ref="BH1:BI1"/>
    <mergeCell ref="AL1:AM1"/>
    <mergeCell ref="AN1:AO1"/>
    <mergeCell ref="AP1:AQ1"/>
    <mergeCell ref="AR1:AS1"/>
    <mergeCell ref="P14:Q14"/>
    <mergeCell ref="R14:S14"/>
    <mergeCell ref="B72:C72"/>
    <mergeCell ref="D72:E72"/>
    <mergeCell ref="EK73:EL73"/>
    <mergeCell ref="EM73:EN73"/>
    <mergeCell ref="B1:C1"/>
    <mergeCell ref="D1:E1"/>
    <mergeCell ref="F1:G1"/>
    <mergeCell ref="H1:I1"/>
    <mergeCell ref="J1:K1"/>
    <mergeCell ref="AJ1:AK1"/>
    <mergeCell ref="N1:O1"/>
    <mergeCell ref="P1:Q1"/>
    <mergeCell ref="R1:S1"/>
    <mergeCell ref="T1:U1"/>
    <mergeCell ref="V1:W1"/>
    <mergeCell ref="X1:Y1"/>
    <mergeCell ref="Z1:AA1"/>
    <mergeCell ref="AT1:AU1"/>
    <mergeCell ref="AV1:AW1"/>
    <mergeCell ref="AX1:AY1"/>
    <mergeCell ref="AZ1:BA1"/>
    <mergeCell ref="BB1:BC1"/>
    <mergeCell ref="BD1:BE1"/>
    <mergeCell ref="BF1:BG1"/>
    <mergeCell ref="CJ1:CK1"/>
    <mergeCell ref="L1:M1"/>
    <mergeCell ref="N68:O68"/>
    <mergeCell ref="P68:Q68"/>
    <mergeCell ref="R68:S68"/>
    <mergeCell ref="T68:U68"/>
    <mergeCell ref="BZ14:CA14"/>
    <mergeCell ref="CB14:CC14"/>
    <mergeCell ref="CD14:CE14"/>
    <mergeCell ref="CF14:CG14"/>
    <mergeCell ref="CH14:CI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AF14:AG14"/>
    <mergeCell ref="AH14:AI14"/>
    <mergeCell ref="AJ14:AK14"/>
    <mergeCell ref="BV14:BW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T14:U14"/>
    <mergeCell ref="V14:W14"/>
    <mergeCell ref="X14:Y14"/>
    <mergeCell ref="Z14:AA14"/>
    <mergeCell ref="AB14:AC14"/>
    <mergeCell ref="AD14:AE14"/>
    <mergeCell ref="BX14:BY14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B14:C14"/>
    <mergeCell ref="D14:E14"/>
    <mergeCell ref="F14:G14"/>
    <mergeCell ref="H14:I14"/>
    <mergeCell ref="J14:K14"/>
    <mergeCell ref="L14:M14"/>
    <mergeCell ref="N14:O14"/>
    <mergeCell ref="AV17:AW17"/>
    <mergeCell ref="AX17:AY17"/>
    <mergeCell ref="AZ17:BA17"/>
    <mergeCell ref="BB17:BC17"/>
    <mergeCell ref="N17:O17"/>
    <mergeCell ref="P17:Q17"/>
    <mergeCell ref="R17:S17"/>
    <mergeCell ref="BV16:BW16"/>
    <mergeCell ref="BX16:BY16"/>
    <mergeCell ref="BZ16:CA16"/>
    <mergeCell ref="CB16:CC16"/>
    <mergeCell ref="CD16:CE16"/>
    <mergeCell ref="CF16:CG16"/>
    <mergeCell ref="CH16:CI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CD17:CE17"/>
    <mergeCell ref="CF17:CG17"/>
    <mergeCell ref="CH17:CI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B17:C17"/>
    <mergeCell ref="D17:E17"/>
    <mergeCell ref="F17:G17"/>
    <mergeCell ref="H17:I17"/>
    <mergeCell ref="J17:K17"/>
    <mergeCell ref="L17:M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AL17:AM17"/>
    <mergeCell ref="AN17:AO17"/>
    <mergeCell ref="AP17:AQ17"/>
    <mergeCell ref="AR17:AS17"/>
    <mergeCell ref="AT17:AU17"/>
    <mergeCell ref="AZ18:BA18"/>
    <mergeCell ref="BB18:BC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BV18:BW18"/>
    <mergeCell ref="BX18:BY18"/>
    <mergeCell ref="BZ18:CA18"/>
    <mergeCell ref="CB18:CC18"/>
    <mergeCell ref="CD18:CE18"/>
    <mergeCell ref="CF18:CG18"/>
    <mergeCell ref="CH18:CI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AL18:AM18"/>
    <mergeCell ref="AN18:AO18"/>
    <mergeCell ref="AP18:AQ18"/>
    <mergeCell ref="AR18:AS18"/>
    <mergeCell ref="AT18:AU18"/>
    <mergeCell ref="AV18:AW18"/>
    <mergeCell ref="AX18:AY18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EM19:EN19"/>
    <mergeCell ref="DE19:DF19"/>
    <mergeCell ref="DG19:DH19"/>
    <mergeCell ref="DI19:DJ19"/>
    <mergeCell ref="DK19:DL19"/>
    <mergeCell ref="DM19:DN19"/>
    <mergeCell ref="DO19:DP19"/>
    <mergeCell ref="DQ19:DR19"/>
    <mergeCell ref="DS19:DT19"/>
    <mergeCell ref="DU19:DV19"/>
    <mergeCell ref="CQ19:CR19"/>
    <mergeCell ref="CS19:CT19"/>
    <mergeCell ref="CU19:CV19"/>
    <mergeCell ref="CW19:CX19"/>
    <mergeCell ref="CY19:CZ19"/>
    <mergeCell ref="DA19:DB19"/>
    <mergeCell ref="DC19:DD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DW19:DX19"/>
    <mergeCell ref="DY19:DZ19"/>
    <mergeCell ref="EA19:EB19"/>
    <mergeCell ref="EC19:ED19"/>
    <mergeCell ref="EE19:EF19"/>
    <mergeCell ref="EG19:EH19"/>
    <mergeCell ref="EI19:EJ19"/>
    <mergeCell ref="EK19:EL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BD19:BE19"/>
    <mergeCell ref="BF19:BG19"/>
    <mergeCell ref="BH19:BI19"/>
    <mergeCell ref="BJ19:BK19"/>
    <mergeCell ref="BL19:BM19"/>
    <mergeCell ref="BN19:BO19"/>
    <mergeCell ref="BP19:BQ19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CQ20:CR20"/>
    <mergeCell ref="CS20:CT20"/>
    <mergeCell ref="CU20:CV20"/>
    <mergeCell ref="CW20:CX20"/>
    <mergeCell ref="CY20:CZ20"/>
    <mergeCell ref="DA20:DB20"/>
    <mergeCell ref="DC20:DD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DW20:DX20"/>
    <mergeCell ref="DY20:DZ20"/>
    <mergeCell ref="EA20:EB20"/>
    <mergeCell ref="EC20:ED20"/>
    <mergeCell ref="EE20:EF20"/>
    <mergeCell ref="EG20:EH20"/>
    <mergeCell ref="EI20:EJ20"/>
    <mergeCell ref="EK20:EL20"/>
    <mergeCell ref="EM20:EN20"/>
    <mergeCell ref="DE20:DF20"/>
    <mergeCell ref="DG20:DH20"/>
    <mergeCell ref="DI20:DJ20"/>
    <mergeCell ref="DK20:DL20"/>
    <mergeCell ref="DM20:DN20"/>
    <mergeCell ref="DO20:DP20"/>
    <mergeCell ref="DQ20:DR20"/>
    <mergeCell ref="DS20:DT20"/>
    <mergeCell ref="DU20:DV20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N22:O22"/>
    <mergeCell ref="P22:Q22"/>
    <mergeCell ref="R22:S22"/>
    <mergeCell ref="DW21:DX21"/>
    <mergeCell ref="DY21:DZ21"/>
    <mergeCell ref="EA21:EB21"/>
    <mergeCell ref="EC21:ED21"/>
    <mergeCell ref="EE21:EF21"/>
    <mergeCell ref="EG21:EH21"/>
    <mergeCell ref="EI21:EJ21"/>
    <mergeCell ref="EK21:EL21"/>
    <mergeCell ref="EM21:EN21"/>
    <mergeCell ref="DE21:DF21"/>
    <mergeCell ref="DG21:DH21"/>
    <mergeCell ref="DI21:DJ21"/>
    <mergeCell ref="DK21:DL21"/>
    <mergeCell ref="DM21:DN21"/>
    <mergeCell ref="DO21:DP21"/>
    <mergeCell ref="DQ21:DR21"/>
    <mergeCell ref="DS21:DT21"/>
    <mergeCell ref="DU21:DV21"/>
    <mergeCell ref="CQ21:CR21"/>
    <mergeCell ref="CS21:CT21"/>
    <mergeCell ref="CU21:CV21"/>
    <mergeCell ref="CW21:CX21"/>
    <mergeCell ref="CY21:CZ21"/>
    <mergeCell ref="DA21:DB21"/>
    <mergeCell ref="DC21:DD21"/>
    <mergeCell ref="BV21:BW21"/>
    <mergeCell ref="BX21:BY21"/>
    <mergeCell ref="BZ21:CA21"/>
    <mergeCell ref="CB21:CC21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AF23:AG23"/>
    <mergeCell ref="AH23:AI23"/>
    <mergeCell ref="AJ23:AK23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BV22:BW22"/>
    <mergeCell ref="BX22:BY22"/>
    <mergeCell ref="BZ22:CA22"/>
    <mergeCell ref="CB22:CC22"/>
    <mergeCell ref="CD22:CE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B22:C22"/>
    <mergeCell ref="D22:E22"/>
    <mergeCell ref="F22:G22"/>
    <mergeCell ref="H22:I22"/>
    <mergeCell ref="J22:K22"/>
    <mergeCell ref="L22:M22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BD23:BE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T23:U23"/>
    <mergeCell ref="V23:W23"/>
    <mergeCell ref="X23:Y23"/>
    <mergeCell ref="Z23:AA23"/>
    <mergeCell ref="AB23:AC23"/>
    <mergeCell ref="AD23:AE23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CJ24:CK24"/>
    <mergeCell ref="AR25:AS25"/>
    <mergeCell ref="AT25:AU25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CD25:CE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V25:BW25"/>
    <mergeCell ref="BX25:BY25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CF25:CG25"/>
    <mergeCell ref="CH25:CI25"/>
    <mergeCell ref="CJ25:CK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BN25:BO25"/>
    <mergeCell ref="BP25:BQ25"/>
    <mergeCell ref="BR25:BS25"/>
    <mergeCell ref="BT25:BU25"/>
    <mergeCell ref="BZ25:CA25"/>
    <mergeCell ref="CB25:CC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BH26:BI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AH27:AI27"/>
    <mergeCell ref="AJ27:AK27"/>
    <mergeCell ref="AL27:AM27"/>
    <mergeCell ref="AN27:AO27"/>
    <mergeCell ref="BZ26:CA26"/>
    <mergeCell ref="CB26:CC26"/>
    <mergeCell ref="CD26:CE26"/>
    <mergeCell ref="CF26:CG26"/>
    <mergeCell ref="CH26:CI26"/>
    <mergeCell ref="CJ26:CK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CJ27:CK27"/>
    <mergeCell ref="CD27:CE27"/>
    <mergeCell ref="CF27:CG27"/>
    <mergeCell ref="CH27:CI27"/>
    <mergeCell ref="BH28:BI28"/>
    <mergeCell ref="BJ28:BK28"/>
    <mergeCell ref="BV28:BW28"/>
    <mergeCell ref="BX28:BY28"/>
    <mergeCell ref="AP27:AQ27"/>
    <mergeCell ref="AR27:AS27"/>
    <mergeCell ref="AT27:AU27"/>
    <mergeCell ref="AV27:AW27"/>
    <mergeCell ref="AX27:AY27"/>
    <mergeCell ref="BR27:BS27"/>
    <mergeCell ref="BT27:BU27"/>
    <mergeCell ref="BV27:BW27"/>
    <mergeCell ref="BX27:BY27"/>
    <mergeCell ref="BZ27:CA27"/>
    <mergeCell ref="CB27:CC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AP28:AQ28"/>
    <mergeCell ref="AR28:AS28"/>
    <mergeCell ref="AH29:AI29"/>
    <mergeCell ref="AJ29:AK29"/>
    <mergeCell ref="AL29:AM29"/>
    <mergeCell ref="BL28:BM28"/>
    <mergeCell ref="BN28:BO28"/>
    <mergeCell ref="BP28:BQ28"/>
    <mergeCell ref="BR28:BS28"/>
    <mergeCell ref="BT28:BU28"/>
    <mergeCell ref="BZ28:CA28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T28:AU28"/>
    <mergeCell ref="AV28:AW28"/>
    <mergeCell ref="AX28:AY28"/>
    <mergeCell ref="AZ28:BA28"/>
    <mergeCell ref="BB28:BC28"/>
    <mergeCell ref="BD28:BE28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AJ28:AK28"/>
    <mergeCell ref="AL28:AM28"/>
    <mergeCell ref="AN28:AO28"/>
    <mergeCell ref="CD28:CE28"/>
    <mergeCell ref="CF28:CG28"/>
    <mergeCell ref="CH28:CI28"/>
    <mergeCell ref="CJ28:CK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DU29:DV29"/>
    <mergeCell ref="DW29:DX29"/>
    <mergeCell ref="CO29:CP29"/>
    <mergeCell ref="CQ29:CR29"/>
    <mergeCell ref="CS29:CT29"/>
    <mergeCell ref="CU29:CV29"/>
    <mergeCell ref="CW29:CX29"/>
    <mergeCell ref="CY29:CZ29"/>
    <mergeCell ref="DA29:DB29"/>
    <mergeCell ref="DC29:DD29"/>
    <mergeCell ref="DE29:DF29"/>
    <mergeCell ref="BX29:BY29"/>
    <mergeCell ref="BZ29:CA29"/>
    <mergeCell ref="CB29:CC29"/>
    <mergeCell ref="CD29:CE29"/>
    <mergeCell ref="CF29:CG29"/>
    <mergeCell ref="CH29:CI29"/>
    <mergeCell ref="CJ29:CK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CB28:CC28"/>
    <mergeCell ref="BF28:BG28"/>
    <mergeCell ref="GK29:GL29"/>
    <mergeCell ref="GM29:GN29"/>
    <mergeCell ref="FI29:FJ29"/>
    <mergeCell ref="FK29:FL29"/>
    <mergeCell ref="FM29:FN29"/>
    <mergeCell ref="FO29:FP29"/>
    <mergeCell ref="FQ29:FR29"/>
    <mergeCell ref="FS29:FT29"/>
    <mergeCell ref="FU29:FV29"/>
    <mergeCell ref="FW29:FX29"/>
    <mergeCell ref="FY29:FZ29"/>
    <mergeCell ref="EQ29:ER29"/>
    <mergeCell ref="ES29:ET29"/>
    <mergeCell ref="EU29:EV29"/>
    <mergeCell ref="EW29:EX29"/>
    <mergeCell ref="EY29:EZ29"/>
    <mergeCell ref="FA29:FB29"/>
    <mergeCell ref="FC29:FD29"/>
    <mergeCell ref="FE29:FF29"/>
    <mergeCell ref="FG29:FH29"/>
    <mergeCell ref="DS29:DT29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GA29:GB29"/>
    <mergeCell ref="GC29:GD29"/>
    <mergeCell ref="GE29:GF29"/>
    <mergeCell ref="GG29:GH29"/>
    <mergeCell ref="GI29:GJ29"/>
    <mergeCell ref="DY29:DZ29"/>
    <mergeCell ref="EA29:EB29"/>
    <mergeCell ref="EC29:ED29"/>
    <mergeCell ref="EE29:EF29"/>
    <mergeCell ref="EG29:EH29"/>
    <mergeCell ref="EI29:EJ29"/>
    <mergeCell ref="EK29:EL29"/>
    <mergeCell ref="EM29:EN29"/>
    <mergeCell ref="EO29:EP29"/>
    <mergeCell ref="DG29:DH29"/>
    <mergeCell ref="DI29:DJ29"/>
    <mergeCell ref="DK29:DL29"/>
    <mergeCell ref="DM29:DN29"/>
    <mergeCell ref="DO29:DP29"/>
    <mergeCell ref="DQ29:DR29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H2:AI2"/>
    <mergeCell ref="CJ14:CK14"/>
    <mergeCell ref="CJ16:CK16"/>
    <mergeCell ref="CJ17:CK17"/>
    <mergeCell ref="CJ18:CK18"/>
    <mergeCell ref="CJ21:CK21"/>
    <mergeCell ref="CJ22:CK22"/>
    <mergeCell ref="BH2:BI2"/>
    <mergeCell ref="BJ2:BK2"/>
    <mergeCell ref="BL2:BM2"/>
    <mergeCell ref="BN2:BO2"/>
    <mergeCell ref="BP2:BQ2"/>
    <mergeCell ref="BR2:BS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CF22:CG22"/>
    <mergeCell ref="CH22:CI22"/>
    <mergeCell ref="CD21:CE21"/>
    <mergeCell ref="CF21:CG21"/>
    <mergeCell ref="CH21:CI21"/>
    <mergeCell ref="BR19:BS19"/>
    <mergeCell ref="BT19:BU19"/>
    <mergeCell ref="BV17:BW17"/>
    <mergeCell ref="BX17:BY17"/>
    <mergeCell ref="BZ17:CA17"/>
    <mergeCell ref="CB17:CC17"/>
    <mergeCell ref="CJ41:CK41"/>
    <mergeCell ref="DM41:DN41"/>
    <mergeCell ref="DS41:DT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DU41:DV41"/>
    <mergeCell ref="DW41:DX41"/>
    <mergeCell ref="DY41:DZ41"/>
    <mergeCell ref="EA41:EB41"/>
    <mergeCell ref="EC41:ED41"/>
    <mergeCell ref="EE41:EF41"/>
    <mergeCell ref="EG41:EH41"/>
    <mergeCell ref="EI41:EJ41"/>
    <mergeCell ref="EK41:EL41"/>
    <mergeCell ref="EM41:EN41"/>
    <mergeCell ref="EO41:EP41"/>
    <mergeCell ref="EQ41:ER41"/>
    <mergeCell ref="ES41:ET41"/>
    <mergeCell ref="EU41:EV41"/>
    <mergeCell ref="EW41:EX41"/>
    <mergeCell ref="EY41:EZ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DM43:DN43"/>
    <mergeCell ref="DS43:DT43"/>
    <mergeCell ref="DU43:DV43"/>
    <mergeCell ref="DW43:DX43"/>
    <mergeCell ref="DY43:DZ43"/>
    <mergeCell ref="EA43:EB43"/>
    <mergeCell ref="EC43:ED43"/>
    <mergeCell ref="EE43:EF43"/>
    <mergeCell ref="EG43:EH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EI43:EJ43"/>
    <mergeCell ref="EK43:EL43"/>
    <mergeCell ref="EM43:EN43"/>
    <mergeCell ref="EO43:EP43"/>
    <mergeCell ref="EQ43:ER43"/>
    <mergeCell ref="ES43:ET43"/>
    <mergeCell ref="EU43:EV43"/>
    <mergeCell ref="EW43:EX43"/>
    <mergeCell ref="EY43:EZ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CD44:CE44"/>
    <mergeCell ref="CF44:CG44"/>
    <mergeCell ref="CH44:CI44"/>
    <mergeCell ref="CJ44:CK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DM44:DN44"/>
    <mergeCell ref="DS44:DT44"/>
    <mergeCell ref="DU44:DV44"/>
    <mergeCell ref="DW44:DX44"/>
    <mergeCell ref="DY44:DZ44"/>
    <mergeCell ref="EA44:EB44"/>
    <mergeCell ref="EC44:ED44"/>
    <mergeCell ref="EE44:EF44"/>
    <mergeCell ref="EG44:EH44"/>
    <mergeCell ref="EI44:EJ44"/>
    <mergeCell ref="EK44:EL44"/>
    <mergeCell ref="EM44:EN44"/>
    <mergeCell ref="EO44:EP44"/>
    <mergeCell ref="EQ44:ER44"/>
    <mergeCell ref="ES44:ET44"/>
    <mergeCell ref="EU44:EV44"/>
    <mergeCell ref="DO44:DP44"/>
    <mergeCell ref="DQ44:DR44"/>
    <mergeCell ref="EW44:EX44"/>
    <mergeCell ref="EY44:EZ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DM45:DN45"/>
    <mergeCell ref="DS45:DT45"/>
    <mergeCell ref="DU45:DV45"/>
    <mergeCell ref="DW45:DX45"/>
    <mergeCell ref="DY45:DZ45"/>
    <mergeCell ref="EA45:EB45"/>
    <mergeCell ref="DO45:DP45"/>
    <mergeCell ref="DQ45:DR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EC45:ED45"/>
    <mergeCell ref="EE45:EF45"/>
    <mergeCell ref="EG45:EH45"/>
    <mergeCell ref="EI45:EJ45"/>
    <mergeCell ref="EK45:EL45"/>
    <mergeCell ref="EM45:EN45"/>
    <mergeCell ref="EO45:EP45"/>
    <mergeCell ref="EQ45:ER45"/>
    <mergeCell ref="ES45:ET45"/>
    <mergeCell ref="EU45:EV45"/>
    <mergeCell ref="EW45:EX45"/>
    <mergeCell ref="EY45:EZ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DM46:DN46"/>
    <mergeCell ref="DS46:DT46"/>
    <mergeCell ref="DU46:DV46"/>
    <mergeCell ref="DW46:DX46"/>
    <mergeCell ref="DY46:DZ46"/>
    <mergeCell ref="EA46:EB46"/>
    <mergeCell ref="EC46:ED46"/>
    <mergeCell ref="EE46:EF46"/>
    <mergeCell ref="EG46:EH46"/>
    <mergeCell ref="EI46:EJ46"/>
    <mergeCell ref="EK46:EL46"/>
    <mergeCell ref="EM46:EN46"/>
    <mergeCell ref="EO46:EP46"/>
    <mergeCell ref="DO46:DP46"/>
    <mergeCell ref="DQ46:DR46"/>
    <mergeCell ref="BX46:BY46"/>
    <mergeCell ref="BZ46:CA46"/>
    <mergeCell ref="CB46:CC46"/>
    <mergeCell ref="CD46:CE46"/>
    <mergeCell ref="CF46:CG46"/>
    <mergeCell ref="CH46:CI46"/>
    <mergeCell ref="CJ46:CK46"/>
    <mergeCell ref="EQ46:ER46"/>
    <mergeCell ref="ES46:ET46"/>
    <mergeCell ref="EU46:EV46"/>
    <mergeCell ref="EW46:EX46"/>
    <mergeCell ref="EY46:EZ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DM47:DN47"/>
    <mergeCell ref="DS47:DT47"/>
    <mergeCell ref="DU47:DV47"/>
    <mergeCell ref="DO47:DP47"/>
    <mergeCell ref="DQ47:DR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DW47:DX47"/>
    <mergeCell ref="DY47:DZ47"/>
    <mergeCell ref="EA47:EB47"/>
    <mergeCell ref="EC47:ED47"/>
    <mergeCell ref="EE47:EF47"/>
    <mergeCell ref="EG47:EH47"/>
    <mergeCell ref="EI47:EJ47"/>
    <mergeCell ref="EK47:EL47"/>
    <mergeCell ref="EM47:EN47"/>
    <mergeCell ref="EO47:EP47"/>
    <mergeCell ref="EQ47:ER47"/>
    <mergeCell ref="ES47:ET47"/>
    <mergeCell ref="EU47:EV47"/>
    <mergeCell ref="EW47:EX47"/>
    <mergeCell ref="EY47:EZ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DI48:DJ48"/>
    <mergeCell ref="DK48:DL48"/>
    <mergeCell ref="DM48:DN48"/>
    <mergeCell ref="DS48:DT48"/>
    <mergeCell ref="DU48:DV48"/>
    <mergeCell ref="DW48:DX48"/>
    <mergeCell ref="DY48:DZ48"/>
    <mergeCell ref="EA48:EB48"/>
    <mergeCell ref="EC48:ED48"/>
    <mergeCell ref="EE48:EF48"/>
    <mergeCell ref="EG48:EH48"/>
    <mergeCell ref="EI48:EJ48"/>
    <mergeCell ref="DO48:DP48"/>
    <mergeCell ref="DQ48:DR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EK48:EL48"/>
    <mergeCell ref="EM48:EN48"/>
    <mergeCell ref="EO48:EP48"/>
    <mergeCell ref="EQ48:ER48"/>
    <mergeCell ref="ES48:ET48"/>
    <mergeCell ref="EU48:EV48"/>
    <mergeCell ref="EW48:EX48"/>
    <mergeCell ref="EY48:EZ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CF49:CG49"/>
    <mergeCell ref="CH49:CI49"/>
    <mergeCell ref="CJ49:CK49"/>
    <mergeCell ref="DI49:DJ49"/>
    <mergeCell ref="DK49:DL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DM49:DN49"/>
    <mergeCell ref="DS49:DT49"/>
    <mergeCell ref="DU49:DV49"/>
    <mergeCell ref="DW49:DX49"/>
    <mergeCell ref="DY49:DZ49"/>
    <mergeCell ref="EA49:EB49"/>
    <mergeCell ref="EC49:ED49"/>
    <mergeCell ref="EE49:EF49"/>
    <mergeCell ref="EG49:EH49"/>
    <mergeCell ref="EI49:EJ49"/>
    <mergeCell ref="EK49:EL49"/>
    <mergeCell ref="EM49:EN49"/>
    <mergeCell ref="EO49:EP49"/>
    <mergeCell ref="EQ49:ER49"/>
    <mergeCell ref="ES49:ET49"/>
    <mergeCell ref="EU49:EV49"/>
    <mergeCell ref="EW49:EX49"/>
    <mergeCell ref="DO49:DP49"/>
    <mergeCell ref="DQ49:DR49"/>
    <mergeCell ref="EY49:EZ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DI50:DJ50"/>
    <mergeCell ref="DK50:DL50"/>
    <mergeCell ref="DM50:DN50"/>
    <mergeCell ref="DS50:DT50"/>
    <mergeCell ref="DU50:DV50"/>
    <mergeCell ref="DW50:DX50"/>
    <mergeCell ref="DY50:DZ50"/>
    <mergeCell ref="EA50:EB50"/>
    <mergeCell ref="EC50:ED50"/>
    <mergeCell ref="DO50:DP50"/>
    <mergeCell ref="DQ50:DR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EE50:EF50"/>
    <mergeCell ref="EG50:EH50"/>
    <mergeCell ref="EI50:EJ50"/>
    <mergeCell ref="EK50:EL50"/>
    <mergeCell ref="EM50:EN50"/>
    <mergeCell ref="EO50:EP50"/>
    <mergeCell ref="EQ50:ER50"/>
    <mergeCell ref="ES50:ET50"/>
    <mergeCell ref="EU50:EV50"/>
    <mergeCell ref="EW50:EX50"/>
    <mergeCell ref="EY50:EZ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BZ51:CA51"/>
    <mergeCell ref="CB51:CC51"/>
    <mergeCell ref="CD51:CE51"/>
    <mergeCell ref="CF51:CG51"/>
    <mergeCell ref="CH51:CI51"/>
    <mergeCell ref="CJ51:CK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DI51:DJ51"/>
    <mergeCell ref="DK51:DL51"/>
    <mergeCell ref="DM51:DN51"/>
    <mergeCell ref="DS51:DT51"/>
    <mergeCell ref="DU51:DV51"/>
    <mergeCell ref="DW51:DX51"/>
    <mergeCell ref="DY51:DZ51"/>
    <mergeCell ref="EA51:EB51"/>
    <mergeCell ref="EC51:ED51"/>
    <mergeCell ref="EE51:EF51"/>
    <mergeCell ref="EG51:EH51"/>
    <mergeCell ref="EI51:EJ51"/>
    <mergeCell ref="EK51:EL51"/>
    <mergeCell ref="EM51:EN51"/>
    <mergeCell ref="EO51:EP51"/>
    <mergeCell ref="EQ51:ER51"/>
    <mergeCell ref="DO51:DP51"/>
    <mergeCell ref="DQ51:DR51"/>
    <mergeCell ref="ES51:ET51"/>
    <mergeCell ref="EU51:EV51"/>
    <mergeCell ref="EW51:EX51"/>
    <mergeCell ref="EY51:EZ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DI52:DJ52"/>
    <mergeCell ref="DK52:DL52"/>
    <mergeCell ref="DM52:DN52"/>
    <mergeCell ref="DS52:DT52"/>
    <mergeCell ref="DU52:DV52"/>
    <mergeCell ref="DW52:DX52"/>
    <mergeCell ref="DO52:DP52"/>
    <mergeCell ref="DQ52:DR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DY52:DZ52"/>
    <mergeCell ref="EA52:EB52"/>
    <mergeCell ref="EC52:ED52"/>
    <mergeCell ref="EE52:EF52"/>
    <mergeCell ref="EG52:EH52"/>
    <mergeCell ref="EI52:EJ52"/>
    <mergeCell ref="EK52:EL52"/>
    <mergeCell ref="EM52:EN52"/>
    <mergeCell ref="EO52:EP52"/>
    <mergeCell ref="EQ52:ER52"/>
    <mergeCell ref="ES52:ET52"/>
    <mergeCell ref="EU52:EV52"/>
    <mergeCell ref="EW52:EX52"/>
    <mergeCell ref="EY52:EZ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DI53:DJ53"/>
    <mergeCell ref="DK53:DL53"/>
    <mergeCell ref="DM53:DN53"/>
    <mergeCell ref="DS53:DT53"/>
    <mergeCell ref="DU53:DV53"/>
    <mergeCell ref="DW53:DX53"/>
    <mergeCell ref="DY53:DZ53"/>
    <mergeCell ref="EA53:EB53"/>
    <mergeCell ref="EC53:ED53"/>
    <mergeCell ref="EE53:EF53"/>
    <mergeCell ref="EG53:EH53"/>
    <mergeCell ref="EI53:EJ53"/>
    <mergeCell ref="EK53:EL53"/>
    <mergeCell ref="DO53:DP53"/>
    <mergeCell ref="DQ53:DR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EM53:EN53"/>
    <mergeCell ref="EO53:EP53"/>
    <mergeCell ref="EQ53:ER53"/>
    <mergeCell ref="ES53:ET53"/>
    <mergeCell ref="EU53:EV53"/>
    <mergeCell ref="EW53:EX53"/>
    <mergeCell ref="EY53:EZ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CH54:CI54"/>
    <mergeCell ref="CJ54:CK54"/>
    <mergeCell ref="DI54:DJ54"/>
    <mergeCell ref="DK54:DL54"/>
    <mergeCell ref="DM54:DN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DS54:DT54"/>
    <mergeCell ref="DU54:DV54"/>
    <mergeCell ref="DW54:DX54"/>
    <mergeCell ref="DY54:DZ54"/>
    <mergeCell ref="EA54:EB54"/>
    <mergeCell ref="EC54:ED54"/>
    <mergeCell ref="EE54:EF54"/>
    <mergeCell ref="EG54:EH54"/>
    <mergeCell ref="EI54:EJ54"/>
    <mergeCell ref="EK54:EL54"/>
    <mergeCell ref="EM54:EN54"/>
    <mergeCell ref="EO54:EP54"/>
    <mergeCell ref="EQ54:ER54"/>
    <mergeCell ref="ES54:ET54"/>
    <mergeCell ref="EU54:EV54"/>
    <mergeCell ref="EW54:EX54"/>
    <mergeCell ref="EY54:EZ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DY55:DZ55"/>
    <mergeCell ref="EA55:EB55"/>
    <mergeCell ref="EC55:ED55"/>
    <mergeCell ref="EE55:EF55"/>
    <mergeCell ref="BR56:BS56"/>
    <mergeCell ref="BT56:BU56"/>
    <mergeCell ref="BV56:BW56"/>
    <mergeCell ref="BX56:BY56"/>
    <mergeCell ref="BZ56:CA56"/>
    <mergeCell ref="CB56:CC56"/>
    <mergeCell ref="CD56:CE56"/>
    <mergeCell ref="EK55:EL55"/>
    <mergeCell ref="EM55:EN55"/>
    <mergeCell ref="EO55:EP55"/>
    <mergeCell ref="EG55:EH55"/>
    <mergeCell ref="EI55:EJ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DI55:DJ55"/>
    <mergeCell ref="DK55:DL55"/>
    <mergeCell ref="DM55:DN55"/>
    <mergeCell ref="EQ55:ER55"/>
    <mergeCell ref="ES55:ET55"/>
    <mergeCell ref="EU55:EV55"/>
    <mergeCell ref="EW55:EX55"/>
    <mergeCell ref="EY55:EZ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DS55:DT55"/>
    <mergeCell ref="DU55:DV55"/>
    <mergeCell ref="DW55:DX55"/>
    <mergeCell ref="FQ56:FR56"/>
    <mergeCell ref="FS56:FT56"/>
    <mergeCell ref="FU56:FV56"/>
    <mergeCell ref="FW56:FX56"/>
    <mergeCell ref="FY56:FZ56"/>
    <mergeCell ref="GA56:GB56"/>
    <mergeCell ref="GC56:GD56"/>
    <mergeCell ref="GE56:GF56"/>
    <mergeCell ref="GG56:GH56"/>
    <mergeCell ref="GI56:GJ56"/>
    <mergeCell ref="DM56:DN56"/>
    <mergeCell ref="DS56:DT56"/>
    <mergeCell ref="DU56:DV56"/>
    <mergeCell ref="DW56:DX56"/>
    <mergeCell ref="DY56:DZ56"/>
    <mergeCell ref="EA56:EB56"/>
    <mergeCell ref="EC56:ED56"/>
    <mergeCell ref="EE56:EF56"/>
    <mergeCell ref="EG56:EH56"/>
    <mergeCell ref="EI56:EJ56"/>
    <mergeCell ref="EK56:EL56"/>
    <mergeCell ref="EM56:EN56"/>
    <mergeCell ref="EO56:EP56"/>
    <mergeCell ref="EQ56:ER56"/>
    <mergeCell ref="ES56:ET56"/>
    <mergeCell ref="EU56:EV56"/>
    <mergeCell ref="EW56:EX56"/>
    <mergeCell ref="AP41:AQ41"/>
    <mergeCell ref="AR41:AS41"/>
    <mergeCell ref="AT41:AU41"/>
    <mergeCell ref="AV41:AW41"/>
    <mergeCell ref="AX41:AY41"/>
    <mergeCell ref="AZ41:BA41"/>
    <mergeCell ref="DO41:DP41"/>
    <mergeCell ref="DQ41:DR41"/>
    <mergeCell ref="DO43:DP43"/>
    <mergeCell ref="DQ43:DR43"/>
    <mergeCell ref="EY56:EZ56"/>
    <mergeCell ref="FE56:FF56"/>
    <mergeCell ref="FG56:FH56"/>
    <mergeCell ref="FI56:FJ56"/>
    <mergeCell ref="FK56:FL56"/>
    <mergeCell ref="FM56:FN56"/>
    <mergeCell ref="FO56:FP56"/>
    <mergeCell ref="CF56:CG56"/>
    <mergeCell ref="CH56:CI56"/>
    <mergeCell ref="CJ56:CK56"/>
    <mergeCell ref="DI56:DJ56"/>
    <mergeCell ref="DK56:DL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EK75:EL75"/>
    <mergeCell ref="EM75:EN75"/>
    <mergeCell ref="EK74:EL74"/>
    <mergeCell ref="EM74:EN74"/>
    <mergeCell ref="DO54:DP54"/>
    <mergeCell ref="DQ54:DR54"/>
    <mergeCell ref="DO55:DP55"/>
    <mergeCell ref="DQ55:DR55"/>
    <mergeCell ref="DO56:DP56"/>
    <mergeCell ref="DQ56:DR56"/>
    <mergeCell ref="GK56:GL56"/>
    <mergeCell ref="GM56:GN56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</mergeCells>
  <pageMargins left="0.2" right="0.2" top="0.25" bottom="0.25" header="0" footer="0"/>
  <pageSetup scale="45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O83"/>
  <sheetViews>
    <sheetView zoomScale="80" zoomScaleNormal="80" workbookViewId="0">
      <pane xSplit="1" ySplit="3" topLeftCell="B377" activePane="bottomRight" state="frozen"/>
      <selection pane="bottomRight" activeCell="A384" sqref="A384:XFD389"/>
      <selection pane="bottomLeft" activeCell="X1" sqref="X1:Y1"/>
      <selection pane="topRight" activeCell="X1" sqref="X1:Y1"/>
    </sheetView>
  </sheetViews>
  <sheetFormatPr defaultRowHeight="14.45"/>
  <cols>
    <col min="1" max="1" width="35.140625" customWidth="1"/>
    <col min="2" max="2" width="4.85546875" bestFit="1" customWidth="1"/>
    <col min="12" max="12" width="10.85546875" bestFit="1" customWidth="1"/>
    <col min="18" max="18" width="11.140625" bestFit="1" customWidth="1"/>
    <col min="112" max="112" width="9.7109375" bestFit="1" customWidth="1"/>
    <col min="113" max="113" width="12.7109375" bestFit="1" customWidth="1"/>
    <col min="114" max="115" width="9.7109375" bestFit="1" customWidth="1"/>
  </cols>
  <sheetData>
    <row r="1" spans="1:159"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9"/>
      <c r="AR1" s="307">
        <v>22</v>
      </c>
      <c r="AS1" s="308"/>
      <c r="AT1" s="307">
        <v>23</v>
      </c>
      <c r="AU1" s="308"/>
      <c r="AV1" s="309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9"/>
      <c r="CV1" s="310">
        <v>50</v>
      </c>
      <c r="CW1" s="311"/>
      <c r="CX1" s="310">
        <v>51</v>
      </c>
      <c r="CY1" s="311"/>
      <c r="CZ1" s="310">
        <v>52</v>
      </c>
      <c r="DA1" s="311"/>
      <c r="DB1" s="310">
        <v>53</v>
      </c>
      <c r="DC1" s="311"/>
      <c r="DD1" s="310">
        <v>54</v>
      </c>
      <c r="DE1" s="311"/>
      <c r="DF1" s="310">
        <v>55</v>
      </c>
      <c r="DG1" s="311"/>
      <c r="DH1" s="86"/>
    </row>
    <row r="2" spans="1:159">
      <c r="B2" s="305">
        <v>43984</v>
      </c>
      <c r="C2" s="306"/>
      <c r="D2" s="305">
        <v>43985</v>
      </c>
      <c r="E2" s="306"/>
      <c r="F2" s="305">
        <v>43986</v>
      </c>
      <c r="G2" s="306"/>
      <c r="H2" s="305">
        <v>43987</v>
      </c>
      <c r="I2" s="306"/>
      <c r="J2" s="305">
        <v>43988</v>
      </c>
      <c r="K2" s="306"/>
      <c r="L2" s="305">
        <v>43989</v>
      </c>
      <c r="M2" s="306"/>
      <c r="N2" s="305">
        <v>43990</v>
      </c>
      <c r="O2" s="306"/>
      <c r="P2" s="305">
        <v>43991</v>
      </c>
      <c r="Q2" s="306"/>
      <c r="R2" s="305">
        <v>43992</v>
      </c>
      <c r="S2" s="306"/>
      <c r="T2" s="305">
        <v>43993</v>
      </c>
      <c r="U2" s="306"/>
      <c r="V2" s="305">
        <v>43994</v>
      </c>
      <c r="W2" s="306"/>
      <c r="X2" s="305">
        <v>43995</v>
      </c>
      <c r="Y2" s="306"/>
      <c r="Z2" s="305">
        <v>43996</v>
      </c>
      <c r="AA2" s="306"/>
      <c r="AB2" s="305">
        <v>43997</v>
      </c>
      <c r="AC2" s="306"/>
      <c r="AD2" s="305">
        <v>43998</v>
      </c>
      <c r="AE2" s="306"/>
      <c r="AF2" s="305">
        <v>43999</v>
      </c>
      <c r="AG2" s="306"/>
      <c r="AH2" s="305">
        <v>44000</v>
      </c>
      <c r="AI2" s="306"/>
      <c r="AJ2" s="305">
        <v>44001</v>
      </c>
      <c r="AK2" s="306"/>
      <c r="AL2" s="305">
        <v>44002</v>
      </c>
      <c r="AM2" s="306"/>
      <c r="AN2" s="305">
        <v>44003</v>
      </c>
      <c r="AO2" s="306"/>
      <c r="AP2" s="305">
        <v>44004</v>
      </c>
      <c r="AQ2" s="306"/>
      <c r="AR2" s="305">
        <v>44005</v>
      </c>
      <c r="AS2" s="306"/>
      <c r="AT2" s="305">
        <v>44006</v>
      </c>
      <c r="AU2" s="306"/>
      <c r="AV2" s="305">
        <v>44007</v>
      </c>
      <c r="AW2" s="306"/>
      <c r="AX2" s="305">
        <v>44008</v>
      </c>
      <c r="AY2" s="306"/>
      <c r="AZ2" s="305">
        <v>44009</v>
      </c>
      <c r="BA2" s="306"/>
      <c r="BB2" s="305">
        <v>44010</v>
      </c>
      <c r="BC2" s="306"/>
      <c r="BD2" s="305">
        <v>44011</v>
      </c>
      <c r="BE2" s="306"/>
      <c r="BF2" s="305">
        <v>44012</v>
      </c>
      <c r="BG2" s="306"/>
      <c r="BH2" s="305">
        <v>44013</v>
      </c>
      <c r="BI2" s="306"/>
      <c r="BJ2" s="305">
        <v>44014</v>
      </c>
      <c r="BK2" s="306"/>
      <c r="BL2" s="305">
        <v>44015</v>
      </c>
      <c r="BM2" s="306"/>
      <c r="BN2" s="305">
        <v>44016</v>
      </c>
      <c r="BO2" s="306"/>
      <c r="BP2" s="305">
        <v>44017</v>
      </c>
      <c r="BQ2" s="306"/>
      <c r="BR2" s="305">
        <v>44018</v>
      </c>
      <c r="BS2" s="306"/>
      <c r="BT2" s="305">
        <v>44019</v>
      </c>
      <c r="BU2" s="306"/>
      <c r="BV2" s="305">
        <v>44020</v>
      </c>
      <c r="BW2" s="306"/>
      <c r="BX2" s="305">
        <v>44021</v>
      </c>
      <c r="BY2" s="306"/>
      <c r="BZ2" s="305">
        <v>44022</v>
      </c>
      <c r="CA2" s="306"/>
      <c r="CB2" s="305">
        <v>44023</v>
      </c>
      <c r="CC2" s="306"/>
      <c r="CD2" s="305">
        <v>44024</v>
      </c>
      <c r="CE2" s="306"/>
      <c r="CF2" s="305">
        <v>44025</v>
      </c>
      <c r="CG2" s="306"/>
      <c r="CH2" s="305">
        <v>44026</v>
      </c>
      <c r="CI2" s="306"/>
      <c r="CJ2" s="305">
        <v>44027</v>
      </c>
      <c r="CK2" s="306"/>
      <c r="CL2" s="305">
        <v>44028</v>
      </c>
      <c r="CM2" s="306"/>
      <c r="CN2" s="305">
        <v>44029</v>
      </c>
      <c r="CO2" s="306"/>
      <c r="CP2" s="305">
        <v>44030</v>
      </c>
      <c r="CQ2" s="306"/>
      <c r="CR2" s="305">
        <v>44031</v>
      </c>
      <c r="CS2" s="306"/>
      <c r="CT2" s="305">
        <v>44032</v>
      </c>
      <c r="CU2" s="306"/>
      <c r="CV2" s="305">
        <v>44033</v>
      </c>
      <c r="CW2" s="306"/>
      <c r="CX2" s="305">
        <v>44034</v>
      </c>
      <c r="CY2" s="306"/>
      <c r="CZ2" s="305">
        <v>44035</v>
      </c>
      <c r="DA2" s="306"/>
      <c r="DB2" s="305">
        <v>44036</v>
      </c>
      <c r="DC2" s="306"/>
      <c r="DD2" s="305">
        <v>44037</v>
      </c>
      <c r="DE2" s="306"/>
      <c r="DF2" s="305">
        <v>44038</v>
      </c>
      <c r="DG2" s="315"/>
      <c r="DH2" s="86"/>
    </row>
    <row r="3" spans="1:159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/>
      <c r="Q3" s="4"/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93" t="s">
        <v>40</v>
      </c>
      <c r="AR3" s="3" t="s">
        <v>39</v>
      </c>
      <c r="AS3" s="4" t="s">
        <v>40</v>
      </c>
      <c r="AT3" s="3" t="s">
        <v>39</v>
      </c>
      <c r="AU3" s="4" t="s">
        <v>40</v>
      </c>
      <c r="AV3" s="91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93" t="s">
        <v>40</v>
      </c>
      <c r="CV3" s="135" t="s">
        <v>39</v>
      </c>
      <c r="CW3" s="136" t="s">
        <v>40</v>
      </c>
      <c r="CX3" s="135" t="s">
        <v>39</v>
      </c>
      <c r="CY3" s="136" t="s">
        <v>40</v>
      </c>
      <c r="CZ3" s="135" t="s">
        <v>39</v>
      </c>
      <c r="DA3" s="136" t="s">
        <v>40</v>
      </c>
      <c r="DB3" s="135" t="s">
        <v>39</v>
      </c>
      <c r="DC3" s="136" t="s">
        <v>40</v>
      </c>
      <c r="DD3" s="135" t="s">
        <v>39</v>
      </c>
      <c r="DE3" s="136" t="s">
        <v>40</v>
      </c>
      <c r="DF3" s="135" t="s">
        <v>39</v>
      </c>
      <c r="DG3" s="136" t="s">
        <v>40</v>
      </c>
      <c r="DH3" t="s">
        <v>41</v>
      </c>
      <c r="DI3" t="s">
        <v>42</v>
      </c>
      <c r="DJ3" s="86" t="s">
        <v>43</v>
      </c>
    </row>
    <row r="4" spans="1:159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4</v>
      </c>
      <c r="O4" s="40">
        <v>0</v>
      </c>
      <c r="P4" s="11">
        <v>0</v>
      </c>
      <c r="Q4" s="40">
        <v>0</v>
      </c>
      <c r="R4" s="11">
        <v>4</v>
      </c>
      <c r="S4" s="40">
        <v>0</v>
      </c>
      <c r="T4" s="11">
        <v>0</v>
      </c>
      <c r="U4" s="40">
        <v>5</v>
      </c>
      <c r="V4" s="11">
        <v>3</v>
      </c>
      <c r="W4" s="40">
        <v>0</v>
      </c>
      <c r="X4" s="11">
        <v>1</v>
      </c>
      <c r="Y4" s="40">
        <v>2</v>
      </c>
      <c r="Z4" s="11">
        <v>1</v>
      </c>
      <c r="AA4" s="40">
        <v>3</v>
      </c>
      <c r="AB4" s="11">
        <v>0</v>
      </c>
      <c r="AC4" s="40">
        <v>2</v>
      </c>
      <c r="AD4" s="11">
        <v>0</v>
      </c>
      <c r="AE4" s="40">
        <v>1</v>
      </c>
      <c r="AF4" s="11">
        <v>0</v>
      </c>
      <c r="AG4" s="40">
        <v>1</v>
      </c>
      <c r="AH4" s="11">
        <v>2</v>
      </c>
      <c r="AI4" s="40">
        <v>1</v>
      </c>
      <c r="AJ4" s="11">
        <v>1</v>
      </c>
      <c r="AK4" s="40">
        <v>0</v>
      </c>
      <c r="AL4" s="11">
        <v>3</v>
      </c>
      <c r="AM4" s="40">
        <v>0</v>
      </c>
      <c r="AN4" s="11">
        <v>0</v>
      </c>
      <c r="AO4" s="40">
        <v>3</v>
      </c>
      <c r="AP4" s="11">
        <v>1</v>
      </c>
      <c r="AQ4" s="40">
        <v>1</v>
      </c>
      <c r="AR4" s="11">
        <v>0</v>
      </c>
      <c r="AS4" s="40">
        <v>1</v>
      </c>
      <c r="AT4" s="11">
        <v>0</v>
      </c>
      <c r="AU4" s="40">
        <v>1</v>
      </c>
      <c r="AV4" s="11">
        <v>0</v>
      </c>
      <c r="AW4" s="40">
        <v>1</v>
      </c>
      <c r="AX4" s="11">
        <v>0</v>
      </c>
      <c r="AY4" s="40">
        <v>0</v>
      </c>
      <c r="AZ4" s="11">
        <v>0</v>
      </c>
      <c r="BA4" s="40">
        <v>1</v>
      </c>
      <c r="BB4" s="11">
        <v>0</v>
      </c>
      <c r="BC4" s="40">
        <v>0</v>
      </c>
      <c r="BD4" s="11">
        <v>3</v>
      </c>
      <c r="BE4" s="40">
        <v>0</v>
      </c>
      <c r="BF4" s="11">
        <v>1</v>
      </c>
      <c r="BG4" s="40">
        <v>1</v>
      </c>
      <c r="BH4" s="11">
        <v>1</v>
      </c>
      <c r="BI4" s="40">
        <v>0</v>
      </c>
      <c r="BJ4" s="11">
        <v>0</v>
      </c>
      <c r="BK4" s="40">
        <v>2</v>
      </c>
      <c r="BL4" s="11">
        <v>0</v>
      </c>
      <c r="BM4" s="40">
        <v>1</v>
      </c>
      <c r="BN4" s="11">
        <v>0</v>
      </c>
      <c r="BO4" s="40">
        <v>0</v>
      </c>
      <c r="BP4" s="11">
        <v>0</v>
      </c>
      <c r="BQ4" s="40">
        <v>0</v>
      </c>
      <c r="BR4" s="11">
        <v>0</v>
      </c>
      <c r="BS4" s="40">
        <v>0</v>
      </c>
      <c r="BT4" s="11">
        <v>1</v>
      </c>
      <c r="BU4" s="40">
        <v>0</v>
      </c>
      <c r="BV4" s="11">
        <v>0</v>
      </c>
      <c r="BW4" s="40">
        <v>0</v>
      </c>
      <c r="BX4" s="78" t="s">
        <v>77</v>
      </c>
      <c r="BY4" s="40"/>
      <c r="BZ4" s="78" t="s">
        <v>77</v>
      </c>
      <c r="CA4" s="40"/>
      <c r="CB4" s="78" t="s">
        <v>77</v>
      </c>
      <c r="CC4" s="40">
        <v>1</v>
      </c>
      <c r="CD4" s="78" t="s">
        <v>77</v>
      </c>
      <c r="CE4" s="40"/>
      <c r="CF4" s="78" t="s">
        <v>77</v>
      </c>
      <c r="CG4" s="40"/>
      <c r="CH4" s="78" t="s">
        <v>77</v>
      </c>
      <c r="CI4" s="40"/>
      <c r="CJ4" s="78" t="s">
        <v>77</v>
      </c>
      <c r="CK4" s="40"/>
      <c r="CL4" s="78" t="s">
        <v>77</v>
      </c>
      <c r="CM4" s="40"/>
      <c r="CN4" s="78" t="s">
        <v>77</v>
      </c>
      <c r="CO4" s="40"/>
      <c r="CP4" s="78" t="s">
        <v>77</v>
      </c>
      <c r="CQ4" s="40"/>
      <c r="CR4" s="78" t="s">
        <v>77</v>
      </c>
      <c r="CS4" s="40"/>
      <c r="CT4" s="78" t="s">
        <v>77</v>
      </c>
      <c r="CU4" s="40"/>
      <c r="CV4" s="78" t="s">
        <v>77</v>
      </c>
      <c r="CW4" s="40"/>
      <c r="CX4" s="78" t="s">
        <v>77</v>
      </c>
      <c r="CY4" s="40"/>
      <c r="CZ4" s="78" t="s">
        <v>77</v>
      </c>
      <c r="DA4" s="40"/>
      <c r="DB4" s="78" t="s">
        <v>77</v>
      </c>
      <c r="DC4" s="40"/>
      <c r="DD4" s="78" t="s">
        <v>77</v>
      </c>
      <c r="DE4" s="40"/>
      <c r="DF4" s="78" t="s">
        <v>77</v>
      </c>
      <c r="DG4" s="40"/>
      <c r="DH4">
        <f t="shared" ref="DH4:DH66" si="0">SUM(B4,D4,F4,H4,J4,L4,N4,P4,R4,T4,V4,X4,Z4,AB4,AD4,AF4,AH4,AJ4,AL4,AN4,AP4,AR4,AT4,AV4,AX4,AZ4,BB4,BD4,BF4,BH4,BJ4,BL4,BN4,BP4,BR4,BT4,BV4,BX4,BZ4,CB4,CD4,CF4,CH4,CJ4,CL4,CN4,CP4,CR4,CT4,CV4,CX4,CZ4,DB4,DD4,DF4)</f>
        <v>26</v>
      </c>
      <c r="DI4">
        <f t="shared" ref="DI4:DI66" si="1">SUM(C4,E4,G4,I4,K4,M4,O4,Q4,S4,U4,W4,Y4,AA4,AC4,AE4,AG4,AI4,AK4,AM4,AO4,AQ4,AS4,AU4,AW4,AY4,BA4,BC4,BE4,BG4,BI4,BK4,BM4,BO4,BQ4,BS4,BU4,BW4,BY4,CA4,CC4,CE4,CG4,CI4,CK4,CM4,CO4,CQ4,CS4,CU4,CW4,CY4,DA4,DC4,DE4,DG4)</f>
        <v>28</v>
      </c>
      <c r="DJ4" s="1">
        <v>38</v>
      </c>
      <c r="DK4">
        <f>AVERAGE(DJ4:DJ12,DJ31:DJ39,DJ58:DJ66)</f>
        <v>39.111111111111114</v>
      </c>
      <c r="DL4">
        <f>STDEV((DJ4:DJ12,DJ31:DJ39,DJ58:DJ66))</f>
        <v>10.707054947137683</v>
      </c>
    </row>
    <row r="5" spans="1:159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12">
        <v>2</v>
      </c>
      <c r="O5" s="41">
        <v>0</v>
      </c>
      <c r="P5" s="12">
        <v>1</v>
      </c>
      <c r="Q5" s="41">
        <v>0</v>
      </c>
      <c r="R5" s="12" t="s">
        <v>46</v>
      </c>
      <c r="S5" s="41">
        <v>0</v>
      </c>
      <c r="T5" s="6" t="s">
        <v>44</v>
      </c>
      <c r="U5" s="41">
        <v>0</v>
      </c>
      <c r="V5" s="6" t="s">
        <v>44</v>
      </c>
      <c r="W5" s="41">
        <v>5</v>
      </c>
      <c r="X5" s="6" t="s">
        <v>44</v>
      </c>
      <c r="Y5" s="41"/>
      <c r="Z5" s="6" t="s">
        <v>44</v>
      </c>
      <c r="AA5" s="41"/>
      <c r="AB5" s="6" t="s">
        <v>44</v>
      </c>
      <c r="AC5" s="41"/>
      <c r="AD5" s="6" t="s">
        <v>44</v>
      </c>
      <c r="AE5" s="41"/>
      <c r="AF5" s="6" t="s">
        <v>44</v>
      </c>
      <c r="AG5" s="41"/>
      <c r="AH5" s="6" t="s">
        <v>44</v>
      </c>
      <c r="AI5" s="41"/>
      <c r="AJ5" s="6" t="s">
        <v>44</v>
      </c>
      <c r="AK5" s="41"/>
      <c r="AL5" s="6" t="s">
        <v>44</v>
      </c>
      <c r="AM5" s="41"/>
      <c r="AN5" s="6" t="s">
        <v>44</v>
      </c>
      <c r="AO5" s="41">
        <v>1</v>
      </c>
      <c r="AP5" s="6" t="s">
        <v>44</v>
      </c>
      <c r="AQ5" s="41"/>
      <c r="AR5" s="6" t="s">
        <v>44</v>
      </c>
      <c r="AS5" s="41"/>
      <c r="AT5" s="6" t="s">
        <v>44</v>
      </c>
      <c r="AU5" s="41"/>
      <c r="AV5" s="6" t="s">
        <v>44</v>
      </c>
      <c r="AW5" s="41"/>
      <c r="AX5" s="6" t="s">
        <v>44</v>
      </c>
      <c r="AY5" s="41"/>
      <c r="AZ5" s="6" t="s">
        <v>44</v>
      </c>
      <c r="BA5" s="41"/>
      <c r="BB5" s="6" t="s">
        <v>44</v>
      </c>
      <c r="BC5" s="41"/>
      <c r="BD5" s="6" t="s">
        <v>44</v>
      </c>
      <c r="BE5" s="41"/>
      <c r="BF5" s="6" t="s">
        <v>44</v>
      </c>
      <c r="BG5" s="41">
        <v>1</v>
      </c>
      <c r="BH5" s="6" t="s">
        <v>44</v>
      </c>
      <c r="BI5" s="41"/>
      <c r="BJ5" s="6" t="s">
        <v>44</v>
      </c>
      <c r="BK5" s="41"/>
      <c r="BL5" s="6" t="s">
        <v>44</v>
      </c>
      <c r="BM5" s="41"/>
      <c r="BN5" s="6" t="s">
        <v>44</v>
      </c>
      <c r="BO5" s="41"/>
      <c r="BP5" s="6" t="s">
        <v>44</v>
      </c>
      <c r="BQ5" s="41">
        <v>1</v>
      </c>
      <c r="BR5" s="6" t="s">
        <v>44</v>
      </c>
      <c r="BS5" s="41"/>
      <c r="BT5" s="6" t="s">
        <v>44</v>
      </c>
      <c r="BU5" s="41"/>
      <c r="BV5" s="6" t="s">
        <v>44</v>
      </c>
      <c r="BW5" s="41"/>
      <c r="BX5" s="6" t="s">
        <v>44</v>
      </c>
      <c r="BY5" s="41"/>
      <c r="BZ5" s="6" t="s">
        <v>44</v>
      </c>
      <c r="CA5" s="41"/>
      <c r="CB5" s="6" t="s">
        <v>44</v>
      </c>
      <c r="CC5" s="41"/>
      <c r="CD5" s="6" t="s">
        <v>44</v>
      </c>
      <c r="CE5" s="41"/>
      <c r="CF5" s="6" t="s">
        <v>44</v>
      </c>
      <c r="CG5" s="41"/>
      <c r="CH5" s="6" t="s">
        <v>44</v>
      </c>
      <c r="CI5" s="41"/>
      <c r="CJ5" s="6" t="s">
        <v>44</v>
      </c>
      <c r="CK5" s="41"/>
      <c r="CL5" s="6" t="s">
        <v>44</v>
      </c>
      <c r="CM5" s="41"/>
      <c r="CN5" s="6" t="s">
        <v>44</v>
      </c>
      <c r="CO5" s="41"/>
      <c r="CP5" s="6" t="s">
        <v>44</v>
      </c>
      <c r="CQ5" s="41"/>
      <c r="CR5" s="6" t="s">
        <v>44</v>
      </c>
      <c r="CS5" s="41"/>
      <c r="CT5" s="6" t="s">
        <v>44</v>
      </c>
      <c r="CU5" s="81"/>
      <c r="CV5" s="127" t="s">
        <v>44</v>
      </c>
      <c r="CW5" s="128"/>
      <c r="CX5" s="127" t="s">
        <v>44</v>
      </c>
      <c r="CY5" s="128"/>
      <c r="CZ5" s="127" t="s">
        <v>44</v>
      </c>
      <c r="DA5" s="128"/>
      <c r="DB5" s="127" t="s">
        <v>44</v>
      </c>
      <c r="DC5" s="128"/>
      <c r="DD5" s="127" t="s">
        <v>44</v>
      </c>
      <c r="DE5" s="128"/>
      <c r="DF5" s="127" t="s">
        <v>44</v>
      </c>
      <c r="DG5" s="128"/>
      <c r="DH5">
        <f t="shared" si="0"/>
        <v>3</v>
      </c>
      <c r="DI5">
        <f t="shared" si="1"/>
        <v>8</v>
      </c>
      <c r="DJ5">
        <v>10</v>
      </c>
    </row>
    <row r="6" spans="1:159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0</v>
      </c>
      <c r="O6" s="41">
        <v>0</v>
      </c>
      <c r="P6" s="12">
        <v>3</v>
      </c>
      <c r="Q6" s="41">
        <v>0</v>
      </c>
      <c r="R6" s="12">
        <v>0</v>
      </c>
      <c r="S6" s="41">
        <v>0</v>
      </c>
      <c r="T6" s="12">
        <v>2</v>
      </c>
      <c r="U6" s="41">
        <v>0</v>
      </c>
      <c r="V6" s="12">
        <v>0</v>
      </c>
      <c r="W6" s="41">
        <v>0</v>
      </c>
      <c r="X6" s="12">
        <v>1</v>
      </c>
      <c r="Y6" s="41">
        <v>6</v>
      </c>
      <c r="Z6" s="12">
        <v>0</v>
      </c>
      <c r="AA6" s="41">
        <v>1</v>
      </c>
      <c r="AB6" s="12">
        <v>3</v>
      </c>
      <c r="AC6" s="41">
        <v>2</v>
      </c>
      <c r="AD6" s="12">
        <v>1</v>
      </c>
      <c r="AE6" s="41">
        <v>1</v>
      </c>
      <c r="AF6" s="12" t="s">
        <v>46</v>
      </c>
      <c r="AG6" s="41">
        <v>1</v>
      </c>
      <c r="AH6" s="6">
        <v>2</v>
      </c>
      <c r="AI6" s="41">
        <v>1</v>
      </c>
      <c r="AJ6" s="12">
        <v>0</v>
      </c>
      <c r="AK6" s="41">
        <v>1</v>
      </c>
      <c r="AL6" s="12">
        <v>1</v>
      </c>
      <c r="AM6" s="41">
        <v>0</v>
      </c>
      <c r="AN6" s="12">
        <v>1</v>
      </c>
      <c r="AO6" s="41">
        <v>0</v>
      </c>
      <c r="AP6" s="12">
        <v>1</v>
      </c>
      <c r="AQ6" s="41">
        <v>1</v>
      </c>
      <c r="AR6" s="12">
        <v>0</v>
      </c>
      <c r="AS6" s="41">
        <v>1</v>
      </c>
      <c r="AT6" s="12">
        <v>1</v>
      </c>
      <c r="AU6" s="41">
        <v>1</v>
      </c>
      <c r="AV6" s="12">
        <v>1</v>
      </c>
      <c r="AW6" s="41">
        <v>0</v>
      </c>
      <c r="AX6" s="12">
        <v>0</v>
      </c>
      <c r="AY6" s="41">
        <v>0</v>
      </c>
      <c r="AZ6" s="12">
        <v>0</v>
      </c>
      <c r="BA6" s="41">
        <v>0</v>
      </c>
      <c r="BB6" s="12">
        <v>1</v>
      </c>
      <c r="BC6" s="41">
        <v>0</v>
      </c>
      <c r="BD6" s="12">
        <v>2</v>
      </c>
      <c r="BE6" s="41">
        <v>0</v>
      </c>
      <c r="BF6" s="12">
        <v>0</v>
      </c>
      <c r="BG6" s="41">
        <v>0</v>
      </c>
      <c r="BH6" s="12">
        <v>0</v>
      </c>
      <c r="BI6" s="41">
        <v>0</v>
      </c>
      <c r="BJ6" s="12">
        <v>0</v>
      </c>
      <c r="BK6" s="41">
        <v>2</v>
      </c>
      <c r="BL6" s="12">
        <v>0</v>
      </c>
      <c r="BM6" s="41">
        <v>0</v>
      </c>
      <c r="BN6" s="12">
        <v>0</v>
      </c>
      <c r="BO6" s="41">
        <v>0</v>
      </c>
      <c r="BP6" s="12">
        <v>0</v>
      </c>
      <c r="BQ6" s="41">
        <v>1</v>
      </c>
      <c r="BR6" s="12">
        <v>0</v>
      </c>
      <c r="BS6" s="41">
        <v>0</v>
      </c>
      <c r="BT6" s="12">
        <v>0</v>
      </c>
      <c r="BU6" s="41">
        <v>0</v>
      </c>
      <c r="BV6" s="12">
        <v>0</v>
      </c>
      <c r="BW6" s="41">
        <v>0</v>
      </c>
      <c r="BX6" s="12">
        <v>0</v>
      </c>
      <c r="BY6" s="41">
        <v>0</v>
      </c>
      <c r="BZ6" s="12">
        <v>0</v>
      </c>
      <c r="CA6" s="41">
        <v>0</v>
      </c>
      <c r="CB6" s="12">
        <v>0</v>
      </c>
      <c r="CC6" s="41">
        <v>0</v>
      </c>
      <c r="CD6" s="12">
        <v>0</v>
      </c>
      <c r="CE6" s="41">
        <v>0</v>
      </c>
      <c r="CF6" s="12">
        <v>0</v>
      </c>
      <c r="CG6" s="41">
        <v>0</v>
      </c>
      <c r="CH6" s="12">
        <v>0</v>
      </c>
      <c r="CI6" s="41">
        <v>0</v>
      </c>
      <c r="CJ6" s="6" t="s">
        <v>44</v>
      </c>
      <c r="CK6" s="41"/>
      <c r="CL6" s="6" t="s">
        <v>44</v>
      </c>
      <c r="CM6" s="41"/>
      <c r="CN6" s="6" t="s">
        <v>44</v>
      </c>
      <c r="CO6" s="41"/>
      <c r="CP6" s="6" t="s">
        <v>44</v>
      </c>
      <c r="CQ6" s="41"/>
      <c r="CR6" s="6" t="s">
        <v>44</v>
      </c>
      <c r="CS6" s="41"/>
      <c r="CT6" s="6" t="s">
        <v>44</v>
      </c>
      <c r="CU6" s="81"/>
      <c r="CV6" s="127" t="s">
        <v>44</v>
      </c>
      <c r="CW6" s="128"/>
      <c r="CX6" s="127" t="s">
        <v>44</v>
      </c>
      <c r="CY6" s="128"/>
      <c r="CZ6" s="127" t="s">
        <v>44</v>
      </c>
      <c r="DA6" s="128"/>
      <c r="DB6" s="127" t="s">
        <v>44</v>
      </c>
      <c r="DC6" s="128"/>
      <c r="DD6" s="127" t="s">
        <v>44</v>
      </c>
      <c r="DE6" s="128"/>
      <c r="DF6" s="127" t="s">
        <v>44</v>
      </c>
      <c r="DG6" s="128"/>
      <c r="DH6">
        <f t="shared" si="0"/>
        <v>20</v>
      </c>
      <c r="DI6">
        <f t="shared" si="1"/>
        <v>19</v>
      </c>
      <c r="DJ6">
        <v>44</v>
      </c>
    </row>
    <row r="7" spans="1:159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>
        <v>0</v>
      </c>
      <c r="M7" s="41">
        <v>0</v>
      </c>
      <c r="N7" s="12">
        <v>0</v>
      </c>
      <c r="O7" s="41">
        <v>0</v>
      </c>
      <c r="P7" s="12">
        <v>4</v>
      </c>
      <c r="Q7" s="41">
        <v>0</v>
      </c>
      <c r="R7" s="12">
        <v>3</v>
      </c>
      <c r="S7" s="41">
        <v>0</v>
      </c>
      <c r="T7" s="12">
        <v>0</v>
      </c>
      <c r="U7" s="41">
        <v>3</v>
      </c>
      <c r="V7" s="12">
        <v>2</v>
      </c>
      <c r="W7" s="41">
        <v>3</v>
      </c>
      <c r="X7" s="12">
        <v>0</v>
      </c>
      <c r="Y7" s="41">
        <v>4</v>
      </c>
      <c r="Z7" s="6">
        <v>3</v>
      </c>
      <c r="AA7" s="41">
        <v>0</v>
      </c>
      <c r="AB7" s="12">
        <v>0</v>
      </c>
      <c r="AC7" s="41">
        <v>2</v>
      </c>
      <c r="AD7" s="12">
        <v>4</v>
      </c>
      <c r="AE7" s="41">
        <v>0</v>
      </c>
      <c r="AF7" s="12">
        <v>1</v>
      </c>
      <c r="AG7" s="41">
        <v>4</v>
      </c>
      <c r="AH7" s="12">
        <v>2</v>
      </c>
      <c r="AI7" s="41">
        <v>0</v>
      </c>
      <c r="AJ7" s="12">
        <v>0</v>
      </c>
      <c r="AK7" s="41">
        <v>3</v>
      </c>
      <c r="AL7" s="12">
        <v>1</v>
      </c>
      <c r="AM7" s="41">
        <v>2</v>
      </c>
      <c r="AN7" s="12">
        <v>1</v>
      </c>
      <c r="AO7" s="41">
        <v>1</v>
      </c>
      <c r="AP7" s="12">
        <v>1</v>
      </c>
      <c r="AQ7" s="41">
        <v>0</v>
      </c>
      <c r="AR7" s="12">
        <v>1</v>
      </c>
      <c r="AS7" s="41">
        <v>2</v>
      </c>
      <c r="AT7" s="12">
        <v>0</v>
      </c>
      <c r="AU7" s="41">
        <v>2</v>
      </c>
      <c r="AV7" s="12">
        <v>0</v>
      </c>
      <c r="AW7" s="41">
        <v>0</v>
      </c>
      <c r="AX7" s="12">
        <v>1</v>
      </c>
      <c r="AY7" s="41">
        <v>0</v>
      </c>
      <c r="AZ7" s="12">
        <v>0</v>
      </c>
      <c r="BA7" s="41">
        <v>0</v>
      </c>
      <c r="BB7" s="12">
        <v>0</v>
      </c>
      <c r="BC7" s="41">
        <v>0</v>
      </c>
      <c r="BD7" s="6">
        <v>1</v>
      </c>
      <c r="BE7" s="41">
        <v>1</v>
      </c>
      <c r="BF7" s="6">
        <v>1</v>
      </c>
      <c r="BG7" s="41">
        <v>0</v>
      </c>
      <c r="BH7" s="6">
        <v>0</v>
      </c>
      <c r="BI7" s="41">
        <v>0</v>
      </c>
      <c r="BJ7" s="6">
        <v>1</v>
      </c>
      <c r="BK7" s="41">
        <v>1</v>
      </c>
      <c r="BL7" s="6">
        <v>0</v>
      </c>
      <c r="BM7" s="41">
        <v>1</v>
      </c>
      <c r="BN7" s="6">
        <v>0</v>
      </c>
      <c r="BO7" s="41">
        <v>0</v>
      </c>
      <c r="BP7" s="6">
        <v>0</v>
      </c>
      <c r="BQ7" s="41"/>
      <c r="BR7" s="6">
        <v>0</v>
      </c>
      <c r="BS7" s="41">
        <v>0</v>
      </c>
      <c r="BT7" s="6">
        <v>0</v>
      </c>
      <c r="BU7" s="41">
        <v>0</v>
      </c>
      <c r="BV7" s="6">
        <v>0</v>
      </c>
      <c r="BW7" s="41">
        <v>0</v>
      </c>
      <c r="BX7" s="6">
        <v>1</v>
      </c>
      <c r="BY7" s="41">
        <v>0</v>
      </c>
      <c r="BZ7" s="12">
        <v>0</v>
      </c>
      <c r="CA7" s="41">
        <v>0</v>
      </c>
      <c r="CB7" s="6">
        <v>0</v>
      </c>
      <c r="CC7" s="41">
        <v>1</v>
      </c>
      <c r="CD7" s="12">
        <v>0</v>
      </c>
      <c r="CE7" s="41">
        <v>0</v>
      </c>
      <c r="CF7" s="12" t="s">
        <v>45</v>
      </c>
      <c r="CG7" s="41">
        <v>0</v>
      </c>
      <c r="CH7" s="6" t="s">
        <v>44</v>
      </c>
      <c r="CI7" s="41"/>
      <c r="CJ7" s="6" t="s">
        <v>44</v>
      </c>
      <c r="CK7" s="41"/>
      <c r="CL7" s="6" t="s">
        <v>44</v>
      </c>
      <c r="CM7" s="41"/>
      <c r="CN7" s="6" t="s">
        <v>44</v>
      </c>
      <c r="CO7" s="41"/>
      <c r="CP7" s="6" t="s">
        <v>44</v>
      </c>
      <c r="CQ7" s="41"/>
      <c r="CR7" s="6" t="s">
        <v>44</v>
      </c>
      <c r="CS7" s="41"/>
      <c r="CT7" s="6" t="s">
        <v>44</v>
      </c>
      <c r="CU7" s="81"/>
      <c r="CV7" s="127" t="s">
        <v>44</v>
      </c>
      <c r="CW7" s="128"/>
      <c r="CX7" s="127" t="s">
        <v>44</v>
      </c>
      <c r="CY7" s="128"/>
      <c r="CZ7" s="127" t="s">
        <v>44</v>
      </c>
      <c r="DA7" s="128"/>
      <c r="DB7" s="127" t="s">
        <v>44</v>
      </c>
      <c r="DC7" s="128"/>
      <c r="DD7" s="127" t="s">
        <v>44</v>
      </c>
      <c r="DE7" s="128"/>
      <c r="DF7" s="127" t="s">
        <v>44</v>
      </c>
      <c r="DG7" s="128"/>
      <c r="DH7">
        <f t="shared" si="0"/>
        <v>28</v>
      </c>
      <c r="DI7">
        <f t="shared" si="1"/>
        <v>30</v>
      </c>
      <c r="DJ7">
        <v>43</v>
      </c>
    </row>
    <row r="8" spans="1:159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55">
        <v>0</v>
      </c>
      <c r="L8" s="12">
        <v>0</v>
      </c>
      <c r="M8" s="41">
        <v>0</v>
      </c>
      <c r="N8" s="12">
        <v>3</v>
      </c>
      <c r="O8" s="41">
        <v>0</v>
      </c>
      <c r="P8" s="12">
        <v>0</v>
      </c>
      <c r="Q8" s="41">
        <v>0</v>
      </c>
      <c r="R8" s="12">
        <v>4</v>
      </c>
      <c r="S8" s="41">
        <v>0</v>
      </c>
      <c r="T8" s="12">
        <v>1</v>
      </c>
      <c r="U8" s="41">
        <v>0</v>
      </c>
      <c r="V8" s="12">
        <v>1</v>
      </c>
      <c r="W8" s="41">
        <v>0</v>
      </c>
      <c r="X8" s="12">
        <v>1</v>
      </c>
      <c r="Y8" s="41">
        <v>3</v>
      </c>
      <c r="Z8" s="12">
        <v>0</v>
      </c>
      <c r="AA8" s="41">
        <v>2</v>
      </c>
      <c r="AB8" s="12">
        <v>5</v>
      </c>
      <c r="AC8" s="41">
        <v>0</v>
      </c>
      <c r="AD8" s="12">
        <v>2</v>
      </c>
      <c r="AE8" s="41">
        <v>0</v>
      </c>
      <c r="AF8" s="12">
        <v>0</v>
      </c>
      <c r="AG8" s="41">
        <v>2</v>
      </c>
      <c r="AH8" s="12">
        <v>2</v>
      </c>
      <c r="AI8" s="41">
        <v>2</v>
      </c>
      <c r="AJ8" s="12">
        <v>0</v>
      </c>
      <c r="AK8" s="41">
        <v>2</v>
      </c>
      <c r="AL8" s="12">
        <v>3</v>
      </c>
      <c r="AM8" s="41">
        <v>2</v>
      </c>
      <c r="AN8" s="12">
        <v>0</v>
      </c>
      <c r="AO8" s="41">
        <v>2</v>
      </c>
      <c r="AP8" s="12">
        <v>1</v>
      </c>
      <c r="AQ8" s="41">
        <v>1</v>
      </c>
      <c r="AR8" s="12">
        <v>0</v>
      </c>
      <c r="AS8" s="41">
        <v>0</v>
      </c>
      <c r="AT8" s="12">
        <v>0</v>
      </c>
      <c r="AU8" s="41">
        <v>1</v>
      </c>
      <c r="AV8" s="12">
        <v>0</v>
      </c>
      <c r="AW8" s="41">
        <v>1</v>
      </c>
      <c r="AX8" s="12">
        <v>0</v>
      </c>
      <c r="AY8" s="41">
        <v>0</v>
      </c>
      <c r="AZ8" s="12">
        <v>0</v>
      </c>
      <c r="BA8" s="41">
        <v>0</v>
      </c>
      <c r="BB8" s="12">
        <v>0</v>
      </c>
      <c r="BC8" s="41">
        <v>0</v>
      </c>
      <c r="BD8" s="12">
        <v>3</v>
      </c>
      <c r="BE8" s="41">
        <v>0</v>
      </c>
      <c r="BF8" s="12">
        <v>1</v>
      </c>
      <c r="BG8" s="41">
        <v>0</v>
      </c>
      <c r="BH8" s="12">
        <v>1</v>
      </c>
      <c r="BI8" s="41">
        <v>0</v>
      </c>
      <c r="BJ8" s="12">
        <v>0</v>
      </c>
      <c r="BK8" s="41">
        <v>3</v>
      </c>
      <c r="BL8" s="12">
        <v>0</v>
      </c>
      <c r="BM8" s="41">
        <v>1</v>
      </c>
      <c r="BN8" s="12">
        <v>0</v>
      </c>
      <c r="BO8" s="41">
        <v>0</v>
      </c>
      <c r="BP8" s="12">
        <v>0</v>
      </c>
      <c r="BQ8" s="41">
        <v>0</v>
      </c>
      <c r="BR8" s="12">
        <v>0</v>
      </c>
      <c r="BS8" s="41">
        <v>0</v>
      </c>
      <c r="BT8" s="12">
        <v>2</v>
      </c>
      <c r="BU8" s="41">
        <v>0</v>
      </c>
      <c r="BV8" s="12">
        <v>0</v>
      </c>
      <c r="BW8" s="41">
        <v>0</v>
      </c>
      <c r="BX8" s="12">
        <v>0</v>
      </c>
      <c r="BY8" s="41">
        <v>0</v>
      </c>
      <c r="BZ8" s="12">
        <v>0</v>
      </c>
      <c r="CA8" s="41">
        <v>2</v>
      </c>
      <c r="CB8" s="12">
        <v>0</v>
      </c>
      <c r="CC8" s="41">
        <v>0</v>
      </c>
      <c r="CD8" s="12">
        <v>0</v>
      </c>
      <c r="CE8" s="41">
        <v>0</v>
      </c>
      <c r="CF8" s="12">
        <v>0</v>
      </c>
      <c r="CG8" s="41">
        <v>0</v>
      </c>
      <c r="CH8" s="12">
        <v>0</v>
      </c>
      <c r="CI8" s="41">
        <v>0</v>
      </c>
      <c r="CJ8" s="12">
        <v>0</v>
      </c>
      <c r="CK8" s="41">
        <v>0</v>
      </c>
      <c r="CL8" s="12">
        <v>0</v>
      </c>
      <c r="CM8" s="41">
        <v>0</v>
      </c>
      <c r="CN8" s="12">
        <v>0</v>
      </c>
      <c r="CO8" s="41">
        <v>0</v>
      </c>
      <c r="CP8" s="12">
        <v>0</v>
      </c>
      <c r="CQ8" s="41">
        <v>0</v>
      </c>
      <c r="CR8" s="6" t="s">
        <v>44</v>
      </c>
      <c r="CS8" s="41"/>
      <c r="CT8" s="6" t="s">
        <v>44</v>
      </c>
      <c r="CU8" s="81"/>
      <c r="CV8" s="127" t="s">
        <v>44</v>
      </c>
      <c r="CW8" s="128"/>
      <c r="CX8" s="127" t="s">
        <v>44</v>
      </c>
      <c r="CY8" s="128"/>
      <c r="CZ8" s="127" t="s">
        <v>44</v>
      </c>
      <c r="DA8" s="128"/>
      <c r="DB8" s="127" t="s">
        <v>44</v>
      </c>
      <c r="DC8" s="128"/>
      <c r="DD8" s="127" t="s">
        <v>44</v>
      </c>
      <c r="DE8" s="128"/>
      <c r="DF8" s="127" t="s">
        <v>44</v>
      </c>
      <c r="DG8" s="128"/>
      <c r="DH8">
        <f t="shared" si="0"/>
        <v>30</v>
      </c>
      <c r="DI8">
        <f t="shared" si="1"/>
        <v>24</v>
      </c>
      <c r="DJ8">
        <v>48</v>
      </c>
    </row>
    <row r="9" spans="1:159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55">
        <v>0</v>
      </c>
      <c r="L9" s="12">
        <v>0</v>
      </c>
      <c r="M9" s="41">
        <v>0</v>
      </c>
      <c r="N9" s="12">
        <v>0</v>
      </c>
      <c r="O9" s="41">
        <v>0</v>
      </c>
      <c r="P9" s="12">
        <v>3</v>
      </c>
      <c r="Q9" s="41">
        <v>0</v>
      </c>
      <c r="R9" s="12">
        <v>2</v>
      </c>
      <c r="S9" s="41">
        <v>0</v>
      </c>
      <c r="T9" s="12">
        <v>2</v>
      </c>
      <c r="U9" s="41">
        <v>0</v>
      </c>
      <c r="V9" s="12">
        <v>0</v>
      </c>
      <c r="W9" s="41">
        <v>1</v>
      </c>
      <c r="X9" s="12">
        <v>4</v>
      </c>
      <c r="Y9" s="41">
        <v>4</v>
      </c>
      <c r="Z9" s="12">
        <v>0</v>
      </c>
      <c r="AA9" s="41">
        <v>2</v>
      </c>
      <c r="AB9" s="12">
        <v>4</v>
      </c>
      <c r="AC9" s="41">
        <v>0</v>
      </c>
      <c r="AD9" s="12">
        <v>4</v>
      </c>
      <c r="AE9" s="41">
        <v>4</v>
      </c>
      <c r="AF9" s="12">
        <v>0</v>
      </c>
      <c r="AG9" s="41">
        <v>0</v>
      </c>
      <c r="AH9" s="12">
        <v>0</v>
      </c>
      <c r="AI9" s="41">
        <v>3</v>
      </c>
      <c r="AJ9" s="12">
        <v>0</v>
      </c>
      <c r="AK9" s="41">
        <v>1</v>
      </c>
      <c r="AL9" s="12">
        <v>5</v>
      </c>
      <c r="AM9" s="41">
        <v>2</v>
      </c>
      <c r="AN9" s="12">
        <v>0</v>
      </c>
      <c r="AO9" s="41">
        <v>0</v>
      </c>
      <c r="AP9" s="12">
        <v>1</v>
      </c>
      <c r="AQ9" s="41">
        <v>0</v>
      </c>
      <c r="AR9" s="12">
        <v>0</v>
      </c>
      <c r="AS9" s="41">
        <v>1</v>
      </c>
      <c r="AT9" s="12">
        <v>0</v>
      </c>
      <c r="AU9" s="41">
        <v>1</v>
      </c>
      <c r="AV9" s="12">
        <v>0</v>
      </c>
      <c r="AW9" s="41">
        <v>1</v>
      </c>
      <c r="AX9" s="12">
        <v>0</v>
      </c>
      <c r="AY9" s="41">
        <v>1</v>
      </c>
      <c r="AZ9" s="12">
        <v>0</v>
      </c>
      <c r="BA9" s="41">
        <v>0</v>
      </c>
      <c r="BB9" s="12">
        <v>0</v>
      </c>
      <c r="BC9" s="41">
        <v>0</v>
      </c>
      <c r="BD9" s="12">
        <v>3</v>
      </c>
      <c r="BE9" s="41">
        <v>0</v>
      </c>
      <c r="BF9" s="12">
        <v>2</v>
      </c>
      <c r="BG9" s="41">
        <v>0</v>
      </c>
      <c r="BH9" s="12">
        <v>0</v>
      </c>
      <c r="BI9" s="41">
        <v>0</v>
      </c>
      <c r="BJ9" s="12">
        <v>1</v>
      </c>
      <c r="BK9" s="41">
        <v>3</v>
      </c>
      <c r="BL9" s="12">
        <v>0</v>
      </c>
      <c r="BM9" s="41">
        <v>1</v>
      </c>
      <c r="BN9" s="12">
        <v>0</v>
      </c>
      <c r="BO9" s="41">
        <v>1</v>
      </c>
      <c r="BP9" s="12">
        <v>0</v>
      </c>
      <c r="BQ9" s="41">
        <v>0</v>
      </c>
      <c r="BR9" s="12">
        <v>0</v>
      </c>
      <c r="BS9" s="41">
        <v>0</v>
      </c>
      <c r="BT9" s="12">
        <v>1</v>
      </c>
      <c r="BU9" s="41">
        <v>0</v>
      </c>
      <c r="BV9" s="12" t="s">
        <v>45</v>
      </c>
      <c r="BW9" s="41"/>
      <c r="BX9" s="6" t="s">
        <v>44</v>
      </c>
      <c r="BY9" s="41"/>
      <c r="BZ9" s="6" t="s">
        <v>44</v>
      </c>
      <c r="CA9" s="41"/>
      <c r="CB9" s="6" t="s">
        <v>44</v>
      </c>
      <c r="CC9" s="41"/>
      <c r="CD9" s="6" t="s">
        <v>44</v>
      </c>
      <c r="CE9" s="41"/>
      <c r="CF9" s="6" t="s">
        <v>44</v>
      </c>
      <c r="CG9" s="41"/>
      <c r="CH9" s="6" t="s">
        <v>44</v>
      </c>
      <c r="CI9" s="41"/>
      <c r="CJ9" s="6" t="s">
        <v>44</v>
      </c>
      <c r="CK9" s="41"/>
      <c r="CL9" s="6" t="s">
        <v>44</v>
      </c>
      <c r="CM9" s="41"/>
      <c r="CN9" s="6" t="s">
        <v>44</v>
      </c>
      <c r="CO9" s="41"/>
      <c r="CP9" s="6" t="s">
        <v>44</v>
      </c>
      <c r="CQ9" s="41"/>
      <c r="CR9" s="6" t="s">
        <v>44</v>
      </c>
      <c r="CS9" s="41"/>
      <c r="CT9" s="6" t="s">
        <v>44</v>
      </c>
      <c r="CU9" s="81"/>
      <c r="CV9" s="127" t="s">
        <v>44</v>
      </c>
      <c r="CW9" s="128"/>
      <c r="CX9" s="127" t="s">
        <v>44</v>
      </c>
      <c r="CY9" s="128"/>
      <c r="CZ9" s="127" t="s">
        <v>44</v>
      </c>
      <c r="DA9" s="128"/>
      <c r="DB9" s="127" t="s">
        <v>44</v>
      </c>
      <c r="DC9" s="128"/>
      <c r="DD9" s="127" t="s">
        <v>44</v>
      </c>
      <c r="DE9" s="128"/>
      <c r="DF9" s="127" t="s">
        <v>44</v>
      </c>
      <c r="DG9" s="128"/>
      <c r="DH9">
        <f t="shared" si="0"/>
        <v>32</v>
      </c>
      <c r="DI9">
        <f t="shared" si="1"/>
        <v>26</v>
      </c>
      <c r="DJ9">
        <v>38</v>
      </c>
    </row>
    <row r="10" spans="1:159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0</v>
      </c>
      <c r="M10" s="41">
        <v>0</v>
      </c>
      <c r="N10" s="12">
        <v>1</v>
      </c>
      <c r="O10" s="41">
        <v>0</v>
      </c>
      <c r="P10" s="12">
        <v>4</v>
      </c>
      <c r="Q10" s="41">
        <v>0</v>
      </c>
      <c r="R10" s="12">
        <v>0</v>
      </c>
      <c r="S10" s="41">
        <v>0</v>
      </c>
      <c r="T10" s="12">
        <v>3</v>
      </c>
      <c r="U10" s="41">
        <v>0</v>
      </c>
      <c r="V10" s="12">
        <v>0</v>
      </c>
      <c r="W10" s="41">
        <v>2</v>
      </c>
      <c r="X10" s="12">
        <v>3</v>
      </c>
      <c r="Y10" s="41">
        <v>1</v>
      </c>
      <c r="Z10" s="12">
        <v>0</v>
      </c>
      <c r="AA10" s="41">
        <v>4</v>
      </c>
      <c r="AB10" s="12">
        <v>3</v>
      </c>
      <c r="AC10" s="41">
        <v>2</v>
      </c>
      <c r="AD10" s="12">
        <v>0</v>
      </c>
      <c r="AE10" s="41">
        <v>3</v>
      </c>
      <c r="AF10" s="12">
        <v>3</v>
      </c>
      <c r="AG10" s="41">
        <v>0</v>
      </c>
      <c r="AH10" s="12">
        <v>0</v>
      </c>
      <c r="AI10" s="41">
        <v>3</v>
      </c>
      <c r="AJ10" s="12" t="s">
        <v>46</v>
      </c>
      <c r="AK10" s="41">
        <v>2</v>
      </c>
      <c r="AL10" s="6" t="s">
        <v>44</v>
      </c>
      <c r="AM10" s="41">
        <v>2</v>
      </c>
      <c r="AN10" s="6" t="s">
        <v>44</v>
      </c>
      <c r="AO10" s="41"/>
      <c r="AP10" s="6" t="s">
        <v>44</v>
      </c>
      <c r="AQ10" s="41"/>
      <c r="AR10" s="6" t="s">
        <v>44</v>
      </c>
      <c r="AS10" s="41"/>
      <c r="AT10" s="6" t="s">
        <v>44</v>
      </c>
      <c r="AU10" s="41"/>
      <c r="AV10" s="6" t="s">
        <v>44</v>
      </c>
      <c r="AW10" s="41"/>
      <c r="AX10" s="6" t="s">
        <v>44</v>
      </c>
      <c r="AY10" s="41"/>
      <c r="AZ10" s="6" t="s">
        <v>44</v>
      </c>
      <c r="BA10" s="41"/>
      <c r="BB10" s="6" t="s">
        <v>44</v>
      </c>
      <c r="BC10" s="41"/>
      <c r="BD10" s="6" t="s">
        <v>44</v>
      </c>
      <c r="BE10" s="41"/>
      <c r="BF10" s="6" t="s">
        <v>44</v>
      </c>
      <c r="BG10" s="41"/>
      <c r="BH10" s="6" t="s">
        <v>44</v>
      </c>
      <c r="BI10" s="41"/>
      <c r="BJ10" s="6" t="s">
        <v>44</v>
      </c>
      <c r="BK10" s="41"/>
      <c r="BL10" s="6" t="s">
        <v>44</v>
      </c>
      <c r="BM10" s="41"/>
      <c r="BN10" s="6" t="s">
        <v>44</v>
      </c>
      <c r="BO10" s="41"/>
      <c r="BP10" s="6" t="s">
        <v>44</v>
      </c>
      <c r="BQ10" s="41"/>
      <c r="BR10" s="6" t="s">
        <v>44</v>
      </c>
      <c r="BS10" s="41"/>
      <c r="BT10" s="6" t="s">
        <v>44</v>
      </c>
      <c r="BU10" s="41"/>
      <c r="BV10" s="6" t="s">
        <v>44</v>
      </c>
      <c r="BW10" s="41"/>
      <c r="BX10" s="6" t="s">
        <v>44</v>
      </c>
      <c r="BY10" s="41"/>
      <c r="BZ10" s="6" t="s">
        <v>44</v>
      </c>
      <c r="CA10" s="41"/>
      <c r="CB10" s="6" t="s">
        <v>44</v>
      </c>
      <c r="CC10" s="41"/>
      <c r="CD10" s="6" t="s">
        <v>44</v>
      </c>
      <c r="CE10" s="41"/>
      <c r="CF10" s="6" t="s">
        <v>44</v>
      </c>
      <c r="CG10" s="41"/>
      <c r="CH10" s="6" t="s">
        <v>44</v>
      </c>
      <c r="CI10" s="41"/>
      <c r="CJ10" s="6" t="s">
        <v>44</v>
      </c>
      <c r="CK10" s="41"/>
      <c r="CL10" s="6" t="s">
        <v>44</v>
      </c>
      <c r="CM10" s="41"/>
      <c r="CN10" s="6" t="s">
        <v>44</v>
      </c>
      <c r="CO10" s="41"/>
      <c r="CP10" s="6" t="s">
        <v>44</v>
      </c>
      <c r="CQ10" s="41"/>
      <c r="CR10" s="6" t="s">
        <v>44</v>
      </c>
      <c r="CS10" s="41"/>
      <c r="CT10" s="6" t="s">
        <v>44</v>
      </c>
      <c r="CU10" s="81"/>
      <c r="CV10" s="127" t="s">
        <v>44</v>
      </c>
      <c r="CW10" s="128"/>
      <c r="CX10" s="127" t="s">
        <v>44</v>
      </c>
      <c r="CY10" s="128"/>
      <c r="CZ10" s="127" t="s">
        <v>44</v>
      </c>
      <c r="DA10" s="128"/>
      <c r="DB10" s="127" t="s">
        <v>44</v>
      </c>
      <c r="DC10" s="128"/>
      <c r="DD10" s="127" t="s">
        <v>44</v>
      </c>
      <c r="DE10" s="128"/>
      <c r="DF10" s="127" t="s">
        <v>44</v>
      </c>
      <c r="DG10" s="128"/>
      <c r="DH10">
        <f t="shared" si="0"/>
        <v>17</v>
      </c>
      <c r="DI10">
        <f t="shared" si="1"/>
        <v>19</v>
      </c>
      <c r="DJ10">
        <v>17</v>
      </c>
    </row>
    <row r="11" spans="1:159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0</v>
      </c>
      <c r="M11" s="41">
        <v>0</v>
      </c>
      <c r="N11" s="12">
        <v>0</v>
      </c>
      <c r="O11" s="41">
        <v>0</v>
      </c>
      <c r="P11" s="12">
        <v>4</v>
      </c>
      <c r="Q11" s="41">
        <v>0</v>
      </c>
      <c r="R11" s="12">
        <v>0</v>
      </c>
      <c r="S11" s="41">
        <v>0</v>
      </c>
      <c r="T11" s="12">
        <v>2</v>
      </c>
      <c r="U11" s="41">
        <v>0</v>
      </c>
      <c r="V11" s="12">
        <v>2</v>
      </c>
      <c r="W11" s="41">
        <v>4</v>
      </c>
      <c r="X11" s="12">
        <v>2</v>
      </c>
      <c r="Y11" s="41">
        <v>1</v>
      </c>
      <c r="Z11" s="12">
        <v>2</v>
      </c>
      <c r="AA11" s="41">
        <v>1</v>
      </c>
      <c r="AB11" s="12">
        <v>6</v>
      </c>
      <c r="AC11" s="41">
        <v>1</v>
      </c>
      <c r="AD11" s="12">
        <v>0</v>
      </c>
      <c r="AE11" s="41">
        <v>0</v>
      </c>
      <c r="AF11" s="12" t="s">
        <v>46</v>
      </c>
      <c r="AG11" s="41">
        <v>4</v>
      </c>
      <c r="AH11" s="6" t="s">
        <v>44</v>
      </c>
      <c r="AI11" s="41">
        <v>0</v>
      </c>
      <c r="AJ11" s="6" t="s">
        <v>44</v>
      </c>
      <c r="AK11" s="41">
        <v>3</v>
      </c>
      <c r="AL11" s="6" t="s">
        <v>44</v>
      </c>
      <c r="AM11" s="41">
        <v>1</v>
      </c>
      <c r="AN11" s="6" t="s">
        <v>44</v>
      </c>
      <c r="AO11" s="41">
        <v>2</v>
      </c>
      <c r="AP11" s="6" t="s">
        <v>44</v>
      </c>
      <c r="AQ11" s="41"/>
      <c r="AR11" s="6" t="s">
        <v>44</v>
      </c>
      <c r="AS11" s="41"/>
      <c r="AT11" s="6" t="s">
        <v>44</v>
      </c>
      <c r="AU11" s="41"/>
      <c r="AV11" s="6" t="s">
        <v>44</v>
      </c>
      <c r="AW11" s="41"/>
      <c r="AX11" s="6" t="s">
        <v>44</v>
      </c>
      <c r="AY11" s="41"/>
      <c r="AZ11" s="6" t="s">
        <v>44</v>
      </c>
      <c r="BA11" s="41"/>
      <c r="BB11" s="6" t="s">
        <v>44</v>
      </c>
      <c r="BC11" s="41"/>
      <c r="BD11" s="6" t="s">
        <v>44</v>
      </c>
      <c r="BE11" s="41"/>
      <c r="BF11" s="6" t="s">
        <v>44</v>
      </c>
      <c r="BG11" s="41"/>
      <c r="BH11" s="6" t="s">
        <v>44</v>
      </c>
      <c r="BI11" s="41"/>
      <c r="BJ11" s="6" t="s">
        <v>44</v>
      </c>
      <c r="BK11" s="41"/>
      <c r="BL11" s="6" t="s">
        <v>44</v>
      </c>
      <c r="BM11" s="41"/>
      <c r="BN11" s="6" t="s">
        <v>44</v>
      </c>
      <c r="BO11" s="41"/>
      <c r="BP11" s="6" t="s">
        <v>44</v>
      </c>
      <c r="BQ11" s="41"/>
      <c r="BR11" s="6" t="s">
        <v>44</v>
      </c>
      <c r="BS11" s="41"/>
      <c r="BT11" s="6" t="s">
        <v>44</v>
      </c>
      <c r="BU11" s="41"/>
      <c r="BV11" s="6" t="s">
        <v>44</v>
      </c>
      <c r="BW11" s="41"/>
      <c r="BX11" s="6" t="s">
        <v>44</v>
      </c>
      <c r="BY11" s="41"/>
      <c r="BZ11" s="6" t="s">
        <v>44</v>
      </c>
      <c r="CA11" s="41"/>
      <c r="CB11" s="6" t="s">
        <v>44</v>
      </c>
      <c r="CC11" s="41"/>
      <c r="CD11" s="6" t="s">
        <v>44</v>
      </c>
      <c r="CE11" s="41"/>
      <c r="CF11" s="6" t="s">
        <v>44</v>
      </c>
      <c r="CG11" s="41"/>
      <c r="CH11" s="6" t="s">
        <v>44</v>
      </c>
      <c r="CI11" s="41"/>
      <c r="CJ11" s="6" t="s">
        <v>44</v>
      </c>
      <c r="CK11" s="41"/>
      <c r="CL11" s="6" t="s">
        <v>44</v>
      </c>
      <c r="CM11" s="41"/>
      <c r="CN11" s="6" t="s">
        <v>44</v>
      </c>
      <c r="CO11" s="41"/>
      <c r="CP11" s="6" t="s">
        <v>44</v>
      </c>
      <c r="CQ11" s="41"/>
      <c r="CR11" s="6" t="s">
        <v>44</v>
      </c>
      <c r="CS11" s="41"/>
      <c r="CT11" s="6" t="s">
        <v>44</v>
      </c>
      <c r="CU11" s="81"/>
      <c r="CV11" s="127" t="s">
        <v>44</v>
      </c>
      <c r="CW11" s="128"/>
      <c r="CX11" s="127" t="s">
        <v>44</v>
      </c>
      <c r="CY11" s="128"/>
      <c r="CZ11" s="127" t="s">
        <v>44</v>
      </c>
      <c r="DA11" s="128"/>
      <c r="DB11" s="127" t="s">
        <v>44</v>
      </c>
      <c r="DC11" s="128"/>
      <c r="DD11" s="127" t="s">
        <v>44</v>
      </c>
      <c r="DE11" s="128"/>
      <c r="DF11" s="127" t="s">
        <v>44</v>
      </c>
      <c r="DG11" s="128"/>
      <c r="DH11">
        <f t="shared" si="0"/>
        <v>18</v>
      </c>
      <c r="DI11">
        <f t="shared" si="1"/>
        <v>17</v>
      </c>
      <c r="DJ11">
        <v>19</v>
      </c>
    </row>
    <row r="12" spans="1:159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2">
        <v>0</v>
      </c>
      <c r="O12" s="41">
        <v>0</v>
      </c>
      <c r="P12" s="12">
        <v>0</v>
      </c>
      <c r="Q12" s="41">
        <v>0</v>
      </c>
      <c r="R12" s="12">
        <v>5</v>
      </c>
      <c r="S12" s="41">
        <v>0</v>
      </c>
      <c r="T12" s="12">
        <v>3</v>
      </c>
      <c r="U12" s="41">
        <v>0</v>
      </c>
      <c r="V12" s="12">
        <v>0</v>
      </c>
      <c r="W12" s="41">
        <v>0</v>
      </c>
      <c r="X12" s="12">
        <v>1</v>
      </c>
      <c r="Y12" s="41">
        <v>5</v>
      </c>
      <c r="Z12" s="12">
        <v>0</v>
      </c>
      <c r="AA12" s="41">
        <v>1</v>
      </c>
      <c r="AB12" s="12">
        <v>4</v>
      </c>
      <c r="AC12" s="41">
        <v>1</v>
      </c>
      <c r="AD12" s="12">
        <v>2</v>
      </c>
      <c r="AE12" s="41">
        <v>4</v>
      </c>
      <c r="AF12" s="12">
        <v>4</v>
      </c>
      <c r="AG12" s="41">
        <v>0</v>
      </c>
      <c r="AH12" s="12">
        <v>0</v>
      </c>
      <c r="AI12" s="41">
        <v>4</v>
      </c>
      <c r="AJ12" s="12">
        <v>1</v>
      </c>
      <c r="AK12" s="41">
        <v>2</v>
      </c>
      <c r="AL12" s="12">
        <v>1</v>
      </c>
      <c r="AM12" s="41">
        <v>1</v>
      </c>
      <c r="AN12" s="12">
        <v>2</v>
      </c>
      <c r="AO12" s="41">
        <v>1</v>
      </c>
      <c r="AP12" s="12">
        <v>0</v>
      </c>
      <c r="AQ12" s="41">
        <v>0</v>
      </c>
      <c r="AR12" s="12">
        <v>1</v>
      </c>
      <c r="AS12" s="41">
        <v>2</v>
      </c>
      <c r="AT12" s="12">
        <v>0</v>
      </c>
      <c r="AU12" s="41">
        <v>0</v>
      </c>
      <c r="AV12" s="12">
        <v>0</v>
      </c>
      <c r="AW12" s="41">
        <v>0</v>
      </c>
      <c r="AX12" s="12">
        <v>1</v>
      </c>
      <c r="AY12" s="41">
        <v>0</v>
      </c>
      <c r="AZ12" s="12">
        <v>0</v>
      </c>
      <c r="BA12" s="41">
        <v>2</v>
      </c>
      <c r="BB12" s="12">
        <v>0</v>
      </c>
      <c r="BC12" s="41">
        <v>2</v>
      </c>
      <c r="BD12" s="12">
        <v>1</v>
      </c>
      <c r="BE12" s="41">
        <v>0</v>
      </c>
      <c r="BF12" s="12">
        <v>2</v>
      </c>
      <c r="BG12" s="41"/>
      <c r="BH12" s="12">
        <v>2</v>
      </c>
      <c r="BI12" s="41">
        <v>1</v>
      </c>
      <c r="BJ12" s="12">
        <v>2</v>
      </c>
      <c r="BK12" s="41">
        <v>3</v>
      </c>
      <c r="BL12" s="12">
        <v>0</v>
      </c>
      <c r="BM12" s="41">
        <v>1</v>
      </c>
      <c r="BN12" s="12">
        <v>0</v>
      </c>
      <c r="BO12" s="41">
        <v>2</v>
      </c>
      <c r="BP12" s="12">
        <v>0</v>
      </c>
      <c r="BQ12" s="41">
        <v>0</v>
      </c>
      <c r="BR12" s="12" t="s">
        <v>46</v>
      </c>
      <c r="BS12" s="41">
        <v>0</v>
      </c>
      <c r="BT12" s="6" t="s">
        <v>44</v>
      </c>
      <c r="BU12" s="41"/>
      <c r="BV12" s="6" t="s">
        <v>44</v>
      </c>
      <c r="BW12" s="41">
        <v>1</v>
      </c>
      <c r="BX12" s="6" t="s">
        <v>44</v>
      </c>
      <c r="BY12" s="41"/>
      <c r="BZ12" s="6" t="s">
        <v>44</v>
      </c>
      <c r="CA12" s="41"/>
      <c r="CB12" s="6" t="s">
        <v>44</v>
      </c>
      <c r="CC12" s="41"/>
      <c r="CD12" s="6" t="s">
        <v>44</v>
      </c>
      <c r="CE12" s="41"/>
      <c r="CF12" s="6" t="s">
        <v>44</v>
      </c>
      <c r="CG12" s="41"/>
      <c r="CH12" s="6" t="s">
        <v>44</v>
      </c>
      <c r="CI12" s="41"/>
      <c r="CJ12" s="6" t="s">
        <v>44</v>
      </c>
      <c r="CK12" s="41"/>
      <c r="CL12" s="6" t="s">
        <v>44</v>
      </c>
      <c r="CM12" s="41"/>
      <c r="CN12" s="6" t="s">
        <v>44</v>
      </c>
      <c r="CO12" s="41"/>
      <c r="CP12" s="6" t="s">
        <v>44</v>
      </c>
      <c r="CQ12" s="41"/>
      <c r="CR12" s="6" t="s">
        <v>44</v>
      </c>
      <c r="CS12" s="41"/>
      <c r="CT12" s="6" t="s">
        <v>44</v>
      </c>
      <c r="CU12" s="81"/>
      <c r="CV12" s="127" t="s">
        <v>44</v>
      </c>
      <c r="CW12" s="128"/>
      <c r="CX12" s="127" t="s">
        <v>44</v>
      </c>
      <c r="CY12" s="128"/>
      <c r="CZ12" s="127" t="s">
        <v>44</v>
      </c>
      <c r="DA12" s="128"/>
      <c r="DB12" s="127" t="s">
        <v>44</v>
      </c>
      <c r="DC12" s="128"/>
      <c r="DD12" s="127" t="s">
        <v>44</v>
      </c>
      <c r="DE12" s="128"/>
      <c r="DF12" s="127" t="s">
        <v>44</v>
      </c>
      <c r="DG12" s="128"/>
      <c r="DH12">
        <f t="shared" si="0"/>
        <v>32</v>
      </c>
      <c r="DI12">
        <f t="shared" si="1"/>
        <v>33</v>
      </c>
      <c r="DJ12" s="2">
        <v>35</v>
      </c>
    </row>
    <row r="13" spans="1:159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10</v>
      </c>
      <c r="O13" s="85">
        <f t="shared" si="2"/>
        <v>0</v>
      </c>
      <c r="P13" s="85">
        <f t="shared" si="2"/>
        <v>19</v>
      </c>
      <c r="Q13" s="85">
        <f t="shared" si="2"/>
        <v>0</v>
      </c>
      <c r="R13" s="85">
        <f t="shared" si="2"/>
        <v>18</v>
      </c>
      <c r="S13" s="85">
        <f t="shared" si="2"/>
        <v>0</v>
      </c>
      <c r="T13" s="85">
        <f t="shared" si="2"/>
        <v>13</v>
      </c>
      <c r="U13" s="85">
        <f t="shared" si="2"/>
        <v>8</v>
      </c>
      <c r="V13" s="85">
        <f t="shared" si="2"/>
        <v>8</v>
      </c>
      <c r="W13" s="85">
        <f t="shared" si="2"/>
        <v>15</v>
      </c>
      <c r="X13" s="85">
        <f t="shared" si="2"/>
        <v>13</v>
      </c>
      <c r="Y13" s="85">
        <f t="shared" si="2"/>
        <v>26</v>
      </c>
      <c r="Z13" s="85">
        <f t="shared" si="2"/>
        <v>6</v>
      </c>
      <c r="AA13" s="85">
        <f t="shared" si="2"/>
        <v>14</v>
      </c>
      <c r="AB13" s="85">
        <f t="shared" si="2"/>
        <v>25</v>
      </c>
      <c r="AC13" s="85">
        <f t="shared" si="2"/>
        <v>10</v>
      </c>
      <c r="AD13" s="85">
        <f t="shared" si="2"/>
        <v>13</v>
      </c>
      <c r="AE13" s="85">
        <f t="shared" si="2"/>
        <v>13</v>
      </c>
      <c r="AF13" s="85">
        <f t="shared" si="2"/>
        <v>8</v>
      </c>
      <c r="AG13" s="85">
        <f t="shared" si="2"/>
        <v>12</v>
      </c>
      <c r="AH13" s="85">
        <f t="shared" si="2"/>
        <v>8</v>
      </c>
      <c r="AI13" s="85">
        <f t="shared" si="2"/>
        <v>14</v>
      </c>
      <c r="AJ13" s="85">
        <f t="shared" si="2"/>
        <v>2</v>
      </c>
      <c r="AK13" s="85">
        <f t="shared" si="2"/>
        <v>14</v>
      </c>
      <c r="AL13" s="85">
        <f t="shared" si="2"/>
        <v>14</v>
      </c>
      <c r="AM13" s="85">
        <f t="shared" si="2"/>
        <v>10</v>
      </c>
      <c r="AN13" s="85">
        <f t="shared" si="2"/>
        <v>4</v>
      </c>
      <c r="AO13" s="85">
        <f t="shared" si="2"/>
        <v>10</v>
      </c>
      <c r="AP13" s="85">
        <f t="shared" si="2"/>
        <v>5</v>
      </c>
      <c r="AQ13" s="85">
        <f t="shared" si="2"/>
        <v>3</v>
      </c>
      <c r="AR13" s="85">
        <f t="shared" si="2"/>
        <v>2</v>
      </c>
      <c r="AS13" s="85">
        <f t="shared" si="2"/>
        <v>7</v>
      </c>
      <c r="AT13" s="85">
        <f t="shared" si="2"/>
        <v>1</v>
      </c>
      <c r="AU13" s="85">
        <f t="shared" si="2"/>
        <v>6</v>
      </c>
      <c r="AV13" s="85">
        <f t="shared" si="2"/>
        <v>1</v>
      </c>
      <c r="AW13" s="85">
        <f t="shared" si="2"/>
        <v>3</v>
      </c>
      <c r="AX13" s="85">
        <f t="shared" si="2"/>
        <v>2</v>
      </c>
      <c r="AY13" s="85">
        <f t="shared" si="2"/>
        <v>1</v>
      </c>
      <c r="AZ13" s="85">
        <f t="shared" si="2"/>
        <v>0</v>
      </c>
      <c r="BA13" s="85">
        <f t="shared" si="2"/>
        <v>3</v>
      </c>
      <c r="BB13" s="85">
        <f t="shared" si="2"/>
        <v>1</v>
      </c>
      <c r="BC13" s="85">
        <f t="shared" si="2"/>
        <v>2</v>
      </c>
      <c r="BD13" s="85">
        <f t="shared" si="2"/>
        <v>13</v>
      </c>
      <c r="BE13" s="85">
        <f t="shared" si="2"/>
        <v>1</v>
      </c>
      <c r="BF13" s="85">
        <f t="shared" si="2"/>
        <v>7</v>
      </c>
      <c r="BG13" s="85">
        <f t="shared" si="2"/>
        <v>2</v>
      </c>
      <c r="BH13" s="85">
        <f t="shared" si="2"/>
        <v>4</v>
      </c>
      <c r="BI13" s="85">
        <f t="shared" si="2"/>
        <v>1</v>
      </c>
      <c r="BJ13" s="85">
        <f t="shared" si="2"/>
        <v>4</v>
      </c>
      <c r="BK13" s="85">
        <f t="shared" si="2"/>
        <v>14</v>
      </c>
      <c r="BL13" s="85">
        <f t="shared" si="2"/>
        <v>0</v>
      </c>
      <c r="BM13" s="85">
        <f t="shared" si="2"/>
        <v>5</v>
      </c>
      <c r="BN13" s="85">
        <f t="shared" si="2"/>
        <v>0</v>
      </c>
      <c r="BO13" s="85">
        <f t="shared" si="2"/>
        <v>3</v>
      </c>
      <c r="BP13" s="85">
        <f t="shared" ref="BP13:DG13" si="3">SUM(BP4:BP12)</f>
        <v>0</v>
      </c>
      <c r="BQ13" s="85">
        <f t="shared" si="3"/>
        <v>2</v>
      </c>
      <c r="BR13" s="85">
        <f t="shared" si="3"/>
        <v>0</v>
      </c>
      <c r="BS13" s="85">
        <f t="shared" si="3"/>
        <v>0</v>
      </c>
      <c r="BT13" s="85">
        <f t="shared" si="3"/>
        <v>4</v>
      </c>
      <c r="BU13" s="85">
        <f t="shared" si="3"/>
        <v>0</v>
      </c>
      <c r="BV13" s="85">
        <f t="shared" si="3"/>
        <v>0</v>
      </c>
      <c r="BW13" s="85">
        <f t="shared" si="3"/>
        <v>1</v>
      </c>
      <c r="BX13" s="85">
        <f t="shared" si="3"/>
        <v>1</v>
      </c>
      <c r="BY13" s="85">
        <f t="shared" si="3"/>
        <v>0</v>
      </c>
      <c r="BZ13" s="85">
        <f t="shared" si="3"/>
        <v>0</v>
      </c>
      <c r="CA13" s="85">
        <f t="shared" si="3"/>
        <v>2</v>
      </c>
      <c r="CB13" s="85">
        <f t="shared" si="3"/>
        <v>0</v>
      </c>
      <c r="CC13" s="85">
        <f t="shared" si="3"/>
        <v>2</v>
      </c>
      <c r="CD13" s="85">
        <f t="shared" si="3"/>
        <v>0</v>
      </c>
      <c r="CE13" s="85">
        <f t="shared" si="3"/>
        <v>0</v>
      </c>
      <c r="CF13" s="85">
        <f t="shared" si="3"/>
        <v>0</v>
      </c>
      <c r="CG13" s="85">
        <f t="shared" si="3"/>
        <v>0</v>
      </c>
      <c r="CH13" s="85">
        <f t="shared" si="3"/>
        <v>0</v>
      </c>
      <c r="CI13" s="85">
        <f t="shared" si="3"/>
        <v>0</v>
      </c>
      <c r="CJ13" s="85">
        <f t="shared" si="3"/>
        <v>0</v>
      </c>
      <c r="CK13" s="85">
        <f t="shared" si="3"/>
        <v>0</v>
      </c>
      <c r="CL13" s="85">
        <f t="shared" si="3"/>
        <v>0</v>
      </c>
      <c r="CM13" s="85">
        <f t="shared" si="3"/>
        <v>0</v>
      </c>
      <c r="CN13" s="85">
        <f t="shared" si="3"/>
        <v>0</v>
      </c>
      <c r="CO13" s="85">
        <f t="shared" si="3"/>
        <v>0</v>
      </c>
      <c r="CP13" s="85">
        <f t="shared" si="3"/>
        <v>0</v>
      </c>
      <c r="CQ13" s="85">
        <f t="shared" si="3"/>
        <v>0</v>
      </c>
      <c r="CR13" s="85">
        <f t="shared" si="3"/>
        <v>0</v>
      </c>
      <c r="CS13" s="85">
        <f t="shared" si="3"/>
        <v>0</v>
      </c>
      <c r="CT13" s="85">
        <f t="shared" si="3"/>
        <v>0</v>
      </c>
      <c r="CU13" s="85">
        <f t="shared" si="3"/>
        <v>0</v>
      </c>
      <c r="CV13" s="85">
        <f t="shared" si="3"/>
        <v>0</v>
      </c>
      <c r="CW13" s="85">
        <f t="shared" si="3"/>
        <v>0</v>
      </c>
      <c r="CX13" s="85">
        <f t="shared" si="3"/>
        <v>0</v>
      </c>
      <c r="CY13" s="85">
        <f t="shared" si="3"/>
        <v>0</v>
      </c>
      <c r="CZ13" s="85">
        <f t="shared" si="3"/>
        <v>0</v>
      </c>
      <c r="DA13" s="85">
        <f t="shared" si="3"/>
        <v>0</v>
      </c>
      <c r="DB13" s="85">
        <f t="shared" si="3"/>
        <v>0</v>
      </c>
      <c r="DC13" s="85">
        <f t="shared" si="3"/>
        <v>0</v>
      </c>
      <c r="DD13" s="85">
        <f t="shared" si="3"/>
        <v>0</v>
      </c>
      <c r="DE13" s="85">
        <f t="shared" si="3"/>
        <v>0</v>
      </c>
      <c r="DF13" s="85">
        <f t="shared" si="3"/>
        <v>0</v>
      </c>
      <c r="DG13" s="85">
        <f t="shared" si="3"/>
        <v>0</v>
      </c>
      <c r="DH13" s="97" t="s">
        <v>41</v>
      </c>
      <c r="DI13" s="97" t="s">
        <v>42</v>
      </c>
      <c r="DJ13">
        <f>AVERAGE(DJ4:DJ12)</f>
        <v>32.444444444444443</v>
      </c>
      <c r="DK13">
        <f>AVERAGE(DH4:DH12,DH31:DH39,DH58:DH66)</f>
        <v>27.703703703703702</v>
      </c>
      <c r="DL13">
        <f>STDEV((DH4:DH12,DH31:DH39,DH58:DH66))</f>
        <v>7.3474999139676793</v>
      </c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97"/>
      <c r="FC13" s="97"/>
    </row>
    <row r="14" spans="1:159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8</v>
      </c>
      <c r="U14" s="304"/>
      <c r="V14" s="304">
        <v>8</v>
      </c>
      <c r="W14" s="304"/>
      <c r="X14" s="304">
        <v>8</v>
      </c>
      <c r="Y14" s="304"/>
      <c r="Z14" s="304">
        <v>8</v>
      </c>
      <c r="AA14" s="304"/>
      <c r="AB14" s="304">
        <v>8</v>
      </c>
      <c r="AC14" s="304"/>
      <c r="AD14" s="304">
        <v>8</v>
      </c>
      <c r="AE14" s="304"/>
      <c r="AF14" s="304">
        <v>8</v>
      </c>
      <c r="AG14" s="304"/>
      <c r="AH14" s="304">
        <v>7</v>
      </c>
      <c r="AI14" s="304"/>
      <c r="AJ14" s="304">
        <v>7</v>
      </c>
      <c r="AK14" s="304"/>
      <c r="AL14" s="304">
        <v>6</v>
      </c>
      <c r="AM14" s="304"/>
      <c r="AN14" s="304">
        <v>6</v>
      </c>
      <c r="AO14" s="304"/>
      <c r="AP14" s="304">
        <v>6</v>
      </c>
      <c r="AQ14" s="304"/>
      <c r="AR14" s="304">
        <v>6</v>
      </c>
      <c r="AS14" s="304"/>
      <c r="AT14" s="304">
        <v>6</v>
      </c>
      <c r="AU14" s="304"/>
      <c r="AV14" s="304">
        <v>6</v>
      </c>
      <c r="AW14" s="304"/>
      <c r="AX14" s="304">
        <v>6</v>
      </c>
      <c r="AY14" s="304"/>
      <c r="AZ14" s="304">
        <v>6</v>
      </c>
      <c r="BA14" s="304"/>
      <c r="BB14" s="304">
        <v>6</v>
      </c>
      <c r="BC14" s="304"/>
      <c r="BD14" s="304">
        <v>6</v>
      </c>
      <c r="BE14" s="304"/>
      <c r="BF14" s="304">
        <v>6</v>
      </c>
      <c r="BG14" s="304"/>
      <c r="BH14" s="304">
        <v>6</v>
      </c>
      <c r="BI14" s="304"/>
      <c r="BJ14" s="304">
        <v>6</v>
      </c>
      <c r="BK14" s="304"/>
      <c r="BL14" s="304">
        <v>6</v>
      </c>
      <c r="BM14" s="304"/>
      <c r="BN14" s="304">
        <v>6</v>
      </c>
      <c r="BO14" s="304"/>
      <c r="BP14" s="304">
        <v>6</v>
      </c>
      <c r="BQ14" s="304"/>
      <c r="BR14" s="304">
        <v>6</v>
      </c>
      <c r="BS14" s="304"/>
      <c r="BT14" s="304">
        <v>5</v>
      </c>
      <c r="BU14" s="304"/>
      <c r="BV14" s="304">
        <v>5</v>
      </c>
      <c r="BW14" s="304"/>
      <c r="BX14" s="304">
        <v>3</v>
      </c>
      <c r="BY14" s="304"/>
      <c r="BZ14" s="304">
        <v>3</v>
      </c>
      <c r="CA14" s="304"/>
      <c r="CB14" s="304">
        <v>3</v>
      </c>
      <c r="CC14" s="304"/>
      <c r="CD14" s="304">
        <v>3</v>
      </c>
      <c r="CE14" s="304"/>
      <c r="CF14" s="304">
        <v>3</v>
      </c>
      <c r="CG14" s="304"/>
      <c r="CH14" s="304">
        <v>2</v>
      </c>
      <c r="CI14" s="304"/>
      <c r="CJ14" s="304">
        <v>1</v>
      </c>
      <c r="CK14" s="304"/>
      <c r="CL14" s="304">
        <v>1</v>
      </c>
      <c r="CM14" s="304"/>
      <c r="CN14" s="304">
        <v>1</v>
      </c>
      <c r="CO14" s="304"/>
      <c r="CP14" s="304">
        <v>1</v>
      </c>
      <c r="CQ14" s="304"/>
      <c r="CR14" s="304">
        <v>0</v>
      </c>
      <c r="CS14" s="304"/>
      <c r="CT14" s="304">
        <v>0</v>
      </c>
      <c r="CU14" s="304"/>
      <c r="CV14" s="304">
        <v>0</v>
      </c>
      <c r="CW14" s="304"/>
      <c r="CX14" s="304">
        <v>0</v>
      </c>
      <c r="CY14" s="304"/>
      <c r="CZ14" s="304">
        <v>0</v>
      </c>
      <c r="DA14" s="304"/>
      <c r="DB14" s="304">
        <v>0</v>
      </c>
      <c r="DC14" s="304"/>
      <c r="DD14" s="304">
        <v>0</v>
      </c>
      <c r="DE14" s="304"/>
      <c r="DF14" s="304">
        <v>0</v>
      </c>
      <c r="DG14" s="304"/>
      <c r="DH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SUM(B13,D13,F13,H13,J13,L13,N13,P13,R13,T13,V13,X13,Z13,AB13,AD13,AF13,AH13,AJ13,AL13,AN13,AP13,AR13,AT13,AV13,AX13,AZ13,BB13,BD13,BF13,BH13,BJ13,BL13,BN13,BP13,BR13,BT13,BV13,BX13,BZ13,CB13,CD13,CF13,CH13,CJ13,CL13,CN13,CP13,CR13,CT13,CV13,CX13,CZ13,DB13,DD13,DF13)</f>
        <v>206</v>
      </c>
      <c r="DI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SUM(C13,E13,G13,I13,K13,M13,O13,Q13,S13,U13,W13,Y13,AA13,AC13,AE13,AG13,AI13,AK13,AM13,AO13,AQ13,AS13,AU13,AW13,AY13,BA13,BC13,BE13,BG13,BI13,BK13,BM13,BO13,BQ13,BS13,BU13,BW13,BY13,CA13,CC13,CE13,CG13,CI13,CK13,CM13,CO13,CQ13,CS13,CU13,CW13,CY13,DA13,DC13,DE13,DG13)</f>
        <v>204</v>
      </c>
      <c r="DJ14">
        <f>STDEV(DJ4:DJ12)</f>
        <v>13.59329900273579</v>
      </c>
      <c r="DK14">
        <f>AVERAGE(DI4:DI12,DI31:DI39,DI58:DI66)</f>
        <v>26</v>
      </c>
      <c r="DL14">
        <f>STDEV(DI4:DI12,DI31:DI39,DI58:DI66)</f>
        <v>6.4330875467861768</v>
      </c>
      <c r="DP14" s="304"/>
      <c r="DQ14" s="304"/>
      <c r="DR14" s="304"/>
      <c r="DS14" s="304"/>
      <c r="DT14" s="304"/>
      <c r="DU14" s="304"/>
      <c r="DV14" s="304"/>
      <c r="DW14" s="304"/>
      <c r="DX14" s="304"/>
      <c r="DY14" s="304"/>
      <c r="DZ14" s="304"/>
      <c r="EA14" s="304"/>
      <c r="EB14" s="304"/>
      <c r="EC14" s="304"/>
      <c r="ED14" s="304"/>
      <c r="EE14" s="304"/>
      <c r="EF14" s="304"/>
      <c r="EG14" s="304"/>
      <c r="EH14" s="304"/>
      <c r="EI14" s="304"/>
      <c r="EJ14" s="304"/>
      <c r="EK14" s="304"/>
      <c r="EL14" s="304"/>
      <c r="EM14" s="304"/>
      <c r="EN14" s="304"/>
      <c r="EO14" s="304"/>
      <c r="EP14" s="304"/>
      <c r="EQ14" s="304"/>
      <c r="ER14" s="304"/>
      <c r="ES14" s="304"/>
      <c r="ET14" s="304"/>
      <c r="EU14" s="304"/>
      <c r="EV14" s="304"/>
      <c r="EW14" s="304"/>
      <c r="EX14" s="304"/>
      <c r="EY14" s="304"/>
      <c r="EZ14" s="304"/>
      <c r="FA14" s="304"/>
    </row>
    <row r="15" spans="1:159">
      <c r="CL15" s="86"/>
      <c r="CM15" s="87"/>
      <c r="DH15" s="86" t="s">
        <v>49</v>
      </c>
      <c r="DI15" s="87">
        <f>DI14/DH14*100</f>
        <v>99.029126213592235</v>
      </c>
      <c r="FB15" s="86"/>
      <c r="FC15" s="87"/>
    </row>
    <row r="16" spans="1:159" ht="15" thickBot="1">
      <c r="A16" s="77" t="s">
        <v>50</v>
      </c>
      <c r="B16" s="304">
        <f t="shared" ref="B16" si="4">ABS(B14-D14)</f>
        <v>0</v>
      </c>
      <c r="C16" s="304"/>
      <c r="D16" s="304">
        <f t="shared" ref="D16" si="5">ABS(D14-F14)</f>
        <v>0</v>
      </c>
      <c r="E16" s="304"/>
      <c r="F16" s="304">
        <f t="shared" ref="F16" si="6">ABS(F14-H14)</f>
        <v>0</v>
      </c>
      <c r="G16" s="304"/>
      <c r="H16" s="304">
        <f t="shared" ref="H16" si="7">ABS(H14-J14)</f>
        <v>0</v>
      </c>
      <c r="I16" s="304"/>
      <c r="J16" s="304">
        <f t="shared" ref="J16" si="8">ABS(J14-L14)</f>
        <v>0</v>
      </c>
      <c r="K16" s="304"/>
      <c r="L16" s="304">
        <f t="shared" ref="L16" si="9">ABS(L14-N14)</f>
        <v>0</v>
      </c>
      <c r="M16" s="304"/>
      <c r="N16" s="304">
        <f t="shared" ref="N16" si="10">ABS(N14-P14)</f>
        <v>0</v>
      </c>
      <c r="O16" s="304"/>
      <c r="P16" s="304">
        <f t="shared" ref="P16" si="11">ABS(P14-R14)</f>
        <v>0</v>
      </c>
      <c r="Q16" s="304"/>
      <c r="R16" s="304">
        <f t="shared" ref="R16" si="12">ABS(R14-T14)</f>
        <v>1</v>
      </c>
      <c r="S16" s="304"/>
      <c r="T16" s="304">
        <f t="shared" ref="T16" si="13">ABS(T14-V14)</f>
        <v>0</v>
      </c>
      <c r="U16" s="304"/>
      <c r="V16" s="304">
        <f t="shared" ref="V16" si="14">ABS(V14-X14)</f>
        <v>0</v>
      </c>
      <c r="W16" s="304"/>
      <c r="X16" s="304">
        <f>ABS(X14-Z14)</f>
        <v>0</v>
      </c>
      <c r="Y16" s="304"/>
      <c r="Z16" s="304">
        <f t="shared" ref="Z16" si="15">ABS(Z14-AB14)</f>
        <v>0</v>
      </c>
      <c r="AA16" s="304"/>
      <c r="AB16" s="304">
        <f t="shared" ref="AB16" si="16">ABS(AB14-AD14)</f>
        <v>0</v>
      </c>
      <c r="AC16" s="304"/>
      <c r="AD16" s="304">
        <f t="shared" ref="AD16" si="17">ABS(AD14-AF14)</f>
        <v>0</v>
      </c>
      <c r="AE16" s="304"/>
      <c r="AF16" s="304">
        <f t="shared" ref="AF16" si="18">ABS(AF14-AH14)</f>
        <v>1</v>
      </c>
      <c r="AG16" s="304"/>
      <c r="AH16" s="304">
        <f t="shared" ref="AH16" si="19">ABS(AH14-AJ14)</f>
        <v>0</v>
      </c>
      <c r="AI16" s="304"/>
      <c r="AJ16" s="304">
        <f t="shared" ref="AJ16" si="20">ABS(AJ14-AL14)</f>
        <v>1</v>
      </c>
      <c r="AK16" s="304"/>
      <c r="AL16" s="304">
        <f t="shared" ref="AL16" si="21">ABS(AL14-AN14)</f>
        <v>0</v>
      </c>
      <c r="AM16" s="304"/>
      <c r="AN16" s="304">
        <f t="shared" ref="AN16" si="22">ABS(AN14-AP14)</f>
        <v>0</v>
      </c>
      <c r="AO16" s="304"/>
      <c r="AP16" s="304">
        <f t="shared" ref="AP16" si="23">ABS(AP14-AR14)</f>
        <v>0</v>
      </c>
      <c r="AQ16" s="304"/>
      <c r="AR16" s="304">
        <f t="shared" ref="AR16" si="24">ABS(AR14-AT14)</f>
        <v>0</v>
      </c>
      <c r="AS16" s="304"/>
      <c r="AT16" s="304">
        <f t="shared" ref="AT16" si="25">ABS(AT14-AV14)</f>
        <v>0</v>
      </c>
      <c r="AU16" s="304"/>
      <c r="AV16" s="304">
        <f t="shared" ref="AV16" si="26">ABS(AV14-AX14)</f>
        <v>0</v>
      </c>
      <c r="AW16" s="304"/>
      <c r="AX16" s="304">
        <f t="shared" ref="AX16" si="27">ABS(AX14-AZ14)</f>
        <v>0</v>
      </c>
      <c r="AY16" s="304"/>
      <c r="AZ16" s="304">
        <f t="shared" ref="AZ16" si="28">ABS(AZ14-BB14)</f>
        <v>0</v>
      </c>
      <c r="BA16" s="304"/>
      <c r="BB16" s="304">
        <f t="shared" ref="BB16" si="29">ABS(BB14-BD14)</f>
        <v>0</v>
      </c>
      <c r="BC16" s="304"/>
      <c r="BD16" s="304">
        <f t="shared" ref="BD16" si="30">ABS(BD14-BF14)</f>
        <v>0</v>
      </c>
      <c r="BE16" s="304"/>
      <c r="BF16" s="304">
        <f t="shared" ref="BF16" si="31">ABS(BF14-BH14)</f>
        <v>0</v>
      </c>
      <c r="BG16" s="304"/>
      <c r="BH16" s="304">
        <f t="shared" ref="BH16" si="32">ABS(BH14-BJ14)</f>
        <v>0</v>
      </c>
      <c r="BI16" s="304"/>
      <c r="BJ16" s="304">
        <f t="shared" ref="BJ16" si="33">ABS(BJ14-BL14)</f>
        <v>0</v>
      </c>
      <c r="BK16" s="304"/>
      <c r="BL16" s="304">
        <f t="shared" ref="BL16" si="34">ABS(BL14-BN14)</f>
        <v>0</v>
      </c>
      <c r="BM16" s="304"/>
      <c r="BN16" s="304">
        <f t="shared" ref="BN16" si="35">ABS(BN14-BP14)</f>
        <v>0</v>
      </c>
      <c r="BO16" s="304"/>
      <c r="BP16" s="304">
        <f t="shared" ref="BP16" si="36">ABS(BP14-BR14)</f>
        <v>0</v>
      </c>
      <c r="BQ16" s="304"/>
      <c r="BR16" s="304">
        <f t="shared" ref="BR16" si="37">ABS(BR14-BT14)</f>
        <v>1</v>
      </c>
      <c r="BS16" s="304"/>
      <c r="BT16" s="304">
        <f t="shared" ref="BT16" si="38">ABS(BT14-BV14)</f>
        <v>0</v>
      </c>
      <c r="BU16" s="304"/>
      <c r="BV16" s="304">
        <f t="shared" ref="BV16" si="39">ABS(BV14-BX14)</f>
        <v>2</v>
      </c>
      <c r="BW16" s="304"/>
      <c r="BX16" s="304">
        <f t="shared" ref="BX16" si="40">ABS(BX14-BZ14)</f>
        <v>0</v>
      </c>
      <c r="BY16" s="304"/>
      <c r="BZ16" s="304">
        <f t="shared" ref="BZ16" si="41">ABS(BZ14-CB14)</f>
        <v>0</v>
      </c>
      <c r="CA16" s="304"/>
      <c r="CB16" s="304">
        <f t="shared" ref="CB16" si="42">ABS(CB14-CD14)</f>
        <v>0</v>
      </c>
      <c r="CC16" s="304"/>
      <c r="CD16" s="304">
        <f t="shared" ref="CD16" si="43">ABS(CD14-CF14)</f>
        <v>0</v>
      </c>
      <c r="CE16" s="304"/>
      <c r="CF16" s="304">
        <f t="shared" ref="CF16" si="44">ABS(CF14-CH14)</f>
        <v>1</v>
      </c>
      <c r="CG16" s="304"/>
      <c r="CH16" s="304">
        <f t="shared" ref="CH16" si="45">ABS(CH14-CJ14)</f>
        <v>1</v>
      </c>
      <c r="CI16" s="304"/>
      <c r="CJ16" s="304">
        <f t="shared" ref="CJ16" si="46">ABS(CJ14-CL14)</f>
        <v>0</v>
      </c>
      <c r="CK16" s="304"/>
      <c r="CL16" s="304">
        <f t="shared" ref="CL16" si="47">ABS(CL14-CN14)</f>
        <v>0</v>
      </c>
      <c r="CM16" s="304"/>
      <c r="CN16" s="304">
        <f t="shared" ref="CN16" si="48">ABS(CN14-CP14)</f>
        <v>0</v>
      </c>
      <c r="CO16" s="304"/>
      <c r="CP16" s="304">
        <f t="shared" ref="CP16" si="49">ABS(CP14-CR14)</f>
        <v>1</v>
      </c>
      <c r="CQ16" s="304"/>
      <c r="CR16" s="304">
        <f t="shared" ref="CR16" si="50">ABS(CR14-CT14)</f>
        <v>0</v>
      </c>
      <c r="CS16" s="304"/>
      <c r="CT16" s="304">
        <f t="shared" ref="CT16" si="51">ABS(CT14-CV14)</f>
        <v>0</v>
      </c>
      <c r="CU16" s="304"/>
      <c r="CV16" s="304">
        <f t="shared" ref="CV16" si="52">ABS(CV14-CX14)</f>
        <v>0</v>
      </c>
      <c r="CW16" s="304"/>
      <c r="CX16" s="304">
        <f t="shared" ref="CX16" si="53">ABS(CX14-CZ14)</f>
        <v>0</v>
      </c>
      <c r="CY16" s="304"/>
      <c r="CZ16" s="304">
        <f t="shared" ref="CZ16" si="54">ABS(CZ14-DB14)</f>
        <v>0</v>
      </c>
      <c r="DA16" s="304"/>
      <c r="DB16" s="304">
        <f t="shared" ref="DB16" si="55">ABS(DB14-DD14)</f>
        <v>0</v>
      </c>
      <c r="DC16" s="304"/>
      <c r="DD16" s="304">
        <f t="shared" ref="DD16" si="56">ABS(DD14-DF14)</f>
        <v>0</v>
      </c>
      <c r="DE16" s="304"/>
      <c r="DF16" s="304">
        <f>ABS(DF14)</f>
        <v>0</v>
      </c>
      <c r="DG16" s="304"/>
      <c r="DH16" s="86"/>
      <c r="DI16">
        <f>AVERAGE(DI4:DI12)</f>
        <v>22.666666666666668</v>
      </c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86"/>
    </row>
    <row r="17" spans="1:197" ht="15" thickBot="1">
      <c r="A17" s="77" t="s">
        <v>51</v>
      </c>
      <c r="B17" s="304">
        <f t="shared" ref="B17" si="57">B14/$B$14</f>
        <v>1</v>
      </c>
      <c r="C17" s="304"/>
      <c r="D17" s="304">
        <f t="shared" ref="D17" si="58">D14/$B$14</f>
        <v>1</v>
      </c>
      <c r="E17" s="304"/>
      <c r="F17" s="304">
        <f t="shared" ref="F17" si="59">F14/$B$14</f>
        <v>1</v>
      </c>
      <c r="G17" s="304"/>
      <c r="H17" s="304">
        <f t="shared" ref="H17" si="60">H14/$B$14</f>
        <v>1</v>
      </c>
      <c r="I17" s="304"/>
      <c r="J17" s="304">
        <f t="shared" ref="J17" si="61">J14/$B$14</f>
        <v>1</v>
      </c>
      <c r="K17" s="304"/>
      <c r="L17" s="304">
        <f t="shared" ref="L17" si="62">L14/$B$14</f>
        <v>1</v>
      </c>
      <c r="M17" s="304"/>
      <c r="N17" s="304">
        <f t="shared" ref="N17" si="63">N14/$B$14</f>
        <v>1</v>
      </c>
      <c r="O17" s="304"/>
      <c r="P17" s="304">
        <f t="shared" ref="P17" si="64">P14/$B$14</f>
        <v>1</v>
      </c>
      <c r="Q17" s="304"/>
      <c r="R17" s="304">
        <f t="shared" ref="R17" si="65">R14/$B$14</f>
        <v>1</v>
      </c>
      <c r="S17" s="304"/>
      <c r="T17" s="304">
        <f t="shared" ref="T17" si="66">T14/$B$14</f>
        <v>0.88888888888888884</v>
      </c>
      <c r="U17" s="304"/>
      <c r="V17" s="304">
        <f t="shared" ref="V17" si="67">V14/$B$14</f>
        <v>0.88888888888888884</v>
      </c>
      <c r="W17" s="304"/>
      <c r="X17" s="304">
        <f>X14/$B$14</f>
        <v>0.88888888888888884</v>
      </c>
      <c r="Y17" s="304"/>
      <c r="Z17" s="304">
        <f t="shared" ref="Z17" si="68">Z14/$B$14</f>
        <v>0.88888888888888884</v>
      </c>
      <c r="AA17" s="304"/>
      <c r="AB17" s="304">
        <f t="shared" ref="AB17" si="69">AB14/$B$14</f>
        <v>0.88888888888888884</v>
      </c>
      <c r="AC17" s="304"/>
      <c r="AD17" s="304">
        <f t="shared" ref="AD17" si="70">AD14/$B$14</f>
        <v>0.88888888888888884</v>
      </c>
      <c r="AE17" s="304"/>
      <c r="AF17" s="304">
        <f t="shared" ref="AF17" si="71">AF14/$B$14</f>
        <v>0.88888888888888884</v>
      </c>
      <c r="AG17" s="304"/>
      <c r="AH17" s="304">
        <f t="shared" ref="AH17" si="72">AH14/$B$14</f>
        <v>0.77777777777777779</v>
      </c>
      <c r="AI17" s="304"/>
      <c r="AJ17" s="304">
        <f t="shared" ref="AJ17" si="73">AJ14/$B$14</f>
        <v>0.77777777777777779</v>
      </c>
      <c r="AK17" s="304"/>
      <c r="AL17" s="304">
        <f t="shared" ref="AL17" si="74">AL14/$B$14</f>
        <v>0.66666666666666663</v>
      </c>
      <c r="AM17" s="304"/>
      <c r="AN17" s="304">
        <f t="shared" ref="AN17" si="75">AN14/$B$14</f>
        <v>0.66666666666666663</v>
      </c>
      <c r="AO17" s="304"/>
      <c r="AP17" s="304">
        <f t="shared" ref="AP17" si="76">AP14/$B$14</f>
        <v>0.66666666666666663</v>
      </c>
      <c r="AQ17" s="304"/>
      <c r="AR17" s="304">
        <f t="shared" ref="AR17" si="77">AR14/$B$14</f>
        <v>0.66666666666666663</v>
      </c>
      <c r="AS17" s="304"/>
      <c r="AT17" s="304">
        <f t="shared" ref="AT17" si="78">AT14/$B$14</f>
        <v>0.66666666666666663</v>
      </c>
      <c r="AU17" s="304"/>
      <c r="AV17" s="304">
        <f t="shared" ref="AV17" si="79">AV14/$B$14</f>
        <v>0.66666666666666663</v>
      </c>
      <c r="AW17" s="304"/>
      <c r="AX17" s="304">
        <f t="shared" ref="AX17" si="80">AX14/$B$14</f>
        <v>0.66666666666666663</v>
      </c>
      <c r="AY17" s="304"/>
      <c r="AZ17" s="304">
        <f t="shared" ref="AZ17" si="81">AZ14/$B$14</f>
        <v>0.66666666666666663</v>
      </c>
      <c r="BA17" s="304"/>
      <c r="BB17" s="304">
        <f t="shared" ref="BB17" si="82">BB14/$B$14</f>
        <v>0.66666666666666663</v>
      </c>
      <c r="BC17" s="304"/>
      <c r="BD17" s="304">
        <f t="shared" ref="BD17" si="83">BD14/$B$14</f>
        <v>0.66666666666666663</v>
      </c>
      <c r="BE17" s="304"/>
      <c r="BF17" s="304">
        <f t="shared" ref="BF17" si="84">BF14/$B$14</f>
        <v>0.66666666666666663</v>
      </c>
      <c r="BG17" s="304"/>
      <c r="BH17" s="304">
        <f t="shared" ref="BH17" si="85">BH14/$B$14</f>
        <v>0.66666666666666663</v>
      </c>
      <c r="BI17" s="304"/>
      <c r="BJ17" s="304">
        <f t="shared" ref="BJ17" si="86">BJ14/$B$14</f>
        <v>0.66666666666666663</v>
      </c>
      <c r="BK17" s="304"/>
      <c r="BL17" s="304">
        <f t="shared" ref="BL17" si="87">BL14/$B$14</f>
        <v>0.66666666666666663</v>
      </c>
      <c r="BM17" s="304"/>
      <c r="BN17" s="304">
        <f t="shared" ref="BN17" si="88">BN14/$B$14</f>
        <v>0.66666666666666663</v>
      </c>
      <c r="BO17" s="304"/>
      <c r="BP17" s="304">
        <f t="shared" ref="BP17" si="89">BP14/$B$14</f>
        <v>0.66666666666666663</v>
      </c>
      <c r="BQ17" s="304"/>
      <c r="BR17" s="304">
        <f t="shared" ref="BR17" si="90">BR14/$B$14</f>
        <v>0.66666666666666663</v>
      </c>
      <c r="BS17" s="304"/>
      <c r="BT17" s="304">
        <f t="shared" ref="BT17" si="91">BT14/$B$14</f>
        <v>0.55555555555555558</v>
      </c>
      <c r="BU17" s="304"/>
      <c r="BV17" s="304">
        <f t="shared" ref="BV17" si="92">BV14/$B$14</f>
        <v>0.55555555555555558</v>
      </c>
      <c r="BW17" s="304"/>
      <c r="BX17" s="304">
        <f t="shared" ref="BX17" si="93">BX14/$B$14</f>
        <v>0.33333333333333331</v>
      </c>
      <c r="BY17" s="304"/>
      <c r="BZ17" s="304">
        <f t="shared" ref="BZ17" si="94">BZ14/$B$14</f>
        <v>0.33333333333333331</v>
      </c>
      <c r="CA17" s="304"/>
      <c r="CB17" s="304">
        <f t="shared" ref="CB17" si="95">CB14/$B$14</f>
        <v>0.33333333333333331</v>
      </c>
      <c r="CC17" s="304"/>
      <c r="CD17" s="304">
        <f t="shared" ref="CD17" si="96">CD14/$B$14</f>
        <v>0.33333333333333331</v>
      </c>
      <c r="CE17" s="304"/>
      <c r="CF17" s="304">
        <f t="shared" ref="CF17" si="97">CF14/$B$14</f>
        <v>0.33333333333333331</v>
      </c>
      <c r="CG17" s="304"/>
      <c r="CH17" s="304">
        <f t="shared" ref="CH17" si="98">CH14/$B$14</f>
        <v>0.22222222222222221</v>
      </c>
      <c r="CI17" s="304"/>
      <c r="CJ17" s="304">
        <f t="shared" ref="CJ17" si="99">CJ14/$B$14</f>
        <v>0.1111111111111111</v>
      </c>
      <c r="CK17" s="304"/>
      <c r="CL17" s="304">
        <f t="shared" ref="CL17" si="100">CL14/$B$14</f>
        <v>0.1111111111111111</v>
      </c>
      <c r="CM17" s="304"/>
      <c r="CN17" s="304">
        <f t="shared" ref="CN17" si="101">CN14/$B$14</f>
        <v>0.1111111111111111</v>
      </c>
      <c r="CO17" s="304"/>
      <c r="CP17" s="304">
        <f t="shared" ref="CP17" si="102">CP14/$B$14</f>
        <v>0.1111111111111111</v>
      </c>
      <c r="CQ17" s="304"/>
      <c r="CR17" s="304">
        <f t="shared" ref="CR17:DF17" si="103">CR14/$B$14</f>
        <v>0</v>
      </c>
      <c r="CS17" s="304"/>
      <c r="CT17" s="304">
        <f t="shared" si="103"/>
        <v>0</v>
      </c>
      <c r="CU17" s="304"/>
      <c r="CV17" s="304">
        <f t="shared" si="103"/>
        <v>0</v>
      </c>
      <c r="CW17" s="304"/>
      <c r="CX17" s="304">
        <f t="shared" si="103"/>
        <v>0</v>
      </c>
      <c r="CY17" s="304"/>
      <c r="CZ17" s="304">
        <f t="shared" si="103"/>
        <v>0</v>
      </c>
      <c r="DA17" s="304"/>
      <c r="DB17" s="304">
        <f t="shared" si="103"/>
        <v>0</v>
      </c>
      <c r="DC17" s="304"/>
      <c r="DD17" s="304">
        <f t="shared" si="103"/>
        <v>0</v>
      </c>
      <c r="DE17" s="304"/>
      <c r="DF17" s="304">
        <f t="shared" si="103"/>
        <v>0</v>
      </c>
      <c r="DG17" s="304"/>
      <c r="DH17" s="86"/>
      <c r="DI17">
        <f>STDEV(DI4:DI12)</f>
        <v>7.713624310270756</v>
      </c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  <c r="EQ17" s="304"/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86"/>
    </row>
    <row r="18" spans="1:197" ht="15" thickBot="1">
      <c r="A18" s="77" t="s">
        <v>52</v>
      </c>
      <c r="B18" s="304">
        <f t="shared" ref="B18" si="104">B16/B14</f>
        <v>0</v>
      </c>
      <c r="C18" s="304"/>
      <c r="D18" s="304">
        <f t="shared" ref="D18" si="105">D16/D14</f>
        <v>0</v>
      </c>
      <c r="E18" s="304"/>
      <c r="F18" s="304">
        <f t="shared" ref="F18" si="106">F16/F14</f>
        <v>0</v>
      </c>
      <c r="G18" s="304"/>
      <c r="H18" s="304">
        <f t="shared" ref="H18" si="107">H16/H14</f>
        <v>0</v>
      </c>
      <c r="I18" s="304"/>
      <c r="J18" s="304">
        <f t="shared" ref="J18" si="108">J16/J14</f>
        <v>0</v>
      </c>
      <c r="K18" s="304"/>
      <c r="L18" s="304">
        <f t="shared" ref="L18" si="109">L16/L14</f>
        <v>0</v>
      </c>
      <c r="M18" s="304"/>
      <c r="N18" s="304">
        <f t="shared" ref="N18" si="110">N16/N14</f>
        <v>0</v>
      </c>
      <c r="O18" s="304"/>
      <c r="P18" s="304">
        <f t="shared" ref="P18" si="111">P16/P14</f>
        <v>0</v>
      </c>
      <c r="Q18" s="304"/>
      <c r="R18" s="304">
        <f t="shared" ref="R18" si="112">R16/R14</f>
        <v>0.1111111111111111</v>
      </c>
      <c r="S18" s="304"/>
      <c r="T18" s="304">
        <f t="shared" ref="T18" si="113">T16/T14</f>
        <v>0</v>
      </c>
      <c r="U18" s="304"/>
      <c r="V18" s="304">
        <f t="shared" ref="V18" si="114">V16/V14</f>
        <v>0</v>
      </c>
      <c r="W18" s="304"/>
      <c r="X18" s="304">
        <f>X16/X14</f>
        <v>0</v>
      </c>
      <c r="Y18" s="304"/>
      <c r="Z18" s="304">
        <f t="shared" ref="Z18" si="115">Z16/Z14</f>
        <v>0</v>
      </c>
      <c r="AA18" s="304"/>
      <c r="AB18" s="304">
        <f t="shared" ref="AB18" si="116">AB16/AB14</f>
        <v>0</v>
      </c>
      <c r="AC18" s="304"/>
      <c r="AD18" s="304">
        <f t="shared" ref="AD18" si="117">AD16/AD14</f>
        <v>0</v>
      </c>
      <c r="AE18" s="304"/>
      <c r="AF18" s="304">
        <f t="shared" ref="AF18" si="118">AF16/AF14</f>
        <v>0.125</v>
      </c>
      <c r="AG18" s="304"/>
      <c r="AH18" s="304">
        <f t="shared" ref="AH18" si="119">AH16/AH14</f>
        <v>0</v>
      </c>
      <c r="AI18" s="304"/>
      <c r="AJ18" s="304">
        <f t="shared" ref="AJ18" si="120">AJ16/AJ14</f>
        <v>0.14285714285714285</v>
      </c>
      <c r="AK18" s="304"/>
      <c r="AL18" s="304">
        <f t="shared" ref="AL18" si="121">AL16/AL14</f>
        <v>0</v>
      </c>
      <c r="AM18" s="304"/>
      <c r="AN18" s="304">
        <f t="shared" ref="AN18" si="122">AN16/AN14</f>
        <v>0</v>
      </c>
      <c r="AO18" s="304"/>
      <c r="AP18" s="304">
        <f t="shared" ref="AP18" si="123">AP16/AP14</f>
        <v>0</v>
      </c>
      <c r="AQ18" s="304"/>
      <c r="AR18" s="304">
        <f t="shared" ref="AR18" si="124">AR16/AR14</f>
        <v>0</v>
      </c>
      <c r="AS18" s="304"/>
      <c r="AT18" s="304">
        <f t="shared" ref="AT18" si="125">AT16/AT14</f>
        <v>0</v>
      </c>
      <c r="AU18" s="304"/>
      <c r="AV18" s="304">
        <f t="shared" ref="AV18" si="126">AV16/AV14</f>
        <v>0</v>
      </c>
      <c r="AW18" s="304"/>
      <c r="AX18" s="304">
        <f t="shared" ref="AX18" si="127">AX16/AX14</f>
        <v>0</v>
      </c>
      <c r="AY18" s="304"/>
      <c r="AZ18" s="304">
        <f t="shared" ref="AZ18" si="128">AZ16/AZ14</f>
        <v>0</v>
      </c>
      <c r="BA18" s="304"/>
      <c r="BB18" s="304">
        <f t="shared" ref="BB18" si="129">BB16/BB14</f>
        <v>0</v>
      </c>
      <c r="BC18" s="304"/>
      <c r="BD18" s="304">
        <f t="shared" ref="BD18" si="130">BD16/BD14</f>
        <v>0</v>
      </c>
      <c r="BE18" s="304"/>
      <c r="BF18" s="304">
        <f t="shared" ref="BF18" si="131">BF16/BF14</f>
        <v>0</v>
      </c>
      <c r="BG18" s="304"/>
      <c r="BH18" s="304">
        <f t="shared" ref="BH18" si="132">BH16/BH14</f>
        <v>0</v>
      </c>
      <c r="BI18" s="304"/>
      <c r="BJ18" s="304">
        <f t="shared" ref="BJ18" si="133">BJ16/BJ14</f>
        <v>0</v>
      </c>
      <c r="BK18" s="304"/>
      <c r="BL18" s="304">
        <f t="shared" ref="BL18" si="134">BL16/BL14</f>
        <v>0</v>
      </c>
      <c r="BM18" s="304"/>
      <c r="BN18" s="304">
        <f t="shared" ref="BN18" si="135">BN16/BN14</f>
        <v>0</v>
      </c>
      <c r="BO18" s="304"/>
      <c r="BP18" s="304">
        <f t="shared" ref="BP18" si="136">BP16/BP14</f>
        <v>0</v>
      </c>
      <c r="BQ18" s="304"/>
      <c r="BR18" s="304">
        <f t="shared" ref="BR18" si="137">BR16/BR14</f>
        <v>0.16666666666666666</v>
      </c>
      <c r="BS18" s="304"/>
      <c r="BT18" s="304">
        <f t="shared" ref="BT18" si="138">BT16/BT14</f>
        <v>0</v>
      </c>
      <c r="BU18" s="304"/>
      <c r="BV18" s="304">
        <f t="shared" ref="BV18" si="139">BV16/BV14</f>
        <v>0.4</v>
      </c>
      <c r="BW18" s="304"/>
      <c r="BX18" s="304">
        <f t="shared" ref="BX18" si="140">BX16/BX14</f>
        <v>0</v>
      </c>
      <c r="BY18" s="304"/>
      <c r="BZ18" s="304">
        <f t="shared" ref="BZ18" si="141">BZ16/BZ14</f>
        <v>0</v>
      </c>
      <c r="CA18" s="304"/>
      <c r="CB18" s="304">
        <f t="shared" ref="CB18" si="142">CB16/CB14</f>
        <v>0</v>
      </c>
      <c r="CC18" s="304"/>
      <c r="CD18" s="304">
        <f t="shared" ref="CD18" si="143">CD16/CD14</f>
        <v>0</v>
      </c>
      <c r="CE18" s="304"/>
      <c r="CF18" s="304">
        <f t="shared" ref="CF18" si="144">CF16/CF14</f>
        <v>0.33333333333333331</v>
      </c>
      <c r="CG18" s="304"/>
      <c r="CH18" s="304">
        <f t="shared" ref="CH18" si="145">CH16/CH14</f>
        <v>0.5</v>
      </c>
      <c r="CI18" s="304"/>
      <c r="CJ18" s="304">
        <f t="shared" ref="CJ18" si="146">CJ16/CJ14</f>
        <v>0</v>
      </c>
      <c r="CK18" s="304"/>
      <c r="CL18" s="304">
        <f t="shared" ref="CL18" si="147">CL16/CL14</f>
        <v>0</v>
      </c>
      <c r="CM18" s="304"/>
      <c r="CN18" s="304">
        <f t="shared" ref="CN18" si="148">CN16/CN14</f>
        <v>0</v>
      </c>
      <c r="CO18" s="304"/>
      <c r="CP18" s="304">
        <f t="shared" ref="CP18" si="149">CP16/CP14</f>
        <v>1</v>
      </c>
      <c r="CQ18" s="304"/>
      <c r="CR18" s="304">
        <v>0</v>
      </c>
      <c r="CS18" s="304"/>
      <c r="CT18" s="304">
        <v>0</v>
      </c>
      <c r="CU18" s="304"/>
      <c r="CV18" s="304">
        <v>0</v>
      </c>
      <c r="CW18" s="304"/>
      <c r="CX18" s="304">
        <v>0</v>
      </c>
      <c r="CY18" s="304"/>
      <c r="CZ18" s="304">
        <v>0</v>
      </c>
      <c r="DA18" s="304"/>
      <c r="DB18" s="304">
        <v>0</v>
      </c>
      <c r="DC18" s="304"/>
      <c r="DD18" s="304">
        <v>0</v>
      </c>
      <c r="DE18" s="304"/>
      <c r="DF18" s="304">
        <v>0</v>
      </c>
      <c r="DG18" s="304"/>
      <c r="DP18" s="304"/>
      <c r="DQ18" s="304"/>
      <c r="DR18" s="304"/>
      <c r="DS18" s="304"/>
      <c r="DT18" s="304"/>
      <c r="DU18" s="304"/>
      <c r="DV18" s="304"/>
      <c r="DW18" s="304"/>
      <c r="DX18" s="304"/>
      <c r="DY18" s="304"/>
      <c r="DZ18" s="304"/>
      <c r="EA18" s="304"/>
      <c r="EB18" s="304"/>
      <c r="EC18" s="304"/>
      <c r="ED18" s="304"/>
      <c r="EE18" s="304"/>
      <c r="EF18" s="304"/>
      <c r="EG18" s="304"/>
      <c r="EH18" s="304"/>
      <c r="EI18" s="304"/>
      <c r="EJ18" s="304"/>
      <c r="EK18" s="304"/>
      <c r="EL18" s="304"/>
      <c r="EM18" s="304"/>
      <c r="EN18" s="304"/>
      <c r="EO18" s="304"/>
      <c r="EP18" s="304"/>
      <c r="EQ18" s="304"/>
      <c r="ER18" s="304"/>
      <c r="ES18" s="304"/>
      <c r="ET18" s="304"/>
      <c r="EU18" s="304"/>
      <c r="EV18" s="304"/>
      <c r="EW18" s="304"/>
      <c r="EX18" s="304"/>
      <c r="EY18" s="304"/>
      <c r="EZ18" s="304"/>
      <c r="FA18" s="304"/>
    </row>
    <row r="19" spans="1:197" ht="15" thickBot="1">
      <c r="A19" s="77" t="s">
        <v>53</v>
      </c>
      <c r="B19" s="304">
        <f t="shared" ref="B19" si="150">(B17+D17)/2</f>
        <v>1</v>
      </c>
      <c r="C19" s="304"/>
      <c r="D19" s="304">
        <f t="shared" ref="D19" si="151">(D17+F17)/2</f>
        <v>1</v>
      </c>
      <c r="E19" s="304"/>
      <c r="F19" s="304">
        <f t="shared" ref="F19" si="152">(F17+H17)/2</f>
        <v>1</v>
      </c>
      <c r="G19" s="304"/>
      <c r="H19" s="304">
        <f t="shared" ref="H19" si="153">(H17+J17)/2</f>
        <v>1</v>
      </c>
      <c r="I19" s="304"/>
      <c r="J19" s="304">
        <f t="shared" ref="J19" si="154">(J17+L17)/2</f>
        <v>1</v>
      </c>
      <c r="K19" s="304"/>
      <c r="L19" s="304">
        <f t="shared" ref="L19" si="155">(L17+N17)/2</f>
        <v>1</v>
      </c>
      <c r="M19" s="304"/>
      <c r="N19" s="304">
        <f t="shared" ref="N19" si="156">(N17+P17)/2</f>
        <v>1</v>
      </c>
      <c r="O19" s="304"/>
      <c r="P19" s="304">
        <f t="shared" ref="P19" si="157">(P17+R17)/2</f>
        <v>1</v>
      </c>
      <c r="Q19" s="304"/>
      <c r="R19" s="304">
        <f t="shared" ref="R19" si="158">(R17+T17)/2</f>
        <v>0.94444444444444442</v>
      </c>
      <c r="S19" s="304"/>
      <c r="T19" s="304">
        <f t="shared" ref="T19" si="159">(T17+V17)/2</f>
        <v>0.88888888888888884</v>
      </c>
      <c r="U19" s="304"/>
      <c r="V19" s="304">
        <f t="shared" ref="V19" si="160">(V17+X17)/2</f>
        <v>0.88888888888888884</v>
      </c>
      <c r="W19" s="304"/>
      <c r="X19" s="304">
        <f>(X17+Z17)/2</f>
        <v>0.88888888888888884</v>
      </c>
      <c r="Y19" s="304"/>
      <c r="Z19" s="304">
        <f t="shared" ref="Z19" si="161">(Z17+AB17)/2</f>
        <v>0.88888888888888884</v>
      </c>
      <c r="AA19" s="304"/>
      <c r="AB19" s="304">
        <f t="shared" ref="AB19" si="162">(AB17+AD17)/2</f>
        <v>0.88888888888888884</v>
      </c>
      <c r="AC19" s="304"/>
      <c r="AD19" s="304">
        <f t="shared" ref="AD19" si="163">(AD17+AF17)/2</f>
        <v>0.88888888888888884</v>
      </c>
      <c r="AE19" s="304"/>
      <c r="AF19" s="304">
        <f t="shared" ref="AF19" si="164">(AF17+AH17)/2</f>
        <v>0.83333333333333326</v>
      </c>
      <c r="AG19" s="304"/>
      <c r="AH19" s="304">
        <f t="shared" ref="AH19" si="165">(AH17+AJ17)/2</f>
        <v>0.77777777777777779</v>
      </c>
      <c r="AI19" s="304"/>
      <c r="AJ19" s="304">
        <f t="shared" ref="AJ19" si="166">(AJ17+AL17)/2</f>
        <v>0.72222222222222221</v>
      </c>
      <c r="AK19" s="304"/>
      <c r="AL19" s="304">
        <f t="shared" ref="AL19" si="167">(AL17+AN17)/2</f>
        <v>0.66666666666666663</v>
      </c>
      <c r="AM19" s="304"/>
      <c r="AN19" s="304">
        <f t="shared" ref="AN19" si="168">(AN17+AP17)/2</f>
        <v>0.66666666666666663</v>
      </c>
      <c r="AO19" s="304"/>
      <c r="AP19" s="304">
        <f t="shared" ref="AP19" si="169">(AP17+AR17)/2</f>
        <v>0.66666666666666663</v>
      </c>
      <c r="AQ19" s="304"/>
      <c r="AR19" s="304">
        <f t="shared" ref="AR19" si="170">(AR17+AT17)/2</f>
        <v>0.66666666666666663</v>
      </c>
      <c r="AS19" s="304"/>
      <c r="AT19" s="304">
        <f t="shared" ref="AT19" si="171">(AT17+AV17)/2</f>
        <v>0.66666666666666663</v>
      </c>
      <c r="AU19" s="304"/>
      <c r="AV19" s="304">
        <f t="shared" ref="AV19" si="172">(AV17+AX17)/2</f>
        <v>0.66666666666666663</v>
      </c>
      <c r="AW19" s="304"/>
      <c r="AX19" s="304">
        <f t="shared" ref="AX19" si="173">(AX17+AZ17)/2</f>
        <v>0.66666666666666663</v>
      </c>
      <c r="AY19" s="304"/>
      <c r="AZ19" s="304">
        <f t="shared" ref="AZ19" si="174">(AZ17+BB17)/2</f>
        <v>0.66666666666666663</v>
      </c>
      <c r="BA19" s="304"/>
      <c r="BB19" s="304">
        <f t="shared" ref="BB19" si="175">(BB17+BD17)/2</f>
        <v>0.66666666666666663</v>
      </c>
      <c r="BC19" s="304"/>
      <c r="BD19" s="304">
        <f t="shared" ref="BD19" si="176">(BD17+BF17)/2</f>
        <v>0.66666666666666663</v>
      </c>
      <c r="BE19" s="304"/>
      <c r="BF19" s="304">
        <f t="shared" ref="BF19" si="177">(BF17+BH17)/2</f>
        <v>0.66666666666666663</v>
      </c>
      <c r="BG19" s="304"/>
      <c r="BH19" s="304">
        <f t="shared" ref="BH19" si="178">(BH17+BJ17)/2</f>
        <v>0.66666666666666663</v>
      </c>
      <c r="BI19" s="304"/>
      <c r="BJ19" s="304">
        <f t="shared" ref="BJ19" si="179">(BJ17+BL17)/2</f>
        <v>0.66666666666666663</v>
      </c>
      <c r="BK19" s="304"/>
      <c r="BL19" s="304">
        <f t="shared" ref="BL19" si="180">(BL17+BN17)/2</f>
        <v>0.66666666666666663</v>
      </c>
      <c r="BM19" s="304"/>
      <c r="BN19" s="304">
        <f t="shared" ref="BN19" si="181">(BN17+BP17)/2</f>
        <v>0.66666666666666663</v>
      </c>
      <c r="BO19" s="304"/>
      <c r="BP19" s="304">
        <f t="shared" ref="BP19" si="182">(BP17+BR17)/2</f>
        <v>0.66666666666666663</v>
      </c>
      <c r="BQ19" s="304"/>
      <c r="BR19" s="304">
        <f t="shared" ref="BR19" si="183">(BR17+BT17)/2</f>
        <v>0.61111111111111116</v>
      </c>
      <c r="BS19" s="304"/>
      <c r="BT19" s="304">
        <f t="shared" ref="BT19" si="184">(BT17+BV17)/2</f>
        <v>0.55555555555555558</v>
      </c>
      <c r="BU19" s="304"/>
      <c r="BV19" s="304">
        <f t="shared" ref="BV19" si="185">(BV17+BX17)/2</f>
        <v>0.44444444444444442</v>
      </c>
      <c r="BW19" s="304"/>
      <c r="BX19" s="304">
        <f t="shared" ref="BX19" si="186">(BX17+BZ17)/2</f>
        <v>0.33333333333333331</v>
      </c>
      <c r="BY19" s="304"/>
      <c r="BZ19" s="304">
        <f t="shared" ref="BZ19" si="187">(BZ17+CB17)/2</f>
        <v>0.33333333333333331</v>
      </c>
      <c r="CA19" s="304"/>
      <c r="CB19" s="304">
        <f t="shared" ref="CB19" si="188">(CB17+CD17)/2</f>
        <v>0.33333333333333331</v>
      </c>
      <c r="CC19" s="304"/>
      <c r="CD19" s="304">
        <f t="shared" ref="CD19" si="189">(CD17+CF17)/2</f>
        <v>0.33333333333333331</v>
      </c>
      <c r="CE19" s="304"/>
      <c r="CF19" s="304">
        <f t="shared" ref="CF19" si="190">(CF17+CH17)/2</f>
        <v>0.27777777777777779</v>
      </c>
      <c r="CG19" s="304"/>
      <c r="CH19" s="304">
        <f t="shared" ref="CH19" si="191">(CH17+CJ17)/2</f>
        <v>0.16666666666666666</v>
      </c>
      <c r="CI19" s="304"/>
      <c r="CJ19" s="304">
        <f t="shared" ref="CJ19" si="192">(CJ17+CL17)/2</f>
        <v>0.1111111111111111</v>
      </c>
      <c r="CK19" s="304"/>
      <c r="CL19" s="304">
        <f t="shared" ref="CL19" si="193">(CL17+CN17)/2</f>
        <v>0.1111111111111111</v>
      </c>
      <c r="CM19" s="304"/>
      <c r="CN19" s="304">
        <f t="shared" ref="CN19" si="194">(CN17+CP17)/2</f>
        <v>0.1111111111111111</v>
      </c>
      <c r="CO19" s="304"/>
      <c r="CP19" s="304">
        <f t="shared" ref="CP19" si="195">(CP17+CR17)/2</f>
        <v>5.5555555555555552E-2</v>
      </c>
      <c r="CQ19" s="304"/>
      <c r="CR19" s="304">
        <f>(CR17+CT17)/2</f>
        <v>0</v>
      </c>
      <c r="CS19" s="304"/>
      <c r="CT19" s="304">
        <f t="shared" ref="CT19" si="196">(CT17+CV17)/2</f>
        <v>0</v>
      </c>
      <c r="CU19" s="304"/>
      <c r="CV19" s="304">
        <f t="shared" ref="CV19" si="197">(CV17+CX17)/2</f>
        <v>0</v>
      </c>
      <c r="CW19" s="304"/>
      <c r="CX19" s="304">
        <f t="shared" ref="CX19" si="198">(CX17+CZ17)/2</f>
        <v>0</v>
      </c>
      <c r="CY19" s="304"/>
      <c r="CZ19" s="304">
        <f t="shared" ref="CZ19" si="199">(CZ17+DB17)/2</f>
        <v>0</v>
      </c>
      <c r="DA19" s="304"/>
      <c r="DB19" s="304">
        <f t="shared" ref="DB19" si="200">(DB17+DD17)/2</f>
        <v>0</v>
      </c>
      <c r="DC19" s="304"/>
      <c r="DD19" s="304">
        <f t="shared" ref="DD19" si="201">(DD17+DF17)/2</f>
        <v>0</v>
      </c>
      <c r="DE19" s="304"/>
      <c r="DF19" s="304">
        <f t="shared" ref="DF19" si="202">(DF17+DH17)/2</f>
        <v>0</v>
      </c>
      <c r="DG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304"/>
      <c r="EQ19" s="304"/>
      <c r="ER19" s="304"/>
      <c r="ES19" s="304"/>
      <c r="ET19" s="304"/>
      <c r="EU19" s="304"/>
      <c r="EV19" s="304"/>
      <c r="EW19" s="304"/>
      <c r="EX19" s="304"/>
      <c r="EY19" s="304"/>
      <c r="EZ19" s="304"/>
      <c r="FA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7.9444444444444446</v>
      </c>
      <c r="S20" s="304"/>
      <c r="T20" s="304">
        <f>SUM($B19:U$19)-R19</f>
        <v>8.8888888888888893</v>
      </c>
      <c r="U20" s="304"/>
      <c r="V20" s="304">
        <f>SUM($B19:W$19)-T19</f>
        <v>9.8333333333333339</v>
      </c>
      <c r="W20" s="304"/>
      <c r="X20" s="304">
        <f>SUM($B19:Y$19)-V19</f>
        <v>10.722222222222223</v>
      </c>
      <c r="Y20" s="304"/>
      <c r="Z20" s="304">
        <f>SUM($B19:AA$19)-X19</f>
        <v>11.611111111111112</v>
      </c>
      <c r="AA20" s="304"/>
      <c r="AB20" s="304">
        <f>SUM($B19:AC$19)-Z19</f>
        <v>12.500000000000002</v>
      </c>
      <c r="AC20" s="304"/>
      <c r="AD20" s="304">
        <f>SUM($B19:AE$19)-AB19</f>
        <v>13.388888888888891</v>
      </c>
      <c r="AE20" s="304"/>
      <c r="AF20" s="304">
        <f>SUM($B19:AG$19)-AD19</f>
        <v>14.222222222222225</v>
      </c>
      <c r="AG20" s="304"/>
      <c r="AH20" s="304">
        <f>SUM($B19:AI$19)-AF19</f>
        <v>15.055555555555559</v>
      </c>
      <c r="AI20" s="304"/>
      <c r="AJ20" s="304">
        <f>SUM($B19:AK$19)-AH19</f>
        <v>15.833333333333336</v>
      </c>
      <c r="AK20" s="304"/>
      <c r="AL20" s="304">
        <f>SUM($B19:AM$19)-AJ19</f>
        <v>16.555555555555561</v>
      </c>
      <c r="AM20" s="304"/>
      <c r="AN20" s="304">
        <f>SUM($B19:AO$19)-AL19</f>
        <v>17.277777777777782</v>
      </c>
      <c r="AO20" s="304"/>
      <c r="AP20" s="304">
        <f>SUM($B19:AQ$19)-AN19</f>
        <v>17.94444444444445</v>
      </c>
      <c r="AQ20" s="304"/>
      <c r="AR20" s="304">
        <f>SUM($B19:AS$19)-AP19</f>
        <v>18.611111111111118</v>
      </c>
      <c r="AS20" s="304"/>
      <c r="AT20" s="304">
        <f>SUM($B19:AU$19)-AR19</f>
        <v>19.277777777777786</v>
      </c>
      <c r="AU20" s="304"/>
      <c r="AV20" s="304">
        <f>SUM($B19:AW$19)-AT19</f>
        <v>19.944444444444454</v>
      </c>
      <c r="AW20" s="304"/>
      <c r="AX20" s="304">
        <f>SUM($B19:AY$19)-AV19</f>
        <v>20.611111111111121</v>
      </c>
      <c r="AY20" s="304"/>
      <c r="AZ20" s="304">
        <f>SUM($B19:BA$19)-AX19</f>
        <v>21.277777777777789</v>
      </c>
      <c r="BA20" s="304"/>
      <c r="BB20" s="304">
        <f>SUM($B19:BC$19)-AZ19</f>
        <v>21.944444444444457</v>
      </c>
      <c r="BC20" s="304"/>
      <c r="BD20" s="304">
        <f>SUM($B19:BE$19)-BB19</f>
        <v>22.611111111111125</v>
      </c>
      <c r="BE20" s="304"/>
      <c r="BF20" s="304">
        <f>SUM($B19:BG$19)-BD19</f>
        <v>23.277777777777793</v>
      </c>
      <c r="BG20" s="304"/>
      <c r="BH20" s="304">
        <f>SUM($B19:BI$19)-BF19</f>
        <v>23.944444444444461</v>
      </c>
      <c r="BI20" s="304"/>
      <c r="BJ20" s="304">
        <f>SUM($B19:BK$19)-BH19</f>
        <v>24.611111111111128</v>
      </c>
      <c r="BK20" s="304"/>
      <c r="BL20" s="304">
        <f>SUM($B19:BM$19)-BJ19</f>
        <v>25.277777777777796</v>
      </c>
      <c r="BM20" s="304"/>
      <c r="BN20" s="304">
        <f>SUM($B19:BO$19)-BL19</f>
        <v>25.944444444444464</v>
      </c>
      <c r="BO20" s="304"/>
      <c r="BP20" s="304">
        <f>SUM($B19:BQ$19)-BN19</f>
        <v>26.611111111111132</v>
      </c>
      <c r="BQ20" s="304"/>
      <c r="BR20" s="304">
        <f>SUM($B19:BS$19)-BP19</f>
        <v>27.222222222222243</v>
      </c>
      <c r="BS20" s="304"/>
      <c r="BT20" s="304">
        <f>SUM($B19:BU$19)-BR19</f>
        <v>27.833333333333357</v>
      </c>
      <c r="BU20" s="304"/>
      <c r="BV20" s="304">
        <f>SUM($B19:BW$19)-BT19</f>
        <v>28.333333333333353</v>
      </c>
      <c r="BW20" s="304"/>
      <c r="BX20" s="304">
        <f>SUM($B19:BY$19)-BV19</f>
        <v>28.7777777777778</v>
      </c>
      <c r="BY20" s="304"/>
      <c r="BZ20" s="304">
        <f>SUM($B19:CA$19)-BX19</f>
        <v>29.222222222222243</v>
      </c>
      <c r="CA20" s="304"/>
      <c r="CB20" s="304">
        <f>SUM($B19:CC$19)-BZ19</f>
        <v>29.555555555555575</v>
      </c>
      <c r="CC20" s="304"/>
      <c r="CD20" s="304">
        <f>SUM($B19:CE$19)-CB19</f>
        <v>29.888888888888907</v>
      </c>
      <c r="CE20" s="304"/>
      <c r="CF20" s="304">
        <f>SUM($B19:CG$19)-CD19</f>
        <v>30.166666666666686</v>
      </c>
      <c r="CG20" s="304"/>
      <c r="CH20" s="304">
        <f>SUM($B19:CI$19)-CF19</f>
        <v>30.388888888888907</v>
      </c>
      <c r="CI20" s="304"/>
      <c r="CJ20" s="304">
        <f>SUM($B19:CK$19)-CH19</f>
        <v>30.611111111111128</v>
      </c>
      <c r="CK20" s="304"/>
      <c r="CL20" s="304">
        <f>SUM($B19:CM$19)-CJ19</f>
        <v>30.777777777777796</v>
      </c>
      <c r="CM20" s="304"/>
      <c r="CN20" s="304">
        <f>SUM($B19:CO$19)-CL19</f>
        <v>30.888888888888907</v>
      </c>
      <c r="CO20" s="304"/>
      <c r="CP20" s="304">
        <f>SUM($B19:CQ$19)-CN19</f>
        <v>30.944444444444464</v>
      </c>
      <c r="CQ20" s="304"/>
      <c r="CR20" s="304">
        <f>SUM($B19:CS$19)-CP19</f>
        <v>31.000000000000018</v>
      </c>
      <c r="CS20" s="304"/>
      <c r="CT20" s="304">
        <f>SUM($B19:CU$19)-CR19</f>
        <v>31.055555555555575</v>
      </c>
      <c r="CU20" s="304"/>
      <c r="CV20" s="304">
        <f>SUM($B19:CW$19)-CT19</f>
        <v>31.055555555555575</v>
      </c>
      <c r="CW20" s="304"/>
      <c r="CX20" s="304">
        <f>SUM($B19:CY$19)-CV19</f>
        <v>31.055555555555575</v>
      </c>
      <c r="CY20" s="304"/>
      <c r="CZ20" s="304">
        <f>SUM($B19:DA$19)-CX19</f>
        <v>31.055555555555575</v>
      </c>
      <c r="DA20" s="304"/>
      <c r="DB20" s="304">
        <f>SUM($B19:DC$19)-CZ19</f>
        <v>31.055555555555575</v>
      </c>
      <c r="DC20" s="304"/>
      <c r="DD20" s="304">
        <f>SUM($B19:DE$19)-DB19</f>
        <v>31.055555555555575</v>
      </c>
      <c r="DE20" s="304"/>
      <c r="DF20" s="304">
        <f>SUM($B19:DG$19)-DD19</f>
        <v>31.055555555555575</v>
      </c>
      <c r="DG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</row>
    <row r="21" spans="1:197" ht="15.6" customHeight="1" thickBot="1">
      <c r="A21" s="77" t="s">
        <v>55</v>
      </c>
      <c r="B21" s="304">
        <f t="shared" ref="B21" si="203">B20/B19</f>
        <v>1</v>
      </c>
      <c r="C21" s="304"/>
      <c r="D21" s="304">
        <f t="shared" ref="D21" si="204">D20/D19</f>
        <v>1</v>
      </c>
      <c r="E21" s="304"/>
      <c r="F21" s="304">
        <f t="shared" ref="F21" si="205">F20/F19</f>
        <v>2</v>
      </c>
      <c r="G21" s="304"/>
      <c r="H21" s="304">
        <f t="shared" ref="H21" si="206">H20/H19</f>
        <v>3</v>
      </c>
      <c r="I21" s="304"/>
      <c r="J21" s="304">
        <f t="shared" ref="J21" si="207">J20/J19</f>
        <v>4</v>
      </c>
      <c r="K21" s="304"/>
      <c r="L21" s="304">
        <f t="shared" ref="L21" si="208">L20/L19</f>
        <v>5</v>
      </c>
      <c r="M21" s="304"/>
      <c r="N21" s="304">
        <f t="shared" ref="N21" si="209">N20/N19</f>
        <v>6</v>
      </c>
      <c r="O21" s="304"/>
      <c r="P21" s="304">
        <f t="shared" ref="P21" si="210">P20/P19</f>
        <v>7</v>
      </c>
      <c r="Q21" s="304"/>
      <c r="R21" s="304">
        <f t="shared" ref="R21" si="211">R20/R19</f>
        <v>8.4117647058823533</v>
      </c>
      <c r="S21" s="304"/>
      <c r="T21" s="304">
        <f t="shared" ref="T21" si="212">T20/T19</f>
        <v>10.000000000000002</v>
      </c>
      <c r="U21" s="304"/>
      <c r="V21" s="304">
        <f t="shared" ref="V21" si="213">V20/V19</f>
        <v>11.062500000000002</v>
      </c>
      <c r="W21" s="304"/>
      <c r="X21" s="304">
        <f>X20/X19</f>
        <v>12.062500000000002</v>
      </c>
      <c r="Y21" s="304"/>
      <c r="Z21" s="304">
        <f t="shared" ref="Z21" si="214">Z20/Z19</f>
        <v>13.062500000000002</v>
      </c>
      <c r="AA21" s="304"/>
      <c r="AB21" s="304">
        <f t="shared" ref="AB21" si="215">AB20/AB19</f>
        <v>14.062500000000004</v>
      </c>
      <c r="AC21" s="304"/>
      <c r="AD21" s="304">
        <f t="shared" ref="AD21" si="216">AD20/AD19</f>
        <v>15.062500000000004</v>
      </c>
      <c r="AE21" s="304"/>
      <c r="AF21" s="304">
        <f t="shared" ref="AF21" si="217">AF20/AF19</f>
        <v>17.06666666666667</v>
      </c>
      <c r="AG21" s="304"/>
      <c r="AH21" s="304">
        <f t="shared" ref="AH21" si="218">AH20/AH19</f>
        <v>19.357142857142861</v>
      </c>
      <c r="AI21" s="304"/>
      <c r="AJ21" s="304">
        <f t="shared" ref="AJ21" si="219">AJ20/AJ19</f>
        <v>21.923076923076927</v>
      </c>
      <c r="AK21" s="304"/>
      <c r="AL21" s="304">
        <f t="shared" ref="AL21" si="220">AL20/AL19</f>
        <v>24.833333333333343</v>
      </c>
      <c r="AM21" s="304"/>
      <c r="AN21" s="304">
        <f t="shared" ref="AN21" si="221">AN20/AN19</f>
        <v>25.916666666666675</v>
      </c>
      <c r="AO21" s="304"/>
      <c r="AP21" s="304">
        <f t="shared" ref="AP21" si="222">AP20/AP19</f>
        <v>26.916666666666675</v>
      </c>
      <c r="AQ21" s="304"/>
      <c r="AR21" s="304">
        <f t="shared" ref="AR21" si="223">AR20/AR19</f>
        <v>27.916666666666679</v>
      </c>
      <c r="AS21" s="304"/>
      <c r="AT21" s="304">
        <f t="shared" ref="AT21" si="224">AT20/AT19</f>
        <v>28.916666666666679</v>
      </c>
      <c r="AU21" s="304"/>
      <c r="AV21" s="304">
        <f t="shared" ref="AV21" si="225">AV20/AV19</f>
        <v>29.916666666666682</v>
      </c>
      <c r="AW21" s="304"/>
      <c r="AX21" s="304">
        <f t="shared" ref="AX21" si="226">AX20/AX19</f>
        <v>30.916666666666682</v>
      </c>
      <c r="AY21" s="304"/>
      <c r="AZ21" s="304">
        <f t="shared" ref="AZ21" si="227">AZ20/AZ19</f>
        <v>31.916666666666686</v>
      </c>
      <c r="BA21" s="304"/>
      <c r="BB21" s="304">
        <f t="shared" ref="BB21" si="228">BB20/BB19</f>
        <v>32.916666666666686</v>
      </c>
      <c r="BC21" s="304"/>
      <c r="BD21" s="304">
        <f t="shared" ref="BD21" si="229">BD20/BD19</f>
        <v>33.916666666666693</v>
      </c>
      <c r="BE21" s="304"/>
      <c r="BF21" s="304">
        <f t="shared" ref="BF21" si="230">BF20/BF19</f>
        <v>34.916666666666693</v>
      </c>
      <c r="BG21" s="304"/>
      <c r="BH21" s="304">
        <f t="shared" ref="BH21" si="231">BH20/BH19</f>
        <v>35.916666666666693</v>
      </c>
      <c r="BI21" s="304"/>
      <c r="BJ21" s="304">
        <f t="shared" ref="BJ21" si="232">BJ20/BJ19</f>
        <v>36.916666666666693</v>
      </c>
      <c r="BK21" s="304"/>
      <c r="BL21" s="304">
        <f t="shared" ref="BL21" si="233">BL20/BL19</f>
        <v>37.9166666666667</v>
      </c>
      <c r="BM21" s="304"/>
      <c r="BN21" s="304">
        <f t="shared" ref="BN21" si="234">BN20/BN19</f>
        <v>38.9166666666667</v>
      </c>
      <c r="BO21" s="304"/>
      <c r="BP21" s="304">
        <f t="shared" ref="BP21" si="235">BP20/BP19</f>
        <v>39.9166666666667</v>
      </c>
      <c r="BQ21" s="304"/>
      <c r="BR21" s="304">
        <f t="shared" ref="BR21" si="236">BR20/BR19</f>
        <v>44.545454545454575</v>
      </c>
      <c r="BS21" s="304"/>
      <c r="BT21" s="304">
        <f t="shared" ref="BT21" si="237">BT20/BT19</f>
        <v>50.100000000000037</v>
      </c>
      <c r="BU21" s="304"/>
      <c r="BV21" s="304">
        <f t="shared" ref="BV21" si="238">BV20/BV19</f>
        <v>63.75000000000005</v>
      </c>
      <c r="BW21" s="304"/>
      <c r="BX21" s="304">
        <f t="shared" ref="BX21" si="239">BX20/BX19</f>
        <v>86.3333333333334</v>
      </c>
      <c r="BY21" s="304"/>
      <c r="BZ21" s="304">
        <f t="shared" ref="BZ21" si="240">BZ20/BZ19</f>
        <v>87.666666666666728</v>
      </c>
      <c r="CA21" s="304"/>
      <c r="CB21" s="304">
        <f t="shared" ref="CB21" si="241">CB20/CB19</f>
        <v>88.666666666666728</v>
      </c>
      <c r="CC21" s="304"/>
      <c r="CD21" s="304">
        <f t="shared" ref="CD21" si="242">CD20/CD19</f>
        <v>89.666666666666728</v>
      </c>
      <c r="CE21" s="304"/>
      <c r="CF21" s="304">
        <f t="shared" ref="CF21" si="243">CF20/CF19</f>
        <v>108.60000000000007</v>
      </c>
      <c r="CG21" s="304"/>
      <c r="CH21" s="304">
        <f t="shared" ref="CH21" si="244">CH20/CH19</f>
        <v>182.33333333333346</v>
      </c>
      <c r="CI21" s="304"/>
      <c r="CJ21" s="304">
        <f t="shared" ref="CJ21" si="245">CJ20/CJ19</f>
        <v>275.50000000000017</v>
      </c>
      <c r="CK21" s="304"/>
      <c r="CL21" s="304">
        <f t="shared" ref="CL21" si="246">CL20/CL19</f>
        <v>277.00000000000017</v>
      </c>
      <c r="CM21" s="304"/>
      <c r="CN21" s="304">
        <f t="shared" ref="CN21" si="247">CN20/CN19</f>
        <v>278.00000000000017</v>
      </c>
      <c r="CO21" s="304"/>
      <c r="CP21" s="304">
        <f t="shared" ref="CP21" si="248">CP20/CP19</f>
        <v>557.00000000000034</v>
      </c>
      <c r="CQ21" s="304"/>
      <c r="CR21" s="304">
        <v>0</v>
      </c>
      <c r="CS21" s="304"/>
      <c r="CT21" s="304">
        <v>0</v>
      </c>
      <c r="CU21" s="304"/>
      <c r="CV21" s="304">
        <v>0</v>
      </c>
      <c r="CW21" s="304"/>
      <c r="CX21" s="304">
        <v>0</v>
      </c>
      <c r="CY21" s="304"/>
      <c r="CZ21" s="304">
        <v>0</v>
      </c>
      <c r="DA21" s="304"/>
      <c r="DB21" s="304">
        <v>0</v>
      </c>
      <c r="DC21" s="304"/>
      <c r="DD21" s="304">
        <v>0</v>
      </c>
      <c r="DE21" s="304"/>
      <c r="DF21" s="304">
        <v>0</v>
      </c>
      <c r="DG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304"/>
      <c r="EQ21" s="304"/>
      <c r="ER21" s="304"/>
      <c r="ES21" s="304"/>
      <c r="ET21" s="304"/>
      <c r="EU21" s="304"/>
      <c r="EV21" s="304"/>
      <c r="EW21" s="304"/>
      <c r="EX21" s="304"/>
      <c r="EY21" s="304"/>
      <c r="EZ21" s="304"/>
      <c r="FA21" s="304"/>
    </row>
    <row r="22" spans="1:197" ht="15" thickBot="1">
      <c r="A22" s="77" t="s">
        <v>56</v>
      </c>
      <c r="B22" s="304">
        <f t="shared" ref="B22" si="249">C13/B14</f>
        <v>0</v>
      </c>
      <c r="C22" s="304"/>
      <c r="D22" s="304">
        <f t="shared" ref="D22" si="250">E13/D14</f>
        <v>0</v>
      </c>
      <c r="E22" s="304"/>
      <c r="F22" s="304">
        <f t="shared" ref="F22" si="251">G13/F14</f>
        <v>0</v>
      </c>
      <c r="G22" s="304"/>
      <c r="H22" s="304">
        <f t="shared" ref="H22" si="252">I13/H14</f>
        <v>0</v>
      </c>
      <c r="I22" s="304"/>
      <c r="J22" s="304">
        <f t="shared" ref="J22" si="253">K13/J14</f>
        <v>0</v>
      </c>
      <c r="K22" s="304"/>
      <c r="L22" s="304">
        <f t="shared" ref="L22" si="254">M13/L14</f>
        <v>0</v>
      </c>
      <c r="M22" s="304"/>
      <c r="N22" s="304">
        <f t="shared" ref="N22" si="255">O13/N14</f>
        <v>0</v>
      </c>
      <c r="O22" s="304"/>
      <c r="P22" s="304">
        <f t="shared" ref="P22" si="256">Q13/P14</f>
        <v>0</v>
      </c>
      <c r="Q22" s="304"/>
      <c r="R22" s="304">
        <f t="shared" ref="R22" si="257">S13/R14</f>
        <v>0</v>
      </c>
      <c r="S22" s="304"/>
      <c r="T22" s="304">
        <f t="shared" ref="T22" si="258">U13/T14</f>
        <v>1</v>
      </c>
      <c r="U22" s="304"/>
      <c r="V22" s="304">
        <f t="shared" ref="V22" si="259">W13/V14</f>
        <v>1.875</v>
      </c>
      <c r="W22" s="304"/>
      <c r="X22" s="304">
        <f>Y13/X14</f>
        <v>3.25</v>
      </c>
      <c r="Y22" s="304"/>
      <c r="Z22" s="304">
        <f t="shared" ref="Z22" si="260">AA13/Z14</f>
        <v>1.75</v>
      </c>
      <c r="AA22" s="304"/>
      <c r="AB22" s="304">
        <f t="shared" ref="AB22" si="261">AC13/AB14</f>
        <v>1.25</v>
      </c>
      <c r="AC22" s="304"/>
      <c r="AD22" s="304">
        <f t="shared" ref="AD22" si="262">AE13/AD14</f>
        <v>1.625</v>
      </c>
      <c r="AE22" s="304"/>
      <c r="AF22" s="304">
        <f t="shared" ref="AF22" si="263">AG13/AF14</f>
        <v>1.5</v>
      </c>
      <c r="AG22" s="304"/>
      <c r="AH22" s="304">
        <f t="shared" ref="AH22" si="264">AI13/AH14</f>
        <v>2</v>
      </c>
      <c r="AI22" s="304"/>
      <c r="AJ22" s="304">
        <f t="shared" ref="AJ22" si="265">AK13/AJ14</f>
        <v>2</v>
      </c>
      <c r="AK22" s="304"/>
      <c r="AL22" s="304">
        <f t="shared" ref="AL22" si="266">AM13/AL14</f>
        <v>1.6666666666666667</v>
      </c>
      <c r="AM22" s="304"/>
      <c r="AN22" s="304">
        <f t="shared" ref="AN22" si="267">AO13/AN14</f>
        <v>1.6666666666666667</v>
      </c>
      <c r="AO22" s="304"/>
      <c r="AP22" s="304">
        <f t="shared" ref="AP22" si="268">AQ13/AP14</f>
        <v>0.5</v>
      </c>
      <c r="AQ22" s="304"/>
      <c r="AR22" s="304">
        <f t="shared" ref="AR22" si="269">AS13/AR14</f>
        <v>1.1666666666666667</v>
      </c>
      <c r="AS22" s="304"/>
      <c r="AT22" s="304">
        <f t="shared" ref="AT22" si="270">AU13/AT14</f>
        <v>1</v>
      </c>
      <c r="AU22" s="304"/>
      <c r="AV22" s="304">
        <f t="shared" ref="AV22" si="271">AW13/AV14</f>
        <v>0.5</v>
      </c>
      <c r="AW22" s="304"/>
      <c r="AX22" s="304">
        <f t="shared" ref="AX22" si="272">AY13/AX14</f>
        <v>0.16666666666666666</v>
      </c>
      <c r="AY22" s="304"/>
      <c r="AZ22" s="304">
        <f t="shared" ref="AZ22" si="273">BA13/AZ14</f>
        <v>0.5</v>
      </c>
      <c r="BA22" s="304"/>
      <c r="BB22" s="304">
        <f t="shared" ref="BB22" si="274">BC13/BB14</f>
        <v>0.33333333333333331</v>
      </c>
      <c r="BC22" s="304"/>
      <c r="BD22" s="304">
        <f t="shared" ref="BD22" si="275">BE13/BD14</f>
        <v>0.16666666666666666</v>
      </c>
      <c r="BE22" s="304"/>
      <c r="BF22" s="304">
        <f t="shared" ref="BF22" si="276">BG13/BF14</f>
        <v>0.33333333333333331</v>
      </c>
      <c r="BG22" s="304"/>
      <c r="BH22" s="304">
        <f t="shared" ref="BH22" si="277">BI13/BH14</f>
        <v>0.16666666666666666</v>
      </c>
      <c r="BI22" s="304"/>
      <c r="BJ22" s="304">
        <f t="shared" ref="BJ22" si="278">BK13/BJ14</f>
        <v>2.3333333333333335</v>
      </c>
      <c r="BK22" s="304"/>
      <c r="BL22" s="304">
        <f t="shared" ref="BL22" si="279">BM13/BL14</f>
        <v>0.83333333333333337</v>
      </c>
      <c r="BM22" s="304"/>
      <c r="BN22" s="304">
        <f t="shared" ref="BN22" si="280">BO13/BN14</f>
        <v>0.5</v>
      </c>
      <c r="BO22" s="304"/>
      <c r="BP22" s="304">
        <f t="shared" ref="BP22" si="281">BQ13/BP14</f>
        <v>0.33333333333333331</v>
      </c>
      <c r="BQ22" s="304"/>
      <c r="BR22" s="304">
        <f t="shared" ref="BR22" si="282">BS13/BR14</f>
        <v>0</v>
      </c>
      <c r="BS22" s="304"/>
      <c r="BT22" s="304">
        <f t="shared" ref="BT22" si="283">BU13/BT14</f>
        <v>0</v>
      </c>
      <c r="BU22" s="304"/>
      <c r="BV22" s="304">
        <f t="shared" ref="BV22" si="284">BW13/BV14</f>
        <v>0.2</v>
      </c>
      <c r="BW22" s="304"/>
      <c r="BX22" s="304">
        <f t="shared" ref="BX22" si="285">BY13/BX14</f>
        <v>0</v>
      </c>
      <c r="BY22" s="304"/>
      <c r="BZ22" s="304">
        <f t="shared" ref="BZ22" si="286">CA13/BZ14</f>
        <v>0.66666666666666663</v>
      </c>
      <c r="CA22" s="304"/>
      <c r="CB22" s="304">
        <f t="shared" ref="CB22" si="287">CC13/CB14</f>
        <v>0.66666666666666663</v>
      </c>
      <c r="CC22" s="304"/>
      <c r="CD22" s="304">
        <f t="shared" ref="CD22" si="288">CE13/CD14</f>
        <v>0</v>
      </c>
      <c r="CE22" s="304"/>
      <c r="CF22" s="304">
        <f t="shared" ref="CF22" si="289">CG13/CF14</f>
        <v>0</v>
      </c>
      <c r="CG22" s="304"/>
      <c r="CH22" s="304">
        <f t="shared" ref="CH22" si="290">CI13/CH14</f>
        <v>0</v>
      </c>
      <c r="CI22" s="304"/>
      <c r="CJ22" s="304">
        <f t="shared" ref="CJ22" si="291">CK13/CJ14</f>
        <v>0</v>
      </c>
      <c r="CK22" s="304"/>
      <c r="CL22" s="304">
        <f t="shared" ref="CL22" si="292">CM13/CL14</f>
        <v>0</v>
      </c>
      <c r="CM22" s="304"/>
      <c r="CN22" s="304">
        <f t="shared" ref="CN22" si="293">CO13/CN14</f>
        <v>0</v>
      </c>
      <c r="CO22" s="304"/>
      <c r="CP22" s="304">
        <f t="shared" ref="CP22" si="294">CQ13/CP14</f>
        <v>0</v>
      </c>
      <c r="CQ22" s="304"/>
      <c r="CR22" s="304">
        <v>0</v>
      </c>
      <c r="CS22" s="304"/>
      <c r="CT22" s="304">
        <v>0</v>
      </c>
      <c r="CU22" s="304"/>
      <c r="CV22" s="304">
        <v>0</v>
      </c>
      <c r="CW22" s="304"/>
      <c r="CX22" s="304">
        <v>0</v>
      </c>
      <c r="CY22" s="304"/>
      <c r="CZ22" s="304">
        <v>0</v>
      </c>
      <c r="DA22" s="304"/>
      <c r="DB22" s="304">
        <v>0</v>
      </c>
      <c r="DC22" s="304"/>
      <c r="DD22" s="304">
        <v>0</v>
      </c>
      <c r="DE22" s="304"/>
      <c r="DF22" s="304">
        <v>0</v>
      </c>
      <c r="DG22" s="304"/>
      <c r="DN22" s="304"/>
      <c r="DO22" s="304"/>
      <c r="DP22" s="304"/>
      <c r="DQ22" s="304"/>
      <c r="DR22" s="304"/>
      <c r="DS22" s="304"/>
      <c r="DT22" s="304"/>
      <c r="DU22" s="304"/>
      <c r="DV22" s="304"/>
      <c r="DW22" s="304"/>
      <c r="DX22" s="304"/>
      <c r="DY22" s="304"/>
      <c r="DZ22" s="304"/>
      <c r="EA22" s="304"/>
      <c r="EB22" s="304"/>
      <c r="EC22" s="304"/>
      <c r="ED22" s="304"/>
      <c r="EE22" s="304"/>
      <c r="EF22" s="304"/>
      <c r="EG22" s="304"/>
      <c r="EH22" s="304"/>
      <c r="EI22" s="304"/>
      <c r="EJ22" s="304"/>
      <c r="EK22" s="304"/>
      <c r="EL22" s="304"/>
      <c r="EM22" s="304"/>
      <c r="EN22" s="304"/>
      <c r="EO22" s="304"/>
      <c r="EP22" s="304"/>
      <c r="EQ22" s="304"/>
      <c r="ER22" s="304"/>
      <c r="ES22" s="304"/>
      <c r="ET22" s="304"/>
      <c r="EU22" s="304"/>
      <c r="EV22" s="304"/>
      <c r="EW22" s="304"/>
      <c r="EX22" s="304"/>
      <c r="EY22" s="304"/>
      <c r="EZ22" s="304"/>
      <c r="FA22" s="304"/>
    </row>
    <row r="23" spans="1:197" ht="15" thickBot="1">
      <c r="A23" s="77" t="s">
        <v>57</v>
      </c>
      <c r="B23" s="304">
        <f t="shared" ref="B23" si="295">B17*B22</f>
        <v>0</v>
      </c>
      <c r="C23" s="304"/>
      <c r="D23" s="304">
        <f t="shared" ref="D23" si="296">D17*D22</f>
        <v>0</v>
      </c>
      <c r="E23" s="304"/>
      <c r="F23" s="304">
        <f t="shared" ref="F23" si="297">F17*F22</f>
        <v>0</v>
      </c>
      <c r="G23" s="304"/>
      <c r="H23" s="304">
        <f t="shared" ref="H23" si="298">H17*H22</f>
        <v>0</v>
      </c>
      <c r="I23" s="304"/>
      <c r="J23" s="304">
        <f t="shared" ref="J23" si="299">J17*J22</f>
        <v>0</v>
      </c>
      <c r="K23" s="304"/>
      <c r="L23" s="304">
        <f t="shared" ref="L23" si="300">L17*L22</f>
        <v>0</v>
      </c>
      <c r="M23" s="304"/>
      <c r="N23" s="304">
        <f t="shared" ref="N23" si="301">N17*N22</f>
        <v>0</v>
      </c>
      <c r="O23" s="304"/>
      <c r="P23" s="304">
        <f t="shared" ref="P23" si="302">P17*P22</f>
        <v>0</v>
      </c>
      <c r="Q23" s="304"/>
      <c r="R23" s="304">
        <f t="shared" ref="R23" si="303">R17*R22</f>
        <v>0</v>
      </c>
      <c r="S23" s="304"/>
      <c r="T23" s="304">
        <f t="shared" ref="T23" si="304">T17*T22</f>
        <v>0.88888888888888884</v>
      </c>
      <c r="U23" s="304"/>
      <c r="V23" s="304">
        <f t="shared" ref="V23" si="305">V17*V22</f>
        <v>1.6666666666666665</v>
      </c>
      <c r="W23" s="304"/>
      <c r="X23" s="304">
        <f>X17*X22</f>
        <v>2.8888888888888888</v>
      </c>
      <c r="Y23" s="304"/>
      <c r="Z23" s="304">
        <f t="shared" ref="Z23" si="306">Z17*Z22</f>
        <v>1.5555555555555554</v>
      </c>
      <c r="AA23" s="304"/>
      <c r="AB23" s="304">
        <f t="shared" ref="AB23" si="307">AB17*AB22</f>
        <v>1.1111111111111112</v>
      </c>
      <c r="AC23" s="304"/>
      <c r="AD23" s="304">
        <f t="shared" ref="AD23" si="308">AD17*AD22</f>
        <v>1.4444444444444444</v>
      </c>
      <c r="AE23" s="304"/>
      <c r="AF23" s="304">
        <f t="shared" ref="AF23" si="309">AF17*AF22</f>
        <v>1.3333333333333333</v>
      </c>
      <c r="AG23" s="304"/>
      <c r="AH23" s="304">
        <f t="shared" ref="AH23" si="310">AH17*AH22</f>
        <v>1.5555555555555556</v>
      </c>
      <c r="AI23" s="304"/>
      <c r="AJ23" s="304">
        <f t="shared" ref="AJ23" si="311">AJ17*AJ22</f>
        <v>1.5555555555555556</v>
      </c>
      <c r="AK23" s="304"/>
      <c r="AL23" s="304">
        <f t="shared" ref="AL23" si="312">AL17*AL22</f>
        <v>1.1111111111111112</v>
      </c>
      <c r="AM23" s="304"/>
      <c r="AN23" s="304">
        <f t="shared" ref="AN23" si="313">AN17*AN22</f>
        <v>1.1111111111111112</v>
      </c>
      <c r="AO23" s="304"/>
      <c r="AP23" s="304">
        <f t="shared" ref="AP23" si="314">AP17*AP22</f>
        <v>0.33333333333333331</v>
      </c>
      <c r="AQ23" s="304"/>
      <c r="AR23" s="304">
        <f t="shared" ref="AR23" si="315">AR17*AR22</f>
        <v>0.77777777777777779</v>
      </c>
      <c r="AS23" s="304"/>
      <c r="AT23" s="304">
        <f t="shared" ref="AT23" si="316">AT17*AT22</f>
        <v>0.66666666666666663</v>
      </c>
      <c r="AU23" s="304"/>
      <c r="AV23" s="304">
        <f t="shared" ref="AV23" si="317">AV17*AV22</f>
        <v>0.33333333333333331</v>
      </c>
      <c r="AW23" s="304"/>
      <c r="AX23" s="304">
        <f t="shared" ref="AX23" si="318">AX17*AX22</f>
        <v>0.1111111111111111</v>
      </c>
      <c r="AY23" s="304"/>
      <c r="AZ23" s="304">
        <f t="shared" ref="AZ23" si="319">AZ17*AZ22</f>
        <v>0.33333333333333331</v>
      </c>
      <c r="BA23" s="304"/>
      <c r="BB23" s="304">
        <f t="shared" ref="BB23" si="320">BB17*BB22</f>
        <v>0.22222222222222221</v>
      </c>
      <c r="BC23" s="304"/>
      <c r="BD23" s="304">
        <f t="shared" ref="BD23" si="321">BD17*BD22</f>
        <v>0.1111111111111111</v>
      </c>
      <c r="BE23" s="304"/>
      <c r="BF23" s="304">
        <f t="shared" ref="BF23" si="322">BF17*BF22</f>
        <v>0.22222222222222221</v>
      </c>
      <c r="BG23" s="304"/>
      <c r="BH23" s="304">
        <f t="shared" ref="BH23" si="323">BH17*BH22</f>
        <v>0.1111111111111111</v>
      </c>
      <c r="BI23" s="304"/>
      <c r="BJ23" s="304">
        <f t="shared" ref="BJ23" si="324">BJ17*BJ22</f>
        <v>1.5555555555555556</v>
      </c>
      <c r="BK23" s="304"/>
      <c r="BL23" s="304">
        <f t="shared" ref="BL23" si="325">BL17*BL22</f>
        <v>0.55555555555555558</v>
      </c>
      <c r="BM23" s="304"/>
      <c r="BN23" s="304">
        <f t="shared" ref="BN23" si="326">BN17*BN22</f>
        <v>0.33333333333333331</v>
      </c>
      <c r="BO23" s="304"/>
      <c r="BP23" s="304">
        <f t="shared" ref="BP23" si="327">BP17*BP22</f>
        <v>0.22222222222222221</v>
      </c>
      <c r="BQ23" s="304"/>
      <c r="BR23" s="304">
        <f t="shared" ref="BR23" si="328">BR17*BR22</f>
        <v>0</v>
      </c>
      <c r="BS23" s="304"/>
      <c r="BT23" s="304">
        <f t="shared" ref="BT23" si="329">BT17*BT22</f>
        <v>0</v>
      </c>
      <c r="BU23" s="304"/>
      <c r="BV23" s="304">
        <f t="shared" ref="BV23" si="330">BV17*BV22</f>
        <v>0.11111111111111112</v>
      </c>
      <c r="BW23" s="304"/>
      <c r="BX23" s="304">
        <f t="shared" ref="BX23" si="331">BX17*BX22</f>
        <v>0</v>
      </c>
      <c r="BY23" s="304"/>
      <c r="BZ23" s="304">
        <f t="shared" ref="BZ23" si="332">BZ17*BZ22</f>
        <v>0.22222222222222221</v>
      </c>
      <c r="CA23" s="304"/>
      <c r="CB23" s="304">
        <f t="shared" ref="CB23" si="333">CB17*CB22</f>
        <v>0.22222222222222221</v>
      </c>
      <c r="CC23" s="304"/>
      <c r="CD23" s="304">
        <f t="shared" ref="CD23" si="334">CD17*CD22</f>
        <v>0</v>
      </c>
      <c r="CE23" s="304"/>
      <c r="CF23" s="304">
        <f t="shared" ref="CF23" si="335">CF17*CF22</f>
        <v>0</v>
      </c>
      <c r="CG23" s="304"/>
      <c r="CH23" s="304">
        <f t="shared" ref="CH23" si="336">CH17*CH22</f>
        <v>0</v>
      </c>
      <c r="CI23" s="304"/>
      <c r="CJ23" s="304">
        <f t="shared" ref="CJ23" si="337">CJ17*CJ22</f>
        <v>0</v>
      </c>
      <c r="CK23" s="304"/>
      <c r="CL23" s="304">
        <f t="shared" ref="CL23" si="338">CL17*CL22</f>
        <v>0</v>
      </c>
      <c r="CM23" s="304"/>
      <c r="CN23" s="304">
        <f t="shared" ref="CN23" si="339">CN17*CN22</f>
        <v>0</v>
      </c>
      <c r="CO23" s="304"/>
      <c r="CP23" s="304">
        <f t="shared" ref="CP23" si="340">CP17*CP22</f>
        <v>0</v>
      </c>
      <c r="CQ23" s="304"/>
      <c r="CR23" s="304">
        <f t="shared" ref="CR23:DF23" si="341">CR17*CR22</f>
        <v>0</v>
      </c>
      <c r="CS23" s="304"/>
      <c r="CT23" s="304">
        <f t="shared" si="341"/>
        <v>0</v>
      </c>
      <c r="CU23" s="304"/>
      <c r="CV23" s="304">
        <f t="shared" si="341"/>
        <v>0</v>
      </c>
      <c r="CW23" s="304"/>
      <c r="CX23" s="304">
        <f t="shared" si="341"/>
        <v>0</v>
      </c>
      <c r="CY23" s="304"/>
      <c r="CZ23" s="304">
        <f t="shared" si="341"/>
        <v>0</v>
      </c>
      <c r="DA23" s="304"/>
      <c r="DB23" s="304">
        <f t="shared" si="341"/>
        <v>0</v>
      </c>
      <c r="DC23" s="304"/>
      <c r="DD23" s="304">
        <f t="shared" si="341"/>
        <v>0</v>
      </c>
      <c r="DE23" s="304"/>
      <c r="DF23" s="304">
        <f t="shared" si="341"/>
        <v>0</v>
      </c>
      <c r="DG23" s="304"/>
      <c r="DN23" s="304"/>
      <c r="DO23" s="304"/>
      <c r="DP23" s="304"/>
      <c r="DQ23" s="304"/>
      <c r="DR23" s="304"/>
      <c r="DS23" s="304"/>
      <c r="DT23" s="304"/>
      <c r="DU23" s="304"/>
      <c r="DV23" s="304"/>
      <c r="DW23" s="304"/>
      <c r="DX23" s="304"/>
      <c r="DY23" s="304"/>
      <c r="DZ23" s="304"/>
      <c r="EA23" s="304"/>
      <c r="EB23" s="304"/>
      <c r="EC23" s="304"/>
      <c r="ED23" s="304"/>
      <c r="EE23" s="304"/>
      <c r="EF23" s="304"/>
      <c r="EG23" s="304"/>
      <c r="EH23" s="304"/>
      <c r="EI23" s="304"/>
      <c r="EJ23" s="304"/>
      <c r="EK23" s="304"/>
      <c r="EL23" s="304"/>
      <c r="EM23" s="304"/>
      <c r="EN23" s="304"/>
      <c r="EO23" s="304"/>
      <c r="EP23" s="304"/>
      <c r="EQ23" s="304"/>
      <c r="ER23" s="304"/>
      <c r="ES23" s="304"/>
      <c r="ET23" s="304"/>
      <c r="EU23" s="304"/>
      <c r="EV23" s="304"/>
      <c r="EW23" s="304"/>
      <c r="EX23" s="304"/>
      <c r="EY23" s="304"/>
      <c r="EZ23" s="304"/>
      <c r="FA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0.88888888888888884</v>
      </c>
      <c r="U24" s="304"/>
      <c r="V24" s="304">
        <f>SUM($B23:W$23)</f>
        <v>2.5555555555555554</v>
      </c>
      <c r="W24" s="304"/>
      <c r="X24" s="304">
        <f>SUM($B23:Y$23)</f>
        <v>5.4444444444444446</v>
      </c>
      <c r="Y24" s="304"/>
      <c r="Z24" s="304">
        <f>SUM($B23:AA$23)</f>
        <v>7</v>
      </c>
      <c r="AA24" s="304"/>
      <c r="AB24" s="304">
        <f>SUM($B23:AC$23)</f>
        <v>8.1111111111111107</v>
      </c>
      <c r="AC24" s="304"/>
      <c r="AD24" s="304">
        <f>SUM($B23:AE$23)</f>
        <v>9.5555555555555554</v>
      </c>
      <c r="AE24" s="304"/>
      <c r="AF24" s="304">
        <f>SUM($B23:AG$23)</f>
        <v>10.888888888888889</v>
      </c>
      <c r="AG24" s="304"/>
      <c r="AH24" s="304">
        <f>SUM($B23:AI$23)</f>
        <v>12.444444444444445</v>
      </c>
      <c r="AI24" s="304"/>
      <c r="AJ24" s="304">
        <f>SUM($B23:AK$23)</f>
        <v>14</v>
      </c>
      <c r="AK24" s="304"/>
      <c r="AL24" s="304">
        <f>SUM($B23:AM$23)</f>
        <v>15.111111111111111</v>
      </c>
      <c r="AM24" s="304"/>
      <c r="AN24" s="304">
        <f>SUM($B23:AO$23)</f>
        <v>16.222222222222221</v>
      </c>
      <c r="AO24" s="304"/>
      <c r="AP24" s="304">
        <f>SUM($B23:AQ$23)</f>
        <v>16.555555555555554</v>
      </c>
      <c r="AQ24" s="304"/>
      <c r="AR24" s="304">
        <f>SUM($B23:AS$23)</f>
        <v>17.333333333333332</v>
      </c>
      <c r="AS24" s="304"/>
      <c r="AT24" s="304">
        <f>SUM($B23:AU$23)</f>
        <v>18</v>
      </c>
      <c r="AU24" s="304"/>
      <c r="AV24" s="304">
        <f>SUM($B23:AW$23)</f>
        <v>18.333333333333332</v>
      </c>
      <c r="AW24" s="304"/>
      <c r="AX24" s="304">
        <f>SUM($B23:AY$23)</f>
        <v>18.444444444444443</v>
      </c>
      <c r="AY24" s="304"/>
      <c r="AZ24" s="304">
        <f>SUM($B23:BA$23)</f>
        <v>18.777777777777775</v>
      </c>
      <c r="BA24" s="304"/>
      <c r="BB24" s="304">
        <f>SUM($B23:BC$23)</f>
        <v>18.999999999999996</v>
      </c>
      <c r="BC24" s="304"/>
      <c r="BD24" s="304">
        <f>SUM($B23:BE$23)</f>
        <v>19.111111111111107</v>
      </c>
      <c r="BE24" s="304"/>
      <c r="BF24" s="304">
        <f>SUM($B23:BG$23)</f>
        <v>19.333333333333329</v>
      </c>
      <c r="BG24" s="304"/>
      <c r="BH24" s="304">
        <f>SUM($B23:BI$23)</f>
        <v>19.444444444444439</v>
      </c>
      <c r="BI24" s="304"/>
      <c r="BJ24" s="304">
        <f>SUM($B23:BK$23)</f>
        <v>20.999999999999996</v>
      </c>
      <c r="BK24" s="304"/>
      <c r="BL24" s="304">
        <f>SUM($B23:BM$23)</f>
        <v>21.555555555555554</v>
      </c>
      <c r="BM24" s="304"/>
      <c r="BN24" s="304">
        <f>SUM($B23:BO$23)</f>
        <v>21.888888888888886</v>
      </c>
      <c r="BO24" s="304"/>
      <c r="BP24" s="304">
        <f>SUM($B23:BQ$23)</f>
        <v>22.111111111111107</v>
      </c>
      <c r="BQ24" s="304"/>
      <c r="BR24" s="304">
        <f>SUM($B23:BS$23)</f>
        <v>22.111111111111107</v>
      </c>
      <c r="BS24" s="304"/>
      <c r="BT24" s="304">
        <f>SUM($B23:BU$23)</f>
        <v>22.111111111111107</v>
      </c>
      <c r="BU24" s="304"/>
      <c r="BV24" s="304">
        <f>SUM($B23:BW$23)</f>
        <v>22.222222222222218</v>
      </c>
      <c r="BW24" s="304"/>
      <c r="BX24" s="304">
        <f>SUM($B23:BY$23)</f>
        <v>22.222222222222218</v>
      </c>
      <c r="BY24" s="304"/>
      <c r="BZ24" s="304">
        <f>SUM($B23:CA$23)</f>
        <v>22.444444444444439</v>
      </c>
      <c r="CA24" s="304"/>
      <c r="CB24" s="304">
        <f>SUM($B23:CC$23)</f>
        <v>22.666666666666661</v>
      </c>
      <c r="CC24" s="304"/>
      <c r="CD24" s="304">
        <f>SUM($B23:CE$23)</f>
        <v>22.666666666666661</v>
      </c>
      <c r="CE24" s="304"/>
      <c r="CF24" s="304">
        <f>SUM($B23:CG$23)</f>
        <v>22.666666666666661</v>
      </c>
      <c r="CG24" s="304"/>
      <c r="CH24" s="304">
        <f>SUM($B23:CI$23)</f>
        <v>22.666666666666661</v>
      </c>
      <c r="CI24" s="304"/>
      <c r="CJ24" s="304">
        <f>SUM($B23:CK$23)</f>
        <v>22.666666666666661</v>
      </c>
      <c r="CK24" s="304"/>
      <c r="CL24" s="304">
        <f>SUM($B23:CM$23)</f>
        <v>22.666666666666661</v>
      </c>
      <c r="CM24" s="304"/>
      <c r="CN24" s="304">
        <f>SUM($B23:CO$23)</f>
        <v>22.666666666666661</v>
      </c>
      <c r="CO24" s="304"/>
      <c r="CP24" s="304">
        <f>SUM($B23:CQ$23)</f>
        <v>22.666666666666661</v>
      </c>
      <c r="CQ24" s="304"/>
      <c r="CR24" s="304">
        <f>SUM($B23:CS$23)</f>
        <v>22.666666666666661</v>
      </c>
      <c r="CS24" s="304"/>
      <c r="CT24" s="304">
        <f>SUM($B23:CU$23)</f>
        <v>22.666666666666661</v>
      </c>
      <c r="CU24" s="304"/>
      <c r="CV24" s="304">
        <f>SUM($B23:CW$23)</f>
        <v>22.666666666666661</v>
      </c>
      <c r="CW24" s="304"/>
      <c r="CX24" s="304">
        <f>SUM($B23:CY$23)</f>
        <v>22.666666666666661</v>
      </c>
      <c r="CY24" s="304"/>
      <c r="CZ24" s="304">
        <f>SUM($B23:DA$23)</f>
        <v>22.666666666666661</v>
      </c>
      <c r="DA24" s="304"/>
      <c r="DB24" s="304">
        <f>SUM($B23:DC$23)</f>
        <v>22.666666666666661</v>
      </c>
      <c r="DC24" s="304"/>
      <c r="DD24" s="304">
        <f>SUM($B23:DE$23)</f>
        <v>22.666666666666661</v>
      </c>
      <c r="DE24" s="304"/>
      <c r="DF24" s="304">
        <f>SUM($B23:DG$23)</f>
        <v>22.666666666666661</v>
      </c>
      <c r="DG24" s="304"/>
      <c r="DN24" s="304"/>
      <c r="DO24" s="304"/>
      <c r="DP24" s="304"/>
      <c r="DQ24" s="304"/>
      <c r="DR24" s="304"/>
      <c r="DS24" s="304"/>
      <c r="DT24" s="304"/>
      <c r="DU24" s="304"/>
      <c r="DV24" s="304"/>
      <c r="DW24" s="304"/>
      <c r="DX24" s="304"/>
      <c r="DY24" s="304"/>
      <c r="DZ24" s="304"/>
      <c r="EA24" s="304"/>
      <c r="EB24" s="304"/>
      <c r="EC24" s="304"/>
      <c r="ED24" s="304"/>
      <c r="EE24" s="304"/>
      <c r="EF24" s="304"/>
      <c r="EG24" s="304"/>
      <c r="EH24" s="304"/>
      <c r="EI24" s="304"/>
      <c r="EJ24" s="304"/>
      <c r="EK24" s="304"/>
      <c r="EL24" s="304"/>
      <c r="EM24" s="304"/>
      <c r="EN24" s="304"/>
      <c r="EO24" s="304"/>
      <c r="EP24" s="304"/>
      <c r="EQ24" s="304"/>
      <c r="ER24" s="304"/>
      <c r="ES24" s="304"/>
      <c r="ET24" s="304"/>
      <c r="EU24" s="304"/>
      <c r="EV24" s="304"/>
      <c r="EW24" s="304"/>
      <c r="EX24" s="304"/>
      <c r="EY24" s="304"/>
      <c r="EZ24" s="304"/>
      <c r="FA24" s="304"/>
    </row>
    <row r="25" spans="1:197" ht="18.600000000000001" thickBot="1">
      <c r="A25" s="176" t="s">
        <v>59</v>
      </c>
      <c r="B25" s="304">
        <f t="shared" ref="B25" si="342">B24/$B$14</f>
        <v>0</v>
      </c>
      <c r="C25" s="304"/>
      <c r="D25" s="304">
        <f t="shared" ref="D25" si="343">D24/$B$14</f>
        <v>0</v>
      </c>
      <c r="E25" s="304"/>
      <c r="F25" s="304">
        <f t="shared" ref="F25" si="344">F24/$B$14</f>
        <v>0</v>
      </c>
      <c r="G25" s="304"/>
      <c r="H25" s="304">
        <f t="shared" ref="H25" si="345">H24/$B$14</f>
        <v>0</v>
      </c>
      <c r="I25" s="304"/>
      <c r="J25" s="304">
        <f t="shared" ref="J25" si="346">J24/$B$14</f>
        <v>0</v>
      </c>
      <c r="K25" s="304"/>
      <c r="L25" s="304">
        <f t="shared" ref="L25" si="347">L24/$B$14</f>
        <v>0</v>
      </c>
      <c r="M25" s="304"/>
      <c r="N25" s="304">
        <f t="shared" ref="N25" si="348">N24/$B$14</f>
        <v>0</v>
      </c>
      <c r="O25" s="304"/>
      <c r="P25" s="304">
        <f t="shared" ref="P25" si="349">P24/$B$14</f>
        <v>0</v>
      </c>
      <c r="Q25" s="304"/>
      <c r="R25" s="304">
        <f t="shared" ref="R25" si="350">R24/$B$14</f>
        <v>0</v>
      </c>
      <c r="S25" s="304"/>
      <c r="T25" s="304">
        <f t="shared" ref="T25" si="351">T24/$B$14</f>
        <v>9.8765432098765427E-2</v>
      </c>
      <c r="U25" s="304"/>
      <c r="V25" s="304">
        <f t="shared" ref="V25" si="352">V24/$B$14</f>
        <v>0.2839506172839506</v>
      </c>
      <c r="W25" s="304"/>
      <c r="X25" s="304">
        <f>X24/$B$14</f>
        <v>0.60493827160493829</v>
      </c>
      <c r="Y25" s="304"/>
      <c r="Z25" s="304">
        <f t="shared" ref="Z25" si="353">Z24/$B$14</f>
        <v>0.77777777777777779</v>
      </c>
      <c r="AA25" s="304"/>
      <c r="AB25" s="304">
        <f t="shared" ref="AB25" si="354">AB24/$B$14</f>
        <v>0.90123456790123457</v>
      </c>
      <c r="AC25" s="304"/>
      <c r="AD25" s="304">
        <f t="shared" ref="AD25" si="355">AD24/$B$14</f>
        <v>1.0617283950617284</v>
      </c>
      <c r="AE25" s="304"/>
      <c r="AF25" s="304">
        <f t="shared" ref="AF25" si="356">AF24/$B$14</f>
        <v>1.2098765432098766</v>
      </c>
      <c r="AG25" s="304"/>
      <c r="AH25" s="304">
        <f t="shared" ref="AH25" si="357">AH24/$B$14</f>
        <v>1.382716049382716</v>
      </c>
      <c r="AI25" s="304"/>
      <c r="AJ25" s="304">
        <f t="shared" ref="AJ25" si="358">AJ24/$B$14</f>
        <v>1.5555555555555556</v>
      </c>
      <c r="AK25" s="304"/>
      <c r="AL25" s="304">
        <f t="shared" ref="AL25" si="359">AL24/$B$14</f>
        <v>1.6790123456790123</v>
      </c>
      <c r="AM25" s="304"/>
      <c r="AN25" s="304">
        <f t="shared" ref="AN25" si="360">AN24/$B$14</f>
        <v>1.8024691358024691</v>
      </c>
      <c r="AO25" s="304"/>
      <c r="AP25" s="304">
        <f t="shared" ref="AP25" si="361">AP24/$B$14</f>
        <v>1.8395061728395059</v>
      </c>
      <c r="AQ25" s="304"/>
      <c r="AR25" s="304">
        <f t="shared" ref="AR25" si="362">AR24/$B$14</f>
        <v>1.9259259259259258</v>
      </c>
      <c r="AS25" s="304"/>
      <c r="AT25" s="304">
        <f t="shared" ref="AT25" si="363">AT24/$B$14</f>
        <v>2</v>
      </c>
      <c r="AU25" s="304"/>
      <c r="AV25" s="304">
        <f t="shared" ref="AV25" si="364">AV24/$B$14</f>
        <v>2.0370370370370368</v>
      </c>
      <c r="AW25" s="304"/>
      <c r="AX25" s="304">
        <f t="shared" ref="AX25" si="365">AX24/$B$14</f>
        <v>2.0493827160493825</v>
      </c>
      <c r="AY25" s="304"/>
      <c r="AZ25" s="304">
        <f t="shared" ref="AZ25" si="366">AZ24/$B$14</f>
        <v>2.0864197530864192</v>
      </c>
      <c r="BA25" s="304"/>
      <c r="BB25" s="304">
        <f t="shared" ref="BB25" si="367">BB24/$B$14</f>
        <v>2.1111111111111107</v>
      </c>
      <c r="BC25" s="304"/>
      <c r="BD25" s="304">
        <f t="shared" ref="BD25" si="368">BD24/$B$14</f>
        <v>2.1234567901234565</v>
      </c>
      <c r="BE25" s="304"/>
      <c r="BF25" s="304">
        <f t="shared" ref="BF25" si="369">BF24/$B$14</f>
        <v>2.1481481481481475</v>
      </c>
      <c r="BG25" s="304"/>
      <c r="BH25" s="304">
        <f t="shared" ref="BH25" si="370">BH24/$B$14</f>
        <v>2.1604938271604932</v>
      </c>
      <c r="BI25" s="304"/>
      <c r="BJ25" s="304">
        <f t="shared" ref="BJ25" si="371">BJ24/$B$14</f>
        <v>2.333333333333333</v>
      </c>
      <c r="BK25" s="304"/>
      <c r="BL25" s="304">
        <f t="shared" ref="BL25" si="372">BL24/$B$14</f>
        <v>2.3950617283950617</v>
      </c>
      <c r="BM25" s="304"/>
      <c r="BN25" s="304">
        <f t="shared" ref="BN25" si="373">BN24/$B$14</f>
        <v>2.4320987654320985</v>
      </c>
      <c r="BO25" s="304"/>
      <c r="BP25" s="304">
        <f t="shared" ref="BP25" si="374">BP24/$B$14</f>
        <v>2.4567901234567895</v>
      </c>
      <c r="BQ25" s="304"/>
      <c r="BR25" s="304">
        <f t="shared" ref="BR25" si="375">BR24/$B$14</f>
        <v>2.4567901234567895</v>
      </c>
      <c r="BS25" s="304"/>
      <c r="BT25" s="304">
        <f t="shared" ref="BT25" si="376">BT24/$B$14</f>
        <v>2.4567901234567895</v>
      </c>
      <c r="BU25" s="304"/>
      <c r="BV25" s="304">
        <f t="shared" ref="BV25" si="377">BV24/$B$14</f>
        <v>2.4691358024691352</v>
      </c>
      <c r="BW25" s="304"/>
      <c r="BX25" s="304">
        <f t="shared" ref="BX25" si="378">BX24/$B$14</f>
        <v>2.4691358024691352</v>
      </c>
      <c r="BY25" s="304"/>
      <c r="BZ25" s="304">
        <f t="shared" ref="BZ25" si="379">BZ24/$B$14</f>
        <v>2.4938271604938267</v>
      </c>
      <c r="CA25" s="304"/>
      <c r="CB25" s="304">
        <f t="shared" ref="CB25" si="380">CB24/$B$14</f>
        <v>2.5185185185185177</v>
      </c>
      <c r="CC25" s="304"/>
      <c r="CD25" s="304">
        <f t="shared" ref="CD25" si="381">CD24/$B$14</f>
        <v>2.5185185185185177</v>
      </c>
      <c r="CE25" s="304"/>
      <c r="CF25" s="304">
        <f t="shared" ref="CF25" si="382">CF24/$B$14</f>
        <v>2.5185185185185177</v>
      </c>
      <c r="CG25" s="304"/>
      <c r="CH25" s="304">
        <f t="shared" ref="CH25" si="383">CH24/$B$14</f>
        <v>2.5185185185185177</v>
      </c>
      <c r="CI25" s="304"/>
      <c r="CJ25" s="304">
        <f t="shared" ref="CJ25" si="384">CJ24/$B$14</f>
        <v>2.5185185185185177</v>
      </c>
      <c r="CK25" s="304"/>
      <c r="CL25" s="304">
        <f t="shared" ref="CL25" si="385">CL24/$B$14</f>
        <v>2.5185185185185177</v>
      </c>
      <c r="CM25" s="304"/>
      <c r="CN25" s="304">
        <f t="shared" ref="CN25" si="386">CN24/$B$14</f>
        <v>2.5185185185185177</v>
      </c>
      <c r="CO25" s="304"/>
      <c r="CP25" s="304">
        <f t="shared" ref="CP25" si="387">CP24/$B$14</f>
        <v>2.5185185185185177</v>
      </c>
      <c r="CQ25" s="304"/>
      <c r="CR25" s="304">
        <f t="shared" ref="CR25:DF25" si="388">CR24/$B$14</f>
        <v>2.5185185185185177</v>
      </c>
      <c r="CS25" s="304"/>
      <c r="CT25" s="304">
        <f t="shared" si="388"/>
        <v>2.5185185185185177</v>
      </c>
      <c r="CU25" s="304"/>
      <c r="CV25" s="304">
        <f t="shared" si="388"/>
        <v>2.5185185185185177</v>
      </c>
      <c r="CW25" s="304"/>
      <c r="CX25" s="304">
        <f t="shared" si="388"/>
        <v>2.5185185185185177</v>
      </c>
      <c r="CY25" s="304"/>
      <c r="CZ25" s="304">
        <f t="shared" si="388"/>
        <v>2.5185185185185177</v>
      </c>
      <c r="DA25" s="304"/>
      <c r="DB25" s="304">
        <f t="shared" si="388"/>
        <v>2.5185185185185177</v>
      </c>
      <c r="DC25" s="304"/>
      <c r="DD25" s="304">
        <f t="shared" si="388"/>
        <v>2.5185185185185177</v>
      </c>
      <c r="DE25" s="304"/>
      <c r="DF25" s="304">
        <f t="shared" si="388"/>
        <v>2.5185185185185177</v>
      </c>
      <c r="DG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4"/>
      <c r="EF25" s="304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</row>
    <row r="26" spans="1:197" ht="15" thickBot="1">
      <c r="A26" s="77" t="s">
        <v>60</v>
      </c>
      <c r="B26" s="304">
        <f t="shared" ref="B26:V26" si="389">B1*B17*B22</f>
        <v>0</v>
      </c>
      <c r="C26" s="304"/>
      <c r="D26" s="304">
        <f t="shared" si="389"/>
        <v>0</v>
      </c>
      <c r="E26" s="304"/>
      <c r="F26" s="304">
        <f t="shared" si="389"/>
        <v>0</v>
      </c>
      <c r="G26" s="304"/>
      <c r="H26" s="304">
        <f t="shared" si="389"/>
        <v>0</v>
      </c>
      <c r="I26" s="304"/>
      <c r="J26" s="304">
        <f t="shared" si="389"/>
        <v>0</v>
      </c>
      <c r="K26" s="304"/>
      <c r="L26" s="304">
        <f t="shared" si="389"/>
        <v>0</v>
      </c>
      <c r="M26" s="304"/>
      <c r="N26" s="304">
        <f t="shared" si="389"/>
        <v>0</v>
      </c>
      <c r="O26" s="304"/>
      <c r="P26" s="304">
        <f t="shared" si="389"/>
        <v>0</v>
      </c>
      <c r="Q26" s="304"/>
      <c r="R26" s="304">
        <f t="shared" si="389"/>
        <v>0</v>
      </c>
      <c r="S26" s="304"/>
      <c r="T26" s="304">
        <f t="shared" si="389"/>
        <v>8.8888888888888893</v>
      </c>
      <c r="U26" s="304"/>
      <c r="V26" s="304">
        <f t="shared" si="389"/>
        <v>18.333333333333332</v>
      </c>
      <c r="W26" s="304"/>
      <c r="X26" s="304">
        <f>X1*X17*X22</f>
        <v>34.666666666666664</v>
      </c>
      <c r="Y26" s="304"/>
      <c r="Z26" s="304">
        <f t="shared" ref="Z26" si="390">Z1*Z17*Z22</f>
        <v>20.222222222222221</v>
      </c>
      <c r="AA26" s="304"/>
      <c r="AB26" s="304">
        <f t="shared" ref="AB26" si="391">AB1*AB17*AB22</f>
        <v>15.555555555555554</v>
      </c>
      <c r="AC26" s="304"/>
      <c r="AD26" s="304">
        <f t="shared" ref="AD26" si="392">AD1*AD17*AD22</f>
        <v>21.666666666666664</v>
      </c>
      <c r="AE26" s="304"/>
      <c r="AF26" s="304">
        <f t="shared" ref="AF26" si="393">AF1*AF17*AF22</f>
        <v>21.333333333333332</v>
      </c>
      <c r="AG26" s="304"/>
      <c r="AH26" s="304">
        <f t="shared" ref="AH26" si="394">AH1*AH17*AH22</f>
        <v>26.444444444444446</v>
      </c>
      <c r="AI26" s="304"/>
      <c r="AJ26" s="304">
        <f t="shared" ref="AJ26" si="395">AJ1*AJ17*AJ22</f>
        <v>28</v>
      </c>
      <c r="AK26" s="304"/>
      <c r="AL26" s="304">
        <f t="shared" ref="AL26" si="396">AL1*AL17*AL22</f>
        <v>21.111111111111111</v>
      </c>
      <c r="AM26" s="304"/>
      <c r="AN26" s="304">
        <f t="shared" ref="AN26" si="397">AN1*AN17*AN22</f>
        <v>22.222222222222221</v>
      </c>
      <c r="AO26" s="304"/>
      <c r="AP26" s="304">
        <f t="shared" ref="AP26" si="398">AP1*AP17*AP22</f>
        <v>7</v>
      </c>
      <c r="AQ26" s="304"/>
      <c r="AR26" s="304">
        <f t="shared" ref="AR26" si="399">AR1*AR17*AR22</f>
        <v>17.111111111111111</v>
      </c>
      <c r="AS26" s="304"/>
      <c r="AT26" s="304">
        <f t="shared" ref="AT26" si="400">AT1*AT17*AT22</f>
        <v>15.333333333333332</v>
      </c>
      <c r="AU26" s="304"/>
      <c r="AV26" s="304">
        <f t="shared" ref="AV26" si="401">AV1*AV17*AV22</f>
        <v>8</v>
      </c>
      <c r="AW26" s="304"/>
      <c r="AX26" s="304">
        <f t="shared" ref="AX26" si="402">AX1*AX17*AX22</f>
        <v>2.7777777777777772</v>
      </c>
      <c r="AY26" s="304"/>
      <c r="AZ26" s="304">
        <f t="shared" ref="AZ26" si="403">AZ1*AZ17*AZ22</f>
        <v>8.6666666666666661</v>
      </c>
      <c r="BA26" s="304"/>
      <c r="BB26" s="304">
        <f t="shared" ref="BB26" si="404">BB1*BB17*BB22</f>
        <v>6</v>
      </c>
      <c r="BC26" s="304"/>
      <c r="BD26" s="304">
        <f t="shared" ref="BD26" si="405">BD1*BD17*BD22</f>
        <v>3.1111111111111107</v>
      </c>
      <c r="BE26" s="304"/>
      <c r="BF26" s="304">
        <f t="shared" ref="BF26" si="406">BF1*BF17*BF22</f>
        <v>6.4444444444444438</v>
      </c>
      <c r="BG26" s="304"/>
      <c r="BH26" s="304">
        <f t="shared" ref="BH26" si="407">BH1*BH17*BH22</f>
        <v>3.333333333333333</v>
      </c>
      <c r="BI26" s="304"/>
      <c r="BJ26" s="304">
        <f t="shared" ref="BJ26" si="408">BJ1*BJ17*BJ22</f>
        <v>48.222222222222221</v>
      </c>
      <c r="BK26" s="304"/>
      <c r="BL26" s="304">
        <f t="shared" ref="BL26" si="409">BL1*BL17*BL22</f>
        <v>17.777777777777779</v>
      </c>
      <c r="BM26" s="304"/>
      <c r="BN26" s="304">
        <f t="shared" ref="BN26" si="410">BN1*BN17*BN22</f>
        <v>11</v>
      </c>
      <c r="BO26" s="304"/>
      <c r="BP26" s="304">
        <f t="shared" ref="BP26" si="411">BP1*BP17*BP22</f>
        <v>7.5555555555555545</v>
      </c>
      <c r="BQ26" s="304"/>
      <c r="BR26" s="304">
        <f t="shared" ref="BR26" si="412">BR1*BR17*BR22</f>
        <v>0</v>
      </c>
      <c r="BS26" s="304"/>
      <c r="BT26" s="304">
        <f t="shared" ref="BT26" si="413">BT1*BT17*BT22</f>
        <v>0</v>
      </c>
      <c r="BU26" s="304"/>
      <c r="BV26" s="304">
        <f t="shared" ref="BV26" si="414">BV1*BV17*BV22</f>
        <v>4.1111111111111116</v>
      </c>
      <c r="BW26" s="304"/>
      <c r="BX26" s="304">
        <f t="shared" ref="BX26" si="415">BX1*BX17*BX22</f>
        <v>0</v>
      </c>
      <c r="BY26" s="304"/>
      <c r="BZ26" s="304">
        <f t="shared" ref="BZ26" si="416">BZ1*BZ17*BZ22</f>
        <v>8.6666666666666661</v>
      </c>
      <c r="CA26" s="304"/>
      <c r="CB26" s="304">
        <f t="shared" ref="CB26" si="417">CB1*CB17*CB22</f>
        <v>8.8888888888888875</v>
      </c>
      <c r="CC26" s="304"/>
      <c r="CD26" s="304">
        <f t="shared" ref="CD26" si="418">CD1*CD17*CD22</f>
        <v>0</v>
      </c>
      <c r="CE26" s="304"/>
      <c r="CF26" s="304">
        <f t="shared" ref="CF26" si="419">CF1*CF17*CF22</f>
        <v>0</v>
      </c>
      <c r="CG26" s="304"/>
      <c r="CH26" s="304">
        <f t="shared" ref="CH26" si="420">CH1*CH17*CH22</f>
        <v>0</v>
      </c>
      <c r="CI26" s="304"/>
      <c r="CJ26" s="304">
        <f t="shared" ref="CJ26" si="421">CJ1*CJ17*CJ22</f>
        <v>0</v>
      </c>
      <c r="CK26" s="304"/>
      <c r="CL26" s="304">
        <f t="shared" ref="CL26" si="422">CL1*CL17*CL22</f>
        <v>0</v>
      </c>
      <c r="CM26" s="304"/>
      <c r="CN26" s="304">
        <f t="shared" ref="CN26" si="423">CN1*CN17*CN22</f>
        <v>0</v>
      </c>
      <c r="CO26" s="304"/>
      <c r="CP26" s="304">
        <f t="shared" ref="CP26" si="424">CP1*CP17*CP22</f>
        <v>0</v>
      </c>
      <c r="CQ26" s="304"/>
      <c r="CR26" s="304">
        <f t="shared" ref="CR26:DF26" si="425">CR1*CR17*CR22</f>
        <v>0</v>
      </c>
      <c r="CS26" s="304"/>
      <c r="CT26" s="304">
        <f t="shared" si="425"/>
        <v>0</v>
      </c>
      <c r="CU26" s="304"/>
      <c r="CV26" s="304">
        <f t="shared" si="425"/>
        <v>0</v>
      </c>
      <c r="CW26" s="304"/>
      <c r="CX26" s="304">
        <f t="shared" si="425"/>
        <v>0</v>
      </c>
      <c r="CY26" s="304"/>
      <c r="CZ26" s="304">
        <f t="shared" si="425"/>
        <v>0</v>
      </c>
      <c r="DA26" s="304"/>
      <c r="DB26" s="304">
        <f t="shared" si="425"/>
        <v>0</v>
      </c>
      <c r="DC26" s="304"/>
      <c r="DD26" s="304">
        <f t="shared" si="425"/>
        <v>0</v>
      </c>
      <c r="DE26" s="304"/>
      <c r="DF26" s="304">
        <f t="shared" si="425"/>
        <v>0</v>
      </c>
      <c r="DG26" s="304"/>
      <c r="DN26" s="304"/>
      <c r="DO26" s="304"/>
      <c r="DP26" s="304"/>
      <c r="DQ26" s="304"/>
      <c r="DR26" s="304"/>
      <c r="DS26" s="304"/>
      <c r="DT26" s="304"/>
      <c r="DU26" s="304"/>
      <c r="DV26" s="304"/>
      <c r="DW26" s="304"/>
      <c r="DX26" s="304"/>
      <c r="DY26" s="304"/>
      <c r="DZ26" s="304"/>
      <c r="EA26" s="304"/>
      <c r="EB26" s="304"/>
      <c r="EC26" s="304"/>
      <c r="ED26" s="304"/>
      <c r="EE26" s="304"/>
      <c r="EF26" s="304"/>
      <c r="EG26" s="304"/>
      <c r="EH26" s="304"/>
      <c r="EI26" s="304"/>
      <c r="EJ26" s="304"/>
      <c r="EK26" s="304"/>
      <c r="EL26" s="304"/>
      <c r="EM26" s="304"/>
      <c r="EN26" s="304"/>
      <c r="EO26" s="304"/>
      <c r="EP26" s="304"/>
      <c r="EQ26" s="304"/>
      <c r="ER26" s="304"/>
      <c r="ES26" s="304"/>
      <c r="ET26" s="304"/>
      <c r="EU26" s="304"/>
      <c r="EV26" s="304"/>
      <c r="EW26" s="304"/>
      <c r="EX26" s="304"/>
      <c r="EY26" s="304"/>
      <c r="EZ26" s="304"/>
      <c r="FA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f>SUM($B26:U$26)/T25</f>
        <v>90.000000000000014</v>
      </c>
      <c r="U27" s="304"/>
      <c r="V27" s="304">
        <f>SUM($B26:W$26)/V25</f>
        <v>95.869565217391312</v>
      </c>
      <c r="W27" s="304"/>
      <c r="X27" s="304">
        <f>SUM($B26:Y$26)/X25</f>
        <v>102.30612244897958</v>
      </c>
      <c r="Y27" s="304"/>
      <c r="Z27" s="304">
        <f>SUM($B26:AA$26)/Z25</f>
        <v>105.57142857142857</v>
      </c>
      <c r="AA27" s="304"/>
      <c r="AB27" s="304">
        <f>SUM($B26:AC$26)/AB25</f>
        <v>108.36986301369863</v>
      </c>
      <c r="AC27" s="304"/>
      <c r="AD27" s="304">
        <f>SUM($B26:AE$26)/AD25</f>
        <v>112.39534883720931</v>
      </c>
      <c r="AE27" s="304"/>
      <c r="AF27" s="304">
        <f>SUM($B26:AG$26)/AF25</f>
        <v>116.26530612244899</v>
      </c>
      <c r="AG27" s="304"/>
      <c r="AH27" s="304">
        <f>SUM($B26:AI$26)/AH25</f>
        <v>120.85714285714289</v>
      </c>
      <c r="AI27" s="304"/>
      <c r="AJ27" s="304">
        <f>SUM($B26:AK$26)/AJ25</f>
        <v>125.42857142857144</v>
      </c>
      <c r="AK27" s="304"/>
      <c r="AL27" s="304">
        <f>SUM($B26:AM$26)/AL25</f>
        <v>128.77941176470591</v>
      </c>
      <c r="AM27" s="304"/>
      <c r="AN27" s="304">
        <f>SUM($B26:AO$26)/AN25</f>
        <v>132.28767123287673</v>
      </c>
      <c r="AO27" s="304"/>
      <c r="AP27" s="304">
        <f>SUM($B26:AQ$26)/AP25</f>
        <v>133.42953020134232</v>
      </c>
      <c r="AQ27" s="304"/>
      <c r="AR27" s="304">
        <f>SUM($B26:AS$26)/AR25</f>
        <v>136.32692307692309</v>
      </c>
      <c r="AS27" s="304"/>
      <c r="AT27" s="304">
        <f>SUM($B26:AU$26)/AT25</f>
        <v>138.94444444444446</v>
      </c>
      <c r="AU27" s="304"/>
      <c r="AV27" s="304">
        <f>SUM($B26:AW$26)/AV25</f>
        <v>140.34545454545457</v>
      </c>
      <c r="AW27" s="304"/>
      <c r="AX27" s="304">
        <f>SUM($B26:AY$26)/AX25</f>
        <v>140.85542168674701</v>
      </c>
      <c r="AY27" s="304"/>
      <c r="AZ27" s="304">
        <f>SUM($B26:BA$26)/AZ25</f>
        <v>142.50887573964502</v>
      </c>
      <c r="BA27" s="304"/>
      <c r="BB27" s="304">
        <f>SUM($B26:BC$26)/BB25</f>
        <v>143.68421052631584</v>
      </c>
      <c r="BC27" s="304"/>
      <c r="BD27" s="304">
        <f>SUM($B26:BE$26)/BD25</f>
        <v>144.31395348837214</v>
      </c>
      <c r="BE27" s="304"/>
      <c r="BF27" s="304">
        <f>SUM($B26:BG$26)/BF25</f>
        <v>145.65517241379317</v>
      </c>
      <c r="BG27" s="304"/>
      <c r="BH27" s="304">
        <f>SUM($B26:BI$26)/BH25</f>
        <v>146.36571428571432</v>
      </c>
      <c r="BI27" s="304"/>
      <c r="BJ27" s="304">
        <f>SUM($B26:BK$26)/BJ25</f>
        <v>156.1904761904762</v>
      </c>
      <c r="BK27" s="304"/>
      <c r="BL27" s="304">
        <f>SUM($B26:BM$26)/BL25</f>
        <v>159.58762886597938</v>
      </c>
      <c r="BM27" s="304"/>
      <c r="BN27" s="304">
        <f>SUM($B26:BO$26)/BN25</f>
        <v>161.68020304568529</v>
      </c>
      <c r="BO27" s="304"/>
      <c r="BP27" s="304">
        <f>SUM($B26:BQ$26)/BP25</f>
        <v>163.13065326633171</v>
      </c>
      <c r="BQ27" s="304"/>
      <c r="BR27" s="304">
        <f>SUM($B26:BS$26)/BR25</f>
        <v>163.13065326633171</v>
      </c>
      <c r="BS27" s="304"/>
      <c r="BT27" s="304">
        <f>SUM($B26:BU$26)/BT25</f>
        <v>163.13065326633171</v>
      </c>
      <c r="BU27" s="304"/>
      <c r="BV27" s="304">
        <f>SUM($B26:BW$26)/BV25</f>
        <v>163.98000000000002</v>
      </c>
      <c r="BW27" s="304"/>
      <c r="BX27" s="304">
        <f>SUM($B26:BY$26)/BX25</f>
        <v>163.98000000000002</v>
      </c>
      <c r="BY27" s="304"/>
      <c r="BZ27" s="304">
        <f>SUM($B26:CA$26)/BZ25</f>
        <v>165.83168316831686</v>
      </c>
      <c r="CA27" s="304"/>
      <c r="CB27" s="304">
        <f>SUM($B26:CC$26)/CB25</f>
        <v>167.73529411764713</v>
      </c>
      <c r="CC27" s="304"/>
      <c r="CD27" s="304">
        <f>SUM($B26:CE$26)/CD25</f>
        <v>167.73529411764713</v>
      </c>
      <c r="CE27" s="304"/>
      <c r="CF27" s="304">
        <f>SUM($B26:CG$26)/CF25</f>
        <v>167.73529411764713</v>
      </c>
      <c r="CG27" s="304"/>
      <c r="CH27" s="304">
        <f>SUM($B26:CI$26)/CH25</f>
        <v>167.73529411764713</v>
      </c>
      <c r="CI27" s="304"/>
      <c r="CJ27" s="304">
        <f>SUM($B26:CK$26)/CJ25</f>
        <v>167.73529411764713</v>
      </c>
      <c r="CK27" s="304"/>
      <c r="CL27" s="304">
        <f>SUM($B26:CM$26)/CL25</f>
        <v>167.73529411764713</v>
      </c>
      <c r="CM27" s="304"/>
      <c r="CN27" s="304">
        <f>SUM($B26:CO$26)/CN25</f>
        <v>167.73529411764713</v>
      </c>
      <c r="CO27" s="304"/>
      <c r="CP27" s="304">
        <f>SUM($B26:CQ$26)/CP25</f>
        <v>167.73529411764713</v>
      </c>
      <c r="CQ27" s="304"/>
      <c r="CR27" s="304">
        <f>SUM($B26:CS$26)/CR25</f>
        <v>167.73529411764713</v>
      </c>
      <c r="CS27" s="304"/>
      <c r="CT27" s="304">
        <f>SUM($B26:CU$26)/CT25</f>
        <v>167.73529411764713</v>
      </c>
      <c r="CU27" s="304"/>
      <c r="CV27" s="304">
        <f>SUM($B26:CW$26)/CV25</f>
        <v>167.73529411764713</v>
      </c>
      <c r="CW27" s="304"/>
      <c r="CX27" s="304">
        <f>SUM($B26:CY$26)/CX25</f>
        <v>167.73529411764713</v>
      </c>
      <c r="CY27" s="304"/>
      <c r="CZ27" s="304">
        <f>SUM($B26:DA$26)/CZ25</f>
        <v>167.73529411764713</v>
      </c>
      <c r="DA27" s="304"/>
      <c r="DB27" s="304">
        <f>SUM($B26:DC$26)/DB25</f>
        <v>167.73529411764713</v>
      </c>
      <c r="DC27" s="304"/>
      <c r="DD27" s="304">
        <f>SUM($B26:DE$26)/DD25</f>
        <v>167.73529411764713</v>
      </c>
      <c r="DE27" s="304"/>
      <c r="DF27" s="304">
        <f>SUM($B26:DG$26)/DF25</f>
        <v>167.73529411764713</v>
      </c>
      <c r="DG27" s="304"/>
      <c r="DN27" s="304"/>
      <c r="DO27" s="304"/>
      <c r="DP27" s="304"/>
      <c r="DQ27" s="304"/>
      <c r="DR27" s="304"/>
      <c r="DS27" s="304"/>
      <c r="DT27" s="304"/>
      <c r="DU27" s="304"/>
      <c r="DV27" s="304"/>
      <c r="DW27" s="304"/>
      <c r="DX27" s="304"/>
      <c r="DY27" s="304"/>
      <c r="DZ27" s="304"/>
      <c r="EA27" s="304"/>
      <c r="EB27" s="304"/>
      <c r="EC27" s="304"/>
      <c r="ED27" s="304"/>
      <c r="EE27" s="304"/>
      <c r="EF27" s="304"/>
      <c r="EG27" s="304"/>
      <c r="EH27" s="304"/>
      <c r="EI27" s="304"/>
      <c r="EJ27" s="304"/>
      <c r="EK27" s="304"/>
      <c r="EL27" s="304"/>
      <c r="EM27" s="304"/>
      <c r="EN27" s="304"/>
      <c r="EO27" s="304"/>
      <c r="EP27" s="304"/>
      <c r="EQ27" s="304"/>
      <c r="ER27" s="304"/>
      <c r="ES27" s="304"/>
      <c r="ET27" s="304"/>
      <c r="EU27" s="304"/>
      <c r="EV27" s="304"/>
      <c r="EW27" s="304"/>
      <c r="EX27" s="304"/>
      <c r="EY27" s="304"/>
      <c r="EZ27" s="304"/>
      <c r="FA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f t="shared" ref="T28" si="426">LN(T25)/T27</f>
        <v>-2.5722306811028918E-2</v>
      </c>
      <c r="U28" s="304"/>
      <c r="V28" s="304">
        <f t="shared" ref="V28" si="427">LN(V25)/V27</f>
        <v>-1.3131956277140885E-2</v>
      </c>
      <c r="W28" s="304"/>
      <c r="X28" s="304">
        <f>LN(X25)/X27</f>
        <v>-4.9129890228463589E-3</v>
      </c>
      <c r="Y28" s="304"/>
      <c r="Z28" s="304">
        <f t="shared" ref="Z28" si="428">LN(Z25)/Z27</f>
        <v>-2.3805155588177839E-3</v>
      </c>
      <c r="AA28" s="304"/>
      <c r="AB28" s="304">
        <f t="shared" ref="AB28" si="429">LN(AB25)/AB27</f>
        <v>-9.5958147987049386E-4</v>
      </c>
      <c r="AC28" s="304"/>
      <c r="AD28" s="304">
        <f t="shared" ref="AD28" si="430">LN(AD25)/AD27</f>
        <v>5.3292366811213889E-4</v>
      </c>
      <c r="AE28" s="304"/>
      <c r="AF28" s="304">
        <f t="shared" ref="AF28" si="431">LN(AF25)/AF27</f>
        <v>1.6386515492203834E-3</v>
      </c>
      <c r="AG28" s="304"/>
      <c r="AH28" s="304">
        <f t="shared" ref="AH28" si="432">LN(AH25)/AH27</f>
        <v>2.6812624306839119E-3</v>
      </c>
      <c r="AI28" s="304"/>
      <c r="AJ28" s="304">
        <f t="shared" ref="AJ28" si="433">LN(AJ25)/AJ27</f>
        <v>3.5225845853681941E-3</v>
      </c>
      <c r="AK28" s="304"/>
      <c r="AL28" s="304">
        <f t="shared" ref="AL28" si="434">LN(AL25)/AL27</f>
        <v>4.0239796405533504E-3</v>
      </c>
      <c r="AM28" s="304"/>
      <c r="AN28" s="304">
        <f t="shared" ref="AN28" si="435">LN(AN25)/AN27</f>
        <v>4.4536082731304258E-3</v>
      </c>
      <c r="AO28" s="304"/>
      <c r="AP28" s="304">
        <f t="shared" ref="AP28" si="436">LN(AP25)/AP27</f>
        <v>4.5679329782043147E-3</v>
      </c>
      <c r="AQ28" s="304"/>
      <c r="AR28" s="304">
        <f t="shared" ref="AR28" si="437">LN(AR25)/AR27</f>
        <v>4.8076112757806603E-3</v>
      </c>
      <c r="AS28" s="304"/>
      <c r="AT28" s="304">
        <f t="shared" ref="AT28" si="438">LN(AT25)/AT27</f>
        <v>4.9886642343378706E-3</v>
      </c>
      <c r="AU28" s="304"/>
      <c r="AV28" s="304">
        <f t="shared" ref="AV28" si="439">LN(AV25)/AV27</f>
        <v>5.0696071456856825E-3</v>
      </c>
      <c r="AW28" s="304"/>
      <c r="AX28" s="304">
        <f t="shared" ref="AX28" si="440">LN(AX25)/AX27</f>
        <v>5.0941499098264174E-3</v>
      </c>
      <c r="AY28" s="304"/>
      <c r="AZ28" s="304">
        <f t="shared" ref="AZ28" si="441">LN(AZ25)/AZ27</f>
        <v>5.1607281050638255E-3</v>
      </c>
      <c r="BA28" s="304"/>
      <c r="BB28" s="304">
        <f t="shared" ref="BB28" si="442">LN(BB25)/BB27</f>
        <v>5.2003932728110595E-3</v>
      </c>
      <c r="BC28" s="304"/>
      <c r="BD28" s="304">
        <f t="shared" ref="BD28" si="443">LN(BD25)/BD27</f>
        <v>5.2181047219504633E-3</v>
      </c>
      <c r="BE28" s="304"/>
      <c r="BF28" s="304">
        <f t="shared" ref="BF28" si="444">LN(BF25)/BF27</f>
        <v>5.2494266552368845E-3</v>
      </c>
      <c r="BG28" s="304"/>
      <c r="BH28" s="304">
        <f t="shared" ref="BH28" si="445">LN(BH25)/BH27</f>
        <v>5.2630960946723707E-3</v>
      </c>
      <c r="BI28" s="304"/>
      <c r="BJ28" s="304">
        <f t="shared" ref="BJ28" si="446">LN(BJ25)/BJ27</f>
        <v>5.4247728866253873E-3</v>
      </c>
      <c r="BK28" s="304"/>
      <c r="BL28" s="304">
        <f t="shared" ref="BL28" si="447">LN(BL25)/BL27</f>
        <v>5.47291172002043E-3</v>
      </c>
      <c r="BM28" s="304"/>
      <c r="BN28" s="304">
        <f t="shared" ref="BN28" si="448">LN(BN25)/BN27</f>
        <v>5.4969907095825327E-3</v>
      </c>
      <c r="BO28" s="304"/>
      <c r="BP28" s="304">
        <f t="shared" ref="BP28" si="449">LN(BP25)/BP27</f>
        <v>5.5100353738212291E-3</v>
      </c>
      <c r="BQ28" s="304"/>
      <c r="BR28" s="304">
        <f t="shared" ref="BR28" si="450">LN(BR25)/BR27</f>
        <v>5.5100353738212291E-3</v>
      </c>
      <c r="BS28" s="304"/>
      <c r="BT28" s="304">
        <f t="shared" ref="BT28" si="451">LN(BT25)/BT27</f>
        <v>5.5100353738212291E-3</v>
      </c>
      <c r="BU28" s="304"/>
      <c r="BV28" s="304">
        <f t="shared" ref="BV28" si="452">LN(BV25)/BV27</f>
        <v>5.5120637387217801E-3</v>
      </c>
      <c r="BW28" s="304"/>
      <c r="BX28" s="304">
        <f t="shared" ref="BX28" si="453">LN(BX25)/BX27</f>
        <v>5.5120637387217801E-3</v>
      </c>
      <c r="BY28" s="304"/>
      <c r="BZ28" s="304">
        <f t="shared" ref="BZ28" si="454">LN(BZ25)/BZ27</f>
        <v>5.5105184080007962E-3</v>
      </c>
      <c r="CA28" s="304"/>
      <c r="CB28" s="304">
        <f t="shared" ref="CB28" si="455">LN(CB25)/CB27</f>
        <v>5.5067172596599007E-3</v>
      </c>
      <c r="CC28" s="304"/>
      <c r="CD28" s="304">
        <f t="shared" ref="CD28" si="456">LN(CD25)/CD27</f>
        <v>5.5067172596599007E-3</v>
      </c>
      <c r="CE28" s="304"/>
      <c r="CF28" s="304">
        <f t="shared" ref="CF28" si="457">LN(CF25)/CF27</f>
        <v>5.5067172596599007E-3</v>
      </c>
      <c r="CG28" s="304"/>
      <c r="CH28" s="304">
        <f t="shared" ref="CH28" si="458">LN(CH25)/CH27</f>
        <v>5.5067172596599007E-3</v>
      </c>
      <c r="CI28" s="304"/>
      <c r="CJ28" s="304">
        <f t="shared" ref="CJ28" si="459">LN(CJ25)/CJ27</f>
        <v>5.5067172596599007E-3</v>
      </c>
      <c r="CK28" s="304"/>
      <c r="CL28" s="304">
        <f t="shared" ref="CL28" si="460">LN(CL25)/CL27</f>
        <v>5.5067172596599007E-3</v>
      </c>
      <c r="CM28" s="304"/>
      <c r="CN28" s="304">
        <f t="shared" ref="CN28" si="461">LN(CN25)/CN27</f>
        <v>5.5067172596599007E-3</v>
      </c>
      <c r="CO28" s="304"/>
      <c r="CP28" s="304">
        <f t="shared" ref="CP28" si="462">LN(CP25)/CP27</f>
        <v>5.5067172596599007E-3</v>
      </c>
      <c r="CQ28" s="304"/>
      <c r="CR28" s="304">
        <f t="shared" ref="CR28:DF28" si="463">LN(CR25)/CR27</f>
        <v>5.5067172596599007E-3</v>
      </c>
      <c r="CS28" s="304"/>
      <c r="CT28" s="304">
        <f t="shared" si="463"/>
        <v>5.5067172596599007E-3</v>
      </c>
      <c r="CU28" s="304"/>
      <c r="CV28" s="304">
        <f t="shared" si="463"/>
        <v>5.5067172596599007E-3</v>
      </c>
      <c r="CW28" s="304"/>
      <c r="CX28" s="304">
        <f t="shared" si="463"/>
        <v>5.5067172596599007E-3</v>
      </c>
      <c r="CY28" s="304"/>
      <c r="CZ28" s="304">
        <f t="shared" si="463"/>
        <v>5.5067172596599007E-3</v>
      </c>
      <c r="DA28" s="304"/>
      <c r="DB28" s="304">
        <f t="shared" si="463"/>
        <v>5.5067172596599007E-3</v>
      </c>
      <c r="DC28" s="304"/>
      <c r="DD28" s="304">
        <f t="shared" si="463"/>
        <v>5.5067172596599007E-3</v>
      </c>
      <c r="DE28" s="304"/>
      <c r="DF28" s="304">
        <f t="shared" si="463"/>
        <v>5.5067172596599007E-3</v>
      </c>
      <c r="DG28" s="304"/>
      <c r="DN28" s="304"/>
      <c r="DO28" s="304"/>
      <c r="DP28" s="304"/>
      <c r="DQ28" s="304"/>
      <c r="DR28" s="304"/>
      <c r="DS28" s="304"/>
      <c r="DT28" s="304"/>
      <c r="DU28" s="304"/>
      <c r="DV28" s="304"/>
      <c r="DW28" s="304"/>
      <c r="DX28" s="304"/>
      <c r="DY28" s="304"/>
      <c r="DZ28" s="304"/>
      <c r="EA28" s="304"/>
      <c r="EB28" s="304"/>
      <c r="EC28" s="304"/>
      <c r="ED28" s="304"/>
      <c r="EE28" s="304"/>
      <c r="EF28" s="304"/>
      <c r="EG28" s="304"/>
      <c r="EH28" s="304"/>
      <c r="EI28" s="304"/>
      <c r="EJ28" s="304"/>
      <c r="EK28" s="304"/>
      <c r="EL28" s="304"/>
      <c r="EM28" s="304"/>
      <c r="EN28" s="304"/>
      <c r="EO28" s="304"/>
      <c r="EP28" s="304"/>
      <c r="EQ28" s="304"/>
      <c r="ER28" s="304"/>
      <c r="ES28" s="304"/>
      <c r="ET28" s="304"/>
      <c r="EU28" s="304"/>
      <c r="EV28" s="304"/>
      <c r="EW28" s="304"/>
      <c r="EX28" s="304"/>
      <c r="EY28" s="304"/>
      <c r="EZ28" s="304"/>
      <c r="FA28" s="304"/>
    </row>
    <row r="29" spans="1:197" ht="15" thickBot="1">
      <c r="A29" s="77" t="s">
        <v>63</v>
      </c>
      <c r="B29" s="304">
        <f t="shared" ref="B29" si="464">LOG10(B14)-LOG10(D14)</f>
        <v>0</v>
      </c>
      <c r="C29" s="304"/>
      <c r="D29" s="304">
        <f t="shared" ref="D29" si="465">LOG10(D14)-LOG10(F14)</f>
        <v>0</v>
      </c>
      <c r="E29" s="304"/>
      <c r="F29" s="304">
        <f t="shared" ref="F29" si="466">LOG10(F14)-LOG10(H14)</f>
        <v>0</v>
      </c>
      <c r="G29" s="304"/>
      <c r="H29" s="304">
        <f t="shared" ref="H29" si="467">LOG10(H14)-LOG10(J14)</f>
        <v>0</v>
      </c>
      <c r="I29" s="304"/>
      <c r="J29" s="304">
        <f t="shared" ref="J29" si="468">LOG10(J14)-LOG10(L14)</f>
        <v>0</v>
      </c>
      <c r="K29" s="304"/>
      <c r="L29" s="304">
        <f t="shared" ref="L29" si="469">LOG10(L14)-LOG10(N14)</f>
        <v>0</v>
      </c>
      <c r="M29" s="304"/>
      <c r="N29" s="304">
        <f t="shared" ref="N29" si="470">LOG10(N14)-LOG10(P14)</f>
        <v>0</v>
      </c>
      <c r="O29" s="304"/>
      <c r="P29" s="304">
        <f t="shared" ref="P29" si="471">LOG10(P14)-LOG10(R14)</f>
        <v>0</v>
      </c>
      <c r="Q29" s="304"/>
      <c r="R29" s="304">
        <f t="shared" ref="R29" si="472">LOG10(R14)-LOG10(T14)</f>
        <v>5.1152522447381332E-2</v>
      </c>
      <c r="S29" s="304"/>
      <c r="T29" s="304">
        <f t="shared" ref="T29" si="473">LOG10(T14)-LOG10(V14)</f>
        <v>0</v>
      </c>
      <c r="U29" s="304"/>
      <c r="V29" s="304">
        <f t="shared" ref="V29" si="474">LOG10(V14)-LOG10(X14)</f>
        <v>0</v>
      </c>
      <c r="W29" s="304"/>
      <c r="X29" s="304">
        <f>LOG10(X14)-LOG10(Z14)</f>
        <v>0</v>
      </c>
      <c r="Y29" s="304"/>
      <c r="Z29" s="304">
        <f t="shared" ref="Z29" si="475">LOG10(Z14)-LOG10(AB14)</f>
        <v>0</v>
      </c>
      <c r="AA29" s="304"/>
      <c r="AB29" s="304">
        <f t="shared" ref="AB29" si="476">LOG10(AB14)-LOG10(AD14)</f>
        <v>0</v>
      </c>
      <c r="AC29" s="304"/>
      <c r="AD29" s="304">
        <f t="shared" ref="AD29" si="477">LOG10(AD14)-LOG10(AF14)</f>
        <v>0</v>
      </c>
      <c r="AE29" s="304"/>
      <c r="AF29" s="304">
        <f t="shared" ref="AF29" si="478">LOG10(AF14)-LOG10(AH14)</f>
        <v>5.7991946977686726E-2</v>
      </c>
      <c r="AG29" s="304"/>
      <c r="AH29" s="304">
        <f t="shared" ref="AH29" si="479">LOG10(AH14)-LOG10(AJ14)</f>
        <v>0</v>
      </c>
      <c r="AI29" s="304"/>
      <c r="AJ29" s="304">
        <f t="shared" ref="AJ29" si="480">LOG10(AJ14)-LOG10(AL14)</f>
        <v>6.6946789630613179E-2</v>
      </c>
      <c r="AK29" s="304"/>
      <c r="AL29" s="304">
        <f t="shared" ref="AL29" si="481">LOG10(AL14)-LOG10(AN14)</f>
        <v>0</v>
      </c>
      <c r="AM29" s="304"/>
      <c r="AN29" s="304">
        <f t="shared" ref="AN29" si="482">LOG10(AN14)-LOG10(AP14)</f>
        <v>0</v>
      </c>
      <c r="AO29" s="304"/>
      <c r="AP29" s="304">
        <f t="shared" ref="AP29" si="483">LOG10(AP14)-LOG10(AR14)</f>
        <v>0</v>
      </c>
      <c r="AQ29" s="304"/>
      <c r="AR29" s="304">
        <f t="shared" ref="AR29" si="484">LOG10(AR14)-LOG10(AT14)</f>
        <v>0</v>
      </c>
      <c r="AS29" s="304"/>
      <c r="AT29" s="304">
        <f t="shared" ref="AT29" si="485">LOG10(AT14)-LOG10(AV14)</f>
        <v>0</v>
      </c>
      <c r="AU29" s="304"/>
      <c r="AV29" s="304">
        <f t="shared" ref="AV29" si="486">LOG10(AV14)-LOG10(AX14)</f>
        <v>0</v>
      </c>
      <c r="AW29" s="304"/>
      <c r="AX29" s="304">
        <f t="shared" ref="AX29" si="487">LOG10(AX14)-LOG10(AZ14)</f>
        <v>0</v>
      </c>
      <c r="AY29" s="304"/>
      <c r="AZ29" s="304">
        <f t="shared" ref="AZ29" si="488">LOG10(AZ14)-LOG10(BB14)</f>
        <v>0</v>
      </c>
      <c r="BA29" s="304"/>
      <c r="BB29" s="304">
        <f t="shared" ref="BB29" si="489">LOG10(BB14)-LOG10(BD14)</f>
        <v>0</v>
      </c>
      <c r="BC29" s="304"/>
      <c r="BD29" s="304">
        <f t="shared" ref="BD29" si="490">LOG10(BD14)-LOG10(BF14)</f>
        <v>0</v>
      </c>
      <c r="BE29" s="304"/>
      <c r="BF29" s="304">
        <f t="shared" ref="BF29" si="491">LOG10(BF14)-LOG10(BH14)</f>
        <v>0</v>
      </c>
      <c r="BG29" s="304"/>
      <c r="BH29" s="304">
        <f t="shared" ref="BH29" si="492">LOG10(BH14)-LOG10(BJ14)</f>
        <v>0</v>
      </c>
      <c r="BI29" s="304"/>
      <c r="BJ29" s="304">
        <f t="shared" ref="BJ29" si="493">LOG10(BJ14)-LOG10(BL14)</f>
        <v>0</v>
      </c>
      <c r="BK29" s="304"/>
      <c r="BL29" s="304">
        <f t="shared" ref="BL29" si="494">LOG10(BL14)-LOG10(BN14)</f>
        <v>0</v>
      </c>
      <c r="BM29" s="304"/>
      <c r="BN29" s="304">
        <f t="shared" ref="BN29" si="495">LOG10(BN14)-LOG10(BP14)</f>
        <v>0</v>
      </c>
      <c r="BO29" s="304"/>
      <c r="BP29" s="304">
        <f t="shared" ref="BP29" si="496">LOG10(BP14)-LOG10(BR14)</f>
        <v>0</v>
      </c>
      <c r="BQ29" s="304"/>
      <c r="BR29" s="304">
        <f t="shared" ref="BR29" si="497">LOG10(BR14)-LOG10(BT14)</f>
        <v>7.9181246047624776E-2</v>
      </c>
      <c r="BS29" s="304"/>
      <c r="BT29" s="304">
        <f t="shared" ref="BT29" si="498">LOG10(BT14)-LOG10(BV14)</f>
        <v>0</v>
      </c>
      <c r="BU29" s="304"/>
      <c r="BV29" s="304">
        <f t="shared" ref="BV29" si="499">LOG10(BV14)-LOG10(BX14)</f>
        <v>0.22184874961635642</v>
      </c>
      <c r="BW29" s="304"/>
      <c r="BX29" s="304">
        <f t="shared" ref="BX29" si="500">LOG10(BX14)-LOG10(BZ14)</f>
        <v>0</v>
      </c>
      <c r="BY29" s="304"/>
      <c r="BZ29" s="304">
        <f t="shared" ref="BZ29" si="501">LOG10(BZ14)-LOG10(CB14)</f>
        <v>0</v>
      </c>
      <c r="CA29" s="304"/>
      <c r="CB29" s="304">
        <f t="shared" ref="CB29" si="502">LOG10(CB14)-LOG10(CD14)</f>
        <v>0</v>
      </c>
      <c r="CC29" s="304"/>
      <c r="CD29" s="304">
        <f t="shared" ref="CD29" si="503">LOG10(CD14)-LOG10(CF14)</f>
        <v>0</v>
      </c>
      <c r="CE29" s="304"/>
      <c r="CF29" s="304">
        <f t="shared" ref="CF29" si="504">LOG10(CF14)-LOG10(CH14)</f>
        <v>0.17609125905568124</v>
      </c>
      <c r="CG29" s="304"/>
      <c r="CH29" s="304">
        <f t="shared" ref="CH29" si="505">LOG10(CH14)-LOG10(CJ14)</f>
        <v>0.3010299956639812</v>
      </c>
      <c r="CI29" s="304"/>
      <c r="CJ29" s="304">
        <f t="shared" ref="CJ29" si="506">LOG10(CJ14)-LOG10(CL14)</f>
        <v>0</v>
      </c>
      <c r="CK29" s="304"/>
      <c r="CL29" s="304">
        <f t="shared" ref="CL29" si="507">LOG10(CL14)-LOG10(CN14)</f>
        <v>0</v>
      </c>
      <c r="CM29" s="304"/>
      <c r="CN29" s="304">
        <f t="shared" ref="CN29" si="508">LOG10(CN14)-LOG10(CP14)</f>
        <v>0</v>
      </c>
      <c r="CO29" s="304"/>
      <c r="CP29" s="304">
        <f>LOG10(CP14)</f>
        <v>0</v>
      </c>
      <c r="CQ29" s="304"/>
      <c r="CR29" s="304">
        <v>0</v>
      </c>
      <c r="CS29" s="304"/>
      <c r="CT29" s="304">
        <v>0</v>
      </c>
      <c r="CU29" s="304"/>
      <c r="CV29" s="304">
        <v>0</v>
      </c>
      <c r="CW29" s="304"/>
      <c r="CX29" s="304">
        <v>0</v>
      </c>
      <c r="CY29" s="304"/>
      <c r="CZ29" s="304">
        <v>0</v>
      </c>
      <c r="DA29" s="304"/>
      <c r="DB29" s="304">
        <v>0</v>
      </c>
      <c r="DC29" s="304"/>
      <c r="DD29" s="304">
        <v>0</v>
      </c>
      <c r="DE29" s="304"/>
      <c r="DF29" s="304">
        <v>0</v>
      </c>
      <c r="DG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3</v>
      </c>
      <c r="O31" s="44">
        <v>0</v>
      </c>
      <c r="P31" s="16">
        <v>2</v>
      </c>
      <c r="Q31" s="44">
        <v>0</v>
      </c>
      <c r="R31" s="16">
        <v>2</v>
      </c>
      <c r="S31" s="44">
        <v>0</v>
      </c>
      <c r="T31" s="16">
        <v>2</v>
      </c>
      <c r="U31" s="44">
        <v>2</v>
      </c>
      <c r="V31" s="16">
        <v>2</v>
      </c>
      <c r="W31" s="44">
        <v>2</v>
      </c>
      <c r="X31" s="16">
        <v>2</v>
      </c>
      <c r="Y31" s="44">
        <v>3</v>
      </c>
      <c r="Z31" s="16">
        <v>0</v>
      </c>
      <c r="AA31" s="44">
        <v>2</v>
      </c>
      <c r="AB31" s="16">
        <v>3</v>
      </c>
      <c r="AC31" s="44">
        <v>1</v>
      </c>
      <c r="AD31" s="16">
        <v>0</v>
      </c>
      <c r="AE31" s="44">
        <v>2</v>
      </c>
      <c r="AF31" s="16">
        <v>3</v>
      </c>
      <c r="AG31" s="44">
        <v>0</v>
      </c>
      <c r="AH31" s="16">
        <v>2</v>
      </c>
      <c r="AI31" s="44">
        <v>1</v>
      </c>
      <c r="AJ31" s="16">
        <v>0</v>
      </c>
      <c r="AK31" s="44">
        <v>2</v>
      </c>
      <c r="AL31" s="16">
        <v>4</v>
      </c>
      <c r="AM31" s="44">
        <v>1</v>
      </c>
      <c r="AN31" s="16">
        <v>0</v>
      </c>
      <c r="AO31" s="44">
        <v>3</v>
      </c>
      <c r="AP31" s="16">
        <v>2</v>
      </c>
      <c r="AQ31" s="100">
        <v>2</v>
      </c>
      <c r="AR31" s="16">
        <v>2</v>
      </c>
      <c r="AS31" s="104">
        <v>2</v>
      </c>
      <c r="AT31" s="16">
        <v>0</v>
      </c>
      <c r="AU31" s="104">
        <v>0</v>
      </c>
      <c r="AV31" s="44">
        <v>0</v>
      </c>
      <c r="AW31" s="44">
        <v>0</v>
      </c>
      <c r="AX31" s="16">
        <v>1</v>
      </c>
      <c r="AY31" s="44">
        <v>2</v>
      </c>
      <c r="AZ31" s="16">
        <v>0</v>
      </c>
      <c r="BA31" s="44">
        <v>0</v>
      </c>
      <c r="BB31" s="16">
        <v>0</v>
      </c>
      <c r="BC31" s="104">
        <v>0</v>
      </c>
      <c r="BD31" s="5">
        <v>2</v>
      </c>
      <c r="BE31" s="45">
        <v>1</v>
      </c>
      <c r="BF31" s="19">
        <v>2</v>
      </c>
      <c r="BG31" s="45">
        <v>0</v>
      </c>
      <c r="BH31" s="19">
        <v>0</v>
      </c>
      <c r="BI31" s="45">
        <v>0</v>
      </c>
      <c r="BJ31" s="19">
        <v>0</v>
      </c>
      <c r="BK31" s="45">
        <v>2</v>
      </c>
      <c r="BL31" s="19">
        <v>0</v>
      </c>
      <c r="BM31" s="45">
        <v>1</v>
      </c>
      <c r="BN31" s="19">
        <v>0</v>
      </c>
      <c r="BO31" s="45">
        <v>0</v>
      </c>
      <c r="BP31" s="19">
        <v>0</v>
      </c>
      <c r="BQ31" s="45">
        <v>0</v>
      </c>
      <c r="BR31" s="19">
        <v>0</v>
      </c>
      <c r="BS31" s="45">
        <v>1</v>
      </c>
      <c r="BT31" s="5">
        <v>0</v>
      </c>
      <c r="BU31" s="45">
        <v>0</v>
      </c>
      <c r="BV31" s="19">
        <v>1</v>
      </c>
      <c r="BW31" s="45">
        <v>0</v>
      </c>
      <c r="BX31" s="5" t="s">
        <v>44</v>
      </c>
      <c r="BY31" s="45"/>
      <c r="BZ31" s="5" t="s">
        <v>44</v>
      </c>
      <c r="CA31" s="45"/>
      <c r="CB31" s="5" t="s">
        <v>44</v>
      </c>
      <c r="CC31" s="45"/>
      <c r="CD31" s="5" t="s">
        <v>44</v>
      </c>
      <c r="CE31" s="45"/>
      <c r="CF31" s="5" t="s">
        <v>44</v>
      </c>
      <c r="CG31" s="45"/>
      <c r="CH31" s="5" t="s">
        <v>44</v>
      </c>
      <c r="CI31" s="45"/>
      <c r="CJ31" s="5" t="s">
        <v>44</v>
      </c>
      <c r="CK31" s="45"/>
      <c r="CL31" s="5" t="s">
        <v>44</v>
      </c>
      <c r="CM31" s="45"/>
      <c r="CN31" s="5" t="s">
        <v>44</v>
      </c>
      <c r="CO31" s="45"/>
      <c r="CP31" s="5" t="s">
        <v>44</v>
      </c>
      <c r="CQ31" s="45"/>
      <c r="CR31" s="5" t="s">
        <v>44</v>
      </c>
      <c r="CS31" s="45"/>
      <c r="CT31" s="5" t="s">
        <v>44</v>
      </c>
      <c r="CU31" s="95"/>
      <c r="CV31" s="131" t="s">
        <v>44</v>
      </c>
      <c r="CW31" s="130"/>
      <c r="CX31" s="131" t="s">
        <v>44</v>
      </c>
      <c r="CY31" s="130"/>
      <c r="CZ31" s="131" t="s">
        <v>44</v>
      </c>
      <c r="DA31" s="130"/>
      <c r="DB31" s="131" t="s">
        <v>44</v>
      </c>
      <c r="DC31" s="130"/>
      <c r="DD31" s="131" t="s">
        <v>44</v>
      </c>
      <c r="DE31" s="130"/>
      <c r="DF31" s="131" t="s">
        <v>44</v>
      </c>
      <c r="DG31" s="130"/>
      <c r="DH31">
        <f t="shared" si="0"/>
        <v>35</v>
      </c>
      <c r="DI31">
        <f t="shared" si="1"/>
        <v>30</v>
      </c>
      <c r="DJ31" s="1">
        <v>38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1</v>
      </c>
      <c r="O32" s="45">
        <v>0</v>
      </c>
      <c r="P32" s="19">
        <v>0</v>
      </c>
      <c r="Q32" s="45">
        <v>0</v>
      </c>
      <c r="R32" s="19">
        <v>5</v>
      </c>
      <c r="S32" s="45">
        <v>0</v>
      </c>
      <c r="T32" s="19">
        <v>1</v>
      </c>
      <c r="U32" s="45">
        <v>0</v>
      </c>
      <c r="V32" s="19">
        <v>1</v>
      </c>
      <c r="W32" s="45">
        <v>0</v>
      </c>
      <c r="X32" s="19">
        <v>4</v>
      </c>
      <c r="Y32" s="45">
        <v>5</v>
      </c>
      <c r="Z32" s="19">
        <v>0</v>
      </c>
      <c r="AA32" s="45">
        <v>1</v>
      </c>
      <c r="AB32" s="19">
        <v>2</v>
      </c>
      <c r="AC32" s="45">
        <v>1</v>
      </c>
      <c r="AD32" s="19">
        <v>2</v>
      </c>
      <c r="AE32" s="45">
        <v>3</v>
      </c>
      <c r="AF32" s="19">
        <v>0</v>
      </c>
      <c r="AG32" s="45">
        <v>1</v>
      </c>
      <c r="AH32" s="19">
        <v>0</v>
      </c>
      <c r="AI32" s="45">
        <v>2</v>
      </c>
      <c r="AJ32" s="19">
        <v>3</v>
      </c>
      <c r="AK32" s="45">
        <v>1</v>
      </c>
      <c r="AL32" s="19">
        <v>0</v>
      </c>
      <c r="AM32" s="45">
        <v>0</v>
      </c>
      <c r="AN32" s="19">
        <v>0</v>
      </c>
      <c r="AO32" s="45">
        <v>1</v>
      </c>
      <c r="AP32" s="19">
        <v>1</v>
      </c>
      <c r="AQ32" s="95">
        <v>0</v>
      </c>
      <c r="AR32" s="19">
        <v>0</v>
      </c>
      <c r="AS32" s="80">
        <v>1</v>
      </c>
      <c r="AT32" s="19">
        <v>0</v>
      </c>
      <c r="AU32" s="80">
        <v>0</v>
      </c>
      <c r="AV32" s="45">
        <v>0</v>
      </c>
      <c r="AW32" s="45">
        <v>0</v>
      </c>
      <c r="AX32" s="19">
        <v>0</v>
      </c>
      <c r="AY32" s="45">
        <v>0</v>
      </c>
      <c r="AZ32" s="19">
        <v>0</v>
      </c>
      <c r="BA32" s="45">
        <v>0</v>
      </c>
      <c r="BB32" s="19">
        <v>2</v>
      </c>
      <c r="BC32" s="80">
        <v>0</v>
      </c>
      <c r="BD32" s="19">
        <v>0</v>
      </c>
      <c r="BE32" s="45">
        <v>0</v>
      </c>
      <c r="BF32" s="19">
        <v>2</v>
      </c>
      <c r="BG32" s="45">
        <v>0</v>
      </c>
      <c r="BH32" s="19">
        <v>0</v>
      </c>
      <c r="BI32" s="45">
        <v>0</v>
      </c>
      <c r="BJ32" s="19">
        <v>1</v>
      </c>
      <c r="BK32" s="45">
        <v>2</v>
      </c>
      <c r="BL32" s="19">
        <v>1</v>
      </c>
      <c r="BM32" s="45">
        <v>2</v>
      </c>
      <c r="BN32" s="19">
        <v>0</v>
      </c>
      <c r="BO32" s="45">
        <v>0</v>
      </c>
      <c r="BP32" s="19">
        <v>0</v>
      </c>
      <c r="BQ32" s="45">
        <v>1</v>
      </c>
      <c r="BR32" s="19">
        <v>0</v>
      </c>
      <c r="BS32" s="45">
        <v>0</v>
      </c>
      <c r="BT32" s="19">
        <v>1</v>
      </c>
      <c r="BU32" s="45">
        <v>0</v>
      </c>
      <c r="BV32" s="19">
        <v>0</v>
      </c>
      <c r="BW32" s="45">
        <v>0</v>
      </c>
      <c r="BX32" s="19">
        <v>0</v>
      </c>
      <c r="BY32" s="45">
        <v>0</v>
      </c>
      <c r="BZ32" s="19">
        <v>0</v>
      </c>
      <c r="CA32" s="45">
        <v>0</v>
      </c>
      <c r="CB32" s="19">
        <v>0</v>
      </c>
      <c r="CC32" s="45">
        <v>0</v>
      </c>
      <c r="CD32" s="19">
        <v>0</v>
      </c>
      <c r="CE32" s="45">
        <v>0</v>
      </c>
      <c r="CF32" s="19">
        <v>0</v>
      </c>
      <c r="CG32" s="45">
        <v>0</v>
      </c>
      <c r="CH32" s="19">
        <v>0</v>
      </c>
      <c r="CI32" s="45">
        <v>0</v>
      </c>
      <c r="CJ32" s="19">
        <v>0</v>
      </c>
      <c r="CK32" s="45">
        <v>0</v>
      </c>
      <c r="CL32" s="19">
        <v>0</v>
      </c>
      <c r="CM32" s="45">
        <v>0</v>
      </c>
      <c r="CN32" s="19">
        <v>0</v>
      </c>
      <c r="CO32" s="45">
        <v>0</v>
      </c>
      <c r="CP32" s="19">
        <v>0</v>
      </c>
      <c r="CQ32" s="45">
        <v>0</v>
      </c>
      <c r="CR32" s="19">
        <v>0</v>
      </c>
      <c r="CS32" s="45">
        <v>0</v>
      </c>
      <c r="CT32" s="19">
        <v>0</v>
      </c>
      <c r="CU32" s="95">
        <v>0</v>
      </c>
      <c r="CV32" s="129">
        <v>0</v>
      </c>
      <c r="CW32" s="130">
        <v>0</v>
      </c>
      <c r="CX32" s="129">
        <v>0</v>
      </c>
      <c r="CY32" s="130">
        <v>0</v>
      </c>
      <c r="CZ32" s="131" t="s">
        <v>44</v>
      </c>
      <c r="DA32" s="130"/>
      <c r="DB32" s="131" t="s">
        <v>44</v>
      </c>
      <c r="DC32" s="130"/>
      <c r="DD32" s="131" t="s">
        <v>44</v>
      </c>
      <c r="DE32" s="130"/>
      <c r="DF32" s="131" t="s">
        <v>44</v>
      </c>
      <c r="DG32" s="130"/>
      <c r="DH32">
        <f t="shared" si="0"/>
        <v>27</v>
      </c>
      <c r="DI32">
        <f t="shared" si="1"/>
        <v>21</v>
      </c>
      <c r="DJ32">
        <v>52</v>
      </c>
    </row>
    <row r="33" spans="1:159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4</v>
      </c>
      <c r="Q33" s="45">
        <v>0</v>
      </c>
      <c r="R33" s="19">
        <v>3</v>
      </c>
      <c r="S33" s="45">
        <v>0</v>
      </c>
      <c r="T33" s="19">
        <v>1</v>
      </c>
      <c r="U33" s="45">
        <v>3</v>
      </c>
      <c r="V33" s="19">
        <v>2</v>
      </c>
      <c r="W33" s="45">
        <v>2</v>
      </c>
      <c r="X33" s="19">
        <v>1</v>
      </c>
      <c r="Y33" s="45">
        <v>3</v>
      </c>
      <c r="Z33" s="19">
        <v>2</v>
      </c>
      <c r="AA33" s="45">
        <v>1</v>
      </c>
      <c r="AB33" s="19">
        <v>1</v>
      </c>
      <c r="AC33" s="45">
        <v>1</v>
      </c>
      <c r="AD33" s="19">
        <v>2</v>
      </c>
      <c r="AE33" s="45">
        <v>1</v>
      </c>
      <c r="AF33" s="19">
        <v>2</v>
      </c>
      <c r="AG33" s="45">
        <v>2</v>
      </c>
      <c r="AH33" s="19">
        <v>0</v>
      </c>
      <c r="AI33" s="45">
        <v>2</v>
      </c>
      <c r="AJ33" s="19">
        <v>3</v>
      </c>
      <c r="AK33" s="45">
        <v>1</v>
      </c>
      <c r="AL33" s="19">
        <v>2</v>
      </c>
      <c r="AM33" s="45">
        <v>0</v>
      </c>
      <c r="AN33" s="19">
        <v>2</v>
      </c>
      <c r="AO33" s="45">
        <v>2</v>
      </c>
      <c r="AP33" s="19">
        <v>0</v>
      </c>
      <c r="AQ33" s="95">
        <v>2</v>
      </c>
      <c r="AR33" s="19">
        <v>0</v>
      </c>
      <c r="AS33" s="80">
        <v>2</v>
      </c>
      <c r="AT33" s="19">
        <v>1</v>
      </c>
      <c r="AU33" s="80">
        <v>0</v>
      </c>
      <c r="AV33" s="45">
        <v>1</v>
      </c>
      <c r="AW33" s="45">
        <v>0</v>
      </c>
      <c r="AX33" s="19">
        <v>0</v>
      </c>
      <c r="AY33" s="45">
        <v>0</v>
      </c>
      <c r="AZ33" s="19">
        <v>0</v>
      </c>
      <c r="BA33" s="45">
        <v>1</v>
      </c>
      <c r="BB33" s="19">
        <v>2</v>
      </c>
      <c r="BC33" s="80">
        <v>0</v>
      </c>
      <c r="BD33" s="5">
        <v>0</v>
      </c>
      <c r="BE33" s="45">
        <v>1</v>
      </c>
      <c r="BF33" s="19">
        <v>0</v>
      </c>
      <c r="BG33" s="45">
        <v>0</v>
      </c>
      <c r="BH33" s="19">
        <v>0</v>
      </c>
      <c r="BI33" s="45">
        <v>0</v>
      </c>
      <c r="BJ33" s="19">
        <v>1</v>
      </c>
      <c r="BK33" s="45">
        <v>2</v>
      </c>
      <c r="BL33" s="19">
        <v>1</v>
      </c>
      <c r="BM33" s="45">
        <v>0</v>
      </c>
      <c r="BN33" s="19">
        <v>0</v>
      </c>
      <c r="BO33" s="45">
        <v>0</v>
      </c>
      <c r="BP33" s="19">
        <v>0</v>
      </c>
      <c r="BQ33" s="45">
        <v>0</v>
      </c>
      <c r="BR33" s="19">
        <v>0</v>
      </c>
      <c r="BS33" s="45">
        <v>0</v>
      </c>
      <c r="BT33" s="19">
        <v>0</v>
      </c>
      <c r="BU33" s="45">
        <v>0</v>
      </c>
      <c r="BV33" s="19">
        <v>0</v>
      </c>
      <c r="BW33" s="45">
        <v>0</v>
      </c>
      <c r="BX33" s="19">
        <v>0</v>
      </c>
      <c r="BY33" s="45">
        <v>0</v>
      </c>
      <c r="BZ33" s="19">
        <v>0</v>
      </c>
      <c r="CA33" s="45">
        <v>0</v>
      </c>
      <c r="CB33" s="19">
        <v>0</v>
      </c>
      <c r="CC33" s="45">
        <v>0</v>
      </c>
      <c r="CD33" s="19" t="s">
        <v>45</v>
      </c>
      <c r="CE33" s="45">
        <v>0</v>
      </c>
      <c r="CF33" s="5" t="s">
        <v>44</v>
      </c>
      <c r="CG33" s="45"/>
      <c r="CH33" s="5" t="s">
        <v>44</v>
      </c>
      <c r="CI33" s="45"/>
      <c r="CJ33" s="5" t="s">
        <v>44</v>
      </c>
      <c r="CK33" s="45"/>
      <c r="CL33" s="5" t="s">
        <v>44</v>
      </c>
      <c r="CM33" s="45"/>
      <c r="CN33" s="5" t="s">
        <v>44</v>
      </c>
      <c r="CO33" s="45"/>
      <c r="CP33" s="5" t="s">
        <v>44</v>
      </c>
      <c r="CQ33" s="45"/>
      <c r="CR33" s="5" t="s">
        <v>44</v>
      </c>
      <c r="CS33" s="45"/>
      <c r="CT33" s="5" t="s">
        <v>44</v>
      </c>
      <c r="CU33" s="95"/>
      <c r="CV33" s="131" t="s">
        <v>44</v>
      </c>
      <c r="CW33" s="130"/>
      <c r="CX33" s="131" t="s">
        <v>44</v>
      </c>
      <c r="CY33" s="130"/>
      <c r="CZ33" s="131" t="s">
        <v>44</v>
      </c>
      <c r="DA33" s="130"/>
      <c r="DB33" s="131" t="s">
        <v>44</v>
      </c>
      <c r="DC33" s="130"/>
      <c r="DD33" s="131" t="s">
        <v>44</v>
      </c>
      <c r="DE33" s="130"/>
      <c r="DF33" s="131" t="s">
        <v>44</v>
      </c>
      <c r="DG33" s="130"/>
      <c r="DH33">
        <f t="shared" si="0"/>
        <v>31</v>
      </c>
      <c r="DI33">
        <f t="shared" si="1"/>
        <v>26</v>
      </c>
      <c r="DJ33">
        <v>42</v>
      </c>
    </row>
    <row r="34" spans="1:159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4</v>
      </c>
      <c r="Q34" s="45">
        <v>0</v>
      </c>
      <c r="R34" s="19">
        <v>3</v>
      </c>
      <c r="S34" s="45">
        <v>0</v>
      </c>
      <c r="T34" s="19">
        <v>1</v>
      </c>
      <c r="U34" s="45">
        <v>0</v>
      </c>
      <c r="V34" s="19">
        <v>1</v>
      </c>
      <c r="W34" s="45">
        <v>4</v>
      </c>
      <c r="X34" s="19">
        <v>3</v>
      </c>
      <c r="Y34" s="45">
        <v>1</v>
      </c>
      <c r="Z34" s="19">
        <v>1</v>
      </c>
      <c r="AA34" s="45">
        <v>2</v>
      </c>
      <c r="AB34" s="19">
        <v>0</v>
      </c>
      <c r="AC34" s="45">
        <v>0</v>
      </c>
      <c r="AD34" s="19">
        <v>2</v>
      </c>
      <c r="AE34" s="45">
        <v>2</v>
      </c>
      <c r="AF34" s="19">
        <v>0</v>
      </c>
      <c r="AG34" s="45">
        <v>2</v>
      </c>
      <c r="AH34" s="19">
        <v>1</v>
      </c>
      <c r="AI34" s="45">
        <v>1</v>
      </c>
      <c r="AJ34" s="19">
        <v>0</v>
      </c>
      <c r="AK34" s="45">
        <v>2</v>
      </c>
      <c r="AL34" s="19">
        <v>2</v>
      </c>
      <c r="AM34" s="45">
        <v>0</v>
      </c>
      <c r="AN34" s="19">
        <v>1</v>
      </c>
      <c r="AO34" s="45">
        <v>0</v>
      </c>
      <c r="AP34" s="19">
        <v>0</v>
      </c>
      <c r="AQ34" s="95">
        <v>1</v>
      </c>
      <c r="AR34" s="19">
        <v>1</v>
      </c>
      <c r="AS34" s="80">
        <v>2</v>
      </c>
      <c r="AT34" s="19">
        <v>0</v>
      </c>
      <c r="AU34" s="80">
        <v>1</v>
      </c>
      <c r="AV34" s="45">
        <v>0</v>
      </c>
      <c r="AW34" s="45">
        <v>1</v>
      </c>
      <c r="AX34" s="19">
        <v>1</v>
      </c>
      <c r="AY34" s="45">
        <v>0</v>
      </c>
      <c r="AZ34" s="19">
        <v>0</v>
      </c>
      <c r="BA34" s="45">
        <v>0</v>
      </c>
      <c r="BB34" s="19">
        <v>0</v>
      </c>
      <c r="BC34" s="80">
        <v>0</v>
      </c>
      <c r="BD34" s="5">
        <v>1</v>
      </c>
      <c r="BE34" s="45">
        <v>0</v>
      </c>
      <c r="BF34" s="5">
        <v>0</v>
      </c>
      <c r="BG34" s="45">
        <v>0</v>
      </c>
      <c r="BH34" s="5">
        <v>0</v>
      </c>
      <c r="BI34" s="45">
        <v>0</v>
      </c>
      <c r="BJ34" s="5">
        <v>0</v>
      </c>
      <c r="BK34" s="45">
        <v>0</v>
      </c>
      <c r="BL34" s="5">
        <v>0</v>
      </c>
      <c r="BM34" s="45">
        <v>1</v>
      </c>
      <c r="BN34" s="19">
        <v>0</v>
      </c>
      <c r="BO34" s="45">
        <v>0</v>
      </c>
      <c r="BP34" s="19">
        <v>0</v>
      </c>
      <c r="BQ34" s="45">
        <v>0</v>
      </c>
      <c r="BR34" s="19">
        <v>0</v>
      </c>
      <c r="BS34" s="45">
        <v>0</v>
      </c>
      <c r="BT34" s="19">
        <v>0</v>
      </c>
      <c r="BU34" s="45">
        <v>0</v>
      </c>
      <c r="BV34" s="19">
        <v>1</v>
      </c>
      <c r="BW34" s="45">
        <v>0</v>
      </c>
      <c r="BX34" s="19">
        <v>0</v>
      </c>
      <c r="BY34" s="45">
        <v>0</v>
      </c>
      <c r="BZ34" s="19">
        <v>0</v>
      </c>
      <c r="CA34" s="45">
        <v>0</v>
      </c>
      <c r="CB34" s="19">
        <v>0</v>
      </c>
      <c r="CC34" s="45">
        <v>0</v>
      </c>
      <c r="CD34" s="5">
        <v>0</v>
      </c>
      <c r="CE34" s="45">
        <v>0</v>
      </c>
      <c r="CF34" s="5">
        <v>0</v>
      </c>
      <c r="CG34" s="45">
        <v>1</v>
      </c>
      <c r="CH34" s="5">
        <v>0</v>
      </c>
      <c r="CI34" s="45">
        <v>0</v>
      </c>
      <c r="CJ34" s="5" t="s">
        <v>44</v>
      </c>
      <c r="CK34" s="45"/>
      <c r="CL34" s="5" t="s">
        <v>44</v>
      </c>
      <c r="CM34" s="45"/>
      <c r="CN34" s="5" t="s">
        <v>44</v>
      </c>
      <c r="CO34" s="45"/>
      <c r="CP34" s="5" t="s">
        <v>44</v>
      </c>
      <c r="CQ34" s="45"/>
      <c r="CR34" s="5" t="s">
        <v>44</v>
      </c>
      <c r="CS34" s="45"/>
      <c r="CT34" s="5" t="s">
        <v>44</v>
      </c>
      <c r="CU34" s="95"/>
      <c r="CV34" s="131" t="s">
        <v>44</v>
      </c>
      <c r="CW34" s="130"/>
      <c r="CX34" s="131" t="s">
        <v>44</v>
      </c>
      <c r="CY34" s="130"/>
      <c r="CZ34" s="131" t="s">
        <v>44</v>
      </c>
      <c r="DA34" s="130"/>
      <c r="DB34" s="131" t="s">
        <v>44</v>
      </c>
      <c r="DC34" s="130"/>
      <c r="DD34" s="131" t="s">
        <v>44</v>
      </c>
      <c r="DE34" s="130"/>
      <c r="DF34" s="131" t="s">
        <v>44</v>
      </c>
      <c r="DG34" s="130"/>
      <c r="DH34">
        <f t="shared" si="0"/>
        <v>23</v>
      </c>
      <c r="DI34">
        <f t="shared" si="1"/>
        <v>21</v>
      </c>
      <c r="DJ34">
        <v>44</v>
      </c>
    </row>
    <row r="35" spans="1:159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1</v>
      </c>
      <c r="O35" s="45">
        <v>0</v>
      </c>
      <c r="P35" s="19">
        <v>0</v>
      </c>
      <c r="Q35" s="45">
        <v>0</v>
      </c>
      <c r="R35" s="19">
        <v>6</v>
      </c>
      <c r="S35" s="45">
        <v>0</v>
      </c>
      <c r="T35" s="19">
        <v>0</v>
      </c>
      <c r="U35" s="45">
        <v>1</v>
      </c>
      <c r="V35" s="19">
        <v>2</v>
      </c>
      <c r="W35" s="45">
        <v>0</v>
      </c>
      <c r="X35" s="19">
        <v>1</v>
      </c>
      <c r="Y35" s="45">
        <v>5</v>
      </c>
      <c r="Z35" s="19">
        <v>3</v>
      </c>
      <c r="AA35" s="45">
        <v>0</v>
      </c>
      <c r="AB35" s="19">
        <v>2</v>
      </c>
      <c r="AC35" s="45">
        <v>2</v>
      </c>
      <c r="AD35" s="19">
        <v>1</v>
      </c>
      <c r="AE35" s="45">
        <v>1</v>
      </c>
      <c r="AF35" s="19">
        <v>2</v>
      </c>
      <c r="AG35" s="45">
        <v>3</v>
      </c>
      <c r="AH35" s="19">
        <v>0</v>
      </c>
      <c r="AI35" s="45">
        <v>1</v>
      </c>
      <c r="AJ35" s="19">
        <v>2</v>
      </c>
      <c r="AK35" s="45">
        <v>2</v>
      </c>
      <c r="AL35" s="19">
        <v>2</v>
      </c>
      <c r="AM35" s="45">
        <v>1</v>
      </c>
      <c r="AN35" s="19">
        <v>2</v>
      </c>
      <c r="AO35" s="45">
        <v>2</v>
      </c>
      <c r="AP35" s="19">
        <v>1</v>
      </c>
      <c r="AQ35" s="95">
        <v>2</v>
      </c>
      <c r="AR35" s="19">
        <v>0</v>
      </c>
      <c r="AS35" s="80">
        <v>1</v>
      </c>
      <c r="AT35" s="19">
        <v>0</v>
      </c>
      <c r="AU35" s="80">
        <v>0</v>
      </c>
      <c r="AV35" s="45">
        <v>0</v>
      </c>
      <c r="AW35" s="45">
        <v>0</v>
      </c>
      <c r="AX35" s="19">
        <v>0</v>
      </c>
      <c r="AY35" s="45">
        <v>0</v>
      </c>
      <c r="AZ35" s="19">
        <v>0</v>
      </c>
      <c r="BA35" s="45">
        <v>1</v>
      </c>
      <c r="BB35" s="19">
        <v>2</v>
      </c>
      <c r="BC35" s="80">
        <v>0</v>
      </c>
      <c r="BD35" s="5">
        <v>0</v>
      </c>
      <c r="BE35" s="45">
        <v>1</v>
      </c>
      <c r="BF35" s="19">
        <v>0</v>
      </c>
      <c r="BG35" s="45">
        <v>0</v>
      </c>
      <c r="BH35" s="19">
        <v>1</v>
      </c>
      <c r="BI35" s="45">
        <v>0</v>
      </c>
      <c r="BJ35" s="19">
        <v>0</v>
      </c>
      <c r="BK35" s="45">
        <v>2</v>
      </c>
      <c r="BL35" s="19">
        <v>0</v>
      </c>
      <c r="BM35" s="45">
        <v>0</v>
      </c>
      <c r="BN35" s="19">
        <v>0</v>
      </c>
      <c r="BO35" s="45">
        <v>0</v>
      </c>
      <c r="BP35" s="19">
        <v>0</v>
      </c>
      <c r="BQ35" s="45">
        <v>0</v>
      </c>
      <c r="BR35" s="19">
        <v>0</v>
      </c>
      <c r="BS35" s="45">
        <v>0</v>
      </c>
      <c r="BT35" s="19">
        <v>0</v>
      </c>
      <c r="BU35" s="45">
        <v>0</v>
      </c>
      <c r="BV35" s="19">
        <v>1</v>
      </c>
      <c r="BW35" s="45">
        <v>0</v>
      </c>
      <c r="BX35" s="19" t="s">
        <v>45</v>
      </c>
      <c r="BY35" s="45">
        <v>0</v>
      </c>
      <c r="BZ35" s="5" t="s">
        <v>44</v>
      </c>
      <c r="CA35" s="45"/>
      <c r="CB35" s="5" t="s">
        <v>44</v>
      </c>
      <c r="CC35" s="45"/>
      <c r="CD35" s="5" t="s">
        <v>44</v>
      </c>
      <c r="CE35" s="45"/>
      <c r="CF35" s="5" t="s">
        <v>44</v>
      </c>
      <c r="CG35" s="45"/>
      <c r="CH35" s="5" t="s">
        <v>44</v>
      </c>
      <c r="CI35" s="45"/>
      <c r="CJ35" s="5" t="s">
        <v>44</v>
      </c>
      <c r="CK35" s="45"/>
      <c r="CL35" s="5" t="s">
        <v>44</v>
      </c>
      <c r="CM35" s="45"/>
      <c r="CN35" s="5" t="s">
        <v>44</v>
      </c>
      <c r="CO35" s="45"/>
      <c r="CP35" s="5" t="s">
        <v>44</v>
      </c>
      <c r="CQ35" s="45"/>
      <c r="CR35" s="5" t="s">
        <v>44</v>
      </c>
      <c r="CS35" s="45"/>
      <c r="CT35" s="5" t="s">
        <v>44</v>
      </c>
      <c r="CU35" s="95"/>
      <c r="CV35" s="131" t="s">
        <v>44</v>
      </c>
      <c r="CW35" s="130"/>
      <c r="CX35" s="131" t="s">
        <v>44</v>
      </c>
      <c r="CY35" s="130"/>
      <c r="CZ35" s="131" t="s">
        <v>44</v>
      </c>
      <c r="DA35" s="130"/>
      <c r="DB35" s="131" t="s">
        <v>44</v>
      </c>
      <c r="DC35" s="130"/>
      <c r="DD35" s="131" t="s">
        <v>44</v>
      </c>
      <c r="DE35" s="130"/>
      <c r="DF35" s="131" t="s">
        <v>44</v>
      </c>
      <c r="DG35" s="130"/>
      <c r="DH35">
        <f t="shared" si="0"/>
        <v>29</v>
      </c>
      <c r="DI35">
        <f t="shared" si="1"/>
        <v>25</v>
      </c>
      <c r="DJ35">
        <v>39</v>
      </c>
    </row>
    <row r="36" spans="1:159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3</v>
      </c>
      <c r="Q36" s="45">
        <v>0</v>
      </c>
      <c r="R36" s="19">
        <v>0</v>
      </c>
      <c r="S36" s="45">
        <v>0</v>
      </c>
      <c r="T36" s="19">
        <v>2</v>
      </c>
      <c r="U36" s="45">
        <v>0</v>
      </c>
      <c r="V36" s="19">
        <v>2</v>
      </c>
      <c r="W36" s="45">
        <v>3</v>
      </c>
      <c r="X36" s="19">
        <v>3</v>
      </c>
      <c r="Y36" s="45">
        <v>2</v>
      </c>
      <c r="Z36" s="19">
        <v>1</v>
      </c>
      <c r="AA36" s="45">
        <v>2</v>
      </c>
      <c r="AB36" s="19">
        <v>3</v>
      </c>
      <c r="AC36" s="45">
        <v>1</v>
      </c>
      <c r="AD36" s="19">
        <v>3</v>
      </c>
      <c r="AE36" s="45">
        <v>3</v>
      </c>
      <c r="AF36" s="19">
        <v>1</v>
      </c>
      <c r="AG36" s="45">
        <v>1</v>
      </c>
      <c r="AH36" s="19">
        <v>2</v>
      </c>
      <c r="AI36" s="45">
        <v>2</v>
      </c>
      <c r="AJ36" s="19">
        <v>0</v>
      </c>
      <c r="AK36" s="45">
        <v>2</v>
      </c>
      <c r="AL36" s="19">
        <v>2</v>
      </c>
      <c r="AM36" s="45">
        <v>0</v>
      </c>
      <c r="AN36" s="19">
        <v>1</v>
      </c>
      <c r="AO36" s="45">
        <v>1</v>
      </c>
      <c r="AP36" s="19">
        <v>0</v>
      </c>
      <c r="AQ36" s="95">
        <v>3</v>
      </c>
      <c r="AR36" s="19">
        <v>1</v>
      </c>
      <c r="AS36" s="80">
        <v>1</v>
      </c>
      <c r="AT36" s="19">
        <v>0</v>
      </c>
      <c r="AU36" s="80">
        <v>2</v>
      </c>
      <c r="AV36" s="45">
        <v>0</v>
      </c>
      <c r="AW36" s="45">
        <v>2</v>
      </c>
      <c r="AX36" s="19">
        <v>1</v>
      </c>
      <c r="AY36" s="45">
        <v>1</v>
      </c>
      <c r="AZ36" s="19">
        <v>1</v>
      </c>
      <c r="BA36" s="45">
        <v>1</v>
      </c>
      <c r="BB36" s="19">
        <v>1</v>
      </c>
      <c r="BC36" s="80">
        <v>0</v>
      </c>
      <c r="BD36" s="5">
        <v>1</v>
      </c>
      <c r="BE36" s="45">
        <v>0</v>
      </c>
      <c r="BF36" s="19">
        <v>1</v>
      </c>
      <c r="BG36" s="45">
        <v>0</v>
      </c>
      <c r="BH36" s="19">
        <v>0</v>
      </c>
      <c r="BI36" s="45">
        <v>0</v>
      </c>
      <c r="BJ36" s="19">
        <v>0</v>
      </c>
      <c r="BK36" s="45">
        <v>2</v>
      </c>
      <c r="BL36" s="19">
        <v>0</v>
      </c>
      <c r="BM36" s="45">
        <v>1</v>
      </c>
      <c r="BN36" s="19">
        <v>0</v>
      </c>
      <c r="BO36" s="45">
        <v>0</v>
      </c>
      <c r="BP36" s="19">
        <v>0</v>
      </c>
      <c r="BQ36" s="45">
        <v>0</v>
      </c>
      <c r="BR36" s="19">
        <v>0</v>
      </c>
      <c r="BS36" s="45">
        <v>0</v>
      </c>
      <c r="BT36" s="19">
        <v>1</v>
      </c>
      <c r="BU36" s="45">
        <v>0</v>
      </c>
      <c r="BV36" s="19">
        <v>0</v>
      </c>
      <c r="BW36" s="45">
        <v>0</v>
      </c>
      <c r="BX36" s="19">
        <v>0</v>
      </c>
      <c r="BY36" s="45">
        <v>0</v>
      </c>
      <c r="BZ36" s="19">
        <v>0</v>
      </c>
      <c r="CA36" s="45">
        <v>0</v>
      </c>
      <c r="CB36" s="19">
        <v>0</v>
      </c>
      <c r="CC36" s="45">
        <v>0</v>
      </c>
      <c r="CD36" s="5" t="s">
        <v>44</v>
      </c>
      <c r="CE36" s="45"/>
      <c r="CF36" s="5" t="s">
        <v>44</v>
      </c>
      <c r="CG36" s="45"/>
      <c r="CH36" s="5" t="s">
        <v>44</v>
      </c>
      <c r="CI36" s="45"/>
      <c r="CJ36" s="5" t="s">
        <v>44</v>
      </c>
      <c r="CK36" s="45"/>
      <c r="CL36" s="5" t="s">
        <v>44</v>
      </c>
      <c r="CM36" s="45"/>
      <c r="CN36" s="5" t="s">
        <v>44</v>
      </c>
      <c r="CO36" s="45"/>
      <c r="CP36" s="5" t="s">
        <v>44</v>
      </c>
      <c r="CQ36" s="45"/>
      <c r="CR36" s="5" t="s">
        <v>44</v>
      </c>
      <c r="CS36" s="45"/>
      <c r="CT36" s="5" t="s">
        <v>44</v>
      </c>
      <c r="CU36" s="95"/>
      <c r="CV36" s="131" t="s">
        <v>44</v>
      </c>
      <c r="CW36" s="130"/>
      <c r="CX36" s="131" t="s">
        <v>44</v>
      </c>
      <c r="CY36" s="130"/>
      <c r="CZ36" s="131" t="s">
        <v>44</v>
      </c>
      <c r="DA36" s="130"/>
      <c r="DB36" s="131" t="s">
        <v>44</v>
      </c>
      <c r="DC36" s="130"/>
      <c r="DD36" s="131" t="s">
        <v>44</v>
      </c>
      <c r="DE36" s="130"/>
      <c r="DF36" s="131" t="s">
        <v>44</v>
      </c>
      <c r="DG36" s="130"/>
      <c r="DH36">
        <f t="shared" si="0"/>
        <v>30</v>
      </c>
      <c r="DI36">
        <f t="shared" si="1"/>
        <v>30</v>
      </c>
      <c r="DJ36">
        <v>41</v>
      </c>
    </row>
    <row r="37" spans="1:159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3</v>
      </c>
      <c r="O37" s="45">
        <v>0</v>
      </c>
      <c r="P37" s="19">
        <v>1</v>
      </c>
      <c r="Q37" s="45">
        <v>0</v>
      </c>
      <c r="R37" s="19">
        <v>1</v>
      </c>
      <c r="S37" s="45">
        <v>0</v>
      </c>
      <c r="T37" s="19">
        <v>1</v>
      </c>
      <c r="U37" s="45">
        <v>0</v>
      </c>
      <c r="V37" s="19">
        <v>1</v>
      </c>
      <c r="W37" s="45">
        <v>1</v>
      </c>
      <c r="X37" s="19">
        <v>3</v>
      </c>
      <c r="Y37" s="45">
        <v>1</v>
      </c>
      <c r="Z37" s="19">
        <v>1</v>
      </c>
      <c r="AA37" s="45">
        <v>1</v>
      </c>
      <c r="AB37" s="19">
        <v>2</v>
      </c>
      <c r="AC37" s="45">
        <v>1</v>
      </c>
      <c r="AD37" s="19">
        <v>0</v>
      </c>
      <c r="AE37" s="45">
        <v>2</v>
      </c>
      <c r="AF37" s="19">
        <v>0</v>
      </c>
      <c r="AG37" s="45">
        <v>1</v>
      </c>
      <c r="AH37" s="19">
        <v>0</v>
      </c>
      <c r="AI37" s="45">
        <v>1</v>
      </c>
      <c r="AJ37" s="19">
        <v>0</v>
      </c>
      <c r="AK37" s="45">
        <v>1</v>
      </c>
      <c r="AL37" s="19">
        <v>4</v>
      </c>
      <c r="AM37" s="45">
        <v>0</v>
      </c>
      <c r="AN37" s="19">
        <v>1</v>
      </c>
      <c r="AO37" s="45">
        <v>1</v>
      </c>
      <c r="AP37" s="19">
        <v>0</v>
      </c>
      <c r="AQ37" s="95">
        <v>3</v>
      </c>
      <c r="AR37" s="19">
        <v>1</v>
      </c>
      <c r="AS37" s="80">
        <v>1</v>
      </c>
      <c r="AT37" s="19">
        <v>0</v>
      </c>
      <c r="AU37" s="80">
        <v>0</v>
      </c>
      <c r="AV37" s="45">
        <v>0</v>
      </c>
      <c r="AW37" s="45">
        <v>0</v>
      </c>
      <c r="AX37" s="19">
        <v>0</v>
      </c>
      <c r="AY37" s="45">
        <v>1</v>
      </c>
      <c r="AZ37" s="19">
        <v>0</v>
      </c>
      <c r="BA37" s="45">
        <v>0</v>
      </c>
      <c r="BB37" s="19">
        <v>2</v>
      </c>
      <c r="BC37" s="80">
        <v>0</v>
      </c>
      <c r="BD37" s="5">
        <v>0</v>
      </c>
      <c r="BE37" s="45">
        <v>2</v>
      </c>
      <c r="BF37" s="19">
        <v>1</v>
      </c>
      <c r="BG37" s="45">
        <v>0</v>
      </c>
      <c r="BH37" s="19">
        <v>0</v>
      </c>
      <c r="BI37" s="45">
        <v>1</v>
      </c>
      <c r="BJ37" s="19">
        <v>0</v>
      </c>
      <c r="BK37" s="45">
        <v>0</v>
      </c>
      <c r="BL37" s="19">
        <v>0</v>
      </c>
      <c r="BM37" s="45">
        <v>1</v>
      </c>
      <c r="BN37" s="19">
        <v>0</v>
      </c>
      <c r="BO37" s="45">
        <v>0</v>
      </c>
      <c r="BP37" s="19">
        <v>1</v>
      </c>
      <c r="BQ37" s="45">
        <v>1</v>
      </c>
      <c r="BR37" s="19">
        <v>0</v>
      </c>
      <c r="BS37" s="45">
        <v>0</v>
      </c>
      <c r="BT37" s="19">
        <v>0</v>
      </c>
      <c r="BU37" s="45">
        <v>0</v>
      </c>
      <c r="BV37" s="19">
        <v>0</v>
      </c>
      <c r="BW37" s="45">
        <v>0</v>
      </c>
      <c r="BX37" s="19">
        <v>0</v>
      </c>
      <c r="BY37" s="45">
        <v>0</v>
      </c>
      <c r="BZ37" s="19">
        <v>0</v>
      </c>
      <c r="CA37" s="45">
        <v>0</v>
      </c>
      <c r="CB37" s="19">
        <v>0</v>
      </c>
      <c r="CC37" s="45">
        <v>0</v>
      </c>
      <c r="CD37" s="19">
        <v>0</v>
      </c>
      <c r="CE37" s="45">
        <v>0</v>
      </c>
      <c r="CF37" s="19">
        <v>0</v>
      </c>
      <c r="CG37" s="45">
        <v>0</v>
      </c>
      <c r="CH37" s="19">
        <v>0</v>
      </c>
      <c r="CI37" s="45">
        <v>0</v>
      </c>
      <c r="CJ37" s="19">
        <v>0</v>
      </c>
      <c r="CK37" s="45">
        <v>0</v>
      </c>
      <c r="CL37" s="19">
        <v>0</v>
      </c>
      <c r="CM37" s="45">
        <v>0</v>
      </c>
      <c r="CN37" s="19">
        <v>0</v>
      </c>
      <c r="CO37" s="45">
        <v>0</v>
      </c>
      <c r="CP37" s="19">
        <v>0</v>
      </c>
      <c r="CQ37" s="45">
        <v>0</v>
      </c>
      <c r="CR37" s="19">
        <v>0</v>
      </c>
      <c r="CS37" s="45">
        <v>0</v>
      </c>
      <c r="CT37" s="19">
        <v>0</v>
      </c>
      <c r="CU37" s="95">
        <v>0</v>
      </c>
      <c r="CV37" s="131" t="s">
        <v>44</v>
      </c>
      <c r="CW37" s="130"/>
      <c r="CX37" s="131" t="s">
        <v>44</v>
      </c>
      <c r="CY37" s="130"/>
      <c r="CZ37" s="131" t="s">
        <v>44</v>
      </c>
      <c r="DA37" s="130"/>
      <c r="DB37" s="131" t="s">
        <v>44</v>
      </c>
      <c r="DC37" s="130"/>
      <c r="DD37" s="131" t="s">
        <v>44</v>
      </c>
      <c r="DE37" s="130"/>
      <c r="DF37" s="131" t="s">
        <v>44</v>
      </c>
      <c r="DG37" s="130"/>
      <c r="DH37">
        <f t="shared" si="0"/>
        <v>23</v>
      </c>
      <c r="DI37">
        <f t="shared" si="1"/>
        <v>20</v>
      </c>
      <c r="DJ37">
        <v>50</v>
      </c>
    </row>
    <row r="38" spans="1:159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1</v>
      </c>
      <c r="O38" s="45">
        <v>0</v>
      </c>
      <c r="P38" s="19">
        <v>3</v>
      </c>
      <c r="Q38" s="45">
        <v>0</v>
      </c>
      <c r="R38" s="19">
        <v>2</v>
      </c>
      <c r="S38" s="45">
        <v>0</v>
      </c>
      <c r="T38" s="19">
        <v>1</v>
      </c>
      <c r="U38" s="45">
        <v>1</v>
      </c>
      <c r="V38" s="19">
        <v>1</v>
      </c>
      <c r="W38" s="45">
        <v>4</v>
      </c>
      <c r="X38" s="19">
        <v>2</v>
      </c>
      <c r="Y38" s="45">
        <v>2</v>
      </c>
      <c r="Z38" s="19">
        <v>2</v>
      </c>
      <c r="AA38" s="45">
        <v>1</v>
      </c>
      <c r="AB38" s="19">
        <v>3</v>
      </c>
      <c r="AC38" s="45">
        <v>1</v>
      </c>
      <c r="AD38" s="19">
        <v>1</v>
      </c>
      <c r="AE38" s="45">
        <v>2</v>
      </c>
      <c r="AF38" s="19">
        <v>2</v>
      </c>
      <c r="AG38" s="45">
        <v>2</v>
      </c>
      <c r="AH38" s="19">
        <v>2</v>
      </c>
      <c r="AI38" s="45">
        <v>1</v>
      </c>
      <c r="AJ38" s="19">
        <v>2</v>
      </c>
      <c r="AK38" s="45">
        <v>1</v>
      </c>
      <c r="AL38" s="19">
        <v>2</v>
      </c>
      <c r="AM38" s="45">
        <v>3</v>
      </c>
      <c r="AN38" s="19">
        <v>1</v>
      </c>
      <c r="AO38" s="45">
        <v>2</v>
      </c>
      <c r="AP38" s="66">
        <v>1</v>
      </c>
      <c r="AQ38" s="95">
        <v>1</v>
      </c>
      <c r="AR38" s="19">
        <v>0</v>
      </c>
      <c r="AS38" s="80">
        <v>2</v>
      </c>
      <c r="AT38" s="19">
        <v>0</v>
      </c>
      <c r="AU38" s="80">
        <v>1</v>
      </c>
      <c r="AV38" s="45">
        <v>0</v>
      </c>
      <c r="AW38" s="45">
        <v>1</v>
      </c>
      <c r="AX38" s="19">
        <v>0</v>
      </c>
      <c r="AY38" s="45">
        <v>0</v>
      </c>
      <c r="AZ38" s="19">
        <v>0</v>
      </c>
      <c r="BA38" s="45">
        <v>0</v>
      </c>
      <c r="BB38" s="19">
        <v>1</v>
      </c>
      <c r="BC38" s="80">
        <v>0</v>
      </c>
      <c r="BD38" s="65">
        <v>0</v>
      </c>
      <c r="BE38" s="64">
        <v>0</v>
      </c>
      <c r="BF38" s="5">
        <v>0</v>
      </c>
      <c r="BG38" s="64">
        <v>0</v>
      </c>
      <c r="BH38" s="65">
        <v>0</v>
      </c>
      <c r="BI38" s="64">
        <v>1</v>
      </c>
      <c r="BJ38" s="65">
        <v>0</v>
      </c>
      <c r="BK38" s="64">
        <v>1</v>
      </c>
      <c r="BL38" s="66" t="s">
        <v>46</v>
      </c>
      <c r="BM38" s="64">
        <v>0</v>
      </c>
      <c r="BN38" s="65" t="s">
        <v>44</v>
      </c>
      <c r="BO38" s="64"/>
      <c r="BP38" s="65" t="s">
        <v>44</v>
      </c>
      <c r="BQ38" s="64"/>
      <c r="BR38" s="65" t="s">
        <v>44</v>
      </c>
      <c r="BS38" s="64"/>
      <c r="BT38" s="65" t="s">
        <v>44</v>
      </c>
      <c r="BU38" s="64"/>
      <c r="BV38" s="65" t="s">
        <v>44</v>
      </c>
      <c r="BW38" s="64"/>
      <c r="BX38" s="65" t="s">
        <v>44</v>
      </c>
      <c r="BY38" s="64"/>
      <c r="BZ38" s="65" t="s">
        <v>44</v>
      </c>
      <c r="CA38" s="64"/>
      <c r="CB38" s="65" t="s">
        <v>44</v>
      </c>
      <c r="CC38" s="64"/>
      <c r="CD38" s="65" t="s">
        <v>44</v>
      </c>
      <c r="CE38" s="64"/>
      <c r="CF38" s="65" t="s">
        <v>44</v>
      </c>
      <c r="CG38" s="64"/>
      <c r="CH38" s="65" t="s">
        <v>44</v>
      </c>
      <c r="CI38" s="64"/>
      <c r="CJ38" s="65" t="s">
        <v>44</v>
      </c>
      <c r="CK38" s="64"/>
      <c r="CL38" s="65" t="s">
        <v>44</v>
      </c>
      <c r="CM38" s="64"/>
      <c r="CN38" s="65" t="s">
        <v>44</v>
      </c>
      <c r="CO38" s="64"/>
      <c r="CP38" s="65" t="s">
        <v>44</v>
      </c>
      <c r="CQ38" s="64"/>
      <c r="CR38" s="65" t="s">
        <v>44</v>
      </c>
      <c r="CS38" s="64"/>
      <c r="CT38" s="65" t="s">
        <v>44</v>
      </c>
      <c r="CU38" s="134"/>
      <c r="CV38" s="131" t="s">
        <v>44</v>
      </c>
      <c r="CW38" s="132"/>
      <c r="CX38" s="131" t="s">
        <v>44</v>
      </c>
      <c r="CY38" s="132"/>
      <c r="CZ38" s="131" t="s">
        <v>44</v>
      </c>
      <c r="DA38" s="132"/>
      <c r="DB38" s="131" t="s">
        <v>44</v>
      </c>
      <c r="DC38" s="132"/>
      <c r="DD38" s="131" t="s">
        <v>44</v>
      </c>
      <c r="DE38" s="132"/>
      <c r="DF38" s="131" t="s">
        <v>44</v>
      </c>
      <c r="DG38" s="132"/>
      <c r="DH38">
        <f t="shared" si="0"/>
        <v>27</v>
      </c>
      <c r="DI38">
        <f t="shared" si="1"/>
        <v>27</v>
      </c>
      <c r="DJ38">
        <v>33</v>
      </c>
    </row>
    <row r="39" spans="1:159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23">
        <v>3</v>
      </c>
      <c r="O39" s="46">
        <v>0</v>
      </c>
      <c r="P39" s="23">
        <v>0</v>
      </c>
      <c r="Q39" s="46">
        <v>0</v>
      </c>
      <c r="R39" s="23">
        <v>2</v>
      </c>
      <c r="S39" s="46">
        <v>0</v>
      </c>
      <c r="T39" s="23">
        <v>0</v>
      </c>
      <c r="U39" s="46">
        <v>2</v>
      </c>
      <c r="V39" s="23">
        <v>1</v>
      </c>
      <c r="W39" s="46">
        <v>1</v>
      </c>
      <c r="X39" s="23">
        <v>3</v>
      </c>
      <c r="Y39" s="46">
        <v>0</v>
      </c>
      <c r="Z39" s="23">
        <v>0</v>
      </c>
      <c r="AA39" s="46">
        <v>0</v>
      </c>
      <c r="AB39" s="23">
        <v>1</v>
      </c>
      <c r="AC39" s="46">
        <v>2</v>
      </c>
      <c r="AD39" s="23">
        <v>3</v>
      </c>
      <c r="AE39" s="46">
        <v>3</v>
      </c>
      <c r="AF39" s="23">
        <v>0</v>
      </c>
      <c r="AG39" s="46">
        <v>0</v>
      </c>
      <c r="AH39" s="23">
        <v>0</v>
      </c>
      <c r="AI39" s="46">
        <v>2</v>
      </c>
      <c r="AJ39" s="23">
        <v>0</v>
      </c>
      <c r="AK39" s="46">
        <v>0</v>
      </c>
      <c r="AL39" s="23">
        <v>2</v>
      </c>
      <c r="AM39" s="46">
        <v>0</v>
      </c>
      <c r="AN39" s="23">
        <v>1</v>
      </c>
      <c r="AO39" s="46">
        <v>0</v>
      </c>
      <c r="AP39" s="66">
        <v>1</v>
      </c>
      <c r="AQ39" s="112">
        <v>2</v>
      </c>
      <c r="AR39" s="23">
        <v>1</v>
      </c>
      <c r="AS39" s="27">
        <v>2</v>
      </c>
      <c r="AT39" s="23">
        <v>1</v>
      </c>
      <c r="AU39" s="27">
        <v>0</v>
      </c>
      <c r="AV39" s="46">
        <v>1</v>
      </c>
      <c r="AW39" s="46">
        <v>0</v>
      </c>
      <c r="AX39" s="23">
        <v>0</v>
      </c>
      <c r="AY39" s="46">
        <v>2</v>
      </c>
      <c r="AZ39" s="120">
        <v>0</v>
      </c>
      <c r="BA39" s="46">
        <v>0</v>
      </c>
      <c r="BB39" s="121">
        <v>1</v>
      </c>
      <c r="BC39" s="25">
        <v>0</v>
      </c>
      <c r="BD39" s="23">
        <v>1</v>
      </c>
      <c r="BE39" s="45">
        <v>0</v>
      </c>
      <c r="BF39" s="62">
        <v>0</v>
      </c>
      <c r="BG39" s="63">
        <v>0</v>
      </c>
      <c r="BH39" s="66">
        <v>1</v>
      </c>
      <c r="BI39" s="63">
        <v>1</v>
      </c>
      <c r="BJ39" s="23">
        <v>0</v>
      </c>
      <c r="BK39" s="45">
        <v>1</v>
      </c>
      <c r="BL39" s="23">
        <v>0</v>
      </c>
      <c r="BM39" s="45">
        <v>1</v>
      </c>
      <c r="BN39" s="23">
        <v>0</v>
      </c>
      <c r="BO39" s="45">
        <v>0</v>
      </c>
      <c r="BP39" s="23">
        <v>0</v>
      </c>
      <c r="BQ39" s="45">
        <v>0</v>
      </c>
      <c r="BR39" s="23" t="s">
        <v>45</v>
      </c>
      <c r="BS39" s="45"/>
      <c r="BT39" s="26" t="s">
        <v>44</v>
      </c>
      <c r="BU39" s="45"/>
      <c r="BV39" s="26" t="s">
        <v>44</v>
      </c>
      <c r="BW39" s="45"/>
      <c r="BX39" s="26" t="s">
        <v>44</v>
      </c>
      <c r="BY39" s="45"/>
      <c r="BZ39" s="26" t="s">
        <v>44</v>
      </c>
      <c r="CA39" s="45"/>
      <c r="CB39" s="26" t="s">
        <v>44</v>
      </c>
      <c r="CC39" s="45"/>
      <c r="CD39" s="26" t="s">
        <v>44</v>
      </c>
      <c r="CE39" s="45"/>
      <c r="CF39" s="26" t="s">
        <v>44</v>
      </c>
      <c r="CG39" s="45"/>
      <c r="CH39" s="26" t="s">
        <v>44</v>
      </c>
      <c r="CI39" s="45"/>
      <c r="CJ39" s="26" t="s">
        <v>44</v>
      </c>
      <c r="CK39" s="45"/>
      <c r="CL39" s="26" t="s">
        <v>44</v>
      </c>
      <c r="CM39" s="45"/>
      <c r="CN39" s="26" t="s">
        <v>44</v>
      </c>
      <c r="CO39" s="45"/>
      <c r="CP39" s="26" t="s">
        <v>44</v>
      </c>
      <c r="CQ39" s="45"/>
      <c r="CR39" s="26" t="s">
        <v>44</v>
      </c>
      <c r="CS39" s="45"/>
      <c r="CT39" s="26" t="s">
        <v>44</v>
      </c>
      <c r="CU39" s="95"/>
      <c r="CV39" s="133" t="s">
        <v>44</v>
      </c>
      <c r="CW39" s="130"/>
      <c r="CX39" s="133" t="s">
        <v>44</v>
      </c>
      <c r="CY39" s="130"/>
      <c r="CZ39" s="133" t="s">
        <v>44</v>
      </c>
      <c r="DA39" s="130"/>
      <c r="DB39" s="133" t="s">
        <v>44</v>
      </c>
      <c r="DC39" s="130"/>
      <c r="DD39" s="133" t="s">
        <v>44</v>
      </c>
      <c r="DE39" s="130"/>
      <c r="DF39" s="133" t="s">
        <v>44</v>
      </c>
      <c r="DG39" s="130"/>
      <c r="DH39">
        <f t="shared" si="0"/>
        <v>23</v>
      </c>
      <c r="DI39">
        <f t="shared" si="1"/>
        <v>19</v>
      </c>
      <c r="DJ39" s="2">
        <v>36</v>
      </c>
    </row>
    <row r="40" spans="1:159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509">SUM(D31:D39)</f>
        <v>0</v>
      </c>
      <c r="E40" s="85">
        <f t="shared" si="509"/>
        <v>0</v>
      </c>
      <c r="F40" s="85">
        <f t="shared" si="509"/>
        <v>0</v>
      </c>
      <c r="G40" s="85">
        <f t="shared" si="509"/>
        <v>0</v>
      </c>
      <c r="H40" s="85">
        <f t="shared" si="509"/>
        <v>0</v>
      </c>
      <c r="I40" s="85">
        <f t="shared" si="509"/>
        <v>0</v>
      </c>
      <c r="J40" s="85">
        <f t="shared" si="509"/>
        <v>0</v>
      </c>
      <c r="K40" s="85">
        <f t="shared" si="509"/>
        <v>0</v>
      </c>
      <c r="L40" s="85">
        <f t="shared" si="509"/>
        <v>0</v>
      </c>
      <c r="M40" s="85">
        <f t="shared" si="509"/>
        <v>0</v>
      </c>
      <c r="N40" s="85">
        <f t="shared" si="509"/>
        <v>12</v>
      </c>
      <c r="O40" s="85">
        <f t="shared" si="509"/>
        <v>0</v>
      </c>
      <c r="P40" s="85">
        <f t="shared" si="509"/>
        <v>17</v>
      </c>
      <c r="Q40" s="85">
        <f t="shared" si="509"/>
        <v>0</v>
      </c>
      <c r="R40" s="85">
        <f t="shared" si="509"/>
        <v>24</v>
      </c>
      <c r="S40" s="85">
        <f t="shared" si="509"/>
        <v>0</v>
      </c>
      <c r="T40" s="85">
        <f t="shared" si="509"/>
        <v>9</v>
      </c>
      <c r="U40" s="85">
        <f t="shared" si="509"/>
        <v>9</v>
      </c>
      <c r="V40" s="85">
        <f t="shared" si="509"/>
        <v>13</v>
      </c>
      <c r="W40" s="85">
        <f t="shared" si="509"/>
        <v>17</v>
      </c>
      <c r="X40" s="85">
        <f t="shared" si="509"/>
        <v>22</v>
      </c>
      <c r="Y40" s="85">
        <f t="shared" si="509"/>
        <v>22</v>
      </c>
      <c r="Z40" s="85">
        <f t="shared" si="509"/>
        <v>10</v>
      </c>
      <c r="AA40" s="85">
        <f t="shared" si="509"/>
        <v>10</v>
      </c>
      <c r="AB40" s="85">
        <f t="shared" si="509"/>
        <v>17</v>
      </c>
      <c r="AC40" s="85">
        <f t="shared" si="509"/>
        <v>10</v>
      </c>
      <c r="AD40" s="85">
        <f t="shared" si="509"/>
        <v>14</v>
      </c>
      <c r="AE40" s="85">
        <f t="shared" si="509"/>
        <v>19</v>
      </c>
      <c r="AF40" s="85">
        <f t="shared" si="509"/>
        <v>10</v>
      </c>
      <c r="AG40" s="85">
        <f t="shared" si="509"/>
        <v>12</v>
      </c>
      <c r="AH40" s="85">
        <f t="shared" si="509"/>
        <v>7</v>
      </c>
      <c r="AI40" s="85">
        <f t="shared" si="509"/>
        <v>13</v>
      </c>
      <c r="AJ40" s="85">
        <f t="shared" si="509"/>
        <v>10</v>
      </c>
      <c r="AK40" s="85">
        <f t="shared" si="509"/>
        <v>12</v>
      </c>
      <c r="AL40" s="85">
        <f t="shared" si="509"/>
        <v>20</v>
      </c>
      <c r="AM40" s="85">
        <f t="shared" si="509"/>
        <v>5</v>
      </c>
      <c r="AN40" s="85">
        <f t="shared" si="509"/>
        <v>9</v>
      </c>
      <c r="AO40" s="85">
        <f t="shared" si="509"/>
        <v>12</v>
      </c>
      <c r="AP40" s="85">
        <f t="shared" si="509"/>
        <v>6</v>
      </c>
      <c r="AQ40" s="85">
        <f t="shared" si="509"/>
        <v>16</v>
      </c>
      <c r="AR40" s="85">
        <f t="shared" si="509"/>
        <v>6</v>
      </c>
      <c r="AS40" s="85">
        <f t="shared" si="509"/>
        <v>14</v>
      </c>
      <c r="AT40" s="85">
        <f t="shared" si="509"/>
        <v>2</v>
      </c>
      <c r="AU40" s="85">
        <f t="shared" si="509"/>
        <v>4</v>
      </c>
      <c r="AV40" s="85">
        <f t="shared" si="509"/>
        <v>2</v>
      </c>
      <c r="AW40" s="85">
        <f t="shared" si="509"/>
        <v>4</v>
      </c>
      <c r="AX40" s="85">
        <f t="shared" si="509"/>
        <v>3</v>
      </c>
      <c r="AY40" s="85">
        <f t="shared" si="509"/>
        <v>6</v>
      </c>
      <c r="AZ40" s="85">
        <f t="shared" si="509"/>
        <v>1</v>
      </c>
      <c r="BA40" s="85">
        <f t="shared" si="509"/>
        <v>3</v>
      </c>
      <c r="BB40" s="85">
        <f t="shared" si="509"/>
        <v>11</v>
      </c>
      <c r="BC40" s="85">
        <f t="shared" si="509"/>
        <v>0</v>
      </c>
      <c r="BD40" s="85">
        <f t="shared" si="509"/>
        <v>5</v>
      </c>
      <c r="BE40" s="85">
        <f t="shared" si="509"/>
        <v>5</v>
      </c>
      <c r="BF40" s="85">
        <f t="shared" si="509"/>
        <v>6</v>
      </c>
      <c r="BG40" s="85">
        <f t="shared" si="509"/>
        <v>0</v>
      </c>
      <c r="BH40" s="85">
        <f t="shared" si="509"/>
        <v>2</v>
      </c>
      <c r="BI40" s="85">
        <f t="shared" si="509"/>
        <v>3</v>
      </c>
      <c r="BJ40" s="85">
        <f t="shared" si="509"/>
        <v>2</v>
      </c>
      <c r="BK40" s="85">
        <f t="shared" si="509"/>
        <v>12</v>
      </c>
      <c r="BL40" s="85">
        <f t="shared" si="509"/>
        <v>2</v>
      </c>
      <c r="BM40" s="85">
        <f t="shared" si="509"/>
        <v>7</v>
      </c>
      <c r="BN40" s="85">
        <f t="shared" si="509"/>
        <v>0</v>
      </c>
      <c r="BO40" s="85">
        <f t="shared" si="509"/>
        <v>0</v>
      </c>
      <c r="BP40" s="85">
        <f t="shared" ref="BP40:CG40" si="510">SUM(BP31:BP39)</f>
        <v>1</v>
      </c>
      <c r="BQ40" s="85">
        <f t="shared" si="510"/>
        <v>2</v>
      </c>
      <c r="BR40" s="85">
        <f t="shared" si="510"/>
        <v>0</v>
      </c>
      <c r="BS40" s="85">
        <f t="shared" si="510"/>
        <v>1</v>
      </c>
      <c r="BT40" s="85">
        <f t="shared" si="510"/>
        <v>2</v>
      </c>
      <c r="BU40" s="85">
        <f t="shared" si="510"/>
        <v>0</v>
      </c>
      <c r="BV40" s="85">
        <f t="shared" si="510"/>
        <v>3</v>
      </c>
      <c r="BW40" s="85">
        <f t="shared" si="510"/>
        <v>0</v>
      </c>
      <c r="BX40" s="85">
        <f t="shared" si="510"/>
        <v>0</v>
      </c>
      <c r="BY40" s="85">
        <f t="shared" si="510"/>
        <v>0</v>
      </c>
      <c r="BZ40" s="85">
        <f t="shared" si="510"/>
        <v>0</v>
      </c>
      <c r="CA40" s="85">
        <f t="shared" si="510"/>
        <v>0</v>
      </c>
      <c r="CB40" s="85">
        <f t="shared" si="510"/>
        <v>0</v>
      </c>
      <c r="CC40" s="85">
        <f t="shared" si="510"/>
        <v>0</v>
      </c>
      <c r="CD40" s="85">
        <f t="shared" si="510"/>
        <v>0</v>
      </c>
      <c r="CE40" s="85">
        <f t="shared" si="510"/>
        <v>0</v>
      </c>
      <c r="CF40" s="85">
        <f t="shared" si="510"/>
        <v>0</v>
      </c>
      <c r="CG40" s="85">
        <f t="shared" si="510"/>
        <v>1</v>
      </c>
      <c r="CH40" s="85">
        <f>SUM(CH31:CH39)</f>
        <v>0</v>
      </c>
      <c r="CI40" s="85">
        <f>SUM(CI31:CI39)</f>
        <v>0</v>
      </c>
      <c r="CJ40" s="85">
        <f>SUM(CJ31:CJ39)</f>
        <v>0</v>
      </c>
      <c r="CK40" s="85">
        <f>SUM(CK31:CK39)</f>
        <v>0</v>
      </c>
      <c r="CL40" s="85">
        <f t="shared" ref="CL40:DG40" si="511">SUM(CL31:CL39)</f>
        <v>0</v>
      </c>
      <c r="CM40" s="85">
        <f t="shared" si="511"/>
        <v>0</v>
      </c>
      <c r="CN40" s="85">
        <f t="shared" si="511"/>
        <v>0</v>
      </c>
      <c r="CO40" s="85">
        <f t="shared" si="511"/>
        <v>0</v>
      </c>
      <c r="CP40" s="85">
        <f t="shared" si="511"/>
        <v>0</v>
      </c>
      <c r="CQ40" s="85">
        <f t="shared" si="511"/>
        <v>0</v>
      </c>
      <c r="CR40" s="85">
        <f t="shared" si="511"/>
        <v>0</v>
      </c>
      <c r="CS40" s="85">
        <f t="shared" si="511"/>
        <v>0</v>
      </c>
      <c r="CT40" s="85">
        <f t="shared" si="511"/>
        <v>0</v>
      </c>
      <c r="CU40" s="85">
        <f t="shared" si="511"/>
        <v>0</v>
      </c>
      <c r="CV40" s="85">
        <f t="shared" si="511"/>
        <v>0</v>
      </c>
      <c r="CW40" s="85">
        <f t="shared" si="511"/>
        <v>0</v>
      </c>
      <c r="CX40" s="85">
        <f t="shared" si="511"/>
        <v>0</v>
      </c>
      <c r="CY40" s="85">
        <f t="shared" si="511"/>
        <v>0</v>
      </c>
      <c r="CZ40" s="85">
        <f t="shared" si="511"/>
        <v>0</v>
      </c>
      <c r="DA40" s="85">
        <f t="shared" si="511"/>
        <v>0</v>
      </c>
      <c r="DB40" s="85">
        <f t="shared" si="511"/>
        <v>0</v>
      </c>
      <c r="DC40" s="85">
        <f t="shared" si="511"/>
        <v>0</v>
      </c>
      <c r="DD40" s="85">
        <f t="shared" si="511"/>
        <v>0</v>
      </c>
      <c r="DE40" s="85">
        <f t="shared" si="511"/>
        <v>0</v>
      </c>
      <c r="DF40" s="85">
        <f t="shared" si="511"/>
        <v>0</v>
      </c>
      <c r="DG40" s="85">
        <f t="shared" si="511"/>
        <v>0</v>
      </c>
      <c r="DH40" s="97" t="s">
        <v>41</v>
      </c>
      <c r="DI40" s="97" t="s">
        <v>42</v>
      </c>
      <c r="DJ40">
        <f>AVERAGE(DJ31:DJ39)</f>
        <v>41.666666666666664</v>
      </c>
      <c r="DK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97"/>
      <c r="FC40" s="97"/>
    </row>
    <row r="41" spans="1:159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8</v>
      </c>
      <c r="AK41" s="304"/>
      <c r="AL41" s="304">
        <v>8</v>
      </c>
      <c r="AM41" s="304"/>
      <c r="AN41" s="304">
        <v>8</v>
      </c>
      <c r="AO41" s="304"/>
      <c r="AP41" s="304">
        <v>7</v>
      </c>
      <c r="AQ41" s="304"/>
      <c r="AR41" s="304">
        <v>6</v>
      </c>
      <c r="AS41" s="304"/>
      <c r="AT41" s="304">
        <v>6</v>
      </c>
      <c r="AU41" s="304"/>
      <c r="AV41" s="304">
        <v>6</v>
      </c>
      <c r="AW41" s="304"/>
      <c r="AX41" s="304">
        <v>6</v>
      </c>
      <c r="AY41" s="304"/>
      <c r="AZ41" s="304">
        <v>6</v>
      </c>
      <c r="BA41" s="304"/>
      <c r="BB41" s="304">
        <v>6</v>
      </c>
      <c r="BC41" s="304"/>
      <c r="BD41" s="304">
        <v>6</v>
      </c>
      <c r="BE41" s="304"/>
      <c r="BF41" s="304">
        <v>6</v>
      </c>
      <c r="BG41" s="304"/>
      <c r="BH41" s="304">
        <v>6</v>
      </c>
      <c r="BI41" s="304"/>
      <c r="BJ41" s="304">
        <v>6</v>
      </c>
      <c r="BK41" s="304"/>
      <c r="BL41" s="304">
        <v>6</v>
      </c>
      <c r="BM41" s="304"/>
      <c r="BN41" s="304">
        <v>6</v>
      </c>
      <c r="BO41" s="304"/>
      <c r="BP41" s="304">
        <v>6</v>
      </c>
      <c r="BQ41" s="304"/>
      <c r="BR41" s="304">
        <v>6</v>
      </c>
      <c r="BS41" s="304"/>
      <c r="BT41" s="304">
        <v>6</v>
      </c>
      <c r="BU41" s="304"/>
      <c r="BV41" s="304">
        <v>6</v>
      </c>
      <c r="BW41" s="304"/>
      <c r="BX41" s="304">
        <v>6</v>
      </c>
      <c r="BY41" s="304"/>
      <c r="BZ41" s="304">
        <v>6</v>
      </c>
      <c r="CA41" s="304"/>
      <c r="CB41" s="304">
        <v>6</v>
      </c>
      <c r="CC41" s="304"/>
      <c r="CD41" s="304">
        <v>6</v>
      </c>
      <c r="CE41" s="304"/>
      <c r="CF41" s="304">
        <v>6</v>
      </c>
      <c r="CG41" s="304"/>
      <c r="CH41" s="304">
        <v>6</v>
      </c>
      <c r="CI41" s="304"/>
      <c r="CJ41" s="304">
        <v>4</v>
      </c>
      <c r="CK41" s="304"/>
      <c r="CL41" s="304">
        <v>3</v>
      </c>
      <c r="CM41" s="304"/>
      <c r="CN41" s="304">
        <v>3</v>
      </c>
      <c r="CO41" s="304"/>
      <c r="CP41" s="304">
        <v>3</v>
      </c>
      <c r="CQ41" s="304"/>
      <c r="CR41" s="304">
        <v>3</v>
      </c>
      <c r="CS41" s="304"/>
      <c r="CT41" s="304">
        <v>3</v>
      </c>
      <c r="CU41" s="304"/>
      <c r="CV41" s="304">
        <v>3</v>
      </c>
      <c r="CW41" s="304"/>
      <c r="CX41" s="304">
        <v>3</v>
      </c>
      <c r="CY41" s="304"/>
      <c r="CZ41" s="304">
        <v>3</v>
      </c>
      <c r="DA41" s="304"/>
      <c r="DB41" s="304">
        <v>3</v>
      </c>
      <c r="DC41" s="304"/>
      <c r="DD41" s="304">
        <v>1</v>
      </c>
      <c r="DE41" s="304"/>
      <c r="DF41" s="304">
        <v>1</v>
      </c>
      <c r="DG41" s="304"/>
      <c r="DH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SUM(B40,D40,F40,H40,J40,L40,N40,P40,R40,T40,V40,X40,Z40,AB40,AD40,AF40,AH40,AJ40,AL40,AN40,AP40,AR40,AT40,AV40,AX40,AZ40,BB40,BD40,BF40,BH40,BJ40,BL40,BN40,BP40,BR40,BT40,BV40,BX40,BZ40,CB40,CD40,CF40,CH40,CJ40,CL40,CN40,CP40,CR40,CT40,CV40,CX40,CZ40,DB40,DD40,DF40)</f>
        <v>248</v>
      </c>
      <c r="DI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SUM(C40,E40,G40,I40,K40,M40,O40,Q40,S40,U40,W40,Y40,AA40,AC40,AE40,AG40,AI40,AK40,AM40,AO40,AQ40,AS40,AU40,AW40,AY40,BA40,BC40,BE40,BG40,BI40,BK40,BM40,BO40,BQ40,BS40,BU40,BW40,BY40,CA40,CC40,CE40,CG40,CI40,CK40,CM40,CO40,CQ40,CS40,CU40,CW40,CY40,DA40,DC40,DE40,DG40)</f>
        <v>219</v>
      </c>
      <c r="DJ41">
        <f>STDEV(DJ31:DJ39)</f>
        <v>6.2249497989943663</v>
      </c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  <c r="EQ41" s="304"/>
      <c r="ER41" s="304"/>
      <c r="ES41" s="304"/>
      <c r="ET41" s="304"/>
      <c r="EU41" s="304"/>
      <c r="EV41" s="304"/>
      <c r="EW41" s="304"/>
      <c r="EX41" s="304"/>
      <c r="EY41" s="304"/>
      <c r="EZ41" s="304"/>
      <c r="FA41" s="304"/>
    </row>
    <row r="42" spans="1:159">
      <c r="DH42" s="86" t="s">
        <v>49</v>
      </c>
      <c r="DI42" s="87">
        <f>DI41/DH41*100</f>
        <v>88.306451612903231</v>
      </c>
      <c r="FB42" s="86"/>
      <c r="FC42" s="87"/>
    </row>
    <row r="43" spans="1:159" ht="15" thickBot="1">
      <c r="A43" s="77" t="s">
        <v>50</v>
      </c>
      <c r="B43" s="304">
        <f t="shared" ref="B43" si="512">ABS(B41-D41)</f>
        <v>0</v>
      </c>
      <c r="C43" s="304"/>
      <c r="D43" s="304">
        <f t="shared" ref="D43" si="513">ABS(D41-F41)</f>
        <v>0</v>
      </c>
      <c r="E43" s="304"/>
      <c r="F43" s="304">
        <f t="shared" ref="F43" si="514">ABS(F41-H41)</f>
        <v>0</v>
      </c>
      <c r="G43" s="304"/>
      <c r="H43" s="304">
        <f t="shared" ref="H43" si="515">ABS(H41-J41)</f>
        <v>0</v>
      </c>
      <c r="I43" s="304"/>
      <c r="J43" s="304">
        <f t="shared" ref="J43" si="516">ABS(J41-L41)</f>
        <v>0</v>
      </c>
      <c r="K43" s="304"/>
      <c r="L43" s="304">
        <f t="shared" ref="L43" si="517">ABS(L41-N41)</f>
        <v>0</v>
      </c>
      <c r="M43" s="304"/>
      <c r="N43" s="304">
        <f t="shared" ref="N43" si="518">ABS(N41-P41)</f>
        <v>0</v>
      </c>
      <c r="O43" s="304"/>
      <c r="P43" s="304">
        <f t="shared" ref="P43" si="519">ABS(P41-R41)</f>
        <v>0</v>
      </c>
      <c r="Q43" s="304"/>
      <c r="R43" s="304">
        <f t="shared" ref="R43" si="520">ABS(R41-T41)</f>
        <v>0</v>
      </c>
      <c r="S43" s="304"/>
      <c r="T43" s="304">
        <f t="shared" ref="T43" si="521">ABS(T41-V41)</f>
        <v>0</v>
      </c>
      <c r="U43" s="304"/>
      <c r="V43" s="304">
        <f t="shared" ref="V43" si="522">ABS(V41-X41)</f>
        <v>0</v>
      </c>
      <c r="W43" s="304"/>
      <c r="X43" s="304">
        <f t="shared" ref="X43" si="523">ABS(X41-Z41)</f>
        <v>0</v>
      </c>
      <c r="Y43" s="304"/>
      <c r="Z43" s="304">
        <f t="shared" ref="Z43" si="524">ABS(Z41-AB41)</f>
        <v>0</v>
      </c>
      <c r="AA43" s="304"/>
      <c r="AB43" s="304">
        <f t="shared" ref="AB43" si="525">ABS(AB41-AD41)</f>
        <v>0</v>
      </c>
      <c r="AC43" s="304"/>
      <c r="AD43" s="304">
        <f t="shared" ref="AD43" si="526">ABS(AD41-AF41)</f>
        <v>0</v>
      </c>
      <c r="AE43" s="304"/>
      <c r="AF43" s="304">
        <f t="shared" ref="AF43" si="527">ABS(AF41-AH41)</f>
        <v>0</v>
      </c>
      <c r="AG43" s="304"/>
      <c r="AH43" s="304">
        <f t="shared" ref="AH43" si="528">ABS(AH41-AJ41)</f>
        <v>1</v>
      </c>
      <c r="AI43" s="304"/>
      <c r="AJ43" s="304">
        <f t="shared" ref="AJ43" si="529">ABS(AJ41-AL41)</f>
        <v>0</v>
      </c>
      <c r="AK43" s="304"/>
      <c r="AL43" s="304">
        <f t="shared" ref="AL43" si="530">ABS(AL41-AN41)</f>
        <v>0</v>
      </c>
      <c r="AM43" s="304"/>
      <c r="AN43" s="304">
        <f t="shared" ref="AN43" si="531">ABS(AN41-AP41)</f>
        <v>1</v>
      </c>
      <c r="AO43" s="304"/>
      <c r="AP43" s="304">
        <f t="shared" ref="AP43" si="532">ABS(AP41-AR41)</f>
        <v>1</v>
      </c>
      <c r="AQ43" s="304"/>
      <c r="AR43" s="304">
        <f t="shared" ref="AR43" si="533">ABS(AR41-AT41)</f>
        <v>0</v>
      </c>
      <c r="AS43" s="304"/>
      <c r="AT43" s="304">
        <f t="shared" ref="AT43" si="534">ABS(AT41-AV41)</f>
        <v>0</v>
      </c>
      <c r="AU43" s="304"/>
      <c r="AV43" s="304">
        <f t="shared" ref="AV43" si="535">ABS(AV41-AX41)</f>
        <v>0</v>
      </c>
      <c r="AW43" s="304"/>
      <c r="AX43" s="304">
        <f t="shared" ref="AX43" si="536">ABS(AX41-AZ41)</f>
        <v>0</v>
      </c>
      <c r="AY43" s="304"/>
      <c r="AZ43" s="304">
        <f t="shared" ref="AZ43" si="537">ABS(AZ41-BB41)</f>
        <v>0</v>
      </c>
      <c r="BA43" s="304"/>
      <c r="BB43" s="304">
        <f t="shared" ref="BB43" si="538">ABS(BB41-BD41)</f>
        <v>0</v>
      </c>
      <c r="BC43" s="304"/>
      <c r="BD43" s="304">
        <f t="shared" ref="BD43" si="539">ABS(BD41-BF41)</f>
        <v>0</v>
      </c>
      <c r="BE43" s="304"/>
      <c r="BF43" s="304">
        <f t="shared" ref="BF43" si="540">ABS(BF41-BH41)</f>
        <v>0</v>
      </c>
      <c r="BG43" s="304"/>
      <c r="BH43" s="304">
        <f t="shared" ref="BH43" si="541">ABS(BH41-BJ41)</f>
        <v>0</v>
      </c>
      <c r="BI43" s="304"/>
      <c r="BJ43" s="304">
        <f t="shared" ref="BJ43" si="542">ABS(BJ41-BL41)</f>
        <v>0</v>
      </c>
      <c r="BK43" s="304"/>
      <c r="BL43" s="304">
        <f t="shared" ref="BL43" si="543">ABS(BL41-BN41)</f>
        <v>0</v>
      </c>
      <c r="BM43" s="304"/>
      <c r="BN43" s="304">
        <f t="shared" ref="BN43" si="544">ABS(BN41-BP41)</f>
        <v>0</v>
      </c>
      <c r="BO43" s="304"/>
      <c r="BP43" s="304">
        <f t="shared" ref="BP43" si="545">ABS(BP41-BR41)</f>
        <v>0</v>
      </c>
      <c r="BQ43" s="304"/>
      <c r="BR43" s="304">
        <f t="shared" ref="BR43" si="546">ABS(BR41-BT41)</f>
        <v>0</v>
      </c>
      <c r="BS43" s="304"/>
      <c r="BT43" s="304">
        <f t="shared" ref="BT43" si="547">ABS(BT41-BV41)</f>
        <v>0</v>
      </c>
      <c r="BU43" s="304"/>
      <c r="BV43" s="304">
        <f t="shared" ref="BV43" si="548">ABS(BV41-BX41)</f>
        <v>0</v>
      </c>
      <c r="BW43" s="304"/>
      <c r="BX43" s="304">
        <f t="shared" ref="BX43" si="549">ABS(BX41-BZ41)</f>
        <v>0</v>
      </c>
      <c r="BY43" s="304"/>
      <c r="BZ43" s="304">
        <f t="shared" ref="BZ43" si="550">ABS(BZ41-CB41)</f>
        <v>0</v>
      </c>
      <c r="CA43" s="304"/>
      <c r="CB43" s="304">
        <f t="shared" ref="CB43" si="551">ABS(CB41-CD41)</f>
        <v>0</v>
      </c>
      <c r="CC43" s="304"/>
      <c r="CD43" s="304">
        <f t="shared" ref="CD43" si="552">ABS(CD41-CF41)</f>
        <v>0</v>
      </c>
      <c r="CE43" s="304"/>
      <c r="CF43" s="304">
        <f t="shared" ref="CF43" si="553">ABS(CF41-CH41)</f>
        <v>0</v>
      </c>
      <c r="CG43" s="304"/>
      <c r="CH43" s="304">
        <f>ABS(CH41)</f>
        <v>6</v>
      </c>
      <c r="CI43" s="304"/>
      <c r="CJ43" s="304">
        <f>ABS(CJ41)</f>
        <v>4</v>
      </c>
      <c r="CK43" s="304"/>
      <c r="CL43" s="304">
        <f t="shared" ref="CL43" si="554">ABS(CL41)</f>
        <v>3</v>
      </c>
      <c r="CM43" s="304"/>
      <c r="CN43" s="304">
        <f t="shared" ref="CN43" si="555">ABS(CN41)</f>
        <v>3</v>
      </c>
      <c r="CO43" s="304"/>
      <c r="CP43" s="304">
        <f t="shared" ref="CP43" si="556">ABS(CP41)</f>
        <v>3</v>
      </c>
      <c r="CQ43" s="304"/>
      <c r="CR43" s="304">
        <f t="shared" ref="CR43" si="557">ABS(CR41)</f>
        <v>3</v>
      </c>
      <c r="CS43" s="304"/>
      <c r="CT43" s="304">
        <f t="shared" ref="CT43" si="558">ABS(CT41)</f>
        <v>3</v>
      </c>
      <c r="CU43" s="304"/>
      <c r="CV43" s="304">
        <f t="shared" ref="CV43" si="559">ABS(CV41)</f>
        <v>3</v>
      </c>
      <c r="CW43" s="304"/>
      <c r="CX43" s="304">
        <f t="shared" ref="CX43" si="560">ABS(CX41)</f>
        <v>3</v>
      </c>
      <c r="CY43" s="304"/>
      <c r="CZ43" s="304">
        <f t="shared" ref="CZ43" si="561">ABS(CZ41)</f>
        <v>3</v>
      </c>
      <c r="DA43" s="304"/>
      <c r="DB43" s="304">
        <f t="shared" ref="DB43" si="562">ABS(DB41)</f>
        <v>3</v>
      </c>
      <c r="DC43" s="304"/>
      <c r="DD43" s="304">
        <f t="shared" ref="DD43" si="563">ABS(DD41)</f>
        <v>1</v>
      </c>
      <c r="DE43" s="304"/>
      <c r="DF43" s="304">
        <f>ABS(DF41)</f>
        <v>1</v>
      </c>
      <c r="DG43" s="304"/>
      <c r="DH43" s="86"/>
      <c r="DI43">
        <f>AVERAGE(DI31:DI39)</f>
        <v>24.333333333333332</v>
      </c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  <c r="EQ43" s="304"/>
      <c r="ER43" s="304"/>
      <c r="ES43" s="304"/>
      <c r="ET43" s="304"/>
      <c r="EU43" s="304"/>
      <c r="EV43" s="304"/>
      <c r="EW43" s="304"/>
      <c r="EX43" s="304"/>
      <c r="EY43" s="304"/>
      <c r="EZ43" s="304"/>
      <c r="FA43" s="304"/>
      <c r="FB43" s="86"/>
    </row>
    <row r="44" spans="1:159" ht="15" thickBot="1">
      <c r="A44" s="77" t="s">
        <v>51</v>
      </c>
      <c r="B44" s="304">
        <f t="shared" ref="B44" si="564">B41/$B$41</f>
        <v>1</v>
      </c>
      <c r="C44" s="304"/>
      <c r="D44" s="304">
        <f t="shared" ref="D44:X44" si="565">D41/$B$41</f>
        <v>1</v>
      </c>
      <c r="E44" s="304"/>
      <c r="F44" s="304">
        <f t="shared" si="565"/>
        <v>1</v>
      </c>
      <c r="G44" s="304"/>
      <c r="H44" s="304">
        <f t="shared" si="565"/>
        <v>1</v>
      </c>
      <c r="I44" s="304"/>
      <c r="J44" s="304">
        <f t="shared" si="565"/>
        <v>1</v>
      </c>
      <c r="K44" s="304"/>
      <c r="L44" s="304">
        <f t="shared" si="565"/>
        <v>1</v>
      </c>
      <c r="M44" s="304"/>
      <c r="N44" s="304">
        <f t="shared" si="565"/>
        <v>1</v>
      </c>
      <c r="O44" s="304"/>
      <c r="P44" s="304">
        <f t="shared" si="565"/>
        <v>1</v>
      </c>
      <c r="Q44" s="304"/>
      <c r="R44" s="304">
        <f t="shared" si="565"/>
        <v>1</v>
      </c>
      <c r="S44" s="304"/>
      <c r="T44" s="304">
        <f t="shared" si="565"/>
        <v>1</v>
      </c>
      <c r="U44" s="304"/>
      <c r="V44" s="304">
        <f t="shared" si="565"/>
        <v>1</v>
      </c>
      <c r="W44" s="304"/>
      <c r="X44" s="304">
        <f t="shared" si="565"/>
        <v>1</v>
      </c>
      <c r="Y44" s="304"/>
      <c r="Z44" s="304">
        <f t="shared" ref="Z44" si="566">Z41/$B$41</f>
        <v>1</v>
      </c>
      <c r="AA44" s="304"/>
      <c r="AB44" s="304">
        <f t="shared" ref="AB44" si="567">AB41/$B$41</f>
        <v>1</v>
      </c>
      <c r="AC44" s="304"/>
      <c r="AD44" s="304">
        <f t="shared" ref="AD44" si="568">AD41/$B$41</f>
        <v>1</v>
      </c>
      <c r="AE44" s="304"/>
      <c r="AF44" s="304">
        <f t="shared" ref="AF44" si="569">AF41/$B$41</f>
        <v>1</v>
      </c>
      <c r="AG44" s="304"/>
      <c r="AH44" s="304">
        <f t="shared" ref="AH44" si="570">AH41/$B$41</f>
        <v>1</v>
      </c>
      <c r="AI44" s="304"/>
      <c r="AJ44" s="304">
        <f t="shared" ref="AJ44" si="571">AJ41/$B$41</f>
        <v>0.88888888888888884</v>
      </c>
      <c r="AK44" s="304"/>
      <c r="AL44" s="304">
        <f t="shared" ref="AL44" si="572">AL41/$B$41</f>
        <v>0.88888888888888884</v>
      </c>
      <c r="AM44" s="304"/>
      <c r="AN44" s="304">
        <f t="shared" ref="AN44" si="573">AN41/$B$41</f>
        <v>0.88888888888888884</v>
      </c>
      <c r="AO44" s="304"/>
      <c r="AP44" s="304">
        <f t="shared" ref="AP44" si="574">AP41/$B$41</f>
        <v>0.77777777777777779</v>
      </c>
      <c r="AQ44" s="304"/>
      <c r="AR44" s="304">
        <f t="shared" ref="AR44" si="575">AR41/$B$41</f>
        <v>0.66666666666666663</v>
      </c>
      <c r="AS44" s="304"/>
      <c r="AT44" s="304">
        <f t="shared" ref="AT44" si="576">AT41/$B$41</f>
        <v>0.66666666666666663</v>
      </c>
      <c r="AU44" s="304"/>
      <c r="AV44" s="304">
        <f t="shared" ref="AV44" si="577">AV41/$B$41</f>
        <v>0.66666666666666663</v>
      </c>
      <c r="AW44" s="304"/>
      <c r="AX44" s="304">
        <f t="shared" ref="AX44" si="578">AX41/$B$41</f>
        <v>0.66666666666666663</v>
      </c>
      <c r="AY44" s="304"/>
      <c r="AZ44" s="304">
        <f t="shared" ref="AZ44" si="579">AZ41/$B$41</f>
        <v>0.66666666666666663</v>
      </c>
      <c r="BA44" s="304"/>
      <c r="BB44" s="304">
        <f t="shared" ref="BB44" si="580">BB41/$B$41</f>
        <v>0.66666666666666663</v>
      </c>
      <c r="BC44" s="304"/>
      <c r="BD44" s="304">
        <f t="shared" ref="BD44" si="581">BD41/$B$41</f>
        <v>0.66666666666666663</v>
      </c>
      <c r="BE44" s="304"/>
      <c r="BF44" s="304">
        <f t="shared" ref="BF44" si="582">BF41/$B$41</f>
        <v>0.66666666666666663</v>
      </c>
      <c r="BG44" s="304"/>
      <c r="BH44" s="304">
        <f t="shared" ref="BH44" si="583">BH41/$B$41</f>
        <v>0.66666666666666663</v>
      </c>
      <c r="BI44" s="304"/>
      <c r="BJ44" s="304">
        <f t="shared" ref="BJ44" si="584">BJ41/$B$41</f>
        <v>0.66666666666666663</v>
      </c>
      <c r="BK44" s="304"/>
      <c r="BL44" s="304">
        <f t="shared" ref="BL44" si="585">BL41/$B$41</f>
        <v>0.66666666666666663</v>
      </c>
      <c r="BM44" s="304"/>
      <c r="BN44" s="304">
        <f t="shared" ref="BN44" si="586">BN41/$B$41</f>
        <v>0.66666666666666663</v>
      </c>
      <c r="BO44" s="304"/>
      <c r="BP44" s="304">
        <f t="shared" ref="BP44" si="587">BP41/$B$41</f>
        <v>0.66666666666666663</v>
      </c>
      <c r="BQ44" s="304"/>
      <c r="BR44" s="304">
        <f t="shared" ref="BR44" si="588">BR41/$B$41</f>
        <v>0.66666666666666663</v>
      </c>
      <c r="BS44" s="304"/>
      <c r="BT44" s="304">
        <f t="shared" ref="BT44" si="589">BT41/$B$41</f>
        <v>0.66666666666666663</v>
      </c>
      <c r="BU44" s="304"/>
      <c r="BV44" s="304">
        <f t="shared" ref="BV44" si="590">BV41/$B$41</f>
        <v>0.66666666666666663</v>
      </c>
      <c r="BW44" s="304"/>
      <c r="BX44" s="304">
        <f t="shared" ref="BX44" si="591">BX41/$B$41</f>
        <v>0.66666666666666663</v>
      </c>
      <c r="BY44" s="304"/>
      <c r="BZ44" s="304">
        <f t="shared" ref="BZ44" si="592">BZ41/$B$41</f>
        <v>0.66666666666666663</v>
      </c>
      <c r="CA44" s="304"/>
      <c r="CB44" s="304">
        <f t="shared" ref="CB44" si="593">CB41/$B$41</f>
        <v>0.66666666666666663</v>
      </c>
      <c r="CC44" s="304"/>
      <c r="CD44" s="304">
        <f t="shared" ref="CD44" si="594">CD41/$B$41</f>
        <v>0.66666666666666663</v>
      </c>
      <c r="CE44" s="304"/>
      <c r="CF44" s="304">
        <f t="shared" ref="CF44" si="595">CF41/$B$41</f>
        <v>0.66666666666666663</v>
      </c>
      <c r="CG44" s="304"/>
      <c r="CH44" s="304">
        <f t="shared" ref="CH44:CJ44" si="596">CH41/$B$41</f>
        <v>0.66666666666666663</v>
      </c>
      <c r="CI44" s="304"/>
      <c r="CJ44" s="304">
        <f t="shared" si="596"/>
        <v>0.44444444444444442</v>
      </c>
      <c r="CK44" s="304"/>
      <c r="CL44" s="304">
        <f t="shared" ref="CL44" si="597">CL41/$B$41</f>
        <v>0.33333333333333331</v>
      </c>
      <c r="CM44" s="304"/>
      <c r="CN44" s="304">
        <f t="shared" ref="CN44" si="598">CN41/$B$41</f>
        <v>0.33333333333333331</v>
      </c>
      <c r="CO44" s="304"/>
      <c r="CP44" s="304">
        <f t="shared" ref="CP44" si="599">CP41/$B$41</f>
        <v>0.33333333333333331</v>
      </c>
      <c r="CQ44" s="304"/>
      <c r="CR44" s="304">
        <f t="shared" ref="CR44" si="600">CR41/$B$41</f>
        <v>0.33333333333333331</v>
      </c>
      <c r="CS44" s="304"/>
      <c r="CT44" s="304">
        <f t="shared" ref="CT44" si="601">CT41/$B$41</f>
        <v>0.33333333333333331</v>
      </c>
      <c r="CU44" s="304"/>
      <c r="CV44" s="304">
        <f t="shared" ref="CV44" si="602">CV41/$B$41</f>
        <v>0.33333333333333331</v>
      </c>
      <c r="CW44" s="304"/>
      <c r="CX44" s="304">
        <f t="shared" ref="CX44" si="603">CX41/$B$41</f>
        <v>0.33333333333333331</v>
      </c>
      <c r="CY44" s="304"/>
      <c r="CZ44" s="304">
        <f t="shared" ref="CZ44" si="604">CZ41/$B$41</f>
        <v>0.33333333333333331</v>
      </c>
      <c r="DA44" s="304"/>
      <c r="DB44" s="304">
        <f t="shared" ref="DB44" si="605">DB41/$B$41</f>
        <v>0.33333333333333331</v>
      </c>
      <c r="DC44" s="304"/>
      <c r="DD44" s="304">
        <f t="shared" ref="DD44" si="606">DD41/$B$41</f>
        <v>0.1111111111111111</v>
      </c>
      <c r="DE44" s="304"/>
      <c r="DF44" s="304">
        <f t="shared" ref="DF44" si="607">DF41/$B$41</f>
        <v>0.1111111111111111</v>
      </c>
      <c r="DG44" s="304"/>
      <c r="DH44" s="86"/>
      <c r="DI44">
        <f>STDEV(DI31:DI39)</f>
        <v>4.2426406871192848</v>
      </c>
      <c r="DN44" s="304"/>
      <c r="DO44" s="304"/>
      <c r="DP44" s="304"/>
      <c r="DQ44" s="304"/>
      <c r="DR44" s="304"/>
      <c r="DS44" s="304"/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  <c r="EK44" s="304"/>
      <c r="EL44" s="304"/>
      <c r="EM44" s="304"/>
      <c r="EN44" s="304"/>
      <c r="EO44" s="304"/>
      <c r="EP44" s="304"/>
      <c r="EQ44" s="304"/>
      <c r="ER44" s="304"/>
      <c r="ES44" s="304"/>
      <c r="ET44" s="304"/>
      <c r="EU44" s="304"/>
      <c r="EV44" s="304"/>
      <c r="EW44" s="304"/>
      <c r="EX44" s="304"/>
      <c r="EY44" s="304"/>
      <c r="EZ44" s="304"/>
      <c r="FA44" s="304"/>
      <c r="FB44" s="86"/>
    </row>
    <row r="45" spans="1:159" ht="15" thickBot="1">
      <c r="A45" s="77" t="s">
        <v>52</v>
      </c>
      <c r="B45" s="304">
        <f t="shared" ref="B45" si="608">B43/B41</f>
        <v>0</v>
      </c>
      <c r="C45" s="304"/>
      <c r="D45" s="304">
        <f t="shared" ref="D45:X45" si="609">D43/D41</f>
        <v>0</v>
      </c>
      <c r="E45" s="304"/>
      <c r="F45" s="304">
        <f t="shared" si="609"/>
        <v>0</v>
      </c>
      <c r="G45" s="304"/>
      <c r="H45" s="304">
        <f t="shared" si="609"/>
        <v>0</v>
      </c>
      <c r="I45" s="304"/>
      <c r="J45" s="304">
        <f t="shared" si="609"/>
        <v>0</v>
      </c>
      <c r="K45" s="304"/>
      <c r="L45" s="304">
        <f t="shared" si="609"/>
        <v>0</v>
      </c>
      <c r="M45" s="304"/>
      <c r="N45" s="304">
        <f t="shared" si="609"/>
        <v>0</v>
      </c>
      <c r="O45" s="304"/>
      <c r="P45" s="304">
        <f t="shared" si="609"/>
        <v>0</v>
      </c>
      <c r="Q45" s="304"/>
      <c r="R45" s="304">
        <f t="shared" si="609"/>
        <v>0</v>
      </c>
      <c r="S45" s="304"/>
      <c r="T45" s="304">
        <f t="shared" si="609"/>
        <v>0</v>
      </c>
      <c r="U45" s="304"/>
      <c r="V45" s="304">
        <f t="shared" si="609"/>
        <v>0</v>
      </c>
      <c r="W45" s="304"/>
      <c r="X45" s="304">
        <f t="shared" si="609"/>
        <v>0</v>
      </c>
      <c r="Y45" s="304"/>
      <c r="Z45" s="304">
        <f t="shared" ref="Z45" si="610">Z43/Z41</f>
        <v>0</v>
      </c>
      <c r="AA45" s="304"/>
      <c r="AB45" s="304">
        <f t="shared" ref="AB45" si="611">AB43/AB41</f>
        <v>0</v>
      </c>
      <c r="AC45" s="304"/>
      <c r="AD45" s="304">
        <f t="shared" ref="AD45" si="612">AD43/AD41</f>
        <v>0</v>
      </c>
      <c r="AE45" s="304"/>
      <c r="AF45" s="304">
        <f t="shared" ref="AF45" si="613">AF43/AF41</f>
        <v>0</v>
      </c>
      <c r="AG45" s="304"/>
      <c r="AH45" s="304">
        <f t="shared" ref="AH45" si="614">AH43/AH41</f>
        <v>0.1111111111111111</v>
      </c>
      <c r="AI45" s="304"/>
      <c r="AJ45" s="304">
        <f t="shared" ref="AJ45" si="615">AJ43/AJ41</f>
        <v>0</v>
      </c>
      <c r="AK45" s="304"/>
      <c r="AL45" s="304">
        <f t="shared" ref="AL45" si="616">AL43/AL41</f>
        <v>0</v>
      </c>
      <c r="AM45" s="304"/>
      <c r="AN45" s="304">
        <f t="shared" ref="AN45" si="617">AN43/AN41</f>
        <v>0.125</v>
      </c>
      <c r="AO45" s="304"/>
      <c r="AP45" s="304">
        <f t="shared" ref="AP45" si="618">AP43/AP41</f>
        <v>0.14285714285714285</v>
      </c>
      <c r="AQ45" s="304"/>
      <c r="AR45" s="304">
        <f t="shared" ref="AR45" si="619">AR43/AR41</f>
        <v>0</v>
      </c>
      <c r="AS45" s="304"/>
      <c r="AT45" s="304">
        <f t="shared" ref="AT45" si="620">AT43/AT41</f>
        <v>0</v>
      </c>
      <c r="AU45" s="304"/>
      <c r="AV45" s="304">
        <f t="shared" ref="AV45" si="621">AV43/AV41</f>
        <v>0</v>
      </c>
      <c r="AW45" s="304"/>
      <c r="AX45" s="304">
        <f t="shared" ref="AX45" si="622">AX43/AX41</f>
        <v>0</v>
      </c>
      <c r="AY45" s="304"/>
      <c r="AZ45" s="304">
        <f t="shared" ref="AZ45" si="623">AZ43/AZ41</f>
        <v>0</v>
      </c>
      <c r="BA45" s="304"/>
      <c r="BB45" s="304">
        <f t="shared" ref="BB45" si="624">BB43/BB41</f>
        <v>0</v>
      </c>
      <c r="BC45" s="304"/>
      <c r="BD45" s="304">
        <f t="shared" ref="BD45" si="625">BD43/BD41</f>
        <v>0</v>
      </c>
      <c r="BE45" s="304"/>
      <c r="BF45" s="304">
        <f t="shared" ref="BF45" si="626">BF43/BF41</f>
        <v>0</v>
      </c>
      <c r="BG45" s="304"/>
      <c r="BH45" s="304">
        <f t="shared" ref="BH45" si="627">BH43/BH41</f>
        <v>0</v>
      </c>
      <c r="BI45" s="304"/>
      <c r="BJ45" s="304">
        <f t="shared" ref="BJ45" si="628">BJ43/BJ41</f>
        <v>0</v>
      </c>
      <c r="BK45" s="304"/>
      <c r="BL45" s="304">
        <f t="shared" ref="BL45" si="629">BL43/BL41</f>
        <v>0</v>
      </c>
      <c r="BM45" s="304"/>
      <c r="BN45" s="304">
        <f t="shared" ref="BN45" si="630">BN43/BN41</f>
        <v>0</v>
      </c>
      <c r="BO45" s="304"/>
      <c r="BP45" s="304">
        <f t="shared" ref="BP45" si="631">BP43/BP41</f>
        <v>0</v>
      </c>
      <c r="BQ45" s="304"/>
      <c r="BR45" s="304">
        <f t="shared" ref="BR45" si="632">BR43/BR41</f>
        <v>0</v>
      </c>
      <c r="BS45" s="304"/>
      <c r="BT45" s="304">
        <v>0</v>
      </c>
      <c r="BU45" s="304"/>
      <c r="BV45" s="304">
        <v>0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0</v>
      </c>
      <c r="CG45" s="304"/>
      <c r="CH45" s="304">
        <v>0</v>
      </c>
      <c r="CI45" s="304"/>
      <c r="CJ45" s="304">
        <v>1</v>
      </c>
      <c r="CK45" s="304"/>
      <c r="CL45" s="304">
        <v>2</v>
      </c>
      <c r="CM45" s="304"/>
      <c r="CN45" s="304">
        <v>3</v>
      </c>
      <c r="CO45" s="304"/>
      <c r="CP45" s="304">
        <v>4</v>
      </c>
      <c r="CQ45" s="304"/>
      <c r="CR45" s="304">
        <v>5</v>
      </c>
      <c r="CS45" s="304"/>
      <c r="CT45" s="304">
        <v>6</v>
      </c>
      <c r="CU45" s="304"/>
      <c r="CV45" s="304">
        <v>7</v>
      </c>
      <c r="CW45" s="304"/>
      <c r="CX45" s="304">
        <v>8</v>
      </c>
      <c r="CY45" s="304"/>
      <c r="CZ45" s="304">
        <v>9</v>
      </c>
      <c r="DA45" s="304"/>
      <c r="DB45" s="304">
        <v>10</v>
      </c>
      <c r="DC45" s="304"/>
      <c r="DD45" s="304">
        <v>11</v>
      </c>
      <c r="DE45" s="304"/>
      <c r="DF45" s="304">
        <v>12</v>
      </c>
      <c r="DG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</row>
    <row r="46" spans="1:159" ht="15" thickBot="1">
      <c r="A46" s="77" t="s">
        <v>53</v>
      </c>
      <c r="B46" s="304">
        <f t="shared" ref="B46" si="633">(B44+D44)/2</f>
        <v>1</v>
      </c>
      <c r="C46" s="304"/>
      <c r="D46" s="304">
        <f t="shared" ref="D46" si="634">(D44+F44)/2</f>
        <v>1</v>
      </c>
      <c r="E46" s="304"/>
      <c r="F46" s="304">
        <f t="shared" ref="F46" si="635">(F44+H44)/2</f>
        <v>1</v>
      </c>
      <c r="G46" s="304"/>
      <c r="H46" s="304">
        <f t="shared" ref="H46" si="636">(H44+J44)/2</f>
        <v>1</v>
      </c>
      <c r="I46" s="304"/>
      <c r="J46" s="304">
        <f t="shared" ref="J46" si="637">(J44+L44)/2</f>
        <v>1</v>
      </c>
      <c r="K46" s="304"/>
      <c r="L46" s="304">
        <f t="shared" ref="L46" si="638">(L44+N44)/2</f>
        <v>1</v>
      </c>
      <c r="M46" s="304"/>
      <c r="N46" s="304">
        <f t="shared" ref="N46" si="639">(N44+P44)/2</f>
        <v>1</v>
      </c>
      <c r="O46" s="304"/>
      <c r="P46" s="304">
        <f t="shared" ref="P46" si="640">(P44+R44)/2</f>
        <v>1</v>
      </c>
      <c r="Q46" s="304"/>
      <c r="R46" s="304">
        <f t="shared" ref="R46" si="641">(R44+T44)/2</f>
        <v>1</v>
      </c>
      <c r="S46" s="304"/>
      <c r="T46" s="304">
        <f t="shared" ref="T46" si="642">(T44+V44)/2</f>
        <v>1</v>
      </c>
      <c r="U46" s="304"/>
      <c r="V46" s="304">
        <f t="shared" ref="V46" si="643">(V44+X44)/2</f>
        <v>1</v>
      </c>
      <c r="W46" s="304"/>
      <c r="X46" s="304">
        <f t="shared" ref="X46" si="644">(X44+Z44)/2</f>
        <v>1</v>
      </c>
      <c r="Y46" s="304"/>
      <c r="Z46" s="304">
        <f t="shared" ref="Z46" si="645">(Z44+AB44)/2</f>
        <v>1</v>
      </c>
      <c r="AA46" s="304"/>
      <c r="AB46" s="304">
        <f t="shared" ref="AB46" si="646">(AB44+AD44)/2</f>
        <v>1</v>
      </c>
      <c r="AC46" s="304"/>
      <c r="AD46" s="304">
        <f t="shared" ref="AD46" si="647">(AD44+AF44)/2</f>
        <v>1</v>
      </c>
      <c r="AE46" s="304"/>
      <c r="AF46" s="304">
        <f t="shared" ref="AF46" si="648">(AF44+AH44)/2</f>
        <v>1</v>
      </c>
      <c r="AG46" s="304"/>
      <c r="AH46" s="304">
        <f t="shared" ref="AH46" si="649">(AH44+AJ44)/2</f>
        <v>0.94444444444444442</v>
      </c>
      <c r="AI46" s="304"/>
      <c r="AJ46" s="304">
        <f t="shared" ref="AJ46" si="650">(AJ44+AL44)/2</f>
        <v>0.88888888888888884</v>
      </c>
      <c r="AK46" s="304"/>
      <c r="AL46" s="304">
        <f t="shared" ref="AL46" si="651">(AL44+AN44)/2</f>
        <v>0.88888888888888884</v>
      </c>
      <c r="AM46" s="304"/>
      <c r="AN46" s="304">
        <f t="shared" ref="AN46" si="652">(AN44+AP44)/2</f>
        <v>0.83333333333333326</v>
      </c>
      <c r="AO46" s="304"/>
      <c r="AP46" s="304">
        <f t="shared" ref="AP46" si="653">(AP44+AR44)/2</f>
        <v>0.72222222222222221</v>
      </c>
      <c r="AQ46" s="304"/>
      <c r="AR46" s="304">
        <f t="shared" ref="AR46" si="654">(AR44+AT44)/2</f>
        <v>0.66666666666666663</v>
      </c>
      <c r="AS46" s="304"/>
      <c r="AT46" s="304">
        <f t="shared" ref="AT46" si="655">(AT44+AV44)/2</f>
        <v>0.66666666666666663</v>
      </c>
      <c r="AU46" s="304"/>
      <c r="AV46" s="304">
        <f t="shared" ref="AV46" si="656">(AV44+AX44)/2</f>
        <v>0.66666666666666663</v>
      </c>
      <c r="AW46" s="304"/>
      <c r="AX46" s="304">
        <f t="shared" ref="AX46" si="657">(AX44+AZ44)/2</f>
        <v>0.66666666666666663</v>
      </c>
      <c r="AY46" s="304"/>
      <c r="AZ46" s="304">
        <f t="shared" ref="AZ46" si="658">(AZ44+BB44)/2</f>
        <v>0.66666666666666663</v>
      </c>
      <c r="BA46" s="304"/>
      <c r="BB46" s="304">
        <f t="shared" ref="BB46" si="659">(BB44+BD44)/2</f>
        <v>0.66666666666666663</v>
      </c>
      <c r="BC46" s="304"/>
      <c r="BD46" s="304">
        <f t="shared" ref="BD46" si="660">(BD44+BF44)/2</f>
        <v>0.66666666666666663</v>
      </c>
      <c r="BE46" s="304"/>
      <c r="BF46" s="304">
        <f t="shared" ref="BF46" si="661">(BF44+BH44)/2</f>
        <v>0.66666666666666663</v>
      </c>
      <c r="BG46" s="304"/>
      <c r="BH46" s="304">
        <f t="shared" ref="BH46" si="662">(BH44+BJ44)/2</f>
        <v>0.66666666666666663</v>
      </c>
      <c r="BI46" s="304"/>
      <c r="BJ46" s="304">
        <f t="shared" ref="BJ46" si="663">(BJ44+BL44)/2</f>
        <v>0.66666666666666663</v>
      </c>
      <c r="BK46" s="304"/>
      <c r="BL46" s="304">
        <f t="shared" ref="BL46" si="664">(BL44+BN44)/2</f>
        <v>0.66666666666666663</v>
      </c>
      <c r="BM46" s="304"/>
      <c r="BN46" s="304">
        <f t="shared" ref="BN46" si="665">(BN44+BP44)/2</f>
        <v>0.66666666666666663</v>
      </c>
      <c r="BO46" s="304"/>
      <c r="BP46" s="304">
        <f t="shared" ref="BP46" si="666">(BP44+BR44)/2</f>
        <v>0.66666666666666663</v>
      </c>
      <c r="BQ46" s="304"/>
      <c r="BR46" s="304">
        <f t="shared" ref="BR46" si="667">(BR44+BT44)/2</f>
        <v>0.66666666666666663</v>
      </c>
      <c r="BS46" s="304"/>
      <c r="BT46" s="304">
        <f>(BT44+BV44)/2</f>
        <v>0.66666666666666663</v>
      </c>
      <c r="BU46" s="304"/>
      <c r="BV46" s="304">
        <f t="shared" ref="BV46" si="668">(BV44+BX44)/2</f>
        <v>0.66666666666666663</v>
      </c>
      <c r="BW46" s="304"/>
      <c r="BX46" s="304">
        <f t="shared" ref="BX46" si="669">(BX44+BZ44)/2</f>
        <v>0.66666666666666663</v>
      </c>
      <c r="BY46" s="304"/>
      <c r="BZ46" s="304">
        <f t="shared" ref="BZ46" si="670">(BZ44+CB44)/2</f>
        <v>0.66666666666666663</v>
      </c>
      <c r="CA46" s="304"/>
      <c r="CB46" s="304">
        <f t="shared" ref="CB46" si="671">(CB44+CD44)/2</f>
        <v>0.66666666666666663</v>
      </c>
      <c r="CC46" s="304"/>
      <c r="CD46" s="304">
        <f t="shared" ref="CD46" si="672">(CD44+CF44)/2</f>
        <v>0.66666666666666663</v>
      </c>
      <c r="CE46" s="304"/>
      <c r="CF46" s="304">
        <f t="shared" ref="CF46" si="673">(CF44+CH44)/2</f>
        <v>0.66666666666666663</v>
      </c>
      <c r="CG46" s="304"/>
      <c r="CH46" s="304">
        <f>(CH44)/2</f>
        <v>0.33333333333333331</v>
      </c>
      <c r="CI46" s="304"/>
      <c r="CJ46" s="304">
        <f>(CJ44)/2</f>
        <v>0.22222222222222221</v>
      </c>
      <c r="CK46" s="304"/>
      <c r="CL46" s="304">
        <f t="shared" ref="CL46" si="674">(CL44)/2</f>
        <v>0.16666666666666666</v>
      </c>
      <c r="CM46" s="304"/>
      <c r="CN46" s="304">
        <f t="shared" ref="CN46" si="675">(CN44)/2</f>
        <v>0.16666666666666666</v>
      </c>
      <c r="CO46" s="304"/>
      <c r="CP46" s="304">
        <f t="shared" ref="CP46" si="676">(CP44)/2</f>
        <v>0.16666666666666666</v>
      </c>
      <c r="CQ46" s="304"/>
      <c r="CR46" s="304">
        <f t="shared" ref="CR46" si="677">(CR44)/2</f>
        <v>0.16666666666666666</v>
      </c>
      <c r="CS46" s="304"/>
      <c r="CT46" s="304">
        <f t="shared" ref="CT46" si="678">(CT44)/2</f>
        <v>0.16666666666666666</v>
      </c>
      <c r="CU46" s="304"/>
      <c r="CV46" s="304">
        <f t="shared" ref="CV46" si="679">(CV44)/2</f>
        <v>0.16666666666666666</v>
      </c>
      <c r="CW46" s="304"/>
      <c r="CX46" s="304">
        <f t="shared" ref="CX46" si="680">(CX44)/2</f>
        <v>0.16666666666666666</v>
      </c>
      <c r="CY46" s="304"/>
      <c r="CZ46" s="304">
        <f t="shared" ref="CZ46" si="681">(CZ44)/2</f>
        <v>0.16666666666666666</v>
      </c>
      <c r="DA46" s="304"/>
      <c r="DB46" s="304">
        <f t="shared" ref="DB46" si="682">(DB44)/2</f>
        <v>0.16666666666666666</v>
      </c>
      <c r="DC46" s="304"/>
      <c r="DD46" s="304">
        <f t="shared" ref="DD46" si="683">(DD44)/2</f>
        <v>5.5555555555555552E-2</v>
      </c>
      <c r="DE46" s="304"/>
      <c r="DF46" s="304">
        <f t="shared" ref="DF46" si="684">(DF44)/2</f>
        <v>5.5555555555555552E-2</v>
      </c>
      <c r="DG46" s="304"/>
      <c r="DH46" s="304"/>
      <c r="DI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  <c r="FA46" s="304"/>
    </row>
    <row r="47" spans="1:159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15</v>
      </c>
      <c r="AG47" s="304"/>
      <c r="AH47" s="304">
        <f>SUM($B$46:AI46)-AF46</f>
        <v>15.944444444444443</v>
      </c>
      <c r="AI47" s="304"/>
      <c r="AJ47" s="304">
        <f>SUM($B$46:AK46)-AH46</f>
        <v>16.888888888888889</v>
      </c>
      <c r="AK47" s="304"/>
      <c r="AL47" s="304">
        <f>SUM($B$46:AM46)-AJ46</f>
        <v>17.833333333333332</v>
      </c>
      <c r="AM47" s="304"/>
      <c r="AN47" s="304">
        <f>SUM($B$46:AO46)-AL46</f>
        <v>18.666666666666664</v>
      </c>
      <c r="AO47" s="304"/>
      <c r="AP47" s="304">
        <f>SUM($B$46:AQ46)-AN46</f>
        <v>19.444444444444443</v>
      </c>
      <c r="AQ47" s="304"/>
      <c r="AR47" s="304">
        <f>SUM($B$46:AS46)-AP46</f>
        <v>20.222222222222221</v>
      </c>
      <c r="AS47" s="304"/>
      <c r="AT47" s="304">
        <f>SUM($B$46:AU46)-AR46</f>
        <v>20.944444444444443</v>
      </c>
      <c r="AU47" s="304"/>
      <c r="AV47" s="304">
        <f>SUM($B$46:AW46)-AT46</f>
        <v>21.611111111111111</v>
      </c>
      <c r="AW47" s="304"/>
      <c r="AX47" s="304">
        <f>SUM($B$46:AY46)-AV46</f>
        <v>22.277777777777779</v>
      </c>
      <c r="AY47" s="304"/>
      <c r="AZ47" s="304">
        <f>SUM($B$46:BA46)-AX46</f>
        <v>22.944444444444446</v>
      </c>
      <c r="BA47" s="304"/>
      <c r="BB47" s="304">
        <f>SUM($B$46:BC46)-AZ46</f>
        <v>23.611111111111114</v>
      </c>
      <c r="BC47" s="304"/>
      <c r="BD47" s="304">
        <f>SUM($B$46:BE46)-BB46</f>
        <v>24.277777777777782</v>
      </c>
      <c r="BE47" s="304"/>
      <c r="BF47" s="304">
        <f>SUM($B$46:BG46)-BD46</f>
        <v>24.94444444444445</v>
      </c>
      <c r="BG47" s="304"/>
      <c r="BH47" s="304">
        <f>SUM($B$46:BI46)-BF46</f>
        <v>25.611111111111118</v>
      </c>
      <c r="BI47" s="304"/>
      <c r="BJ47" s="304">
        <f>SUM($B$46:BK46)-BH46</f>
        <v>26.277777777777786</v>
      </c>
      <c r="BK47" s="304"/>
      <c r="BL47" s="304">
        <f>SUM($B$46:BM46)-BJ46</f>
        <v>26.944444444444454</v>
      </c>
      <c r="BM47" s="304"/>
      <c r="BN47" s="304">
        <f>SUM($B$46:BO46)-BL46</f>
        <v>27.611111111111121</v>
      </c>
      <c r="BO47" s="304"/>
      <c r="BP47" s="304">
        <f>SUM($B$46:BQ46)-BN46</f>
        <v>28.277777777777789</v>
      </c>
      <c r="BQ47" s="304"/>
      <c r="BR47" s="304">
        <f>SUM($B$46:BS46)-BP46</f>
        <v>28.944444444444457</v>
      </c>
      <c r="BS47" s="304"/>
      <c r="BT47" s="304">
        <f>SUM($B$46:BU46)-BR46</f>
        <v>29.611111111111125</v>
      </c>
      <c r="BU47" s="304"/>
      <c r="BV47" s="304">
        <f>SUM($B$46:BW46)-BT46</f>
        <v>30.277777777777793</v>
      </c>
      <c r="BW47" s="304"/>
      <c r="BX47" s="304">
        <f>SUM($B$46:BY46)-BV46</f>
        <v>30.944444444444461</v>
      </c>
      <c r="BY47" s="304"/>
      <c r="BZ47" s="304">
        <f>SUM($B$46:CA46)-BX46</f>
        <v>31.611111111111125</v>
      </c>
      <c r="CA47" s="304"/>
      <c r="CB47" s="304">
        <f>SUM($B$46:CC46)-BZ46</f>
        <v>32.277777777777793</v>
      </c>
      <c r="CC47" s="304"/>
      <c r="CD47" s="304">
        <f>SUM($B$46:CE46)-CB46</f>
        <v>32.944444444444457</v>
      </c>
      <c r="CE47" s="304"/>
      <c r="CF47" s="304">
        <f>SUM($B$46:CG46)-CD46</f>
        <v>33.611111111111121</v>
      </c>
      <c r="CG47" s="304"/>
      <c r="CH47" s="304">
        <f>SUM($B$46:CI46)-CF46</f>
        <v>33.944444444444457</v>
      </c>
      <c r="CI47" s="304"/>
      <c r="CJ47" s="304">
        <f>SUM($B$46:CK46)-CH46</f>
        <v>34.500000000000007</v>
      </c>
      <c r="CK47" s="304"/>
      <c r="CL47" s="304">
        <f>SUM($B$46:CM46)-CJ46</f>
        <v>34.777777777777786</v>
      </c>
      <c r="CM47" s="304"/>
      <c r="CN47" s="304">
        <f>SUM($B$46:CO46)-CL46</f>
        <v>35.000000000000007</v>
      </c>
      <c r="CO47" s="304"/>
      <c r="CP47" s="304">
        <f>SUM($B$46:CQ46)-CN46</f>
        <v>35.166666666666671</v>
      </c>
      <c r="CQ47" s="304"/>
      <c r="CR47" s="304">
        <f>SUM($B$46:CS46)-CP46</f>
        <v>35.333333333333336</v>
      </c>
      <c r="CS47" s="304"/>
      <c r="CT47" s="304">
        <f>SUM($B$46:CU46)-CR46</f>
        <v>35.5</v>
      </c>
      <c r="CU47" s="304"/>
      <c r="CV47" s="304">
        <f>SUM($B$46:CW46)-CT46</f>
        <v>35.666666666666664</v>
      </c>
      <c r="CW47" s="304"/>
      <c r="CX47" s="304">
        <f>SUM($B$46:CY46)-CV46</f>
        <v>35.833333333333329</v>
      </c>
      <c r="CY47" s="304"/>
      <c r="CZ47" s="304">
        <f>SUM($B$46:DA46)-CX46</f>
        <v>35.999999999999993</v>
      </c>
      <c r="DA47" s="304"/>
      <c r="DB47" s="304">
        <f>SUM($B$46:DC46)-CZ46</f>
        <v>36.166666666666657</v>
      </c>
      <c r="DC47" s="304"/>
      <c r="DD47" s="304">
        <f>SUM($B$46:DE46)-DB46</f>
        <v>36.222222222222214</v>
      </c>
      <c r="DE47" s="304"/>
      <c r="DF47" s="304">
        <f>SUM($B$46:DG46)-DD46</f>
        <v>36.388888888888879</v>
      </c>
      <c r="DG47" s="304"/>
      <c r="DH47" s="304"/>
      <c r="DI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</row>
    <row r="48" spans="1:159" ht="15.6" customHeight="1" thickBot="1">
      <c r="A48" s="77" t="s">
        <v>55</v>
      </c>
      <c r="B48" s="304">
        <f t="shared" ref="B48" si="685">B47/B46</f>
        <v>1</v>
      </c>
      <c r="C48" s="304"/>
      <c r="D48" s="304">
        <f t="shared" ref="D48:X48" si="686">D47/D46</f>
        <v>1</v>
      </c>
      <c r="E48" s="304"/>
      <c r="F48" s="304">
        <f t="shared" si="686"/>
        <v>2</v>
      </c>
      <c r="G48" s="304"/>
      <c r="H48" s="304">
        <f t="shared" si="686"/>
        <v>3</v>
      </c>
      <c r="I48" s="304"/>
      <c r="J48" s="304">
        <f t="shared" si="686"/>
        <v>4</v>
      </c>
      <c r="K48" s="304"/>
      <c r="L48" s="304">
        <f t="shared" si="686"/>
        <v>5</v>
      </c>
      <c r="M48" s="304"/>
      <c r="N48" s="304">
        <f t="shared" si="686"/>
        <v>6</v>
      </c>
      <c r="O48" s="304"/>
      <c r="P48" s="304">
        <f t="shared" si="686"/>
        <v>7</v>
      </c>
      <c r="Q48" s="304"/>
      <c r="R48" s="304">
        <f t="shared" si="686"/>
        <v>8</v>
      </c>
      <c r="S48" s="304"/>
      <c r="T48" s="304">
        <f t="shared" si="686"/>
        <v>9</v>
      </c>
      <c r="U48" s="304"/>
      <c r="V48" s="304">
        <f t="shared" si="686"/>
        <v>10</v>
      </c>
      <c r="W48" s="304"/>
      <c r="X48" s="304">
        <f t="shared" si="686"/>
        <v>11</v>
      </c>
      <c r="Y48" s="304"/>
      <c r="Z48" s="304">
        <f t="shared" ref="Z48" si="687">Z47/Z46</f>
        <v>12</v>
      </c>
      <c r="AA48" s="304"/>
      <c r="AB48" s="304">
        <f t="shared" ref="AB48" si="688">AB47/AB46</f>
        <v>13</v>
      </c>
      <c r="AC48" s="304"/>
      <c r="AD48" s="304">
        <f t="shared" ref="AD48" si="689">AD47/AD46</f>
        <v>14</v>
      </c>
      <c r="AE48" s="304"/>
      <c r="AF48" s="304">
        <f t="shared" ref="AF48" si="690">AF47/AF46</f>
        <v>15</v>
      </c>
      <c r="AG48" s="304"/>
      <c r="AH48" s="304">
        <f t="shared" ref="AH48" si="691">AH47/AH46</f>
        <v>16.882352941176471</v>
      </c>
      <c r="AI48" s="304"/>
      <c r="AJ48" s="304">
        <f t="shared" ref="AJ48" si="692">AJ47/AJ46</f>
        <v>19</v>
      </c>
      <c r="AK48" s="304"/>
      <c r="AL48" s="304">
        <f t="shared" ref="AL48" si="693">AL47/AL46</f>
        <v>20.0625</v>
      </c>
      <c r="AM48" s="304"/>
      <c r="AN48" s="304">
        <f t="shared" ref="AN48" si="694">AN47/AN46</f>
        <v>22.4</v>
      </c>
      <c r="AO48" s="304"/>
      <c r="AP48" s="304">
        <f t="shared" ref="AP48" si="695">AP47/AP46</f>
        <v>26.92307692307692</v>
      </c>
      <c r="AQ48" s="304"/>
      <c r="AR48" s="304">
        <f t="shared" ref="AR48" si="696">AR47/AR46</f>
        <v>30.333333333333332</v>
      </c>
      <c r="AS48" s="304"/>
      <c r="AT48" s="304">
        <f t="shared" ref="AT48" si="697">AT47/AT46</f>
        <v>31.416666666666664</v>
      </c>
      <c r="AU48" s="304"/>
      <c r="AV48" s="304">
        <f t="shared" ref="AV48" si="698">AV47/AV46</f>
        <v>32.416666666666671</v>
      </c>
      <c r="AW48" s="304"/>
      <c r="AX48" s="304">
        <f t="shared" ref="AX48" si="699">AX47/AX46</f>
        <v>33.416666666666671</v>
      </c>
      <c r="AY48" s="304"/>
      <c r="AZ48" s="304">
        <f t="shared" ref="AZ48" si="700">AZ47/AZ46</f>
        <v>34.416666666666671</v>
      </c>
      <c r="BA48" s="304"/>
      <c r="BB48" s="304">
        <f t="shared" ref="BB48" si="701">BB47/BB46</f>
        <v>35.416666666666671</v>
      </c>
      <c r="BC48" s="304"/>
      <c r="BD48" s="304">
        <f t="shared" ref="BD48" si="702">BD47/BD46</f>
        <v>36.416666666666679</v>
      </c>
      <c r="BE48" s="304"/>
      <c r="BF48" s="304">
        <f t="shared" ref="BF48" si="703">BF47/BF46</f>
        <v>37.416666666666679</v>
      </c>
      <c r="BG48" s="304"/>
      <c r="BH48" s="304">
        <f t="shared" ref="BH48" si="704">BH47/BH46</f>
        <v>38.416666666666679</v>
      </c>
      <c r="BI48" s="304"/>
      <c r="BJ48" s="304">
        <f t="shared" ref="BJ48" si="705">BJ47/BJ46</f>
        <v>39.416666666666679</v>
      </c>
      <c r="BK48" s="304"/>
      <c r="BL48" s="304">
        <f t="shared" ref="BL48" si="706">BL47/BL46</f>
        <v>40.416666666666686</v>
      </c>
      <c r="BM48" s="304"/>
      <c r="BN48" s="304">
        <f t="shared" ref="BN48" si="707">BN47/BN46</f>
        <v>41.416666666666686</v>
      </c>
      <c r="BO48" s="304"/>
      <c r="BP48" s="304">
        <f t="shared" ref="BP48" si="708">BP47/BP46</f>
        <v>42.416666666666686</v>
      </c>
      <c r="BQ48" s="304"/>
      <c r="BR48" s="304">
        <f t="shared" ref="BR48" si="709">BR47/BR46</f>
        <v>43.416666666666686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DD48" s="304">
        <v>0</v>
      </c>
      <c r="DE48" s="304"/>
      <c r="DF48" s="304">
        <v>0</v>
      </c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  <c r="FA48" s="304"/>
    </row>
    <row r="49" spans="1:197" ht="15" thickBot="1">
      <c r="A49" s="77" t="s">
        <v>56</v>
      </c>
      <c r="B49" s="304">
        <f t="shared" ref="B49" si="710">C40/B41</f>
        <v>0</v>
      </c>
      <c r="C49" s="304"/>
      <c r="D49" s="304">
        <f t="shared" ref="D49" si="711">E40/D41</f>
        <v>0</v>
      </c>
      <c r="E49" s="304"/>
      <c r="F49" s="304">
        <f t="shared" ref="F49" si="712">G40/F41</f>
        <v>0</v>
      </c>
      <c r="G49" s="304"/>
      <c r="H49" s="304">
        <f t="shared" ref="H49" si="713">I40/H41</f>
        <v>0</v>
      </c>
      <c r="I49" s="304"/>
      <c r="J49" s="304">
        <f t="shared" ref="J49" si="714">K40/J41</f>
        <v>0</v>
      </c>
      <c r="K49" s="304"/>
      <c r="L49" s="304">
        <f t="shared" ref="L49" si="715">M40/L41</f>
        <v>0</v>
      </c>
      <c r="M49" s="304"/>
      <c r="N49" s="304">
        <f t="shared" ref="N49" si="716">O40/N41</f>
        <v>0</v>
      </c>
      <c r="O49" s="304"/>
      <c r="P49" s="304">
        <f t="shared" ref="P49" si="717">Q40/P41</f>
        <v>0</v>
      </c>
      <c r="Q49" s="304"/>
      <c r="R49" s="304">
        <f t="shared" ref="R49" si="718">S40/R41</f>
        <v>0</v>
      </c>
      <c r="S49" s="304"/>
      <c r="T49" s="304">
        <f t="shared" ref="T49" si="719">U40/T41</f>
        <v>1</v>
      </c>
      <c r="U49" s="304"/>
      <c r="V49" s="304">
        <f t="shared" ref="V49" si="720">W40/V41</f>
        <v>1.8888888888888888</v>
      </c>
      <c r="W49" s="304"/>
      <c r="X49" s="304">
        <f t="shared" ref="X49" si="721">Y40/X41</f>
        <v>2.4444444444444446</v>
      </c>
      <c r="Y49" s="304"/>
      <c r="Z49" s="304">
        <f t="shared" ref="Z49" si="722">AA40/Z41</f>
        <v>1.1111111111111112</v>
      </c>
      <c r="AA49" s="304"/>
      <c r="AB49" s="304">
        <f t="shared" ref="AB49" si="723">AC40/AB41</f>
        <v>1.1111111111111112</v>
      </c>
      <c r="AC49" s="304"/>
      <c r="AD49" s="304">
        <f t="shared" ref="AD49" si="724">AE40/AD41</f>
        <v>2.1111111111111112</v>
      </c>
      <c r="AE49" s="304"/>
      <c r="AF49" s="304">
        <f t="shared" ref="AF49" si="725">AG40/AF41</f>
        <v>1.3333333333333333</v>
      </c>
      <c r="AG49" s="304"/>
      <c r="AH49" s="304">
        <f t="shared" ref="AH49" si="726">AI40/AH41</f>
        <v>1.4444444444444444</v>
      </c>
      <c r="AI49" s="304"/>
      <c r="AJ49" s="304">
        <f t="shared" ref="AJ49" si="727">AK40/AJ41</f>
        <v>1.5</v>
      </c>
      <c r="AK49" s="304"/>
      <c r="AL49" s="304">
        <f t="shared" ref="AL49" si="728">AM40/AL41</f>
        <v>0.625</v>
      </c>
      <c r="AM49" s="304"/>
      <c r="AN49" s="304">
        <f t="shared" ref="AN49" si="729">AO40/AN41</f>
        <v>1.5</v>
      </c>
      <c r="AO49" s="304"/>
      <c r="AP49" s="304">
        <f t="shared" ref="AP49" si="730">AQ40/AP41</f>
        <v>2.2857142857142856</v>
      </c>
      <c r="AQ49" s="304"/>
      <c r="AR49" s="304">
        <f t="shared" ref="AR49" si="731">AS40/AR41</f>
        <v>2.3333333333333335</v>
      </c>
      <c r="AS49" s="304"/>
      <c r="AT49" s="304">
        <f t="shared" ref="AT49" si="732">AU40/AT41</f>
        <v>0.66666666666666663</v>
      </c>
      <c r="AU49" s="304"/>
      <c r="AV49" s="304">
        <f t="shared" ref="AV49" si="733">AW40/AV41</f>
        <v>0.66666666666666663</v>
      </c>
      <c r="AW49" s="304"/>
      <c r="AX49" s="304">
        <f t="shared" ref="AX49" si="734">AY40/AX41</f>
        <v>1</v>
      </c>
      <c r="AY49" s="304"/>
      <c r="AZ49" s="304">
        <f t="shared" ref="AZ49" si="735">BA40/AZ41</f>
        <v>0.5</v>
      </c>
      <c r="BA49" s="304"/>
      <c r="BB49" s="304">
        <f t="shared" ref="BB49" si="736">BC40/BB41</f>
        <v>0</v>
      </c>
      <c r="BC49" s="304"/>
      <c r="BD49" s="304">
        <f t="shared" ref="BD49" si="737">BE40/BD41</f>
        <v>0.83333333333333337</v>
      </c>
      <c r="BE49" s="304"/>
      <c r="BF49" s="304">
        <f t="shared" ref="BF49" si="738">BG40/BF41</f>
        <v>0</v>
      </c>
      <c r="BG49" s="304"/>
      <c r="BH49" s="304">
        <f t="shared" ref="BH49" si="739">BI40/BH41</f>
        <v>0.5</v>
      </c>
      <c r="BI49" s="304"/>
      <c r="BJ49" s="304">
        <f t="shared" ref="BJ49" si="740">BK40/BJ41</f>
        <v>2</v>
      </c>
      <c r="BK49" s="304"/>
      <c r="BL49" s="304">
        <f t="shared" ref="BL49" si="741">BM40/BL41</f>
        <v>1.1666666666666667</v>
      </c>
      <c r="BM49" s="304"/>
      <c r="BN49" s="304">
        <f t="shared" ref="BN49" si="742">BO40/BN41</f>
        <v>0</v>
      </c>
      <c r="BO49" s="304"/>
      <c r="BP49" s="304">
        <f t="shared" ref="BP49" si="743">BQ40/BP41</f>
        <v>0.33333333333333331</v>
      </c>
      <c r="BQ49" s="304"/>
      <c r="BR49" s="304">
        <f t="shared" ref="BR49" si="744">BS40/BR41</f>
        <v>0.16666666666666666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DD49" s="304">
        <v>0</v>
      </c>
      <c r="DE49" s="304"/>
      <c r="DF49" s="304">
        <v>0</v>
      </c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  <c r="FA49" s="304"/>
    </row>
    <row r="50" spans="1:197" ht="15" thickBot="1">
      <c r="A50" s="77" t="s">
        <v>57</v>
      </c>
      <c r="B50" s="304">
        <f t="shared" ref="B50" si="745">B44*B49</f>
        <v>0</v>
      </c>
      <c r="C50" s="304"/>
      <c r="D50" s="304">
        <f t="shared" ref="D50:X50" si="746">D44*D49</f>
        <v>0</v>
      </c>
      <c r="E50" s="304"/>
      <c r="F50" s="304">
        <f t="shared" si="746"/>
        <v>0</v>
      </c>
      <c r="G50" s="304"/>
      <c r="H50" s="304">
        <f t="shared" si="746"/>
        <v>0</v>
      </c>
      <c r="I50" s="304"/>
      <c r="J50" s="304">
        <f t="shared" si="746"/>
        <v>0</v>
      </c>
      <c r="K50" s="304"/>
      <c r="L50" s="304">
        <f t="shared" si="746"/>
        <v>0</v>
      </c>
      <c r="M50" s="304"/>
      <c r="N50" s="304">
        <f t="shared" si="746"/>
        <v>0</v>
      </c>
      <c r="O50" s="304"/>
      <c r="P50" s="304">
        <f t="shared" si="746"/>
        <v>0</v>
      </c>
      <c r="Q50" s="304"/>
      <c r="R50" s="304">
        <f t="shared" si="746"/>
        <v>0</v>
      </c>
      <c r="S50" s="304"/>
      <c r="T50" s="304">
        <f t="shared" si="746"/>
        <v>1</v>
      </c>
      <c r="U50" s="304"/>
      <c r="V50" s="304">
        <f t="shared" si="746"/>
        <v>1.8888888888888888</v>
      </c>
      <c r="W50" s="304"/>
      <c r="X50" s="304">
        <f t="shared" si="746"/>
        <v>2.4444444444444446</v>
      </c>
      <c r="Y50" s="304"/>
      <c r="Z50" s="304">
        <f t="shared" ref="Z50" si="747">Z44*Z49</f>
        <v>1.1111111111111112</v>
      </c>
      <c r="AA50" s="304"/>
      <c r="AB50" s="304">
        <f t="shared" ref="AB50" si="748">AB44*AB49</f>
        <v>1.1111111111111112</v>
      </c>
      <c r="AC50" s="304"/>
      <c r="AD50" s="304">
        <f t="shared" ref="AD50" si="749">AD44*AD49</f>
        <v>2.1111111111111112</v>
      </c>
      <c r="AE50" s="304"/>
      <c r="AF50" s="304">
        <f t="shared" ref="AF50" si="750">AF44*AF49</f>
        <v>1.3333333333333333</v>
      </c>
      <c r="AG50" s="304"/>
      <c r="AH50" s="304">
        <f t="shared" ref="AH50" si="751">AH44*AH49</f>
        <v>1.4444444444444444</v>
      </c>
      <c r="AI50" s="304"/>
      <c r="AJ50" s="304">
        <f t="shared" ref="AJ50" si="752">AJ44*AJ49</f>
        <v>1.3333333333333333</v>
      </c>
      <c r="AK50" s="304"/>
      <c r="AL50" s="304">
        <f t="shared" ref="AL50" si="753">AL44*AL49</f>
        <v>0.55555555555555558</v>
      </c>
      <c r="AM50" s="304"/>
      <c r="AN50" s="304">
        <f t="shared" ref="AN50" si="754">AN44*AN49</f>
        <v>1.3333333333333333</v>
      </c>
      <c r="AO50" s="304"/>
      <c r="AP50" s="304">
        <f t="shared" ref="AP50" si="755">AP44*AP49</f>
        <v>1.7777777777777777</v>
      </c>
      <c r="AQ50" s="304"/>
      <c r="AR50" s="304">
        <f t="shared" ref="AR50" si="756">AR44*AR49</f>
        <v>1.5555555555555556</v>
      </c>
      <c r="AS50" s="304"/>
      <c r="AT50" s="304">
        <f t="shared" ref="AT50" si="757">AT44*AT49</f>
        <v>0.44444444444444442</v>
      </c>
      <c r="AU50" s="304"/>
      <c r="AV50" s="304">
        <f t="shared" ref="AV50" si="758">AV44*AV49</f>
        <v>0.44444444444444442</v>
      </c>
      <c r="AW50" s="304"/>
      <c r="AX50" s="304">
        <f t="shared" ref="AX50" si="759">AX44*AX49</f>
        <v>0.66666666666666663</v>
      </c>
      <c r="AY50" s="304"/>
      <c r="AZ50" s="304">
        <f t="shared" ref="AZ50" si="760">AZ44*AZ49</f>
        <v>0.33333333333333331</v>
      </c>
      <c r="BA50" s="304"/>
      <c r="BB50" s="304">
        <f t="shared" ref="BB50" si="761">BB44*BB49</f>
        <v>0</v>
      </c>
      <c r="BC50" s="304"/>
      <c r="BD50" s="304">
        <f t="shared" ref="BD50" si="762">BD44*BD49</f>
        <v>0.55555555555555558</v>
      </c>
      <c r="BE50" s="304"/>
      <c r="BF50" s="304">
        <f t="shared" ref="BF50" si="763">BF44*BF49</f>
        <v>0</v>
      </c>
      <c r="BG50" s="304"/>
      <c r="BH50" s="304">
        <f t="shared" ref="BH50" si="764">BH44*BH49</f>
        <v>0.33333333333333331</v>
      </c>
      <c r="BI50" s="304"/>
      <c r="BJ50" s="304">
        <f t="shared" ref="BJ50" si="765">BJ44*BJ49</f>
        <v>1.3333333333333333</v>
      </c>
      <c r="BK50" s="304"/>
      <c r="BL50" s="304">
        <f t="shared" ref="BL50" si="766">BL44*BL49</f>
        <v>0.77777777777777779</v>
      </c>
      <c r="BM50" s="304"/>
      <c r="BN50" s="304">
        <f t="shared" ref="BN50" si="767">BN44*BN49</f>
        <v>0</v>
      </c>
      <c r="BO50" s="304"/>
      <c r="BP50" s="304">
        <f t="shared" ref="BP50" si="768">BP44*BP49</f>
        <v>0.22222222222222221</v>
      </c>
      <c r="BQ50" s="304"/>
      <c r="BR50" s="304">
        <f t="shared" ref="BR50" si="769">BR44*BR49</f>
        <v>0.1111111111111111</v>
      </c>
      <c r="BS50" s="304"/>
      <c r="BT50" s="304">
        <f t="shared" ref="BT50" si="770">BT44*BT49</f>
        <v>0</v>
      </c>
      <c r="BU50" s="304"/>
      <c r="BV50" s="304">
        <f t="shared" ref="BV50" si="771">BV44*BV49</f>
        <v>0</v>
      </c>
      <c r="BW50" s="304"/>
      <c r="BX50" s="304">
        <f t="shared" ref="BX50" si="772">BX44*BX49</f>
        <v>0</v>
      </c>
      <c r="BY50" s="304"/>
      <c r="BZ50" s="304">
        <f t="shared" ref="BZ50" si="773">BZ44*BZ49</f>
        <v>0</v>
      </c>
      <c r="CA50" s="304"/>
      <c r="CB50" s="304">
        <f t="shared" ref="CB50" si="774">CB44*CB49</f>
        <v>0</v>
      </c>
      <c r="CC50" s="304"/>
      <c r="CD50" s="304">
        <f t="shared" ref="CD50" si="775">CD44*CD49</f>
        <v>0</v>
      </c>
      <c r="CE50" s="304"/>
      <c r="CF50" s="304">
        <f t="shared" ref="CF50" si="776">CF44*CF49</f>
        <v>0</v>
      </c>
      <c r="CG50" s="304"/>
      <c r="CH50" s="304">
        <f t="shared" ref="CH50" si="777">CH44*CH49</f>
        <v>0</v>
      </c>
      <c r="CI50" s="304"/>
      <c r="CJ50" s="304">
        <f t="shared" ref="CJ50" si="778">CJ44*CJ49</f>
        <v>0</v>
      </c>
      <c r="CK50" s="304"/>
      <c r="CL50" s="304">
        <f t="shared" ref="CL50" si="779">CL44*CL49</f>
        <v>0</v>
      </c>
      <c r="CM50" s="304"/>
      <c r="CN50" s="304">
        <f t="shared" ref="CN50" si="780">CN44*CN49</f>
        <v>0</v>
      </c>
      <c r="CO50" s="304"/>
      <c r="CP50" s="304">
        <f t="shared" ref="CP50" si="781">CP44*CP49</f>
        <v>0</v>
      </c>
      <c r="CQ50" s="304"/>
      <c r="CR50" s="304">
        <f t="shared" ref="CR50" si="782">CR44*CR49</f>
        <v>0</v>
      </c>
      <c r="CS50" s="304"/>
      <c r="CT50" s="304">
        <f t="shared" ref="CT50" si="783">CT44*CT49</f>
        <v>0</v>
      </c>
      <c r="CU50" s="304"/>
      <c r="CV50" s="304">
        <f t="shared" ref="CV50" si="784">CV44*CV49</f>
        <v>0</v>
      </c>
      <c r="CW50" s="304"/>
      <c r="CX50" s="304">
        <f t="shared" ref="CX50" si="785">CX44*CX49</f>
        <v>0</v>
      </c>
      <c r="CY50" s="304"/>
      <c r="CZ50" s="304">
        <f t="shared" ref="CZ50" si="786">CZ44*CZ49</f>
        <v>0</v>
      </c>
      <c r="DA50" s="304"/>
      <c r="DB50" s="304">
        <f t="shared" ref="DB50" si="787">DB44*DB49</f>
        <v>0</v>
      </c>
      <c r="DC50" s="304"/>
      <c r="DD50" s="304">
        <f t="shared" ref="DD50" si="788">DD44*DD49</f>
        <v>0</v>
      </c>
      <c r="DE50" s="304"/>
      <c r="DF50" s="304">
        <f t="shared" ref="DF50" si="789">DF44*DF49</f>
        <v>0</v>
      </c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1</v>
      </c>
      <c r="U51" s="304"/>
      <c r="V51" s="304">
        <f>SUM($B$50:W50)</f>
        <v>2.8888888888888888</v>
      </c>
      <c r="W51" s="304"/>
      <c r="X51" s="304">
        <f>SUM($B$50:Y50)</f>
        <v>5.3333333333333339</v>
      </c>
      <c r="Y51" s="304"/>
      <c r="Z51" s="304">
        <f>SUM($B$50:AA50)</f>
        <v>6.4444444444444446</v>
      </c>
      <c r="AA51" s="304"/>
      <c r="AB51" s="304">
        <f>SUM($B$50:AC50)</f>
        <v>7.5555555555555554</v>
      </c>
      <c r="AC51" s="304"/>
      <c r="AD51" s="304">
        <f>SUM($B$50:AE50)</f>
        <v>9.6666666666666661</v>
      </c>
      <c r="AE51" s="304"/>
      <c r="AF51" s="304">
        <f>SUM($B$50:AG50)</f>
        <v>11</v>
      </c>
      <c r="AG51" s="304"/>
      <c r="AH51" s="304">
        <f>SUM($B$50:AI50)</f>
        <v>12.444444444444445</v>
      </c>
      <c r="AI51" s="304"/>
      <c r="AJ51" s="304">
        <f>SUM($B$50:AK50)</f>
        <v>13.777777777777779</v>
      </c>
      <c r="AK51" s="304"/>
      <c r="AL51" s="304">
        <f>SUM($B$50:AM50)</f>
        <v>14.333333333333334</v>
      </c>
      <c r="AM51" s="304"/>
      <c r="AN51" s="304">
        <f>SUM($B$50:AO50)</f>
        <v>15.666666666666668</v>
      </c>
      <c r="AO51" s="304"/>
      <c r="AP51" s="304">
        <f>SUM($B$50:AQ50)</f>
        <v>17.444444444444446</v>
      </c>
      <c r="AQ51" s="304"/>
      <c r="AR51" s="304">
        <f>SUM($B$50:AS50)</f>
        <v>19.000000000000004</v>
      </c>
      <c r="AS51" s="304"/>
      <c r="AT51" s="304">
        <f>SUM($B$50:AU50)</f>
        <v>19.444444444444446</v>
      </c>
      <c r="AU51" s="304"/>
      <c r="AV51" s="304">
        <f>SUM($B$50:AW50)</f>
        <v>19.888888888888889</v>
      </c>
      <c r="AW51" s="304"/>
      <c r="AX51" s="304">
        <f>SUM($B$50:AY50)</f>
        <v>20.555555555555557</v>
      </c>
      <c r="AY51" s="304"/>
      <c r="AZ51" s="304">
        <f>SUM($B$50:BA50)</f>
        <v>20.888888888888889</v>
      </c>
      <c r="BA51" s="304"/>
      <c r="BB51" s="304">
        <f>SUM($B$50:BC50)</f>
        <v>20.888888888888889</v>
      </c>
      <c r="BC51" s="304"/>
      <c r="BD51" s="304">
        <f>SUM($B$50:BE50)</f>
        <v>21.444444444444446</v>
      </c>
      <c r="BE51" s="304"/>
      <c r="BF51" s="304">
        <f>SUM($B$50:BG50)</f>
        <v>21.444444444444446</v>
      </c>
      <c r="BG51" s="304"/>
      <c r="BH51" s="304">
        <f>SUM($B$50:BI50)</f>
        <v>21.777777777777779</v>
      </c>
      <c r="BI51" s="304"/>
      <c r="BJ51" s="304">
        <f>SUM($B$50:BK50)</f>
        <v>23.111111111111111</v>
      </c>
      <c r="BK51" s="304"/>
      <c r="BL51" s="304">
        <f>SUM($B$50:BM50)</f>
        <v>23.888888888888889</v>
      </c>
      <c r="BM51" s="304"/>
      <c r="BN51" s="304">
        <f>SUM($B$50:BO50)</f>
        <v>23.888888888888889</v>
      </c>
      <c r="BO51" s="304"/>
      <c r="BP51" s="304">
        <f>SUM($B$50:BQ50)</f>
        <v>24.111111111111111</v>
      </c>
      <c r="BQ51" s="304"/>
      <c r="BR51" s="304">
        <f>SUM($B$50:BS50)</f>
        <v>24.222222222222221</v>
      </c>
      <c r="BS51" s="304"/>
      <c r="BT51" s="304">
        <f>SUM($B$50:BU50)</f>
        <v>24.222222222222221</v>
      </c>
      <c r="BU51" s="304"/>
      <c r="BV51" s="304">
        <f>SUM($B$50:BW50)</f>
        <v>24.222222222222221</v>
      </c>
      <c r="BW51" s="304"/>
      <c r="BX51" s="304">
        <f>SUM($B$50:BY50)</f>
        <v>24.222222222222221</v>
      </c>
      <c r="BY51" s="304"/>
      <c r="BZ51" s="304">
        <f>SUM($B$50:CA50)</f>
        <v>24.222222222222221</v>
      </c>
      <c r="CA51" s="304"/>
      <c r="CB51" s="304">
        <f>SUM($B$50:CC50)</f>
        <v>24.222222222222221</v>
      </c>
      <c r="CC51" s="304"/>
      <c r="CD51" s="304">
        <f>SUM($B$50:CE50)</f>
        <v>24.222222222222221</v>
      </c>
      <c r="CE51" s="304"/>
      <c r="CF51" s="304">
        <f>SUM($B$50:CG50)</f>
        <v>24.222222222222221</v>
      </c>
      <c r="CG51" s="304"/>
      <c r="CH51" s="304">
        <f>SUM($B$50:CI50)</f>
        <v>24.222222222222221</v>
      </c>
      <c r="CI51" s="304"/>
      <c r="CJ51" s="304">
        <f>SUM($B$50:CK50)</f>
        <v>24.222222222222221</v>
      </c>
      <c r="CK51" s="304"/>
      <c r="CL51" s="304">
        <f>SUM($B$50:CM50)</f>
        <v>24.222222222222221</v>
      </c>
      <c r="CM51" s="304"/>
      <c r="CN51" s="304">
        <f>SUM($B$50:CO50)</f>
        <v>24.222222222222221</v>
      </c>
      <c r="CO51" s="304"/>
      <c r="CP51" s="304">
        <f>SUM($B$50:CQ50)</f>
        <v>24.222222222222221</v>
      </c>
      <c r="CQ51" s="304"/>
      <c r="CR51" s="304">
        <f>SUM($B$50:CS50)</f>
        <v>24.222222222222221</v>
      </c>
      <c r="CS51" s="304"/>
      <c r="CT51" s="304">
        <f>SUM($B$50:CU50)</f>
        <v>24.222222222222221</v>
      </c>
      <c r="CU51" s="304"/>
      <c r="CV51" s="304">
        <f>SUM($B$50:CW50)</f>
        <v>24.222222222222221</v>
      </c>
      <c r="CW51" s="304"/>
      <c r="CX51" s="304">
        <f>SUM($B$50:CY50)</f>
        <v>24.222222222222221</v>
      </c>
      <c r="CY51" s="304"/>
      <c r="CZ51" s="304">
        <f>SUM($B$50:DA50)</f>
        <v>24.222222222222221</v>
      </c>
      <c r="DA51" s="304"/>
      <c r="DB51" s="304">
        <f>SUM($B$50:DC50)</f>
        <v>24.222222222222221</v>
      </c>
      <c r="DC51" s="304"/>
      <c r="DD51" s="304">
        <f>SUM($B$50:DE50)</f>
        <v>24.222222222222221</v>
      </c>
      <c r="DE51" s="304"/>
      <c r="DF51" s="304">
        <f>SUM($B$50:DG50)</f>
        <v>24.222222222222221</v>
      </c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</row>
    <row r="52" spans="1:197" ht="18.600000000000001" thickBot="1">
      <c r="A52" s="176" t="s">
        <v>59</v>
      </c>
      <c r="B52" s="304">
        <f t="shared" ref="B52" si="790">B51/$B$41</f>
        <v>0</v>
      </c>
      <c r="C52" s="304"/>
      <c r="D52" s="304">
        <f t="shared" ref="D52:X52" si="791">D51/$B$41</f>
        <v>0</v>
      </c>
      <c r="E52" s="304"/>
      <c r="F52" s="304">
        <f t="shared" si="791"/>
        <v>0</v>
      </c>
      <c r="G52" s="304"/>
      <c r="H52" s="304">
        <f t="shared" si="791"/>
        <v>0</v>
      </c>
      <c r="I52" s="304"/>
      <c r="J52" s="304">
        <f t="shared" si="791"/>
        <v>0</v>
      </c>
      <c r="K52" s="304"/>
      <c r="L52" s="304">
        <f t="shared" si="791"/>
        <v>0</v>
      </c>
      <c r="M52" s="304"/>
      <c r="N52" s="304">
        <f t="shared" si="791"/>
        <v>0</v>
      </c>
      <c r="O52" s="304"/>
      <c r="P52" s="304">
        <f t="shared" si="791"/>
        <v>0</v>
      </c>
      <c r="Q52" s="304"/>
      <c r="R52" s="304">
        <f t="shared" si="791"/>
        <v>0</v>
      </c>
      <c r="S52" s="304"/>
      <c r="T52" s="304">
        <f t="shared" si="791"/>
        <v>0.1111111111111111</v>
      </c>
      <c r="U52" s="304"/>
      <c r="V52" s="304">
        <f t="shared" si="791"/>
        <v>0.32098765432098764</v>
      </c>
      <c r="W52" s="304"/>
      <c r="X52" s="304">
        <f t="shared" si="791"/>
        <v>0.59259259259259267</v>
      </c>
      <c r="Y52" s="304"/>
      <c r="Z52" s="304">
        <f t="shared" ref="Z52" si="792">Z51/$B$41</f>
        <v>0.71604938271604945</v>
      </c>
      <c r="AA52" s="304"/>
      <c r="AB52" s="304">
        <f t="shared" ref="AB52" si="793">AB51/$B$41</f>
        <v>0.83950617283950613</v>
      </c>
      <c r="AC52" s="304"/>
      <c r="AD52" s="304">
        <f t="shared" ref="AD52" si="794">AD51/$B$41</f>
        <v>1.074074074074074</v>
      </c>
      <c r="AE52" s="304"/>
      <c r="AF52" s="304">
        <f t="shared" ref="AF52" si="795">AF51/$B$41</f>
        <v>1.2222222222222223</v>
      </c>
      <c r="AG52" s="304"/>
      <c r="AH52" s="304">
        <f t="shared" ref="AH52" si="796">AH51/$B$41</f>
        <v>1.382716049382716</v>
      </c>
      <c r="AI52" s="304"/>
      <c r="AJ52" s="304">
        <f t="shared" ref="AJ52" si="797">AJ51/$B$41</f>
        <v>1.5308641975308643</v>
      </c>
      <c r="AK52" s="304"/>
      <c r="AL52" s="304">
        <f t="shared" ref="AL52" si="798">AL51/$B$41</f>
        <v>1.5925925925925926</v>
      </c>
      <c r="AM52" s="304"/>
      <c r="AN52" s="304">
        <f t="shared" ref="AN52" si="799">AN51/$B$41</f>
        <v>1.7407407407407409</v>
      </c>
      <c r="AO52" s="304"/>
      <c r="AP52" s="304">
        <f t="shared" ref="AP52" si="800">AP51/$B$41</f>
        <v>1.9382716049382718</v>
      </c>
      <c r="AQ52" s="304"/>
      <c r="AR52" s="304">
        <f t="shared" ref="AR52" si="801">AR51/$B$41</f>
        <v>2.1111111111111116</v>
      </c>
      <c r="AS52" s="304"/>
      <c r="AT52" s="304">
        <f t="shared" ref="AT52" si="802">AT51/$B$41</f>
        <v>2.1604938271604941</v>
      </c>
      <c r="AU52" s="304"/>
      <c r="AV52" s="304">
        <f t="shared" ref="AV52" si="803">AV51/$B$41</f>
        <v>2.2098765432098766</v>
      </c>
      <c r="AW52" s="304"/>
      <c r="AX52" s="304">
        <f t="shared" ref="AX52" si="804">AX51/$B$41</f>
        <v>2.283950617283951</v>
      </c>
      <c r="AY52" s="304"/>
      <c r="AZ52" s="304">
        <f t="shared" ref="AZ52" si="805">AZ51/$B$41</f>
        <v>2.3209876543209877</v>
      </c>
      <c r="BA52" s="304"/>
      <c r="BB52" s="304">
        <f t="shared" ref="BB52" si="806">BB51/$B$41</f>
        <v>2.3209876543209877</v>
      </c>
      <c r="BC52" s="304"/>
      <c r="BD52" s="304">
        <f t="shared" ref="BD52" si="807">BD51/$B$41</f>
        <v>2.3827160493827164</v>
      </c>
      <c r="BE52" s="304"/>
      <c r="BF52" s="304">
        <f t="shared" ref="BF52" si="808">BF51/$B$41</f>
        <v>2.3827160493827164</v>
      </c>
      <c r="BG52" s="304"/>
      <c r="BH52" s="304">
        <f t="shared" ref="BH52" si="809">BH51/$B$41</f>
        <v>2.4197530864197532</v>
      </c>
      <c r="BI52" s="304"/>
      <c r="BJ52" s="304">
        <f t="shared" ref="BJ52" si="810">BJ51/$B$41</f>
        <v>2.5679012345679011</v>
      </c>
      <c r="BK52" s="304"/>
      <c r="BL52" s="304">
        <f t="shared" ref="BL52" si="811">BL51/$B$41</f>
        <v>2.6543209876543212</v>
      </c>
      <c r="BM52" s="304"/>
      <c r="BN52" s="304">
        <f t="shared" ref="BN52" si="812">BN51/$B$41</f>
        <v>2.6543209876543212</v>
      </c>
      <c r="BO52" s="304"/>
      <c r="BP52" s="304">
        <f t="shared" ref="BP52" si="813">BP51/$B$41</f>
        <v>2.6790123456790123</v>
      </c>
      <c r="BQ52" s="304"/>
      <c r="BR52" s="304">
        <f t="shared" ref="BR52" si="814">BR51/$B$41</f>
        <v>2.691358024691358</v>
      </c>
      <c r="BS52" s="304"/>
      <c r="BT52" s="304">
        <f t="shared" ref="BT52" si="815">BT51/$B$41</f>
        <v>2.691358024691358</v>
      </c>
      <c r="BU52" s="304"/>
      <c r="BV52" s="304">
        <f t="shared" ref="BV52" si="816">BV51/$B$41</f>
        <v>2.691358024691358</v>
      </c>
      <c r="BW52" s="304"/>
      <c r="BX52" s="304">
        <f t="shared" ref="BX52" si="817">BX51/$B$41</f>
        <v>2.691358024691358</v>
      </c>
      <c r="BY52" s="304"/>
      <c r="BZ52" s="304">
        <f t="shared" ref="BZ52" si="818">BZ51/$B$41</f>
        <v>2.691358024691358</v>
      </c>
      <c r="CA52" s="304"/>
      <c r="CB52" s="304">
        <f t="shared" ref="CB52" si="819">CB51/$B$41</f>
        <v>2.691358024691358</v>
      </c>
      <c r="CC52" s="304"/>
      <c r="CD52" s="304">
        <f t="shared" ref="CD52" si="820">CD51/$B$41</f>
        <v>2.691358024691358</v>
      </c>
      <c r="CE52" s="304"/>
      <c r="CF52" s="304">
        <f t="shared" ref="CF52" si="821">CF51/$B$41</f>
        <v>2.691358024691358</v>
      </c>
      <c r="CG52" s="304"/>
      <c r="CH52" s="304">
        <f t="shared" ref="CH52" si="822">CH51/$B$41</f>
        <v>2.691358024691358</v>
      </c>
      <c r="CI52" s="304"/>
      <c r="CJ52" s="304">
        <f t="shared" ref="CJ52" si="823">CJ51/$B$41</f>
        <v>2.691358024691358</v>
      </c>
      <c r="CK52" s="304"/>
      <c r="CL52" s="304">
        <f t="shared" ref="CL52" si="824">CL51/$B$41</f>
        <v>2.691358024691358</v>
      </c>
      <c r="CM52" s="304"/>
      <c r="CN52" s="304">
        <f t="shared" ref="CN52" si="825">CN51/$B$41</f>
        <v>2.691358024691358</v>
      </c>
      <c r="CO52" s="304"/>
      <c r="CP52" s="304">
        <f t="shared" ref="CP52" si="826">CP51/$B$41</f>
        <v>2.691358024691358</v>
      </c>
      <c r="CQ52" s="304"/>
      <c r="CR52" s="304">
        <f t="shared" ref="CR52" si="827">CR51/$B$41</f>
        <v>2.691358024691358</v>
      </c>
      <c r="CS52" s="304"/>
      <c r="CT52" s="304">
        <f t="shared" ref="CT52" si="828">CT51/$B$41</f>
        <v>2.691358024691358</v>
      </c>
      <c r="CU52" s="304"/>
      <c r="CV52" s="304">
        <f t="shared" ref="CV52" si="829">CV51/$B$41</f>
        <v>2.691358024691358</v>
      </c>
      <c r="CW52" s="304"/>
      <c r="CX52" s="304">
        <f t="shared" ref="CX52" si="830">CX51/$B$41</f>
        <v>2.691358024691358</v>
      </c>
      <c r="CY52" s="304"/>
      <c r="CZ52" s="304">
        <f t="shared" ref="CZ52" si="831">CZ51/$B$41</f>
        <v>2.691358024691358</v>
      </c>
      <c r="DA52" s="304"/>
      <c r="DB52" s="304">
        <f t="shared" ref="DB52" si="832">DB51/$B$41</f>
        <v>2.691358024691358</v>
      </c>
      <c r="DC52" s="304"/>
      <c r="DD52" s="304">
        <f t="shared" ref="DD52" si="833">DD51/$B$41</f>
        <v>2.691358024691358</v>
      </c>
      <c r="DE52" s="304"/>
      <c r="DF52" s="304">
        <f t="shared" ref="DF52" si="834">DF51/$B$41</f>
        <v>2.691358024691358</v>
      </c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  <c r="FA52" s="304"/>
    </row>
    <row r="53" spans="1:197" ht="15" thickBot="1">
      <c r="A53" s="77" t="s">
        <v>60</v>
      </c>
      <c r="B53" s="304">
        <f t="shared" ref="B53" si="835">B1*B44*B49</f>
        <v>0</v>
      </c>
      <c r="C53" s="304"/>
      <c r="D53" s="304">
        <f t="shared" ref="D53:X53" si="836">D1*D44*D49</f>
        <v>0</v>
      </c>
      <c r="E53" s="304"/>
      <c r="F53" s="304">
        <f t="shared" si="836"/>
        <v>0</v>
      </c>
      <c r="G53" s="304"/>
      <c r="H53" s="304">
        <f t="shared" si="836"/>
        <v>0</v>
      </c>
      <c r="I53" s="304"/>
      <c r="J53" s="304">
        <f t="shared" si="836"/>
        <v>0</v>
      </c>
      <c r="K53" s="304"/>
      <c r="L53" s="304">
        <f t="shared" si="836"/>
        <v>0</v>
      </c>
      <c r="M53" s="304"/>
      <c r="N53" s="304">
        <f t="shared" si="836"/>
        <v>0</v>
      </c>
      <c r="O53" s="304"/>
      <c r="P53" s="304">
        <f t="shared" si="836"/>
        <v>0</v>
      </c>
      <c r="Q53" s="304"/>
      <c r="R53" s="304">
        <f t="shared" si="836"/>
        <v>0</v>
      </c>
      <c r="S53" s="304"/>
      <c r="T53" s="304">
        <f t="shared" si="836"/>
        <v>10</v>
      </c>
      <c r="U53" s="304"/>
      <c r="V53" s="304">
        <f t="shared" si="836"/>
        <v>20.777777777777779</v>
      </c>
      <c r="W53" s="304"/>
      <c r="X53" s="304">
        <f t="shared" si="836"/>
        <v>29.333333333333336</v>
      </c>
      <c r="Y53" s="304"/>
      <c r="Z53" s="304">
        <f t="shared" ref="Z53" si="837">Z1*Z44*Z49</f>
        <v>14.444444444444445</v>
      </c>
      <c r="AA53" s="304"/>
      <c r="AB53" s="304">
        <f t="shared" ref="AB53" si="838">AB1*AB44*AB49</f>
        <v>15.555555555555557</v>
      </c>
      <c r="AC53" s="304"/>
      <c r="AD53" s="304">
        <f t="shared" ref="AD53" si="839">AD1*AD44*AD49</f>
        <v>31.666666666666668</v>
      </c>
      <c r="AE53" s="304"/>
      <c r="AF53" s="304">
        <f t="shared" ref="AF53" si="840">AF1*AF44*AF49</f>
        <v>21.333333333333332</v>
      </c>
      <c r="AG53" s="304"/>
      <c r="AH53" s="304">
        <f t="shared" ref="AH53" si="841">AH1*AH44*AH49</f>
        <v>24.555555555555554</v>
      </c>
      <c r="AI53" s="304"/>
      <c r="AJ53" s="304">
        <f t="shared" ref="AJ53" si="842">AJ1*AJ44*AJ49</f>
        <v>24</v>
      </c>
      <c r="AK53" s="304"/>
      <c r="AL53" s="304">
        <f t="shared" ref="AL53" si="843">AL1*AL44*AL49</f>
        <v>10.555555555555555</v>
      </c>
      <c r="AM53" s="304"/>
      <c r="AN53" s="304">
        <f t="shared" ref="AN53" si="844">AN1*AN44*AN49</f>
        <v>26.666666666666668</v>
      </c>
      <c r="AO53" s="304"/>
      <c r="AP53" s="304">
        <f t="shared" ref="AP53" si="845">AP1*AP44*AP49</f>
        <v>37.333333333333329</v>
      </c>
      <c r="AQ53" s="304"/>
      <c r="AR53" s="304">
        <f t="shared" ref="AR53" si="846">AR1*AR44*AR49</f>
        <v>34.222222222222221</v>
      </c>
      <c r="AS53" s="304"/>
      <c r="AT53" s="304">
        <f t="shared" ref="AT53" si="847">AT1*AT44*AT49</f>
        <v>10.222222222222221</v>
      </c>
      <c r="AU53" s="304"/>
      <c r="AV53" s="304">
        <f t="shared" ref="AV53" si="848">AV1*AV44*AV49</f>
        <v>10.666666666666666</v>
      </c>
      <c r="AW53" s="304"/>
      <c r="AX53" s="304">
        <f t="shared" ref="AX53" si="849">AX1*AX44*AX49</f>
        <v>16.666666666666664</v>
      </c>
      <c r="AY53" s="304"/>
      <c r="AZ53" s="304">
        <f t="shared" ref="AZ53" si="850">AZ1*AZ44*AZ49</f>
        <v>8.6666666666666661</v>
      </c>
      <c r="BA53" s="304"/>
      <c r="BB53" s="304">
        <f t="shared" ref="BB53" si="851">BB1*BB44*BB49</f>
        <v>0</v>
      </c>
      <c r="BC53" s="304"/>
      <c r="BD53" s="304">
        <f t="shared" ref="BD53" si="852">BD1*BD44*BD49</f>
        <v>15.555555555555554</v>
      </c>
      <c r="BE53" s="304"/>
      <c r="BF53" s="304">
        <f t="shared" ref="BF53" si="853">BF1*BF44*BF49</f>
        <v>0</v>
      </c>
      <c r="BG53" s="304"/>
      <c r="BH53" s="304">
        <f t="shared" ref="BH53" si="854">BH1*BH44*BH49</f>
        <v>10</v>
      </c>
      <c r="BI53" s="304"/>
      <c r="BJ53" s="304">
        <f t="shared" ref="BJ53" si="855">BJ1*BJ44*BJ49</f>
        <v>41.333333333333329</v>
      </c>
      <c r="BK53" s="304"/>
      <c r="BL53" s="304">
        <f t="shared" ref="BL53" si="856">BL1*BL44*BL49</f>
        <v>24.888888888888889</v>
      </c>
      <c r="BM53" s="304"/>
      <c r="BN53" s="304">
        <f t="shared" ref="BN53" si="857">BN1*BN44*BN49</f>
        <v>0</v>
      </c>
      <c r="BO53" s="304"/>
      <c r="BP53" s="304">
        <f t="shared" ref="BP53" si="858">BP1*BP44*BP49</f>
        <v>7.5555555555555545</v>
      </c>
      <c r="BQ53" s="304"/>
      <c r="BR53" s="304">
        <f t="shared" ref="BR53" si="859">BR1*BR44*BR49</f>
        <v>3.8888888888888884</v>
      </c>
      <c r="BS53" s="304"/>
      <c r="BT53" s="304">
        <f t="shared" ref="BT53" si="860">BT1*BT44*BT49</f>
        <v>0</v>
      </c>
      <c r="BU53" s="304"/>
      <c r="BV53" s="304">
        <f t="shared" ref="BV53" si="861">BV1*BV44*BV49</f>
        <v>0</v>
      </c>
      <c r="BW53" s="304"/>
      <c r="BX53" s="304">
        <f t="shared" ref="BX53" si="862">BX1*BX44*BX49</f>
        <v>0</v>
      </c>
      <c r="BY53" s="304"/>
      <c r="BZ53" s="304">
        <f t="shared" ref="BZ53" si="863">BZ1*BZ44*BZ49</f>
        <v>0</v>
      </c>
      <c r="CA53" s="304"/>
      <c r="CB53" s="304">
        <f t="shared" ref="CB53" si="864">CB1*CB44*CB49</f>
        <v>0</v>
      </c>
      <c r="CC53" s="304"/>
      <c r="CD53" s="304">
        <f t="shared" ref="CD53" si="865">CD1*CD44*CD49</f>
        <v>0</v>
      </c>
      <c r="CE53" s="304"/>
      <c r="CF53" s="304">
        <f t="shared" ref="CF53" si="866">CF1*CF44*CF49</f>
        <v>0</v>
      </c>
      <c r="CG53" s="304"/>
      <c r="CH53" s="304">
        <f t="shared" ref="CH53:CJ53" si="867">CH1*CH44*CH49</f>
        <v>0</v>
      </c>
      <c r="CI53" s="304"/>
      <c r="CJ53" s="304">
        <f t="shared" si="867"/>
        <v>0</v>
      </c>
      <c r="CK53" s="304"/>
      <c r="CL53" s="304">
        <f t="shared" ref="CL53" si="868">CL1*CL44*CL49</f>
        <v>0</v>
      </c>
      <c r="CM53" s="304"/>
      <c r="CN53" s="304">
        <f t="shared" ref="CN53" si="869">CN1*CN44*CN49</f>
        <v>0</v>
      </c>
      <c r="CO53" s="304"/>
      <c r="CP53" s="304">
        <f t="shared" ref="CP53" si="870">CP1*CP44*CP49</f>
        <v>0</v>
      </c>
      <c r="CQ53" s="304"/>
      <c r="CR53" s="304">
        <f t="shared" ref="CR53" si="871">CR1*CR44*CR49</f>
        <v>0</v>
      </c>
      <c r="CS53" s="304"/>
      <c r="CT53" s="304">
        <f t="shared" ref="CT53" si="872">CT1*CT44*CT49</f>
        <v>0</v>
      </c>
      <c r="CU53" s="304"/>
      <c r="CV53" s="304">
        <f t="shared" ref="CV53" si="873">CV1*CV44*CV49</f>
        <v>0</v>
      </c>
      <c r="CW53" s="304"/>
      <c r="CX53" s="304">
        <f t="shared" ref="CX53" si="874">CX1*CX44*CX49</f>
        <v>0</v>
      </c>
      <c r="CY53" s="304"/>
      <c r="CZ53" s="304">
        <f t="shared" ref="CZ53" si="875">CZ1*CZ44*CZ49</f>
        <v>0</v>
      </c>
      <c r="DA53" s="304"/>
      <c r="DB53" s="304">
        <f t="shared" ref="DB53" si="876">DB1*DB44*DB49</f>
        <v>0</v>
      </c>
      <c r="DC53" s="304"/>
      <c r="DD53" s="304">
        <f t="shared" ref="DD53" si="877">DD1*DD44*DD49</f>
        <v>0</v>
      </c>
      <c r="DE53" s="304"/>
      <c r="DF53" s="304">
        <f t="shared" ref="DF53" si="878">DF1*DF44*DF49</f>
        <v>0</v>
      </c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  <c r="FA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f>SUM($B$53:U53)/T52</f>
        <v>90</v>
      </c>
      <c r="U54" s="304"/>
      <c r="V54" s="304">
        <f>SUM($B$53:W53)/V52</f>
        <v>95.884615384615387</v>
      </c>
      <c r="W54" s="304"/>
      <c r="X54" s="304">
        <f>SUM($B$53:Y53)/X52</f>
        <v>101.43749999999999</v>
      </c>
      <c r="Y54" s="304"/>
      <c r="Z54" s="304">
        <f>SUM($B$53:AA53)/Z52</f>
        <v>104.1206896551724</v>
      </c>
      <c r="AA54" s="304"/>
      <c r="AB54" s="304">
        <f>SUM($B$53:AC53)/AB52</f>
        <v>107.33823529411765</v>
      </c>
      <c r="AC54" s="304"/>
      <c r="AD54" s="304">
        <f>SUM($B$53:AE53)/AD52</f>
        <v>113.3793103448276</v>
      </c>
      <c r="AE54" s="304"/>
      <c r="AF54" s="304">
        <f>SUM($B$53:AG53)/AF52</f>
        <v>117.09090909090908</v>
      </c>
      <c r="AG54" s="304"/>
      <c r="AH54" s="304">
        <f>SUM($B$53:AI53)/AH52</f>
        <v>121.25892857142857</v>
      </c>
      <c r="AI54" s="304"/>
      <c r="AJ54" s="304">
        <f>SUM($B$53:AK53)/AJ52</f>
        <v>125.20161290322579</v>
      </c>
      <c r="AK54" s="304"/>
      <c r="AL54" s="304">
        <f>SUM($B$53:AM53)/AL52</f>
        <v>126.9767441860465</v>
      </c>
      <c r="AM54" s="304"/>
      <c r="AN54" s="304">
        <f>SUM($B$53:AO53)/AN52</f>
        <v>131.48936170212764</v>
      </c>
      <c r="AO54" s="304"/>
      <c r="AP54" s="304">
        <f>SUM($B$53:AQ53)/AP52</f>
        <v>137.35031847133754</v>
      </c>
      <c r="AQ54" s="304"/>
      <c r="AR54" s="304">
        <f>SUM($B$53:AS53)/AR52</f>
        <v>142.31578947368416</v>
      </c>
      <c r="AS54" s="304"/>
      <c r="AT54" s="304">
        <f>SUM($B$53:AU53)/AT52</f>
        <v>143.79428571428568</v>
      </c>
      <c r="AU54" s="304"/>
      <c r="AV54" s="304">
        <f>SUM($B$53:AW53)/AV52</f>
        <v>145.40782122905026</v>
      </c>
      <c r="AW54" s="304"/>
      <c r="AX54" s="304">
        <f>SUM($B$53:AY53)/AX52</f>
        <v>147.98918918918918</v>
      </c>
      <c r="AY54" s="304"/>
      <c r="AZ54" s="304">
        <f>SUM($B$53:BA53)/AZ52</f>
        <v>149.36170212765958</v>
      </c>
      <c r="BA54" s="304"/>
      <c r="BB54" s="304">
        <f>SUM($B$53:BC53)/BB52</f>
        <v>149.36170212765958</v>
      </c>
      <c r="BC54" s="304"/>
      <c r="BD54" s="304">
        <f>SUM($B$53:BE53)/BD52</f>
        <v>152.02072538860102</v>
      </c>
      <c r="BE54" s="304"/>
      <c r="BF54" s="304">
        <f>SUM($B$53:BG53)/BF52</f>
        <v>152.02072538860102</v>
      </c>
      <c r="BG54" s="304"/>
      <c r="BH54" s="304">
        <f>SUM($B$53:BI53)/BH52</f>
        <v>153.82653061224491</v>
      </c>
      <c r="BI54" s="304"/>
      <c r="BJ54" s="304">
        <f>SUM($B$53:BK53)/BJ52</f>
        <v>161.04807692307693</v>
      </c>
      <c r="BK54" s="304"/>
      <c r="BL54" s="304">
        <f>SUM($B$53:BM53)/BL52</f>
        <v>165.18139534883719</v>
      </c>
      <c r="BM54" s="304"/>
      <c r="BN54" s="304">
        <f>SUM($B$53:BO53)/BN52</f>
        <v>165.18139534883719</v>
      </c>
      <c r="BO54" s="304"/>
      <c r="BP54" s="304">
        <f>SUM($B$53:BQ53)/BP52</f>
        <v>166.47926267281107</v>
      </c>
      <c r="BQ54" s="304"/>
      <c r="BR54" s="304">
        <f>SUM($B$53:BS53)/BR52</f>
        <v>167.16055045871562</v>
      </c>
      <c r="BS54" s="304"/>
      <c r="BT54" s="304">
        <f>SUM($B$53:BU53)/BT52</f>
        <v>167.16055045871562</v>
      </c>
      <c r="BU54" s="304"/>
      <c r="BV54" s="304">
        <f>SUM($B$53:BW53)/BV52</f>
        <v>167.16055045871562</v>
      </c>
      <c r="BW54" s="304"/>
      <c r="BX54" s="304">
        <f>SUM($B$53:BY53)/BX52</f>
        <v>167.16055045871562</v>
      </c>
      <c r="BY54" s="304"/>
      <c r="BZ54" s="304">
        <f>SUM($B$53:CA53)/BZ52</f>
        <v>167.16055045871562</v>
      </c>
      <c r="CA54" s="304"/>
      <c r="CB54" s="304">
        <f>SUM($B$53:CC53)/CB52</f>
        <v>167.16055045871562</v>
      </c>
      <c r="CC54" s="304"/>
      <c r="CD54" s="304">
        <f>SUM($B$53:CE53)/CD52</f>
        <v>167.16055045871562</v>
      </c>
      <c r="CE54" s="304"/>
      <c r="CF54" s="304">
        <f>SUM($B$53:CG53)/CF52</f>
        <v>167.16055045871562</v>
      </c>
      <c r="CG54" s="304"/>
      <c r="CH54" s="304">
        <f>SUM($B$53:CI53)/CH52</f>
        <v>167.16055045871562</v>
      </c>
      <c r="CI54" s="304"/>
      <c r="CJ54" s="304">
        <f>SUM($B$53:CK53)/CJ52</f>
        <v>167.16055045871562</v>
      </c>
      <c r="CK54" s="304"/>
      <c r="CL54" s="304">
        <f>SUM($B$53:CM53)/CL52</f>
        <v>167.16055045871562</v>
      </c>
      <c r="CM54" s="304"/>
      <c r="CN54" s="304">
        <f>SUM($B$53:CO53)/CN52</f>
        <v>167.16055045871562</v>
      </c>
      <c r="CO54" s="304"/>
      <c r="CP54" s="304">
        <f>SUM($B$53:CQ53)/CP52</f>
        <v>167.16055045871562</v>
      </c>
      <c r="CQ54" s="304"/>
      <c r="CR54" s="304">
        <f>SUM($B$53:CS53)/CR52</f>
        <v>167.16055045871562</v>
      </c>
      <c r="CS54" s="304"/>
      <c r="CT54" s="304">
        <f>SUM($B$53:CU53)/CT52</f>
        <v>167.16055045871562</v>
      </c>
      <c r="CU54" s="304"/>
      <c r="CV54" s="304">
        <f>SUM($B$53:CW53)/CV52</f>
        <v>167.16055045871562</v>
      </c>
      <c r="CW54" s="304"/>
      <c r="CX54" s="304">
        <f>SUM($B$53:CY53)/CX52</f>
        <v>167.16055045871562</v>
      </c>
      <c r="CY54" s="304"/>
      <c r="CZ54" s="304">
        <f>SUM($B$53:DA53)/CZ52</f>
        <v>167.16055045871562</v>
      </c>
      <c r="DA54" s="304"/>
      <c r="DB54" s="304">
        <f>SUM($B$53:DC53)/DB52</f>
        <v>167.16055045871562</v>
      </c>
      <c r="DC54" s="304"/>
      <c r="DD54" s="304">
        <f>SUM($B$53:DE53)/DD52</f>
        <v>167.16055045871562</v>
      </c>
      <c r="DE54" s="304"/>
      <c r="DF54" s="304">
        <f>SUM($B$53:DG53)/DF52</f>
        <v>167.16055045871562</v>
      </c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f t="shared" ref="T55:X55" si="879">LN(T52)/T54</f>
        <v>-2.4413606414846883E-2</v>
      </c>
      <c r="U55" s="304"/>
      <c r="V55" s="304">
        <f t="shared" si="879"/>
        <v>-1.1851250715172432E-2</v>
      </c>
      <c r="W55" s="304"/>
      <c r="X55" s="304">
        <f t="shared" si="879"/>
        <v>-5.1583304376049081E-3</v>
      </c>
      <c r="Y55" s="304"/>
      <c r="Z55" s="304">
        <f t="shared" ref="Z55" si="880">LN(Z52)/Z54</f>
        <v>-3.2078748732089954E-3</v>
      </c>
      <c r="AA55" s="304"/>
      <c r="AB55" s="304">
        <f t="shared" ref="AB55" si="881">LN(AB52)/AB54</f>
        <v>-1.6298148466571561E-3</v>
      </c>
      <c r="AC55" s="304"/>
      <c r="AD55" s="304">
        <f t="shared" ref="AD55" si="882">LN(AD52)/AD54</f>
        <v>6.3026458500066928E-4</v>
      </c>
      <c r="AE55" s="304"/>
      <c r="AF55" s="304">
        <f t="shared" ref="AF55" si="883">LN(AF52)/AF54</f>
        <v>1.7138025233568819E-3</v>
      </c>
      <c r="AG55" s="304"/>
      <c r="AH55" s="304">
        <f t="shared" ref="AH55" si="884">LN(AH52)/AH54</f>
        <v>2.672378194664417E-3</v>
      </c>
      <c r="AI55" s="304"/>
      <c r="AJ55" s="304">
        <f t="shared" ref="AJ55" si="885">LN(AJ52)/AJ54</f>
        <v>3.4011735237128621E-3</v>
      </c>
      <c r="AK55" s="304"/>
      <c r="AL55" s="304">
        <f t="shared" ref="AL55" si="886">LN(AL52)/AL54</f>
        <v>3.6649486697137427E-3</v>
      </c>
      <c r="AM55" s="304"/>
      <c r="AN55" s="304">
        <f t="shared" ref="AN55" si="887">LN(AN52)/AN54</f>
        <v>4.2156318087652588E-3</v>
      </c>
      <c r="AO55" s="304"/>
      <c r="AP55" s="304">
        <f t="shared" ref="AP55" si="888">LN(AP52)/AP54</f>
        <v>4.8183117304818916E-3</v>
      </c>
      <c r="AQ55" s="304"/>
      <c r="AR55" s="304">
        <f t="shared" ref="AR55" si="889">LN(AR52)/AR54</f>
        <v>5.2503970542804035E-3</v>
      </c>
      <c r="AS55" s="304"/>
      <c r="AT55" s="304">
        <f t="shared" ref="AT55" si="890">LN(AT52)/AT54</f>
        <v>5.3572144082394786E-3</v>
      </c>
      <c r="AU55" s="304"/>
      <c r="AV55" s="304">
        <f t="shared" ref="AV55" si="891">LN(AV52)/AV54</f>
        <v>5.4531912002124105E-3</v>
      </c>
      <c r="AW55" s="304"/>
      <c r="AX55" s="304">
        <f t="shared" ref="AX55" si="892">LN(AX52)/AX54</f>
        <v>5.5808581351847819E-3</v>
      </c>
      <c r="AY55" s="304"/>
      <c r="AZ55" s="304">
        <f t="shared" ref="AZ55" si="893">LN(AZ52)/AZ54</f>
        <v>5.6372737868095428E-3</v>
      </c>
      <c r="BA55" s="304"/>
      <c r="BB55" s="304">
        <f t="shared" ref="BB55" si="894">LN(BB52)/BB54</f>
        <v>5.6372737868095428E-3</v>
      </c>
      <c r="BC55" s="304"/>
      <c r="BD55" s="304">
        <f t="shared" ref="BD55" si="895">LN(BD52)/BD54</f>
        <v>5.7113333199339559E-3</v>
      </c>
      <c r="BE55" s="304"/>
      <c r="BF55" s="304">
        <f t="shared" ref="BF55" si="896">LN(BF52)/BF54</f>
        <v>5.7113333199339559E-3</v>
      </c>
      <c r="BG55" s="304"/>
      <c r="BH55" s="304">
        <f t="shared" ref="BH55" si="897">LN(BH52)/BH54</f>
        <v>5.7445585039264798E-3</v>
      </c>
      <c r="BI55" s="304"/>
      <c r="BJ55" s="304">
        <f t="shared" ref="BJ55" si="898">LN(BJ52)/BJ54</f>
        <v>5.8559465163892429E-3</v>
      </c>
      <c r="BK55" s="304"/>
      <c r="BL55" s="304">
        <f t="shared" ref="BL55" si="899">LN(BL52)/BL54</f>
        <v>5.9097991719567833E-3</v>
      </c>
      <c r="BM55" s="304"/>
      <c r="BN55" s="304">
        <f t="shared" ref="BN55" si="900">LN(BN52)/BN54</f>
        <v>5.9097991719567833E-3</v>
      </c>
      <c r="BO55" s="304"/>
      <c r="BP55" s="304">
        <f t="shared" ref="BP55" si="901">LN(BP52)/BP54</f>
        <v>5.9193450466246047E-3</v>
      </c>
      <c r="BQ55" s="304"/>
      <c r="BR55" s="304">
        <f t="shared" ref="BR55" si="902">LN(BR52)/BR54</f>
        <v>5.9227246225248961E-3</v>
      </c>
      <c r="BS55" s="304"/>
      <c r="BT55" s="304">
        <f t="shared" ref="BT55" si="903">LN(BT52)/BT54</f>
        <v>5.9227246225248961E-3</v>
      </c>
      <c r="BU55" s="304"/>
      <c r="BV55" s="304">
        <f t="shared" ref="BV55" si="904">LN(BV52)/BV54</f>
        <v>5.9227246225248961E-3</v>
      </c>
      <c r="BW55" s="304"/>
      <c r="BX55" s="304">
        <f t="shared" ref="BX55" si="905">LN(BX52)/BX54</f>
        <v>5.9227246225248961E-3</v>
      </c>
      <c r="BY55" s="304"/>
      <c r="BZ55" s="304">
        <f t="shared" ref="BZ55" si="906">LN(BZ52)/BZ54</f>
        <v>5.9227246225248961E-3</v>
      </c>
      <c r="CA55" s="304"/>
      <c r="CB55" s="304">
        <f t="shared" ref="CB55" si="907">LN(CB52)/CB54</f>
        <v>5.9227246225248961E-3</v>
      </c>
      <c r="CC55" s="304"/>
      <c r="CD55" s="304">
        <f t="shared" ref="CD55" si="908">LN(CD52)/CD54</f>
        <v>5.9227246225248961E-3</v>
      </c>
      <c r="CE55" s="304"/>
      <c r="CF55" s="304">
        <f t="shared" ref="CF55" si="909">LN(CF52)/CF54</f>
        <v>5.9227246225248961E-3</v>
      </c>
      <c r="CG55" s="304"/>
      <c r="CH55" s="304">
        <f t="shared" ref="CH55" si="910">LN(CH52)/CH54</f>
        <v>5.9227246225248961E-3</v>
      </c>
      <c r="CI55" s="304"/>
      <c r="CJ55" s="304">
        <f t="shared" ref="CJ55" si="911">LN(CJ52)/CJ54</f>
        <v>5.9227246225248961E-3</v>
      </c>
      <c r="CK55" s="304"/>
      <c r="CL55" s="304">
        <f t="shared" ref="CL55" si="912">LN(CL52)/CL54</f>
        <v>5.9227246225248961E-3</v>
      </c>
      <c r="CM55" s="304"/>
      <c r="CN55" s="304">
        <f t="shared" ref="CN55" si="913">LN(CN52)/CN54</f>
        <v>5.9227246225248961E-3</v>
      </c>
      <c r="CO55" s="304"/>
      <c r="CP55" s="304">
        <f t="shared" ref="CP55" si="914">LN(CP52)/CP54</f>
        <v>5.9227246225248961E-3</v>
      </c>
      <c r="CQ55" s="304"/>
      <c r="CR55" s="304">
        <f t="shared" ref="CR55" si="915">LN(CR52)/CR54</f>
        <v>5.9227246225248961E-3</v>
      </c>
      <c r="CS55" s="304"/>
      <c r="CT55" s="304">
        <f t="shared" ref="CT55" si="916">LN(CT52)/CT54</f>
        <v>5.9227246225248961E-3</v>
      </c>
      <c r="CU55" s="304"/>
      <c r="CV55" s="304">
        <f t="shared" ref="CV55" si="917">LN(CV52)/CV54</f>
        <v>5.9227246225248961E-3</v>
      </c>
      <c r="CW55" s="304"/>
      <c r="CX55" s="304">
        <f t="shared" ref="CX55" si="918">LN(CX52)/CX54</f>
        <v>5.9227246225248961E-3</v>
      </c>
      <c r="CY55" s="304"/>
      <c r="CZ55" s="304">
        <f t="shared" ref="CZ55" si="919">LN(CZ52)/CZ54</f>
        <v>5.9227246225248961E-3</v>
      </c>
      <c r="DA55" s="304"/>
      <c r="DB55" s="304">
        <f t="shared" ref="DB55" si="920">LN(DB52)/DB54</f>
        <v>5.9227246225248961E-3</v>
      </c>
      <c r="DC55" s="304"/>
      <c r="DD55" s="304">
        <f t="shared" ref="DD55" si="921">LN(DD52)/DD54</f>
        <v>5.9227246225248961E-3</v>
      </c>
      <c r="DE55" s="304"/>
      <c r="DF55" s="304">
        <f t="shared" ref="DF55" si="922">LN(DF52)/DF54</f>
        <v>5.9227246225248961E-3</v>
      </c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</row>
    <row r="56" spans="1:197" ht="15" thickBot="1">
      <c r="A56" s="77" t="s">
        <v>63</v>
      </c>
      <c r="B56" s="304">
        <f t="shared" ref="B56" si="923">LOG10(B41)-LOG(D41)</f>
        <v>0</v>
      </c>
      <c r="C56" s="304"/>
      <c r="D56" s="304">
        <f t="shared" ref="D56" si="924">LOG10(D41)-LOG(F41)</f>
        <v>0</v>
      </c>
      <c r="E56" s="304"/>
      <c r="F56" s="304">
        <f t="shared" ref="F56" si="925">LOG10(F41)-LOG(H41)</f>
        <v>0</v>
      </c>
      <c r="G56" s="304"/>
      <c r="H56" s="304">
        <f t="shared" ref="H56" si="926">LOG10(H41)-LOG(J41)</f>
        <v>0</v>
      </c>
      <c r="I56" s="304"/>
      <c r="J56" s="304">
        <f t="shared" ref="J56" si="927">LOG10(J41)-LOG(L41)</f>
        <v>0</v>
      </c>
      <c r="K56" s="304"/>
      <c r="L56" s="304">
        <f t="shared" ref="L56" si="928">LOG10(L41)-LOG(N41)</f>
        <v>0</v>
      </c>
      <c r="M56" s="304"/>
      <c r="N56" s="304">
        <f t="shared" ref="N56" si="929">LOG10(N41)-LOG(P41)</f>
        <v>0</v>
      </c>
      <c r="O56" s="304"/>
      <c r="P56" s="304">
        <f t="shared" ref="P56" si="930">LOG10(P41)-LOG(R41)</f>
        <v>0</v>
      </c>
      <c r="Q56" s="304"/>
      <c r="R56" s="304">
        <f t="shared" ref="R56" si="931">LOG10(R41)-LOG(T41)</f>
        <v>0</v>
      </c>
      <c r="S56" s="304"/>
      <c r="T56" s="304">
        <f t="shared" ref="T56" si="932">LOG10(T41)-LOG(V41)</f>
        <v>0</v>
      </c>
      <c r="U56" s="304"/>
      <c r="V56" s="304">
        <f t="shared" ref="V56" si="933">LOG10(V41)-LOG(X41)</f>
        <v>0</v>
      </c>
      <c r="W56" s="304"/>
      <c r="X56" s="304">
        <f t="shared" ref="X56" si="934">LOG10(X41)-LOG(Z41)</f>
        <v>0</v>
      </c>
      <c r="Y56" s="304"/>
      <c r="Z56" s="304">
        <f t="shared" ref="Z56" si="935">LOG10(Z41)-LOG(AB41)</f>
        <v>0</v>
      </c>
      <c r="AA56" s="304"/>
      <c r="AB56" s="304">
        <f t="shared" ref="AB56" si="936">LOG10(AB41)-LOG(AD41)</f>
        <v>0</v>
      </c>
      <c r="AC56" s="304"/>
      <c r="AD56" s="304">
        <f t="shared" ref="AD56" si="937">LOG10(AD41)-LOG(AF41)</f>
        <v>0</v>
      </c>
      <c r="AE56" s="304"/>
      <c r="AF56" s="304">
        <f t="shared" ref="AF56" si="938">LOG10(AF41)-LOG(AH41)</f>
        <v>0</v>
      </c>
      <c r="AG56" s="304"/>
      <c r="AH56" s="304">
        <f t="shared" ref="AH56" si="939">LOG10(AH41)-LOG(AJ41)</f>
        <v>5.1152522447381332E-2</v>
      </c>
      <c r="AI56" s="304"/>
      <c r="AJ56" s="304">
        <f t="shared" ref="AJ56" si="940">LOG10(AJ41)-LOG(AL41)</f>
        <v>0</v>
      </c>
      <c r="AK56" s="304"/>
      <c r="AL56" s="304">
        <f t="shared" ref="AL56" si="941">LOG10(AL41)-LOG(AN41)</f>
        <v>0</v>
      </c>
      <c r="AM56" s="304"/>
      <c r="AN56" s="304">
        <f t="shared" ref="AN56" si="942">LOG10(AN41)-LOG(AP41)</f>
        <v>5.7991946977686726E-2</v>
      </c>
      <c r="AO56" s="304"/>
      <c r="AP56" s="304">
        <f t="shared" ref="AP56" si="943">LOG10(AP41)-LOG(AR41)</f>
        <v>6.6946789630613179E-2</v>
      </c>
      <c r="AQ56" s="304"/>
      <c r="AR56" s="304">
        <f t="shared" ref="AR56" si="944">LOG10(AR41)-LOG(AT41)</f>
        <v>0</v>
      </c>
      <c r="AS56" s="304"/>
      <c r="AT56" s="304">
        <f t="shared" ref="AT56" si="945">LOG10(AT41)-LOG(AV41)</f>
        <v>0</v>
      </c>
      <c r="AU56" s="304"/>
      <c r="AV56" s="304">
        <f t="shared" ref="AV56" si="946">LOG10(AV41)-LOG(AX41)</f>
        <v>0</v>
      </c>
      <c r="AW56" s="304"/>
      <c r="AX56" s="304">
        <f t="shared" ref="AX56" si="947">LOG10(AX41)-LOG(AZ41)</f>
        <v>0</v>
      </c>
      <c r="AY56" s="304"/>
      <c r="AZ56" s="304">
        <f t="shared" ref="AZ56" si="948">LOG10(AZ41)-LOG(BB41)</f>
        <v>0</v>
      </c>
      <c r="BA56" s="304"/>
      <c r="BB56" s="304">
        <f t="shared" ref="BB56" si="949">LOG10(BB41)-LOG(BD41)</f>
        <v>0</v>
      </c>
      <c r="BC56" s="304"/>
      <c r="BD56" s="304">
        <f t="shared" ref="BD56" si="950">LOG10(BD41)-LOG(BF41)</f>
        <v>0</v>
      </c>
      <c r="BE56" s="304"/>
      <c r="BF56" s="304">
        <f t="shared" ref="BF56" si="951">LOG10(BF41)-LOG(BH41)</f>
        <v>0</v>
      </c>
      <c r="BG56" s="304"/>
      <c r="BH56" s="304">
        <f t="shared" ref="BH56" si="952">LOG10(BH41)-LOG(BJ41)</f>
        <v>0</v>
      </c>
      <c r="BI56" s="304"/>
      <c r="BJ56" s="304">
        <f t="shared" ref="BJ56" si="953">LOG10(BJ41)-LOG(BL41)</f>
        <v>0</v>
      </c>
      <c r="BK56" s="304"/>
      <c r="BL56" s="304">
        <f t="shared" ref="BL56" si="954">LOG10(BL41)-LOG(BN41)</f>
        <v>0</v>
      </c>
      <c r="BM56" s="304"/>
      <c r="BN56" s="304">
        <f t="shared" ref="BN56" si="955">LOG10(BN41)-LOG(BP41)</f>
        <v>0</v>
      </c>
      <c r="BO56" s="304"/>
      <c r="BP56" s="304">
        <f t="shared" ref="BP56" si="956">LOG10(BP41)-LOG(BR41)</f>
        <v>0</v>
      </c>
      <c r="BQ56" s="304"/>
      <c r="BR56" s="304">
        <f>LOG10(BR41)-LOG(BT41)</f>
        <v>0</v>
      </c>
      <c r="BS56" s="304"/>
      <c r="BT56" s="304">
        <f t="shared" ref="BT56" si="957">LOG10(BT41)-LOG(BV41)</f>
        <v>0</v>
      </c>
      <c r="BU56" s="304"/>
      <c r="BV56" s="304">
        <f t="shared" ref="BV56" si="958">LOG10(BV41)-LOG(BX41)</f>
        <v>0</v>
      </c>
      <c r="BW56" s="304"/>
      <c r="BX56" s="304">
        <f t="shared" ref="BX56" si="959">LOG10(BX41)-LOG(BZ41)</f>
        <v>0</v>
      </c>
      <c r="BY56" s="304"/>
      <c r="BZ56" s="304">
        <f t="shared" ref="BZ56" si="960">LOG10(BZ41)-LOG(CB41)</f>
        <v>0</v>
      </c>
      <c r="CA56" s="304"/>
      <c r="CB56" s="304">
        <f t="shared" ref="CB56" si="961">LOG10(CB41)-LOG(CD41)</f>
        <v>0</v>
      </c>
      <c r="CC56" s="304"/>
      <c r="CD56" s="304">
        <f t="shared" ref="CD56" si="962">LOG10(CD41)-LOG(CF41)</f>
        <v>0</v>
      </c>
      <c r="CE56" s="304"/>
      <c r="CF56" s="304">
        <f t="shared" ref="CF56" si="963">LOG10(CF41)-LOG(CH41)</f>
        <v>0</v>
      </c>
      <c r="CG56" s="304"/>
      <c r="CH56" s="304">
        <f t="shared" ref="CH56" si="964">LOG10(CH41)-LOG(CJ41)</f>
        <v>0.17609125905568124</v>
      </c>
      <c r="CI56" s="304"/>
      <c r="CJ56" s="304">
        <f t="shared" ref="CJ56" si="965">LOG10(CJ41)-LOG(CL41)</f>
        <v>0.12493873660829996</v>
      </c>
      <c r="CK56" s="304"/>
      <c r="CL56" s="304">
        <f t="shared" ref="CL56" si="966">LOG10(CL41)-LOG(CN41)</f>
        <v>0</v>
      </c>
      <c r="CM56" s="304"/>
      <c r="CN56" s="304">
        <f t="shared" ref="CN56" si="967">LOG10(CN41)-LOG(CP41)</f>
        <v>0</v>
      </c>
      <c r="CO56" s="304"/>
      <c r="CP56" s="304">
        <f t="shared" ref="CP56" si="968">LOG10(CP41)-LOG(CR41)</f>
        <v>0</v>
      </c>
      <c r="CQ56" s="304"/>
      <c r="CR56" s="304">
        <f t="shared" ref="CR56" si="969">LOG10(CR41)-LOG(CT41)</f>
        <v>0</v>
      </c>
      <c r="CS56" s="304"/>
      <c r="CT56" s="304">
        <f t="shared" ref="CT56" si="970">LOG10(CT41)-LOG(CV41)</f>
        <v>0</v>
      </c>
      <c r="CU56" s="304"/>
      <c r="CV56" s="304">
        <f t="shared" ref="CV56" si="971">LOG10(CV41)-LOG(CX41)</f>
        <v>0</v>
      </c>
      <c r="CW56" s="304"/>
      <c r="CX56" s="304">
        <f t="shared" ref="CX56" si="972">LOG10(CX41)-LOG(CZ41)</f>
        <v>0</v>
      </c>
      <c r="CY56" s="304"/>
      <c r="CZ56" s="304">
        <f t="shared" ref="CZ56" si="973">LOG10(CZ41)-LOG(DB41)</f>
        <v>0</v>
      </c>
      <c r="DA56" s="304"/>
      <c r="DB56" s="304">
        <f t="shared" ref="DB56" si="974">LOG10(DB41)-LOG(DD41)</f>
        <v>0.47712125471966244</v>
      </c>
      <c r="DC56" s="304"/>
      <c r="DD56" s="304">
        <f t="shared" ref="DD56" si="975">LOG10(DD41)-LOG(DF41)</f>
        <v>0</v>
      </c>
      <c r="DE56" s="304"/>
      <c r="DF56" s="304">
        <f>LOG10(DF41)</f>
        <v>0</v>
      </c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5</v>
      </c>
      <c r="Q58" s="47">
        <v>0</v>
      </c>
      <c r="R58" s="28">
        <v>2</v>
      </c>
      <c r="S58" s="47">
        <v>0</v>
      </c>
      <c r="T58" s="28">
        <v>0</v>
      </c>
      <c r="U58" s="47">
        <v>0</v>
      </c>
      <c r="V58" s="28">
        <v>3</v>
      </c>
      <c r="W58" s="47">
        <v>2</v>
      </c>
      <c r="X58" s="28">
        <v>3</v>
      </c>
      <c r="Y58" s="47">
        <v>3</v>
      </c>
      <c r="Z58" s="28">
        <v>1</v>
      </c>
      <c r="AA58" s="47">
        <v>0</v>
      </c>
      <c r="AB58" s="28">
        <v>2</v>
      </c>
      <c r="AC58" s="47">
        <v>4</v>
      </c>
      <c r="AD58" s="28">
        <v>3</v>
      </c>
      <c r="AE58" s="47">
        <v>3</v>
      </c>
      <c r="AF58" s="28">
        <v>1</v>
      </c>
      <c r="AG58" s="47">
        <v>2</v>
      </c>
      <c r="AH58" s="28">
        <v>2</v>
      </c>
      <c r="AI58" s="47">
        <v>1</v>
      </c>
      <c r="AJ58" s="28">
        <v>0</v>
      </c>
      <c r="AK58" s="47">
        <v>1</v>
      </c>
      <c r="AL58" s="28">
        <v>4</v>
      </c>
      <c r="AM58" s="47">
        <v>2</v>
      </c>
      <c r="AN58" s="28">
        <v>2</v>
      </c>
      <c r="AO58" s="113">
        <v>0</v>
      </c>
      <c r="AP58" s="177">
        <v>0</v>
      </c>
      <c r="AQ58" s="178">
        <v>2</v>
      </c>
      <c r="AR58" s="98">
        <v>1</v>
      </c>
      <c r="AS58" s="102">
        <v>4</v>
      </c>
      <c r="AT58" s="32">
        <v>1</v>
      </c>
      <c r="AU58" s="105">
        <v>2</v>
      </c>
      <c r="AV58" s="32">
        <v>4</v>
      </c>
      <c r="AW58" s="105">
        <v>2</v>
      </c>
      <c r="AX58" s="98">
        <v>2</v>
      </c>
      <c r="AY58" s="102">
        <v>0</v>
      </c>
      <c r="AZ58" s="28">
        <v>0</v>
      </c>
      <c r="BA58" s="88">
        <v>1</v>
      </c>
      <c r="BB58" s="98">
        <v>0</v>
      </c>
      <c r="BC58" s="102">
        <v>2</v>
      </c>
      <c r="BD58" s="71">
        <v>2</v>
      </c>
      <c r="BE58" s="113">
        <v>0</v>
      </c>
      <c r="BF58" s="177">
        <v>1</v>
      </c>
      <c r="BG58" s="179">
        <v>0</v>
      </c>
      <c r="BH58" s="177">
        <v>1</v>
      </c>
      <c r="BI58" s="178">
        <v>0</v>
      </c>
      <c r="BJ58" s="177">
        <v>0</v>
      </c>
      <c r="BK58" s="178">
        <v>2</v>
      </c>
      <c r="BL58" s="177">
        <v>0</v>
      </c>
      <c r="BM58" s="178">
        <v>0</v>
      </c>
      <c r="BN58" s="177">
        <v>0</v>
      </c>
      <c r="BO58" s="178">
        <v>1</v>
      </c>
      <c r="BP58" s="177">
        <v>0</v>
      </c>
      <c r="BQ58" s="178">
        <v>0</v>
      </c>
      <c r="BR58" s="177" t="s">
        <v>45</v>
      </c>
      <c r="BS58" s="178">
        <v>0</v>
      </c>
      <c r="BT58" s="126" t="s">
        <v>44</v>
      </c>
      <c r="BU58" s="178"/>
      <c r="BV58" s="126" t="s">
        <v>44</v>
      </c>
      <c r="BW58" s="178"/>
      <c r="BX58" s="126" t="s">
        <v>44</v>
      </c>
      <c r="BY58" s="178"/>
      <c r="BZ58" s="126" t="s">
        <v>44</v>
      </c>
      <c r="CA58" s="178"/>
      <c r="CB58" s="126" t="s">
        <v>44</v>
      </c>
      <c r="CC58" s="178"/>
      <c r="CD58" s="126" t="s">
        <v>44</v>
      </c>
      <c r="CE58" s="178"/>
      <c r="CF58" s="126" t="s">
        <v>44</v>
      </c>
      <c r="CG58" s="178"/>
      <c r="CH58" s="126" t="s">
        <v>44</v>
      </c>
      <c r="CI58" s="178"/>
      <c r="CJ58" s="126" t="s">
        <v>44</v>
      </c>
      <c r="CK58" s="178"/>
      <c r="CL58" s="126" t="s">
        <v>44</v>
      </c>
      <c r="CM58" s="178"/>
      <c r="CN58" s="126" t="s">
        <v>44</v>
      </c>
      <c r="CO58" s="178"/>
      <c r="CP58" s="126" t="s">
        <v>44</v>
      </c>
      <c r="CQ58" s="178"/>
      <c r="CR58" s="126" t="s">
        <v>44</v>
      </c>
      <c r="CS58" s="178"/>
      <c r="CT58" s="126" t="s">
        <v>44</v>
      </c>
      <c r="CU58" s="179"/>
      <c r="CV58" s="126" t="s">
        <v>44</v>
      </c>
      <c r="CW58" s="178"/>
      <c r="CX58" s="126" t="s">
        <v>44</v>
      </c>
      <c r="CY58" s="178"/>
      <c r="CZ58" s="126" t="s">
        <v>44</v>
      </c>
      <c r="DA58" s="178"/>
      <c r="DB58" s="126" t="s">
        <v>44</v>
      </c>
      <c r="DC58" s="178"/>
      <c r="DD58" s="126" t="s">
        <v>44</v>
      </c>
      <c r="DE58" s="178"/>
      <c r="DF58" s="126" t="s">
        <v>44</v>
      </c>
      <c r="DG58" s="178"/>
      <c r="DH58">
        <f t="shared" ref="DH58:DI60" si="976">SUM(B58,D58,F58,H58,J58,L58,N58,P58,R58,T58,V58,X58,Z58,AB58,AD58,AF58,AH58,AJ58,AL58,AN58,AP58,AR58,AT58,AV58,AX58,AZ58,BB58,BD58,BF58,BH58,BJ58,BL58,BN58,BP58,BR58,BT58,BV58,BX58,BZ58,CB58,CD58,CF58,CH58,CJ58,CL58,CN58,CP58,CR58,CT58,CV58,CX58,CZ58,DB58,DD58,DF58)</f>
        <v>40</v>
      </c>
      <c r="DI58">
        <f t="shared" si="976"/>
        <v>34</v>
      </c>
      <c r="DJ58" s="1">
        <v>36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4</v>
      </c>
      <c r="Q59" s="48">
        <v>0</v>
      </c>
      <c r="R59" s="30">
        <v>2</v>
      </c>
      <c r="S59" s="48">
        <v>0</v>
      </c>
      <c r="T59" s="30">
        <v>2</v>
      </c>
      <c r="U59" s="48">
        <v>0</v>
      </c>
      <c r="V59" s="30">
        <v>0</v>
      </c>
      <c r="W59" s="48">
        <v>4</v>
      </c>
      <c r="X59" s="30">
        <v>5</v>
      </c>
      <c r="Y59" s="48">
        <v>3</v>
      </c>
      <c r="Z59" s="30">
        <v>0</v>
      </c>
      <c r="AA59" s="48">
        <v>1</v>
      </c>
      <c r="AB59" s="30">
        <v>1</v>
      </c>
      <c r="AC59" s="48">
        <v>2</v>
      </c>
      <c r="AD59" s="30">
        <v>3</v>
      </c>
      <c r="AE59" s="48">
        <v>3</v>
      </c>
      <c r="AF59" s="30">
        <v>1</v>
      </c>
      <c r="AG59" s="48">
        <v>0</v>
      </c>
      <c r="AH59" s="30">
        <v>0</v>
      </c>
      <c r="AI59" s="48">
        <v>0</v>
      </c>
      <c r="AJ59" s="30">
        <v>0</v>
      </c>
      <c r="AK59" s="48">
        <v>3</v>
      </c>
      <c r="AL59" s="30">
        <v>3</v>
      </c>
      <c r="AM59" s="48">
        <v>3</v>
      </c>
      <c r="AN59" s="30">
        <v>1</v>
      </c>
      <c r="AO59" s="96">
        <v>0</v>
      </c>
      <c r="AP59" s="116">
        <v>0</v>
      </c>
      <c r="AQ59" s="117">
        <v>0</v>
      </c>
      <c r="AR59" s="48">
        <v>0</v>
      </c>
      <c r="AS59" s="96">
        <v>3</v>
      </c>
      <c r="AT59" s="30">
        <v>0</v>
      </c>
      <c r="AU59" s="89">
        <v>1</v>
      </c>
      <c r="AV59" s="30">
        <v>1</v>
      </c>
      <c r="AW59" s="89">
        <v>0</v>
      </c>
      <c r="AX59" s="48">
        <v>0</v>
      </c>
      <c r="AY59" s="96">
        <v>1</v>
      </c>
      <c r="AZ59" s="30">
        <v>0</v>
      </c>
      <c r="BA59" s="89">
        <v>1</v>
      </c>
      <c r="BB59" s="48">
        <v>0</v>
      </c>
      <c r="BC59" s="96">
        <v>0</v>
      </c>
      <c r="BD59" s="7">
        <v>1</v>
      </c>
      <c r="BE59" s="96">
        <v>0</v>
      </c>
      <c r="BF59" s="116">
        <v>0</v>
      </c>
      <c r="BG59" s="96">
        <v>0</v>
      </c>
      <c r="BH59" s="116">
        <v>3</v>
      </c>
      <c r="BI59" s="122">
        <v>0</v>
      </c>
      <c r="BJ59" s="116">
        <v>0</v>
      </c>
      <c r="BK59" s="122">
        <v>2</v>
      </c>
      <c r="BL59" s="116">
        <v>0</v>
      </c>
      <c r="BM59" s="122">
        <v>0</v>
      </c>
      <c r="BN59" s="116">
        <v>0</v>
      </c>
      <c r="BO59" s="122">
        <v>1</v>
      </c>
      <c r="BP59" s="116">
        <v>0</v>
      </c>
      <c r="BQ59" s="122">
        <v>0</v>
      </c>
      <c r="BR59" s="116">
        <v>2</v>
      </c>
      <c r="BS59" s="122">
        <v>0</v>
      </c>
      <c r="BT59" s="116">
        <v>0</v>
      </c>
      <c r="BU59" s="122">
        <v>0</v>
      </c>
      <c r="BV59" s="116">
        <v>0</v>
      </c>
      <c r="BW59" s="122">
        <v>1</v>
      </c>
      <c r="BX59" s="116">
        <v>0</v>
      </c>
      <c r="BY59" s="122">
        <v>0</v>
      </c>
      <c r="BZ59" s="116">
        <v>0</v>
      </c>
      <c r="CA59" s="122">
        <v>3</v>
      </c>
      <c r="CB59" s="116">
        <v>0</v>
      </c>
      <c r="CC59" s="122">
        <v>0</v>
      </c>
      <c r="CD59" s="116">
        <v>0</v>
      </c>
      <c r="CE59" s="122">
        <v>0</v>
      </c>
      <c r="CF59" s="116">
        <v>0</v>
      </c>
      <c r="CG59" s="122">
        <v>0</v>
      </c>
      <c r="CH59" s="116">
        <v>0</v>
      </c>
      <c r="CI59" s="122">
        <v>0</v>
      </c>
      <c r="CJ59" s="116">
        <v>1</v>
      </c>
      <c r="CK59" s="122">
        <v>0</v>
      </c>
      <c r="CL59" s="116">
        <v>0</v>
      </c>
      <c r="CM59" s="122">
        <v>0</v>
      </c>
      <c r="CN59" s="116">
        <v>0</v>
      </c>
      <c r="CO59" s="122">
        <v>0</v>
      </c>
      <c r="CP59" s="116">
        <v>0</v>
      </c>
      <c r="CQ59" s="122">
        <v>0</v>
      </c>
      <c r="CR59" s="116">
        <v>0</v>
      </c>
      <c r="CS59" s="122">
        <v>0</v>
      </c>
      <c r="CT59" s="116">
        <v>0</v>
      </c>
      <c r="CU59" s="96">
        <v>0</v>
      </c>
      <c r="CV59" s="116">
        <v>0</v>
      </c>
      <c r="CW59" s="122">
        <v>0</v>
      </c>
      <c r="CX59" s="116">
        <v>0</v>
      </c>
      <c r="CY59" s="122">
        <v>0</v>
      </c>
      <c r="CZ59" s="116">
        <v>0</v>
      </c>
      <c r="DA59" s="122">
        <v>0</v>
      </c>
      <c r="DB59" s="123" t="s">
        <v>44</v>
      </c>
      <c r="DC59" s="122"/>
      <c r="DD59" s="123" t="s">
        <v>44</v>
      </c>
      <c r="DE59" s="122"/>
      <c r="DF59" s="123" t="s">
        <v>44</v>
      </c>
      <c r="DG59" s="122"/>
      <c r="DH59">
        <f t="shared" si="976"/>
        <v>30</v>
      </c>
      <c r="DI59">
        <f t="shared" si="976"/>
        <v>32</v>
      </c>
      <c r="DJ59">
        <v>53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4</v>
      </c>
      <c r="Q60" s="48">
        <v>0</v>
      </c>
      <c r="R60" s="30">
        <v>1</v>
      </c>
      <c r="S60" s="48">
        <v>0</v>
      </c>
      <c r="T60" s="30">
        <v>1</v>
      </c>
      <c r="U60" s="48">
        <v>0</v>
      </c>
      <c r="V60" s="30">
        <v>2</v>
      </c>
      <c r="W60" s="48">
        <v>5</v>
      </c>
      <c r="X60" s="30">
        <v>3</v>
      </c>
      <c r="Y60" s="48">
        <v>0</v>
      </c>
      <c r="Z60" s="30">
        <v>0</v>
      </c>
      <c r="AA60" s="48">
        <v>1</v>
      </c>
      <c r="AB60" s="30">
        <v>2</v>
      </c>
      <c r="AC60" s="48">
        <v>2</v>
      </c>
      <c r="AD60" s="30">
        <v>3</v>
      </c>
      <c r="AE60" s="48">
        <v>2</v>
      </c>
      <c r="AF60" s="30">
        <v>0</v>
      </c>
      <c r="AG60" s="48">
        <v>2</v>
      </c>
      <c r="AH60" s="30">
        <v>0</v>
      </c>
      <c r="AI60" s="48">
        <v>2</v>
      </c>
      <c r="AJ60" s="30">
        <v>4</v>
      </c>
      <c r="AK60" s="48">
        <v>2</v>
      </c>
      <c r="AL60" s="30">
        <v>0</v>
      </c>
      <c r="AM60" s="48">
        <v>2</v>
      </c>
      <c r="AN60" s="30">
        <v>2</v>
      </c>
      <c r="AO60" s="96">
        <v>0</v>
      </c>
      <c r="AP60" s="116">
        <v>1</v>
      </c>
      <c r="AQ60" s="117">
        <v>1</v>
      </c>
      <c r="AR60" s="48">
        <v>0</v>
      </c>
      <c r="AS60" s="96">
        <v>3</v>
      </c>
      <c r="AT60" s="30">
        <v>1</v>
      </c>
      <c r="AU60" s="89">
        <v>2</v>
      </c>
      <c r="AV60" s="30">
        <v>0</v>
      </c>
      <c r="AW60" s="89">
        <v>0</v>
      </c>
      <c r="AX60" s="48">
        <v>1</v>
      </c>
      <c r="AY60" s="96">
        <v>0</v>
      </c>
      <c r="AZ60" s="30">
        <v>0</v>
      </c>
      <c r="BA60" s="89">
        <v>1</v>
      </c>
      <c r="BB60" s="48">
        <v>0</v>
      </c>
      <c r="BC60" s="96">
        <v>0</v>
      </c>
      <c r="BD60" s="30">
        <v>1</v>
      </c>
      <c r="BE60" s="96">
        <v>1</v>
      </c>
      <c r="BF60" s="116">
        <v>1</v>
      </c>
      <c r="BG60" s="96">
        <v>0</v>
      </c>
      <c r="BH60" s="116">
        <v>1</v>
      </c>
      <c r="BI60" s="122">
        <v>0</v>
      </c>
      <c r="BJ60" s="116">
        <v>1</v>
      </c>
      <c r="BK60" s="122">
        <v>1</v>
      </c>
      <c r="BL60" s="116">
        <v>1</v>
      </c>
      <c r="BM60" s="122">
        <v>1</v>
      </c>
      <c r="BN60" s="116">
        <v>0</v>
      </c>
      <c r="BO60" s="122">
        <v>3</v>
      </c>
      <c r="BP60" s="116">
        <v>0</v>
      </c>
      <c r="BQ60" s="122">
        <v>0</v>
      </c>
      <c r="BR60" s="116">
        <v>0</v>
      </c>
      <c r="BS60" s="122">
        <v>0</v>
      </c>
      <c r="BT60" s="116">
        <v>0</v>
      </c>
      <c r="BU60" s="122">
        <v>0</v>
      </c>
      <c r="BV60" s="116">
        <v>0</v>
      </c>
      <c r="BW60" s="122">
        <v>0</v>
      </c>
      <c r="BX60" s="116">
        <v>0</v>
      </c>
      <c r="BY60" s="122">
        <v>0</v>
      </c>
      <c r="BZ60" s="116">
        <v>0</v>
      </c>
      <c r="CA60" s="122">
        <v>2</v>
      </c>
      <c r="CB60" s="116">
        <v>0</v>
      </c>
      <c r="CC60" s="122">
        <v>0</v>
      </c>
      <c r="CD60" s="116">
        <v>0</v>
      </c>
      <c r="CE60" s="122">
        <v>0</v>
      </c>
      <c r="CF60" s="116">
        <v>0</v>
      </c>
      <c r="CG60" s="122">
        <v>0</v>
      </c>
      <c r="CH60" s="116">
        <v>0</v>
      </c>
      <c r="CI60" s="122">
        <v>0</v>
      </c>
      <c r="CJ60" s="116">
        <v>0</v>
      </c>
      <c r="CK60" s="122">
        <v>0</v>
      </c>
      <c r="CL60" s="116">
        <v>1</v>
      </c>
      <c r="CM60" s="122">
        <v>0</v>
      </c>
      <c r="CN60" s="116">
        <v>0</v>
      </c>
      <c r="CO60" s="122">
        <v>0</v>
      </c>
      <c r="CP60" s="116">
        <v>0</v>
      </c>
      <c r="CQ60" s="122">
        <v>0</v>
      </c>
      <c r="CR60" s="116">
        <v>0</v>
      </c>
      <c r="CS60" s="122">
        <v>0</v>
      </c>
      <c r="CT60" s="116">
        <v>0</v>
      </c>
      <c r="CU60" s="96">
        <v>0</v>
      </c>
      <c r="CV60" s="116">
        <v>0</v>
      </c>
      <c r="CW60" s="122">
        <v>0</v>
      </c>
      <c r="CX60" s="116">
        <v>0</v>
      </c>
      <c r="CY60" s="122">
        <v>0</v>
      </c>
      <c r="CZ60" s="116">
        <v>0</v>
      </c>
      <c r="DA60" s="122">
        <v>0</v>
      </c>
      <c r="DB60" s="116" t="s">
        <v>73</v>
      </c>
      <c r="DC60" s="122">
        <v>0</v>
      </c>
      <c r="DD60" s="123" t="s">
        <v>44</v>
      </c>
      <c r="DE60" s="122"/>
      <c r="DF60" s="123" t="s">
        <v>44</v>
      </c>
      <c r="DG60" s="122"/>
      <c r="DH60">
        <f t="shared" si="976"/>
        <v>31</v>
      </c>
      <c r="DI60">
        <f t="shared" si="976"/>
        <v>33</v>
      </c>
      <c r="DJ60">
        <v>54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0</v>
      </c>
      <c r="M61" s="48">
        <v>0</v>
      </c>
      <c r="N61" s="30">
        <v>1</v>
      </c>
      <c r="O61" s="48">
        <v>0</v>
      </c>
      <c r="P61" s="30">
        <v>3</v>
      </c>
      <c r="Q61" s="48">
        <v>0</v>
      </c>
      <c r="R61" s="30">
        <v>2</v>
      </c>
      <c r="S61" s="48">
        <v>0</v>
      </c>
      <c r="T61" s="30">
        <v>2</v>
      </c>
      <c r="U61" s="48">
        <v>0</v>
      </c>
      <c r="V61" s="30">
        <v>1</v>
      </c>
      <c r="W61" s="48">
        <v>1</v>
      </c>
      <c r="X61" s="30">
        <v>1</v>
      </c>
      <c r="Y61" s="48">
        <v>4</v>
      </c>
      <c r="Z61" s="30">
        <v>1</v>
      </c>
      <c r="AA61" s="48">
        <v>1</v>
      </c>
      <c r="AB61" s="30">
        <v>3</v>
      </c>
      <c r="AC61" s="48">
        <v>1</v>
      </c>
      <c r="AD61" s="30">
        <v>2</v>
      </c>
      <c r="AE61" s="48">
        <v>2</v>
      </c>
      <c r="AF61" s="30">
        <v>2</v>
      </c>
      <c r="AG61" s="48">
        <v>2</v>
      </c>
      <c r="AH61" s="30">
        <v>0</v>
      </c>
      <c r="AI61" s="48">
        <v>3</v>
      </c>
      <c r="AJ61" s="30">
        <v>0</v>
      </c>
      <c r="AK61" s="48">
        <v>2</v>
      </c>
      <c r="AL61" s="30">
        <v>5</v>
      </c>
      <c r="AM61" s="48">
        <v>1</v>
      </c>
      <c r="AN61" s="30">
        <v>1</v>
      </c>
      <c r="AO61" s="96">
        <v>0</v>
      </c>
      <c r="AP61" s="116">
        <v>0</v>
      </c>
      <c r="AQ61" s="117">
        <v>1</v>
      </c>
      <c r="AR61" s="48">
        <v>2</v>
      </c>
      <c r="AS61" s="96">
        <v>4</v>
      </c>
      <c r="AT61" s="30">
        <v>0</v>
      </c>
      <c r="AU61" s="89">
        <v>1</v>
      </c>
      <c r="AV61" s="30">
        <v>1</v>
      </c>
      <c r="AW61" s="89">
        <v>0</v>
      </c>
      <c r="AX61" s="48">
        <v>0</v>
      </c>
      <c r="AY61" s="96">
        <v>1</v>
      </c>
      <c r="AZ61" s="30">
        <v>0</v>
      </c>
      <c r="BA61" s="89">
        <v>0</v>
      </c>
      <c r="BB61" s="48">
        <v>2</v>
      </c>
      <c r="BC61" s="96">
        <v>1</v>
      </c>
      <c r="BD61" s="7">
        <v>1</v>
      </c>
      <c r="BE61" s="96">
        <v>0</v>
      </c>
      <c r="BF61" s="123">
        <v>2</v>
      </c>
      <c r="BG61" s="96">
        <v>0</v>
      </c>
      <c r="BH61" s="123">
        <v>0</v>
      </c>
      <c r="BI61" s="122">
        <v>1</v>
      </c>
      <c r="BJ61" s="123">
        <v>1</v>
      </c>
      <c r="BK61" s="122">
        <v>2</v>
      </c>
      <c r="BL61" s="123">
        <v>1</v>
      </c>
      <c r="BM61" s="122">
        <v>1</v>
      </c>
      <c r="BN61" s="123">
        <v>0</v>
      </c>
      <c r="BO61" s="122">
        <v>2</v>
      </c>
      <c r="BP61" s="123">
        <v>0</v>
      </c>
      <c r="BQ61" s="122">
        <v>0</v>
      </c>
      <c r="BR61" s="123">
        <v>0</v>
      </c>
      <c r="BS61" s="122">
        <v>1</v>
      </c>
      <c r="BT61" s="123">
        <v>0</v>
      </c>
      <c r="BU61" s="122">
        <v>0</v>
      </c>
      <c r="BV61" s="123">
        <v>0</v>
      </c>
      <c r="BW61" s="122">
        <v>0</v>
      </c>
      <c r="BX61" s="123">
        <v>0</v>
      </c>
      <c r="BY61" s="122">
        <v>0</v>
      </c>
      <c r="BZ61" s="123">
        <v>0</v>
      </c>
      <c r="CA61" s="122">
        <v>2</v>
      </c>
      <c r="CB61" s="123">
        <v>0</v>
      </c>
      <c r="CC61" s="122">
        <v>0</v>
      </c>
      <c r="CD61" s="123">
        <v>0</v>
      </c>
      <c r="CE61" s="122">
        <v>0</v>
      </c>
      <c r="CF61" s="123" t="s">
        <v>44</v>
      </c>
      <c r="CG61" s="122"/>
      <c r="CH61" s="123" t="s">
        <v>44</v>
      </c>
      <c r="CI61" s="122"/>
      <c r="CJ61" s="123" t="s">
        <v>44</v>
      </c>
      <c r="CK61" s="122"/>
      <c r="CL61" s="123" t="s">
        <v>44</v>
      </c>
      <c r="CM61" s="122"/>
      <c r="CN61" s="123" t="s">
        <v>44</v>
      </c>
      <c r="CO61" s="122"/>
      <c r="CP61" s="123" t="s">
        <v>44</v>
      </c>
      <c r="CQ61" s="122"/>
      <c r="CR61" s="123" t="s">
        <v>44</v>
      </c>
      <c r="CS61" s="122"/>
      <c r="CT61" s="123" t="s">
        <v>44</v>
      </c>
      <c r="CU61" s="96"/>
      <c r="CV61" s="123" t="s">
        <v>44</v>
      </c>
      <c r="CW61" s="122"/>
      <c r="CX61" s="123" t="s">
        <v>44</v>
      </c>
      <c r="CY61" s="122"/>
      <c r="CZ61" s="123" t="s">
        <v>44</v>
      </c>
      <c r="DA61" s="122"/>
      <c r="DB61" s="123" t="s">
        <v>44</v>
      </c>
      <c r="DC61" s="122"/>
      <c r="DD61" s="123" t="s">
        <v>44</v>
      </c>
      <c r="DE61" s="122"/>
      <c r="DF61" s="123" t="s">
        <v>44</v>
      </c>
      <c r="DG61" s="122"/>
      <c r="DH61">
        <f t="shared" si="0"/>
        <v>34</v>
      </c>
      <c r="DI61">
        <f t="shared" si="1"/>
        <v>34</v>
      </c>
      <c r="DJ61">
        <v>42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0</v>
      </c>
      <c r="M62" s="48">
        <v>0</v>
      </c>
      <c r="N62" s="30">
        <v>3</v>
      </c>
      <c r="O62" s="48">
        <v>0</v>
      </c>
      <c r="P62" s="30">
        <v>1</v>
      </c>
      <c r="Q62" s="48">
        <v>0</v>
      </c>
      <c r="R62" s="30">
        <v>3</v>
      </c>
      <c r="S62" s="48">
        <v>0</v>
      </c>
      <c r="T62" s="30">
        <v>1</v>
      </c>
      <c r="U62" s="48">
        <v>3</v>
      </c>
      <c r="V62" s="30">
        <v>2</v>
      </c>
      <c r="W62" s="48">
        <v>1</v>
      </c>
      <c r="X62" s="30">
        <v>0</v>
      </c>
      <c r="Y62" s="48">
        <v>3</v>
      </c>
      <c r="Z62" s="30">
        <v>2</v>
      </c>
      <c r="AA62" s="48">
        <v>1</v>
      </c>
      <c r="AB62" s="30">
        <v>4</v>
      </c>
      <c r="AC62" s="48">
        <v>2</v>
      </c>
      <c r="AD62" s="30">
        <v>3</v>
      </c>
      <c r="AE62" s="48">
        <v>0</v>
      </c>
      <c r="AF62" s="30">
        <v>1</v>
      </c>
      <c r="AG62" s="48">
        <v>4</v>
      </c>
      <c r="AH62" s="30">
        <v>0</v>
      </c>
      <c r="AI62" s="48">
        <v>2</v>
      </c>
      <c r="AJ62" s="30">
        <v>0</v>
      </c>
      <c r="AK62" s="48">
        <v>1</v>
      </c>
      <c r="AL62" s="30">
        <v>4</v>
      </c>
      <c r="AM62" s="48">
        <v>2</v>
      </c>
      <c r="AN62" s="30">
        <v>1</v>
      </c>
      <c r="AO62" s="96">
        <v>0</v>
      </c>
      <c r="AP62" s="116">
        <v>0</v>
      </c>
      <c r="AQ62" s="117">
        <v>1</v>
      </c>
      <c r="AR62" s="48">
        <v>2</v>
      </c>
      <c r="AS62" s="96">
        <v>3</v>
      </c>
      <c r="AT62" s="30">
        <v>0</v>
      </c>
      <c r="AU62" s="89">
        <v>2</v>
      </c>
      <c r="AV62" s="30">
        <v>0</v>
      </c>
      <c r="AW62" s="89">
        <v>0</v>
      </c>
      <c r="AX62" s="48">
        <v>0</v>
      </c>
      <c r="AY62" s="96">
        <v>0</v>
      </c>
      <c r="AZ62" s="30">
        <v>0</v>
      </c>
      <c r="BA62" s="89">
        <v>0</v>
      </c>
      <c r="BB62" s="48">
        <v>0</v>
      </c>
      <c r="BC62" s="96">
        <v>0</v>
      </c>
      <c r="BD62" s="7" t="s">
        <v>46</v>
      </c>
      <c r="BE62" s="96">
        <v>1</v>
      </c>
      <c r="BF62" s="123" t="s">
        <v>44</v>
      </c>
      <c r="BG62" s="96"/>
      <c r="BH62" s="123" t="s">
        <v>44</v>
      </c>
      <c r="BI62" s="122"/>
      <c r="BJ62" s="123" t="s">
        <v>44</v>
      </c>
      <c r="BK62" s="122"/>
      <c r="BL62" s="123" t="s">
        <v>44</v>
      </c>
      <c r="BM62" s="122"/>
      <c r="BN62" s="123" t="s">
        <v>44</v>
      </c>
      <c r="BO62" s="122"/>
      <c r="BP62" s="123" t="s">
        <v>44</v>
      </c>
      <c r="BQ62" s="122"/>
      <c r="BR62" s="123" t="s">
        <v>44</v>
      </c>
      <c r="BS62" s="122"/>
      <c r="BT62" s="123" t="s">
        <v>44</v>
      </c>
      <c r="BU62" s="122"/>
      <c r="BV62" s="123" t="s">
        <v>44</v>
      </c>
      <c r="BW62" s="122"/>
      <c r="BX62" s="123" t="s">
        <v>44</v>
      </c>
      <c r="BY62" s="122"/>
      <c r="BZ62" s="123" t="s">
        <v>44</v>
      </c>
      <c r="CA62" s="122"/>
      <c r="CB62" s="123" t="s">
        <v>44</v>
      </c>
      <c r="CC62" s="122"/>
      <c r="CD62" s="123" t="s">
        <v>44</v>
      </c>
      <c r="CE62" s="122"/>
      <c r="CF62" s="123" t="s">
        <v>44</v>
      </c>
      <c r="CG62" s="122"/>
      <c r="CH62" s="123" t="s">
        <v>44</v>
      </c>
      <c r="CI62" s="122"/>
      <c r="CJ62" s="123" t="s">
        <v>44</v>
      </c>
      <c r="CK62" s="122"/>
      <c r="CL62" s="123" t="s">
        <v>44</v>
      </c>
      <c r="CM62" s="122"/>
      <c r="CN62" s="123" t="s">
        <v>44</v>
      </c>
      <c r="CO62" s="122"/>
      <c r="CP62" s="123" t="s">
        <v>44</v>
      </c>
      <c r="CQ62" s="122"/>
      <c r="CR62" s="123" t="s">
        <v>44</v>
      </c>
      <c r="CS62" s="122"/>
      <c r="CT62" s="123" t="s">
        <v>44</v>
      </c>
      <c r="CU62" s="96"/>
      <c r="CV62" s="123" t="s">
        <v>44</v>
      </c>
      <c r="CW62" s="122"/>
      <c r="CX62" s="123" t="s">
        <v>44</v>
      </c>
      <c r="CY62" s="122"/>
      <c r="CZ62" s="123" t="s">
        <v>44</v>
      </c>
      <c r="DA62" s="122"/>
      <c r="DB62" s="123" t="s">
        <v>44</v>
      </c>
      <c r="DC62" s="122"/>
      <c r="DD62" s="123" t="s">
        <v>44</v>
      </c>
      <c r="DE62" s="122"/>
      <c r="DF62" s="123" t="s">
        <v>44</v>
      </c>
      <c r="DG62" s="122"/>
      <c r="DH62">
        <f t="shared" si="0"/>
        <v>27</v>
      </c>
      <c r="DI62">
        <f t="shared" si="1"/>
        <v>26</v>
      </c>
      <c r="DJ62">
        <v>29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4</v>
      </c>
      <c r="Q63" s="48">
        <v>0</v>
      </c>
      <c r="R63" s="30">
        <v>3</v>
      </c>
      <c r="S63" s="48">
        <v>0</v>
      </c>
      <c r="T63" s="30">
        <v>0</v>
      </c>
      <c r="U63" s="48">
        <v>0</v>
      </c>
      <c r="V63" s="30">
        <v>2</v>
      </c>
      <c r="W63" s="48">
        <v>4</v>
      </c>
      <c r="X63" s="30">
        <v>2</v>
      </c>
      <c r="Y63" s="48">
        <v>3</v>
      </c>
      <c r="Z63" s="30">
        <v>2</v>
      </c>
      <c r="AA63" s="48">
        <v>0</v>
      </c>
      <c r="AB63" s="30">
        <v>0</v>
      </c>
      <c r="AC63" s="48">
        <v>1</v>
      </c>
      <c r="AD63" s="30">
        <v>3</v>
      </c>
      <c r="AE63" s="48">
        <v>2</v>
      </c>
      <c r="AF63" s="30">
        <v>0</v>
      </c>
      <c r="AG63" s="48">
        <v>2</v>
      </c>
      <c r="AH63" s="30">
        <v>2</v>
      </c>
      <c r="AI63" s="48">
        <v>0</v>
      </c>
      <c r="AJ63" s="30">
        <v>0</v>
      </c>
      <c r="AK63" s="48">
        <v>4</v>
      </c>
      <c r="AL63" s="30">
        <v>0</v>
      </c>
      <c r="AM63" s="48">
        <v>2</v>
      </c>
      <c r="AN63" s="30">
        <v>4</v>
      </c>
      <c r="AO63" s="96">
        <v>2</v>
      </c>
      <c r="AP63" s="116">
        <v>2</v>
      </c>
      <c r="AQ63" s="117">
        <v>0</v>
      </c>
      <c r="AR63" s="48">
        <v>2</v>
      </c>
      <c r="AS63" s="96">
        <v>0</v>
      </c>
      <c r="AT63" s="30">
        <v>0</v>
      </c>
      <c r="AU63" s="89">
        <v>4</v>
      </c>
      <c r="AV63" s="30">
        <v>0</v>
      </c>
      <c r="AW63" s="89">
        <v>0</v>
      </c>
      <c r="AX63" s="48">
        <v>0</v>
      </c>
      <c r="AY63" s="96">
        <v>1</v>
      </c>
      <c r="AZ63" s="30">
        <v>0</v>
      </c>
      <c r="BA63" s="89">
        <v>0</v>
      </c>
      <c r="BB63" s="48">
        <v>0</v>
      </c>
      <c r="BC63" s="96">
        <v>2</v>
      </c>
      <c r="BD63" s="30">
        <v>3</v>
      </c>
      <c r="BE63" s="96">
        <v>0</v>
      </c>
      <c r="BF63" s="116">
        <v>2</v>
      </c>
      <c r="BG63" s="96">
        <v>0</v>
      </c>
      <c r="BH63" s="116">
        <v>0</v>
      </c>
      <c r="BI63" s="122">
        <v>0</v>
      </c>
      <c r="BJ63" s="116">
        <v>1</v>
      </c>
      <c r="BK63" s="122">
        <v>3</v>
      </c>
      <c r="BL63" s="116">
        <v>2</v>
      </c>
      <c r="BM63" s="122">
        <v>1</v>
      </c>
      <c r="BN63" s="116">
        <v>0</v>
      </c>
      <c r="BO63" s="122">
        <v>1</v>
      </c>
      <c r="BP63" s="116">
        <v>0</v>
      </c>
      <c r="BQ63" s="122">
        <v>2</v>
      </c>
      <c r="BR63" s="116">
        <v>2</v>
      </c>
      <c r="BS63" s="122">
        <v>0</v>
      </c>
      <c r="BT63" s="116">
        <v>1</v>
      </c>
      <c r="BU63" s="122">
        <v>0</v>
      </c>
      <c r="BV63" s="116" t="s">
        <v>45</v>
      </c>
      <c r="BW63" s="122">
        <v>0</v>
      </c>
      <c r="BX63" s="123" t="s">
        <v>44</v>
      </c>
      <c r="BY63" s="122"/>
      <c r="BZ63" s="123" t="s">
        <v>44</v>
      </c>
      <c r="CA63" s="122"/>
      <c r="CB63" s="123" t="s">
        <v>44</v>
      </c>
      <c r="CC63" s="122"/>
      <c r="CD63" s="123" t="s">
        <v>44</v>
      </c>
      <c r="CE63" s="122"/>
      <c r="CF63" s="123" t="s">
        <v>44</v>
      </c>
      <c r="CG63" s="122"/>
      <c r="CH63" s="123" t="s">
        <v>44</v>
      </c>
      <c r="CI63" s="122"/>
      <c r="CJ63" s="123" t="s">
        <v>44</v>
      </c>
      <c r="CK63" s="122"/>
      <c r="CL63" s="123" t="s">
        <v>44</v>
      </c>
      <c r="CM63" s="122"/>
      <c r="CN63" s="123" t="s">
        <v>44</v>
      </c>
      <c r="CO63" s="122"/>
      <c r="CP63" s="123" t="s">
        <v>44</v>
      </c>
      <c r="CQ63" s="122"/>
      <c r="CR63" s="123" t="s">
        <v>44</v>
      </c>
      <c r="CS63" s="122"/>
      <c r="CT63" s="123" t="s">
        <v>44</v>
      </c>
      <c r="CU63" s="96"/>
      <c r="CV63" s="123" t="s">
        <v>44</v>
      </c>
      <c r="CW63" s="122"/>
      <c r="CX63" s="123" t="s">
        <v>44</v>
      </c>
      <c r="CY63" s="122"/>
      <c r="CZ63" s="123" t="s">
        <v>44</v>
      </c>
      <c r="DA63" s="122"/>
      <c r="DB63" s="123" t="s">
        <v>44</v>
      </c>
      <c r="DC63" s="122"/>
      <c r="DD63" s="123" t="s">
        <v>44</v>
      </c>
      <c r="DE63" s="122"/>
      <c r="DF63" s="123" t="s">
        <v>44</v>
      </c>
      <c r="DG63" s="122"/>
      <c r="DH63">
        <f t="shared" si="0"/>
        <v>37</v>
      </c>
      <c r="DI63">
        <f t="shared" si="1"/>
        <v>34</v>
      </c>
      <c r="DJ63">
        <v>38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4</v>
      </c>
      <c r="Q64" s="48">
        <v>0</v>
      </c>
      <c r="R64" s="30">
        <v>1</v>
      </c>
      <c r="S64" s="48">
        <v>0</v>
      </c>
      <c r="T64" s="30">
        <v>1</v>
      </c>
      <c r="U64" s="48">
        <v>0</v>
      </c>
      <c r="V64" s="30">
        <v>3</v>
      </c>
      <c r="W64" s="48">
        <v>4</v>
      </c>
      <c r="X64" s="30">
        <v>3</v>
      </c>
      <c r="Y64" s="48">
        <v>1</v>
      </c>
      <c r="Z64" s="30">
        <v>0</v>
      </c>
      <c r="AA64" s="48">
        <v>1</v>
      </c>
      <c r="AB64" s="30">
        <v>2</v>
      </c>
      <c r="AC64" s="48">
        <v>2</v>
      </c>
      <c r="AD64" s="30">
        <v>1</v>
      </c>
      <c r="AE64" s="48">
        <v>3</v>
      </c>
      <c r="AF64" s="30">
        <v>0</v>
      </c>
      <c r="AG64" s="48">
        <v>1</v>
      </c>
      <c r="AH64" s="30">
        <v>1</v>
      </c>
      <c r="AI64" s="48">
        <v>2</v>
      </c>
      <c r="AJ64" s="30">
        <v>0</v>
      </c>
      <c r="AK64" s="48">
        <v>1</v>
      </c>
      <c r="AL64" s="30">
        <v>2</v>
      </c>
      <c r="AM64" s="48">
        <v>1</v>
      </c>
      <c r="AN64" s="30">
        <v>0</v>
      </c>
      <c r="AO64" s="96">
        <v>0</v>
      </c>
      <c r="AP64" s="116">
        <v>1</v>
      </c>
      <c r="AQ64" s="117">
        <v>1</v>
      </c>
      <c r="AR64" s="48">
        <v>1</v>
      </c>
      <c r="AS64" s="96">
        <v>2</v>
      </c>
      <c r="AT64" s="30">
        <v>0</v>
      </c>
      <c r="AU64" s="89">
        <v>0</v>
      </c>
      <c r="AV64" s="30">
        <v>0</v>
      </c>
      <c r="AW64" s="89">
        <v>1</v>
      </c>
      <c r="AX64" s="48">
        <v>0</v>
      </c>
      <c r="AY64" s="96">
        <v>2</v>
      </c>
      <c r="AZ64" s="30">
        <v>0</v>
      </c>
      <c r="BA64" s="89">
        <v>1</v>
      </c>
      <c r="BB64" s="48">
        <v>1</v>
      </c>
      <c r="BC64" s="96">
        <v>0</v>
      </c>
      <c r="BD64" s="7">
        <v>0</v>
      </c>
      <c r="BE64" s="96">
        <v>0</v>
      </c>
      <c r="BF64" s="116">
        <v>4</v>
      </c>
      <c r="BG64" s="96">
        <v>0</v>
      </c>
      <c r="BH64" s="116">
        <v>0</v>
      </c>
      <c r="BI64" s="122">
        <v>1</v>
      </c>
      <c r="BJ64" s="116">
        <v>3</v>
      </c>
      <c r="BK64" s="122">
        <v>0</v>
      </c>
      <c r="BL64" s="116">
        <v>0</v>
      </c>
      <c r="BM64" s="122">
        <v>4</v>
      </c>
      <c r="BN64" s="116">
        <v>0</v>
      </c>
      <c r="BO64" s="122">
        <v>0</v>
      </c>
      <c r="BP64" s="116">
        <v>2</v>
      </c>
      <c r="BQ64" s="122">
        <v>1</v>
      </c>
      <c r="BR64" s="116">
        <v>0</v>
      </c>
      <c r="BS64" s="122">
        <v>1</v>
      </c>
      <c r="BT64" s="116">
        <v>2</v>
      </c>
      <c r="BU64" s="122">
        <v>0</v>
      </c>
      <c r="BV64" s="116">
        <v>0</v>
      </c>
      <c r="BW64" s="122">
        <v>0</v>
      </c>
      <c r="BX64" s="116">
        <v>0</v>
      </c>
      <c r="BY64" s="122">
        <v>2</v>
      </c>
      <c r="BZ64" s="116">
        <v>0</v>
      </c>
      <c r="CA64" s="122">
        <v>1</v>
      </c>
      <c r="CB64" s="116">
        <v>0</v>
      </c>
      <c r="CC64" s="122">
        <v>0</v>
      </c>
      <c r="CD64" s="116">
        <v>0</v>
      </c>
      <c r="CE64" s="122">
        <v>0</v>
      </c>
      <c r="CF64" s="116">
        <v>0</v>
      </c>
      <c r="CG64" s="122">
        <v>0</v>
      </c>
      <c r="CH64" s="116">
        <v>0</v>
      </c>
      <c r="CI64" s="122">
        <v>0</v>
      </c>
      <c r="CJ64" s="116">
        <v>0</v>
      </c>
      <c r="CK64" s="122">
        <v>0</v>
      </c>
      <c r="CL64" s="116">
        <v>0</v>
      </c>
      <c r="CM64" s="122">
        <v>0</v>
      </c>
      <c r="CN64" s="116">
        <v>0</v>
      </c>
      <c r="CO64" s="122">
        <v>0</v>
      </c>
      <c r="CP64" s="116">
        <v>0</v>
      </c>
      <c r="CQ64" s="122">
        <v>0</v>
      </c>
      <c r="CR64" s="123" t="s">
        <v>44</v>
      </c>
      <c r="CS64" s="122"/>
      <c r="CT64" s="123" t="s">
        <v>44</v>
      </c>
      <c r="CU64" s="96"/>
      <c r="CV64" s="123" t="s">
        <v>44</v>
      </c>
      <c r="CW64" s="122"/>
      <c r="CX64" s="123" t="s">
        <v>44</v>
      </c>
      <c r="CY64" s="122"/>
      <c r="CZ64" s="123" t="s">
        <v>44</v>
      </c>
      <c r="DA64" s="122"/>
      <c r="DB64" s="123" t="s">
        <v>44</v>
      </c>
      <c r="DC64" s="122"/>
      <c r="DD64" s="123" t="s">
        <v>44</v>
      </c>
      <c r="DE64" s="122"/>
      <c r="DF64" s="123" t="s">
        <v>44</v>
      </c>
      <c r="DG64" s="122"/>
      <c r="DH64">
        <f t="shared" si="0"/>
        <v>32</v>
      </c>
      <c r="DI64">
        <f t="shared" si="1"/>
        <v>33</v>
      </c>
      <c r="DJ64">
        <v>48</v>
      </c>
    </row>
    <row r="65" spans="1:146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1</v>
      </c>
      <c r="M65" s="48">
        <v>0</v>
      </c>
      <c r="N65" s="30">
        <v>3</v>
      </c>
      <c r="O65" s="48">
        <v>0</v>
      </c>
      <c r="P65" s="30">
        <v>2</v>
      </c>
      <c r="Q65" s="48">
        <v>0</v>
      </c>
      <c r="R65" s="30">
        <v>0</v>
      </c>
      <c r="S65" s="48">
        <v>0</v>
      </c>
      <c r="T65" s="30">
        <v>1</v>
      </c>
      <c r="U65" s="48">
        <v>4</v>
      </c>
      <c r="V65" s="30">
        <v>3</v>
      </c>
      <c r="W65" s="48">
        <v>1</v>
      </c>
      <c r="X65" s="30">
        <v>2</v>
      </c>
      <c r="Y65" s="48">
        <v>0</v>
      </c>
      <c r="Z65" s="30">
        <v>1</v>
      </c>
      <c r="AA65" s="48">
        <v>1</v>
      </c>
      <c r="AB65" s="30">
        <v>0</v>
      </c>
      <c r="AC65" s="48">
        <v>3</v>
      </c>
      <c r="AD65" s="30">
        <v>1</v>
      </c>
      <c r="AE65" s="48">
        <v>1</v>
      </c>
      <c r="AF65" s="30">
        <v>0</v>
      </c>
      <c r="AG65" s="48">
        <v>1</v>
      </c>
      <c r="AH65" s="30">
        <v>0</v>
      </c>
      <c r="AI65" s="48">
        <v>1</v>
      </c>
      <c r="AJ65" s="30">
        <v>1</v>
      </c>
      <c r="AK65" s="48">
        <v>0</v>
      </c>
      <c r="AL65" s="30">
        <v>2</v>
      </c>
      <c r="AM65" s="48">
        <v>0</v>
      </c>
      <c r="AN65" s="30">
        <v>1</v>
      </c>
      <c r="AO65" s="96">
        <v>0</v>
      </c>
      <c r="AP65" s="116">
        <v>2</v>
      </c>
      <c r="AQ65" s="117">
        <v>2</v>
      </c>
      <c r="AR65" s="48">
        <v>1</v>
      </c>
      <c r="AS65" s="96">
        <v>2</v>
      </c>
      <c r="AT65" s="30">
        <v>0</v>
      </c>
      <c r="AU65" s="89">
        <v>2</v>
      </c>
      <c r="AV65" s="30">
        <v>1</v>
      </c>
      <c r="AW65" s="89">
        <v>0</v>
      </c>
      <c r="AX65" s="48">
        <v>0</v>
      </c>
      <c r="AY65" s="96">
        <v>0</v>
      </c>
      <c r="AZ65" s="30">
        <v>0</v>
      </c>
      <c r="BA65" s="89">
        <v>0</v>
      </c>
      <c r="BB65" s="48">
        <v>1</v>
      </c>
      <c r="BC65" s="96">
        <v>1</v>
      </c>
      <c r="BD65" s="7">
        <v>3</v>
      </c>
      <c r="BE65" s="96">
        <v>0</v>
      </c>
      <c r="BF65" s="116">
        <v>0</v>
      </c>
      <c r="BG65" s="96">
        <v>0</v>
      </c>
      <c r="BH65" s="116">
        <v>2</v>
      </c>
      <c r="BI65" s="122">
        <v>0</v>
      </c>
      <c r="BJ65" s="116">
        <v>1</v>
      </c>
      <c r="BK65" s="122">
        <v>4</v>
      </c>
      <c r="BL65" s="116">
        <v>0</v>
      </c>
      <c r="BM65" s="122">
        <v>0</v>
      </c>
      <c r="BN65" s="116">
        <v>0</v>
      </c>
      <c r="BO65" s="122">
        <v>2</v>
      </c>
      <c r="BP65" s="116">
        <v>0</v>
      </c>
      <c r="BQ65" s="122">
        <v>0</v>
      </c>
      <c r="BR65" s="116">
        <v>0</v>
      </c>
      <c r="BS65" s="122">
        <v>0</v>
      </c>
      <c r="BT65" s="116">
        <v>2</v>
      </c>
      <c r="BU65" s="122">
        <v>0</v>
      </c>
      <c r="BV65" s="116">
        <v>0</v>
      </c>
      <c r="BW65" s="122">
        <v>0</v>
      </c>
      <c r="BX65" s="116">
        <v>0</v>
      </c>
      <c r="BY65" s="122">
        <v>0</v>
      </c>
      <c r="BZ65" s="123" t="s">
        <v>44</v>
      </c>
      <c r="CA65" s="122"/>
      <c r="CB65" s="123" t="s">
        <v>44</v>
      </c>
      <c r="CC65" s="122"/>
      <c r="CD65" s="123" t="s">
        <v>44</v>
      </c>
      <c r="CE65" s="122"/>
      <c r="CF65" s="123" t="s">
        <v>44</v>
      </c>
      <c r="CG65" s="122"/>
      <c r="CH65" s="123" t="s">
        <v>44</v>
      </c>
      <c r="CI65" s="122"/>
      <c r="CJ65" s="123" t="s">
        <v>44</v>
      </c>
      <c r="CK65" s="122"/>
      <c r="CL65" s="123" t="s">
        <v>44</v>
      </c>
      <c r="CM65" s="122"/>
      <c r="CN65" s="123" t="s">
        <v>44</v>
      </c>
      <c r="CO65" s="122"/>
      <c r="CP65" s="123" t="s">
        <v>44</v>
      </c>
      <c r="CQ65" s="122"/>
      <c r="CR65" s="123" t="s">
        <v>44</v>
      </c>
      <c r="CS65" s="122"/>
      <c r="CT65" s="123" t="s">
        <v>44</v>
      </c>
      <c r="CU65" s="96"/>
      <c r="CV65" s="123" t="s">
        <v>44</v>
      </c>
      <c r="CW65" s="122"/>
      <c r="CX65" s="123" t="s">
        <v>44</v>
      </c>
      <c r="CY65" s="122"/>
      <c r="CZ65" s="123" t="s">
        <v>44</v>
      </c>
      <c r="DA65" s="122"/>
      <c r="DB65" s="123" t="s">
        <v>44</v>
      </c>
      <c r="DC65" s="122"/>
      <c r="DD65" s="123" t="s">
        <v>44</v>
      </c>
      <c r="DE65" s="122"/>
      <c r="DF65" s="123" t="s">
        <v>44</v>
      </c>
      <c r="DG65" s="122"/>
      <c r="DH65">
        <f t="shared" si="0"/>
        <v>31</v>
      </c>
      <c r="DI65">
        <f t="shared" si="1"/>
        <v>25</v>
      </c>
      <c r="DJ65">
        <v>39</v>
      </c>
    </row>
    <row r="66" spans="1:146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0">
        <v>0</v>
      </c>
      <c r="M66" s="48">
        <v>0</v>
      </c>
      <c r="N66" s="30">
        <v>0</v>
      </c>
      <c r="O66" s="48">
        <v>0</v>
      </c>
      <c r="P66" s="30">
        <v>3</v>
      </c>
      <c r="Q66" s="48">
        <v>0</v>
      </c>
      <c r="R66" s="30">
        <v>3</v>
      </c>
      <c r="S66" s="48">
        <v>0</v>
      </c>
      <c r="T66" s="30">
        <v>1</v>
      </c>
      <c r="U66" s="48">
        <v>0</v>
      </c>
      <c r="V66" s="30">
        <v>2</v>
      </c>
      <c r="W66" s="48">
        <v>3</v>
      </c>
      <c r="X66" s="30">
        <v>2</v>
      </c>
      <c r="Y66" s="48">
        <v>3</v>
      </c>
      <c r="Z66" s="30">
        <v>1</v>
      </c>
      <c r="AA66" s="48">
        <v>1</v>
      </c>
      <c r="AB66" s="30">
        <v>1</v>
      </c>
      <c r="AC66" s="48">
        <v>1</v>
      </c>
      <c r="AD66" s="30">
        <v>3</v>
      </c>
      <c r="AE66" s="48">
        <v>1</v>
      </c>
      <c r="AF66" s="30">
        <v>0</v>
      </c>
      <c r="AG66" s="48">
        <v>5</v>
      </c>
      <c r="AH66" s="30">
        <v>0</v>
      </c>
      <c r="AI66" s="48">
        <v>0</v>
      </c>
      <c r="AJ66" s="30">
        <v>0</v>
      </c>
      <c r="AK66" s="48">
        <v>0</v>
      </c>
      <c r="AL66" s="30">
        <v>3</v>
      </c>
      <c r="AM66" s="48">
        <v>0</v>
      </c>
      <c r="AN66" s="30">
        <v>0</v>
      </c>
      <c r="AO66" s="96">
        <v>1</v>
      </c>
      <c r="AP66" s="118">
        <v>2</v>
      </c>
      <c r="AQ66" s="119">
        <v>0</v>
      </c>
      <c r="AR66" s="49">
        <v>1</v>
      </c>
      <c r="AS66" s="96">
        <v>3</v>
      </c>
      <c r="AT66" s="35">
        <v>0</v>
      </c>
      <c r="AU66" s="90">
        <v>0</v>
      </c>
      <c r="AV66" s="35">
        <v>0</v>
      </c>
      <c r="AW66" s="90">
        <v>0</v>
      </c>
      <c r="AX66" s="49">
        <v>0</v>
      </c>
      <c r="AY66" s="96">
        <v>0</v>
      </c>
      <c r="AZ66" s="35">
        <v>0</v>
      </c>
      <c r="BA66" s="90">
        <v>0</v>
      </c>
      <c r="BB66" s="49">
        <v>0</v>
      </c>
      <c r="BC66" s="96">
        <v>1</v>
      </c>
      <c r="BD66" s="39">
        <v>2</v>
      </c>
      <c r="BE66" s="114">
        <v>0</v>
      </c>
      <c r="BF66" s="118">
        <v>2</v>
      </c>
      <c r="BG66" s="125">
        <v>0</v>
      </c>
      <c r="BH66" s="118">
        <v>2</v>
      </c>
      <c r="BI66" s="124">
        <v>0</v>
      </c>
      <c r="BJ66" s="118">
        <v>2</v>
      </c>
      <c r="BK66" s="124">
        <v>2</v>
      </c>
      <c r="BL66" s="118">
        <v>0</v>
      </c>
      <c r="BM66" s="124">
        <v>1</v>
      </c>
      <c r="BN66" s="118">
        <v>0</v>
      </c>
      <c r="BO66" s="124">
        <v>2</v>
      </c>
      <c r="BP66" s="118">
        <v>0</v>
      </c>
      <c r="BQ66" s="124">
        <v>2</v>
      </c>
      <c r="BR66" s="118">
        <v>0</v>
      </c>
      <c r="BS66" s="124">
        <v>0</v>
      </c>
      <c r="BT66" s="118">
        <v>1</v>
      </c>
      <c r="BU66" s="124">
        <v>0</v>
      </c>
      <c r="BV66" s="118">
        <v>0</v>
      </c>
      <c r="BW66" s="124">
        <v>0</v>
      </c>
      <c r="BX66" s="118">
        <v>0</v>
      </c>
      <c r="BY66" s="124">
        <v>2</v>
      </c>
      <c r="BZ66" s="118">
        <v>0</v>
      </c>
      <c r="CA66" s="124">
        <v>0</v>
      </c>
      <c r="CB66" s="118">
        <v>0</v>
      </c>
      <c r="CC66" s="124">
        <v>0</v>
      </c>
      <c r="CD66" s="118">
        <v>0</v>
      </c>
      <c r="CE66" s="124">
        <v>0</v>
      </c>
      <c r="CF66" s="118">
        <v>0</v>
      </c>
      <c r="CG66" s="124">
        <v>0</v>
      </c>
      <c r="CH66" s="118">
        <v>0</v>
      </c>
      <c r="CI66" s="124">
        <v>0</v>
      </c>
      <c r="CJ66" s="118">
        <v>1</v>
      </c>
      <c r="CK66" s="124">
        <v>0</v>
      </c>
      <c r="CL66" s="118">
        <v>0</v>
      </c>
      <c r="CM66" s="124">
        <v>0</v>
      </c>
      <c r="CN66" s="118">
        <v>0</v>
      </c>
      <c r="CO66" s="124">
        <v>0</v>
      </c>
      <c r="CP66" s="118">
        <v>0</v>
      </c>
      <c r="CQ66" s="124">
        <v>0</v>
      </c>
      <c r="CR66" s="118">
        <v>0</v>
      </c>
      <c r="CS66" s="124">
        <v>0</v>
      </c>
      <c r="CT66" s="118">
        <v>0</v>
      </c>
      <c r="CU66" s="125">
        <v>0</v>
      </c>
      <c r="CV66" s="137" t="s">
        <v>44</v>
      </c>
      <c r="CW66" s="124"/>
      <c r="CX66" s="137" t="s">
        <v>44</v>
      </c>
      <c r="CY66" s="124"/>
      <c r="CZ66" s="137" t="s">
        <v>44</v>
      </c>
      <c r="DA66" s="124"/>
      <c r="DB66" s="137" t="s">
        <v>44</v>
      </c>
      <c r="DC66" s="124"/>
      <c r="DD66" s="137" t="s">
        <v>44</v>
      </c>
      <c r="DE66" s="124"/>
      <c r="DF66" s="137" t="s">
        <v>44</v>
      </c>
      <c r="DG66" s="124"/>
      <c r="DH66">
        <f t="shared" si="0"/>
        <v>32</v>
      </c>
      <c r="DI66">
        <f t="shared" si="1"/>
        <v>28</v>
      </c>
      <c r="DJ66" s="2">
        <v>50</v>
      </c>
    </row>
    <row r="67" spans="1:146">
      <c r="A67" s="1" t="s">
        <v>47</v>
      </c>
      <c r="B67" s="85">
        <f t="shared" ref="B67" si="977">SUM(B58:B66)</f>
        <v>0</v>
      </c>
      <c r="C67" s="85">
        <f t="shared" ref="C67:D67" si="978">SUM(C58:C66)</f>
        <v>0</v>
      </c>
      <c r="D67" s="85">
        <f t="shared" si="978"/>
        <v>0</v>
      </c>
      <c r="E67" s="85">
        <f t="shared" ref="E67" si="979">SUM(E58:E66)</f>
        <v>0</v>
      </c>
      <c r="F67" s="85">
        <f t="shared" ref="F67" si="980">SUM(F58:F66)</f>
        <v>0</v>
      </c>
      <c r="G67" s="85">
        <f t="shared" ref="G67" si="981">SUM(G58:G66)</f>
        <v>0</v>
      </c>
      <c r="H67" s="85">
        <f t="shared" ref="H67" si="982">SUM(H58:H66)</f>
        <v>0</v>
      </c>
      <c r="I67" s="85">
        <f t="shared" ref="I67:J67" si="983">SUM(I58:I66)</f>
        <v>0</v>
      </c>
      <c r="J67" s="85">
        <f t="shared" si="983"/>
        <v>0</v>
      </c>
      <c r="K67" s="85">
        <f t="shared" ref="K67" si="984">SUM(K58:K66)</f>
        <v>0</v>
      </c>
      <c r="L67" s="85">
        <f t="shared" ref="L67" si="985">SUM(L58:L66)</f>
        <v>1</v>
      </c>
      <c r="M67" s="85">
        <f t="shared" ref="M67" si="986">SUM(M58:M66)</f>
        <v>0</v>
      </c>
      <c r="N67" s="85">
        <f t="shared" ref="N67" si="987">SUM(N58:N66)</f>
        <v>7</v>
      </c>
      <c r="O67" s="85">
        <f t="shared" ref="O67:P67" si="988">SUM(O58:O66)</f>
        <v>0</v>
      </c>
      <c r="P67" s="85">
        <f t="shared" si="988"/>
        <v>30</v>
      </c>
      <c r="Q67" s="85">
        <f t="shared" ref="Q67" si="989">SUM(Q58:Q66)</f>
        <v>0</v>
      </c>
      <c r="R67" s="85">
        <f t="shared" ref="R67" si="990">SUM(R58:R66)</f>
        <v>17</v>
      </c>
      <c r="S67" s="85">
        <f t="shared" ref="S67" si="991">SUM(S58:S66)</f>
        <v>0</v>
      </c>
      <c r="T67" s="85">
        <f t="shared" ref="T67" si="992">SUM(T58:T66)</f>
        <v>9</v>
      </c>
      <c r="U67" s="85">
        <f t="shared" ref="U67:V67" si="993">SUM(U58:U66)</f>
        <v>7</v>
      </c>
      <c r="V67" s="85">
        <f t="shared" si="993"/>
        <v>18</v>
      </c>
      <c r="W67" s="85">
        <f t="shared" ref="W67" si="994">SUM(W58:W66)</f>
        <v>25</v>
      </c>
      <c r="X67" s="85">
        <f t="shared" ref="X67" si="995">SUM(X58:X66)</f>
        <v>21</v>
      </c>
      <c r="Y67" s="85">
        <f t="shared" ref="Y67" si="996">SUM(Y58:Y66)</f>
        <v>20</v>
      </c>
      <c r="Z67" s="85">
        <f t="shared" ref="Z67" si="997">SUM(Z58:Z66)</f>
        <v>8</v>
      </c>
      <c r="AA67" s="85">
        <f t="shared" ref="AA67:AB67" si="998">SUM(AA58:AA66)</f>
        <v>7</v>
      </c>
      <c r="AB67" s="85">
        <f t="shared" si="998"/>
        <v>15</v>
      </c>
      <c r="AC67" s="85">
        <f t="shared" ref="AC67" si="999">SUM(AC58:AC66)</f>
        <v>18</v>
      </c>
      <c r="AD67" s="85">
        <f t="shared" ref="AD67" si="1000">SUM(AD58:AD66)</f>
        <v>22</v>
      </c>
      <c r="AE67" s="85">
        <f t="shared" ref="AE67" si="1001">SUM(AE58:AE66)</f>
        <v>17</v>
      </c>
      <c r="AF67" s="85">
        <f t="shared" ref="AF67" si="1002">SUM(AF58:AF66)</f>
        <v>5</v>
      </c>
      <c r="AG67" s="85">
        <f t="shared" ref="AG67:AH67" si="1003">SUM(AG58:AG66)</f>
        <v>19</v>
      </c>
      <c r="AH67" s="85">
        <f t="shared" si="1003"/>
        <v>5</v>
      </c>
      <c r="AI67" s="85">
        <f t="shared" ref="AI67" si="1004">SUM(AI58:AI66)</f>
        <v>11</v>
      </c>
      <c r="AJ67" s="85">
        <f t="shared" ref="AJ67" si="1005">SUM(AJ58:AJ66)</f>
        <v>5</v>
      </c>
      <c r="AK67" s="85">
        <f t="shared" ref="AK67" si="1006">SUM(AK58:AK66)</f>
        <v>14</v>
      </c>
      <c r="AL67" s="85">
        <f t="shared" ref="AL67" si="1007">SUM(AL58:AL66)</f>
        <v>23</v>
      </c>
      <c r="AM67" s="85">
        <f t="shared" ref="AM67:AN67" si="1008">SUM(AM58:AM66)</f>
        <v>13</v>
      </c>
      <c r="AN67" s="85">
        <f t="shared" si="1008"/>
        <v>12</v>
      </c>
      <c r="AO67" s="85">
        <f t="shared" ref="AO67" si="1009">SUM(AO58:AO66)</f>
        <v>3</v>
      </c>
      <c r="AP67" s="85">
        <f t="shared" ref="AP67" si="1010">SUM(AP58:AP66)</f>
        <v>8</v>
      </c>
      <c r="AQ67" s="85">
        <f t="shared" ref="AQ67" si="1011">SUM(AQ58:AQ66)</f>
        <v>8</v>
      </c>
      <c r="AR67" s="85">
        <f t="shared" ref="AR67" si="1012">SUM(AR58:AR66)</f>
        <v>10</v>
      </c>
      <c r="AS67" s="85">
        <f t="shared" ref="AS67:AT67" si="1013">SUM(AS58:AS66)</f>
        <v>24</v>
      </c>
      <c r="AT67" s="85">
        <f t="shared" si="1013"/>
        <v>2</v>
      </c>
      <c r="AU67" s="85">
        <f t="shared" ref="AU67" si="1014">SUM(AU58:AU66)</f>
        <v>14</v>
      </c>
      <c r="AV67" s="85">
        <f t="shared" ref="AV67" si="1015">SUM(AV58:AV66)</f>
        <v>7</v>
      </c>
      <c r="AW67" s="85">
        <f t="shared" ref="AW67" si="1016">SUM(AW58:AW66)</f>
        <v>3</v>
      </c>
      <c r="AX67" s="85">
        <f t="shared" ref="AX67" si="1017">SUM(AX58:AX66)</f>
        <v>3</v>
      </c>
      <c r="AY67" s="85">
        <f t="shared" ref="AY67:AZ67" si="1018">SUM(AY58:AY66)</f>
        <v>5</v>
      </c>
      <c r="AZ67" s="85">
        <f t="shared" si="1018"/>
        <v>0</v>
      </c>
      <c r="BA67" s="85">
        <f t="shared" ref="BA67" si="1019">SUM(BA58:BA66)</f>
        <v>4</v>
      </c>
      <c r="BB67" s="85">
        <f t="shared" ref="BB67" si="1020">SUM(BB58:BB66)</f>
        <v>4</v>
      </c>
      <c r="BC67" s="85">
        <f t="shared" ref="BC67" si="1021">SUM(BC58:BC66)</f>
        <v>7</v>
      </c>
      <c r="BD67" s="85">
        <f t="shared" ref="BD67" si="1022">SUM(BD58:BD66)</f>
        <v>13</v>
      </c>
      <c r="BE67" s="85">
        <f t="shared" ref="BE67:BF67" si="1023">SUM(BE58:BE66)</f>
        <v>2</v>
      </c>
      <c r="BF67" s="85">
        <f t="shared" si="1023"/>
        <v>12</v>
      </c>
      <c r="BG67" s="85">
        <f t="shared" ref="BG67" si="1024">SUM(BG58:BG66)</f>
        <v>0</v>
      </c>
      <c r="BH67" s="85">
        <f t="shared" ref="BH67" si="1025">SUM(BH58:BH66)</f>
        <v>9</v>
      </c>
      <c r="BI67" s="85">
        <f t="shared" ref="BI67" si="1026">SUM(BI58:BI66)</f>
        <v>2</v>
      </c>
      <c r="BJ67" s="85">
        <f t="shared" ref="BJ67" si="1027">SUM(BJ58:BJ66)</f>
        <v>9</v>
      </c>
      <c r="BK67" s="85">
        <f t="shared" ref="BK67:BL67" si="1028">SUM(BK58:BK66)</f>
        <v>16</v>
      </c>
      <c r="BL67" s="85">
        <f t="shared" si="1028"/>
        <v>4</v>
      </c>
      <c r="BM67" s="85">
        <f t="shared" ref="BM67" si="1029">SUM(BM58:BM66)</f>
        <v>8</v>
      </c>
      <c r="BN67" s="85">
        <f t="shared" ref="BN67" si="1030">SUM(BN58:BN66)</f>
        <v>0</v>
      </c>
      <c r="BO67" s="85">
        <f t="shared" ref="BO67" si="1031">SUM(BO58:BO66)</f>
        <v>12</v>
      </c>
      <c r="BP67" s="85">
        <f t="shared" ref="BP67" si="1032">SUM(BP58:BP66)</f>
        <v>2</v>
      </c>
      <c r="BQ67" s="85">
        <f t="shared" ref="BQ67:BR67" si="1033">SUM(BQ58:BQ66)</f>
        <v>5</v>
      </c>
      <c r="BR67" s="85">
        <f t="shared" si="1033"/>
        <v>4</v>
      </c>
      <c r="BS67" s="85">
        <f t="shared" ref="BS67" si="1034">SUM(BS58:BS66)</f>
        <v>2</v>
      </c>
      <c r="BT67" s="85">
        <f t="shared" ref="BT67" si="1035">SUM(BT58:BT66)</f>
        <v>6</v>
      </c>
      <c r="BU67" s="85">
        <f t="shared" ref="BU67" si="1036">SUM(BU58:BU66)</f>
        <v>0</v>
      </c>
      <c r="BV67" s="85">
        <f t="shared" ref="BV67" si="1037">SUM(BV58:BV66)</f>
        <v>0</v>
      </c>
      <c r="BW67" s="85">
        <f t="shared" ref="BW67:BX67" si="1038">SUM(BW58:BW66)</f>
        <v>1</v>
      </c>
      <c r="BX67" s="85">
        <f t="shared" si="1038"/>
        <v>0</v>
      </c>
      <c r="BY67" s="85">
        <f t="shared" ref="BY67" si="1039">SUM(BY58:BY66)</f>
        <v>4</v>
      </c>
      <c r="BZ67" s="85">
        <f t="shared" ref="BZ67" si="1040">SUM(BZ58:BZ66)</f>
        <v>0</v>
      </c>
      <c r="CA67" s="85">
        <f t="shared" ref="CA67" si="1041">SUM(CA58:CA66)</f>
        <v>8</v>
      </c>
      <c r="CB67" s="85">
        <f t="shared" ref="CB67" si="1042">SUM(CB58:CB66)</f>
        <v>0</v>
      </c>
      <c r="CC67" s="85">
        <f t="shared" ref="CC67:CD67" si="1043">SUM(CC58:CC66)</f>
        <v>0</v>
      </c>
      <c r="CD67" s="85">
        <f t="shared" si="1043"/>
        <v>0</v>
      </c>
      <c r="CE67" s="85">
        <f t="shared" ref="CE67" si="1044">SUM(CE58:CE66)</f>
        <v>0</v>
      </c>
      <c r="CF67" s="85">
        <f t="shared" ref="CF67" si="1045">SUM(CF58:CF66)</f>
        <v>0</v>
      </c>
      <c r="CG67" s="85">
        <f t="shared" ref="CG67" si="1046">SUM(CG58:CG66)</f>
        <v>0</v>
      </c>
      <c r="CH67" s="85">
        <f t="shared" ref="CH67" si="1047">SUM(CH58:CH66)</f>
        <v>0</v>
      </c>
      <c r="CI67" s="85">
        <f t="shared" ref="CI67:CJ67" si="1048">SUM(CI58:CI66)</f>
        <v>0</v>
      </c>
      <c r="CJ67" s="85">
        <f t="shared" si="1048"/>
        <v>2</v>
      </c>
      <c r="CK67" s="85">
        <f t="shared" ref="CK67" si="1049">SUM(CK58:CK66)</f>
        <v>0</v>
      </c>
      <c r="CL67" s="85">
        <f t="shared" ref="CL67" si="1050">SUM(CL58:CL66)</f>
        <v>1</v>
      </c>
      <c r="CM67" s="85">
        <f t="shared" ref="CM67" si="1051">SUM(CM58:CM66)</f>
        <v>0</v>
      </c>
      <c r="CN67" s="85">
        <f t="shared" ref="CN67" si="1052">SUM(CN58:CN66)</f>
        <v>0</v>
      </c>
      <c r="CO67" s="85">
        <f t="shared" ref="CO67:CP67" si="1053">SUM(CO58:CO66)</f>
        <v>0</v>
      </c>
      <c r="CP67" s="85">
        <f t="shared" si="1053"/>
        <v>0</v>
      </c>
      <c r="CQ67" s="85">
        <f t="shared" ref="CQ67" si="1054">SUM(CQ58:CQ66)</f>
        <v>0</v>
      </c>
      <c r="CR67" s="85">
        <f t="shared" ref="CR67" si="1055">SUM(CR58:CR66)</f>
        <v>0</v>
      </c>
      <c r="CS67" s="85">
        <f t="shared" ref="CS67" si="1056">SUM(CS58:CS66)</f>
        <v>0</v>
      </c>
      <c r="CT67" s="85">
        <f t="shared" ref="CT67" si="1057">SUM(CT58:CT66)</f>
        <v>0</v>
      </c>
      <c r="CU67" s="85">
        <f t="shared" ref="CU67:CV67" si="1058">SUM(CU58:CU66)</f>
        <v>0</v>
      </c>
      <c r="CV67" s="85">
        <f t="shared" si="1058"/>
        <v>0</v>
      </c>
      <c r="CW67" s="85">
        <f t="shared" ref="CW67" si="1059">SUM(CW58:CW66)</f>
        <v>0</v>
      </c>
      <c r="CX67" s="85">
        <f t="shared" ref="CX67" si="1060">SUM(CX58:CX66)</f>
        <v>0</v>
      </c>
      <c r="CY67" s="85">
        <f t="shared" ref="CY67" si="1061">SUM(CY58:CY66)</f>
        <v>0</v>
      </c>
      <c r="CZ67" s="85">
        <f t="shared" ref="CZ67" si="1062">SUM(CZ58:CZ66)</f>
        <v>0</v>
      </c>
      <c r="DA67" s="85">
        <f t="shared" ref="DA67" si="1063">SUM(DA58:DA66)</f>
        <v>0</v>
      </c>
      <c r="DB67" s="85">
        <f>SUM(DB58:DB66)</f>
        <v>0</v>
      </c>
      <c r="DC67" s="85">
        <f t="shared" ref="DC67:DG67" si="1064">SUM(DC58:DC66)</f>
        <v>0</v>
      </c>
      <c r="DD67" s="85">
        <f t="shared" si="1064"/>
        <v>0</v>
      </c>
      <c r="DE67" s="85">
        <f t="shared" si="1064"/>
        <v>0</v>
      </c>
      <c r="DF67" s="85">
        <f t="shared" si="1064"/>
        <v>0</v>
      </c>
      <c r="DG67" s="85">
        <f t="shared" si="1064"/>
        <v>0</v>
      </c>
      <c r="DH67" s="97" t="s">
        <v>41</v>
      </c>
      <c r="DI67" s="97" t="s">
        <v>42</v>
      </c>
      <c r="DJ67">
        <f>AVERAGE(DJ58:DJ66)</f>
        <v>43.222222222222221</v>
      </c>
      <c r="DK67" s="85"/>
      <c r="DL67" s="85"/>
      <c r="DM67" s="85"/>
    </row>
    <row r="68" spans="1:146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9</v>
      </c>
      <c r="AC68" s="304"/>
      <c r="AD68" s="304">
        <v>9</v>
      </c>
      <c r="AE68" s="304"/>
      <c r="AF68" s="304">
        <v>9</v>
      </c>
      <c r="AG68" s="304"/>
      <c r="AH68" s="304">
        <v>9</v>
      </c>
      <c r="AI68" s="304"/>
      <c r="AJ68" s="304">
        <v>9</v>
      </c>
      <c r="AK68" s="304"/>
      <c r="AL68" s="304">
        <v>9</v>
      </c>
      <c r="AM68" s="304"/>
      <c r="AN68" s="304">
        <v>9</v>
      </c>
      <c r="AO68" s="304"/>
      <c r="AP68" s="304">
        <v>9</v>
      </c>
      <c r="AQ68" s="304"/>
      <c r="AR68" s="304">
        <v>9</v>
      </c>
      <c r="AS68" s="304"/>
      <c r="AT68" s="304">
        <v>9</v>
      </c>
      <c r="AU68" s="304"/>
      <c r="AV68" s="304">
        <v>9</v>
      </c>
      <c r="AW68" s="304"/>
      <c r="AX68" s="304">
        <v>9</v>
      </c>
      <c r="AY68" s="304"/>
      <c r="AZ68" s="304">
        <v>9</v>
      </c>
      <c r="BA68" s="304"/>
      <c r="BB68" s="304">
        <v>9</v>
      </c>
      <c r="BC68" s="304"/>
      <c r="BD68" s="304">
        <v>9</v>
      </c>
      <c r="BE68" s="304"/>
      <c r="BF68" s="304">
        <v>8</v>
      </c>
      <c r="BG68" s="304"/>
      <c r="BH68" s="304">
        <v>8</v>
      </c>
      <c r="BI68" s="304"/>
      <c r="BJ68" s="304">
        <v>8</v>
      </c>
      <c r="BK68" s="304"/>
      <c r="BL68" s="304">
        <v>8</v>
      </c>
      <c r="BM68" s="304"/>
      <c r="BN68" s="304">
        <v>8</v>
      </c>
      <c r="BO68" s="304"/>
      <c r="BP68" s="304">
        <v>8</v>
      </c>
      <c r="BQ68" s="304"/>
      <c r="BR68" s="304">
        <v>8</v>
      </c>
      <c r="BS68" s="304"/>
      <c r="BT68" s="304">
        <v>7</v>
      </c>
      <c r="BU68" s="304"/>
      <c r="BV68" s="304">
        <v>7</v>
      </c>
      <c r="BW68" s="304"/>
      <c r="BX68" s="304">
        <v>6</v>
      </c>
      <c r="BY68" s="304"/>
      <c r="BZ68" s="304">
        <v>5</v>
      </c>
      <c r="CA68" s="304"/>
      <c r="CB68" s="304">
        <v>5</v>
      </c>
      <c r="CC68" s="304"/>
      <c r="CD68" s="304">
        <v>5</v>
      </c>
      <c r="CE68" s="304"/>
      <c r="CF68" s="304">
        <v>4</v>
      </c>
      <c r="CG68" s="304"/>
      <c r="CH68" s="304">
        <v>4</v>
      </c>
      <c r="CI68" s="304"/>
      <c r="CJ68" s="304">
        <v>4</v>
      </c>
      <c r="CK68" s="304"/>
      <c r="CL68" s="304">
        <v>4</v>
      </c>
      <c r="CM68" s="304"/>
      <c r="CN68" s="304">
        <v>4</v>
      </c>
      <c r="CO68" s="304"/>
      <c r="CP68" s="304">
        <v>4</v>
      </c>
      <c r="CQ68" s="304"/>
      <c r="CR68" s="304">
        <v>3</v>
      </c>
      <c r="CS68" s="304"/>
      <c r="CT68" s="304">
        <v>3</v>
      </c>
      <c r="CU68" s="304"/>
      <c r="CV68" s="304">
        <v>2</v>
      </c>
      <c r="CW68" s="304"/>
      <c r="CX68" s="304">
        <v>2</v>
      </c>
      <c r="CY68" s="304"/>
      <c r="CZ68" s="304">
        <v>2</v>
      </c>
      <c r="DA68" s="304"/>
      <c r="DB68" s="304">
        <v>1</v>
      </c>
      <c r="DC68" s="304"/>
      <c r="DD68" s="304">
        <v>0</v>
      </c>
      <c r="DE68" s="304"/>
      <c r="DF68" s="304">
        <v>0</v>
      </c>
      <c r="DG68" s="304"/>
      <c r="DH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SUM(B67,D67,F67,H67,J67,L67,N67,P67,R67,T67,V67,X67,Z67,AB67,AD67,AF67,AH67,AJ67,AL67,AN67,AP67,AR67,AT67,AV67,AX67,AZ67,BB67,BD67,BF67,BH67,BJ67,BL67,BN67,BP67,BR67,BT67,BV67,BX67,BZ67,CB67,CD67,CF67,CH67,CJ67,CL67,CN67,CP67,CR67,CT67,CV67,CX67,CZ67,DB67,DD67,DF67)</f>
        <v>294</v>
      </c>
      <c r="DI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SUM(C67,E67,G67,I67,K67,M67,O67,Q67,S67,U67,W67,Y67,AA67,AC67,AE67,AG67,AI67,AK67,AM67,AO67,AQ67,AS67,AU67,AW67,AY67,BA67,BC67,BE67,BG67,BI67,BK67,BM67,BO67,BQ67,BS67,BU67,BW67,BY67,CA67,CC67,CE67,CG67,CI67,CK67,CM67,CO67,CQ67,CS67,CU67,CW67,CY67,DA67,DC67,DE67,DG67)</f>
        <v>279</v>
      </c>
      <c r="DJ68">
        <f>STDEV(DJ58:DJ66)</f>
        <v>8.5261037082857687</v>
      </c>
      <c r="DL68" s="304"/>
      <c r="DM68" s="304"/>
    </row>
    <row r="69" spans="1:146">
      <c r="DH69" s="86" t="s">
        <v>49</v>
      </c>
      <c r="DI69" s="87">
        <f>DI68/DH68*100</f>
        <v>94.897959183673478</v>
      </c>
    </row>
    <row r="70" spans="1:146" ht="15" thickBot="1">
      <c r="A70" s="77" t="s">
        <v>50</v>
      </c>
      <c r="B70" s="304">
        <f t="shared" ref="B70" si="1065">ABS(B68-D68)</f>
        <v>0</v>
      </c>
      <c r="C70" s="304"/>
      <c r="D70" s="304">
        <f t="shared" ref="D70" si="1066">ABS(D68-F68)</f>
        <v>0</v>
      </c>
      <c r="E70" s="304"/>
      <c r="F70" s="304">
        <f t="shared" ref="F70" si="1067">ABS(F68-H68)</f>
        <v>0</v>
      </c>
      <c r="G70" s="304"/>
      <c r="H70" s="304">
        <f t="shared" ref="H70" si="1068">ABS(H68-J68)</f>
        <v>0</v>
      </c>
      <c r="I70" s="304"/>
      <c r="J70" s="304">
        <f t="shared" ref="J70" si="1069">ABS(J68-L68)</f>
        <v>0</v>
      </c>
      <c r="K70" s="304"/>
      <c r="L70" s="304">
        <f>ABS(L68-N68)</f>
        <v>0</v>
      </c>
      <c r="M70" s="304"/>
      <c r="N70" s="304">
        <f t="shared" ref="N70" si="1070">ABS(N68-P68)</f>
        <v>0</v>
      </c>
      <c r="O70" s="304"/>
      <c r="P70" s="304">
        <f t="shared" ref="P70" si="1071">ABS(P68-R68)</f>
        <v>0</v>
      </c>
      <c r="Q70" s="304"/>
      <c r="R70" s="304">
        <f t="shared" ref="R70" si="1072">ABS(R68-T68)</f>
        <v>0</v>
      </c>
      <c r="S70" s="304"/>
      <c r="T70" s="304">
        <f t="shared" ref="T70" si="1073">ABS(T68-V68)</f>
        <v>0</v>
      </c>
      <c r="U70" s="304"/>
      <c r="V70" s="304">
        <f t="shared" ref="V70" si="1074">ABS(V68-X68)</f>
        <v>0</v>
      </c>
      <c r="W70" s="304"/>
      <c r="X70" s="304">
        <f t="shared" ref="X70" si="1075">ABS(X68-Z68)</f>
        <v>0</v>
      </c>
      <c r="Y70" s="304"/>
      <c r="Z70" s="304">
        <f t="shared" ref="Z70" si="1076">ABS(Z68-AB68)</f>
        <v>0</v>
      </c>
      <c r="AA70" s="304"/>
      <c r="AB70" s="304">
        <f t="shared" ref="AB70" si="1077">ABS(AB68-AD68)</f>
        <v>0</v>
      </c>
      <c r="AC70" s="304"/>
      <c r="AD70" s="304">
        <f>ABS(AD68-AF68)</f>
        <v>0</v>
      </c>
      <c r="AE70" s="304"/>
      <c r="AF70" s="304">
        <f t="shared" ref="AF70" si="1078">ABS(AF68-AH68)</f>
        <v>0</v>
      </c>
      <c r="AG70" s="304"/>
      <c r="AH70" s="304">
        <f t="shared" ref="AH70" si="1079">ABS(AH68-AJ68)</f>
        <v>0</v>
      </c>
      <c r="AI70" s="304"/>
      <c r="AJ70" s="304">
        <f t="shared" ref="AJ70" si="1080">ABS(AJ68-AL68)</f>
        <v>0</v>
      </c>
      <c r="AK70" s="304"/>
      <c r="AL70" s="304">
        <f t="shared" ref="AL70" si="1081">ABS(AL68-AN68)</f>
        <v>0</v>
      </c>
      <c r="AM70" s="304"/>
      <c r="AN70" s="304">
        <f t="shared" ref="AN70" si="1082">ABS(AN68-AP68)</f>
        <v>0</v>
      </c>
      <c r="AO70" s="304"/>
      <c r="AP70" s="304">
        <f t="shared" ref="AP70" si="1083">ABS(AP68-AR68)</f>
        <v>0</v>
      </c>
      <c r="AQ70" s="304"/>
      <c r="AR70" s="304">
        <f t="shared" ref="AR70" si="1084">ABS(AR68-AT68)</f>
        <v>0</v>
      </c>
      <c r="AS70" s="304"/>
      <c r="AT70" s="304">
        <f t="shared" ref="AT70" si="1085">ABS(AT68-AV68)</f>
        <v>0</v>
      </c>
      <c r="AU70" s="304"/>
      <c r="AV70" s="304">
        <f t="shared" ref="AV70" si="1086">ABS(AV68-AX68)</f>
        <v>0</v>
      </c>
      <c r="AW70" s="304"/>
      <c r="AX70" s="304">
        <f t="shared" ref="AX70" si="1087">ABS(AX68-AZ68)</f>
        <v>0</v>
      </c>
      <c r="AY70" s="304"/>
      <c r="AZ70" s="304">
        <f t="shared" ref="AZ70" si="1088">ABS(AZ68-BB68)</f>
        <v>0</v>
      </c>
      <c r="BA70" s="304"/>
      <c r="BB70" s="304">
        <f t="shared" ref="BB70" si="1089">ABS(BB68-BD68)</f>
        <v>0</v>
      </c>
      <c r="BC70" s="304"/>
      <c r="BD70" s="304">
        <f t="shared" ref="BD70" si="1090">ABS(BD68-BF68)</f>
        <v>1</v>
      </c>
      <c r="BE70" s="304"/>
      <c r="BF70" s="304">
        <f t="shared" ref="BF70" si="1091">ABS(BF68-BH68)</f>
        <v>0</v>
      </c>
      <c r="BG70" s="304"/>
      <c r="BH70" s="304">
        <f t="shared" ref="BH70" si="1092">ABS(BH68-BJ68)</f>
        <v>0</v>
      </c>
      <c r="BI70" s="304"/>
      <c r="BJ70" s="304">
        <f t="shared" ref="BJ70" si="1093">ABS(BJ68-BL68)</f>
        <v>0</v>
      </c>
      <c r="BK70" s="304"/>
      <c r="BL70" s="304">
        <f t="shared" ref="BL70" si="1094">ABS(BL68-BN68)</f>
        <v>0</v>
      </c>
      <c r="BM70" s="304"/>
      <c r="BN70" s="304">
        <f t="shared" ref="BN70" si="1095">ABS(BN68-BP68)</f>
        <v>0</v>
      </c>
      <c r="BO70" s="304"/>
      <c r="BP70" s="304">
        <f t="shared" ref="BP70" si="1096">ABS(BP68-BR68)</f>
        <v>0</v>
      </c>
      <c r="BQ70" s="304"/>
      <c r="BR70" s="304">
        <f t="shared" ref="BR70" si="1097">ABS(BR68-BT68)</f>
        <v>1</v>
      </c>
      <c r="BS70" s="304"/>
      <c r="BT70" s="304">
        <f t="shared" ref="BT70" si="1098">ABS(BT68-BV68)</f>
        <v>0</v>
      </c>
      <c r="BU70" s="304"/>
      <c r="BV70" s="304">
        <f t="shared" ref="BV70" si="1099">ABS(BV68-BX68)</f>
        <v>1</v>
      </c>
      <c r="BW70" s="304"/>
      <c r="BX70" s="304">
        <f t="shared" ref="BX70" si="1100">ABS(BX68-BZ68)</f>
        <v>1</v>
      </c>
      <c r="BY70" s="304"/>
      <c r="BZ70" s="304">
        <f t="shared" ref="BZ70" si="1101">ABS(BZ68-CB68)</f>
        <v>0</v>
      </c>
      <c r="CA70" s="304"/>
      <c r="CB70" s="304">
        <f t="shared" ref="CB70" si="1102">ABS(CB68-CD68)</f>
        <v>0</v>
      </c>
      <c r="CC70" s="304"/>
      <c r="CD70" s="304">
        <f t="shared" ref="CD70" si="1103">ABS(CD68-CF68)</f>
        <v>1</v>
      </c>
      <c r="CE70" s="304"/>
      <c r="CF70" s="304">
        <f t="shared" ref="CF70" si="1104">ABS(CF68-CH68)</f>
        <v>0</v>
      </c>
      <c r="CG70" s="304"/>
      <c r="CH70" s="304">
        <f t="shared" ref="CH70" si="1105">ABS(CH68-CJ68)</f>
        <v>0</v>
      </c>
      <c r="CI70" s="304"/>
      <c r="CJ70" s="304">
        <f t="shared" ref="CJ70" si="1106">ABS(CJ68-CL68)</f>
        <v>0</v>
      </c>
      <c r="CK70" s="304"/>
      <c r="CL70" s="304">
        <f t="shared" ref="CL70" si="1107">ABS(CL68-CN68)</f>
        <v>0</v>
      </c>
      <c r="CM70" s="304"/>
      <c r="CN70" s="304">
        <f t="shared" ref="CN70" si="1108">ABS(CN68-CP68)</f>
        <v>0</v>
      </c>
      <c r="CO70" s="304"/>
      <c r="CP70" s="304">
        <f t="shared" ref="CP70" si="1109">ABS(CP68-CR68)</f>
        <v>1</v>
      </c>
      <c r="CQ70" s="304"/>
      <c r="CR70" s="304">
        <f t="shared" ref="CR70" si="1110">ABS(CR68-CT68)</f>
        <v>0</v>
      </c>
      <c r="CS70" s="304"/>
      <c r="CT70" s="304">
        <f t="shared" ref="CT70" si="1111">ABS(CT68-CV68)</f>
        <v>1</v>
      </c>
      <c r="CU70" s="304"/>
      <c r="CV70" s="304">
        <f t="shared" ref="CV70" si="1112">ABS(CV68-CX68)</f>
        <v>0</v>
      </c>
      <c r="CW70" s="304"/>
      <c r="CX70" s="304">
        <f t="shared" ref="CX70" si="1113">ABS(CX68-CZ68)</f>
        <v>0</v>
      </c>
      <c r="CY70" s="304"/>
      <c r="CZ70" s="304">
        <f t="shared" ref="CZ70" si="1114">ABS(CZ68-DB68)</f>
        <v>1</v>
      </c>
      <c r="DA70" s="304"/>
      <c r="DB70" s="304">
        <f t="shared" ref="DB70" si="1115">ABS(DB68-DD68)</f>
        <v>1</v>
      </c>
      <c r="DC70" s="304"/>
      <c r="DD70" s="304">
        <f t="shared" ref="DD70" si="1116">ABS(DD68-DF68)</f>
        <v>0</v>
      </c>
      <c r="DE70" s="304"/>
      <c r="DF70" s="304">
        <f>ABS(DF68)</f>
        <v>0</v>
      </c>
      <c r="DG70" s="304"/>
      <c r="DP70" s="86"/>
    </row>
    <row r="71" spans="1:146" ht="15" thickBot="1">
      <c r="A71" s="77" t="s">
        <v>51</v>
      </c>
      <c r="B71" s="304">
        <f t="shared" ref="B71" si="1117">B68/$B$68</f>
        <v>1</v>
      </c>
      <c r="C71" s="304"/>
      <c r="D71" s="304">
        <f t="shared" ref="D71" si="1118">D68/$B$68</f>
        <v>1</v>
      </c>
      <c r="E71" s="304"/>
      <c r="F71" s="304">
        <f t="shared" ref="F71" si="1119">F68/$B$68</f>
        <v>1</v>
      </c>
      <c r="G71" s="304"/>
      <c r="H71" s="304">
        <f t="shared" ref="H71" si="1120">H68/$B$68</f>
        <v>1</v>
      </c>
      <c r="I71" s="304"/>
      <c r="J71" s="304">
        <f t="shared" ref="J71" si="1121">J68/$B$68</f>
        <v>1</v>
      </c>
      <c r="K71" s="304"/>
      <c r="L71" s="304">
        <f t="shared" ref="L71" si="1122">L68/$B$68</f>
        <v>1</v>
      </c>
      <c r="M71" s="304"/>
      <c r="N71" s="304">
        <f t="shared" ref="N71" si="1123">N68/$B$68</f>
        <v>1</v>
      </c>
      <c r="O71" s="304"/>
      <c r="P71" s="304">
        <f t="shared" ref="P71" si="1124">P68/$B$68</f>
        <v>1</v>
      </c>
      <c r="Q71" s="304"/>
      <c r="R71" s="304">
        <f t="shared" ref="R71" si="1125">R68/$B$68</f>
        <v>1</v>
      </c>
      <c r="S71" s="304"/>
      <c r="T71" s="304">
        <f t="shared" ref="T71" si="1126">T68/$B$68</f>
        <v>1</v>
      </c>
      <c r="U71" s="304"/>
      <c r="V71" s="304">
        <f t="shared" ref="V71" si="1127">V68/$B$68</f>
        <v>1</v>
      </c>
      <c r="W71" s="304"/>
      <c r="X71" s="304">
        <f t="shared" ref="X71" si="1128">X68/$B$68</f>
        <v>1</v>
      </c>
      <c r="Y71" s="304"/>
      <c r="Z71" s="304">
        <f t="shared" ref="Z71" si="1129">Z68/$B$68</f>
        <v>1</v>
      </c>
      <c r="AA71" s="304"/>
      <c r="AB71" s="304">
        <f t="shared" ref="AB71" si="1130">AB68/$B$68</f>
        <v>1</v>
      </c>
      <c r="AC71" s="304"/>
      <c r="AD71" s="304">
        <f>AD68/$B$68</f>
        <v>1</v>
      </c>
      <c r="AE71" s="304"/>
      <c r="AF71" s="304">
        <f t="shared" ref="AF71" si="1131">AF68/$B$68</f>
        <v>1</v>
      </c>
      <c r="AG71" s="304"/>
      <c r="AH71" s="304">
        <f t="shared" ref="AH71" si="1132">AH68/$B$68</f>
        <v>1</v>
      </c>
      <c r="AI71" s="304"/>
      <c r="AJ71" s="304">
        <f t="shared" ref="AJ71" si="1133">AJ68/$B$68</f>
        <v>1</v>
      </c>
      <c r="AK71" s="304"/>
      <c r="AL71" s="304">
        <f t="shared" ref="AL71" si="1134">AL68/$B$68</f>
        <v>1</v>
      </c>
      <c r="AM71" s="304"/>
      <c r="AN71" s="304">
        <f t="shared" ref="AN71" si="1135">AN68/$B$68</f>
        <v>1</v>
      </c>
      <c r="AO71" s="304"/>
      <c r="AP71" s="304">
        <f t="shared" ref="AP71" si="1136">AP68/$B$68</f>
        <v>1</v>
      </c>
      <c r="AQ71" s="304"/>
      <c r="AR71" s="304">
        <f t="shared" ref="AR71" si="1137">AR68/$B$68</f>
        <v>1</v>
      </c>
      <c r="AS71" s="304"/>
      <c r="AT71" s="304">
        <f t="shared" ref="AT71" si="1138">AT68/$B$68</f>
        <v>1</v>
      </c>
      <c r="AU71" s="304"/>
      <c r="AV71" s="304">
        <f t="shared" ref="AV71" si="1139">AV68/$B$68</f>
        <v>1</v>
      </c>
      <c r="AW71" s="304"/>
      <c r="AX71" s="304">
        <f t="shared" ref="AX71" si="1140">AX68/$B$68</f>
        <v>1</v>
      </c>
      <c r="AY71" s="304"/>
      <c r="AZ71" s="304">
        <f t="shared" ref="AZ71" si="1141">AZ68/$B$68</f>
        <v>1</v>
      </c>
      <c r="BA71" s="304"/>
      <c r="BB71" s="304">
        <f t="shared" ref="BB71" si="1142">BB68/$B$68</f>
        <v>1</v>
      </c>
      <c r="BC71" s="304"/>
      <c r="BD71" s="304">
        <f t="shared" ref="BD71" si="1143">BD68/$B$68</f>
        <v>1</v>
      </c>
      <c r="BE71" s="304"/>
      <c r="BF71" s="304">
        <f t="shared" ref="BF71" si="1144">BF68/$B$68</f>
        <v>0.88888888888888884</v>
      </c>
      <c r="BG71" s="304"/>
      <c r="BH71" s="304">
        <f t="shared" ref="BH71" si="1145">BH68/$B$68</f>
        <v>0.88888888888888884</v>
      </c>
      <c r="BI71" s="304"/>
      <c r="BJ71" s="304">
        <f t="shared" ref="BJ71" si="1146">BJ68/$B$68</f>
        <v>0.88888888888888884</v>
      </c>
      <c r="BK71" s="304"/>
      <c r="BL71" s="304">
        <f t="shared" ref="BL71" si="1147">BL68/$B$68</f>
        <v>0.88888888888888884</v>
      </c>
      <c r="BM71" s="304"/>
      <c r="BN71" s="304">
        <f t="shared" ref="BN71" si="1148">BN68/$B$68</f>
        <v>0.88888888888888884</v>
      </c>
      <c r="BO71" s="304"/>
      <c r="BP71" s="304">
        <f t="shared" ref="BP71" si="1149">BP68/$B$68</f>
        <v>0.88888888888888884</v>
      </c>
      <c r="BQ71" s="304"/>
      <c r="BR71" s="304">
        <f t="shared" ref="BR71" si="1150">BR68/$B$68</f>
        <v>0.88888888888888884</v>
      </c>
      <c r="BS71" s="304"/>
      <c r="BT71" s="304">
        <f t="shared" ref="BT71" si="1151">BT68/$B$68</f>
        <v>0.77777777777777779</v>
      </c>
      <c r="BU71" s="304"/>
      <c r="BV71" s="304">
        <f t="shared" ref="BV71" si="1152">BV68/$B$68</f>
        <v>0.77777777777777779</v>
      </c>
      <c r="BW71" s="304"/>
      <c r="BX71" s="304">
        <f t="shared" ref="BX71" si="1153">BX68/$B$68</f>
        <v>0.66666666666666663</v>
      </c>
      <c r="BY71" s="304"/>
      <c r="BZ71" s="304">
        <f t="shared" ref="BZ71" si="1154">BZ68/$B$68</f>
        <v>0.55555555555555558</v>
      </c>
      <c r="CA71" s="304"/>
      <c r="CB71" s="304">
        <f t="shared" ref="CB71" si="1155">CB68/$B$68</f>
        <v>0.55555555555555558</v>
      </c>
      <c r="CC71" s="304"/>
      <c r="CD71" s="304">
        <f t="shared" ref="CD71" si="1156">CD68/$B$68</f>
        <v>0.55555555555555558</v>
      </c>
      <c r="CE71" s="304"/>
      <c r="CF71" s="304">
        <f t="shared" ref="CF71" si="1157">CF68/$B$68</f>
        <v>0.44444444444444442</v>
      </c>
      <c r="CG71" s="304"/>
      <c r="CH71" s="304">
        <f t="shared" ref="CH71" si="1158">CH68/$B$68</f>
        <v>0.44444444444444442</v>
      </c>
      <c r="CI71" s="304"/>
      <c r="CJ71" s="304">
        <f t="shared" ref="CJ71" si="1159">CJ68/$B$68</f>
        <v>0.44444444444444442</v>
      </c>
      <c r="CK71" s="304"/>
      <c r="CL71" s="304">
        <f t="shared" ref="CL71" si="1160">CL68/$B$68</f>
        <v>0.44444444444444442</v>
      </c>
      <c r="CM71" s="304"/>
      <c r="CN71" s="304">
        <f t="shared" ref="CN71" si="1161">CN68/$B$68</f>
        <v>0.44444444444444442</v>
      </c>
      <c r="CO71" s="304"/>
      <c r="CP71" s="304">
        <f t="shared" ref="CP71" si="1162">CP68/$B$68</f>
        <v>0.44444444444444442</v>
      </c>
      <c r="CQ71" s="304"/>
      <c r="CR71" s="304">
        <f t="shared" ref="CR71" si="1163">CR68/$B$68</f>
        <v>0.33333333333333331</v>
      </c>
      <c r="CS71" s="304"/>
      <c r="CT71" s="304">
        <f t="shared" ref="CT71" si="1164">CT68/$B$68</f>
        <v>0.33333333333333331</v>
      </c>
      <c r="CU71" s="304"/>
      <c r="CV71" s="304">
        <f t="shared" ref="CV71" si="1165">CV68/$B$68</f>
        <v>0.22222222222222221</v>
      </c>
      <c r="CW71" s="304"/>
      <c r="CX71" s="304">
        <f t="shared" ref="CX71" si="1166">CX68/$B$68</f>
        <v>0.22222222222222221</v>
      </c>
      <c r="CY71" s="304"/>
      <c r="CZ71" s="304">
        <f t="shared" ref="CZ71" si="1167">CZ68/$B$68</f>
        <v>0.22222222222222221</v>
      </c>
      <c r="DA71" s="304"/>
      <c r="DB71" s="304">
        <f t="shared" ref="DB71" si="1168">DB68/$B$68</f>
        <v>0.1111111111111111</v>
      </c>
      <c r="DC71" s="304"/>
      <c r="DD71" s="304">
        <f t="shared" ref="DD71" si="1169">DD68/$B$68</f>
        <v>0</v>
      </c>
      <c r="DE71" s="304"/>
      <c r="DF71" s="304">
        <f t="shared" ref="DF71" si="1170">DF68/$B$68</f>
        <v>0</v>
      </c>
      <c r="DG71" s="304"/>
    </row>
    <row r="72" spans="1:146" ht="15" thickBot="1">
      <c r="A72" s="77" t="s">
        <v>52</v>
      </c>
      <c r="B72" s="304">
        <f t="shared" ref="B72" si="1171">B70/B68</f>
        <v>0</v>
      </c>
      <c r="C72" s="304"/>
      <c r="D72" s="304">
        <f t="shared" ref="D72" si="1172">D70/D68</f>
        <v>0</v>
      </c>
      <c r="E72" s="304"/>
      <c r="F72" s="304">
        <f t="shared" ref="F72" si="1173">F70/F68</f>
        <v>0</v>
      </c>
      <c r="G72" s="304"/>
      <c r="H72" s="304">
        <f t="shared" ref="H72" si="1174">H70/H68</f>
        <v>0</v>
      </c>
      <c r="I72" s="304"/>
      <c r="J72" s="304">
        <f t="shared" ref="J72" si="1175">J70/J68</f>
        <v>0</v>
      </c>
      <c r="K72" s="304"/>
      <c r="L72" s="304">
        <f t="shared" ref="L72" si="1176">L70/L68</f>
        <v>0</v>
      </c>
      <c r="M72" s="304"/>
      <c r="N72" s="304">
        <f t="shared" ref="N72" si="1177">N70/N68</f>
        <v>0</v>
      </c>
      <c r="O72" s="304"/>
      <c r="P72" s="304">
        <f t="shared" ref="P72" si="1178">P70/P68</f>
        <v>0</v>
      </c>
      <c r="Q72" s="304"/>
      <c r="R72" s="304">
        <f t="shared" ref="R72" si="1179">R70/R68</f>
        <v>0</v>
      </c>
      <c r="S72" s="304"/>
      <c r="T72" s="304">
        <f t="shared" ref="T72" si="1180">T70/T68</f>
        <v>0</v>
      </c>
      <c r="U72" s="304"/>
      <c r="V72" s="304">
        <f t="shared" ref="V72" si="1181">V70/V68</f>
        <v>0</v>
      </c>
      <c r="W72" s="304"/>
      <c r="X72" s="304">
        <f t="shared" ref="X72" si="1182">X70/X68</f>
        <v>0</v>
      </c>
      <c r="Y72" s="304"/>
      <c r="Z72" s="304">
        <f t="shared" ref="Z72" si="1183">Z70/Z68</f>
        <v>0</v>
      </c>
      <c r="AA72" s="304"/>
      <c r="AB72" s="304">
        <f t="shared" ref="AB72" si="1184">AB70/AB68</f>
        <v>0</v>
      </c>
      <c r="AC72" s="304"/>
      <c r="AD72" s="304">
        <f>AD70/AD68</f>
        <v>0</v>
      </c>
      <c r="AE72" s="304"/>
      <c r="AF72" s="304">
        <f t="shared" ref="AF72" si="1185">AF70/AF68</f>
        <v>0</v>
      </c>
      <c r="AG72" s="304"/>
      <c r="AH72" s="304">
        <f t="shared" ref="AH72" si="1186">AH70/AH68</f>
        <v>0</v>
      </c>
      <c r="AI72" s="304"/>
      <c r="AJ72" s="304">
        <f t="shared" ref="AJ72" si="1187">AJ70/AJ68</f>
        <v>0</v>
      </c>
      <c r="AK72" s="304"/>
      <c r="AL72" s="304">
        <f t="shared" ref="AL72" si="1188">AL70/AL68</f>
        <v>0</v>
      </c>
      <c r="AM72" s="304"/>
      <c r="AN72" s="304">
        <f t="shared" ref="AN72" si="1189">AN70/AN68</f>
        <v>0</v>
      </c>
      <c r="AO72" s="304"/>
      <c r="AP72" s="304">
        <f t="shared" ref="AP72" si="1190">AP70/AP68</f>
        <v>0</v>
      </c>
      <c r="AQ72" s="304"/>
      <c r="AR72" s="304">
        <f t="shared" ref="AR72" si="1191">AR70/AR68</f>
        <v>0</v>
      </c>
      <c r="AS72" s="304"/>
      <c r="AT72" s="304">
        <f t="shared" ref="AT72" si="1192">AT70/AT68</f>
        <v>0</v>
      </c>
      <c r="AU72" s="304"/>
      <c r="AV72" s="304">
        <f t="shared" ref="AV72" si="1193">AV70/AV68</f>
        <v>0</v>
      </c>
      <c r="AW72" s="304"/>
      <c r="AX72" s="304">
        <f t="shared" ref="AX72" si="1194">AX70/AX68</f>
        <v>0</v>
      </c>
      <c r="AY72" s="304"/>
      <c r="AZ72" s="304">
        <f t="shared" ref="AZ72" si="1195">AZ70/AZ68</f>
        <v>0</v>
      </c>
      <c r="BA72" s="304"/>
      <c r="BB72" s="304">
        <f t="shared" ref="BB72" si="1196">BB70/BB68</f>
        <v>0</v>
      </c>
      <c r="BC72" s="304"/>
      <c r="BD72" s="304">
        <f t="shared" ref="BD72" si="1197">BD70/BD68</f>
        <v>0.1111111111111111</v>
      </c>
      <c r="BE72" s="304"/>
      <c r="BF72" s="304">
        <f t="shared" ref="BF72" si="1198">BF70/BF68</f>
        <v>0</v>
      </c>
      <c r="BG72" s="304"/>
      <c r="BH72" s="304">
        <f t="shared" ref="BH72" si="1199">BH70/BH68</f>
        <v>0</v>
      </c>
      <c r="BI72" s="304"/>
      <c r="BJ72" s="304">
        <f t="shared" ref="BJ72" si="1200">BJ70/BJ68</f>
        <v>0</v>
      </c>
      <c r="BK72" s="304"/>
      <c r="BL72" s="304">
        <f t="shared" ref="BL72" si="1201">BL70/BL68</f>
        <v>0</v>
      </c>
      <c r="BM72" s="304"/>
      <c r="BN72" s="304">
        <f t="shared" ref="BN72" si="1202">BN70/BN68</f>
        <v>0</v>
      </c>
      <c r="BO72" s="304"/>
      <c r="BP72" s="304">
        <f t="shared" ref="BP72" si="1203">BP70/BP68</f>
        <v>0</v>
      </c>
      <c r="BQ72" s="304"/>
      <c r="BR72" s="304">
        <f t="shared" ref="BR72" si="1204">BR70/BR68</f>
        <v>0.125</v>
      </c>
      <c r="BS72" s="304"/>
      <c r="BT72" s="304">
        <f t="shared" ref="BT72" si="1205">BT70/BT68</f>
        <v>0</v>
      </c>
      <c r="BU72" s="304"/>
      <c r="BV72" s="304">
        <f t="shared" ref="BV72" si="1206">BV70/BV68</f>
        <v>0.14285714285714285</v>
      </c>
      <c r="BW72" s="304"/>
      <c r="BX72" s="304">
        <f t="shared" ref="BX72" si="1207">BX70/BX68</f>
        <v>0.16666666666666666</v>
      </c>
      <c r="BY72" s="304"/>
      <c r="BZ72" s="304">
        <f t="shared" ref="BZ72" si="1208">BZ70/BZ68</f>
        <v>0</v>
      </c>
      <c r="CA72" s="304"/>
      <c r="CB72" s="304">
        <f t="shared" ref="CB72" si="1209">CB70/CB68</f>
        <v>0</v>
      </c>
      <c r="CC72" s="304"/>
      <c r="CD72" s="304">
        <f t="shared" ref="CD72" si="1210">CD70/CD68</f>
        <v>0.2</v>
      </c>
      <c r="CE72" s="304"/>
      <c r="CF72" s="304">
        <f t="shared" ref="CF72" si="1211">CF70/CF68</f>
        <v>0</v>
      </c>
      <c r="CG72" s="304"/>
      <c r="CH72" s="304">
        <f t="shared" ref="CH72" si="1212">CH70/CH68</f>
        <v>0</v>
      </c>
      <c r="CI72" s="304"/>
      <c r="CJ72" s="304">
        <f t="shared" ref="CJ72" si="1213">CJ70/CJ68</f>
        <v>0</v>
      </c>
      <c r="CK72" s="304"/>
      <c r="CL72" s="304">
        <f t="shared" ref="CL72" si="1214">CL70/CL68</f>
        <v>0</v>
      </c>
      <c r="CM72" s="304"/>
      <c r="CN72" s="304">
        <f t="shared" ref="CN72" si="1215">CN70/CN68</f>
        <v>0</v>
      </c>
      <c r="CO72" s="304"/>
      <c r="CP72" s="304">
        <f t="shared" ref="CP72" si="1216">CP70/CP68</f>
        <v>0.25</v>
      </c>
      <c r="CQ72" s="304"/>
      <c r="CR72" s="304">
        <f t="shared" ref="CR72" si="1217">CR70/CR68</f>
        <v>0</v>
      </c>
      <c r="CS72" s="304"/>
      <c r="CT72" s="304">
        <f t="shared" ref="CT72" si="1218">CT70/CT68</f>
        <v>0.33333333333333331</v>
      </c>
      <c r="CU72" s="304"/>
      <c r="CV72" s="304">
        <f t="shared" ref="CV72" si="1219">CV70/CV68</f>
        <v>0</v>
      </c>
      <c r="CW72" s="304"/>
      <c r="CX72" s="304">
        <f t="shared" ref="CX72" si="1220">CX70/CX68</f>
        <v>0</v>
      </c>
      <c r="CY72" s="304"/>
      <c r="CZ72" s="304">
        <f t="shared" ref="CZ72" si="1221">CZ70/CZ68</f>
        <v>0.5</v>
      </c>
      <c r="DA72" s="304"/>
      <c r="DB72" s="304">
        <f t="shared" ref="DB72" si="1222">DB70/DB68</f>
        <v>1</v>
      </c>
      <c r="DC72" s="304"/>
      <c r="DD72" s="304">
        <v>0</v>
      </c>
      <c r="DE72" s="304"/>
      <c r="DF72" s="304">
        <v>0</v>
      </c>
      <c r="DG72" s="304"/>
      <c r="DP72" s="86"/>
      <c r="DT72" s="86"/>
    </row>
    <row r="73" spans="1:146" ht="15" thickBot="1">
      <c r="A73" s="77" t="s">
        <v>53</v>
      </c>
      <c r="B73" s="304">
        <f t="shared" ref="B73" si="1223">(B71+D71)/2</f>
        <v>1</v>
      </c>
      <c r="C73" s="304"/>
      <c r="D73" s="304">
        <f t="shared" ref="D73" si="1224">(D71+F71)/2</f>
        <v>1</v>
      </c>
      <c r="E73" s="304"/>
      <c r="F73" s="304">
        <f t="shared" ref="F73" si="1225">(F71+H71)/2</f>
        <v>1</v>
      </c>
      <c r="G73" s="304"/>
      <c r="H73" s="304">
        <f t="shared" ref="H73" si="1226">(H71+J71)/2</f>
        <v>1</v>
      </c>
      <c r="I73" s="304"/>
      <c r="J73" s="304">
        <f t="shared" ref="J73" si="1227">(J71+L71)/2</f>
        <v>1</v>
      </c>
      <c r="K73" s="304"/>
      <c r="L73" s="304">
        <f t="shared" ref="L73" si="1228">(L71+N71)/2</f>
        <v>1</v>
      </c>
      <c r="M73" s="304"/>
      <c r="N73" s="304">
        <f t="shared" ref="N73" si="1229">(N71+P71)/2</f>
        <v>1</v>
      </c>
      <c r="O73" s="304"/>
      <c r="P73" s="304">
        <f t="shared" ref="P73" si="1230">(P71+R71)/2</f>
        <v>1</v>
      </c>
      <c r="Q73" s="304"/>
      <c r="R73" s="304">
        <f t="shared" ref="R73" si="1231">(R71+T71)/2</f>
        <v>1</v>
      </c>
      <c r="S73" s="304"/>
      <c r="T73" s="304">
        <f t="shared" ref="T73" si="1232">(T71+V71)/2</f>
        <v>1</v>
      </c>
      <c r="U73" s="304"/>
      <c r="V73" s="304">
        <f t="shared" ref="V73" si="1233">(V71+X71)/2</f>
        <v>1</v>
      </c>
      <c r="W73" s="304"/>
      <c r="X73" s="304">
        <f t="shared" ref="X73" si="1234">(X71+Z71)/2</f>
        <v>1</v>
      </c>
      <c r="Y73" s="304"/>
      <c r="Z73" s="304">
        <f t="shared" ref="Z73" si="1235">(Z71+AB71)/2</f>
        <v>1</v>
      </c>
      <c r="AA73" s="304"/>
      <c r="AB73" s="304">
        <f t="shared" ref="AB73" si="1236">(AB71+AD71)/2</f>
        <v>1</v>
      </c>
      <c r="AC73" s="304"/>
      <c r="AD73" s="304">
        <f t="shared" ref="AD73" si="1237">(AD71+AF71)/2</f>
        <v>1</v>
      </c>
      <c r="AE73" s="304"/>
      <c r="AF73" s="304">
        <f t="shared" ref="AF73" si="1238">(AF71+AH71)/2</f>
        <v>1</v>
      </c>
      <c r="AG73" s="304"/>
      <c r="AH73" s="304">
        <f t="shared" ref="AH73" si="1239">(AH71+AJ71)/2</f>
        <v>1</v>
      </c>
      <c r="AI73" s="304"/>
      <c r="AJ73" s="304">
        <f t="shared" ref="AJ73" si="1240">(AJ71+AL71)/2</f>
        <v>1</v>
      </c>
      <c r="AK73" s="304"/>
      <c r="AL73" s="304">
        <f t="shared" ref="AL73" si="1241">(AL71+AN71)/2</f>
        <v>1</v>
      </c>
      <c r="AM73" s="304"/>
      <c r="AN73" s="304">
        <f t="shared" ref="AN73" si="1242">(AN71+AP71)/2</f>
        <v>1</v>
      </c>
      <c r="AO73" s="304"/>
      <c r="AP73" s="304">
        <f t="shared" ref="AP73" si="1243">(AP71+AR71)/2</f>
        <v>1</v>
      </c>
      <c r="AQ73" s="304"/>
      <c r="AR73" s="304">
        <f t="shared" ref="AR73" si="1244">(AR71+AT71)/2</f>
        <v>1</v>
      </c>
      <c r="AS73" s="304"/>
      <c r="AT73" s="304">
        <f t="shared" ref="AT73" si="1245">(AT71+AV71)/2</f>
        <v>1</v>
      </c>
      <c r="AU73" s="304"/>
      <c r="AV73" s="304">
        <f t="shared" ref="AV73" si="1246">(AV71+AX71)/2</f>
        <v>1</v>
      </c>
      <c r="AW73" s="304"/>
      <c r="AX73" s="304">
        <f t="shared" ref="AX73" si="1247">(AX71+AZ71)/2</f>
        <v>1</v>
      </c>
      <c r="AY73" s="304"/>
      <c r="AZ73" s="304">
        <f t="shared" ref="AZ73" si="1248">(AZ71+BB71)/2</f>
        <v>1</v>
      </c>
      <c r="BA73" s="304"/>
      <c r="BB73" s="304">
        <f t="shared" ref="BB73" si="1249">(BB71+BD71)/2</f>
        <v>1</v>
      </c>
      <c r="BC73" s="304"/>
      <c r="BD73" s="304">
        <f t="shared" ref="BD73" si="1250">(BD71+BF71)/2</f>
        <v>0.94444444444444442</v>
      </c>
      <c r="BE73" s="304"/>
      <c r="BF73" s="304">
        <f t="shared" ref="BF73" si="1251">(BF71+BH71)/2</f>
        <v>0.88888888888888884</v>
      </c>
      <c r="BG73" s="304"/>
      <c r="BH73" s="304">
        <f t="shared" ref="BH73" si="1252">(BH71+BJ71)/2</f>
        <v>0.88888888888888884</v>
      </c>
      <c r="BI73" s="304"/>
      <c r="BJ73" s="304">
        <f t="shared" ref="BJ73" si="1253">(BJ71+BL71)/2</f>
        <v>0.88888888888888884</v>
      </c>
      <c r="BK73" s="304"/>
      <c r="BL73" s="304">
        <f t="shared" ref="BL73" si="1254">(BL71+BN71)/2</f>
        <v>0.88888888888888884</v>
      </c>
      <c r="BM73" s="304"/>
      <c r="BN73" s="304">
        <f t="shared" ref="BN73" si="1255">(BN71+BP71)/2</f>
        <v>0.88888888888888884</v>
      </c>
      <c r="BO73" s="304"/>
      <c r="BP73" s="304">
        <f t="shared" ref="BP73" si="1256">(BP71+BR71)/2</f>
        <v>0.88888888888888884</v>
      </c>
      <c r="BQ73" s="304"/>
      <c r="BR73" s="304">
        <f t="shared" ref="BR73" si="1257">(BR71+BT71)/2</f>
        <v>0.83333333333333326</v>
      </c>
      <c r="BS73" s="304"/>
      <c r="BT73" s="304">
        <f t="shared" ref="BT73" si="1258">(BT71+BV71)/2</f>
        <v>0.77777777777777779</v>
      </c>
      <c r="BU73" s="304"/>
      <c r="BV73" s="304">
        <f t="shared" ref="BV73" si="1259">(BV71+BX71)/2</f>
        <v>0.72222222222222221</v>
      </c>
      <c r="BW73" s="304"/>
      <c r="BX73" s="304">
        <f t="shared" ref="BX73" si="1260">(BX71+BZ71)/2</f>
        <v>0.61111111111111116</v>
      </c>
      <c r="BY73" s="304"/>
      <c r="BZ73" s="304">
        <f t="shared" ref="BZ73" si="1261">(BZ71+CB71)/2</f>
        <v>0.55555555555555558</v>
      </c>
      <c r="CA73" s="304"/>
      <c r="CB73" s="304">
        <f t="shared" ref="CB73" si="1262">(CB71+CD71)/2</f>
        <v>0.55555555555555558</v>
      </c>
      <c r="CC73" s="304"/>
      <c r="CD73" s="304">
        <f t="shared" ref="CD73" si="1263">(CD71+CF71)/2</f>
        <v>0.5</v>
      </c>
      <c r="CE73" s="304"/>
      <c r="CF73" s="304">
        <f t="shared" ref="CF73" si="1264">(CF71+CH71)/2</f>
        <v>0.44444444444444442</v>
      </c>
      <c r="CG73" s="304"/>
      <c r="CH73" s="304">
        <f t="shared" ref="CH73" si="1265">(CH71+CJ71)/2</f>
        <v>0.44444444444444442</v>
      </c>
      <c r="CI73" s="304"/>
      <c r="CJ73" s="304">
        <f t="shared" ref="CJ73" si="1266">(CJ71+CL71)/2</f>
        <v>0.44444444444444442</v>
      </c>
      <c r="CK73" s="304"/>
      <c r="CL73" s="304">
        <f t="shared" ref="CL73" si="1267">(CL71+CN71)/2</f>
        <v>0.44444444444444442</v>
      </c>
      <c r="CM73" s="304"/>
      <c r="CN73" s="304">
        <f t="shared" ref="CN73" si="1268">(CN71+CP71)/2</f>
        <v>0.44444444444444442</v>
      </c>
      <c r="CO73" s="304"/>
      <c r="CP73" s="304">
        <f t="shared" ref="CP73" si="1269">(CP71+CR71)/2</f>
        <v>0.38888888888888884</v>
      </c>
      <c r="CQ73" s="304"/>
      <c r="CR73" s="304">
        <f t="shared" ref="CR73" si="1270">(CR71+CT71)/2</f>
        <v>0.33333333333333331</v>
      </c>
      <c r="CS73" s="304"/>
      <c r="CT73" s="304">
        <f t="shared" ref="CT73" si="1271">(CT71+CV71)/2</f>
        <v>0.27777777777777779</v>
      </c>
      <c r="CU73" s="304"/>
      <c r="CV73" s="304">
        <f t="shared" ref="CV73" si="1272">(CV71+CX71)/2</f>
        <v>0.22222222222222221</v>
      </c>
      <c r="CW73" s="304"/>
      <c r="CX73" s="304">
        <f t="shared" ref="CX73" si="1273">(CX71+CZ71)/2</f>
        <v>0.22222222222222221</v>
      </c>
      <c r="CY73" s="304"/>
      <c r="CZ73" s="304">
        <f t="shared" ref="CZ73" si="1274">(CZ71+DB71)/2</f>
        <v>0.16666666666666666</v>
      </c>
      <c r="DA73" s="304"/>
      <c r="DB73" s="304">
        <f t="shared" ref="DB73" si="1275">(DB71+DD71)/2</f>
        <v>5.5555555555555552E-2</v>
      </c>
      <c r="DC73" s="304"/>
      <c r="DD73" s="304">
        <f t="shared" ref="DD73" si="1276">(DD71+DF71)/2</f>
        <v>0</v>
      </c>
      <c r="DE73" s="304"/>
      <c r="DF73" s="304">
        <f t="shared" ref="DF73" si="1277">(DF71+DH71)/2</f>
        <v>0</v>
      </c>
      <c r="DG73" s="304"/>
      <c r="EL73" s="304"/>
      <c r="EM73" s="304"/>
      <c r="EN73" s="304"/>
      <c r="EO73" s="304"/>
      <c r="EP73" s="86"/>
    </row>
    <row r="74" spans="1:146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10</v>
      </c>
      <c r="W74" s="304"/>
      <c r="X74" s="304">
        <f>SUM($B$73:Y73)-V73</f>
        <v>11</v>
      </c>
      <c r="Y74" s="304"/>
      <c r="Z74" s="304">
        <f>SUM($B$73:AA73)-X73</f>
        <v>12</v>
      </c>
      <c r="AA74" s="304"/>
      <c r="AB74" s="304">
        <f>SUM($B$73:AC73)-Z73</f>
        <v>13</v>
      </c>
      <c r="AC74" s="304"/>
      <c r="AD74" s="304">
        <f>SUM($B$73:AE73)-AB73</f>
        <v>14</v>
      </c>
      <c r="AE74" s="304"/>
      <c r="AF74" s="304">
        <f>SUM($B$73:AG73)-AD73</f>
        <v>15</v>
      </c>
      <c r="AG74" s="304"/>
      <c r="AH74" s="304">
        <f>SUM($B$73:AI73)-AF73</f>
        <v>16</v>
      </c>
      <c r="AI74" s="304"/>
      <c r="AJ74" s="304">
        <f>SUM($B$73:AK73)-AH73</f>
        <v>17</v>
      </c>
      <c r="AK74" s="304"/>
      <c r="AL74" s="304">
        <f>SUM($B$73:AM73)-AJ73</f>
        <v>18</v>
      </c>
      <c r="AM74" s="304"/>
      <c r="AN74" s="304">
        <f>SUM($B$73:AO73)-AL73</f>
        <v>19</v>
      </c>
      <c r="AO74" s="304"/>
      <c r="AP74" s="304">
        <f>SUM($B$73:AQ73)-AN73</f>
        <v>20</v>
      </c>
      <c r="AQ74" s="304"/>
      <c r="AR74" s="304">
        <f>SUM($B$73:AS73)-AP73</f>
        <v>21</v>
      </c>
      <c r="AS74" s="304"/>
      <c r="AT74" s="304">
        <f>SUM($B$73:AU73)-AR73</f>
        <v>22</v>
      </c>
      <c r="AU74" s="304"/>
      <c r="AV74" s="304">
        <f>SUM($B$73:AW73)-AT73</f>
        <v>23</v>
      </c>
      <c r="AW74" s="304"/>
      <c r="AX74" s="304">
        <f>SUM($B$73:AY73)-AV73</f>
        <v>24</v>
      </c>
      <c r="AY74" s="304"/>
      <c r="AZ74" s="304">
        <f>SUM($B$73:BA73)-AX73</f>
        <v>25</v>
      </c>
      <c r="BA74" s="304"/>
      <c r="BB74" s="304">
        <f>SUM($B$73:BC73)-AZ73</f>
        <v>26</v>
      </c>
      <c r="BC74" s="304"/>
      <c r="BD74" s="304">
        <f>SUM($B$73:BE73)-BB73</f>
        <v>26.944444444444443</v>
      </c>
      <c r="BE74" s="304"/>
      <c r="BF74" s="304">
        <f>SUM($B$73:BG73)-BD73</f>
        <v>27.888888888888889</v>
      </c>
      <c r="BG74" s="304"/>
      <c r="BH74" s="304">
        <f>SUM($B$73:BI73)-BF73</f>
        <v>28.833333333333332</v>
      </c>
      <c r="BI74" s="304"/>
      <c r="BJ74" s="304">
        <f>SUM($B$73:BK73)-BH73</f>
        <v>29.722222222222221</v>
      </c>
      <c r="BK74" s="304"/>
      <c r="BL74" s="304">
        <f>SUM($B$73:BM73)-BJ73</f>
        <v>30.611111111111111</v>
      </c>
      <c r="BM74" s="304"/>
      <c r="BN74" s="304">
        <f>SUM($B$73:BO73)-BL73</f>
        <v>31.499999999999996</v>
      </c>
      <c r="BO74" s="304"/>
      <c r="BP74" s="304">
        <f>SUM($B$73:BQ73)-BN73</f>
        <v>32.388888888888886</v>
      </c>
      <c r="BQ74" s="304"/>
      <c r="BR74" s="304">
        <f>SUM($B$73:BS73)-BP73</f>
        <v>33.222222222222221</v>
      </c>
      <c r="BS74" s="304"/>
      <c r="BT74" s="304">
        <f>SUM($B$73:BU73)-BR73</f>
        <v>34.05555555555555</v>
      </c>
      <c r="BU74" s="304"/>
      <c r="BV74" s="304">
        <f>SUM($B$73:BW73)-BT73</f>
        <v>34.833333333333329</v>
      </c>
      <c r="BW74" s="304"/>
      <c r="BX74" s="304">
        <f>SUM($B$73:BY73)-BV73</f>
        <v>35.5</v>
      </c>
      <c r="BY74" s="304"/>
      <c r="BZ74" s="304">
        <f>SUM($B$73:CA73)-BX73</f>
        <v>36.166666666666664</v>
      </c>
      <c r="CA74" s="304"/>
      <c r="CB74" s="304">
        <f>SUM($B$73:CC73)-BZ73</f>
        <v>36.777777777777779</v>
      </c>
      <c r="CC74" s="304"/>
      <c r="CD74" s="304">
        <f>SUM($B$73:CE73)-CB73</f>
        <v>37.277777777777779</v>
      </c>
      <c r="CE74" s="304"/>
      <c r="CF74" s="304">
        <f>SUM($B$73:CG73)-CD73</f>
        <v>37.777777777777779</v>
      </c>
      <c r="CG74" s="304"/>
      <c r="CH74" s="304">
        <f>SUM($B$73:CI73)-CF73</f>
        <v>38.277777777777779</v>
      </c>
      <c r="CI74" s="304"/>
      <c r="CJ74" s="304">
        <f>SUM($B$73:CK73)-CH73</f>
        <v>38.722222222222221</v>
      </c>
      <c r="CK74" s="304"/>
      <c r="CL74" s="304">
        <f>SUM($B$73:CM73)-CJ73</f>
        <v>39.166666666666664</v>
      </c>
      <c r="CM74" s="304"/>
      <c r="CN74" s="304">
        <f>SUM($B$73:CO73)-CL73</f>
        <v>39.611111111111107</v>
      </c>
      <c r="CO74" s="304"/>
      <c r="CP74" s="304">
        <f>SUM($B$73:CQ73)-CN73</f>
        <v>39.999999999999993</v>
      </c>
      <c r="CQ74" s="304"/>
      <c r="CR74" s="304">
        <f>SUM($B$73:CS73)-CP73</f>
        <v>40.388888888888886</v>
      </c>
      <c r="CS74" s="304"/>
      <c r="CT74" s="304">
        <f>SUM($B$73:CU73)-CR73</f>
        <v>40.722222222222214</v>
      </c>
      <c r="CU74" s="304"/>
      <c r="CV74" s="304">
        <f>SUM($B$73:CW73)-CT73</f>
        <v>40.999999999999993</v>
      </c>
      <c r="CW74" s="304"/>
      <c r="CX74" s="304">
        <f>SUM($B$73:CY73)-CV73</f>
        <v>41.277777777777771</v>
      </c>
      <c r="CY74" s="304"/>
      <c r="CZ74" s="304">
        <f>SUM($B$73:DA73)-CX73</f>
        <v>41.444444444444436</v>
      </c>
      <c r="DA74" s="304"/>
      <c r="DB74" s="304">
        <f>SUM($B$73:DC73)-CZ73</f>
        <v>41.55555555555555</v>
      </c>
      <c r="DC74" s="304"/>
      <c r="DD74" s="304">
        <f>SUM($B$73:DE73)-DB73</f>
        <v>41.666666666666657</v>
      </c>
      <c r="DE74" s="304"/>
      <c r="DF74" s="304">
        <f>SUM($B$73:DG73)-DD73</f>
        <v>41.722222222222214</v>
      </c>
      <c r="DG74" s="304"/>
      <c r="EL74" s="304"/>
      <c r="EM74" s="304"/>
      <c r="EN74" s="304"/>
      <c r="EO74" s="304"/>
      <c r="EP74" s="86"/>
    </row>
    <row r="75" spans="1:146" ht="15.6" customHeight="1" thickBot="1">
      <c r="A75" s="77" t="s">
        <v>55</v>
      </c>
      <c r="B75" s="304">
        <f t="shared" ref="B75" si="1278">B74/B73</f>
        <v>1</v>
      </c>
      <c r="C75" s="304"/>
      <c r="D75" s="304">
        <f t="shared" ref="D75" si="1279">D74/D73</f>
        <v>1</v>
      </c>
      <c r="E75" s="304"/>
      <c r="F75" s="304">
        <f t="shared" ref="F75" si="1280">F74/F73</f>
        <v>2</v>
      </c>
      <c r="G75" s="304"/>
      <c r="H75" s="304">
        <f t="shared" ref="H75" si="1281">H74/H73</f>
        <v>3</v>
      </c>
      <c r="I75" s="304"/>
      <c r="J75" s="304">
        <f t="shared" ref="J75" si="1282">J74/J73</f>
        <v>4</v>
      </c>
      <c r="K75" s="304"/>
      <c r="L75" s="304">
        <f t="shared" ref="L75" si="1283">L74/L73</f>
        <v>5</v>
      </c>
      <c r="M75" s="304"/>
      <c r="N75" s="304">
        <f t="shared" ref="N75" si="1284">N74/N73</f>
        <v>6</v>
      </c>
      <c r="O75" s="304"/>
      <c r="P75" s="304">
        <f t="shared" ref="P75" si="1285">P74/P73</f>
        <v>7</v>
      </c>
      <c r="Q75" s="304"/>
      <c r="R75" s="304">
        <f t="shared" ref="R75" si="1286">R74/R73</f>
        <v>8</v>
      </c>
      <c r="S75" s="304"/>
      <c r="T75" s="304">
        <f t="shared" ref="T75" si="1287">T74/T73</f>
        <v>9</v>
      </c>
      <c r="U75" s="304"/>
      <c r="V75" s="304">
        <f t="shared" ref="V75" si="1288">V74/V73</f>
        <v>10</v>
      </c>
      <c r="W75" s="304"/>
      <c r="X75" s="304">
        <f t="shared" ref="X75" si="1289">X74/X73</f>
        <v>11</v>
      </c>
      <c r="Y75" s="304"/>
      <c r="Z75" s="304">
        <f t="shared" ref="Z75" si="1290">Z74/Z73</f>
        <v>12</v>
      </c>
      <c r="AA75" s="304"/>
      <c r="AB75" s="304">
        <f t="shared" ref="AB75" si="1291">AB74/AB73</f>
        <v>13</v>
      </c>
      <c r="AC75" s="304"/>
      <c r="AD75" s="304">
        <f>AD74/AD73</f>
        <v>14</v>
      </c>
      <c r="AE75" s="304"/>
      <c r="AF75" s="304">
        <f t="shared" ref="AF75" si="1292">AF74/AF73</f>
        <v>15</v>
      </c>
      <c r="AG75" s="304"/>
      <c r="AH75" s="304">
        <f t="shared" ref="AH75" si="1293">AH74/AH73</f>
        <v>16</v>
      </c>
      <c r="AI75" s="304"/>
      <c r="AJ75" s="304">
        <f t="shared" ref="AJ75" si="1294">AJ74/AJ73</f>
        <v>17</v>
      </c>
      <c r="AK75" s="304"/>
      <c r="AL75" s="304">
        <f t="shared" ref="AL75" si="1295">AL74/AL73</f>
        <v>18</v>
      </c>
      <c r="AM75" s="304"/>
      <c r="AN75" s="304">
        <f t="shared" ref="AN75" si="1296">AN74/AN73</f>
        <v>19</v>
      </c>
      <c r="AO75" s="304"/>
      <c r="AP75" s="304">
        <f t="shared" ref="AP75" si="1297">AP74/AP73</f>
        <v>20</v>
      </c>
      <c r="AQ75" s="304"/>
      <c r="AR75" s="304">
        <f t="shared" ref="AR75" si="1298">AR74/AR73</f>
        <v>21</v>
      </c>
      <c r="AS75" s="304"/>
      <c r="AT75" s="304">
        <f t="shared" ref="AT75" si="1299">AT74/AT73</f>
        <v>22</v>
      </c>
      <c r="AU75" s="304"/>
      <c r="AV75" s="304">
        <f t="shared" ref="AV75" si="1300">AV74/AV73</f>
        <v>23</v>
      </c>
      <c r="AW75" s="304"/>
      <c r="AX75" s="304">
        <f t="shared" ref="AX75" si="1301">AX74/AX73</f>
        <v>24</v>
      </c>
      <c r="AY75" s="304"/>
      <c r="AZ75" s="304">
        <f t="shared" ref="AZ75" si="1302">AZ74/AZ73</f>
        <v>25</v>
      </c>
      <c r="BA75" s="304"/>
      <c r="BB75" s="304">
        <f t="shared" ref="BB75" si="1303">BB74/BB73</f>
        <v>26</v>
      </c>
      <c r="BC75" s="304"/>
      <c r="BD75" s="304">
        <f t="shared" ref="BD75" si="1304">BD74/BD73</f>
        <v>28.52941176470588</v>
      </c>
      <c r="BE75" s="304"/>
      <c r="BF75" s="304">
        <f t="shared" ref="BF75" si="1305">BF74/BF73</f>
        <v>31.375000000000004</v>
      </c>
      <c r="BG75" s="304"/>
      <c r="BH75" s="304">
        <f t="shared" ref="BH75" si="1306">BH74/BH73</f>
        <v>32.4375</v>
      </c>
      <c r="BI75" s="304"/>
      <c r="BJ75" s="304">
        <f t="shared" ref="BJ75" si="1307">BJ74/BJ73</f>
        <v>33.4375</v>
      </c>
      <c r="BK75" s="304"/>
      <c r="BL75" s="304">
        <f t="shared" ref="BL75" si="1308">BL74/BL73</f>
        <v>34.4375</v>
      </c>
      <c r="BM75" s="304"/>
      <c r="BN75" s="304">
        <f t="shared" ref="BN75" si="1309">BN74/BN73</f>
        <v>35.4375</v>
      </c>
      <c r="BO75" s="304"/>
      <c r="BP75" s="304">
        <f t="shared" ref="BP75" si="1310">BP74/BP73</f>
        <v>36.4375</v>
      </c>
      <c r="BQ75" s="304"/>
      <c r="BR75" s="304">
        <f t="shared" ref="BR75" si="1311">BR74/BR73</f>
        <v>39.866666666666667</v>
      </c>
      <c r="BS75" s="304"/>
      <c r="BT75" s="304">
        <f t="shared" ref="BT75" si="1312">BT74/BT73</f>
        <v>43.785714285714278</v>
      </c>
      <c r="BU75" s="304"/>
      <c r="BV75" s="304">
        <f t="shared" ref="BV75" si="1313">BV74/BV73</f>
        <v>48.230769230769226</v>
      </c>
      <c r="BW75" s="304"/>
      <c r="BX75" s="304">
        <f t="shared" ref="BX75" si="1314">BX74/BX73</f>
        <v>58.090909090909086</v>
      </c>
      <c r="BY75" s="304"/>
      <c r="BZ75" s="304">
        <f t="shared" ref="BZ75" si="1315">BZ74/BZ73</f>
        <v>65.099999999999994</v>
      </c>
      <c r="CA75" s="304"/>
      <c r="CB75" s="304">
        <f t="shared" ref="CB75" si="1316">CB74/CB73</f>
        <v>66.2</v>
      </c>
      <c r="CC75" s="304"/>
      <c r="CD75" s="304">
        <f t="shared" ref="CD75" si="1317">CD74/CD73</f>
        <v>74.555555555555557</v>
      </c>
      <c r="CE75" s="304"/>
      <c r="CF75" s="304">
        <f t="shared" ref="CF75" si="1318">CF74/CF73</f>
        <v>85</v>
      </c>
      <c r="CG75" s="304"/>
      <c r="CH75" s="304">
        <f t="shared" ref="CH75" si="1319">CH74/CH73</f>
        <v>86.125</v>
      </c>
      <c r="CI75" s="304"/>
      <c r="CJ75" s="304">
        <f t="shared" ref="CJ75" si="1320">CJ74/CJ73</f>
        <v>87.125</v>
      </c>
      <c r="CK75" s="304"/>
      <c r="CL75" s="304">
        <f t="shared" ref="CL75" si="1321">CL74/CL73</f>
        <v>88.125</v>
      </c>
      <c r="CM75" s="304"/>
      <c r="CN75" s="304">
        <f t="shared" ref="CN75" si="1322">CN74/CN73</f>
        <v>89.125</v>
      </c>
      <c r="CO75" s="304"/>
      <c r="CP75" s="304">
        <f t="shared" ref="CP75" si="1323">CP74/CP73</f>
        <v>102.85714285714285</v>
      </c>
      <c r="CQ75" s="304"/>
      <c r="CR75" s="304">
        <f t="shared" ref="CR75" si="1324">CR74/CR73</f>
        <v>121.16666666666666</v>
      </c>
      <c r="CS75" s="304"/>
      <c r="CT75" s="304">
        <f t="shared" ref="CT75" si="1325">CT74/CT73</f>
        <v>146.59999999999997</v>
      </c>
      <c r="CU75" s="304"/>
      <c r="CV75" s="304">
        <f t="shared" ref="CV75" si="1326">CV74/CV73</f>
        <v>184.49999999999997</v>
      </c>
      <c r="CW75" s="304"/>
      <c r="CX75" s="304">
        <f t="shared" ref="CX75" si="1327">CX74/CX73</f>
        <v>185.74999999999997</v>
      </c>
      <c r="CY75" s="304"/>
      <c r="CZ75" s="304">
        <f t="shared" ref="CZ75" si="1328">CZ74/CZ73</f>
        <v>248.66666666666663</v>
      </c>
      <c r="DA75" s="304"/>
      <c r="DB75" s="304">
        <f t="shared" ref="DB75" si="1329">DB74/DB73</f>
        <v>747.99999999999989</v>
      </c>
      <c r="DC75" s="304"/>
      <c r="DD75" s="304">
        <v>0</v>
      </c>
      <c r="DE75" s="304"/>
      <c r="DF75" s="304">
        <v>0</v>
      </c>
      <c r="DG75" s="304"/>
      <c r="EL75" s="304"/>
      <c r="EM75" s="304"/>
      <c r="EN75" s="304"/>
      <c r="EO75" s="304"/>
      <c r="EP75" s="86"/>
    </row>
    <row r="76" spans="1:146" ht="15" thickBot="1">
      <c r="A76" s="77" t="s">
        <v>56</v>
      </c>
      <c r="B76" s="304">
        <f t="shared" ref="B76" si="1330">C67/B68</f>
        <v>0</v>
      </c>
      <c r="C76" s="304"/>
      <c r="D76" s="304">
        <f t="shared" ref="D76" si="1331">E67/D68</f>
        <v>0</v>
      </c>
      <c r="E76" s="304"/>
      <c r="F76" s="304">
        <f t="shared" ref="F76" si="1332">G67/F68</f>
        <v>0</v>
      </c>
      <c r="G76" s="304"/>
      <c r="H76" s="304">
        <f t="shared" ref="H76" si="1333">I67/H68</f>
        <v>0</v>
      </c>
      <c r="I76" s="304"/>
      <c r="J76" s="304">
        <f t="shared" ref="J76" si="1334">K67/J68</f>
        <v>0</v>
      </c>
      <c r="K76" s="304"/>
      <c r="L76" s="304">
        <f t="shared" ref="L76" si="1335">M67/L68</f>
        <v>0</v>
      </c>
      <c r="M76" s="304"/>
      <c r="N76" s="304">
        <f t="shared" ref="N76" si="1336">O67/N68</f>
        <v>0</v>
      </c>
      <c r="O76" s="304"/>
      <c r="P76" s="304">
        <f t="shared" ref="P76" si="1337">Q67/P68</f>
        <v>0</v>
      </c>
      <c r="Q76" s="304"/>
      <c r="R76" s="304">
        <f t="shared" ref="R76" si="1338">S67/R68</f>
        <v>0</v>
      </c>
      <c r="S76" s="304"/>
      <c r="T76" s="304">
        <f t="shared" ref="T76" si="1339">U67/T68</f>
        <v>0.77777777777777779</v>
      </c>
      <c r="U76" s="304"/>
      <c r="V76" s="304">
        <f t="shared" ref="V76" si="1340">W67/V68</f>
        <v>2.7777777777777777</v>
      </c>
      <c r="W76" s="304"/>
      <c r="X76" s="304">
        <f t="shared" ref="X76" si="1341">Y67/X68</f>
        <v>2.2222222222222223</v>
      </c>
      <c r="Y76" s="304"/>
      <c r="Z76" s="304">
        <f t="shared" ref="Z76" si="1342">AA67/Z68</f>
        <v>0.77777777777777779</v>
      </c>
      <c r="AA76" s="304"/>
      <c r="AB76" s="304">
        <f t="shared" ref="AB76" si="1343">AC67/AB68</f>
        <v>2</v>
      </c>
      <c r="AC76" s="304"/>
      <c r="AD76" s="304">
        <f>AE67/AD68</f>
        <v>1.8888888888888888</v>
      </c>
      <c r="AE76" s="304"/>
      <c r="AF76" s="304">
        <f t="shared" ref="AF76" si="1344">AG67/AF68</f>
        <v>2.1111111111111112</v>
      </c>
      <c r="AG76" s="304"/>
      <c r="AH76" s="304">
        <f t="shared" ref="AH76" si="1345">AI67/AH68</f>
        <v>1.2222222222222223</v>
      </c>
      <c r="AI76" s="304"/>
      <c r="AJ76" s="304">
        <f t="shared" ref="AJ76" si="1346">AK67/AJ68</f>
        <v>1.5555555555555556</v>
      </c>
      <c r="AK76" s="304"/>
      <c r="AL76" s="304">
        <f t="shared" ref="AL76" si="1347">AM67/AL68</f>
        <v>1.4444444444444444</v>
      </c>
      <c r="AM76" s="304"/>
      <c r="AN76" s="304">
        <f t="shared" ref="AN76" si="1348">AO67/AN68</f>
        <v>0.33333333333333331</v>
      </c>
      <c r="AO76" s="304"/>
      <c r="AP76" s="304">
        <f t="shared" ref="AP76" si="1349">AQ67/AP68</f>
        <v>0.88888888888888884</v>
      </c>
      <c r="AQ76" s="304"/>
      <c r="AR76" s="304">
        <f t="shared" ref="AR76" si="1350">AS67/AR68</f>
        <v>2.6666666666666665</v>
      </c>
      <c r="AS76" s="304"/>
      <c r="AT76" s="304">
        <f t="shared" ref="AT76" si="1351">AU67/AT68</f>
        <v>1.5555555555555556</v>
      </c>
      <c r="AU76" s="304"/>
      <c r="AV76" s="304">
        <f t="shared" ref="AV76" si="1352">AW67/AV68</f>
        <v>0.33333333333333331</v>
      </c>
      <c r="AW76" s="304"/>
      <c r="AX76" s="304">
        <f t="shared" ref="AX76" si="1353">AY67/AX68</f>
        <v>0.55555555555555558</v>
      </c>
      <c r="AY76" s="304"/>
      <c r="AZ76" s="304">
        <f t="shared" ref="AZ76" si="1354">BA67/AZ68</f>
        <v>0.44444444444444442</v>
      </c>
      <c r="BA76" s="304"/>
      <c r="BB76" s="304">
        <f t="shared" ref="BB76" si="1355">BC67/BB68</f>
        <v>0.77777777777777779</v>
      </c>
      <c r="BC76" s="304"/>
      <c r="BD76" s="304">
        <f t="shared" ref="BD76" si="1356">BE67/BD68</f>
        <v>0.22222222222222221</v>
      </c>
      <c r="BE76" s="304"/>
      <c r="BF76" s="304">
        <f t="shared" ref="BF76" si="1357">BG67/BF68</f>
        <v>0</v>
      </c>
      <c r="BG76" s="304"/>
      <c r="BH76" s="304">
        <f t="shared" ref="BH76" si="1358">BI67/BH68</f>
        <v>0.25</v>
      </c>
      <c r="BI76" s="304"/>
      <c r="BJ76" s="304">
        <f t="shared" ref="BJ76" si="1359">BK67/BJ68</f>
        <v>2</v>
      </c>
      <c r="BK76" s="304"/>
      <c r="BL76" s="304">
        <f t="shared" ref="BL76" si="1360">BM67/BL68</f>
        <v>1</v>
      </c>
      <c r="BM76" s="304"/>
      <c r="BN76" s="304">
        <f t="shared" ref="BN76" si="1361">BO67/BN68</f>
        <v>1.5</v>
      </c>
      <c r="BO76" s="304"/>
      <c r="BP76" s="304">
        <f t="shared" ref="BP76" si="1362">BQ67/BP68</f>
        <v>0.625</v>
      </c>
      <c r="BQ76" s="304"/>
      <c r="BR76" s="304">
        <f t="shared" ref="BR76" si="1363">BS67/BR68</f>
        <v>0.25</v>
      </c>
      <c r="BS76" s="304"/>
      <c r="BT76" s="304">
        <f t="shared" ref="BT76" si="1364">BU67/BT68</f>
        <v>0</v>
      </c>
      <c r="BU76" s="304"/>
      <c r="BV76" s="304">
        <f t="shared" ref="BV76" si="1365">BW67/BV68</f>
        <v>0.14285714285714285</v>
      </c>
      <c r="BW76" s="304"/>
      <c r="BX76" s="304">
        <f t="shared" ref="BX76" si="1366">BY67/BX68</f>
        <v>0.66666666666666663</v>
      </c>
      <c r="BY76" s="304"/>
      <c r="BZ76" s="304">
        <f t="shared" ref="BZ76" si="1367">CA67/BZ68</f>
        <v>1.6</v>
      </c>
      <c r="CA76" s="304"/>
      <c r="CB76" s="304">
        <f t="shared" ref="CB76" si="1368">CC67/CB68</f>
        <v>0</v>
      </c>
      <c r="CC76" s="304"/>
      <c r="CD76" s="304">
        <f t="shared" ref="CD76" si="1369">CE67/CD68</f>
        <v>0</v>
      </c>
      <c r="CE76" s="304"/>
      <c r="CF76" s="304">
        <f t="shared" ref="CF76" si="1370">CG67/CF68</f>
        <v>0</v>
      </c>
      <c r="CG76" s="304"/>
      <c r="CH76" s="304">
        <f t="shared" ref="CH76" si="1371">CI67/CH68</f>
        <v>0</v>
      </c>
      <c r="CI76" s="304"/>
      <c r="CJ76" s="304">
        <f t="shared" ref="CJ76" si="1372">CK67/CJ68</f>
        <v>0</v>
      </c>
      <c r="CK76" s="304"/>
      <c r="CL76" s="304">
        <f t="shared" ref="CL76" si="1373">CM67/CL68</f>
        <v>0</v>
      </c>
      <c r="CM76" s="304"/>
      <c r="CN76" s="304">
        <f t="shared" ref="CN76" si="1374">CO67/CN68</f>
        <v>0</v>
      </c>
      <c r="CO76" s="304"/>
      <c r="CP76" s="304">
        <f t="shared" ref="CP76" si="1375">CQ67/CP68</f>
        <v>0</v>
      </c>
      <c r="CQ76" s="304"/>
      <c r="CR76" s="304">
        <f t="shared" ref="CR76" si="1376">CS67/CR68</f>
        <v>0</v>
      </c>
      <c r="CS76" s="304"/>
      <c r="CT76" s="304">
        <f t="shared" ref="CT76" si="1377">CU67/CT68</f>
        <v>0</v>
      </c>
      <c r="CU76" s="304"/>
      <c r="CV76" s="304">
        <f t="shared" ref="CV76" si="1378">CW67/CV68</f>
        <v>0</v>
      </c>
      <c r="CW76" s="304"/>
      <c r="CX76" s="304">
        <f t="shared" ref="CX76" si="1379">CY67/CX68</f>
        <v>0</v>
      </c>
      <c r="CY76" s="304"/>
      <c r="CZ76" s="304">
        <f t="shared" ref="CZ76" si="1380">DA67/CZ68</f>
        <v>0</v>
      </c>
      <c r="DA76" s="304"/>
      <c r="DB76" s="304">
        <f t="shared" ref="DB76" si="1381">DC67/DB68</f>
        <v>0</v>
      </c>
      <c r="DC76" s="304"/>
      <c r="DD76" s="304">
        <v>0</v>
      </c>
      <c r="DE76" s="304"/>
      <c r="DF76" s="304">
        <v>0</v>
      </c>
      <c r="DG76" s="304"/>
      <c r="DP76" s="86"/>
      <c r="DT76" s="86"/>
    </row>
    <row r="77" spans="1:146" ht="15" thickBot="1">
      <c r="A77" s="77" t="s">
        <v>69</v>
      </c>
      <c r="B77" s="304">
        <f t="shared" ref="B77" si="1382">B71*B76</f>
        <v>0</v>
      </c>
      <c r="C77" s="304"/>
      <c r="D77" s="304">
        <f t="shared" ref="D77" si="1383">D71*D76</f>
        <v>0</v>
      </c>
      <c r="E77" s="304"/>
      <c r="F77" s="304">
        <f t="shared" ref="F77" si="1384">F71*F76</f>
        <v>0</v>
      </c>
      <c r="G77" s="304"/>
      <c r="H77" s="304">
        <f t="shared" ref="H77" si="1385">H71*H76</f>
        <v>0</v>
      </c>
      <c r="I77" s="304"/>
      <c r="J77" s="304">
        <f t="shared" ref="J77" si="1386">J71*J76</f>
        <v>0</v>
      </c>
      <c r="K77" s="304"/>
      <c r="L77" s="304">
        <f t="shared" ref="L77" si="1387">L71*L76</f>
        <v>0</v>
      </c>
      <c r="M77" s="304"/>
      <c r="N77" s="304">
        <f t="shared" ref="N77" si="1388">N71*N76</f>
        <v>0</v>
      </c>
      <c r="O77" s="304"/>
      <c r="P77" s="304">
        <f t="shared" ref="P77" si="1389">P71*P76</f>
        <v>0</v>
      </c>
      <c r="Q77" s="304"/>
      <c r="R77" s="304">
        <f t="shared" ref="R77" si="1390">R71*R76</f>
        <v>0</v>
      </c>
      <c r="S77" s="304"/>
      <c r="T77" s="304">
        <f t="shared" ref="T77" si="1391">T71*T76</f>
        <v>0.77777777777777779</v>
      </c>
      <c r="U77" s="304"/>
      <c r="V77" s="304">
        <f t="shared" ref="V77" si="1392">V71*V76</f>
        <v>2.7777777777777777</v>
      </c>
      <c r="W77" s="304"/>
      <c r="X77" s="304">
        <f t="shared" ref="X77" si="1393">X71*X76</f>
        <v>2.2222222222222223</v>
      </c>
      <c r="Y77" s="304"/>
      <c r="Z77" s="304">
        <f t="shared" ref="Z77" si="1394">Z71*Z76</f>
        <v>0.77777777777777779</v>
      </c>
      <c r="AA77" s="304"/>
      <c r="AB77" s="304">
        <f t="shared" ref="AB77" si="1395">AB71*AB76</f>
        <v>2</v>
      </c>
      <c r="AC77" s="304"/>
      <c r="AD77" s="304">
        <f>AD71*AD76</f>
        <v>1.8888888888888888</v>
      </c>
      <c r="AE77" s="304"/>
      <c r="AF77" s="304">
        <f t="shared" ref="AF77" si="1396">AF71*AF76</f>
        <v>2.1111111111111112</v>
      </c>
      <c r="AG77" s="304"/>
      <c r="AH77" s="304">
        <f t="shared" ref="AH77" si="1397">AH71*AH76</f>
        <v>1.2222222222222223</v>
      </c>
      <c r="AI77" s="304"/>
      <c r="AJ77" s="304">
        <f t="shared" ref="AJ77" si="1398">AJ71*AJ76</f>
        <v>1.5555555555555556</v>
      </c>
      <c r="AK77" s="304"/>
      <c r="AL77" s="304">
        <f t="shared" ref="AL77" si="1399">AL71*AL76</f>
        <v>1.4444444444444444</v>
      </c>
      <c r="AM77" s="304"/>
      <c r="AN77" s="304">
        <f t="shared" ref="AN77" si="1400">AN71*AN76</f>
        <v>0.33333333333333331</v>
      </c>
      <c r="AO77" s="304"/>
      <c r="AP77" s="304">
        <f t="shared" ref="AP77" si="1401">AP71*AP76</f>
        <v>0.88888888888888884</v>
      </c>
      <c r="AQ77" s="304"/>
      <c r="AR77" s="304">
        <f t="shared" ref="AR77" si="1402">AR71*AR76</f>
        <v>2.6666666666666665</v>
      </c>
      <c r="AS77" s="304"/>
      <c r="AT77" s="304">
        <f t="shared" ref="AT77" si="1403">AT71*AT76</f>
        <v>1.5555555555555556</v>
      </c>
      <c r="AU77" s="304"/>
      <c r="AV77" s="304">
        <f t="shared" ref="AV77" si="1404">AV71*AV76</f>
        <v>0.33333333333333331</v>
      </c>
      <c r="AW77" s="304"/>
      <c r="AX77" s="304">
        <f t="shared" ref="AX77" si="1405">AX71*AX76</f>
        <v>0.55555555555555558</v>
      </c>
      <c r="AY77" s="304"/>
      <c r="AZ77" s="304">
        <f t="shared" ref="AZ77" si="1406">AZ71*AZ76</f>
        <v>0.44444444444444442</v>
      </c>
      <c r="BA77" s="304"/>
      <c r="BB77" s="304">
        <f t="shared" ref="BB77" si="1407">BB71*BB76</f>
        <v>0.77777777777777779</v>
      </c>
      <c r="BC77" s="304"/>
      <c r="BD77" s="304">
        <f t="shared" ref="BD77" si="1408">BD71*BD76</f>
        <v>0.22222222222222221</v>
      </c>
      <c r="BE77" s="304"/>
      <c r="BF77" s="304">
        <f t="shared" ref="BF77" si="1409">BF71*BF76</f>
        <v>0</v>
      </c>
      <c r="BG77" s="304"/>
      <c r="BH77" s="304">
        <f t="shared" ref="BH77" si="1410">BH71*BH76</f>
        <v>0.22222222222222221</v>
      </c>
      <c r="BI77" s="304"/>
      <c r="BJ77" s="304">
        <f t="shared" ref="BJ77" si="1411">BJ71*BJ76</f>
        <v>1.7777777777777777</v>
      </c>
      <c r="BK77" s="304"/>
      <c r="BL77" s="304">
        <f t="shared" ref="BL77" si="1412">BL71*BL76</f>
        <v>0.88888888888888884</v>
      </c>
      <c r="BM77" s="304"/>
      <c r="BN77" s="304">
        <f t="shared" ref="BN77" si="1413">BN71*BN76</f>
        <v>1.3333333333333333</v>
      </c>
      <c r="BO77" s="304"/>
      <c r="BP77" s="304">
        <f t="shared" ref="BP77" si="1414">BP71*BP76</f>
        <v>0.55555555555555558</v>
      </c>
      <c r="BQ77" s="304"/>
      <c r="BR77" s="304">
        <f t="shared" ref="BR77" si="1415">BR71*BR76</f>
        <v>0.22222222222222221</v>
      </c>
      <c r="BS77" s="304"/>
      <c r="BT77" s="304">
        <f t="shared" ref="BT77" si="1416">BT71*BT76</f>
        <v>0</v>
      </c>
      <c r="BU77" s="304"/>
      <c r="BV77" s="304">
        <f t="shared" ref="BV77" si="1417">BV71*BV76</f>
        <v>0.1111111111111111</v>
      </c>
      <c r="BW77" s="304"/>
      <c r="BX77" s="304">
        <f t="shared" ref="BX77" si="1418">BX71*BX76</f>
        <v>0.44444444444444442</v>
      </c>
      <c r="BY77" s="304"/>
      <c r="BZ77" s="304">
        <f t="shared" ref="BZ77" si="1419">BZ71*BZ76</f>
        <v>0.88888888888888895</v>
      </c>
      <c r="CA77" s="304"/>
      <c r="CB77" s="304">
        <f t="shared" ref="CB77" si="1420">CB71*CB76</f>
        <v>0</v>
      </c>
      <c r="CC77" s="304"/>
      <c r="CD77" s="304">
        <f t="shared" ref="CD77" si="1421">CD71*CD76</f>
        <v>0</v>
      </c>
      <c r="CE77" s="304"/>
      <c r="CF77" s="304">
        <f t="shared" ref="CF77" si="1422">CF71*CF76</f>
        <v>0</v>
      </c>
      <c r="CG77" s="304"/>
      <c r="CH77" s="304">
        <f t="shared" ref="CH77" si="1423">CH71*CH76</f>
        <v>0</v>
      </c>
      <c r="CI77" s="304"/>
      <c r="CJ77" s="304">
        <f t="shared" ref="CJ77" si="1424">CJ71*CJ76</f>
        <v>0</v>
      </c>
      <c r="CK77" s="304"/>
      <c r="CL77" s="304">
        <f t="shared" ref="CL77" si="1425">CL71*CL76</f>
        <v>0</v>
      </c>
      <c r="CM77" s="304"/>
      <c r="CN77" s="304">
        <f t="shared" ref="CN77" si="1426">CN71*CN76</f>
        <v>0</v>
      </c>
      <c r="CO77" s="304"/>
      <c r="CP77" s="304">
        <f t="shared" ref="CP77" si="1427">CP71*CP76</f>
        <v>0</v>
      </c>
      <c r="CQ77" s="304"/>
      <c r="CR77" s="304">
        <f t="shared" ref="CR77" si="1428">CR71*CR76</f>
        <v>0</v>
      </c>
      <c r="CS77" s="304"/>
      <c r="CT77" s="304">
        <f t="shared" ref="CT77" si="1429">CT71*CT76</f>
        <v>0</v>
      </c>
      <c r="CU77" s="304"/>
      <c r="CV77" s="304">
        <f t="shared" ref="CV77" si="1430">CV71*CV76</f>
        <v>0</v>
      </c>
      <c r="CW77" s="304"/>
      <c r="CX77" s="304">
        <f t="shared" ref="CX77" si="1431">CX71*CX76</f>
        <v>0</v>
      </c>
      <c r="CY77" s="304"/>
      <c r="CZ77" s="304">
        <f t="shared" ref="CZ77" si="1432">CZ71*CZ76</f>
        <v>0</v>
      </c>
      <c r="DA77" s="304"/>
      <c r="DB77" s="304">
        <f t="shared" ref="DB77" si="1433">DB71*DB76</f>
        <v>0</v>
      </c>
      <c r="DC77" s="304"/>
      <c r="DD77" s="304">
        <f t="shared" ref="DD77" si="1434">DD71*DD76</f>
        <v>0</v>
      </c>
      <c r="DE77" s="304"/>
      <c r="DF77" s="304">
        <f t="shared" ref="DF77" si="1435">DF71*DF76</f>
        <v>0</v>
      </c>
      <c r="DG77" s="304"/>
      <c r="DP77" s="86"/>
      <c r="DT77" s="86"/>
    </row>
    <row r="78" spans="1:146" ht="15" thickBot="1">
      <c r="A78" s="77" t="s">
        <v>75</v>
      </c>
      <c r="B78" s="304">
        <f>SUM($B$77:C77)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0.77777777777777779</v>
      </c>
      <c r="U78" s="304"/>
      <c r="V78" s="304">
        <f>SUM($B$77:W77)</f>
        <v>3.5555555555555554</v>
      </c>
      <c r="W78" s="304"/>
      <c r="X78" s="304">
        <f>SUM($B$77:Y77)</f>
        <v>5.7777777777777777</v>
      </c>
      <c r="Y78" s="304"/>
      <c r="Z78" s="304">
        <f>SUM($B$77:AA77)</f>
        <v>6.5555555555555554</v>
      </c>
      <c r="AA78" s="304"/>
      <c r="AB78" s="304">
        <f>SUM($B$77:AC77)</f>
        <v>8.5555555555555554</v>
      </c>
      <c r="AC78" s="304"/>
      <c r="AD78" s="304">
        <f>SUM($B$77:AE77)</f>
        <v>10.444444444444445</v>
      </c>
      <c r="AE78" s="304"/>
      <c r="AF78" s="304">
        <f>SUM($B$77:AG77)</f>
        <v>12.555555555555555</v>
      </c>
      <c r="AG78" s="304"/>
      <c r="AH78" s="304">
        <f>SUM($B$77:AI77)</f>
        <v>13.777777777777779</v>
      </c>
      <c r="AI78" s="304"/>
      <c r="AJ78" s="304">
        <f>SUM($B$77:AK77)</f>
        <v>15.333333333333334</v>
      </c>
      <c r="AK78" s="304"/>
      <c r="AL78" s="304">
        <f>SUM($B$77:AM77)</f>
        <v>16.777777777777779</v>
      </c>
      <c r="AM78" s="304"/>
      <c r="AN78" s="304">
        <f>SUM($B$77:AO77)</f>
        <v>17.111111111111111</v>
      </c>
      <c r="AO78" s="304"/>
      <c r="AP78" s="304">
        <f>SUM($B$77:AQ77)</f>
        <v>18</v>
      </c>
      <c r="AQ78" s="304"/>
      <c r="AR78" s="304">
        <f>SUM($B$77:AS77)</f>
        <v>20.666666666666668</v>
      </c>
      <c r="AS78" s="304"/>
      <c r="AT78" s="304">
        <f>SUM($B$77:AU77)</f>
        <v>22.222222222222225</v>
      </c>
      <c r="AU78" s="304"/>
      <c r="AV78" s="304">
        <f>SUM($B$77:AW77)</f>
        <v>22.555555555555557</v>
      </c>
      <c r="AW78" s="304"/>
      <c r="AX78" s="304">
        <f>SUM($B$77:AY77)</f>
        <v>23.111111111111114</v>
      </c>
      <c r="AY78" s="304"/>
      <c r="AZ78" s="304">
        <f>SUM($B$77:BA77)</f>
        <v>23.555555555555557</v>
      </c>
      <c r="BA78" s="304"/>
      <c r="BB78" s="304">
        <f>SUM($B$77:BC77)</f>
        <v>24.333333333333336</v>
      </c>
      <c r="BC78" s="304"/>
      <c r="BD78" s="304">
        <f>SUM($B$77:BE77)</f>
        <v>24.555555555555557</v>
      </c>
      <c r="BE78" s="304"/>
      <c r="BF78" s="304">
        <f>SUM($B$77:BG77)</f>
        <v>24.555555555555557</v>
      </c>
      <c r="BG78" s="304"/>
      <c r="BH78" s="304">
        <f>SUM($B$77:BI77)</f>
        <v>24.777777777777779</v>
      </c>
      <c r="BI78" s="304"/>
      <c r="BJ78" s="304">
        <f>SUM($B$77:BK77)</f>
        <v>26.555555555555557</v>
      </c>
      <c r="BK78" s="304"/>
      <c r="BL78" s="304">
        <f>SUM($B$77:BM77)</f>
        <v>27.444444444444446</v>
      </c>
      <c r="BM78" s="304"/>
      <c r="BN78" s="304">
        <f>SUM($B$77:BO77)</f>
        <v>28.777777777777779</v>
      </c>
      <c r="BO78" s="304"/>
      <c r="BP78" s="304">
        <f>SUM($B$77:BQ77)</f>
        <v>29.333333333333336</v>
      </c>
      <c r="BQ78" s="304"/>
      <c r="BR78" s="304">
        <f>SUM($B$77:BS77)</f>
        <v>29.555555555555557</v>
      </c>
      <c r="BS78" s="304"/>
      <c r="BT78" s="304">
        <f>SUM($B$77:BU77)</f>
        <v>29.555555555555557</v>
      </c>
      <c r="BU78" s="304"/>
      <c r="BV78" s="304">
        <f>SUM($B$77:BW77)</f>
        <v>29.666666666666668</v>
      </c>
      <c r="BW78" s="304"/>
      <c r="BX78" s="304">
        <f>SUM($B$77:BY77)</f>
        <v>30.111111111111111</v>
      </c>
      <c r="BY78" s="304"/>
      <c r="BZ78" s="304">
        <f>SUM($B$77:CA77)</f>
        <v>31</v>
      </c>
      <c r="CA78" s="304"/>
      <c r="CB78" s="304">
        <f>SUM($B$77:CC77)</f>
        <v>31</v>
      </c>
      <c r="CC78" s="304"/>
      <c r="CD78" s="304">
        <f>SUM($B$77:CE77)</f>
        <v>31</v>
      </c>
      <c r="CE78" s="304"/>
      <c r="CF78" s="304">
        <f>SUM($B$77:CG77)</f>
        <v>31</v>
      </c>
      <c r="CG78" s="304"/>
      <c r="CH78" s="304">
        <f>SUM($B$77:CI77)</f>
        <v>31</v>
      </c>
      <c r="CI78" s="304"/>
      <c r="CJ78" s="304">
        <f>SUM($B$77:CK77)</f>
        <v>31</v>
      </c>
      <c r="CK78" s="304"/>
      <c r="CL78" s="304">
        <f>SUM($B$77:CM77)</f>
        <v>31</v>
      </c>
      <c r="CM78" s="304"/>
      <c r="CN78" s="304">
        <f>SUM($B$77:CO77)</f>
        <v>31</v>
      </c>
      <c r="CO78" s="304"/>
      <c r="CP78" s="304">
        <f>SUM($B$77:CQ77)</f>
        <v>31</v>
      </c>
      <c r="CQ78" s="304"/>
      <c r="CR78" s="304">
        <f>SUM($B$77:CS77)</f>
        <v>31</v>
      </c>
      <c r="CS78" s="304"/>
      <c r="CT78" s="304">
        <f>SUM($B$77:CU77)</f>
        <v>31</v>
      </c>
      <c r="CU78" s="304"/>
      <c r="CV78" s="304">
        <f>SUM($B$77:CW77)</f>
        <v>31</v>
      </c>
      <c r="CW78" s="304"/>
      <c r="CX78" s="304">
        <f>SUM($B$77:CY77)</f>
        <v>31</v>
      </c>
      <c r="CY78" s="304"/>
      <c r="CZ78" s="304">
        <f>SUM($B$77:DA77)</f>
        <v>31</v>
      </c>
      <c r="DA78" s="304"/>
      <c r="DB78" s="304">
        <f>SUM($B$77:DC77)</f>
        <v>31</v>
      </c>
      <c r="DC78" s="304"/>
      <c r="DD78" s="304">
        <f>SUM($B$77:DE77)</f>
        <v>31</v>
      </c>
      <c r="DE78" s="304"/>
      <c r="DF78" s="304">
        <f>SUM($B$77:DG77)</f>
        <v>31</v>
      </c>
      <c r="DG78" s="304"/>
      <c r="DP78" s="86"/>
      <c r="DT78" s="86"/>
    </row>
    <row r="79" spans="1:146" ht="15" thickBot="1">
      <c r="A79" s="77" t="s">
        <v>59</v>
      </c>
      <c r="B79" s="304">
        <f t="shared" ref="B79:AB79" si="1436">B78/$B$68</f>
        <v>0</v>
      </c>
      <c r="C79" s="304"/>
      <c r="D79" s="304">
        <f t="shared" si="1436"/>
        <v>0</v>
      </c>
      <c r="E79" s="304"/>
      <c r="F79" s="304">
        <f t="shared" si="1436"/>
        <v>0</v>
      </c>
      <c r="G79" s="304"/>
      <c r="H79" s="304">
        <f t="shared" si="1436"/>
        <v>0</v>
      </c>
      <c r="I79" s="304"/>
      <c r="J79" s="304">
        <f t="shared" si="1436"/>
        <v>0</v>
      </c>
      <c r="K79" s="304"/>
      <c r="L79" s="304">
        <f t="shared" si="1436"/>
        <v>0</v>
      </c>
      <c r="M79" s="304"/>
      <c r="N79" s="304">
        <f t="shared" si="1436"/>
        <v>0</v>
      </c>
      <c r="O79" s="304"/>
      <c r="P79" s="304">
        <f t="shared" si="1436"/>
        <v>0</v>
      </c>
      <c r="Q79" s="304"/>
      <c r="R79" s="304">
        <f t="shared" si="1436"/>
        <v>0</v>
      </c>
      <c r="S79" s="304"/>
      <c r="T79" s="304">
        <f t="shared" si="1436"/>
        <v>8.6419753086419748E-2</v>
      </c>
      <c r="U79" s="304"/>
      <c r="V79" s="304">
        <f t="shared" si="1436"/>
        <v>0.39506172839506171</v>
      </c>
      <c r="W79" s="304"/>
      <c r="X79" s="304">
        <f t="shared" si="1436"/>
        <v>0.64197530864197527</v>
      </c>
      <c r="Y79" s="304"/>
      <c r="Z79" s="304">
        <f t="shared" si="1436"/>
        <v>0.72839506172839508</v>
      </c>
      <c r="AA79" s="304"/>
      <c r="AB79" s="304">
        <f t="shared" si="1436"/>
        <v>0.95061728395061729</v>
      </c>
      <c r="AC79" s="304"/>
      <c r="AD79" s="304">
        <f t="shared" ref="AD79:CN79" si="1437">AD78/$B$68</f>
        <v>1.1604938271604939</v>
      </c>
      <c r="AE79" s="304"/>
      <c r="AF79" s="304">
        <f t="shared" si="1437"/>
        <v>1.3950617283950617</v>
      </c>
      <c r="AG79" s="304"/>
      <c r="AH79" s="304">
        <f t="shared" si="1437"/>
        <v>1.5308641975308643</v>
      </c>
      <c r="AI79" s="304"/>
      <c r="AJ79" s="304">
        <f t="shared" si="1437"/>
        <v>1.7037037037037037</v>
      </c>
      <c r="AK79" s="304"/>
      <c r="AL79" s="304">
        <f t="shared" si="1437"/>
        <v>1.8641975308641976</v>
      </c>
      <c r="AM79" s="304"/>
      <c r="AN79" s="304">
        <f t="shared" si="1437"/>
        <v>1.9012345679012346</v>
      </c>
      <c r="AO79" s="304"/>
      <c r="AP79" s="304">
        <f t="shared" si="1437"/>
        <v>2</v>
      </c>
      <c r="AQ79" s="304"/>
      <c r="AR79" s="304">
        <f t="shared" si="1437"/>
        <v>2.2962962962962963</v>
      </c>
      <c r="AS79" s="304"/>
      <c r="AT79" s="304">
        <f t="shared" si="1437"/>
        <v>2.4691358024691361</v>
      </c>
      <c r="AU79" s="304"/>
      <c r="AV79" s="304">
        <f t="shared" si="1437"/>
        <v>2.5061728395061729</v>
      </c>
      <c r="AW79" s="304"/>
      <c r="AX79" s="304">
        <f t="shared" si="1437"/>
        <v>2.5679012345679015</v>
      </c>
      <c r="AY79" s="304"/>
      <c r="AZ79" s="304">
        <f t="shared" si="1437"/>
        <v>2.617283950617284</v>
      </c>
      <c r="BA79" s="304"/>
      <c r="BB79" s="304">
        <f t="shared" si="1437"/>
        <v>2.7037037037037042</v>
      </c>
      <c r="BC79" s="304"/>
      <c r="BD79" s="304">
        <f t="shared" si="1437"/>
        <v>2.7283950617283952</v>
      </c>
      <c r="BE79" s="304"/>
      <c r="BF79" s="304">
        <f t="shared" si="1437"/>
        <v>2.7283950617283952</v>
      </c>
      <c r="BG79" s="304"/>
      <c r="BH79" s="304">
        <f t="shared" si="1437"/>
        <v>2.7530864197530867</v>
      </c>
      <c r="BI79" s="304"/>
      <c r="BJ79" s="304">
        <f t="shared" si="1437"/>
        <v>2.9506172839506175</v>
      </c>
      <c r="BK79" s="304"/>
      <c r="BL79" s="304">
        <f t="shared" si="1437"/>
        <v>3.0493827160493829</v>
      </c>
      <c r="BM79" s="304"/>
      <c r="BN79" s="304">
        <f t="shared" si="1437"/>
        <v>3.1975308641975309</v>
      </c>
      <c r="BO79" s="304"/>
      <c r="BP79" s="304">
        <f t="shared" si="1437"/>
        <v>3.2592592592592595</v>
      </c>
      <c r="BQ79" s="304"/>
      <c r="BR79" s="304">
        <f t="shared" si="1437"/>
        <v>3.283950617283951</v>
      </c>
      <c r="BS79" s="304"/>
      <c r="BT79" s="304">
        <f t="shared" si="1437"/>
        <v>3.283950617283951</v>
      </c>
      <c r="BU79" s="304"/>
      <c r="BV79" s="304">
        <f t="shared" si="1437"/>
        <v>3.2962962962962963</v>
      </c>
      <c r="BW79" s="304"/>
      <c r="BX79" s="304">
        <f t="shared" si="1437"/>
        <v>3.3456790123456788</v>
      </c>
      <c r="BY79" s="304"/>
      <c r="BZ79" s="304">
        <f t="shared" si="1437"/>
        <v>3.4444444444444446</v>
      </c>
      <c r="CA79" s="304"/>
      <c r="CB79" s="304">
        <f t="shared" si="1437"/>
        <v>3.4444444444444446</v>
      </c>
      <c r="CC79" s="304"/>
      <c r="CD79" s="304">
        <f t="shared" si="1437"/>
        <v>3.4444444444444446</v>
      </c>
      <c r="CE79" s="304"/>
      <c r="CF79" s="304">
        <f t="shared" si="1437"/>
        <v>3.4444444444444446</v>
      </c>
      <c r="CG79" s="304"/>
      <c r="CH79" s="304">
        <f t="shared" si="1437"/>
        <v>3.4444444444444446</v>
      </c>
      <c r="CI79" s="304"/>
      <c r="CJ79" s="304">
        <f t="shared" si="1437"/>
        <v>3.4444444444444446</v>
      </c>
      <c r="CK79" s="304"/>
      <c r="CL79" s="304">
        <f t="shared" si="1437"/>
        <v>3.4444444444444446</v>
      </c>
      <c r="CM79" s="304"/>
      <c r="CN79" s="304">
        <f t="shared" si="1437"/>
        <v>3.4444444444444446</v>
      </c>
      <c r="CO79" s="304"/>
      <c r="CP79" s="304">
        <f t="shared" ref="CP79:DF79" si="1438">CP78/$B$68</f>
        <v>3.4444444444444446</v>
      </c>
      <c r="CQ79" s="304"/>
      <c r="CR79" s="304">
        <f t="shared" si="1438"/>
        <v>3.4444444444444446</v>
      </c>
      <c r="CS79" s="304"/>
      <c r="CT79" s="304">
        <f t="shared" si="1438"/>
        <v>3.4444444444444446</v>
      </c>
      <c r="CU79" s="304"/>
      <c r="CV79" s="304">
        <f t="shared" si="1438"/>
        <v>3.4444444444444446</v>
      </c>
      <c r="CW79" s="304"/>
      <c r="CX79" s="304">
        <f t="shared" si="1438"/>
        <v>3.4444444444444446</v>
      </c>
      <c r="CY79" s="304"/>
      <c r="CZ79" s="304">
        <f t="shared" si="1438"/>
        <v>3.4444444444444446</v>
      </c>
      <c r="DA79" s="304"/>
      <c r="DB79" s="304">
        <f t="shared" si="1438"/>
        <v>3.4444444444444446</v>
      </c>
      <c r="DC79" s="304"/>
      <c r="DD79" s="304">
        <f t="shared" si="1438"/>
        <v>3.4444444444444446</v>
      </c>
      <c r="DE79" s="304"/>
      <c r="DF79" s="304">
        <f t="shared" si="1438"/>
        <v>3.4444444444444446</v>
      </c>
      <c r="DG79" s="304"/>
      <c r="DP79" s="86"/>
      <c r="DT79" s="86"/>
    </row>
    <row r="80" spans="1:146" ht="15" thickBot="1">
      <c r="A80" s="77" t="s">
        <v>60</v>
      </c>
      <c r="B80" s="304">
        <f t="shared" ref="B80" si="1439">B1*B71*B76</f>
        <v>0</v>
      </c>
      <c r="C80" s="304"/>
      <c r="D80" s="304">
        <f t="shared" ref="D80" si="1440">D1*D71*D76</f>
        <v>0</v>
      </c>
      <c r="E80" s="304"/>
      <c r="F80" s="304">
        <f t="shared" ref="F80" si="1441">F1*F71*F76</f>
        <v>0</v>
      </c>
      <c r="G80" s="304"/>
      <c r="H80" s="304">
        <f t="shared" ref="H80" si="1442">H1*H71*H76</f>
        <v>0</v>
      </c>
      <c r="I80" s="304"/>
      <c r="J80" s="304">
        <f t="shared" ref="J80" si="1443">J1*J71*J76</f>
        <v>0</v>
      </c>
      <c r="K80" s="304"/>
      <c r="L80" s="304">
        <f t="shared" ref="L80" si="1444">L1*L71*L76</f>
        <v>0</v>
      </c>
      <c r="M80" s="304"/>
      <c r="N80" s="304">
        <f t="shared" ref="N80" si="1445">N1*N71*N76</f>
        <v>0</v>
      </c>
      <c r="O80" s="304"/>
      <c r="P80" s="304">
        <f t="shared" ref="P80" si="1446">P1*P71*P76</f>
        <v>0</v>
      </c>
      <c r="Q80" s="304"/>
      <c r="R80" s="304">
        <f t="shared" ref="R80" si="1447">R1*R71*R76</f>
        <v>0</v>
      </c>
      <c r="S80" s="304"/>
      <c r="T80" s="304">
        <f t="shared" ref="T80" si="1448">T1*T71*T76</f>
        <v>7.7777777777777777</v>
      </c>
      <c r="U80" s="304"/>
      <c r="V80" s="304">
        <f t="shared" ref="V80" si="1449">V1*V71*V76</f>
        <v>30.555555555555554</v>
      </c>
      <c r="W80" s="304"/>
      <c r="X80" s="304">
        <f t="shared" ref="X80" si="1450">X1*X71*X76</f>
        <v>26.666666666666668</v>
      </c>
      <c r="Y80" s="304"/>
      <c r="Z80" s="304">
        <f t="shared" ref="Z80" si="1451">Z1*Z71*Z76</f>
        <v>10.111111111111111</v>
      </c>
      <c r="AA80" s="304"/>
      <c r="AB80" s="304">
        <f t="shared" ref="AB80" si="1452">AB1*AB71*AB76</f>
        <v>28</v>
      </c>
      <c r="AC80" s="304"/>
      <c r="AD80" s="304">
        <f>AD1*AD71*AD76</f>
        <v>28.333333333333332</v>
      </c>
      <c r="AE80" s="304"/>
      <c r="AF80" s="304">
        <f t="shared" ref="AF80" si="1453">AF1*AF71*AF76</f>
        <v>33.777777777777779</v>
      </c>
      <c r="AG80" s="304"/>
      <c r="AH80" s="304">
        <f t="shared" ref="AH80" si="1454">AH1*AH71*AH76</f>
        <v>20.777777777777779</v>
      </c>
      <c r="AI80" s="304"/>
      <c r="AJ80" s="304">
        <f t="shared" ref="AJ80" si="1455">AJ1*AJ71*AJ76</f>
        <v>28</v>
      </c>
      <c r="AK80" s="304"/>
      <c r="AL80" s="304">
        <f t="shared" ref="AL80" si="1456">AL1*AL71*AL76</f>
        <v>27.444444444444443</v>
      </c>
      <c r="AM80" s="304"/>
      <c r="AN80" s="304">
        <f t="shared" ref="AN80" si="1457">AN1*AN71*AN76</f>
        <v>6.6666666666666661</v>
      </c>
      <c r="AO80" s="304"/>
      <c r="AP80" s="304">
        <f t="shared" ref="AP80" si="1458">AP1*AP71*AP76</f>
        <v>18.666666666666664</v>
      </c>
      <c r="AQ80" s="304"/>
      <c r="AR80" s="304">
        <f t="shared" ref="AR80" si="1459">AR1*AR71*AR76</f>
        <v>58.666666666666664</v>
      </c>
      <c r="AS80" s="304"/>
      <c r="AT80" s="304">
        <f t="shared" ref="AT80" si="1460">AT1*AT71*AT76</f>
        <v>35.777777777777779</v>
      </c>
      <c r="AU80" s="304"/>
      <c r="AV80" s="304">
        <f t="shared" ref="AV80" si="1461">AV1*AV71*AV76</f>
        <v>8</v>
      </c>
      <c r="AW80" s="304"/>
      <c r="AX80" s="304">
        <f t="shared" ref="AX80" si="1462">AX1*AX71*AX76</f>
        <v>13.888888888888889</v>
      </c>
      <c r="AY80" s="304"/>
      <c r="AZ80" s="304">
        <f t="shared" ref="AZ80" si="1463">AZ1*AZ71*AZ76</f>
        <v>11.555555555555555</v>
      </c>
      <c r="BA80" s="304"/>
      <c r="BB80" s="304">
        <f t="shared" ref="BB80" si="1464">BB1*BB71*BB76</f>
        <v>21</v>
      </c>
      <c r="BC80" s="304"/>
      <c r="BD80" s="304">
        <f t="shared" ref="BD80" si="1465">BD1*BD71*BD76</f>
        <v>6.2222222222222214</v>
      </c>
      <c r="BE80" s="304"/>
      <c r="BF80" s="304">
        <f t="shared" ref="BF80" si="1466">BF1*BF71*BF76</f>
        <v>0</v>
      </c>
      <c r="BG80" s="304"/>
      <c r="BH80" s="304">
        <f t="shared" ref="BH80" si="1467">BH1*BH71*BH76</f>
        <v>6.6666666666666661</v>
      </c>
      <c r="BI80" s="304"/>
      <c r="BJ80" s="304">
        <f t="shared" ref="BJ80" si="1468">BJ1*BJ71*BJ76</f>
        <v>55.111111111111107</v>
      </c>
      <c r="BK80" s="304"/>
      <c r="BL80" s="304">
        <f t="shared" ref="BL80" si="1469">BL1*BL71*BL76</f>
        <v>28.444444444444443</v>
      </c>
      <c r="BM80" s="304"/>
      <c r="BN80" s="304">
        <f t="shared" ref="BN80" si="1470">BN1*BN71*BN76</f>
        <v>44</v>
      </c>
      <c r="BO80" s="304"/>
      <c r="BP80" s="304">
        <f t="shared" ref="BP80" si="1471">BP1*BP71*BP76</f>
        <v>18.888888888888889</v>
      </c>
      <c r="BQ80" s="304"/>
      <c r="BR80" s="304">
        <f t="shared" ref="BR80" si="1472">BR1*BR71*BR76</f>
        <v>7.7777777777777777</v>
      </c>
      <c r="BS80" s="304"/>
      <c r="BT80" s="304">
        <f t="shared" ref="BT80" si="1473">BT1*BT71*BT76</f>
        <v>0</v>
      </c>
      <c r="BU80" s="304"/>
      <c r="BV80" s="304">
        <f t="shared" ref="BV80" si="1474">BV1*BV71*BV76</f>
        <v>4.1111111111111107</v>
      </c>
      <c r="BW80" s="304"/>
      <c r="BX80" s="304">
        <f t="shared" ref="BX80" si="1475">BX1*BX71*BX76</f>
        <v>16.888888888888886</v>
      </c>
      <c r="BY80" s="304"/>
      <c r="BZ80" s="304">
        <f t="shared" ref="BZ80" si="1476">BZ1*BZ71*BZ76</f>
        <v>34.666666666666671</v>
      </c>
      <c r="CA80" s="304"/>
      <c r="CB80" s="304">
        <f t="shared" ref="CB80" si="1477">CB1*CB71*CB76</f>
        <v>0</v>
      </c>
      <c r="CC80" s="304"/>
      <c r="CD80" s="304">
        <f t="shared" ref="CD80" si="1478">CD1*CD71*CD76</f>
        <v>0</v>
      </c>
      <c r="CE80" s="304"/>
      <c r="CF80" s="304">
        <f t="shared" ref="CF80" si="1479">CF1*CF71*CF76</f>
        <v>0</v>
      </c>
      <c r="CG80" s="304"/>
      <c r="CH80" s="304">
        <f t="shared" ref="CH80" si="1480">CH1*CH71*CH76</f>
        <v>0</v>
      </c>
      <c r="CI80" s="304"/>
      <c r="CJ80" s="304">
        <f t="shared" ref="CJ80" si="1481">CJ1*CJ71*CJ76</f>
        <v>0</v>
      </c>
      <c r="CK80" s="304"/>
      <c r="CL80" s="304">
        <f t="shared" ref="CL80" si="1482">CL1*CL71*CL76</f>
        <v>0</v>
      </c>
      <c r="CM80" s="304"/>
      <c r="CN80" s="304">
        <f t="shared" ref="CN80" si="1483">CN1*CN71*CN76</f>
        <v>0</v>
      </c>
      <c r="CO80" s="304"/>
      <c r="CP80" s="304">
        <f t="shared" ref="CP80" si="1484">CP1*CP71*CP76</f>
        <v>0</v>
      </c>
      <c r="CQ80" s="304"/>
      <c r="CR80" s="304">
        <f t="shared" ref="CR80" si="1485">CR1*CR71*CR76</f>
        <v>0</v>
      </c>
      <c r="CS80" s="304"/>
      <c r="CT80" s="304">
        <f t="shared" ref="CT80" si="1486">CT1*CT71*CT76</f>
        <v>0</v>
      </c>
      <c r="CU80" s="304"/>
      <c r="CV80" s="304">
        <f t="shared" ref="CV80" si="1487">CV1*CV71*CV76</f>
        <v>0</v>
      </c>
      <c r="CW80" s="304"/>
      <c r="CX80" s="304">
        <f t="shared" ref="CX80" si="1488">CX1*CX71*CX76</f>
        <v>0</v>
      </c>
      <c r="CY80" s="304"/>
      <c r="CZ80" s="304">
        <f t="shared" ref="CZ80" si="1489">CZ1*CZ71*CZ76</f>
        <v>0</v>
      </c>
      <c r="DA80" s="304"/>
      <c r="DB80" s="304">
        <f t="shared" ref="DB80" si="1490">DB1*DB71*DB76</f>
        <v>0</v>
      </c>
      <c r="DC80" s="304"/>
      <c r="DD80" s="304">
        <f t="shared" ref="DD80" si="1491">DD1*DD71*DD76</f>
        <v>0</v>
      </c>
      <c r="DE80" s="304"/>
      <c r="DF80" s="304">
        <f>DF1*DF71*DF76</f>
        <v>0</v>
      </c>
      <c r="DG80" s="304"/>
      <c r="DP80" s="86"/>
      <c r="DT80" s="86"/>
    </row>
    <row r="81" spans="1:197" ht="15" thickBot="1">
      <c r="A81" s="77" t="s">
        <v>76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f>SUM($B$80:U80)/T79</f>
        <v>90</v>
      </c>
      <c r="U81" s="304"/>
      <c r="V81" s="304">
        <f>SUM($B$80:W80)/V79</f>
        <v>97.03125</v>
      </c>
      <c r="W81" s="304"/>
      <c r="X81" s="304">
        <f>SUM($B$80:Y80)/X79</f>
        <v>101.25</v>
      </c>
      <c r="Y81" s="304"/>
      <c r="Z81" s="304">
        <f>SUM($B$80:AA80)/Z79</f>
        <v>103.11864406779661</v>
      </c>
      <c r="AA81" s="304"/>
      <c r="AB81" s="304">
        <f>SUM($B$80:AC80)/AB79</f>
        <v>108.46753246753246</v>
      </c>
      <c r="AC81" s="304"/>
      <c r="AD81" s="304">
        <f>SUM($B$80:AE80)/AD79</f>
        <v>113.26595744680851</v>
      </c>
      <c r="AE81" s="304"/>
      <c r="AF81" s="304">
        <f>SUM($B$80:AG80)/AF79</f>
        <v>118.43362831858408</v>
      </c>
      <c r="AG81" s="304"/>
      <c r="AH81" s="304">
        <f>SUM($B$80:AI80)/AH79</f>
        <v>121.49999999999999</v>
      </c>
      <c r="AI81" s="304"/>
      <c r="AJ81" s="304">
        <f>SUM($B$80:AK80)/AJ79</f>
        <v>125.60869565217391</v>
      </c>
      <c r="AK81" s="304"/>
      <c r="AL81" s="304">
        <f>SUM($B$80:AM80)/AL79</f>
        <v>129.51655629139074</v>
      </c>
      <c r="AM81" s="304"/>
      <c r="AN81" s="304">
        <f>SUM($B$80:AO80)/AN79</f>
        <v>130.5</v>
      </c>
      <c r="AO81" s="304"/>
      <c r="AP81" s="304">
        <f>SUM($B$80:AQ80)/AP79</f>
        <v>133.38888888888889</v>
      </c>
      <c r="AQ81" s="304"/>
      <c r="AR81" s="304">
        <f>SUM($B$80:AS80)/AR79</f>
        <v>141.7258064516129</v>
      </c>
      <c r="AS81" s="304"/>
      <c r="AT81" s="304">
        <f>SUM($B$80:AU80)/AT79</f>
        <v>146.29499999999999</v>
      </c>
      <c r="AU81" s="304"/>
      <c r="AV81" s="304">
        <f>SUM($B$80:AW80)/AV79</f>
        <v>147.32512315270935</v>
      </c>
      <c r="AW81" s="304"/>
      <c r="AX81" s="304">
        <f>SUM($B$80:AY80)/AX79</f>
        <v>149.19230769230768</v>
      </c>
      <c r="AY81" s="304"/>
      <c r="AZ81" s="304">
        <f>SUM($B$80:BA80)/AZ79</f>
        <v>150.79245283018869</v>
      </c>
      <c r="BA81" s="304"/>
      <c r="BB81" s="304">
        <f>SUM($B$80:BC80)/BB79</f>
        <v>153.73972602739724</v>
      </c>
      <c r="BC81" s="304"/>
      <c r="BD81" s="304">
        <f>SUM($B$80:BE80)/BD79</f>
        <v>154.62895927601809</v>
      </c>
      <c r="BE81" s="304"/>
      <c r="BF81" s="304">
        <f>SUM($B$80:BG80)/BF79</f>
        <v>154.62895927601809</v>
      </c>
      <c r="BG81" s="304"/>
      <c r="BH81" s="304">
        <f>SUM($B$80:BI80)/BH79</f>
        <v>155.66367713004485</v>
      </c>
      <c r="BI81" s="304"/>
      <c r="BJ81" s="304">
        <f>SUM($B$80:BK80)/BJ79</f>
        <v>163.92050209205021</v>
      </c>
      <c r="BK81" s="304"/>
      <c r="BL81" s="304">
        <f>SUM($B$80:BM80)/BL79</f>
        <v>167.9392712550607</v>
      </c>
      <c r="BM81" s="304"/>
      <c r="BN81" s="304">
        <f>SUM($B$80:BO80)/BN79</f>
        <v>173.91891891891891</v>
      </c>
      <c r="BO81" s="304"/>
      <c r="BP81" s="304">
        <f>SUM($B$80:BQ80)/BP79</f>
        <v>176.42045454545453</v>
      </c>
      <c r="BQ81" s="304"/>
      <c r="BR81" s="304">
        <f>SUM($B$80:BS80)/BR79</f>
        <v>177.4624060150376</v>
      </c>
      <c r="BS81" s="304"/>
      <c r="BT81" s="304">
        <f>SUM($B$80:BU80)/BT79</f>
        <v>177.4624060150376</v>
      </c>
      <c r="BU81" s="304"/>
      <c r="BV81" s="304">
        <f>SUM($B$80:BW80)/BV79</f>
        <v>178.04494382022472</v>
      </c>
      <c r="BW81" s="304"/>
      <c r="BX81" s="304">
        <f>SUM($B$80:BY80)/BX79</f>
        <v>180.46494464944652</v>
      </c>
      <c r="BY81" s="304"/>
      <c r="BZ81" s="304">
        <f>SUM($B$80:CA80)/BZ79</f>
        <v>185.35483870967741</v>
      </c>
      <c r="CA81" s="304"/>
      <c r="CB81" s="304">
        <f>SUM($B$80:CC80)/CB79</f>
        <v>185.35483870967741</v>
      </c>
      <c r="CC81" s="304"/>
      <c r="CD81" s="304">
        <f>SUM($B$80:CE80)/CD79</f>
        <v>185.35483870967741</v>
      </c>
      <c r="CE81" s="304"/>
      <c r="CF81" s="304">
        <f>SUM($B$80:CG80)/CF79</f>
        <v>185.35483870967741</v>
      </c>
      <c r="CG81" s="304"/>
      <c r="CH81" s="304">
        <f>SUM($B$80:CI80)/CH79</f>
        <v>185.35483870967741</v>
      </c>
      <c r="CI81" s="304"/>
      <c r="CJ81" s="304">
        <f>SUM($B$80:CK80)/CJ79</f>
        <v>185.35483870967741</v>
      </c>
      <c r="CK81" s="304"/>
      <c r="CL81" s="304">
        <f>SUM($B$80:CM80)/CL79</f>
        <v>185.35483870967741</v>
      </c>
      <c r="CM81" s="304"/>
      <c r="CN81" s="304">
        <f>SUM($B$80:CO80)/CN79</f>
        <v>185.35483870967741</v>
      </c>
      <c r="CO81" s="304"/>
      <c r="CP81" s="304">
        <f>SUM($B$80:CQ80)/CP79</f>
        <v>185.35483870967741</v>
      </c>
      <c r="CQ81" s="304"/>
      <c r="CR81" s="304">
        <f>SUM($B$80:CS80)/CR79</f>
        <v>185.35483870967741</v>
      </c>
      <c r="CS81" s="304"/>
      <c r="CT81" s="304">
        <f>SUM($B$80:CU80)/CT79</f>
        <v>185.35483870967741</v>
      </c>
      <c r="CU81" s="304"/>
      <c r="CV81" s="304">
        <f>SUM($B$80:CW80)/CV79</f>
        <v>185.35483870967741</v>
      </c>
      <c r="CW81" s="304"/>
      <c r="CX81" s="304">
        <f>SUM($B$80:CY80)/CX79</f>
        <v>185.35483870967741</v>
      </c>
      <c r="CY81" s="304"/>
      <c r="CZ81" s="304">
        <f>SUM($B$80:DA80)/CZ79</f>
        <v>185.35483870967741</v>
      </c>
      <c r="DA81" s="304"/>
      <c r="DB81" s="304">
        <f>SUM($B$80:DC80)/DB79</f>
        <v>185.35483870967741</v>
      </c>
      <c r="DC81" s="304"/>
      <c r="DD81" s="304">
        <f>SUM($B$80:DE80)/DD79</f>
        <v>185.35483870967741</v>
      </c>
      <c r="DE81" s="304"/>
      <c r="DF81" s="304">
        <f>SUM($B$80:DG80)/DF79</f>
        <v>185.35483870967741</v>
      </c>
      <c r="DG81" s="304"/>
      <c r="DP81" s="86"/>
      <c r="DT81" s="86"/>
    </row>
    <row r="82" spans="1:197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f t="shared" ref="T82:AB82" si="1492">LN(T79)/T81</f>
        <v>-2.7205988951301396E-2</v>
      </c>
      <c r="U82" s="304"/>
      <c r="V82" s="304">
        <f t="shared" si="1492"/>
        <v>-9.5712798904756171E-3</v>
      </c>
      <c r="W82" s="304"/>
      <c r="X82" s="304">
        <f t="shared" si="1492"/>
        <v>-4.3773376404050513E-3</v>
      </c>
      <c r="Y82" s="304"/>
      <c r="Z82" s="304">
        <f t="shared" si="1492"/>
        <v>-3.0732726718008612E-3</v>
      </c>
      <c r="AA82" s="304"/>
      <c r="AB82" s="304">
        <f t="shared" si="1492"/>
        <v>-4.6690223024953645E-4</v>
      </c>
      <c r="AC82" s="304"/>
      <c r="AD82" s="304">
        <f t="shared" ref="AD82:CN82" si="1493">LN(AD79)/AD81</f>
        <v>1.31412501119293E-3</v>
      </c>
      <c r="AE82" s="304"/>
      <c r="AF82" s="304">
        <f t="shared" si="1493"/>
        <v>2.8111835191294106E-3</v>
      </c>
      <c r="AG82" s="304"/>
      <c r="AH82" s="304">
        <f t="shared" si="1493"/>
        <v>3.5047935056180925E-3</v>
      </c>
      <c r="AI82" s="304"/>
      <c r="AJ82" s="304">
        <f t="shared" si="1493"/>
        <v>4.2417806165280783E-3</v>
      </c>
      <c r="AK82" s="304"/>
      <c r="AL82" s="304">
        <f t="shared" si="1493"/>
        <v>4.8088885311405281E-3</v>
      </c>
      <c r="AM82" s="304"/>
      <c r="AN82" s="304">
        <f t="shared" si="1493"/>
        <v>4.9233980669823015E-3</v>
      </c>
      <c r="AO82" s="304"/>
      <c r="AP82" s="304">
        <f t="shared" si="1493"/>
        <v>5.1964386714198315E-3</v>
      </c>
      <c r="AQ82" s="304"/>
      <c r="AR82" s="304">
        <f t="shared" si="1493"/>
        <v>5.8655338773787721E-3</v>
      </c>
      <c r="AS82" s="304"/>
      <c r="AT82" s="304">
        <f t="shared" si="1493"/>
        <v>6.1783944213787082E-3</v>
      </c>
      <c r="AU82" s="304"/>
      <c r="AV82" s="304">
        <f t="shared" si="1493"/>
        <v>6.2362535642818658E-3</v>
      </c>
      <c r="AW82" s="304"/>
      <c r="AX82" s="304">
        <f t="shared" si="1493"/>
        <v>6.3212972546405942E-3</v>
      </c>
      <c r="AY82" s="304"/>
      <c r="AZ82" s="304">
        <f t="shared" si="1493"/>
        <v>6.3805389589561314E-3</v>
      </c>
      <c r="BA82" s="304"/>
      <c r="BB82" s="304">
        <f t="shared" si="1493"/>
        <v>6.4695222298419815E-3</v>
      </c>
      <c r="BC82" s="304"/>
      <c r="BD82" s="304">
        <f t="shared" si="1493"/>
        <v>6.4911097607120941E-3</v>
      </c>
      <c r="BE82" s="304"/>
      <c r="BF82" s="304">
        <f t="shared" si="1493"/>
        <v>6.4911097607120941E-3</v>
      </c>
      <c r="BG82" s="304"/>
      <c r="BH82" s="304">
        <f t="shared" si="1493"/>
        <v>6.5058376845462127E-3</v>
      </c>
      <c r="BI82" s="304"/>
      <c r="BJ82" s="304">
        <f t="shared" si="1493"/>
        <v>6.6008484811220401E-3</v>
      </c>
      <c r="BK82" s="304"/>
      <c r="BL82" s="304">
        <f t="shared" si="1493"/>
        <v>6.6389425988529222E-3</v>
      </c>
      <c r="BM82" s="304"/>
      <c r="BN82" s="304">
        <f t="shared" si="1493"/>
        <v>6.6834529230773371E-3</v>
      </c>
      <c r="BO82" s="304"/>
      <c r="BP82" s="304">
        <f t="shared" si="1493"/>
        <v>6.6970689510918663E-3</v>
      </c>
      <c r="BQ82" s="304"/>
      <c r="BR82" s="304">
        <f t="shared" si="1493"/>
        <v>6.7002763053291654E-3</v>
      </c>
      <c r="BS82" s="304"/>
      <c r="BT82" s="304">
        <f t="shared" si="1493"/>
        <v>6.7002763053291654E-3</v>
      </c>
      <c r="BU82" s="304"/>
      <c r="BV82" s="304">
        <f t="shared" si="1493"/>
        <v>6.69942924597849E-3</v>
      </c>
      <c r="BW82" s="304"/>
      <c r="BX82" s="304">
        <f t="shared" si="1493"/>
        <v>6.6919903394709853E-3</v>
      </c>
      <c r="BY82" s="304"/>
      <c r="BZ82" s="304">
        <f t="shared" si="1493"/>
        <v>6.672405402300163E-3</v>
      </c>
      <c r="CA82" s="304"/>
      <c r="CB82" s="304">
        <f t="shared" si="1493"/>
        <v>6.672405402300163E-3</v>
      </c>
      <c r="CC82" s="304"/>
      <c r="CD82" s="304">
        <f t="shared" si="1493"/>
        <v>6.672405402300163E-3</v>
      </c>
      <c r="CE82" s="304"/>
      <c r="CF82" s="304">
        <f t="shared" si="1493"/>
        <v>6.672405402300163E-3</v>
      </c>
      <c r="CG82" s="304"/>
      <c r="CH82" s="304">
        <f t="shared" si="1493"/>
        <v>6.672405402300163E-3</v>
      </c>
      <c r="CI82" s="304"/>
      <c r="CJ82" s="304">
        <f t="shared" si="1493"/>
        <v>6.672405402300163E-3</v>
      </c>
      <c r="CK82" s="304"/>
      <c r="CL82" s="304">
        <f t="shared" si="1493"/>
        <v>6.672405402300163E-3</v>
      </c>
      <c r="CM82" s="304"/>
      <c r="CN82" s="304">
        <f t="shared" si="1493"/>
        <v>6.672405402300163E-3</v>
      </c>
      <c r="CO82" s="304"/>
      <c r="CP82" s="304">
        <f t="shared" ref="CP82:DF82" si="1494">LN(CP79)/CP81</f>
        <v>6.672405402300163E-3</v>
      </c>
      <c r="CQ82" s="304"/>
      <c r="CR82" s="304">
        <f t="shared" si="1494"/>
        <v>6.672405402300163E-3</v>
      </c>
      <c r="CS82" s="304"/>
      <c r="CT82" s="304">
        <f t="shared" si="1494"/>
        <v>6.672405402300163E-3</v>
      </c>
      <c r="CU82" s="304"/>
      <c r="CV82" s="304">
        <f t="shared" si="1494"/>
        <v>6.672405402300163E-3</v>
      </c>
      <c r="CW82" s="304"/>
      <c r="CX82" s="304">
        <f t="shared" si="1494"/>
        <v>6.672405402300163E-3</v>
      </c>
      <c r="CY82" s="304"/>
      <c r="CZ82" s="304">
        <f t="shared" si="1494"/>
        <v>6.672405402300163E-3</v>
      </c>
      <c r="DA82" s="304"/>
      <c r="DB82" s="304">
        <f t="shared" si="1494"/>
        <v>6.672405402300163E-3</v>
      </c>
      <c r="DC82" s="304"/>
      <c r="DD82" s="304">
        <f t="shared" si="1494"/>
        <v>6.672405402300163E-3</v>
      </c>
      <c r="DE82" s="304"/>
      <c r="DF82" s="304">
        <f t="shared" si="1494"/>
        <v>6.672405402300163E-3</v>
      </c>
      <c r="DG82" s="304"/>
      <c r="DP82" s="86"/>
      <c r="DT82" s="86"/>
    </row>
    <row r="83" spans="1:197" ht="15" thickBot="1">
      <c r="A83" s="77" t="s">
        <v>63</v>
      </c>
      <c r="B83" s="304">
        <f t="shared" ref="B83" si="1495">LOG10(B68)-LOG10(D68)</f>
        <v>0</v>
      </c>
      <c r="C83" s="304"/>
      <c r="D83" s="304">
        <f t="shared" ref="D83" si="1496">LOG10(D68)-LOG10(F68)</f>
        <v>0</v>
      </c>
      <c r="E83" s="304"/>
      <c r="F83" s="304">
        <f t="shared" ref="F83" si="1497">LOG10(F68)-LOG10(H68)</f>
        <v>0</v>
      </c>
      <c r="G83" s="304"/>
      <c r="H83" s="304">
        <f t="shared" ref="H83" si="1498">LOG10(H68)-LOG10(J68)</f>
        <v>0</v>
      </c>
      <c r="I83" s="304"/>
      <c r="J83" s="304">
        <f t="shared" ref="J83" si="1499">LOG10(J68)-LOG10(L68)</f>
        <v>0</v>
      </c>
      <c r="K83" s="304"/>
      <c r="L83" s="304">
        <f t="shared" ref="L83" si="1500">LOG10(L68)-LOG10(N68)</f>
        <v>0</v>
      </c>
      <c r="M83" s="304"/>
      <c r="N83" s="304">
        <f t="shared" ref="N83" si="1501">LOG10(N68)-LOG10(P68)</f>
        <v>0</v>
      </c>
      <c r="O83" s="304"/>
      <c r="P83" s="304">
        <f t="shared" ref="P83" si="1502">LOG10(P68)-LOG10(R68)</f>
        <v>0</v>
      </c>
      <c r="Q83" s="304"/>
      <c r="R83" s="304">
        <f t="shared" ref="R83" si="1503">LOG10(R68)-LOG10(T68)</f>
        <v>0</v>
      </c>
      <c r="S83" s="304"/>
      <c r="T83" s="304">
        <f t="shared" ref="T83" si="1504">LOG10(T68)-LOG10(V68)</f>
        <v>0</v>
      </c>
      <c r="U83" s="304"/>
      <c r="V83" s="304">
        <f t="shared" ref="V83" si="1505">LOG10(V68)-LOG10(X68)</f>
        <v>0</v>
      </c>
      <c r="W83" s="304"/>
      <c r="X83" s="304">
        <f t="shared" ref="X83" si="1506">LOG10(X68)-LOG10(Z68)</f>
        <v>0</v>
      </c>
      <c r="Y83" s="304"/>
      <c r="Z83" s="304">
        <f t="shared" ref="Z83" si="1507">LOG10(Z68)-LOG10(AB68)</f>
        <v>0</v>
      </c>
      <c r="AA83" s="304"/>
      <c r="AB83" s="304">
        <f t="shared" ref="AB83" si="1508">LOG10(AB68)-LOG10(AD68)</f>
        <v>0</v>
      </c>
      <c r="AC83" s="304"/>
      <c r="AD83" s="304">
        <f t="shared" ref="AD83" si="1509">LOG10(AD68)-LOG10(AF68)</f>
        <v>0</v>
      </c>
      <c r="AE83" s="304"/>
      <c r="AF83" s="304">
        <f t="shared" ref="AF83" si="1510">LOG10(AF68)-LOG10(AH68)</f>
        <v>0</v>
      </c>
      <c r="AG83" s="304"/>
      <c r="AH83" s="304">
        <f t="shared" ref="AH83" si="1511">LOG10(AH68)-LOG10(AJ68)</f>
        <v>0</v>
      </c>
      <c r="AI83" s="304"/>
      <c r="AJ83" s="304">
        <f t="shared" ref="AJ83" si="1512">LOG10(AJ68)-LOG10(AL68)</f>
        <v>0</v>
      </c>
      <c r="AK83" s="304"/>
      <c r="AL83" s="304">
        <f t="shared" ref="AL83" si="1513">LOG10(AL68)-LOG10(AN68)</f>
        <v>0</v>
      </c>
      <c r="AM83" s="304"/>
      <c r="AN83" s="304">
        <f t="shared" ref="AN83" si="1514">LOG10(AN68)-LOG10(AP68)</f>
        <v>0</v>
      </c>
      <c r="AO83" s="304"/>
      <c r="AP83" s="304">
        <f t="shared" ref="AP83" si="1515">LOG10(AP68)-LOG10(AR68)</f>
        <v>0</v>
      </c>
      <c r="AQ83" s="304"/>
      <c r="AR83" s="304">
        <f t="shared" ref="AR83" si="1516">LOG10(AR68)-LOG10(AT68)</f>
        <v>0</v>
      </c>
      <c r="AS83" s="304"/>
      <c r="AT83" s="304">
        <f t="shared" ref="AT83" si="1517">LOG10(AT68)-LOG10(AV68)</f>
        <v>0</v>
      </c>
      <c r="AU83" s="304"/>
      <c r="AV83" s="304">
        <f t="shared" ref="AV83" si="1518">LOG10(AV68)-LOG10(AX68)</f>
        <v>0</v>
      </c>
      <c r="AW83" s="304"/>
      <c r="AX83" s="304">
        <f t="shared" ref="AX83" si="1519">LOG10(AX68)-LOG10(AZ68)</f>
        <v>0</v>
      </c>
      <c r="AY83" s="304"/>
      <c r="AZ83" s="304">
        <f t="shared" ref="AZ83" si="1520">LOG10(AZ68)-LOG10(BB68)</f>
        <v>0</v>
      </c>
      <c r="BA83" s="304"/>
      <c r="BB83" s="304">
        <f t="shared" ref="BB83" si="1521">LOG10(BB68)-LOG10(BD68)</f>
        <v>0</v>
      </c>
      <c r="BC83" s="304"/>
      <c r="BD83" s="304">
        <f t="shared" ref="BD83" si="1522">LOG10(BD68)-LOG10(BF68)</f>
        <v>5.1152522447381332E-2</v>
      </c>
      <c r="BE83" s="304"/>
      <c r="BF83" s="304">
        <f t="shared" ref="BF83" si="1523">LOG10(BF68)-LOG10(BH68)</f>
        <v>0</v>
      </c>
      <c r="BG83" s="304"/>
      <c r="BH83" s="304">
        <f t="shared" ref="BH83" si="1524">LOG10(BH68)-LOG10(BJ68)</f>
        <v>0</v>
      </c>
      <c r="BI83" s="304"/>
      <c r="BJ83" s="304">
        <f t="shared" ref="BJ83" si="1525">LOG10(BJ68)-LOG10(BL68)</f>
        <v>0</v>
      </c>
      <c r="BK83" s="304"/>
      <c r="BL83" s="304">
        <f t="shared" ref="BL83" si="1526">LOG10(BL68)-LOG10(BN68)</f>
        <v>0</v>
      </c>
      <c r="BM83" s="304"/>
      <c r="BN83" s="304">
        <f t="shared" ref="BN83" si="1527">LOG10(BN68)-LOG10(BP68)</f>
        <v>0</v>
      </c>
      <c r="BO83" s="304"/>
      <c r="BP83" s="304">
        <f t="shared" ref="BP83" si="1528">LOG10(BP68)-LOG10(BR68)</f>
        <v>0</v>
      </c>
      <c r="BQ83" s="304"/>
      <c r="BR83" s="304">
        <f t="shared" ref="BR83" si="1529">LOG10(BR68)-LOG10(BT68)</f>
        <v>5.7991946977686726E-2</v>
      </c>
      <c r="BS83" s="304"/>
      <c r="BT83" s="304">
        <f t="shared" ref="BT83" si="1530">LOG10(BT68)-LOG10(BV68)</f>
        <v>0</v>
      </c>
      <c r="BU83" s="304"/>
      <c r="BV83" s="304">
        <f t="shared" ref="BV83" si="1531">LOG10(BV68)-LOG10(BX68)</f>
        <v>6.6946789630613179E-2</v>
      </c>
      <c r="BW83" s="304"/>
      <c r="BX83" s="304">
        <f t="shared" ref="BX83" si="1532">LOG10(BX68)-LOG10(BZ68)</f>
        <v>7.9181246047624776E-2</v>
      </c>
      <c r="BY83" s="304"/>
      <c r="BZ83" s="304">
        <f t="shared" ref="BZ83" si="1533">LOG10(BZ68)-LOG10(CB68)</f>
        <v>0</v>
      </c>
      <c r="CA83" s="304"/>
      <c r="CB83" s="304">
        <f t="shared" ref="CB83" si="1534">LOG10(CB68)-LOG10(CD68)</f>
        <v>0</v>
      </c>
      <c r="CC83" s="304"/>
      <c r="CD83" s="304">
        <f t="shared" ref="CD83" si="1535">LOG10(CD68)-LOG10(CF68)</f>
        <v>9.6910013008056461E-2</v>
      </c>
      <c r="CE83" s="304"/>
      <c r="CF83" s="304">
        <f t="shared" ref="CF83" si="1536">LOG10(CF68)-LOG10(CH68)</f>
        <v>0</v>
      </c>
      <c r="CG83" s="304"/>
      <c r="CH83" s="304">
        <f t="shared" ref="CH83" si="1537">LOG10(CH68)-LOG10(CJ68)</f>
        <v>0</v>
      </c>
      <c r="CI83" s="304"/>
      <c r="CJ83" s="304">
        <f t="shared" ref="CJ83" si="1538">LOG10(CJ68)-LOG10(CL68)</f>
        <v>0</v>
      </c>
      <c r="CK83" s="304"/>
      <c r="CL83" s="304">
        <f t="shared" ref="CL83" si="1539">LOG10(CL68)-LOG10(CN68)</f>
        <v>0</v>
      </c>
      <c r="CM83" s="304"/>
      <c r="CN83" s="304">
        <f t="shared" ref="CN83" si="1540">LOG10(CN68)-LOG10(CP68)</f>
        <v>0</v>
      </c>
      <c r="CO83" s="304"/>
      <c r="CP83" s="304">
        <f t="shared" ref="CP83" si="1541">LOG10(CP68)-LOG10(CR68)</f>
        <v>0.12493873660829996</v>
      </c>
      <c r="CQ83" s="304"/>
      <c r="CR83" s="304">
        <f t="shared" ref="CR83" si="1542">LOG10(CR68)-LOG10(CT68)</f>
        <v>0</v>
      </c>
      <c r="CS83" s="304"/>
      <c r="CT83" s="304">
        <f t="shared" ref="CT83" si="1543">LOG10(CT68)-LOG10(CV68)</f>
        <v>0.17609125905568124</v>
      </c>
      <c r="CU83" s="304"/>
      <c r="CV83" s="304">
        <f t="shared" ref="CV83" si="1544">LOG10(CV68)-LOG10(CX68)</f>
        <v>0</v>
      </c>
      <c r="CW83" s="304"/>
      <c r="CX83" s="304">
        <f t="shared" ref="CX83" si="1545">LOG10(CX68)-LOG10(CZ68)</f>
        <v>0</v>
      </c>
      <c r="CY83" s="304"/>
      <c r="CZ83" s="304">
        <f t="shared" ref="CZ83" si="1546">LOG10(CZ68)-LOG10(DB68)</f>
        <v>0.3010299956639812</v>
      </c>
      <c r="DA83" s="304"/>
      <c r="DB83" s="304">
        <f>LOG10(DB68)</f>
        <v>0</v>
      </c>
      <c r="DC83" s="304"/>
      <c r="DD83" s="304">
        <v>0</v>
      </c>
      <c r="DE83" s="304"/>
      <c r="DF83" s="304">
        <v>0</v>
      </c>
      <c r="DG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</row>
  </sheetData>
  <mergeCells count="3280">
    <mergeCell ref="DD76:DE76"/>
    <mergeCell ref="DD77:DE77"/>
    <mergeCell ref="DD78:DE78"/>
    <mergeCell ref="DD79:DE79"/>
    <mergeCell ref="DD81:DE81"/>
    <mergeCell ref="DD82:DE82"/>
    <mergeCell ref="DD80:DE80"/>
    <mergeCell ref="DD1:DE1"/>
    <mergeCell ref="DD2:DE2"/>
    <mergeCell ref="DD68:DE68"/>
    <mergeCell ref="DD70:DE70"/>
    <mergeCell ref="DD71:DE71"/>
    <mergeCell ref="DD72:DE72"/>
    <mergeCell ref="DD73:DE73"/>
    <mergeCell ref="DD74:DE74"/>
    <mergeCell ref="DD75:DE75"/>
    <mergeCell ref="DF71:DG71"/>
    <mergeCell ref="DF70:DG70"/>
    <mergeCell ref="DF68:DG68"/>
    <mergeCell ref="DF2:DG2"/>
    <mergeCell ref="DF1:DG1"/>
    <mergeCell ref="DF82:DG82"/>
    <mergeCell ref="DF81:DG81"/>
    <mergeCell ref="DF79:DG79"/>
    <mergeCell ref="DF78:DG78"/>
    <mergeCell ref="DF77:DG77"/>
    <mergeCell ref="DF76:DG76"/>
    <mergeCell ref="DF75:DG75"/>
    <mergeCell ref="DF74:DG74"/>
    <mergeCell ref="DF73:DG73"/>
    <mergeCell ref="DF45:DG45"/>
    <mergeCell ref="DF72:DG72"/>
    <mergeCell ref="CZ76:DA76"/>
    <mergeCell ref="CZ77:DA77"/>
    <mergeCell ref="CZ78:DA78"/>
    <mergeCell ref="CZ79:DA79"/>
    <mergeCell ref="CZ81:DA81"/>
    <mergeCell ref="CZ82:DA82"/>
    <mergeCell ref="CZ80:DA80"/>
    <mergeCell ref="DB1:DC1"/>
    <mergeCell ref="DB2:DC2"/>
    <mergeCell ref="DB68:DC68"/>
    <mergeCell ref="DB70:DC70"/>
    <mergeCell ref="DB71:DC71"/>
    <mergeCell ref="DB72:DC72"/>
    <mergeCell ref="DB73:DC73"/>
    <mergeCell ref="DB74:DC74"/>
    <mergeCell ref="DB75:DC75"/>
    <mergeCell ref="DB76:DC76"/>
    <mergeCell ref="DB77:DC77"/>
    <mergeCell ref="DB78:DC78"/>
    <mergeCell ref="DB79:DC79"/>
    <mergeCell ref="DB81:DC81"/>
    <mergeCell ref="DB82:DC82"/>
    <mergeCell ref="DB80:DC80"/>
    <mergeCell ref="CZ1:DA1"/>
    <mergeCell ref="CZ2:DA2"/>
    <mergeCell ref="CZ68:DA68"/>
    <mergeCell ref="CZ70:DA70"/>
    <mergeCell ref="CZ71:DA71"/>
    <mergeCell ref="CZ72:DA72"/>
    <mergeCell ref="CZ73:DA73"/>
    <mergeCell ref="CZ74:DA74"/>
    <mergeCell ref="CZ75:DA75"/>
    <mergeCell ref="CX74:CY74"/>
    <mergeCell ref="CX75:CY75"/>
    <mergeCell ref="CX16:CY16"/>
    <mergeCell ref="CZ16:DA16"/>
    <mergeCell ref="CX41:CY41"/>
    <mergeCell ref="CZ41:DA41"/>
    <mergeCell ref="CX44:CY44"/>
    <mergeCell ref="CZ44:DA44"/>
    <mergeCell ref="CX54:CY54"/>
    <mergeCell ref="CZ54:DA54"/>
    <mergeCell ref="V1:W1"/>
    <mergeCell ref="X1:Y1"/>
    <mergeCell ref="AX1:AY1"/>
    <mergeCell ref="AZ1:BA1"/>
    <mergeCell ref="BB1:BC1"/>
    <mergeCell ref="CD1:CE1"/>
    <mergeCell ref="CF1:CG1"/>
    <mergeCell ref="Z1:AA1"/>
    <mergeCell ref="AB1:AC1"/>
    <mergeCell ref="AD1:AE1"/>
    <mergeCell ref="AF1:AG1"/>
    <mergeCell ref="AH1:AI1"/>
    <mergeCell ref="AJ1:AK1"/>
    <mergeCell ref="AX14:AY14"/>
    <mergeCell ref="AZ14:BA14"/>
    <mergeCell ref="BB14:BC14"/>
    <mergeCell ref="BD14:BE14"/>
    <mergeCell ref="BF14:BG14"/>
    <mergeCell ref="BT68:BU68"/>
    <mergeCell ref="AV68:AW68"/>
    <mergeCell ref="AJ70:AK70"/>
    <mergeCell ref="AL70:AM70"/>
    <mergeCell ref="CX76:CY76"/>
    <mergeCell ref="CX77:CY77"/>
    <mergeCell ref="CX78:CY78"/>
    <mergeCell ref="CX79:CY79"/>
    <mergeCell ref="CX81:CY81"/>
    <mergeCell ref="CX82:CY82"/>
    <mergeCell ref="CX80:CY80"/>
    <mergeCell ref="BD1:BE1"/>
    <mergeCell ref="BF1:BG1"/>
    <mergeCell ref="CX1:CY1"/>
    <mergeCell ref="CX2:CY2"/>
    <mergeCell ref="CX68:CY68"/>
    <mergeCell ref="CX70:CY70"/>
    <mergeCell ref="CX71:CY71"/>
    <mergeCell ref="CX72:CY72"/>
    <mergeCell ref="CX73:CY73"/>
    <mergeCell ref="BZ1:CA1"/>
    <mergeCell ref="CB1:CC1"/>
    <mergeCell ref="BJ1:BK1"/>
    <mergeCell ref="BL1:BM1"/>
    <mergeCell ref="BN1:BO1"/>
    <mergeCell ref="BP1:BQ1"/>
    <mergeCell ref="BR1:BS1"/>
    <mergeCell ref="BT1:BU1"/>
    <mergeCell ref="CT1:CU1"/>
    <mergeCell ref="CV1:CW1"/>
    <mergeCell ref="CJ1:CK1"/>
    <mergeCell ref="CL1:CM1"/>
    <mergeCell ref="CN1:CO1"/>
    <mergeCell ref="CP1:CQ1"/>
    <mergeCell ref="CR1:CS1"/>
    <mergeCell ref="CN2:CO2"/>
    <mergeCell ref="CV2:CW2"/>
    <mergeCell ref="BZ2:CA2"/>
    <mergeCell ref="CB2:CC2"/>
    <mergeCell ref="CD2:CE2"/>
    <mergeCell ref="CF2:CG2"/>
    <mergeCell ref="CH2:CI2"/>
    <mergeCell ref="CP2:CQ2"/>
    <mergeCell ref="BN2:BO2"/>
    <mergeCell ref="BP2:BQ2"/>
    <mergeCell ref="BR2:BS2"/>
    <mergeCell ref="BT2:BU2"/>
    <mergeCell ref="BV2:BW2"/>
    <mergeCell ref="BX2:BY2"/>
    <mergeCell ref="BB2:BC2"/>
    <mergeCell ref="BD2:BE2"/>
    <mergeCell ref="BF2:BG2"/>
    <mergeCell ref="BH2:BI2"/>
    <mergeCell ref="BJ2:BK2"/>
    <mergeCell ref="BL2:BM2"/>
    <mergeCell ref="CJ2:CK2"/>
    <mergeCell ref="CL2:CM2"/>
    <mergeCell ref="B1:C1"/>
    <mergeCell ref="D1:E1"/>
    <mergeCell ref="F1:G1"/>
    <mergeCell ref="H1:I1"/>
    <mergeCell ref="J1:K1"/>
    <mergeCell ref="L1:M1"/>
    <mergeCell ref="R2:S2"/>
    <mergeCell ref="T2:U2"/>
    <mergeCell ref="V2:W2"/>
    <mergeCell ref="X2:Y2"/>
    <mergeCell ref="Z2:AA2"/>
    <mergeCell ref="AB2:AC2"/>
    <mergeCell ref="AJ2:AK2"/>
    <mergeCell ref="AL2:AM2"/>
    <mergeCell ref="AN2:AO2"/>
    <mergeCell ref="CR2:CS2"/>
    <mergeCell ref="CT2:CU2"/>
    <mergeCell ref="Z68:AA68"/>
    <mergeCell ref="AB68:AC68"/>
    <mergeCell ref="AF14:AG14"/>
    <mergeCell ref="AH14:AI14"/>
    <mergeCell ref="AJ14:AK14"/>
    <mergeCell ref="AL14:AM14"/>
    <mergeCell ref="R1:S1"/>
    <mergeCell ref="T1:U1"/>
    <mergeCell ref="B2:C2"/>
    <mergeCell ref="D2:E2"/>
    <mergeCell ref="F2:G2"/>
    <mergeCell ref="H2:I2"/>
    <mergeCell ref="J2:K2"/>
    <mergeCell ref="L2:M2"/>
    <mergeCell ref="N2:O2"/>
    <mergeCell ref="P2:Q2"/>
    <mergeCell ref="CH1:CI1"/>
    <mergeCell ref="BV1:BW1"/>
    <mergeCell ref="BX1:BY1"/>
    <mergeCell ref="AV2:AW2"/>
    <mergeCell ref="AX2:AY2"/>
    <mergeCell ref="AZ2:BA2"/>
    <mergeCell ref="AD2:AE2"/>
    <mergeCell ref="AF2:AG2"/>
    <mergeCell ref="AH2:AI2"/>
    <mergeCell ref="BH1:BI1"/>
    <mergeCell ref="AL1:AM1"/>
    <mergeCell ref="AN1:AO1"/>
    <mergeCell ref="AP1:AQ1"/>
    <mergeCell ref="AR1:AS1"/>
    <mergeCell ref="AT1:AU1"/>
    <mergeCell ref="AV1:AW1"/>
    <mergeCell ref="B68:C68"/>
    <mergeCell ref="D68:E68"/>
    <mergeCell ref="F68:G68"/>
    <mergeCell ref="H68:I68"/>
    <mergeCell ref="J68:K68"/>
    <mergeCell ref="L68:M68"/>
    <mergeCell ref="AB70:AC70"/>
    <mergeCell ref="AD70:AE70"/>
    <mergeCell ref="AF70:AG70"/>
    <mergeCell ref="AH70:AI70"/>
    <mergeCell ref="P70:Q70"/>
    <mergeCell ref="R70:S70"/>
    <mergeCell ref="N1:O1"/>
    <mergeCell ref="P1:Q1"/>
    <mergeCell ref="AP2:AQ2"/>
    <mergeCell ref="AR2:AS2"/>
    <mergeCell ref="AT2:AU2"/>
    <mergeCell ref="AD68:AE68"/>
    <mergeCell ref="AF68:AG68"/>
    <mergeCell ref="AH68:AI68"/>
    <mergeCell ref="AJ68:AK68"/>
    <mergeCell ref="N68:O68"/>
    <mergeCell ref="P68:Q68"/>
    <mergeCell ref="R68:S68"/>
    <mergeCell ref="T68:U68"/>
    <mergeCell ref="V68:W68"/>
    <mergeCell ref="X68:Y68"/>
    <mergeCell ref="AL68:AM68"/>
    <mergeCell ref="AN68:AO68"/>
    <mergeCell ref="AP68:AQ68"/>
    <mergeCell ref="AR68:AS68"/>
    <mergeCell ref="AT68:AU68"/>
    <mergeCell ref="AX68:AY68"/>
    <mergeCell ref="AZ68:BA68"/>
    <mergeCell ref="BB68:BC68"/>
    <mergeCell ref="CD70:CE70"/>
    <mergeCell ref="T70:U70"/>
    <mergeCell ref="V70:W70"/>
    <mergeCell ref="X70:Y70"/>
    <mergeCell ref="Z70:AA70"/>
    <mergeCell ref="AZ70:BA70"/>
    <mergeCell ref="BB70:BC70"/>
    <mergeCell ref="BD70:BE70"/>
    <mergeCell ref="BF70:BG70"/>
    <mergeCell ref="BH70:BI70"/>
    <mergeCell ref="CT68:CU68"/>
    <mergeCell ref="CV68:CW68"/>
    <mergeCell ref="CL68:CM68"/>
    <mergeCell ref="CN68:CO68"/>
    <mergeCell ref="CP68:CQ68"/>
    <mergeCell ref="CR68:CS68"/>
    <mergeCell ref="BD68:BE68"/>
    <mergeCell ref="BF68:BG68"/>
    <mergeCell ref="BH68:BI68"/>
    <mergeCell ref="CH68:CI68"/>
    <mergeCell ref="CJ68:CK68"/>
    <mergeCell ref="BV68:BW68"/>
    <mergeCell ref="BX68:BY68"/>
    <mergeCell ref="BZ68:CA68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CF70:CG70"/>
    <mergeCell ref="CH70:CI70"/>
    <mergeCell ref="BL70:BM70"/>
    <mergeCell ref="BN70:BO70"/>
    <mergeCell ref="BP70:BQ70"/>
    <mergeCell ref="BR70:BS70"/>
    <mergeCell ref="BT70:BU70"/>
    <mergeCell ref="BV70:BW70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AJ71:AK71"/>
    <mergeCell ref="AL71:AM71"/>
    <mergeCell ref="AN71:AO71"/>
    <mergeCell ref="BT71:BU71"/>
    <mergeCell ref="BV71:BW71"/>
    <mergeCell ref="BX71:BY71"/>
    <mergeCell ref="BB71:BC71"/>
    <mergeCell ref="BJ70:BK70"/>
    <mergeCell ref="AN70:AO70"/>
    <mergeCell ref="AP70:AQ70"/>
    <mergeCell ref="AR70:AS70"/>
    <mergeCell ref="AT70:AU70"/>
    <mergeCell ref="CV70:CW70"/>
    <mergeCell ref="B71:C71"/>
    <mergeCell ref="D71:E71"/>
    <mergeCell ref="F71:G71"/>
    <mergeCell ref="H71:I71"/>
    <mergeCell ref="J71:K71"/>
    <mergeCell ref="L71:M71"/>
    <mergeCell ref="N71:O71"/>
    <mergeCell ref="P71:Q71"/>
    <mergeCell ref="CJ70:CK70"/>
    <mergeCell ref="CL70:CM70"/>
    <mergeCell ref="CN70:CO70"/>
    <mergeCell ref="CP70:CQ70"/>
    <mergeCell ref="CR70:CS70"/>
    <mergeCell ref="CT70:CU70"/>
    <mergeCell ref="BX70:BY70"/>
    <mergeCell ref="BZ70:CA70"/>
    <mergeCell ref="AP71:AQ71"/>
    <mergeCell ref="B70:C70"/>
    <mergeCell ref="D70:E70"/>
    <mergeCell ref="F70:G70"/>
    <mergeCell ref="H70:I70"/>
    <mergeCell ref="J70:K70"/>
    <mergeCell ref="L70:M70"/>
    <mergeCell ref="N70:O70"/>
    <mergeCell ref="BD71:BE71"/>
    <mergeCell ref="BF71:BG71"/>
    <mergeCell ref="BH71:BI71"/>
    <mergeCell ref="BJ71:BK71"/>
    <mergeCell ref="BL71:BM71"/>
    <mergeCell ref="AX71:AY71"/>
    <mergeCell ref="AZ71:BA71"/>
    <mergeCell ref="AV70:AW70"/>
    <mergeCell ref="AX70:AY70"/>
    <mergeCell ref="CB70:CC70"/>
    <mergeCell ref="CL71:CM71"/>
    <mergeCell ref="CN71:CO71"/>
    <mergeCell ref="CP71:CQ71"/>
    <mergeCell ref="CR71:CS71"/>
    <mergeCell ref="CT71:CU71"/>
    <mergeCell ref="CV71:CW71"/>
    <mergeCell ref="BZ71:CA71"/>
    <mergeCell ref="CB71:CC71"/>
    <mergeCell ref="CD71:CE71"/>
    <mergeCell ref="CF71:CG71"/>
    <mergeCell ref="AT72:AU72"/>
    <mergeCell ref="AV72:AW72"/>
    <mergeCell ref="AX72:AY72"/>
    <mergeCell ref="AZ72:BA72"/>
    <mergeCell ref="CL72:CM72"/>
    <mergeCell ref="CN72:CO72"/>
    <mergeCell ref="CP72:CQ72"/>
    <mergeCell ref="CR72:CS72"/>
    <mergeCell ref="CT72:CU72"/>
    <mergeCell ref="BJ72:BK72"/>
    <mergeCell ref="BL72:BM72"/>
    <mergeCell ref="CF72:CG72"/>
    <mergeCell ref="CH72:CI72"/>
    <mergeCell ref="CJ72:CK72"/>
    <mergeCell ref="BN72:BO72"/>
    <mergeCell ref="BP72:BQ72"/>
    <mergeCell ref="BR72:BS72"/>
    <mergeCell ref="BT72:BU72"/>
    <mergeCell ref="BV72:BW72"/>
    <mergeCell ref="AD72:AE72"/>
    <mergeCell ref="AF72:AG72"/>
    <mergeCell ref="AH72:AI72"/>
    <mergeCell ref="AJ72:AK72"/>
    <mergeCell ref="V73:W73"/>
    <mergeCell ref="X73:Y73"/>
    <mergeCell ref="Z73:AA73"/>
    <mergeCell ref="AB73:AC73"/>
    <mergeCell ref="B73:C73"/>
    <mergeCell ref="D73:E73"/>
    <mergeCell ref="F73:G73"/>
    <mergeCell ref="H73:I73"/>
    <mergeCell ref="J73:K73"/>
    <mergeCell ref="L73:M73"/>
    <mergeCell ref="N73:O73"/>
    <mergeCell ref="P73:Q73"/>
    <mergeCell ref="B72:C72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3:AE73"/>
    <mergeCell ref="AF73:AG73"/>
    <mergeCell ref="AL72:AM72"/>
    <mergeCell ref="AN72:AO72"/>
    <mergeCell ref="BH72:BI72"/>
    <mergeCell ref="CV73:CW73"/>
    <mergeCell ref="BZ73:CA73"/>
    <mergeCell ref="CB73:CC73"/>
    <mergeCell ref="CD73:CE73"/>
    <mergeCell ref="CF73:CG73"/>
    <mergeCell ref="CH73:CI73"/>
    <mergeCell ref="CJ73:CK73"/>
    <mergeCell ref="AV73:AW73"/>
    <mergeCell ref="AX73:AY73"/>
    <mergeCell ref="AZ73:BA73"/>
    <mergeCell ref="AR71:AS71"/>
    <mergeCell ref="AT71:AU71"/>
    <mergeCell ref="AV71:AW71"/>
    <mergeCell ref="CH71:CI71"/>
    <mergeCell ref="CJ71:CK71"/>
    <mergeCell ref="BN71:BO71"/>
    <mergeCell ref="BP71:BQ71"/>
    <mergeCell ref="BR71:BS71"/>
    <mergeCell ref="CV72:CW72"/>
    <mergeCell ref="BZ72:CA72"/>
    <mergeCell ref="CB72:CC72"/>
    <mergeCell ref="CD72:CE72"/>
    <mergeCell ref="BB72:BC72"/>
    <mergeCell ref="BD72:BE72"/>
    <mergeCell ref="BF72:BG72"/>
    <mergeCell ref="AP72:AQ72"/>
    <mergeCell ref="AR72:AS72"/>
    <mergeCell ref="BX72:BY72"/>
    <mergeCell ref="AH73:AI73"/>
    <mergeCell ref="AJ73:AK73"/>
    <mergeCell ref="AL73:AM73"/>
    <mergeCell ref="AN73:AO73"/>
    <mergeCell ref="BB74:BC74"/>
    <mergeCell ref="BD74:BE74"/>
    <mergeCell ref="BF74:BG74"/>
    <mergeCell ref="BH74:BI74"/>
    <mergeCell ref="BJ74:BK74"/>
    <mergeCell ref="BL74:BM74"/>
    <mergeCell ref="CN74:CO74"/>
    <mergeCell ref="CP74:CQ74"/>
    <mergeCell ref="CR74:CS74"/>
    <mergeCell ref="CT74:CU74"/>
    <mergeCell ref="CV74:CW74"/>
    <mergeCell ref="CL74:CM74"/>
    <mergeCell ref="BN74:BO74"/>
    <mergeCell ref="BP74:BQ74"/>
    <mergeCell ref="BR74:BS74"/>
    <mergeCell ref="BT74:BU74"/>
    <mergeCell ref="BV74:BW74"/>
    <mergeCell ref="BX74:BY74"/>
    <mergeCell ref="AP74:AQ74"/>
    <mergeCell ref="AR74:AS74"/>
    <mergeCell ref="AT74:AU74"/>
    <mergeCell ref="AV74:AW74"/>
    <mergeCell ref="AX74:AY74"/>
    <mergeCell ref="AZ74:BA74"/>
    <mergeCell ref="CN73:CO73"/>
    <mergeCell ref="CP73:CQ73"/>
    <mergeCell ref="CR73:CS73"/>
    <mergeCell ref="CT73:CU73"/>
    <mergeCell ref="B74:C74"/>
    <mergeCell ref="D74:E74"/>
    <mergeCell ref="F74:G74"/>
    <mergeCell ref="H74:I74"/>
    <mergeCell ref="J74:K74"/>
    <mergeCell ref="L74:M74"/>
    <mergeCell ref="N74:O74"/>
    <mergeCell ref="P74:Q74"/>
    <mergeCell ref="CL73:CM73"/>
    <mergeCell ref="BN73:BO73"/>
    <mergeCell ref="BP73:BQ73"/>
    <mergeCell ref="BR73:BS73"/>
    <mergeCell ref="BT73:BU73"/>
    <mergeCell ref="BV73:BW73"/>
    <mergeCell ref="BX73:BY73"/>
    <mergeCell ref="BB73:BC73"/>
    <mergeCell ref="BD73:BE73"/>
    <mergeCell ref="BF73:BG73"/>
    <mergeCell ref="BH73:BI73"/>
    <mergeCell ref="BJ73:BK73"/>
    <mergeCell ref="BL73:BM73"/>
    <mergeCell ref="AP73:AQ73"/>
    <mergeCell ref="AR73:AS73"/>
    <mergeCell ref="AT73:AU73"/>
    <mergeCell ref="R73:S73"/>
    <mergeCell ref="T73:U73"/>
    <mergeCell ref="BZ74:CA74"/>
    <mergeCell ref="CB74:CC74"/>
    <mergeCell ref="CD74:CE74"/>
    <mergeCell ref="CF74:CG74"/>
    <mergeCell ref="CH74:CI74"/>
    <mergeCell ref="CJ74:CK74"/>
    <mergeCell ref="R74:S74"/>
    <mergeCell ref="T74:U74"/>
    <mergeCell ref="V74:W74"/>
    <mergeCell ref="X74:Y74"/>
    <mergeCell ref="Z74:AA74"/>
    <mergeCell ref="AB74:AC74"/>
    <mergeCell ref="AP75:AQ75"/>
    <mergeCell ref="AR75:AS75"/>
    <mergeCell ref="AT75:AU75"/>
    <mergeCell ref="R75:S75"/>
    <mergeCell ref="T75:U75"/>
    <mergeCell ref="V75:W75"/>
    <mergeCell ref="X75:Y75"/>
    <mergeCell ref="Z75:AA75"/>
    <mergeCell ref="AB75:AC75"/>
    <mergeCell ref="AD74:AE74"/>
    <mergeCell ref="AF74:AG74"/>
    <mergeCell ref="AH74:AI74"/>
    <mergeCell ref="AJ74:AK74"/>
    <mergeCell ref="AL74:AM74"/>
    <mergeCell ref="AN74:AO74"/>
    <mergeCell ref="BP75:BQ75"/>
    <mergeCell ref="BR75:BS75"/>
    <mergeCell ref="BT75:BU75"/>
    <mergeCell ref="BV75:BW75"/>
    <mergeCell ref="BX75:BY75"/>
    <mergeCell ref="BB75:BC75"/>
    <mergeCell ref="BD75:BE75"/>
    <mergeCell ref="BF75:BG75"/>
    <mergeCell ref="BH75:BI75"/>
    <mergeCell ref="BJ75:BK75"/>
    <mergeCell ref="BL75:BM75"/>
    <mergeCell ref="CN75:CO75"/>
    <mergeCell ref="CP75:CQ75"/>
    <mergeCell ref="CR75:CS75"/>
    <mergeCell ref="CT75:CU75"/>
    <mergeCell ref="CV75:CW75"/>
    <mergeCell ref="BZ75:CA75"/>
    <mergeCell ref="CB75:CC75"/>
    <mergeCell ref="CD75:CE75"/>
    <mergeCell ref="CF75:CG75"/>
    <mergeCell ref="CH75:CI75"/>
    <mergeCell ref="CJ75:CK75"/>
    <mergeCell ref="CL75:CM75"/>
    <mergeCell ref="BB76:BC76"/>
    <mergeCell ref="BD76:BE76"/>
    <mergeCell ref="BF76:BG76"/>
    <mergeCell ref="BH76:BI76"/>
    <mergeCell ref="BJ76:BK76"/>
    <mergeCell ref="BL76:BM76"/>
    <mergeCell ref="B76:C76"/>
    <mergeCell ref="D76:E76"/>
    <mergeCell ref="F76:G76"/>
    <mergeCell ref="H76:I76"/>
    <mergeCell ref="J76:K76"/>
    <mergeCell ref="L76:M76"/>
    <mergeCell ref="N76:O76"/>
    <mergeCell ref="P76:Q76"/>
    <mergeCell ref="BN75:BO75"/>
    <mergeCell ref="B75:C75"/>
    <mergeCell ref="D75:E75"/>
    <mergeCell ref="F75:G75"/>
    <mergeCell ref="H75:I75"/>
    <mergeCell ref="J75:K75"/>
    <mergeCell ref="L75:M75"/>
    <mergeCell ref="N75:O75"/>
    <mergeCell ref="P75:Q75"/>
    <mergeCell ref="AV75:AW75"/>
    <mergeCell ref="AD75:AE75"/>
    <mergeCell ref="AF75:AG75"/>
    <mergeCell ref="AH75:AI75"/>
    <mergeCell ref="AJ75:AK75"/>
    <mergeCell ref="AL75:AM75"/>
    <mergeCell ref="AN75:AO75"/>
    <mergeCell ref="AX75:AY75"/>
    <mergeCell ref="AZ75:BA75"/>
    <mergeCell ref="CN76:CO76"/>
    <mergeCell ref="CP76:CQ76"/>
    <mergeCell ref="CR76:CS76"/>
    <mergeCell ref="CT76:CU76"/>
    <mergeCell ref="CV76:CW76"/>
    <mergeCell ref="BZ76:CA76"/>
    <mergeCell ref="CB76:CC76"/>
    <mergeCell ref="CD76:CE76"/>
    <mergeCell ref="CF76:CG76"/>
    <mergeCell ref="CH76:CI76"/>
    <mergeCell ref="CJ76:CK76"/>
    <mergeCell ref="CL76:CM76"/>
    <mergeCell ref="BN76:BO76"/>
    <mergeCell ref="BP76:BQ76"/>
    <mergeCell ref="BR76:BS76"/>
    <mergeCell ref="BT76:BU76"/>
    <mergeCell ref="BV76:BW76"/>
    <mergeCell ref="BX76:BY76"/>
    <mergeCell ref="AP76:AQ76"/>
    <mergeCell ref="AR76:AS76"/>
    <mergeCell ref="AT76:AU76"/>
    <mergeCell ref="AV76:AW76"/>
    <mergeCell ref="AX76:AY76"/>
    <mergeCell ref="AZ76:BA76"/>
    <mergeCell ref="R76:S76"/>
    <mergeCell ref="R77:S77"/>
    <mergeCell ref="T77:U77"/>
    <mergeCell ref="V77:W77"/>
    <mergeCell ref="X77:Y77"/>
    <mergeCell ref="Z77:AA77"/>
    <mergeCell ref="AB77:AC77"/>
    <mergeCell ref="AR77:AS77"/>
    <mergeCell ref="AT77:AU77"/>
    <mergeCell ref="AV77:AW77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CT77:CU77"/>
    <mergeCell ref="CV77:CW77"/>
    <mergeCell ref="BZ77:CA77"/>
    <mergeCell ref="CB77:CC77"/>
    <mergeCell ref="CD77:CE77"/>
    <mergeCell ref="CF77:CG77"/>
    <mergeCell ref="CH77:CI77"/>
    <mergeCell ref="CJ77:CK77"/>
    <mergeCell ref="H77:I77"/>
    <mergeCell ref="J77:K77"/>
    <mergeCell ref="L77:M77"/>
    <mergeCell ref="N77:O77"/>
    <mergeCell ref="P77:Q77"/>
    <mergeCell ref="AP77:AQ77"/>
    <mergeCell ref="AD77:AE77"/>
    <mergeCell ref="AF77:AG77"/>
    <mergeCell ref="AH77:AI77"/>
    <mergeCell ref="AJ77:AK77"/>
    <mergeCell ref="AL77:AM77"/>
    <mergeCell ref="AN77:AO77"/>
    <mergeCell ref="AX77:AY77"/>
    <mergeCell ref="AZ77:BA77"/>
    <mergeCell ref="CL77:CM77"/>
    <mergeCell ref="BN77:BO77"/>
    <mergeCell ref="BP77:BQ77"/>
    <mergeCell ref="BR77:BS77"/>
    <mergeCell ref="BT77:BU77"/>
    <mergeCell ref="BV77:BW77"/>
    <mergeCell ref="BX77:BY77"/>
    <mergeCell ref="BB77:BC77"/>
    <mergeCell ref="BD77:BE77"/>
    <mergeCell ref="BF77:BG77"/>
    <mergeCell ref="BH77:BI77"/>
    <mergeCell ref="BJ77:BK77"/>
    <mergeCell ref="BL77:BM77"/>
    <mergeCell ref="B77:C77"/>
    <mergeCell ref="D77:E77"/>
    <mergeCell ref="F77:G77"/>
    <mergeCell ref="CR77:CS77"/>
    <mergeCell ref="CH78:CI78"/>
    <mergeCell ref="CJ78:CK78"/>
    <mergeCell ref="CL78:CM78"/>
    <mergeCell ref="BN78:BO78"/>
    <mergeCell ref="BP78:BQ78"/>
    <mergeCell ref="BR78:BS78"/>
    <mergeCell ref="BT78:BU78"/>
    <mergeCell ref="BV78:BW78"/>
    <mergeCell ref="BX78:BY78"/>
    <mergeCell ref="B78:C78"/>
    <mergeCell ref="D78:E78"/>
    <mergeCell ref="F78:G78"/>
    <mergeCell ref="H78:I78"/>
    <mergeCell ref="J78:K78"/>
    <mergeCell ref="L78:M78"/>
    <mergeCell ref="N78:O78"/>
    <mergeCell ref="P78:Q78"/>
    <mergeCell ref="BZ78:CA78"/>
    <mergeCell ref="CB78:CC78"/>
    <mergeCell ref="CD78:CE78"/>
    <mergeCell ref="CF78:CG78"/>
    <mergeCell ref="AJ78:AK78"/>
    <mergeCell ref="AL78:AM78"/>
    <mergeCell ref="AN78:AO78"/>
    <mergeCell ref="BB78:BC78"/>
    <mergeCell ref="BD78:BE78"/>
    <mergeCell ref="BF78:BG78"/>
    <mergeCell ref="BH78:BI78"/>
    <mergeCell ref="BJ78:BK78"/>
    <mergeCell ref="BL78:BM78"/>
    <mergeCell ref="AP78:AQ78"/>
    <mergeCell ref="AR78:AS78"/>
    <mergeCell ref="AT78:AU78"/>
    <mergeCell ref="AV78:AW78"/>
    <mergeCell ref="AX78:AY78"/>
    <mergeCell ref="AZ78:BA78"/>
    <mergeCell ref="L79:M79"/>
    <mergeCell ref="N79:O79"/>
    <mergeCell ref="P79:Q79"/>
    <mergeCell ref="AP79:AQ79"/>
    <mergeCell ref="AD79:AE79"/>
    <mergeCell ref="AF79:AG79"/>
    <mergeCell ref="AH79:AI79"/>
    <mergeCell ref="AJ79:AK79"/>
    <mergeCell ref="AL79:AM79"/>
    <mergeCell ref="AN79:AO79"/>
    <mergeCell ref="AX79:AY79"/>
    <mergeCell ref="AZ79:BA79"/>
    <mergeCell ref="AV79:AW79"/>
    <mergeCell ref="R79:S79"/>
    <mergeCell ref="T79:U79"/>
    <mergeCell ref="V79:W79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R78:S78"/>
    <mergeCell ref="X79:Y79"/>
    <mergeCell ref="Z79:AA79"/>
    <mergeCell ref="AB79:AC79"/>
    <mergeCell ref="AR79:AS79"/>
    <mergeCell ref="AT79:AU79"/>
    <mergeCell ref="B81:C81"/>
    <mergeCell ref="D81:E81"/>
    <mergeCell ref="F81:G81"/>
    <mergeCell ref="H81:I81"/>
    <mergeCell ref="J81:K81"/>
    <mergeCell ref="L81:M81"/>
    <mergeCell ref="N81:O81"/>
    <mergeCell ref="P81:Q81"/>
    <mergeCell ref="B79:C79"/>
    <mergeCell ref="D79:E79"/>
    <mergeCell ref="F79:G79"/>
    <mergeCell ref="H79:I79"/>
    <mergeCell ref="J79:K79"/>
    <mergeCell ref="B80:C80"/>
    <mergeCell ref="D80:E80"/>
    <mergeCell ref="F80:G80"/>
    <mergeCell ref="H80:I80"/>
    <mergeCell ref="J80:K80"/>
    <mergeCell ref="L80:M80"/>
    <mergeCell ref="N80:O80"/>
    <mergeCell ref="P80:Q80"/>
    <mergeCell ref="R81:S81"/>
    <mergeCell ref="T81:U81"/>
    <mergeCell ref="CL79:CM79"/>
    <mergeCell ref="BZ79:CA79"/>
    <mergeCell ref="CB79:CC79"/>
    <mergeCell ref="CD79:CE79"/>
    <mergeCell ref="CF79:CG79"/>
    <mergeCell ref="CH79:CI79"/>
    <mergeCell ref="CJ79:CK79"/>
    <mergeCell ref="BN79:BO79"/>
    <mergeCell ref="BP79:BQ79"/>
    <mergeCell ref="BR79:BS79"/>
    <mergeCell ref="BT79:BU79"/>
    <mergeCell ref="BV79:BW79"/>
    <mergeCell ref="BX79:BY79"/>
    <mergeCell ref="BB79:BC79"/>
    <mergeCell ref="BD79:BE79"/>
    <mergeCell ref="BF79:BG79"/>
    <mergeCell ref="BH79:BI79"/>
    <mergeCell ref="BJ79:BK79"/>
    <mergeCell ref="BL79:BM79"/>
    <mergeCell ref="CV81:CW81"/>
    <mergeCell ref="BZ81:CA81"/>
    <mergeCell ref="CB81:CC81"/>
    <mergeCell ref="CD81:CE81"/>
    <mergeCell ref="CF81:CG81"/>
    <mergeCell ref="CH81:CI81"/>
    <mergeCell ref="CJ81:CK81"/>
    <mergeCell ref="CL81:CM81"/>
    <mergeCell ref="BN81:BO81"/>
    <mergeCell ref="BP81:BQ81"/>
    <mergeCell ref="BR81:BS81"/>
    <mergeCell ref="BT81:BU81"/>
    <mergeCell ref="BV81:BW81"/>
    <mergeCell ref="BX81:BY81"/>
    <mergeCell ref="AD81:AE81"/>
    <mergeCell ref="AF81:AG81"/>
    <mergeCell ref="AH81:AI81"/>
    <mergeCell ref="AJ81:AK81"/>
    <mergeCell ref="AL81:AM81"/>
    <mergeCell ref="AN81:AO81"/>
    <mergeCell ref="BB81:BC81"/>
    <mergeCell ref="BD81:BE81"/>
    <mergeCell ref="BF81:BG81"/>
    <mergeCell ref="BH81:BI81"/>
    <mergeCell ref="BJ81:BK81"/>
    <mergeCell ref="BL81:BM81"/>
    <mergeCell ref="AP81:AQ81"/>
    <mergeCell ref="AR81:AS81"/>
    <mergeCell ref="AT81:AU81"/>
    <mergeCell ref="AV81:AW81"/>
    <mergeCell ref="AX81:AY81"/>
    <mergeCell ref="AZ81:BA81"/>
    <mergeCell ref="V81:W81"/>
    <mergeCell ref="X81:Y81"/>
    <mergeCell ref="Z81:AA81"/>
    <mergeCell ref="AB81:AC81"/>
    <mergeCell ref="CN81:CO81"/>
    <mergeCell ref="CP81:CQ81"/>
    <mergeCell ref="CR81:CS81"/>
    <mergeCell ref="CL82:CM82"/>
    <mergeCell ref="BN82:BO82"/>
    <mergeCell ref="BP82:BQ82"/>
    <mergeCell ref="BR82:BS82"/>
    <mergeCell ref="BT82:BU82"/>
    <mergeCell ref="BV82:BW82"/>
    <mergeCell ref="BX82:BY82"/>
    <mergeCell ref="BB82:BC82"/>
    <mergeCell ref="BD82:BE82"/>
    <mergeCell ref="BF82:BG82"/>
    <mergeCell ref="BH82:BI82"/>
    <mergeCell ref="BJ82:BK82"/>
    <mergeCell ref="BL82:BM82"/>
    <mergeCell ref="BZ82:CA82"/>
    <mergeCell ref="CB82:CC82"/>
    <mergeCell ref="AV82:AW82"/>
    <mergeCell ref="AF82:AG82"/>
    <mergeCell ref="AH82:AI82"/>
    <mergeCell ref="AJ82:AK82"/>
    <mergeCell ref="AL82:AM82"/>
    <mergeCell ref="AN82:AO82"/>
    <mergeCell ref="R82:S82"/>
    <mergeCell ref="T82:U82"/>
    <mergeCell ref="V82:W82"/>
    <mergeCell ref="X82:Y82"/>
    <mergeCell ref="Z82:AA82"/>
    <mergeCell ref="AB82:AC82"/>
    <mergeCell ref="AP82:AQ82"/>
    <mergeCell ref="AR82:AS82"/>
    <mergeCell ref="AT82:AU82"/>
    <mergeCell ref="AX82:AY82"/>
    <mergeCell ref="CD82:CE82"/>
    <mergeCell ref="AZ82:BA82"/>
    <mergeCell ref="CF82:CG82"/>
    <mergeCell ref="CH82:CI82"/>
    <mergeCell ref="CJ82:CK82"/>
    <mergeCell ref="B82:C82"/>
    <mergeCell ref="D82:E82"/>
    <mergeCell ref="F82:G82"/>
    <mergeCell ref="H82:I82"/>
    <mergeCell ref="J82:K82"/>
    <mergeCell ref="L82:M82"/>
    <mergeCell ref="N82:O82"/>
    <mergeCell ref="P82:Q82"/>
    <mergeCell ref="AD82:AE82"/>
    <mergeCell ref="BV80:BW80"/>
    <mergeCell ref="BX80:BY80"/>
    <mergeCell ref="BB80:BC80"/>
    <mergeCell ref="BD80:BE80"/>
    <mergeCell ref="BF80:BG80"/>
    <mergeCell ref="BH80:BI80"/>
    <mergeCell ref="BJ80:BK80"/>
    <mergeCell ref="BL80:BM80"/>
    <mergeCell ref="AD80:AE80"/>
    <mergeCell ref="AF80:AG80"/>
    <mergeCell ref="AH80:AI80"/>
    <mergeCell ref="AJ80:AK80"/>
    <mergeCell ref="AL80:AM80"/>
    <mergeCell ref="AN80:AO80"/>
    <mergeCell ref="R80:S80"/>
    <mergeCell ref="T80:U80"/>
    <mergeCell ref="V80:W80"/>
    <mergeCell ref="X80:Y80"/>
    <mergeCell ref="Z80:AA80"/>
    <mergeCell ref="AB80:AC80"/>
    <mergeCell ref="EN75:EO75"/>
    <mergeCell ref="EN73:EO73"/>
    <mergeCell ref="EL74:EM74"/>
    <mergeCell ref="EN74:EO74"/>
    <mergeCell ref="CN82:CO82"/>
    <mergeCell ref="CP82:CQ82"/>
    <mergeCell ref="EL73:EM73"/>
    <mergeCell ref="EL75:EM75"/>
    <mergeCell ref="DF80:DG80"/>
    <mergeCell ref="CL80:CM80"/>
    <mergeCell ref="CN80:CO80"/>
    <mergeCell ref="CP80:CQ80"/>
    <mergeCell ref="CR80:CS80"/>
    <mergeCell ref="CT80:CU80"/>
    <mergeCell ref="CV80:CW80"/>
    <mergeCell ref="CJ80:CK80"/>
    <mergeCell ref="CN79:CO79"/>
    <mergeCell ref="CP79:CQ79"/>
    <mergeCell ref="CR79:CS79"/>
    <mergeCell ref="CT79:CU79"/>
    <mergeCell ref="CV79:CW79"/>
    <mergeCell ref="CN78:CO78"/>
    <mergeCell ref="CP78:CQ78"/>
    <mergeCell ref="CR78:CS78"/>
    <mergeCell ref="CT78:CU78"/>
    <mergeCell ref="CV78:CW78"/>
    <mergeCell ref="CN77:CO77"/>
    <mergeCell ref="CP77:CQ77"/>
    <mergeCell ref="CR82:CS82"/>
    <mergeCell ref="CT82:CU82"/>
    <mergeCell ref="CV82:CW82"/>
    <mergeCell ref="CT81:CU81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AV16:AW16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T14:U14"/>
    <mergeCell ref="V14:W14"/>
    <mergeCell ref="X14:Y14"/>
    <mergeCell ref="Z14:AA14"/>
    <mergeCell ref="AB14:AC14"/>
    <mergeCell ref="AD14:AE14"/>
    <mergeCell ref="Z16:AA16"/>
    <mergeCell ref="AB16:AC16"/>
    <mergeCell ref="AD16:AE16"/>
    <mergeCell ref="AF16:AG16"/>
    <mergeCell ref="BP14:BQ14"/>
    <mergeCell ref="BR14:BS14"/>
    <mergeCell ref="BT14:BU14"/>
    <mergeCell ref="BV14:BW14"/>
    <mergeCell ref="BX14:BY14"/>
    <mergeCell ref="CB14:CC14"/>
    <mergeCell ref="CD14:CE14"/>
    <mergeCell ref="CF14:CG14"/>
    <mergeCell ref="AL16:AM16"/>
    <mergeCell ref="AN16:AO16"/>
    <mergeCell ref="AP16:AQ16"/>
    <mergeCell ref="AR16:AS16"/>
    <mergeCell ref="AT16:AU16"/>
    <mergeCell ref="AN14:AO14"/>
    <mergeCell ref="AP14:AQ14"/>
    <mergeCell ref="AR14:AS14"/>
    <mergeCell ref="AT14:AU14"/>
    <mergeCell ref="AV14:AW14"/>
    <mergeCell ref="EH14:EI14"/>
    <mergeCell ref="EJ14:EK14"/>
    <mergeCell ref="EL14:EM14"/>
    <mergeCell ref="EN14:EO14"/>
    <mergeCell ref="EP14:EQ14"/>
    <mergeCell ref="ER14:ES14"/>
    <mergeCell ref="ET14:EU14"/>
    <mergeCell ref="EV14:EW14"/>
    <mergeCell ref="EZ14:FA14"/>
    <mergeCell ref="EX14:EY14"/>
    <mergeCell ref="DP14:DQ14"/>
    <mergeCell ref="DR14:DS14"/>
    <mergeCell ref="DT14:DU14"/>
    <mergeCell ref="DV14:DW14"/>
    <mergeCell ref="DX14:DY14"/>
    <mergeCell ref="DZ14:EA14"/>
    <mergeCell ref="EB14:EC14"/>
    <mergeCell ref="ED14:EE14"/>
    <mergeCell ref="EF14:EG14"/>
    <mergeCell ref="AH16:AI16"/>
    <mergeCell ref="AJ16:AK16"/>
    <mergeCell ref="CR14:CS14"/>
    <mergeCell ref="CT14:CU14"/>
    <mergeCell ref="CV14:CW14"/>
    <mergeCell ref="CX14:CY14"/>
    <mergeCell ref="CZ14:DA14"/>
    <mergeCell ref="DB14:DC14"/>
    <mergeCell ref="DD14:DE14"/>
    <mergeCell ref="DF14:DG14"/>
    <mergeCell ref="BZ14:CA14"/>
    <mergeCell ref="BX16:BY16"/>
    <mergeCell ref="BZ16:CA16"/>
    <mergeCell ref="CB16:CC16"/>
    <mergeCell ref="CD16:CE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CH14:CI14"/>
    <mergeCell ref="CJ14:CK14"/>
    <mergeCell ref="CL14:CM14"/>
    <mergeCell ref="CN14:CO14"/>
    <mergeCell ref="CP14:CQ14"/>
    <mergeCell ref="BH14:BI14"/>
    <mergeCell ref="BJ14:BK14"/>
    <mergeCell ref="BL14:BM14"/>
    <mergeCell ref="BN14:BO14"/>
    <mergeCell ref="AL17:AM17"/>
    <mergeCell ref="DZ16:EA16"/>
    <mergeCell ref="EB16:EC16"/>
    <mergeCell ref="ED16:EE16"/>
    <mergeCell ref="EF16:EG16"/>
    <mergeCell ref="EH16:EI16"/>
    <mergeCell ref="EJ16:EK16"/>
    <mergeCell ref="EL16:EM16"/>
    <mergeCell ref="EN16:EO16"/>
    <mergeCell ref="EP16:EQ16"/>
    <mergeCell ref="DB16:DC16"/>
    <mergeCell ref="DD16:DE16"/>
    <mergeCell ref="DF16:DG16"/>
    <mergeCell ref="DP16:DQ16"/>
    <mergeCell ref="DR16:DS16"/>
    <mergeCell ref="DT16:DU16"/>
    <mergeCell ref="DV16:DW16"/>
    <mergeCell ref="DX16:DY16"/>
    <mergeCell ref="CF16:CG16"/>
    <mergeCell ref="CH16:CI16"/>
    <mergeCell ref="CJ16:CK16"/>
    <mergeCell ref="CL16:CM16"/>
    <mergeCell ref="CN16:CO16"/>
    <mergeCell ref="CP16:CQ16"/>
    <mergeCell ref="CR16:CS16"/>
    <mergeCell ref="CT16:CU16"/>
    <mergeCell ref="CV16:CW16"/>
    <mergeCell ref="BN16:BO16"/>
    <mergeCell ref="BP16:BQ16"/>
    <mergeCell ref="BR16:BS16"/>
    <mergeCell ref="BT16:BU16"/>
    <mergeCell ref="BV16:BW16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ER16:ES16"/>
    <mergeCell ref="ET16:EU16"/>
    <mergeCell ref="EV16:EW16"/>
    <mergeCell ref="EX16:EY16"/>
    <mergeCell ref="EZ16:FA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BX17:BY17"/>
    <mergeCell ref="BZ17:CA17"/>
    <mergeCell ref="CB17:CC17"/>
    <mergeCell ref="CD17:CE17"/>
    <mergeCell ref="CF17:CG17"/>
    <mergeCell ref="CH17:CI17"/>
    <mergeCell ref="CJ17:CK17"/>
    <mergeCell ref="CL17:CM17"/>
    <mergeCell ref="CN17:CO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EV17:EW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CP17:CQ17"/>
    <mergeCell ref="CR17:CS17"/>
    <mergeCell ref="CT17:CU17"/>
    <mergeCell ref="CV17:CW17"/>
    <mergeCell ref="CX17:CY17"/>
    <mergeCell ref="CZ17:DA17"/>
    <mergeCell ref="DB17:DC17"/>
    <mergeCell ref="DD17:DE17"/>
    <mergeCell ref="DF17:DG17"/>
    <mergeCell ref="EX17:EY17"/>
    <mergeCell ref="EZ17:FA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EF17:EG17"/>
    <mergeCell ref="EH17:EI17"/>
    <mergeCell ref="EJ17:EK17"/>
    <mergeCell ref="EL17:EM17"/>
    <mergeCell ref="EN17:EO17"/>
    <mergeCell ref="EP17:EQ17"/>
    <mergeCell ref="ER17:ES17"/>
    <mergeCell ref="ET17:EU17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EJ18:EK18"/>
    <mergeCell ref="CV18:CW18"/>
    <mergeCell ref="CX18:CY18"/>
    <mergeCell ref="CZ18:DA18"/>
    <mergeCell ref="DB18:DC18"/>
    <mergeCell ref="DD18:DE18"/>
    <mergeCell ref="DF18:DG18"/>
    <mergeCell ref="DP18:DQ18"/>
    <mergeCell ref="DR18:DS18"/>
    <mergeCell ref="CD18:CE18"/>
    <mergeCell ref="CF18:CG18"/>
    <mergeCell ref="CH18:CI18"/>
    <mergeCell ref="CJ18:CK18"/>
    <mergeCell ref="CL18:CM18"/>
    <mergeCell ref="CN18:CO18"/>
    <mergeCell ref="CP18:CQ18"/>
    <mergeCell ref="CR18:CS18"/>
    <mergeCell ref="CT18:CU18"/>
    <mergeCell ref="EL18:EM18"/>
    <mergeCell ref="EN18:EO18"/>
    <mergeCell ref="EP18:EQ18"/>
    <mergeCell ref="ER18:ES18"/>
    <mergeCell ref="ET18:EU18"/>
    <mergeCell ref="EV18:EW18"/>
    <mergeCell ref="EX18:EY18"/>
    <mergeCell ref="EZ18:FA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CB19:CC19"/>
    <mergeCell ref="CD19:CE19"/>
    <mergeCell ref="CF19:CG19"/>
    <mergeCell ref="CH19:CI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L20:AM20"/>
    <mergeCell ref="DZ19:EA19"/>
    <mergeCell ref="EB19:EC19"/>
    <mergeCell ref="ED19:EE19"/>
    <mergeCell ref="EF19:EG19"/>
    <mergeCell ref="EH19:EI19"/>
    <mergeCell ref="EJ19:EK19"/>
    <mergeCell ref="EL19:EM19"/>
    <mergeCell ref="EN19:EO19"/>
    <mergeCell ref="EP19:EQ19"/>
    <mergeCell ref="DB19:DC19"/>
    <mergeCell ref="DD19:DE19"/>
    <mergeCell ref="DF19:DG19"/>
    <mergeCell ref="DP19:DQ19"/>
    <mergeCell ref="DR19:DS19"/>
    <mergeCell ref="DT19:DU19"/>
    <mergeCell ref="DV19:DW19"/>
    <mergeCell ref="DX19:DY19"/>
    <mergeCell ref="CJ19:CK19"/>
    <mergeCell ref="CL19:CM19"/>
    <mergeCell ref="CN19:CO19"/>
    <mergeCell ref="CP19:CQ19"/>
    <mergeCell ref="CR19:CS19"/>
    <mergeCell ref="CT19:CU19"/>
    <mergeCell ref="CV19:CW19"/>
    <mergeCell ref="CX19:CY19"/>
    <mergeCell ref="CZ19:DA19"/>
    <mergeCell ref="BR19:BS19"/>
    <mergeCell ref="BT19:BU19"/>
    <mergeCell ref="BV19:BW19"/>
    <mergeCell ref="BX19:BY19"/>
    <mergeCell ref="BZ19:CA19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ER19:ES19"/>
    <mergeCell ref="ET19:EU19"/>
    <mergeCell ref="EV19:EW19"/>
    <mergeCell ref="EX19:EY19"/>
    <mergeCell ref="EZ19:FA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EV20:EW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CP20:CQ20"/>
    <mergeCell ref="CR20:CS20"/>
    <mergeCell ref="CT20:CU20"/>
    <mergeCell ref="CV20:CW20"/>
    <mergeCell ref="CX20:CY20"/>
    <mergeCell ref="CZ20:DA20"/>
    <mergeCell ref="DB20:DC20"/>
    <mergeCell ref="DD20:DE20"/>
    <mergeCell ref="DF20:DG20"/>
    <mergeCell ref="EX20:EY20"/>
    <mergeCell ref="EZ20:FA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EF20:EG20"/>
    <mergeCell ref="EH20:EI20"/>
    <mergeCell ref="EJ20:EK20"/>
    <mergeCell ref="EL20:EM20"/>
    <mergeCell ref="EN20:EO20"/>
    <mergeCell ref="EP20:EQ20"/>
    <mergeCell ref="ER20:ES20"/>
    <mergeCell ref="ET20:EU20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AT21:AU21"/>
    <mergeCell ref="AV21:AW21"/>
    <mergeCell ref="AX21:AY21"/>
    <mergeCell ref="AZ21:BA21"/>
    <mergeCell ref="BB21:BC21"/>
    <mergeCell ref="BD21:BE21"/>
    <mergeCell ref="BF21:BG21"/>
    <mergeCell ref="BH21:BI21"/>
    <mergeCell ref="BJ21:BK21"/>
    <mergeCell ref="EV21:EW21"/>
    <mergeCell ref="DN21:DO21"/>
    <mergeCell ref="DP21:DQ21"/>
    <mergeCell ref="DR21:DS21"/>
    <mergeCell ref="DT21:DU21"/>
    <mergeCell ref="DV21:DW21"/>
    <mergeCell ref="DX21:DY21"/>
    <mergeCell ref="DZ21:EA21"/>
    <mergeCell ref="EB21:EC21"/>
    <mergeCell ref="ED21:EE21"/>
    <mergeCell ref="CV21:CW21"/>
    <mergeCell ref="CX21:CY21"/>
    <mergeCell ref="CZ21:DA21"/>
    <mergeCell ref="DB21:DC21"/>
    <mergeCell ref="DD21:DE21"/>
    <mergeCell ref="DF21:DG21"/>
    <mergeCell ref="CD21:CE21"/>
    <mergeCell ref="CF21:CG21"/>
    <mergeCell ref="CH21:CI21"/>
    <mergeCell ref="CJ21:CK21"/>
    <mergeCell ref="CL21:CM21"/>
    <mergeCell ref="CN21:CO21"/>
    <mergeCell ref="CP21:CQ21"/>
    <mergeCell ref="CR21:CS21"/>
    <mergeCell ref="CT21:CU21"/>
    <mergeCell ref="EX21:EY21"/>
    <mergeCell ref="EZ21:FA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EF21:EG21"/>
    <mergeCell ref="EH21:EI21"/>
    <mergeCell ref="EJ21:EK21"/>
    <mergeCell ref="EL21:EM21"/>
    <mergeCell ref="EN21:EO21"/>
    <mergeCell ref="EP21:EQ21"/>
    <mergeCell ref="ER21:ES21"/>
    <mergeCell ref="ET21:EU21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EV22:EW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CV22:CW22"/>
    <mergeCell ref="CX22:CY22"/>
    <mergeCell ref="CZ22:DA22"/>
    <mergeCell ref="DB22:DC22"/>
    <mergeCell ref="DD22:DE22"/>
    <mergeCell ref="DF22:DG22"/>
    <mergeCell ref="CD22:CE22"/>
    <mergeCell ref="CF22:CG22"/>
    <mergeCell ref="CH22:CI22"/>
    <mergeCell ref="CJ22:CK22"/>
    <mergeCell ref="CL22:CM22"/>
    <mergeCell ref="CN22:CO22"/>
    <mergeCell ref="CP22:CQ22"/>
    <mergeCell ref="CR22:CS22"/>
    <mergeCell ref="CT22:CU22"/>
    <mergeCell ref="EX22:EY22"/>
    <mergeCell ref="EZ22:FA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EF22:EG22"/>
    <mergeCell ref="EH22:EI22"/>
    <mergeCell ref="EJ22:EK22"/>
    <mergeCell ref="EL22:EM22"/>
    <mergeCell ref="EN22:EO22"/>
    <mergeCell ref="EP22:EQ22"/>
    <mergeCell ref="ER22:ES22"/>
    <mergeCell ref="ET22:EU22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EV23:EW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CV23:CW23"/>
    <mergeCell ref="CX23:CY23"/>
    <mergeCell ref="CZ23:DA23"/>
    <mergeCell ref="DB23:DC23"/>
    <mergeCell ref="DD23:DE23"/>
    <mergeCell ref="DF23:DG23"/>
    <mergeCell ref="CD23:CE23"/>
    <mergeCell ref="CF23:CG23"/>
    <mergeCell ref="CH23:CI23"/>
    <mergeCell ref="CJ23:CK23"/>
    <mergeCell ref="CL23:CM23"/>
    <mergeCell ref="CN23:CO23"/>
    <mergeCell ref="CP23:CQ23"/>
    <mergeCell ref="CR23:CS23"/>
    <mergeCell ref="CT23:CU23"/>
    <mergeCell ref="EX23:EY23"/>
    <mergeCell ref="EZ23:FA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EF23:EG23"/>
    <mergeCell ref="EH23:EI23"/>
    <mergeCell ref="EJ23:EK23"/>
    <mergeCell ref="EL23:EM23"/>
    <mergeCell ref="EN23:EO23"/>
    <mergeCell ref="EP23:EQ23"/>
    <mergeCell ref="ER23:ES23"/>
    <mergeCell ref="ET23:EU23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EV24:EW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ED24:EE24"/>
    <mergeCell ref="CV24:CW24"/>
    <mergeCell ref="CX24:CY24"/>
    <mergeCell ref="CZ24:DA24"/>
    <mergeCell ref="DB24:DC24"/>
    <mergeCell ref="DD24:DE24"/>
    <mergeCell ref="DF24:DG24"/>
    <mergeCell ref="CD24:CE24"/>
    <mergeCell ref="CF24:CG24"/>
    <mergeCell ref="CH24:CI24"/>
    <mergeCell ref="CJ24:CK24"/>
    <mergeCell ref="CL24:CM24"/>
    <mergeCell ref="CN24:CO24"/>
    <mergeCell ref="CP24:CQ24"/>
    <mergeCell ref="CR24:CS24"/>
    <mergeCell ref="CT24:CU24"/>
    <mergeCell ref="EX24:EY24"/>
    <mergeCell ref="EZ24:FA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EF24:EG24"/>
    <mergeCell ref="EH24:EI24"/>
    <mergeCell ref="EJ24:EK24"/>
    <mergeCell ref="EL24:EM24"/>
    <mergeCell ref="EN24:EO24"/>
    <mergeCell ref="EP24:EQ24"/>
    <mergeCell ref="ER24:ES24"/>
    <mergeCell ref="ET24:EU24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EV25:EW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CV25:CW25"/>
    <mergeCell ref="CX25:CY25"/>
    <mergeCell ref="CZ25:DA25"/>
    <mergeCell ref="DB25:DC25"/>
    <mergeCell ref="DD25:DE25"/>
    <mergeCell ref="DF25:DG25"/>
    <mergeCell ref="CD25:CE25"/>
    <mergeCell ref="CF25:CG25"/>
    <mergeCell ref="CH25:CI25"/>
    <mergeCell ref="CJ25:CK25"/>
    <mergeCell ref="CL25:CM25"/>
    <mergeCell ref="CN25:CO25"/>
    <mergeCell ref="CP25:CQ25"/>
    <mergeCell ref="CR25:CS25"/>
    <mergeCell ref="CT25:CU25"/>
    <mergeCell ref="EX25:EY25"/>
    <mergeCell ref="EZ25:FA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EF25:EG25"/>
    <mergeCell ref="EH25:EI25"/>
    <mergeCell ref="EJ25:EK25"/>
    <mergeCell ref="EL25:EM25"/>
    <mergeCell ref="EN25:EO25"/>
    <mergeCell ref="EP25:EQ25"/>
    <mergeCell ref="ER25:ES25"/>
    <mergeCell ref="ET25:EU25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EV26:EW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CV26:CW26"/>
    <mergeCell ref="CX26:CY26"/>
    <mergeCell ref="CZ26:DA26"/>
    <mergeCell ref="DB26:DC26"/>
    <mergeCell ref="DD26:DE26"/>
    <mergeCell ref="DF26:DG26"/>
    <mergeCell ref="CD26:CE26"/>
    <mergeCell ref="CF26:CG26"/>
    <mergeCell ref="CH26:CI26"/>
    <mergeCell ref="CJ26:CK26"/>
    <mergeCell ref="CL26:CM26"/>
    <mergeCell ref="CN26:CO26"/>
    <mergeCell ref="CP26:CQ26"/>
    <mergeCell ref="CR26:CS26"/>
    <mergeCell ref="CT26:CU26"/>
    <mergeCell ref="EX26:EY26"/>
    <mergeCell ref="EZ26:FA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EV27:EW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CV27:CW27"/>
    <mergeCell ref="CX27:CY27"/>
    <mergeCell ref="CZ27:DA27"/>
    <mergeCell ref="DB27:DC27"/>
    <mergeCell ref="DD27:DE27"/>
    <mergeCell ref="DF27:DG27"/>
    <mergeCell ref="CD27:CE27"/>
    <mergeCell ref="CF27:CG27"/>
    <mergeCell ref="CH27:CI27"/>
    <mergeCell ref="CJ27:CK27"/>
    <mergeCell ref="CL27:CM27"/>
    <mergeCell ref="CN27:CO27"/>
    <mergeCell ref="CP27:CQ27"/>
    <mergeCell ref="CR27:CS27"/>
    <mergeCell ref="CT27:CU27"/>
    <mergeCell ref="EX27:EY27"/>
    <mergeCell ref="EZ27:FA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EF27:EG27"/>
    <mergeCell ref="EH27:EI27"/>
    <mergeCell ref="EJ27:EK27"/>
    <mergeCell ref="EL27:EM27"/>
    <mergeCell ref="EN27:EO27"/>
    <mergeCell ref="EP27:EQ27"/>
    <mergeCell ref="ER27:ES27"/>
    <mergeCell ref="ET27:EU27"/>
    <mergeCell ref="CR28:CS28"/>
    <mergeCell ref="CT28:CU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AR29:AS29"/>
    <mergeCell ref="EF28:EG28"/>
    <mergeCell ref="EH28:EI28"/>
    <mergeCell ref="EJ28:EK28"/>
    <mergeCell ref="EL28:EM28"/>
    <mergeCell ref="EN28:EO28"/>
    <mergeCell ref="EP28:EQ28"/>
    <mergeCell ref="ER28:ES28"/>
    <mergeCell ref="ET28:EU28"/>
    <mergeCell ref="EV28:EW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CV28:CW28"/>
    <mergeCell ref="CX28:CY28"/>
    <mergeCell ref="CZ28:DA28"/>
    <mergeCell ref="DB28:DC28"/>
    <mergeCell ref="DD28:DE28"/>
    <mergeCell ref="DF28:DG28"/>
    <mergeCell ref="CD28:CE28"/>
    <mergeCell ref="CF28:CG28"/>
    <mergeCell ref="CH28:CI28"/>
    <mergeCell ref="CJ28:CK28"/>
    <mergeCell ref="CL28:CM28"/>
    <mergeCell ref="CN28:CO28"/>
    <mergeCell ref="CP28:CQ28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EX28:EY28"/>
    <mergeCell ref="EZ28:FA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CV29:CW29"/>
    <mergeCell ref="CX29:CY29"/>
    <mergeCell ref="CZ29:DA29"/>
    <mergeCell ref="DB29:DC29"/>
    <mergeCell ref="DD29:DE29"/>
    <mergeCell ref="DF29:DG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DN29:DO29"/>
    <mergeCell ref="DP29:DQ29"/>
    <mergeCell ref="DR29:DS29"/>
    <mergeCell ref="DT29:DU29"/>
    <mergeCell ref="DV29:DW29"/>
    <mergeCell ref="DX29:DY29"/>
    <mergeCell ref="DZ29:EA29"/>
    <mergeCell ref="EB29:EC29"/>
    <mergeCell ref="ED29:EE29"/>
    <mergeCell ref="GJ29:GK29"/>
    <mergeCell ref="GL29:GM29"/>
    <mergeCell ref="GN29:GO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EX29:EY29"/>
    <mergeCell ref="EZ29:FA29"/>
    <mergeCell ref="FD29:FE29"/>
    <mergeCell ref="FF29:FG29"/>
    <mergeCell ref="FH29:FI29"/>
    <mergeCell ref="FJ29:FK29"/>
    <mergeCell ref="FL29:FM29"/>
    <mergeCell ref="FN29:FO29"/>
    <mergeCell ref="FP29:FQ29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CF41:CG41"/>
    <mergeCell ref="CH41:CI41"/>
    <mergeCell ref="CJ41:CK41"/>
    <mergeCell ref="CL41:CM41"/>
    <mergeCell ref="CN41:CO41"/>
    <mergeCell ref="CP41:CQ41"/>
    <mergeCell ref="CR41:CS41"/>
    <mergeCell ref="CT41:CU41"/>
    <mergeCell ref="CV41:CW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41:CE41"/>
    <mergeCell ref="EP41:EQ41"/>
    <mergeCell ref="ER41:ES41"/>
    <mergeCell ref="ET41:EU41"/>
    <mergeCell ref="EV41:EW41"/>
    <mergeCell ref="EX41:EY41"/>
    <mergeCell ref="EZ41:FA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DB41:DC41"/>
    <mergeCell ref="DD41:DE41"/>
    <mergeCell ref="DF41:DG41"/>
    <mergeCell ref="DN41:DO41"/>
    <mergeCell ref="DP41:DQ41"/>
    <mergeCell ref="DR41:DS41"/>
    <mergeCell ref="DT41:DU41"/>
    <mergeCell ref="DV41:DW41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CB43:CC43"/>
    <mergeCell ref="CD43:CE43"/>
    <mergeCell ref="CF43:CG43"/>
    <mergeCell ref="CH43:CI43"/>
    <mergeCell ref="CJ43:CK43"/>
    <mergeCell ref="CL43:CM43"/>
    <mergeCell ref="CN43:CO43"/>
    <mergeCell ref="CP43:CQ43"/>
    <mergeCell ref="CR43:CS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EX43:EY43"/>
    <mergeCell ref="DP43:DQ43"/>
    <mergeCell ref="DR43:DS43"/>
    <mergeCell ref="DT43:DU43"/>
    <mergeCell ref="DV43:DW43"/>
    <mergeCell ref="DX43:DY43"/>
    <mergeCell ref="DZ43:EA43"/>
    <mergeCell ref="EB43:EC43"/>
    <mergeCell ref="ED43:EE43"/>
    <mergeCell ref="EF43:EG43"/>
    <mergeCell ref="CT43:CU43"/>
    <mergeCell ref="CV43:CW43"/>
    <mergeCell ref="CX43:CY43"/>
    <mergeCell ref="CZ43:DA43"/>
    <mergeCell ref="DB43:DC43"/>
    <mergeCell ref="DD43:DE43"/>
    <mergeCell ref="DF43:DG43"/>
    <mergeCell ref="DN43:DO43"/>
    <mergeCell ref="EZ43:FA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N44:EO44"/>
    <mergeCell ref="DB44:DC44"/>
    <mergeCell ref="DD44:DE44"/>
    <mergeCell ref="DF44:DG44"/>
    <mergeCell ref="DN44:DO44"/>
    <mergeCell ref="DP44:DQ44"/>
    <mergeCell ref="DR44:DS44"/>
    <mergeCell ref="DT44:DU44"/>
    <mergeCell ref="DV44:DW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EP44:EQ44"/>
    <mergeCell ref="ER44:ES44"/>
    <mergeCell ref="ET44:EU44"/>
    <mergeCell ref="EV44:EW44"/>
    <mergeCell ref="EX44:EY44"/>
    <mergeCell ref="EZ44:FA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CJ45:CK45"/>
    <mergeCell ref="CL45:CM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AL46:AM46"/>
    <mergeCell ref="DZ45:EA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DN45:DO45"/>
    <mergeCell ref="DP45:DQ45"/>
    <mergeCell ref="DR45:DS45"/>
    <mergeCell ref="DT45:DU45"/>
    <mergeCell ref="DV45:DW45"/>
    <mergeCell ref="DX45:DY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BV45:BW45"/>
    <mergeCell ref="BX45:BY45"/>
    <mergeCell ref="BZ45:CA45"/>
    <mergeCell ref="CB45:CC45"/>
    <mergeCell ref="CD45:CE45"/>
    <mergeCell ref="CF45:CG45"/>
    <mergeCell ref="CH45:C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ER45:ES45"/>
    <mergeCell ref="ET45:EU45"/>
    <mergeCell ref="EV45:EW45"/>
    <mergeCell ref="EX45:EY45"/>
    <mergeCell ref="EZ45:F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EP46:EQ46"/>
    <mergeCell ref="DH46:DI46"/>
    <mergeCell ref="DN46:DO46"/>
    <mergeCell ref="DP46:DQ46"/>
    <mergeCell ref="DR46:DS46"/>
    <mergeCell ref="DT46:DU46"/>
    <mergeCell ref="DV46:DW46"/>
    <mergeCell ref="DX46:DY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ER46:ES46"/>
    <mergeCell ref="ET46:EU46"/>
    <mergeCell ref="EV46:EW46"/>
    <mergeCell ref="EX46:EY46"/>
    <mergeCell ref="EZ46:F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CJ47:CK47"/>
    <mergeCell ref="CL47:CM47"/>
    <mergeCell ref="CN47:CO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AL48:AM48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DH47:DI47"/>
    <mergeCell ref="DN47:DO47"/>
    <mergeCell ref="DP47:DQ47"/>
    <mergeCell ref="DR47:DS47"/>
    <mergeCell ref="DT47:DU47"/>
    <mergeCell ref="DV47:DW47"/>
    <mergeCell ref="DX47:DY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BX47:BY47"/>
    <mergeCell ref="BZ47:CA47"/>
    <mergeCell ref="CB47:CC47"/>
    <mergeCell ref="CD47:CE47"/>
    <mergeCell ref="CF47:CG47"/>
    <mergeCell ref="CH47:CI47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ER47:ES47"/>
    <mergeCell ref="ET47:EU47"/>
    <mergeCell ref="EV47:EW47"/>
    <mergeCell ref="EX47:EY47"/>
    <mergeCell ref="EZ47:F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EP48:EQ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ER48:ES48"/>
    <mergeCell ref="ET48:EU48"/>
    <mergeCell ref="EV48:EW48"/>
    <mergeCell ref="EX48:EY48"/>
    <mergeCell ref="EZ48:F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DZ48:EA48"/>
    <mergeCell ref="EB48:EC48"/>
    <mergeCell ref="ED48:EE48"/>
    <mergeCell ref="EF48:EG48"/>
    <mergeCell ref="EH48:EI48"/>
    <mergeCell ref="EJ48:EK48"/>
    <mergeCell ref="EL48:EM48"/>
    <mergeCell ref="EN48:EO48"/>
    <mergeCell ref="CF49:CG49"/>
    <mergeCell ref="CH49:CI49"/>
    <mergeCell ref="CJ49:CK49"/>
    <mergeCell ref="CL49:CM49"/>
    <mergeCell ref="CN49:CO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AL50:AM50"/>
    <mergeCell ref="DZ49:EA49"/>
    <mergeCell ref="EB49:EC49"/>
    <mergeCell ref="ED49:EE49"/>
    <mergeCell ref="EF49:EG49"/>
    <mergeCell ref="EH49:EI49"/>
    <mergeCell ref="EJ49:EK49"/>
    <mergeCell ref="EL49:EM49"/>
    <mergeCell ref="EN49:EO49"/>
    <mergeCell ref="EP49:EQ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BX49:BY49"/>
    <mergeCell ref="BZ49:CA49"/>
    <mergeCell ref="CB49:CC49"/>
    <mergeCell ref="CD49:CE49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ER49:ES49"/>
    <mergeCell ref="ET49:EU49"/>
    <mergeCell ref="EV49:EW49"/>
    <mergeCell ref="EX49:EY49"/>
    <mergeCell ref="EZ49:F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EP50:EQ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ER50:ES50"/>
    <mergeCell ref="ET50:EU50"/>
    <mergeCell ref="EV50:EW50"/>
    <mergeCell ref="EX50:EY50"/>
    <mergeCell ref="EZ50:F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CF51:CG51"/>
    <mergeCell ref="CH51:CI51"/>
    <mergeCell ref="CJ51:CK51"/>
    <mergeCell ref="CL51:CM51"/>
    <mergeCell ref="CN51:CO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AL52:AM52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BX51:BY51"/>
    <mergeCell ref="BZ51:CA51"/>
    <mergeCell ref="CB51:CC51"/>
    <mergeCell ref="CD51:CE51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ER51:ES51"/>
    <mergeCell ref="ET51:EU51"/>
    <mergeCell ref="EV51:EW51"/>
    <mergeCell ref="EX51:EY51"/>
    <mergeCell ref="EZ51:F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BX52:BY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EP52:EQ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2:DY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ER52:ES52"/>
    <mergeCell ref="ET52:EU52"/>
    <mergeCell ref="EV52:EW52"/>
    <mergeCell ref="EX52:EY52"/>
    <mergeCell ref="EZ52:F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EX53:EY53"/>
    <mergeCell ref="EZ53:FA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R53:ES53"/>
    <mergeCell ref="ET53:EU53"/>
    <mergeCell ref="EV53:EW53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DL68:DM68"/>
    <mergeCell ref="BZ80:CA80"/>
    <mergeCell ref="CB80:CC80"/>
    <mergeCell ref="CD80:CE80"/>
    <mergeCell ref="CF80:CG80"/>
    <mergeCell ref="CH80:CI80"/>
    <mergeCell ref="AP80:AQ80"/>
    <mergeCell ref="AR80:AS80"/>
    <mergeCell ref="AT80:AU80"/>
    <mergeCell ref="AV80:AW80"/>
    <mergeCell ref="AX80:AY80"/>
    <mergeCell ref="AZ80:BA80"/>
    <mergeCell ref="BN80:BO80"/>
    <mergeCell ref="BP80:BQ80"/>
    <mergeCell ref="BR80:BS80"/>
    <mergeCell ref="BT80:BU80"/>
    <mergeCell ref="AZ83:BA83"/>
    <mergeCell ref="BB83:BC83"/>
    <mergeCell ref="BD83:BE83"/>
    <mergeCell ref="BF83:BG83"/>
    <mergeCell ref="BH83:BI83"/>
    <mergeCell ref="BJ83:BK83"/>
    <mergeCell ref="BL83:BM83"/>
    <mergeCell ref="BN83:BO83"/>
    <mergeCell ref="BP83:BQ83"/>
    <mergeCell ref="AH83:AI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DB83:DC83"/>
    <mergeCell ref="DD83:DE83"/>
    <mergeCell ref="DF83:DG83"/>
    <mergeCell ref="CJ83:CK83"/>
    <mergeCell ref="CL83:CM83"/>
    <mergeCell ref="CN83:CO83"/>
    <mergeCell ref="CP83:CQ83"/>
    <mergeCell ref="CR83:CS83"/>
    <mergeCell ref="CT83:CU83"/>
    <mergeCell ref="CV83:CW83"/>
    <mergeCell ref="CX83:CY83"/>
    <mergeCell ref="CZ83:DA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GB83:GC83"/>
    <mergeCell ref="GD83:GE83"/>
    <mergeCell ref="GF83:GG83"/>
    <mergeCell ref="GH83:GI83"/>
    <mergeCell ref="GJ83:GK83"/>
    <mergeCell ref="GL83:GM83"/>
    <mergeCell ref="FD83:FE83"/>
    <mergeCell ref="FF83:FG83"/>
    <mergeCell ref="FH83:FI83"/>
    <mergeCell ref="FJ83:FK83"/>
    <mergeCell ref="FL83:FM83"/>
    <mergeCell ref="FN83:FO83"/>
    <mergeCell ref="FP83:FQ83"/>
    <mergeCell ref="FR83:FS83"/>
    <mergeCell ref="FT83:FU83"/>
    <mergeCell ref="EL83:EM83"/>
    <mergeCell ref="EN83:EO83"/>
    <mergeCell ref="EP83:EQ83"/>
    <mergeCell ref="ER83:ES83"/>
    <mergeCell ref="ET83:EU83"/>
    <mergeCell ref="EV83:EW83"/>
    <mergeCell ref="EX83:EY83"/>
    <mergeCell ref="EZ83:FA83"/>
    <mergeCell ref="FB83:FC83"/>
    <mergeCell ref="BD54:BE54"/>
    <mergeCell ref="BF54:BG54"/>
    <mergeCell ref="BH54:BI54"/>
    <mergeCell ref="BJ54:BK54"/>
    <mergeCell ref="BL54:BM54"/>
    <mergeCell ref="GN83:GO8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FV83:FW83"/>
    <mergeCell ref="FX83:FY83"/>
    <mergeCell ref="FZ83:GA83"/>
    <mergeCell ref="AR55:AS55"/>
    <mergeCell ref="DB54:DC54"/>
    <mergeCell ref="DD54:DE54"/>
    <mergeCell ref="DF54:DG54"/>
    <mergeCell ref="DH54:DI54"/>
    <mergeCell ref="DJ54:DK54"/>
    <mergeCell ref="DL54:DM54"/>
    <mergeCell ref="DN54:DO54"/>
    <mergeCell ref="DP54:DQ54"/>
    <mergeCell ref="DR54:DS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AV54:AW54"/>
    <mergeCell ref="AX54:AY54"/>
    <mergeCell ref="AZ54:BA54"/>
    <mergeCell ref="BB54:BC54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EX54:EY54"/>
    <mergeCell ref="EZ54:F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EV55:EW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ED55:EE55"/>
    <mergeCell ref="CV55:CW55"/>
    <mergeCell ref="CX55:CY55"/>
    <mergeCell ref="CZ55:DA55"/>
    <mergeCell ref="DB55:DC55"/>
    <mergeCell ref="DD55:DE55"/>
    <mergeCell ref="DF55:DG55"/>
    <mergeCell ref="DH55:DI55"/>
    <mergeCell ref="DJ55:DK55"/>
    <mergeCell ref="DL55:DM55"/>
    <mergeCell ref="EX55:EY55"/>
    <mergeCell ref="EZ55:FA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GL56:GM56"/>
    <mergeCell ref="GN56:GO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EX56:EY56"/>
    <mergeCell ref="EZ56:FA56"/>
    <mergeCell ref="FF56:FG56"/>
    <mergeCell ref="FH56:FI56"/>
    <mergeCell ref="FJ56:FK56"/>
    <mergeCell ref="FL56:FM56"/>
    <mergeCell ref="FN56:FO56"/>
    <mergeCell ref="FP56:FQ56"/>
    <mergeCell ref="FR56:FS56"/>
  </mergeCells>
  <pageMargins left="0.2" right="0.2" top="0.25" bottom="0.25" header="0" footer="0"/>
  <pageSetup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E508-1620-4CC6-B9F9-EA002EFAA706}">
  <dimension ref="A1:GO83"/>
  <sheetViews>
    <sheetView zoomScale="80" zoomScaleNormal="80" workbookViewId="0">
      <pane xSplit="1" ySplit="3" topLeftCell="B1048539" activePane="bottomRight" state="frozen"/>
      <selection pane="bottomRight" activeCell="A1048576" sqref="A1048576"/>
      <selection pane="bottomLeft" activeCell="X1" sqref="X1:Y1"/>
      <selection pane="topRight" activeCell="X1" sqref="X1:Y1"/>
    </sheetView>
  </sheetViews>
  <sheetFormatPr defaultRowHeight="14.45"/>
  <cols>
    <col min="1" max="1" width="38.7109375" bestFit="1" customWidth="1"/>
    <col min="2" max="2" width="4.85546875" bestFit="1" customWidth="1"/>
    <col min="12" max="12" width="10.85546875" bestFit="1" customWidth="1"/>
    <col min="180" max="180" width="9.85546875" bestFit="1" customWidth="1"/>
    <col min="181" max="181" width="11" bestFit="1" customWidth="1"/>
  </cols>
  <sheetData>
    <row r="1" spans="1:194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9"/>
      <c r="DD1" s="310">
        <v>54</v>
      </c>
      <c r="DE1" s="311"/>
      <c r="DF1" s="310">
        <v>55</v>
      </c>
      <c r="DG1" s="311"/>
      <c r="DH1" s="310">
        <v>56</v>
      </c>
      <c r="DI1" s="311"/>
      <c r="DJ1" s="310">
        <v>57</v>
      </c>
      <c r="DK1" s="311"/>
      <c r="DL1" s="310">
        <v>58</v>
      </c>
      <c r="DM1" s="311"/>
      <c r="DN1" s="310">
        <v>59</v>
      </c>
      <c r="DO1" s="311"/>
      <c r="DP1" s="310">
        <v>60</v>
      </c>
      <c r="DQ1" s="311"/>
      <c r="DR1" s="310">
        <v>61</v>
      </c>
      <c r="DS1" s="311"/>
      <c r="DT1" s="310">
        <v>62</v>
      </c>
      <c r="DU1" s="311"/>
      <c r="DV1" s="310">
        <v>63</v>
      </c>
      <c r="DW1" s="311"/>
      <c r="DX1" s="310">
        <v>64</v>
      </c>
      <c r="DY1" s="311"/>
      <c r="DZ1" s="310">
        <v>65</v>
      </c>
      <c r="EA1" s="311"/>
      <c r="EB1" s="310">
        <v>66</v>
      </c>
      <c r="EC1" s="311"/>
      <c r="ED1" s="310">
        <v>67</v>
      </c>
      <c r="EE1" s="311"/>
      <c r="EF1" s="310">
        <v>68</v>
      </c>
      <c r="EG1" s="311"/>
      <c r="EH1" s="310">
        <v>69</v>
      </c>
      <c r="EI1" s="311"/>
      <c r="EJ1" s="310">
        <v>70</v>
      </c>
      <c r="EK1" s="311"/>
      <c r="EL1" s="310">
        <v>71</v>
      </c>
      <c r="EM1" s="311"/>
      <c r="EN1" s="310">
        <v>72</v>
      </c>
      <c r="EO1" s="311"/>
      <c r="EP1" s="310">
        <v>73</v>
      </c>
      <c r="EQ1" s="311"/>
      <c r="ER1" s="310">
        <v>74</v>
      </c>
      <c r="ES1" s="311"/>
      <c r="ET1" s="310">
        <v>75</v>
      </c>
      <c r="EU1" s="311"/>
      <c r="EV1" s="310">
        <v>76</v>
      </c>
      <c r="EW1" s="311"/>
      <c r="EX1" s="310">
        <v>77</v>
      </c>
      <c r="EY1" s="311"/>
      <c r="EZ1" s="310">
        <v>78</v>
      </c>
      <c r="FA1" s="311"/>
      <c r="FB1" s="310">
        <v>79</v>
      </c>
      <c r="FC1" s="311"/>
      <c r="FD1" s="310">
        <v>80</v>
      </c>
      <c r="FE1" s="311"/>
      <c r="FF1" s="310">
        <v>81</v>
      </c>
      <c r="FG1" s="311"/>
      <c r="FH1" s="310">
        <v>82</v>
      </c>
      <c r="FI1" s="311"/>
      <c r="FJ1" s="310">
        <v>83</v>
      </c>
      <c r="FK1" s="311"/>
      <c r="FL1" s="310">
        <v>84</v>
      </c>
      <c r="FM1" s="311"/>
      <c r="FN1" s="310">
        <v>85</v>
      </c>
      <c r="FO1" s="311"/>
      <c r="FP1" s="310">
        <v>86</v>
      </c>
      <c r="FQ1" s="311"/>
      <c r="FR1" s="310">
        <v>87</v>
      </c>
      <c r="FS1" s="311"/>
      <c r="FT1" s="310">
        <v>88</v>
      </c>
      <c r="FU1" s="311"/>
      <c r="FV1" s="310">
        <v>89</v>
      </c>
      <c r="FW1" s="311"/>
      <c r="FX1" s="310">
        <v>90</v>
      </c>
      <c r="FY1" s="311"/>
      <c r="FZ1" s="310">
        <v>91</v>
      </c>
      <c r="GA1" s="311"/>
      <c r="GB1" s="310">
        <v>92</v>
      </c>
      <c r="GC1" s="311"/>
      <c r="GD1" s="310">
        <v>93</v>
      </c>
      <c r="GE1" s="311"/>
      <c r="GF1" s="310">
        <v>94</v>
      </c>
      <c r="GG1" s="311"/>
      <c r="GH1" s="86"/>
    </row>
    <row r="2" spans="1:194">
      <c r="B2" s="305">
        <v>44306</v>
      </c>
      <c r="C2" s="306"/>
      <c r="D2" s="305">
        <v>44307</v>
      </c>
      <c r="E2" s="306"/>
      <c r="F2" s="305">
        <v>44308</v>
      </c>
      <c r="G2" s="306"/>
      <c r="H2" s="305">
        <v>44309</v>
      </c>
      <c r="I2" s="306"/>
      <c r="J2" s="305">
        <v>44310</v>
      </c>
      <c r="K2" s="306"/>
      <c r="L2" s="305">
        <v>44311</v>
      </c>
      <c r="M2" s="306"/>
      <c r="N2" s="305">
        <v>44312</v>
      </c>
      <c r="O2" s="306"/>
      <c r="P2" s="305">
        <v>44313</v>
      </c>
      <c r="Q2" s="306"/>
      <c r="R2" s="305">
        <v>44314</v>
      </c>
      <c r="S2" s="306"/>
      <c r="T2" s="305">
        <v>44315</v>
      </c>
      <c r="U2" s="306"/>
      <c r="V2" s="305">
        <v>44316</v>
      </c>
      <c r="W2" s="306"/>
      <c r="X2" s="305">
        <v>44317</v>
      </c>
      <c r="Y2" s="306"/>
      <c r="Z2" s="305">
        <v>44318</v>
      </c>
      <c r="AA2" s="306"/>
      <c r="AB2" s="305">
        <v>44319</v>
      </c>
      <c r="AC2" s="306"/>
      <c r="AD2" s="305">
        <v>44320</v>
      </c>
      <c r="AE2" s="306"/>
      <c r="AF2" s="305">
        <v>44321</v>
      </c>
      <c r="AG2" s="306"/>
      <c r="AH2" s="305">
        <v>44322</v>
      </c>
      <c r="AI2" s="306"/>
      <c r="AJ2" s="305">
        <v>44323</v>
      </c>
      <c r="AK2" s="306"/>
      <c r="AL2" s="305">
        <v>44324</v>
      </c>
      <c r="AM2" s="306"/>
      <c r="AN2" s="305">
        <v>44325</v>
      </c>
      <c r="AO2" s="306"/>
      <c r="AP2" s="305">
        <v>44326</v>
      </c>
      <c r="AQ2" s="306"/>
      <c r="AR2" s="305">
        <v>44327</v>
      </c>
      <c r="AS2" s="306"/>
      <c r="AT2" s="305">
        <v>44328</v>
      </c>
      <c r="AU2" s="306"/>
      <c r="AV2" s="305">
        <v>44329</v>
      </c>
      <c r="AW2" s="306"/>
      <c r="AX2" s="305">
        <v>44330</v>
      </c>
      <c r="AY2" s="306"/>
      <c r="AZ2" s="305">
        <v>44331</v>
      </c>
      <c r="BA2" s="306"/>
      <c r="BB2" s="305">
        <v>44332</v>
      </c>
      <c r="BC2" s="306"/>
      <c r="BD2" s="305">
        <v>44333</v>
      </c>
      <c r="BE2" s="306"/>
      <c r="BF2" s="305">
        <v>44334</v>
      </c>
      <c r="BG2" s="306"/>
      <c r="BH2" s="305">
        <v>44335</v>
      </c>
      <c r="BI2" s="306"/>
      <c r="BJ2" s="305">
        <v>44336</v>
      </c>
      <c r="BK2" s="306"/>
      <c r="BL2" s="305">
        <v>44337</v>
      </c>
      <c r="BM2" s="306"/>
      <c r="BN2" s="305">
        <v>44338</v>
      </c>
      <c r="BO2" s="306"/>
      <c r="BP2" s="305">
        <v>44339</v>
      </c>
      <c r="BQ2" s="306"/>
      <c r="BR2" s="305">
        <v>44340</v>
      </c>
      <c r="BS2" s="306"/>
      <c r="BT2" s="305">
        <v>44341</v>
      </c>
      <c r="BU2" s="306"/>
      <c r="BV2" s="305">
        <v>44342</v>
      </c>
      <c r="BW2" s="306"/>
      <c r="BX2" s="305">
        <v>44343</v>
      </c>
      <c r="BY2" s="306"/>
      <c r="BZ2" s="305">
        <v>44344</v>
      </c>
      <c r="CA2" s="306"/>
      <c r="CB2" s="305">
        <v>44345</v>
      </c>
      <c r="CC2" s="306"/>
      <c r="CD2" s="305">
        <v>44346</v>
      </c>
      <c r="CE2" s="306"/>
      <c r="CF2" s="305">
        <v>44347</v>
      </c>
      <c r="CG2" s="306"/>
      <c r="CH2" s="305">
        <v>44348</v>
      </c>
      <c r="CI2" s="306"/>
      <c r="CJ2" s="305">
        <v>44349</v>
      </c>
      <c r="CK2" s="306"/>
      <c r="CL2" s="305">
        <v>44350</v>
      </c>
      <c r="CM2" s="306"/>
      <c r="CN2" s="305">
        <v>44351</v>
      </c>
      <c r="CO2" s="306"/>
      <c r="CP2" s="305">
        <v>44352</v>
      </c>
      <c r="CQ2" s="306"/>
      <c r="CR2" s="305">
        <v>44353</v>
      </c>
      <c r="CS2" s="306"/>
      <c r="CT2" s="305">
        <v>44354</v>
      </c>
      <c r="CU2" s="306"/>
      <c r="CV2" s="305">
        <v>44355</v>
      </c>
      <c r="CW2" s="306"/>
      <c r="CX2" s="305">
        <v>44356</v>
      </c>
      <c r="CY2" s="306"/>
      <c r="CZ2" s="305">
        <v>44357</v>
      </c>
      <c r="DA2" s="306"/>
      <c r="DB2" s="305">
        <v>44358</v>
      </c>
      <c r="DC2" s="306"/>
      <c r="DD2" s="305">
        <v>44359</v>
      </c>
      <c r="DE2" s="306"/>
      <c r="DF2" s="305">
        <v>44360</v>
      </c>
      <c r="DG2" s="306"/>
      <c r="DH2" s="305">
        <v>44361</v>
      </c>
      <c r="DI2" s="306"/>
      <c r="DJ2" s="305">
        <v>44362</v>
      </c>
      <c r="DK2" s="306"/>
      <c r="DL2" s="305">
        <v>44363</v>
      </c>
      <c r="DM2" s="306"/>
      <c r="DN2" s="305">
        <v>44364</v>
      </c>
      <c r="DO2" s="306"/>
      <c r="DP2" s="305">
        <v>44365</v>
      </c>
      <c r="DQ2" s="306"/>
      <c r="DR2" s="305">
        <v>44366</v>
      </c>
      <c r="DS2" s="306"/>
      <c r="DT2" s="305">
        <v>44367</v>
      </c>
      <c r="DU2" s="306"/>
      <c r="DV2" s="305">
        <v>44368</v>
      </c>
      <c r="DW2" s="306"/>
      <c r="DX2" s="305">
        <v>44369</v>
      </c>
      <c r="DY2" s="306"/>
      <c r="DZ2" s="305">
        <v>44370</v>
      </c>
      <c r="EA2" s="306"/>
      <c r="EB2" s="305">
        <v>44371</v>
      </c>
      <c r="EC2" s="306"/>
      <c r="ED2" s="305">
        <v>44372</v>
      </c>
      <c r="EE2" s="306"/>
      <c r="EF2" s="305">
        <v>44373</v>
      </c>
      <c r="EG2" s="306"/>
      <c r="EH2" s="305">
        <v>44374</v>
      </c>
      <c r="EI2" s="306"/>
      <c r="EJ2" s="305">
        <v>44375</v>
      </c>
      <c r="EK2" s="306"/>
      <c r="EL2" s="305">
        <v>44376</v>
      </c>
      <c r="EM2" s="306"/>
      <c r="EN2" s="305">
        <v>44377</v>
      </c>
      <c r="EO2" s="306"/>
      <c r="EP2" s="305">
        <v>44378</v>
      </c>
      <c r="EQ2" s="306"/>
      <c r="ER2" s="305">
        <v>44379</v>
      </c>
      <c r="ES2" s="306"/>
      <c r="ET2" s="305">
        <v>44380</v>
      </c>
      <c r="EU2" s="306"/>
      <c r="EV2" s="305">
        <v>44381</v>
      </c>
      <c r="EW2" s="306"/>
      <c r="EX2" s="305">
        <v>44382</v>
      </c>
      <c r="EY2" s="306"/>
      <c r="EZ2" s="305">
        <v>44383</v>
      </c>
      <c r="FA2" s="306"/>
      <c r="FB2" s="305">
        <v>44384</v>
      </c>
      <c r="FC2" s="306"/>
      <c r="FD2" s="305">
        <v>44385</v>
      </c>
      <c r="FE2" s="306"/>
      <c r="FF2" s="305">
        <v>44386</v>
      </c>
      <c r="FG2" s="306"/>
      <c r="FH2" s="305">
        <v>44387</v>
      </c>
      <c r="FI2" s="306"/>
      <c r="FJ2" s="305">
        <v>44388</v>
      </c>
      <c r="FK2" s="306"/>
      <c r="FL2" s="305">
        <v>44389</v>
      </c>
      <c r="FM2" s="306"/>
      <c r="FN2" s="305">
        <v>44390</v>
      </c>
      <c r="FO2" s="306"/>
      <c r="FP2" s="305">
        <v>44391</v>
      </c>
      <c r="FQ2" s="306"/>
      <c r="FR2" s="305">
        <v>44392</v>
      </c>
      <c r="FS2" s="306"/>
      <c r="FT2" s="305">
        <v>44393</v>
      </c>
      <c r="FU2" s="306"/>
      <c r="FV2" s="305">
        <v>44394</v>
      </c>
      <c r="FW2" s="306"/>
      <c r="FX2" s="305">
        <v>44395</v>
      </c>
      <c r="FY2" s="306"/>
      <c r="FZ2" s="305">
        <v>44396</v>
      </c>
      <c r="GA2" s="306"/>
      <c r="GB2" s="305">
        <v>44397</v>
      </c>
      <c r="GC2" s="306"/>
      <c r="GD2" s="305">
        <v>44398</v>
      </c>
      <c r="GE2" s="306"/>
      <c r="GF2" s="305">
        <v>44399</v>
      </c>
      <c r="GG2" s="306"/>
    </row>
    <row r="3" spans="1:194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93" t="s">
        <v>40</v>
      </c>
      <c r="DD3" s="147" t="s">
        <v>39</v>
      </c>
      <c r="DE3" s="148" t="s">
        <v>40</v>
      </c>
      <c r="DF3" s="147" t="s">
        <v>39</v>
      </c>
      <c r="DG3" s="148" t="s">
        <v>40</v>
      </c>
      <c r="DH3" s="147" t="s">
        <v>39</v>
      </c>
      <c r="DI3" s="148" t="s">
        <v>40</v>
      </c>
      <c r="DJ3" s="135" t="s">
        <v>39</v>
      </c>
      <c r="DK3" s="136" t="s">
        <v>40</v>
      </c>
      <c r="DL3" s="135" t="s">
        <v>39</v>
      </c>
      <c r="DM3" s="136" t="s">
        <v>40</v>
      </c>
      <c r="DN3" s="135" t="s">
        <v>39</v>
      </c>
      <c r="DO3" s="136" t="s">
        <v>40</v>
      </c>
      <c r="DP3" s="135" t="s">
        <v>39</v>
      </c>
      <c r="DQ3" s="136" t="s">
        <v>40</v>
      </c>
      <c r="DR3" s="147" t="s">
        <v>39</v>
      </c>
      <c r="DS3" s="148" t="s">
        <v>40</v>
      </c>
      <c r="DT3" s="147" t="s">
        <v>39</v>
      </c>
      <c r="DU3" s="148" t="s">
        <v>40</v>
      </c>
      <c r="DV3" s="135" t="s">
        <v>39</v>
      </c>
      <c r="DW3" s="136" t="s">
        <v>40</v>
      </c>
      <c r="DX3" s="135" t="s">
        <v>39</v>
      </c>
      <c r="DY3" s="136" t="s">
        <v>40</v>
      </c>
      <c r="DZ3" s="135" t="s">
        <v>39</v>
      </c>
      <c r="EA3" s="136" t="s">
        <v>40</v>
      </c>
      <c r="EB3" s="135" t="s">
        <v>39</v>
      </c>
      <c r="EC3" s="136" t="s">
        <v>40</v>
      </c>
      <c r="ED3" s="135" t="s">
        <v>39</v>
      </c>
      <c r="EE3" s="136" t="s">
        <v>40</v>
      </c>
      <c r="EF3" s="135" t="s">
        <v>39</v>
      </c>
      <c r="EG3" s="136" t="s">
        <v>40</v>
      </c>
      <c r="EH3" s="135" t="s">
        <v>39</v>
      </c>
      <c r="EI3" s="136" t="s">
        <v>40</v>
      </c>
      <c r="EJ3" s="135" t="s">
        <v>39</v>
      </c>
      <c r="EK3" s="136" t="s">
        <v>40</v>
      </c>
      <c r="EL3" s="135" t="s">
        <v>39</v>
      </c>
      <c r="EM3" s="136" t="s">
        <v>40</v>
      </c>
      <c r="EN3" s="135" t="s">
        <v>39</v>
      </c>
      <c r="EO3" s="136" t="s">
        <v>40</v>
      </c>
      <c r="EP3" s="135" t="s">
        <v>39</v>
      </c>
      <c r="EQ3" s="136" t="s">
        <v>40</v>
      </c>
      <c r="ER3" s="135" t="s">
        <v>39</v>
      </c>
      <c r="ES3" s="136" t="s">
        <v>40</v>
      </c>
      <c r="ET3" s="135" t="s">
        <v>39</v>
      </c>
      <c r="EU3" s="136" t="s">
        <v>40</v>
      </c>
      <c r="EV3" s="135" t="s">
        <v>39</v>
      </c>
      <c r="EW3" s="136" t="s">
        <v>40</v>
      </c>
      <c r="EX3" s="135" t="s">
        <v>39</v>
      </c>
      <c r="EY3" s="136" t="s">
        <v>40</v>
      </c>
      <c r="EZ3" s="135" t="s">
        <v>39</v>
      </c>
      <c r="FA3" s="136" t="s">
        <v>40</v>
      </c>
      <c r="FB3" s="135" t="s">
        <v>39</v>
      </c>
      <c r="FC3" s="136" t="s">
        <v>40</v>
      </c>
      <c r="FD3" s="135" t="s">
        <v>39</v>
      </c>
      <c r="FE3" s="136" t="s">
        <v>40</v>
      </c>
      <c r="FF3" s="135" t="s">
        <v>39</v>
      </c>
      <c r="FG3" s="136" t="s">
        <v>40</v>
      </c>
      <c r="FH3" s="135" t="s">
        <v>39</v>
      </c>
      <c r="FI3" s="136" t="s">
        <v>40</v>
      </c>
      <c r="FJ3" s="135" t="s">
        <v>39</v>
      </c>
      <c r="FK3" s="136" t="s">
        <v>40</v>
      </c>
      <c r="FL3" s="135" t="s">
        <v>39</v>
      </c>
      <c r="FM3" s="136" t="s">
        <v>40</v>
      </c>
      <c r="FN3" s="135" t="s">
        <v>39</v>
      </c>
      <c r="FO3" s="136" t="s">
        <v>40</v>
      </c>
      <c r="FP3" s="135" t="s">
        <v>39</v>
      </c>
      <c r="FQ3" s="136" t="s">
        <v>40</v>
      </c>
      <c r="FR3" s="135" t="s">
        <v>39</v>
      </c>
      <c r="FS3" s="136" t="s">
        <v>40</v>
      </c>
      <c r="FT3" s="135" t="s">
        <v>39</v>
      </c>
      <c r="FU3" s="136" t="s">
        <v>40</v>
      </c>
      <c r="FV3" s="135" t="s">
        <v>39</v>
      </c>
      <c r="FW3" s="136" t="s">
        <v>40</v>
      </c>
      <c r="FX3" s="135" t="s">
        <v>39</v>
      </c>
      <c r="FY3" s="136" t="s">
        <v>40</v>
      </c>
      <c r="FZ3" s="135" t="s">
        <v>39</v>
      </c>
      <c r="GA3" s="136" t="s">
        <v>40</v>
      </c>
      <c r="GB3" s="135" t="s">
        <v>39</v>
      </c>
      <c r="GC3" s="136" t="s">
        <v>40</v>
      </c>
      <c r="GD3" s="135" t="s">
        <v>39</v>
      </c>
      <c r="GE3" s="136" t="s">
        <v>40</v>
      </c>
      <c r="GF3" s="135" t="s">
        <v>39</v>
      </c>
      <c r="GG3" s="136" t="s">
        <v>40</v>
      </c>
      <c r="GH3" t="s">
        <v>41</v>
      </c>
      <c r="GI3" t="s">
        <v>42</v>
      </c>
      <c r="GJ3" s="86" t="s">
        <v>43</v>
      </c>
    </row>
    <row r="4" spans="1:194">
      <c r="A4" s="1">
        <v>1</v>
      </c>
      <c r="B4" s="16">
        <v>0</v>
      </c>
      <c r="C4" s="44">
        <v>0</v>
      </c>
      <c r="D4" s="16">
        <v>0</v>
      </c>
      <c r="E4" s="44">
        <v>0</v>
      </c>
      <c r="F4" s="16">
        <v>0</v>
      </c>
      <c r="G4" s="44">
        <v>0</v>
      </c>
      <c r="H4" s="16">
        <v>0</v>
      </c>
      <c r="I4" s="44">
        <v>0</v>
      </c>
      <c r="J4" s="16">
        <v>0</v>
      </c>
      <c r="K4" s="44">
        <v>0</v>
      </c>
      <c r="L4" s="16">
        <v>0</v>
      </c>
      <c r="M4" s="44">
        <v>0</v>
      </c>
      <c r="N4" s="16">
        <v>2</v>
      </c>
      <c r="O4" s="44">
        <v>0</v>
      </c>
      <c r="P4" s="16">
        <v>0</v>
      </c>
      <c r="Q4" s="44">
        <v>0</v>
      </c>
      <c r="R4" s="16">
        <v>0</v>
      </c>
      <c r="S4" s="44">
        <v>0</v>
      </c>
      <c r="T4" s="16">
        <v>3</v>
      </c>
      <c r="U4" s="44">
        <v>0</v>
      </c>
      <c r="V4" s="16">
        <v>0</v>
      </c>
      <c r="W4" s="44">
        <v>0</v>
      </c>
      <c r="X4" s="16">
        <v>2</v>
      </c>
      <c r="Y4" s="44">
        <v>0</v>
      </c>
      <c r="Z4" s="16">
        <v>1</v>
      </c>
      <c r="AA4" s="44">
        <v>2</v>
      </c>
      <c r="AB4" s="16">
        <v>1</v>
      </c>
      <c r="AC4" s="44">
        <v>1</v>
      </c>
      <c r="AD4" s="16">
        <v>0</v>
      </c>
      <c r="AE4" s="44">
        <v>2</v>
      </c>
      <c r="AF4" s="16">
        <v>2</v>
      </c>
      <c r="AG4" s="44">
        <v>1</v>
      </c>
      <c r="AH4" s="16">
        <v>0</v>
      </c>
      <c r="AI4" s="44">
        <v>2</v>
      </c>
      <c r="AJ4" s="16">
        <v>6</v>
      </c>
      <c r="AK4" s="44">
        <v>1</v>
      </c>
      <c r="AL4" s="16">
        <v>0</v>
      </c>
      <c r="AM4" s="44">
        <v>2</v>
      </c>
      <c r="AN4" s="16">
        <v>2</v>
      </c>
      <c r="AO4" s="44">
        <v>0</v>
      </c>
      <c r="AP4" s="16">
        <v>4</v>
      </c>
      <c r="AQ4" s="44">
        <v>4</v>
      </c>
      <c r="AR4" s="16">
        <v>2</v>
      </c>
      <c r="AS4" s="44">
        <v>1</v>
      </c>
      <c r="AT4" s="16">
        <v>3</v>
      </c>
      <c r="AU4" s="44">
        <v>2</v>
      </c>
      <c r="AV4" s="16">
        <v>1</v>
      </c>
      <c r="AW4" s="44">
        <v>1</v>
      </c>
      <c r="AX4" s="16">
        <v>0</v>
      </c>
      <c r="AY4" s="44">
        <v>0</v>
      </c>
      <c r="AZ4" s="82" t="s">
        <v>44</v>
      </c>
      <c r="BA4" s="44">
        <v>4</v>
      </c>
      <c r="BB4" s="82" t="s">
        <v>44</v>
      </c>
      <c r="BC4" s="44">
        <v>0</v>
      </c>
      <c r="BD4" s="82" t="s">
        <v>44</v>
      </c>
      <c r="BE4" s="44">
        <v>1</v>
      </c>
      <c r="BF4" s="82" t="s">
        <v>44</v>
      </c>
      <c r="BG4" s="44">
        <v>1</v>
      </c>
      <c r="BH4" s="82" t="s">
        <v>44</v>
      </c>
      <c r="BI4" s="44">
        <v>0</v>
      </c>
      <c r="BJ4" s="82" t="s">
        <v>44</v>
      </c>
      <c r="BK4" s="44">
        <v>0</v>
      </c>
      <c r="BL4" s="82" t="s">
        <v>44</v>
      </c>
      <c r="BM4" s="44">
        <v>0</v>
      </c>
      <c r="BN4" s="82" t="s">
        <v>44</v>
      </c>
      <c r="BO4" s="44">
        <v>0</v>
      </c>
      <c r="BP4" s="82" t="s">
        <v>44</v>
      </c>
      <c r="BQ4" s="44">
        <v>0</v>
      </c>
      <c r="BR4" s="82" t="s">
        <v>44</v>
      </c>
      <c r="BS4" s="44">
        <v>1</v>
      </c>
      <c r="BT4" s="82" t="s">
        <v>44</v>
      </c>
      <c r="BU4" s="44">
        <v>0</v>
      </c>
      <c r="BV4" s="82" t="s">
        <v>44</v>
      </c>
      <c r="BW4" s="44">
        <v>0</v>
      </c>
      <c r="BX4" s="82" t="s">
        <v>44</v>
      </c>
      <c r="BY4" s="44">
        <v>0</v>
      </c>
      <c r="BZ4" s="82" t="s">
        <v>44</v>
      </c>
      <c r="CA4" s="44">
        <v>0</v>
      </c>
      <c r="CB4" s="82" t="s">
        <v>44</v>
      </c>
      <c r="CC4" s="44">
        <v>0</v>
      </c>
      <c r="CD4" s="82" t="s">
        <v>44</v>
      </c>
      <c r="CE4" s="44">
        <v>0</v>
      </c>
      <c r="CF4" s="82" t="s">
        <v>44</v>
      </c>
      <c r="CG4" s="44">
        <v>0</v>
      </c>
      <c r="CH4" s="82" t="s">
        <v>44</v>
      </c>
      <c r="CI4" s="44">
        <v>0</v>
      </c>
      <c r="CJ4" s="82" t="s">
        <v>44</v>
      </c>
      <c r="CK4" s="44">
        <v>0</v>
      </c>
      <c r="CL4" s="82" t="s">
        <v>44</v>
      </c>
      <c r="CM4" s="44">
        <v>0</v>
      </c>
      <c r="CN4" s="82" t="s">
        <v>44</v>
      </c>
      <c r="CO4" s="44">
        <v>0</v>
      </c>
      <c r="CP4" s="82" t="s">
        <v>44</v>
      </c>
      <c r="CQ4" s="44">
        <v>0</v>
      </c>
      <c r="CR4" s="82" t="s">
        <v>44</v>
      </c>
      <c r="CS4" s="44">
        <v>0</v>
      </c>
      <c r="CT4" s="82" t="s">
        <v>44</v>
      </c>
      <c r="CU4" s="44">
        <v>0</v>
      </c>
      <c r="CV4" s="82" t="s">
        <v>44</v>
      </c>
      <c r="CW4" s="44">
        <v>0</v>
      </c>
      <c r="CX4" s="82" t="s">
        <v>44</v>
      </c>
      <c r="CY4" s="44">
        <v>0</v>
      </c>
      <c r="CZ4" s="82" t="s">
        <v>44</v>
      </c>
      <c r="DA4" s="44">
        <v>0</v>
      </c>
      <c r="DB4" s="82" t="s">
        <v>44</v>
      </c>
      <c r="DC4" s="44">
        <v>0</v>
      </c>
      <c r="DD4" s="82" t="s">
        <v>44</v>
      </c>
      <c r="DE4" s="44">
        <v>0</v>
      </c>
      <c r="DF4" s="82" t="s">
        <v>44</v>
      </c>
      <c r="DG4" s="44">
        <v>0</v>
      </c>
      <c r="DH4" s="82" t="s">
        <v>44</v>
      </c>
      <c r="DI4" s="44">
        <v>0</v>
      </c>
      <c r="DJ4" s="82" t="s">
        <v>44</v>
      </c>
      <c r="DK4" s="44">
        <v>0</v>
      </c>
      <c r="DL4" s="82" t="s">
        <v>44</v>
      </c>
      <c r="DM4" s="44">
        <v>0</v>
      </c>
      <c r="DN4" s="82" t="s">
        <v>44</v>
      </c>
      <c r="DO4" s="44">
        <v>0</v>
      </c>
      <c r="DP4" s="82" t="s">
        <v>44</v>
      </c>
      <c r="DQ4" s="44">
        <v>0</v>
      </c>
      <c r="DR4" s="82" t="s">
        <v>44</v>
      </c>
      <c r="DS4" s="44">
        <v>0</v>
      </c>
      <c r="DT4" s="82" t="s">
        <v>44</v>
      </c>
      <c r="DU4" s="44">
        <v>0</v>
      </c>
      <c r="DV4" s="82" t="s">
        <v>44</v>
      </c>
      <c r="DW4" s="44">
        <v>0</v>
      </c>
      <c r="DX4" s="82" t="s">
        <v>44</v>
      </c>
      <c r="DY4" s="44">
        <v>0</v>
      </c>
      <c r="DZ4" s="82" t="s">
        <v>44</v>
      </c>
      <c r="EA4" s="44">
        <v>0</v>
      </c>
      <c r="EB4" s="82" t="s">
        <v>44</v>
      </c>
      <c r="EC4" s="44">
        <v>0</v>
      </c>
      <c r="ED4" s="82" t="s">
        <v>44</v>
      </c>
      <c r="EE4" s="44">
        <v>0</v>
      </c>
      <c r="EF4" s="82" t="s">
        <v>44</v>
      </c>
      <c r="EG4" s="44">
        <v>0</v>
      </c>
      <c r="EH4" s="82" t="s">
        <v>44</v>
      </c>
      <c r="EI4" s="44">
        <v>0</v>
      </c>
      <c r="EJ4" s="82" t="s">
        <v>44</v>
      </c>
      <c r="EK4" s="44">
        <v>0</v>
      </c>
      <c r="EL4" s="82" t="s">
        <v>44</v>
      </c>
      <c r="EM4" s="44">
        <v>0</v>
      </c>
      <c r="EN4" s="82" t="s">
        <v>44</v>
      </c>
      <c r="EO4" s="44">
        <v>0</v>
      </c>
      <c r="EP4" s="82" t="s">
        <v>44</v>
      </c>
      <c r="EQ4" s="44">
        <v>0</v>
      </c>
      <c r="ER4" s="82" t="s">
        <v>44</v>
      </c>
      <c r="ES4" s="44">
        <v>0</v>
      </c>
      <c r="ET4" s="82" t="s">
        <v>44</v>
      </c>
      <c r="EU4" s="44">
        <v>0</v>
      </c>
      <c r="EV4" s="82" t="s">
        <v>44</v>
      </c>
      <c r="EW4" s="44">
        <v>0</v>
      </c>
      <c r="EX4" s="82" t="s">
        <v>44</v>
      </c>
      <c r="EY4" s="44">
        <v>0</v>
      </c>
      <c r="EZ4" s="82" t="s">
        <v>44</v>
      </c>
      <c r="FA4" s="44">
        <v>0</v>
      </c>
      <c r="FB4" s="82" t="s">
        <v>44</v>
      </c>
      <c r="FC4" s="44">
        <v>0</v>
      </c>
      <c r="FD4" s="82" t="s">
        <v>44</v>
      </c>
      <c r="FE4" s="44">
        <v>0</v>
      </c>
      <c r="FF4" s="82" t="s">
        <v>44</v>
      </c>
      <c r="FG4" s="44">
        <v>0</v>
      </c>
      <c r="FH4" s="82" t="s">
        <v>44</v>
      </c>
      <c r="FI4" s="44">
        <v>0</v>
      </c>
      <c r="FJ4" s="82" t="s">
        <v>44</v>
      </c>
      <c r="FK4" s="44">
        <v>0</v>
      </c>
      <c r="FL4" s="82" t="s">
        <v>44</v>
      </c>
      <c r="FM4" s="44">
        <v>0</v>
      </c>
      <c r="FN4" s="82" t="s">
        <v>44</v>
      </c>
      <c r="FO4" s="44">
        <v>0</v>
      </c>
      <c r="FP4" s="82" t="s">
        <v>44</v>
      </c>
      <c r="FQ4" s="44">
        <v>0</v>
      </c>
      <c r="FR4" s="82" t="s">
        <v>44</v>
      </c>
      <c r="FS4" s="44">
        <v>0</v>
      </c>
      <c r="FT4" s="82" t="s">
        <v>44</v>
      </c>
      <c r="FU4" s="44">
        <v>0</v>
      </c>
      <c r="FV4" s="82" t="s">
        <v>44</v>
      </c>
      <c r="FW4" s="44">
        <v>0</v>
      </c>
      <c r="FX4" s="82" t="s">
        <v>44</v>
      </c>
      <c r="FY4" s="44">
        <v>0</v>
      </c>
      <c r="FZ4" s="82" t="s">
        <v>44</v>
      </c>
      <c r="GA4" s="44">
        <v>0</v>
      </c>
      <c r="GB4" s="82" t="s">
        <v>44</v>
      </c>
      <c r="GC4" s="44">
        <v>0</v>
      </c>
      <c r="GD4" s="82" t="s">
        <v>44</v>
      </c>
      <c r="GE4" s="44">
        <v>0</v>
      </c>
      <c r="GF4" s="82" t="s">
        <v>44</v>
      </c>
      <c r="GG4" s="44">
        <v>0</v>
      </c>
      <c r="GH4">
        <f t="shared" ref="GH4:GH11" si="0">SUM(B4,D4,F4,H4,J4,L4,N4,P4,R4,T4,V4,X4,Z4,AB4,AD4,AF4,AH4,AJ4,AL4,AN4,AP4,AR4,AT4,AV4,AX4,AZ4,BB4,BD4,BF4,BH4,BJ4,BL4,BN4,BP4,BR4,BT4,BV4,BX4,BZ4,CB4,CD4,CF4,CH4,CJ4,CL4,CN4,CP4,CR4,CT4,CV4,CX4,CZ4,DB4,DD4,DF4,DH4,DJ4,DL4,DN4,DP4,DR4,DT4,DV4,DX4,DZ4,EB4,ED4,EF4,EH4,EJ4,EL4,EN4,EP4,ER4,ET4,EV4,EX4,EZ4,FB4,FD4,FF4,FH4,FJ4,FL4,FN4,FP4,FR4,FT4,FV4,FX4,FZ4,GB4,GD4,GF4)</f>
        <v>29</v>
      </c>
      <c r="GI4">
        <f t="shared" ref="GI4:GI11" si="1">SUM(C4,E4,G4,I4,K4,M4,O4,Q4,S4,U4,W4,Y4,AA4,AC4,AE4,AG4,AI4,AK4,AM4,AO4,AQ4,AS4,AU4,AW4,AY4,BA4,BC4,BE4,BG4,BI4,BK4,BM4,BO4,BQ4,BS4,BU4,BW4,BY4,CA4,CC4,CE4,CG4,CI4,CK4,CM4,CO4,CQ4,CS4,CU4,CW4,CY4,DA4,DC4,DE4,DG4,DI4,DK4,DM4,DO4,DQ4,DS4,DU4,DW4,DY4,EA4,EC4,EE4,EG4,EI4,EK4,EM4,EO4,EQ4,ES4,EU4,EW4,EY4,FA4,FC4,FE4,FG4,FI4,FK4,FM4,FO4,FQ4,FS4,FU4,FW4,FY4,GA4,GC4,GE4,GG4)</f>
        <v>26</v>
      </c>
      <c r="GJ4" s="1">
        <v>26</v>
      </c>
      <c r="GK4">
        <f>AVERAGE(GJ4:GJ12,GJ31:GJ39,GJ58:GJ66)</f>
        <v>53.777777777777779</v>
      </c>
      <c r="GL4">
        <f>STDEV((GJ4:GJ12,GJ31:GJ39,GJ58:GJ66))</f>
        <v>21.091984137861356</v>
      </c>
    </row>
    <row r="5" spans="1:194">
      <c r="A5">
        <v>2</v>
      </c>
      <c r="B5" s="19">
        <v>0</v>
      </c>
      <c r="C5" s="45">
        <v>0</v>
      </c>
      <c r="D5" s="19">
        <v>0</v>
      </c>
      <c r="E5" s="45">
        <v>0</v>
      </c>
      <c r="F5" s="19">
        <v>0</v>
      </c>
      <c r="G5" s="45">
        <v>0</v>
      </c>
      <c r="H5" s="19">
        <v>0</v>
      </c>
      <c r="I5" s="45">
        <v>0</v>
      </c>
      <c r="J5" s="19">
        <v>0</v>
      </c>
      <c r="K5" s="45">
        <v>0</v>
      </c>
      <c r="L5" s="19">
        <v>2</v>
      </c>
      <c r="M5" s="45">
        <v>0</v>
      </c>
      <c r="N5" s="19">
        <v>0</v>
      </c>
      <c r="O5" s="45">
        <v>0</v>
      </c>
      <c r="P5" s="19">
        <v>0</v>
      </c>
      <c r="Q5" s="45">
        <v>0</v>
      </c>
      <c r="R5" s="19">
        <v>0</v>
      </c>
      <c r="S5" s="45">
        <v>0</v>
      </c>
      <c r="T5" s="19">
        <v>0</v>
      </c>
      <c r="U5" s="45">
        <v>0</v>
      </c>
      <c r="V5" s="19">
        <v>0</v>
      </c>
      <c r="W5" s="45">
        <v>0</v>
      </c>
      <c r="X5" s="19">
        <v>3</v>
      </c>
      <c r="Y5" s="45">
        <v>0</v>
      </c>
      <c r="Z5" s="19">
        <v>1</v>
      </c>
      <c r="AA5" s="45">
        <v>0</v>
      </c>
      <c r="AB5" s="19">
        <v>1</v>
      </c>
      <c r="AC5" s="45">
        <v>0</v>
      </c>
      <c r="AD5" s="19">
        <v>0</v>
      </c>
      <c r="AE5" s="45">
        <v>1</v>
      </c>
      <c r="AF5" s="19">
        <v>2</v>
      </c>
      <c r="AG5" s="45">
        <v>3</v>
      </c>
      <c r="AH5" s="19">
        <v>1</v>
      </c>
      <c r="AI5" s="45">
        <v>3</v>
      </c>
      <c r="AJ5" s="19">
        <v>2</v>
      </c>
      <c r="AK5" s="45">
        <v>1</v>
      </c>
      <c r="AL5" s="19">
        <v>2</v>
      </c>
      <c r="AM5" s="45">
        <v>2</v>
      </c>
      <c r="AN5" s="19">
        <v>2</v>
      </c>
      <c r="AO5" s="45">
        <v>1</v>
      </c>
      <c r="AP5" s="19">
        <v>3</v>
      </c>
      <c r="AQ5" s="45">
        <v>3</v>
      </c>
      <c r="AR5" s="19">
        <v>0</v>
      </c>
      <c r="AS5" s="45">
        <v>2</v>
      </c>
      <c r="AT5" s="19">
        <v>2</v>
      </c>
      <c r="AU5" s="45">
        <v>2</v>
      </c>
      <c r="AV5" s="5" t="s">
        <v>44</v>
      </c>
      <c r="AW5" s="45">
        <v>1</v>
      </c>
      <c r="AX5" s="5" t="s">
        <v>44</v>
      </c>
      <c r="AY5" s="45">
        <v>1</v>
      </c>
      <c r="AZ5" s="5" t="s">
        <v>44</v>
      </c>
      <c r="BA5" s="45">
        <v>0</v>
      </c>
      <c r="BB5" s="5" t="s">
        <v>44</v>
      </c>
      <c r="BC5" s="45">
        <v>0</v>
      </c>
      <c r="BD5" s="5" t="s">
        <v>44</v>
      </c>
      <c r="BE5" s="45">
        <v>0</v>
      </c>
      <c r="BF5" s="5" t="s">
        <v>44</v>
      </c>
      <c r="BG5" s="45">
        <v>0</v>
      </c>
      <c r="BH5" s="5" t="s">
        <v>44</v>
      </c>
      <c r="BI5" s="45">
        <v>0</v>
      </c>
      <c r="BJ5" s="5" t="s">
        <v>44</v>
      </c>
      <c r="BK5" s="45">
        <v>0</v>
      </c>
      <c r="BL5" s="5" t="s">
        <v>44</v>
      </c>
      <c r="BM5" s="45">
        <v>0</v>
      </c>
      <c r="BN5" s="5" t="s">
        <v>44</v>
      </c>
      <c r="BO5" s="45">
        <v>0</v>
      </c>
      <c r="BP5" s="5" t="s">
        <v>44</v>
      </c>
      <c r="BQ5" s="45">
        <v>0</v>
      </c>
      <c r="BR5" s="5" t="s">
        <v>44</v>
      </c>
      <c r="BS5" s="45">
        <v>0</v>
      </c>
      <c r="BT5" s="5" t="s">
        <v>44</v>
      </c>
      <c r="BU5" s="45">
        <v>0</v>
      </c>
      <c r="BV5" s="5" t="s">
        <v>44</v>
      </c>
      <c r="BW5" s="45">
        <v>0</v>
      </c>
      <c r="BX5" s="5" t="s">
        <v>44</v>
      </c>
      <c r="BY5" s="45">
        <v>0</v>
      </c>
      <c r="BZ5" s="5" t="s">
        <v>44</v>
      </c>
      <c r="CA5" s="45">
        <v>0</v>
      </c>
      <c r="CB5" s="5" t="s">
        <v>44</v>
      </c>
      <c r="CC5" s="45">
        <v>0</v>
      </c>
      <c r="CD5" s="5" t="s">
        <v>44</v>
      </c>
      <c r="CE5" s="45">
        <v>0</v>
      </c>
      <c r="CF5" s="5" t="s">
        <v>44</v>
      </c>
      <c r="CG5" s="45">
        <v>0</v>
      </c>
      <c r="CH5" s="5" t="s">
        <v>44</v>
      </c>
      <c r="CI5" s="45">
        <v>0</v>
      </c>
      <c r="CJ5" s="5" t="s">
        <v>44</v>
      </c>
      <c r="CK5" s="45">
        <v>0</v>
      </c>
      <c r="CL5" s="5" t="s">
        <v>44</v>
      </c>
      <c r="CM5" s="45">
        <v>0</v>
      </c>
      <c r="CN5" s="5" t="s">
        <v>44</v>
      </c>
      <c r="CO5" s="45">
        <v>0</v>
      </c>
      <c r="CP5" s="5" t="s">
        <v>44</v>
      </c>
      <c r="CQ5" s="45">
        <v>0</v>
      </c>
      <c r="CR5" s="5" t="s">
        <v>44</v>
      </c>
      <c r="CS5" s="45">
        <v>0</v>
      </c>
      <c r="CT5" s="5" t="s">
        <v>44</v>
      </c>
      <c r="CU5" s="45">
        <v>0</v>
      </c>
      <c r="CV5" s="5" t="s">
        <v>44</v>
      </c>
      <c r="CW5" s="45">
        <v>0</v>
      </c>
      <c r="CX5" s="5" t="s">
        <v>44</v>
      </c>
      <c r="CY5" s="45">
        <v>0</v>
      </c>
      <c r="CZ5" s="5" t="s">
        <v>44</v>
      </c>
      <c r="DA5" s="45">
        <v>0</v>
      </c>
      <c r="DB5" s="5" t="s">
        <v>44</v>
      </c>
      <c r="DC5" s="45">
        <v>0</v>
      </c>
      <c r="DD5" s="5" t="s">
        <v>44</v>
      </c>
      <c r="DE5" s="45">
        <v>0</v>
      </c>
      <c r="DF5" s="5" t="s">
        <v>44</v>
      </c>
      <c r="DG5" s="45">
        <v>0</v>
      </c>
      <c r="DH5" s="5" t="s">
        <v>44</v>
      </c>
      <c r="DI5" s="45">
        <v>0</v>
      </c>
      <c r="DJ5" s="5" t="s">
        <v>44</v>
      </c>
      <c r="DK5" s="45">
        <v>0</v>
      </c>
      <c r="DL5" s="5" t="s">
        <v>44</v>
      </c>
      <c r="DM5" s="45">
        <v>0</v>
      </c>
      <c r="DN5" s="5" t="s">
        <v>44</v>
      </c>
      <c r="DO5" s="45">
        <v>0</v>
      </c>
      <c r="DP5" s="5" t="s">
        <v>44</v>
      </c>
      <c r="DQ5" s="45">
        <v>0</v>
      </c>
      <c r="DR5" s="5" t="s">
        <v>44</v>
      </c>
      <c r="DS5" s="45">
        <v>0</v>
      </c>
      <c r="DT5" s="5" t="s">
        <v>44</v>
      </c>
      <c r="DU5" s="45">
        <v>0</v>
      </c>
      <c r="DV5" s="5" t="s">
        <v>44</v>
      </c>
      <c r="DW5" s="45">
        <v>0</v>
      </c>
      <c r="DX5" s="5" t="s">
        <v>44</v>
      </c>
      <c r="DY5" s="45">
        <v>0</v>
      </c>
      <c r="DZ5" s="5" t="s">
        <v>44</v>
      </c>
      <c r="EA5" s="45">
        <v>0</v>
      </c>
      <c r="EB5" s="5" t="s">
        <v>44</v>
      </c>
      <c r="EC5" s="45">
        <v>0</v>
      </c>
      <c r="ED5" s="5" t="s">
        <v>44</v>
      </c>
      <c r="EE5" s="45">
        <v>0</v>
      </c>
      <c r="EF5" s="5" t="s">
        <v>44</v>
      </c>
      <c r="EG5" s="45">
        <v>0</v>
      </c>
      <c r="EH5" s="5" t="s">
        <v>44</v>
      </c>
      <c r="EI5" s="45">
        <v>0</v>
      </c>
      <c r="EJ5" s="5" t="s">
        <v>44</v>
      </c>
      <c r="EK5" s="45">
        <v>0</v>
      </c>
      <c r="EL5" s="5" t="s">
        <v>44</v>
      </c>
      <c r="EM5" s="45">
        <v>0</v>
      </c>
      <c r="EN5" s="5" t="s">
        <v>44</v>
      </c>
      <c r="EO5" s="45">
        <v>0</v>
      </c>
      <c r="EP5" s="5" t="s">
        <v>44</v>
      </c>
      <c r="EQ5" s="45">
        <v>0</v>
      </c>
      <c r="ER5" s="5" t="s">
        <v>44</v>
      </c>
      <c r="ES5" s="45">
        <v>0</v>
      </c>
      <c r="ET5" s="5" t="s">
        <v>44</v>
      </c>
      <c r="EU5" s="45">
        <v>0</v>
      </c>
      <c r="EV5" s="5" t="s">
        <v>44</v>
      </c>
      <c r="EW5" s="45">
        <v>0</v>
      </c>
      <c r="EX5" s="5" t="s">
        <v>44</v>
      </c>
      <c r="EY5" s="45">
        <v>0</v>
      </c>
      <c r="EZ5" s="5" t="s">
        <v>44</v>
      </c>
      <c r="FA5" s="45">
        <v>0</v>
      </c>
      <c r="FB5" s="5" t="s">
        <v>44</v>
      </c>
      <c r="FC5" s="45">
        <v>0</v>
      </c>
      <c r="FD5" s="5" t="s">
        <v>44</v>
      </c>
      <c r="FE5" s="45">
        <v>0</v>
      </c>
      <c r="FF5" s="5" t="s">
        <v>44</v>
      </c>
      <c r="FG5" s="45">
        <v>0</v>
      </c>
      <c r="FH5" s="5" t="s">
        <v>44</v>
      </c>
      <c r="FI5" s="45">
        <v>0</v>
      </c>
      <c r="FJ5" s="5" t="s">
        <v>44</v>
      </c>
      <c r="FK5" s="45">
        <v>0</v>
      </c>
      <c r="FL5" s="5" t="s">
        <v>44</v>
      </c>
      <c r="FM5" s="45">
        <v>0</v>
      </c>
      <c r="FN5" s="5" t="s">
        <v>44</v>
      </c>
      <c r="FO5" s="45">
        <v>0</v>
      </c>
      <c r="FP5" s="5" t="s">
        <v>44</v>
      </c>
      <c r="FQ5" s="45">
        <v>0</v>
      </c>
      <c r="FR5" s="5" t="s">
        <v>44</v>
      </c>
      <c r="FS5" s="45">
        <v>0</v>
      </c>
      <c r="FT5" s="5" t="s">
        <v>44</v>
      </c>
      <c r="FU5" s="45">
        <v>0</v>
      </c>
      <c r="FV5" s="5" t="s">
        <v>44</v>
      </c>
      <c r="FW5" s="45">
        <v>0</v>
      </c>
      <c r="FX5" s="5" t="s">
        <v>44</v>
      </c>
      <c r="FY5" s="45">
        <v>0</v>
      </c>
      <c r="FZ5" s="5" t="s">
        <v>44</v>
      </c>
      <c r="GA5" s="45">
        <v>0</v>
      </c>
      <c r="GB5" s="5" t="s">
        <v>44</v>
      </c>
      <c r="GC5" s="45">
        <v>0</v>
      </c>
      <c r="GD5" s="5" t="s">
        <v>44</v>
      </c>
      <c r="GE5" s="45">
        <v>0</v>
      </c>
      <c r="GF5" s="5" t="s">
        <v>44</v>
      </c>
      <c r="GG5" s="45">
        <v>0</v>
      </c>
      <c r="GH5">
        <f t="shared" si="0"/>
        <v>21</v>
      </c>
      <c r="GI5">
        <f t="shared" si="1"/>
        <v>20</v>
      </c>
      <c r="GJ5">
        <v>24</v>
      </c>
    </row>
    <row r="6" spans="1:194">
      <c r="A6">
        <v>3</v>
      </c>
      <c r="B6" s="19">
        <v>0</v>
      </c>
      <c r="C6" s="45">
        <v>0</v>
      </c>
      <c r="D6" s="19">
        <v>0</v>
      </c>
      <c r="E6" s="45">
        <v>0</v>
      </c>
      <c r="F6" s="19">
        <v>0</v>
      </c>
      <c r="G6" s="45">
        <v>0</v>
      </c>
      <c r="H6" s="19">
        <v>0</v>
      </c>
      <c r="I6" s="45">
        <v>0</v>
      </c>
      <c r="J6" s="19">
        <v>0</v>
      </c>
      <c r="K6" s="45">
        <v>0</v>
      </c>
      <c r="L6" s="19">
        <v>0</v>
      </c>
      <c r="M6" s="45">
        <v>0</v>
      </c>
      <c r="N6" s="19">
        <v>1</v>
      </c>
      <c r="O6" s="45">
        <v>0</v>
      </c>
      <c r="P6" s="19">
        <v>0</v>
      </c>
      <c r="Q6" s="45">
        <v>0</v>
      </c>
      <c r="R6" s="19">
        <v>0</v>
      </c>
      <c r="S6" s="45">
        <v>0</v>
      </c>
      <c r="T6" s="19">
        <v>1</v>
      </c>
      <c r="U6" s="45">
        <v>0</v>
      </c>
      <c r="V6" s="19">
        <v>0</v>
      </c>
      <c r="W6" s="45">
        <v>0</v>
      </c>
      <c r="X6" s="19">
        <v>0</v>
      </c>
      <c r="Y6" s="45">
        <v>0</v>
      </c>
      <c r="Z6" s="19">
        <v>0</v>
      </c>
      <c r="AA6" s="45">
        <v>0</v>
      </c>
      <c r="AB6" s="19">
        <v>0</v>
      </c>
      <c r="AC6" s="45">
        <v>2</v>
      </c>
      <c r="AD6" s="19">
        <v>0</v>
      </c>
      <c r="AE6" s="45">
        <v>0</v>
      </c>
      <c r="AF6" s="19">
        <v>4</v>
      </c>
      <c r="AG6" s="45">
        <v>2</v>
      </c>
      <c r="AH6" s="19">
        <v>2</v>
      </c>
      <c r="AI6" s="45">
        <v>0</v>
      </c>
      <c r="AJ6" s="19">
        <v>2</v>
      </c>
      <c r="AK6" s="45">
        <v>1</v>
      </c>
      <c r="AL6" s="19">
        <v>1</v>
      </c>
      <c r="AM6" s="45">
        <v>4</v>
      </c>
      <c r="AN6" s="19">
        <v>1</v>
      </c>
      <c r="AO6" s="45">
        <v>2</v>
      </c>
      <c r="AP6" s="19">
        <v>2</v>
      </c>
      <c r="AQ6" s="45">
        <v>1</v>
      </c>
      <c r="AR6" s="19">
        <v>1</v>
      </c>
      <c r="AS6" s="45">
        <v>1</v>
      </c>
      <c r="AT6" s="19">
        <v>2</v>
      </c>
      <c r="AU6" s="45">
        <v>2</v>
      </c>
      <c r="AV6" s="19">
        <v>0</v>
      </c>
      <c r="AW6" s="45">
        <v>1</v>
      </c>
      <c r="AX6" s="19">
        <v>1</v>
      </c>
      <c r="AY6" s="45">
        <v>0</v>
      </c>
      <c r="AZ6" s="19">
        <v>1</v>
      </c>
      <c r="BA6" s="45">
        <v>1</v>
      </c>
      <c r="BB6" s="19">
        <v>1</v>
      </c>
      <c r="BC6" s="45">
        <v>1</v>
      </c>
      <c r="BD6" s="19">
        <v>0</v>
      </c>
      <c r="BE6" s="45">
        <v>0</v>
      </c>
      <c r="BF6" s="19">
        <v>0</v>
      </c>
      <c r="BG6" s="45">
        <v>1</v>
      </c>
      <c r="BH6" s="19">
        <v>3</v>
      </c>
      <c r="BI6" s="45">
        <v>1</v>
      </c>
      <c r="BJ6" s="19">
        <v>2</v>
      </c>
      <c r="BK6" s="45">
        <v>1</v>
      </c>
      <c r="BL6" s="19">
        <v>0</v>
      </c>
      <c r="BM6" s="45">
        <v>0</v>
      </c>
      <c r="BN6" s="19">
        <v>1</v>
      </c>
      <c r="BO6" s="45">
        <v>3</v>
      </c>
      <c r="BP6" s="19">
        <v>0</v>
      </c>
      <c r="BQ6" s="45">
        <v>2</v>
      </c>
      <c r="BR6" s="19">
        <v>0</v>
      </c>
      <c r="BS6" s="45">
        <v>1</v>
      </c>
      <c r="BT6" s="19">
        <v>0</v>
      </c>
      <c r="BU6" s="45">
        <v>0</v>
      </c>
      <c r="BV6" s="19">
        <v>0</v>
      </c>
      <c r="BW6" s="45">
        <v>1</v>
      </c>
      <c r="BX6" s="19">
        <v>0</v>
      </c>
      <c r="BY6" s="45">
        <v>0</v>
      </c>
      <c r="BZ6" s="19">
        <v>0</v>
      </c>
      <c r="CA6" s="45">
        <v>1</v>
      </c>
      <c r="CB6" s="19">
        <v>0</v>
      </c>
      <c r="CC6" s="45">
        <v>0</v>
      </c>
      <c r="CD6" s="19">
        <v>0</v>
      </c>
      <c r="CE6" s="45">
        <v>0</v>
      </c>
      <c r="CF6" s="19">
        <v>0</v>
      </c>
      <c r="CG6" s="45">
        <v>0</v>
      </c>
      <c r="CH6" s="19">
        <v>0</v>
      </c>
      <c r="CI6" s="45">
        <v>0</v>
      </c>
      <c r="CJ6" s="19">
        <v>0</v>
      </c>
      <c r="CK6" s="45">
        <v>0</v>
      </c>
      <c r="CL6" s="19">
        <v>0</v>
      </c>
      <c r="CM6" s="45">
        <v>0</v>
      </c>
      <c r="CN6" s="19">
        <v>0</v>
      </c>
      <c r="CO6" s="45">
        <v>0</v>
      </c>
      <c r="CP6" s="19">
        <v>0</v>
      </c>
      <c r="CQ6" s="45">
        <v>0</v>
      </c>
      <c r="CR6" s="19">
        <v>0</v>
      </c>
      <c r="CS6" s="45">
        <v>0</v>
      </c>
      <c r="CT6" s="19">
        <v>0</v>
      </c>
      <c r="CU6" s="45">
        <v>0</v>
      </c>
      <c r="CV6" s="19">
        <v>0</v>
      </c>
      <c r="CW6" s="45">
        <v>0</v>
      </c>
      <c r="CX6" s="19">
        <v>0</v>
      </c>
      <c r="CY6" s="45">
        <v>0</v>
      </c>
      <c r="CZ6" s="19">
        <v>0</v>
      </c>
      <c r="DA6" s="45">
        <v>0</v>
      </c>
      <c r="DB6" s="19">
        <v>0</v>
      </c>
      <c r="DC6" s="45">
        <v>0</v>
      </c>
      <c r="DD6" s="19">
        <v>0</v>
      </c>
      <c r="DE6" s="45">
        <v>0</v>
      </c>
      <c r="DF6" s="19">
        <v>0</v>
      </c>
      <c r="DG6" s="45">
        <v>0</v>
      </c>
      <c r="DH6" s="19">
        <v>0</v>
      </c>
      <c r="DI6" s="45">
        <v>0</v>
      </c>
      <c r="DJ6" s="5" t="s">
        <v>44</v>
      </c>
      <c r="DK6" s="45">
        <v>0</v>
      </c>
      <c r="DL6" s="5" t="s">
        <v>44</v>
      </c>
      <c r="DM6" s="45">
        <v>0</v>
      </c>
      <c r="DN6" s="5" t="s">
        <v>44</v>
      </c>
      <c r="DO6" s="45">
        <v>0</v>
      </c>
      <c r="DP6" s="5" t="s">
        <v>44</v>
      </c>
      <c r="DQ6" s="45">
        <v>0</v>
      </c>
      <c r="DR6" s="5" t="s">
        <v>44</v>
      </c>
      <c r="DS6" s="45">
        <v>0</v>
      </c>
      <c r="DT6" s="5" t="s">
        <v>44</v>
      </c>
      <c r="DU6" s="45">
        <v>0</v>
      </c>
      <c r="DV6" s="5" t="s">
        <v>44</v>
      </c>
      <c r="DW6" s="45">
        <v>0</v>
      </c>
      <c r="DX6" s="5" t="s">
        <v>44</v>
      </c>
      <c r="DY6" s="45">
        <v>0</v>
      </c>
      <c r="DZ6" s="5" t="s">
        <v>44</v>
      </c>
      <c r="EA6" s="45">
        <v>0</v>
      </c>
      <c r="EB6" s="5" t="s">
        <v>44</v>
      </c>
      <c r="EC6" s="45">
        <v>0</v>
      </c>
      <c r="ED6" s="5" t="s">
        <v>44</v>
      </c>
      <c r="EE6" s="45">
        <v>0</v>
      </c>
      <c r="EF6" s="5" t="s">
        <v>44</v>
      </c>
      <c r="EG6" s="45">
        <v>0</v>
      </c>
      <c r="EH6" s="5" t="s">
        <v>44</v>
      </c>
      <c r="EI6" s="45">
        <v>0</v>
      </c>
      <c r="EJ6" s="5" t="s">
        <v>44</v>
      </c>
      <c r="EK6" s="45">
        <v>0</v>
      </c>
      <c r="EL6" s="5" t="s">
        <v>44</v>
      </c>
      <c r="EM6" s="45">
        <v>0</v>
      </c>
      <c r="EN6" s="5" t="s">
        <v>44</v>
      </c>
      <c r="EO6" s="45">
        <v>0</v>
      </c>
      <c r="EP6" s="5" t="s">
        <v>44</v>
      </c>
      <c r="EQ6" s="45">
        <v>0</v>
      </c>
      <c r="ER6" s="5" t="s">
        <v>44</v>
      </c>
      <c r="ES6" s="45">
        <v>0</v>
      </c>
      <c r="ET6" s="5" t="s">
        <v>44</v>
      </c>
      <c r="EU6" s="45">
        <v>0</v>
      </c>
      <c r="EV6" s="5" t="s">
        <v>44</v>
      </c>
      <c r="EW6" s="45">
        <v>0</v>
      </c>
      <c r="EX6" s="5" t="s">
        <v>44</v>
      </c>
      <c r="EY6" s="45">
        <v>0</v>
      </c>
      <c r="EZ6" s="5" t="s">
        <v>44</v>
      </c>
      <c r="FA6" s="45">
        <v>0</v>
      </c>
      <c r="FB6" s="5" t="s">
        <v>44</v>
      </c>
      <c r="FC6" s="45">
        <v>0</v>
      </c>
      <c r="FD6" s="5" t="s">
        <v>44</v>
      </c>
      <c r="FE6" s="45">
        <v>0</v>
      </c>
      <c r="FF6" s="5" t="s">
        <v>44</v>
      </c>
      <c r="FG6" s="45">
        <v>0</v>
      </c>
      <c r="FH6" s="5" t="s">
        <v>44</v>
      </c>
      <c r="FI6" s="45">
        <v>0</v>
      </c>
      <c r="FJ6" s="5" t="s">
        <v>44</v>
      </c>
      <c r="FK6" s="45">
        <v>0</v>
      </c>
      <c r="FL6" s="5" t="s">
        <v>44</v>
      </c>
      <c r="FM6" s="45">
        <v>0</v>
      </c>
      <c r="FN6" s="5" t="s">
        <v>44</v>
      </c>
      <c r="FO6" s="45">
        <v>0</v>
      </c>
      <c r="FP6" s="5" t="s">
        <v>44</v>
      </c>
      <c r="FQ6" s="45">
        <v>0</v>
      </c>
      <c r="FR6" s="5" t="s">
        <v>44</v>
      </c>
      <c r="FS6" s="45">
        <v>0</v>
      </c>
      <c r="FT6" s="5" t="s">
        <v>44</v>
      </c>
      <c r="FU6" s="45">
        <v>0</v>
      </c>
      <c r="FV6" s="5" t="s">
        <v>44</v>
      </c>
      <c r="FW6" s="45">
        <v>0</v>
      </c>
      <c r="FX6" s="5" t="s">
        <v>44</v>
      </c>
      <c r="FY6" s="45">
        <v>0</v>
      </c>
      <c r="FZ6" s="5" t="s">
        <v>44</v>
      </c>
      <c r="GA6" s="45">
        <v>0</v>
      </c>
      <c r="GB6" s="5" t="s">
        <v>44</v>
      </c>
      <c r="GC6" s="45">
        <v>0</v>
      </c>
      <c r="GD6" s="5" t="s">
        <v>44</v>
      </c>
      <c r="GE6" s="45">
        <v>0</v>
      </c>
      <c r="GF6" s="5" t="s">
        <v>44</v>
      </c>
      <c r="GG6" s="45">
        <v>0</v>
      </c>
      <c r="GH6">
        <f t="shared" si="0"/>
        <v>26</v>
      </c>
      <c r="GI6">
        <f t="shared" si="1"/>
        <v>29</v>
      </c>
      <c r="GJ6">
        <v>57</v>
      </c>
    </row>
    <row r="7" spans="1:194">
      <c r="A7">
        <v>4</v>
      </c>
      <c r="B7" s="19">
        <v>0</v>
      </c>
      <c r="C7" s="45">
        <v>0</v>
      </c>
      <c r="D7" s="19">
        <v>0</v>
      </c>
      <c r="E7" s="45">
        <v>0</v>
      </c>
      <c r="F7" s="19">
        <v>0</v>
      </c>
      <c r="G7" s="45">
        <v>0</v>
      </c>
      <c r="H7" s="19">
        <v>0</v>
      </c>
      <c r="I7" s="45">
        <v>0</v>
      </c>
      <c r="J7" s="19">
        <v>0</v>
      </c>
      <c r="K7" s="45">
        <v>0</v>
      </c>
      <c r="L7" s="19">
        <v>1</v>
      </c>
      <c r="M7" s="45">
        <v>0</v>
      </c>
      <c r="N7" s="19">
        <v>2</v>
      </c>
      <c r="O7" s="45">
        <v>0</v>
      </c>
      <c r="P7" s="19">
        <v>0</v>
      </c>
      <c r="Q7" s="45">
        <v>0</v>
      </c>
      <c r="R7" s="19">
        <v>0</v>
      </c>
      <c r="S7" s="45">
        <v>1</v>
      </c>
      <c r="T7" s="19">
        <v>2</v>
      </c>
      <c r="U7" s="45">
        <v>0</v>
      </c>
      <c r="V7" s="19">
        <v>0</v>
      </c>
      <c r="W7" s="45">
        <v>1</v>
      </c>
      <c r="X7" s="19">
        <v>1</v>
      </c>
      <c r="Y7" s="45">
        <v>0</v>
      </c>
      <c r="Z7" s="19">
        <v>1</v>
      </c>
      <c r="AA7" s="45">
        <v>0</v>
      </c>
      <c r="AB7" s="19">
        <v>1</v>
      </c>
      <c r="AC7" s="45">
        <v>3</v>
      </c>
      <c r="AD7" s="19">
        <v>0</v>
      </c>
      <c r="AE7" s="45">
        <v>0</v>
      </c>
      <c r="AF7" s="19">
        <v>2</v>
      </c>
      <c r="AG7" s="45">
        <v>1</v>
      </c>
      <c r="AH7" s="19">
        <v>3</v>
      </c>
      <c r="AI7" s="45">
        <v>0</v>
      </c>
      <c r="AJ7" s="19">
        <v>1</v>
      </c>
      <c r="AK7" s="45">
        <v>2</v>
      </c>
      <c r="AL7" s="19">
        <v>2</v>
      </c>
      <c r="AM7" s="45">
        <v>2</v>
      </c>
      <c r="AN7" s="19">
        <v>2</v>
      </c>
      <c r="AO7" s="45">
        <v>3</v>
      </c>
      <c r="AP7" s="19">
        <v>3</v>
      </c>
      <c r="AQ7" s="45">
        <v>2</v>
      </c>
      <c r="AR7" s="19">
        <v>0</v>
      </c>
      <c r="AS7" s="45">
        <v>2</v>
      </c>
      <c r="AT7" s="19">
        <v>1</v>
      </c>
      <c r="AU7" s="45">
        <v>2</v>
      </c>
      <c r="AV7" s="19">
        <v>1</v>
      </c>
      <c r="AW7" s="45">
        <v>1</v>
      </c>
      <c r="AX7" s="19">
        <v>0</v>
      </c>
      <c r="AY7" s="45">
        <v>1</v>
      </c>
      <c r="AZ7" s="19">
        <v>4</v>
      </c>
      <c r="BA7" s="45">
        <v>0</v>
      </c>
      <c r="BB7" s="19">
        <v>0</v>
      </c>
      <c r="BC7" s="45">
        <v>1</v>
      </c>
      <c r="BD7" s="19">
        <v>0</v>
      </c>
      <c r="BE7" s="45">
        <v>1</v>
      </c>
      <c r="BF7" s="19">
        <v>0</v>
      </c>
      <c r="BG7" s="45">
        <v>0</v>
      </c>
      <c r="BH7" s="19">
        <v>2</v>
      </c>
      <c r="BI7" s="45">
        <v>0</v>
      </c>
      <c r="BJ7" s="19">
        <v>4</v>
      </c>
      <c r="BK7" s="45">
        <v>1</v>
      </c>
      <c r="BL7" s="19">
        <v>1</v>
      </c>
      <c r="BM7" s="45">
        <v>1</v>
      </c>
      <c r="BN7" s="19">
        <v>1</v>
      </c>
      <c r="BO7" s="45">
        <v>3</v>
      </c>
      <c r="BP7" s="19">
        <v>1</v>
      </c>
      <c r="BQ7" s="45">
        <v>5</v>
      </c>
      <c r="BR7" s="19">
        <v>0</v>
      </c>
      <c r="BS7" s="45">
        <v>1</v>
      </c>
      <c r="BT7" s="19">
        <v>0</v>
      </c>
      <c r="BU7" s="45">
        <v>1</v>
      </c>
      <c r="BV7" s="19">
        <v>0</v>
      </c>
      <c r="BW7" s="45">
        <v>0</v>
      </c>
      <c r="BX7" s="19">
        <v>0</v>
      </c>
      <c r="BY7" s="45">
        <v>0</v>
      </c>
      <c r="BZ7" s="19">
        <v>2</v>
      </c>
      <c r="CA7" s="45">
        <v>1</v>
      </c>
      <c r="CB7" s="19">
        <v>0</v>
      </c>
      <c r="CC7" s="45">
        <v>0</v>
      </c>
      <c r="CD7" s="19">
        <v>0</v>
      </c>
      <c r="CE7" s="45">
        <v>1</v>
      </c>
      <c r="CF7" s="19">
        <v>0</v>
      </c>
      <c r="CG7" s="45">
        <v>0</v>
      </c>
      <c r="CH7" s="19">
        <v>0</v>
      </c>
      <c r="CI7" s="45">
        <v>0</v>
      </c>
      <c r="CJ7" s="19">
        <v>0</v>
      </c>
      <c r="CK7" s="45">
        <v>0</v>
      </c>
      <c r="CL7" s="19">
        <v>0</v>
      </c>
      <c r="CM7" s="45">
        <v>0</v>
      </c>
      <c r="CN7" s="19">
        <v>0</v>
      </c>
      <c r="CO7" s="45">
        <v>0</v>
      </c>
      <c r="CP7" s="19">
        <v>0</v>
      </c>
      <c r="CQ7" s="45">
        <v>0</v>
      </c>
      <c r="CR7" s="19">
        <v>0</v>
      </c>
      <c r="CS7" s="45">
        <v>0</v>
      </c>
      <c r="CT7" s="19">
        <v>0</v>
      </c>
      <c r="CU7" s="45">
        <v>0</v>
      </c>
      <c r="CV7" s="19">
        <v>0</v>
      </c>
      <c r="CW7" s="45">
        <v>0</v>
      </c>
      <c r="CX7" s="19">
        <v>0</v>
      </c>
      <c r="CY7" s="45">
        <v>0</v>
      </c>
      <c r="CZ7" s="19">
        <v>0</v>
      </c>
      <c r="DA7" s="45">
        <v>0</v>
      </c>
      <c r="DB7" s="19">
        <v>0</v>
      </c>
      <c r="DC7" s="45">
        <v>0</v>
      </c>
      <c r="DD7" s="19">
        <v>0</v>
      </c>
      <c r="DE7" s="45">
        <v>0</v>
      </c>
      <c r="DF7" s="19">
        <v>0</v>
      </c>
      <c r="DG7" s="45">
        <v>0</v>
      </c>
      <c r="DH7" s="19">
        <v>0</v>
      </c>
      <c r="DI7" s="45">
        <v>0</v>
      </c>
      <c r="DJ7" s="19">
        <v>0</v>
      </c>
      <c r="DK7" s="45">
        <v>0</v>
      </c>
      <c r="DL7" s="19">
        <v>0</v>
      </c>
      <c r="DM7" s="45">
        <v>0</v>
      </c>
      <c r="DN7" s="19">
        <v>0</v>
      </c>
      <c r="DO7" s="45">
        <v>0</v>
      </c>
      <c r="DP7" s="19">
        <v>0</v>
      </c>
      <c r="DQ7" s="45">
        <v>0</v>
      </c>
      <c r="DR7" s="19">
        <v>0</v>
      </c>
      <c r="DS7" s="45">
        <v>0</v>
      </c>
      <c r="DT7" s="19">
        <v>0</v>
      </c>
      <c r="DU7" s="45">
        <v>0</v>
      </c>
      <c r="DV7" s="19">
        <v>0</v>
      </c>
      <c r="DW7" s="45">
        <v>0</v>
      </c>
      <c r="DX7" s="19">
        <v>0</v>
      </c>
      <c r="DY7" s="45">
        <v>0</v>
      </c>
      <c r="DZ7" s="19">
        <v>0</v>
      </c>
      <c r="EA7" s="45">
        <v>0</v>
      </c>
      <c r="EB7" s="19">
        <v>0</v>
      </c>
      <c r="EC7" s="45">
        <v>0</v>
      </c>
      <c r="ED7" s="19">
        <v>0</v>
      </c>
      <c r="EE7" s="45">
        <v>0</v>
      </c>
      <c r="EF7" s="19">
        <v>0</v>
      </c>
      <c r="EG7" s="45">
        <v>0</v>
      </c>
      <c r="EH7" s="19">
        <v>0</v>
      </c>
      <c r="EI7" s="45">
        <v>0</v>
      </c>
      <c r="EJ7" s="19">
        <v>0</v>
      </c>
      <c r="EK7" s="45">
        <v>0</v>
      </c>
      <c r="EL7" s="19">
        <v>0</v>
      </c>
      <c r="EM7" s="45">
        <v>0</v>
      </c>
      <c r="EN7" s="19">
        <v>0</v>
      </c>
      <c r="EO7" s="45">
        <v>0</v>
      </c>
      <c r="EP7" s="19">
        <v>0</v>
      </c>
      <c r="EQ7" s="45">
        <v>0</v>
      </c>
      <c r="ER7" s="19">
        <v>0</v>
      </c>
      <c r="ES7" s="45">
        <v>0</v>
      </c>
      <c r="ET7" s="19">
        <v>0</v>
      </c>
      <c r="EU7" s="45">
        <v>0</v>
      </c>
      <c r="EV7" s="19">
        <v>0</v>
      </c>
      <c r="EW7" s="45">
        <v>0</v>
      </c>
      <c r="EX7" s="19">
        <v>0</v>
      </c>
      <c r="EY7" s="45">
        <v>0</v>
      </c>
      <c r="EZ7" s="19">
        <v>0</v>
      </c>
      <c r="FA7" s="45">
        <v>0</v>
      </c>
      <c r="FB7" s="19">
        <v>0</v>
      </c>
      <c r="FC7" s="45">
        <v>0</v>
      </c>
      <c r="FD7" s="5" t="s">
        <v>44</v>
      </c>
      <c r="FE7" s="45">
        <v>0</v>
      </c>
      <c r="FF7" s="5" t="s">
        <v>44</v>
      </c>
      <c r="FG7" s="45">
        <v>0</v>
      </c>
      <c r="FH7" s="5" t="s">
        <v>44</v>
      </c>
      <c r="FI7" s="45">
        <v>0</v>
      </c>
      <c r="FJ7" s="5" t="s">
        <v>44</v>
      </c>
      <c r="FK7" s="45">
        <v>0</v>
      </c>
      <c r="FL7" s="5" t="s">
        <v>44</v>
      </c>
      <c r="FM7" s="45">
        <v>0</v>
      </c>
      <c r="FN7" s="5" t="s">
        <v>44</v>
      </c>
      <c r="FO7" s="45">
        <v>0</v>
      </c>
      <c r="FP7" s="5" t="s">
        <v>44</v>
      </c>
      <c r="FQ7" s="45">
        <v>0</v>
      </c>
      <c r="FR7" s="5" t="s">
        <v>44</v>
      </c>
      <c r="FS7" s="45">
        <v>0</v>
      </c>
      <c r="FT7" s="5" t="s">
        <v>44</v>
      </c>
      <c r="FU7" s="45">
        <v>0</v>
      </c>
      <c r="FV7" s="5" t="s">
        <v>44</v>
      </c>
      <c r="FW7" s="45">
        <v>0</v>
      </c>
      <c r="FX7" s="5" t="s">
        <v>44</v>
      </c>
      <c r="FY7" s="45">
        <v>0</v>
      </c>
      <c r="FZ7" s="5" t="s">
        <v>44</v>
      </c>
      <c r="GA7" s="45">
        <v>0</v>
      </c>
      <c r="GB7" s="5" t="s">
        <v>44</v>
      </c>
      <c r="GC7" s="45">
        <v>0</v>
      </c>
      <c r="GD7" s="5" t="s">
        <v>44</v>
      </c>
      <c r="GE7" s="45">
        <v>0</v>
      </c>
      <c r="GF7" s="5" t="s">
        <v>44</v>
      </c>
      <c r="GG7" s="45">
        <v>0</v>
      </c>
      <c r="GH7">
        <f t="shared" si="0"/>
        <v>38</v>
      </c>
      <c r="GI7">
        <f t="shared" si="1"/>
        <v>37</v>
      </c>
      <c r="GJ7">
        <v>80</v>
      </c>
    </row>
    <row r="8" spans="1:194">
      <c r="A8">
        <v>5</v>
      </c>
      <c r="B8" s="19">
        <v>0</v>
      </c>
      <c r="C8" s="45">
        <v>0</v>
      </c>
      <c r="D8" s="19">
        <v>0</v>
      </c>
      <c r="E8" s="45">
        <v>0</v>
      </c>
      <c r="F8" s="19">
        <v>0</v>
      </c>
      <c r="G8" s="45">
        <v>0</v>
      </c>
      <c r="H8" s="19">
        <v>0</v>
      </c>
      <c r="I8" s="45">
        <v>0</v>
      </c>
      <c r="J8" s="19">
        <v>0</v>
      </c>
      <c r="K8" s="45">
        <v>0</v>
      </c>
      <c r="L8" s="19">
        <v>0</v>
      </c>
      <c r="M8" s="45">
        <v>0</v>
      </c>
      <c r="N8" s="19">
        <v>2</v>
      </c>
      <c r="O8" s="45">
        <v>0</v>
      </c>
      <c r="P8" s="19">
        <v>0</v>
      </c>
      <c r="Q8" s="45">
        <v>0</v>
      </c>
      <c r="R8" s="19">
        <v>0</v>
      </c>
      <c r="S8" s="45">
        <v>0</v>
      </c>
      <c r="T8" s="19">
        <v>2</v>
      </c>
      <c r="U8" s="45">
        <v>0</v>
      </c>
      <c r="V8" s="19">
        <v>0</v>
      </c>
      <c r="W8" s="45">
        <v>0</v>
      </c>
      <c r="X8" s="19">
        <v>2</v>
      </c>
      <c r="Y8" s="45">
        <v>1</v>
      </c>
      <c r="Z8" s="19">
        <v>3</v>
      </c>
      <c r="AA8" s="45">
        <v>2</v>
      </c>
      <c r="AB8" s="19">
        <v>0</v>
      </c>
      <c r="AC8" s="45">
        <v>0</v>
      </c>
      <c r="AD8" s="19">
        <v>2</v>
      </c>
      <c r="AE8" s="45">
        <v>1</v>
      </c>
      <c r="AF8" s="19">
        <v>5</v>
      </c>
      <c r="AG8" s="45">
        <v>2</v>
      </c>
      <c r="AH8" s="19">
        <v>1</v>
      </c>
      <c r="AI8" s="45">
        <v>1</v>
      </c>
      <c r="AJ8" s="19">
        <v>3</v>
      </c>
      <c r="AK8" s="45">
        <v>0</v>
      </c>
      <c r="AL8" s="19">
        <v>1</v>
      </c>
      <c r="AM8" s="45">
        <v>5</v>
      </c>
      <c r="AN8" s="19">
        <v>1</v>
      </c>
      <c r="AO8" s="45">
        <v>0</v>
      </c>
      <c r="AP8" s="19">
        <v>1</v>
      </c>
      <c r="AQ8" s="45">
        <v>2</v>
      </c>
      <c r="AR8" s="19">
        <v>2</v>
      </c>
      <c r="AS8" s="45">
        <v>1</v>
      </c>
      <c r="AT8" s="19">
        <v>1</v>
      </c>
      <c r="AU8" s="45">
        <v>0</v>
      </c>
      <c r="AV8" s="19">
        <v>1</v>
      </c>
      <c r="AW8" s="45">
        <v>0</v>
      </c>
      <c r="AX8" s="19">
        <v>1</v>
      </c>
      <c r="AY8" s="45">
        <v>1</v>
      </c>
      <c r="AZ8" s="19">
        <v>1</v>
      </c>
      <c r="BA8" s="45">
        <v>2</v>
      </c>
      <c r="BB8" s="19">
        <v>2</v>
      </c>
      <c r="BC8" s="45">
        <v>2</v>
      </c>
      <c r="BD8" s="19">
        <v>1</v>
      </c>
      <c r="BE8" s="45">
        <v>0</v>
      </c>
      <c r="BF8" s="19">
        <v>1</v>
      </c>
      <c r="BG8" s="45">
        <v>1</v>
      </c>
      <c r="BH8" s="19">
        <v>3</v>
      </c>
      <c r="BI8" s="45">
        <v>1</v>
      </c>
      <c r="BJ8" s="19">
        <v>1</v>
      </c>
      <c r="BK8" s="45">
        <v>0</v>
      </c>
      <c r="BL8" s="19">
        <v>0</v>
      </c>
      <c r="BM8" s="45">
        <v>0</v>
      </c>
      <c r="BN8" s="19">
        <v>0</v>
      </c>
      <c r="BO8" s="45">
        <v>2</v>
      </c>
      <c r="BP8" s="19">
        <v>0</v>
      </c>
      <c r="BQ8" s="45">
        <v>1</v>
      </c>
      <c r="BR8" s="19">
        <v>0</v>
      </c>
      <c r="BS8" s="45">
        <v>1</v>
      </c>
      <c r="BT8" s="19">
        <v>0</v>
      </c>
      <c r="BU8" s="45">
        <v>1</v>
      </c>
      <c r="BV8" s="19">
        <v>0</v>
      </c>
      <c r="BW8" s="45">
        <v>0</v>
      </c>
      <c r="BX8" s="19">
        <v>0</v>
      </c>
      <c r="BY8" s="45">
        <v>0</v>
      </c>
      <c r="BZ8" s="19">
        <v>0</v>
      </c>
      <c r="CA8" s="45">
        <v>0</v>
      </c>
      <c r="CB8" s="19">
        <v>0</v>
      </c>
      <c r="CC8" s="45">
        <v>0</v>
      </c>
      <c r="CD8" s="19">
        <v>0</v>
      </c>
      <c r="CE8" s="45">
        <v>0</v>
      </c>
      <c r="CF8" s="19">
        <v>0</v>
      </c>
      <c r="CG8" s="45">
        <v>0</v>
      </c>
      <c r="CH8" s="19">
        <v>0</v>
      </c>
      <c r="CI8" s="45">
        <v>0</v>
      </c>
      <c r="CJ8" s="19">
        <v>0</v>
      </c>
      <c r="CK8" s="45">
        <v>0</v>
      </c>
      <c r="CL8" s="19">
        <v>0</v>
      </c>
      <c r="CM8" s="45">
        <v>0</v>
      </c>
      <c r="CN8" s="19">
        <v>0</v>
      </c>
      <c r="CO8" s="45">
        <v>0</v>
      </c>
      <c r="CP8" s="19">
        <v>0</v>
      </c>
      <c r="CQ8" s="45">
        <v>0</v>
      </c>
      <c r="CR8" s="19">
        <v>0</v>
      </c>
      <c r="CS8" s="45">
        <v>0</v>
      </c>
      <c r="CT8" s="19">
        <v>0</v>
      </c>
      <c r="CU8" s="45">
        <v>0</v>
      </c>
      <c r="CV8" s="19">
        <v>0</v>
      </c>
      <c r="CW8" s="45">
        <v>0</v>
      </c>
      <c r="CX8" s="19">
        <v>0</v>
      </c>
      <c r="CY8" s="45">
        <v>0</v>
      </c>
      <c r="CZ8" s="19">
        <v>0</v>
      </c>
      <c r="DA8" s="45">
        <v>0</v>
      </c>
      <c r="DB8" s="19">
        <v>0</v>
      </c>
      <c r="DC8" s="45">
        <v>0</v>
      </c>
      <c r="DD8" s="19">
        <v>0</v>
      </c>
      <c r="DE8" s="45">
        <v>0</v>
      </c>
      <c r="DF8" s="19">
        <v>0</v>
      </c>
      <c r="DG8" s="45">
        <v>0</v>
      </c>
      <c r="DH8" s="19">
        <v>0</v>
      </c>
      <c r="DI8" s="45">
        <v>0</v>
      </c>
      <c r="DJ8" s="19">
        <v>0</v>
      </c>
      <c r="DK8" s="45">
        <v>0</v>
      </c>
      <c r="DL8" s="19">
        <v>0</v>
      </c>
      <c r="DM8" s="45">
        <v>0</v>
      </c>
      <c r="DN8" s="19">
        <v>0</v>
      </c>
      <c r="DO8" s="45">
        <v>0</v>
      </c>
      <c r="DP8" s="19">
        <v>0</v>
      </c>
      <c r="DQ8" s="45">
        <v>0</v>
      </c>
      <c r="DR8" s="19">
        <v>0</v>
      </c>
      <c r="DS8" s="45">
        <v>0</v>
      </c>
      <c r="DT8" s="19">
        <v>0</v>
      </c>
      <c r="DU8" s="45">
        <v>0</v>
      </c>
      <c r="DV8" s="19">
        <v>0</v>
      </c>
      <c r="DW8" s="45">
        <v>0</v>
      </c>
      <c r="DX8" s="19">
        <v>0</v>
      </c>
      <c r="DY8" s="45">
        <v>0</v>
      </c>
      <c r="DZ8" s="19">
        <v>0</v>
      </c>
      <c r="EA8" s="45">
        <v>0</v>
      </c>
      <c r="EB8" s="19">
        <v>0</v>
      </c>
      <c r="EC8" s="45">
        <v>0</v>
      </c>
      <c r="ED8" s="19">
        <v>0</v>
      </c>
      <c r="EE8" s="45">
        <v>0</v>
      </c>
      <c r="EF8" s="19">
        <v>0</v>
      </c>
      <c r="EG8" s="45">
        <v>0</v>
      </c>
      <c r="EH8" s="19">
        <v>0</v>
      </c>
      <c r="EI8" s="45">
        <v>0</v>
      </c>
      <c r="EJ8" s="19">
        <v>0</v>
      </c>
      <c r="EK8" s="45">
        <v>0</v>
      </c>
      <c r="EL8" s="19">
        <v>0</v>
      </c>
      <c r="EM8" s="45">
        <v>0</v>
      </c>
      <c r="EN8" s="19">
        <v>0</v>
      </c>
      <c r="EO8" s="45">
        <v>0</v>
      </c>
      <c r="EP8" s="19">
        <v>0</v>
      </c>
      <c r="EQ8" s="45">
        <v>0</v>
      </c>
      <c r="ER8" s="19">
        <v>0</v>
      </c>
      <c r="ES8" s="45">
        <v>0</v>
      </c>
      <c r="ET8" s="19">
        <v>0</v>
      </c>
      <c r="EU8" s="45">
        <v>0</v>
      </c>
      <c r="EV8" s="19">
        <v>0</v>
      </c>
      <c r="EW8" s="45">
        <v>0</v>
      </c>
      <c r="EX8" s="19">
        <v>0</v>
      </c>
      <c r="EY8" s="45">
        <v>0</v>
      </c>
      <c r="EZ8" s="19">
        <v>0</v>
      </c>
      <c r="FA8" s="45">
        <v>0</v>
      </c>
      <c r="FB8" s="19">
        <v>0</v>
      </c>
      <c r="FC8" s="45">
        <v>0</v>
      </c>
      <c r="FD8" s="19">
        <v>0</v>
      </c>
      <c r="FE8" s="45">
        <v>0</v>
      </c>
      <c r="FF8" s="19">
        <v>0</v>
      </c>
      <c r="FG8" s="45">
        <v>0</v>
      </c>
      <c r="FH8" s="19">
        <v>0</v>
      </c>
      <c r="FI8" s="45">
        <v>0</v>
      </c>
      <c r="FJ8" s="19">
        <v>0</v>
      </c>
      <c r="FK8" s="45">
        <v>0</v>
      </c>
      <c r="FL8" s="19">
        <v>0</v>
      </c>
      <c r="FM8" s="45">
        <v>0</v>
      </c>
      <c r="FN8" s="19">
        <v>0</v>
      </c>
      <c r="FO8" s="45">
        <v>0</v>
      </c>
      <c r="FP8" s="19"/>
      <c r="FQ8" s="45">
        <v>0</v>
      </c>
      <c r="FR8" s="19">
        <v>0</v>
      </c>
      <c r="FS8" s="45">
        <v>0</v>
      </c>
      <c r="FT8" s="5" t="s">
        <v>44</v>
      </c>
      <c r="FU8" s="45">
        <v>0</v>
      </c>
      <c r="FV8" s="5" t="s">
        <v>44</v>
      </c>
      <c r="FW8" s="45">
        <v>0</v>
      </c>
      <c r="FX8" s="5" t="s">
        <v>44</v>
      </c>
      <c r="FY8" s="45">
        <v>0</v>
      </c>
      <c r="FZ8" s="5" t="s">
        <v>44</v>
      </c>
      <c r="GA8" s="45">
        <v>0</v>
      </c>
      <c r="GB8" s="5" t="s">
        <v>44</v>
      </c>
      <c r="GC8" s="45">
        <v>0</v>
      </c>
      <c r="GD8" s="5" t="s">
        <v>44</v>
      </c>
      <c r="GE8" s="45">
        <v>0</v>
      </c>
      <c r="GF8" s="5" t="s">
        <v>44</v>
      </c>
      <c r="GG8" s="45">
        <v>0</v>
      </c>
      <c r="GH8">
        <f t="shared" si="0"/>
        <v>37</v>
      </c>
      <c r="GI8">
        <f t="shared" si="1"/>
        <v>27</v>
      </c>
      <c r="GJ8">
        <v>88</v>
      </c>
    </row>
    <row r="9" spans="1:194">
      <c r="A9">
        <v>6</v>
      </c>
      <c r="B9" s="19">
        <v>0</v>
      </c>
      <c r="C9" s="45">
        <v>0</v>
      </c>
      <c r="D9" s="19">
        <v>0</v>
      </c>
      <c r="E9" s="45">
        <v>0</v>
      </c>
      <c r="F9" s="19">
        <v>0</v>
      </c>
      <c r="G9" s="45">
        <v>0</v>
      </c>
      <c r="H9" s="19">
        <v>0</v>
      </c>
      <c r="I9" s="45">
        <v>0</v>
      </c>
      <c r="J9" s="19">
        <v>0</v>
      </c>
      <c r="K9" s="45">
        <v>0</v>
      </c>
      <c r="L9" s="19">
        <v>3</v>
      </c>
      <c r="M9" s="45">
        <v>0</v>
      </c>
      <c r="N9" s="19">
        <v>0</v>
      </c>
      <c r="O9" s="45">
        <v>0</v>
      </c>
      <c r="P9" s="19">
        <v>0</v>
      </c>
      <c r="Q9" s="45">
        <v>0</v>
      </c>
      <c r="R9" s="19">
        <v>0</v>
      </c>
      <c r="S9" s="45">
        <v>3</v>
      </c>
      <c r="T9" s="19">
        <v>3</v>
      </c>
      <c r="U9" s="45">
        <v>0</v>
      </c>
      <c r="V9" s="19">
        <v>1</v>
      </c>
      <c r="W9" s="45">
        <v>0</v>
      </c>
      <c r="X9" s="19">
        <v>1</v>
      </c>
      <c r="Y9" s="45">
        <v>0</v>
      </c>
      <c r="Z9" s="19">
        <v>1</v>
      </c>
      <c r="AA9" s="45">
        <v>2</v>
      </c>
      <c r="AB9" s="19">
        <v>1</v>
      </c>
      <c r="AC9" s="45">
        <v>0</v>
      </c>
      <c r="AD9" s="19">
        <v>0</v>
      </c>
      <c r="AE9" s="45">
        <v>2</v>
      </c>
      <c r="AF9" s="19">
        <v>1</v>
      </c>
      <c r="AG9" s="45">
        <v>1</v>
      </c>
      <c r="AH9" s="19">
        <v>3</v>
      </c>
      <c r="AI9" s="45">
        <v>1</v>
      </c>
      <c r="AJ9" s="19">
        <v>3</v>
      </c>
      <c r="AK9" s="45">
        <v>3</v>
      </c>
      <c r="AL9" s="19">
        <v>0</v>
      </c>
      <c r="AM9" s="45">
        <v>0</v>
      </c>
      <c r="AN9" s="19">
        <v>0</v>
      </c>
      <c r="AO9" s="45">
        <v>2</v>
      </c>
      <c r="AP9" s="19">
        <v>3</v>
      </c>
      <c r="AQ9" s="45">
        <v>2</v>
      </c>
      <c r="AR9" s="19">
        <v>1</v>
      </c>
      <c r="AS9" s="45">
        <v>0</v>
      </c>
      <c r="AT9" s="19">
        <v>0</v>
      </c>
      <c r="AU9" s="45">
        <v>1</v>
      </c>
      <c r="AV9" s="19">
        <v>2</v>
      </c>
      <c r="AW9" s="45">
        <v>2</v>
      </c>
      <c r="AX9" s="19">
        <v>3</v>
      </c>
      <c r="AY9" s="45">
        <v>1</v>
      </c>
      <c r="AZ9" s="19">
        <v>0</v>
      </c>
      <c r="BA9" s="45">
        <v>1</v>
      </c>
      <c r="BB9" s="5" t="s">
        <v>44</v>
      </c>
      <c r="BC9" s="45">
        <v>0</v>
      </c>
      <c r="BD9" s="5" t="s">
        <v>44</v>
      </c>
      <c r="BE9" s="45">
        <v>2</v>
      </c>
      <c r="BF9" s="5" t="s">
        <v>44</v>
      </c>
      <c r="BG9" s="45">
        <v>0</v>
      </c>
      <c r="BH9" s="5" t="s">
        <v>44</v>
      </c>
      <c r="BI9" s="45">
        <v>0</v>
      </c>
      <c r="BJ9" s="5" t="s">
        <v>44</v>
      </c>
      <c r="BK9" s="45">
        <v>0</v>
      </c>
      <c r="BL9" s="5" t="s">
        <v>44</v>
      </c>
      <c r="BM9" s="45">
        <v>0</v>
      </c>
      <c r="BN9" s="5" t="s">
        <v>44</v>
      </c>
      <c r="BO9" s="45">
        <v>0</v>
      </c>
      <c r="BP9" s="5" t="s">
        <v>44</v>
      </c>
      <c r="BQ9" s="45">
        <v>1</v>
      </c>
      <c r="BR9" s="5" t="s">
        <v>44</v>
      </c>
      <c r="BS9" s="45">
        <v>0</v>
      </c>
      <c r="BT9" s="5" t="s">
        <v>44</v>
      </c>
      <c r="BU9" s="45">
        <v>0</v>
      </c>
      <c r="BV9" s="5" t="s">
        <v>44</v>
      </c>
      <c r="BW9" s="45">
        <v>0</v>
      </c>
      <c r="BX9" s="5" t="s">
        <v>44</v>
      </c>
      <c r="BY9" s="45">
        <v>0</v>
      </c>
      <c r="BZ9" s="5" t="s">
        <v>44</v>
      </c>
      <c r="CA9" s="45">
        <v>0</v>
      </c>
      <c r="CB9" s="5" t="s">
        <v>44</v>
      </c>
      <c r="CC9" s="45">
        <v>0</v>
      </c>
      <c r="CD9" s="5" t="s">
        <v>44</v>
      </c>
      <c r="CE9" s="45">
        <v>0</v>
      </c>
      <c r="CF9" s="5" t="s">
        <v>44</v>
      </c>
      <c r="CG9" s="45">
        <v>0</v>
      </c>
      <c r="CH9" s="5" t="s">
        <v>44</v>
      </c>
      <c r="CI9" s="45">
        <v>0</v>
      </c>
      <c r="CJ9" s="5" t="s">
        <v>44</v>
      </c>
      <c r="CK9" s="45">
        <v>0</v>
      </c>
      <c r="CL9" s="5" t="s">
        <v>44</v>
      </c>
      <c r="CM9" s="45">
        <v>0</v>
      </c>
      <c r="CN9" s="5" t="s">
        <v>44</v>
      </c>
      <c r="CO9" s="45">
        <v>0</v>
      </c>
      <c r="CP9" s="5" t="s">
        <v>44</v>
      </c>
      <c r="CQ9" s="45">
        <v>0</v>
      </c>
      <c r="CR9" s="5" t="s">
        <v>44</v>
      </c>
      <c r="CS9" s="45">
        <v>0</v>
      </c>
      <c r="CT9" s="5" t="s">
        <v>44</v>
      </c>
      <c r="CU9" s="45">
        <v>0</v>
      </c>
      <c r="CV9" s="5" t="s">
        <v>44</v>
      </c>
      <c r="CW9" s="45">
        <v>0</v>
      </c>
      <c r="CX9" s="5" t="s">
        <v>44</v>
      </c>
      <c r="CY9" s="45">
        <v>0</v>
      </c>
      <c r="CZ9" s="5" t="s">
        <v>44</v>
      </c>
      <c r="DA9" s="45">
        <v>0</v>
      </c>
      <c r="DB9" s="5" t="s">
        <v>44</v>
      </c>
      <c r="DC9" s="45">
        <v>0</v>
      </c>
      <c r="DD9" s="5" t="s">
        <v>44</v>
      </c>
      <c r="DE9" s="45">
        <v>0</v>
      </c>
      <c r="DF9" s="5" t="s">
        <v>44</v>
      </c>
      <c r="DG9" s="45">
        <v>0</v>
      </c>
      <c r="DH9" s="5" t="s">
        <v>44</v>
      </c>
      <c r="DI9" s="45">
        <v>0</v>
      </c>
      <c r="DJ9" s="5" t="s">
        <v>44</v>
      </c>
      <c r="DK9" s="45">
        <v>0</v>
      </c>
      <c r="DL9" s="5" t="s">
        <v>44</v>
      </c>
      <c r="DM9" s="45">
        <v>0</v>
      </c>
      <c r="DN9" s="5" t="s">
        <v>44</v>
      </c>
      <c r="DO9" s="45">
        <v>0</v>
      </c>
      <c r="DP9" s="5" t="s">
        <v>44</v>
      </c>
      <c r="DQ9" s="45">
        <v>0</v>
      </c>
      <c r="DR9" s="5" t="s">
        <v>44</v>
      </c>
      <c r="DS9" s="45">
        <v>0</v>
      </c>
      <c r="DT9" s="5" t="s">
        <v>44</v>
      </c>
      <c r="DU9" s="45">
        <v>0</v>
      </c>
      <c r="DV9" s="5" t="s">
        <v>44</v>
      </c>
      <c r="DW9" s="45">
        <v>0</v>
      </c>
      <c r="DX9" s="5" t="s">
        <v>44</v>
      </c>
      <c r="DY9" s="45">
        <v>0</v>
      </c>
      <c r="DZ9" s="5" t="s">
        <v>44</v>
      </c>
      <c r="EA9" s="45">
        <v>0</v>
      </c>
      <c r="EB9" s="5" t="s">
        <v>44</v>
      </c>
      <c r="EC9" s="45">
        <v>0</v>
      </c>
      <c r="ED9" s="5" t="s">
        <v>44</v>
      </c>
      <c r="EE9" s="45">
        <v>0</v>
      </c>
      <c r="EF9" s="5" t="s">
        <v>44</v>
      </c>
      <c r="EG9" s="45">
        <v>0</v>
      </c>
      <c r="EH9" s="5" t="s">
        <v>44</v>
      </c>
      <c r="EI9" s="45">
        <v>0</v>
      </c>
      <c r="EJ9" s="5" t="s">
        <v>44</v>
      </c>
      <c r="EK9" s="45">
        <v>0</v>
      </c>
      <c r="EL9" s="5" t="s">
        <v>44</v>
      </c>
      <c r="EM9" s="45">
        <v>0</v>
      </c>
      <c r="EN9" s="5" t="s">
        <v>44</v>
      </c>
      <c r="EO9" s="45">
        <v>0</v>
      </c>
      <c r="EP9" s="5" t="s">
        <v>44</v>
      </c>
      <c r="EQ9" s="45">
        <v>0</v>
      </c>
      <c r="ER9" s="5" t="s">
        <v>44</v>
      </c>
      <c r="ES9" s="45">
        <v>0</v>
      </c>
      <c r="ET9" s="5" t="s">
        <v>44</v>
      </c>
      <c r="EU9" s="45">
        <v>0</v>
      </c>
      <c r="EV9" s="5" t="s">
        <v>44</v>
      </c>
      <c r="EW9" s="45">
        <v>0</v>
      </c>
      <c r="EX9" s="5" t="s">
        <v>44</v>
      </c>
      <c r="EY9" s="45">
        <v>0</v>
      </c>
      <c r="EZ9" s="5" t="s">
        <v>44</v>
      </c>
      <c r="FA9" s="45">
        <v>0</v>
      </c>
      <c r="FB9" s="5" t="s">
        <v>44</v>
      </c>
      <c r="FC9" s="45">
        <v>0</v>
      </c>
      <c r="FD9" s="5" t="s">
        <v>44</v>
      </c>
      <c r="FE9" s="45">
        <v>0</v>
      </c>
      <c r="FF9" s="5" t="s">
        <v>44</v>
      </c>
      <c r="FG9" s="45">
        <v>0</v>
      </c>
      <c r="FH9" s="5" t="s">
        <v>44</v>
      </c>
      <c r="FI9" s="45">
        <v>0</v>
      </c>
      <c r="FJ9" s="5" t="s">
        <v>44</v>
      </c>
      <c r="FK9" s="45">
        <v>0</v>
      </c>
      <c r="FL9" s="5" t="s">
        <v>44</v>
      </c>
      <c r="FM9" s="45">
        <v>0</v>
      </c>
      <c r="FN9" s="5" t="s">
        <v>44</v>
      </c>
      <c r="FO9" s="45">
        <v>0</v>
      </c>
      <c r="FP9" s="5" t="s">
        <v>44</v>
      </c>
      <c r="FQ9" s="45">
        <v>0</v>
      </c>
      <c r="FR9" s="5" t="s">
        <v>44</v>
      </c>
      <c r="FS9" s="45">
        <v>0</v>
      </c>
      <c r="FT9" s="5" t="s">
        <v>44</v>
      </c>
      <c r="FU9" s="45">
        <v>0</v>
      </c>
      <c r="FV9" s="5" t="s">
        <v>44</v>
      </c>
      <c r="FW9" s="45">
        <v>0</v>
      </c>
      <c r="FX9" s="5" t="s">
        <v>44</v>
      </c>
      <c r="FY9" s="45">
        <v>0</v>
      </c>
      <c r="FZ9" s="5" t="s">
        <v>44</v>
      </c>
      <c r="GA9" s="45">
        <v>0</v>
      </c>
      <c r="GB9" s="5" t="s">
        <v>44</v>
      </c>
      <c r="GC9" s="45">
        <v>0</v>
      </c>
      <c r="GD9" s="5" t="s">
        <v>44</v>
      </c>
      <c r="GE9" s="45">
        <v>0</v>
      </c>
      <c r="GF9" s="5" t="s">
        <v>44</v>
      </c>
      <c r="GG9" s="45">
        <v>0</v>
      </c>
      <c r="GH9">
        <f t="shared" si="0"/>
        <v>26</v>
      </c>
      <c r="GI9">
        <f t="shared" si="1"/>
        <v>24</v>
      </c>
      <c r="GJ9">
        <v>27</v>
      </c>
    </row>
    <row r="10" spans="1:194">
      <c r="A10">
        <v>7</v>
      </c>
      <c r="B10" s="19">
        <v>0</v>
      </c>
      <c r="C10" s="45">
        <v>0</v>
      </c>
      <c r="D10" s="19">
        <v>0</v>
      </c>
      <c r="E10" s="45">
        <v>0</v>
      </c>
      <c r="F10" s="19">
        <v>0</v>
      </c>
      <c r="G10" s="45">
        <v>0</v>
      </c>
      <c r="H10" s="19">
        <v>0</v>
      </c>
      <c r="I10" s="45">
        <v>0</v>
      </c>
      <c r="J10" s="19">
        <v>0</v>
      </c>
      <c r="K10" s="45">
        <v>0</v>
      </c>
      <c r="L10" s="19">
        <v>2</v>
      </c>
      <c r="M10" s="45">
        <v>0</v>
      </c>
      <c r="N10" s="19">
        <v>1</v>
      </c>
      <c r="O10" s="45">
        <v>0</v>
      </c>
      <c r="P10" s="19">
        <v>0</v>
      </c>
      <c r="Q10" s="45">
        <v>0</v>
      </c>
      <c r="R10" s="19">
        <v>0</v>
      </c>
      <c r="S10" s="45">
        <v>1</v>
      </c>
      <c r="T10" s="19">
        <v>2</v>
      </c>
      <c r="U10" s="45">
        <v>0</v>
      </c>
      <c r="V10" s="19">
        <v>1</v>
      </c>
      <c r="W10" s="45">
        <v>1</v>
      </c>
      <c r="X10" s="19">
        <v>0</v>
      </c>
      <c r="Y10" s="45">
        <v>0</v>
      </c>
      <c r="Z10" s="19">
        <v>3</v>
      </c>
      <c r="AA10" s="45">
        <v>2</v>
      </c>
      <c r="AB10" s="19">
        <v>0</v>
      </c>
      <c r="AC10" s="45">
        <v>1</v>
      </c>
      <c r="AD10" s="19">
        <v>3</v>
      </c>
      <c r="AE10" s="45">
        <v>0</v>
      </c>
      <c r="AF10" s="19">
        <v>0</v>
      </c>
      <c r="AG10" s="45">
        <v>2</v>
      </c>
      <c r="AH10" s="19">
        <v>2</v>
      </c>
      <c r="AI10" s="45">
        <v>3</v>
      </c>
      <c r="AJ10" s="19">
        <v>2</v>
      </c>
      <c r="AK10" s="45">
        <v>0</v>
      </c>
      <c r="AL10" s="19">
        <v>2</v>
      </c>
      <c r="AM10" s="45">
        <v>3</v>
      </c>
      <c r="AN10" s="19">
        <v>0</v>
      </c>
      <c r="AO10" s="45">
        <v>2</v>
      </c>
      <c r="AP10" s="19">
        <v>0</v>
      </c>
      <c r="AQ10" s="45">
        <v>1</v>
      </c>
      <c r="AR10" s="19">
        <v>1</v>
      </c>
      <c r="AS10" s="45">
        <v>2</v>
      </c>
      <c r="AT10" s="19">
        <v>0</v>
      </c>
      <c r="AU10" s="45">
        <v>0</v>
      </c>
      <c r="AV10" s="19">
        <v>0</v>
      </c>
      <c r="AW10" s="45">
        <v>1</v>
      </c>
      <c r="AX10" s="19">
        <v>0</v>
      </c>
      <c r="AY10" s="45">
        <v>0</v>
      </c>
      <c r="AZ10" s="19">
        <v>0</v>
      </c>
      <c r="BA10" s="45">
        <v>0</v>
      </c>
      <c r="BB10" s="19">
        <v>0</v>
      </c>
      <c r="BC10" s="45">
        <v>0</v>
      </c>
      <c r="BD10" s="19">
        <v>3</v>
      </c>
      <c r="BE10" s="45">
        <v>2</v>
      </c>
      <c r="BF10" s="19">
        <v>2</v>
      </c>
      <c r="BG10" s="45">
        <v>1</v>
      </c>
      <c r="BH10" s="19">
        <v>3</v>
      </c>
      <c r="BI10" s="45">
        <v>1</v>
      </c>
      <c r="BJ10" s="19">
        <v>0</v>
      </c>
      <c r="BK10" s="45">
        <v>0</v>
      </c>
      <c r="BL10" s="19">
        <v>0</v>
      </c>
      <c r="BM10" s="45">
        <v>3</v>
      </c>
      <c r="BN10" s="19">
        <v>0</v>
      </c>
      <c r="BO10" s="45">
        <v>2</v>
      </c>
      <c r="BP10" s="19">
        <v>0</v>
      </c>
      <c r="BQ10" s="45">
        <v>2</v>
      </c>
      <c r="BR10" s="19">
        <v>0</v>
      </c>
      <c r="BS10" s="45">
        <v>0</v>
      </c>
      <c r="BT10" s="19">
        <v>0</v>
      </c>
      <c r="BU10" s="45">
        <v>1</v>
      </c>
      <c r="BV10" s="19">
        <v>0</v>
      </c>
      <c r="BW10" s="45">
        <v>1</v>
      </c>
      <c r="BX10" s="19">
        <v>0</v>
      </c>
      <c r="BY10" s="45">
        <v>0</v>
      </c>
      <c r="BZ10" s="19">
        <v>0</v>
      </c>
      <c r="CA10" s="45">
        <v>0</v>
      </c>
      <c r="CB10" s="19">
        <v>0</v>
      </c>
      <c r="CC10" s="45">
        <v>0</v>
      </c>
      <c r="CD10" s="19">
        <v>0</v>
      </c>
      <c r="CE10" s="45">
        <v>1</v>
      </c>
      <c r="CF10" s="19">
        <v>0</v>
      </c>
      <c r="CG10" s="45">
        <v>0</v>
      </c>
      <c r="CH10" s="19">
        <v>0</v>
      </c>
      <c r="CI10" s="45">
        <v>0</v>
      </c>
      <c r="CJ10" s="19">
        <v>0</v>
      </c>
      <c r="CK10" s="45">
        <v>0</v>
      </c>
      <c r="CL10" s="19">
        <v>0</v>
      </c>
      <c r="CM10" s="45">
        <v>0</v>
      </c>
      <c r="CN10" s="19">
        <v>0</v>
      </c>
      <c r="CO10" s="45">
        <v>0</v>
      </c>
      <c r="CP10" s="19">
        <v>0</v>
      </c>
      <c r="CQ10" s="45">
        <v>0</v>
      </c>
      <c r="CR10" s="19">
        <v>0</v>
      </c>
      <c r="CS10" s="45">
        <v>0</v>
      </c>
      <c r="CT10" s="19">
        <v>0</v>
      </c>
      <c r="CU10" s="45">
        <v>0</v>
      </c>
      <c r="CV10" s="19">
        <v>0</v>
      </c>
      <c r="CW10" s="45">
        <v>0</v>
      </c>
      <c r="CX10" s="19">
        <v>0</v>
      </c>
      <c r="CY10" s="45">
        <v>0</v>
      </c>
      <c r="CZ10" s="19">
        <v>0</v>
      </c>
      <c r="DA10" s="45">
        <v>0</v>
      </c>
      <c r="DB10" s="19">
        <v>0</v>
      </c>
      <c r="DC10" s="45">
        <v>0</v>
      </c>
      <c r="DD10" s="19">
        <v>0</v>
      </c>
      <c r="DE10" s="45">
        <v>0</v>
      </c>
      <c r="DF10" s="19">
        <v>0</v>
      </c>
      <c r="DG10" s="45">
        <v>0</v>
      </c>
      <c r="DH10" s="19">
        <v>0</v>
      </c>
      <c r="DI10" s="45">
        <v>0</v>
      </c>
      <c r="DJ10" s="19">
        <v>0</v>
      </c>
      <c r="DK10" s="45">
        <v>0</v>
      </c>
      <c r="DL10" s="19">
        <v>0</v>
      </c>
      <c r="DM10" s="45">
        <v>0</v>
      </c>
      <c r="DN10" s="19">
        <v>0</v>
      </c>
      <c r="DO10" s="45">
        <v>0</v>
      </c>
      <c r="DP10" s="19">
        <v>0</v>
      </c>
      <c r="DQ10" s="45">
        <v>0</v>
      </c>
      <c r="DR10" s="19">
        <v>0</v>
      </c>
      <c r="DS10" s="45">
        <v>0</v>
      </c>
      <c r="DT10" s="19">
        <v>0</v>
      </c>
      <c r="DU10" s="45">
        <v>0</v>
      </c>
      <c r="DV10" s="19">
        <v>0</v>
      </c>
      <c r="DW10" s="45">
        <v>0</v>
      </c>
      <c r="DX10" s="19">
        <v>0</v>
      </c>
      <c r="DY10" s="45">
        <v>0</v>
      </c>
      <c r="DZ10" s="19">
        <v>0</v>
      </c>
      <c r="EA10" s="45">
        <v>0</v>
      </c>
      <c r="EB10" s="19">
        <v>0</v>
      </c>
      <c r="EC10" s="45">
        <v>0</v>
      </c>
      <c r="ED10" s="19">
        <v>0</v>
      </c>
      <c r="EE10" s="45">
        <v>0</v>
      </c>
      <c r="EF10" s="19">
        <v>0</v>
      </c>
      <c r="EG10" s="45">
        <v>0</v>
      </c>
      <c r="EH10" s="19">
        <v>0</v>
      </c>
      <c r="EI10" s="45">
        <v>0</v>
      </c>
      <c r="EJ10" s="5" t="s">
        <v>44</v>
      </c>
      <c r="EK10" s="45">
        <v>0</v>
      </c>
      <c r="EL10" s="5" t="s">
        <v>44</v>
      </c>
      <c r="EM10" s="45">
        <v>0</v>
      </c>
      <c r="EN10" s="5" t="s">
        <v>44</v>
      </c>
      <c r="EO10" s="45">
        <v>0</v>
      </c>
      <c r="EP10" s="5" t="s">
        <v>44</v>
      </c>
      <c r="EQ10" s="45">
        <v>0</v>
      </c>
      <c r="ER10" s="5" t="s">
        <v>44</v>
      </c>
      <c r="ES10" s="45">
        <v>0</v>
      </c>
      <c r="ET10" s="5" t="s">
        <v>44</v>
      </c>
      <c r="EU10" s="45">
        <v>0</v>
      </c>
      <c r="EV10" s="5" t="s">
        <v>44</v>
      </c>
      <c r="EW10" s="45">
        <v>0</v>
      </c>
      <c r="EX10" s="5" t="s">
        <v>44</v>
      </c>
      <c r="EY10" s="45">
        <v>0</v>
      </c>
      <c r="EZ10" s="5" t="s">
        <v>44</v>
      </c>
      <c r="FA10" s="45">
        <v>0</v>
      </c>
      <c r="FB10" s="5" t="s">
        <v>44</v>
      </c>
      <c r="FC10" s="45">
        <v>0</v>
      </c>
      <c r="FD10" s="5" t="s">
        <v>44</v>
      </c>
      <c r="FE10" s="45">
        <v>0</v>
      </c>
      <c r="FF10" s="5" t="s">
        <v>44</v>
      </c>
      <c r="FG10" s="45">
        <v>0</v>
      </c>
      <c r="FH10" s="5" t="s">
        <v>44</v>
      </c>
      <c r="FI10" s="45">
        <v>0</v>
      </c>
      <c r="FJ10" s="5" t="s">
        <v>44</v>
      </c>
      <c r="FK10" s="45">
        <v>0</v>
      </c>
      <c r="FL10" s="5" t="s">
        <v>44</v>
      </c>
      <c r="FM10" s="45">
        <v>0</v>
      </c>
      <c r="FN10" s="5" t="s">
        <v>44</v>
      </c>
      <c r="FO10" s="45">
        <v>0</v>
      </c>
      <c r="FP10" s="5" t="s">
        <v>44</v>
      </c>
      <c r="FQ10" s="45">
        <v>0</v>
      </c>
      <c r="FR10" s="5" t="s">
        <v>44</v>
      </c>
      <c r="FS10" s="45">
        <v>0</v>
      </c>
      <c r="FT10" s="5" t="s">
        <v>44</v>
      </c>
      <c r="FU10" s="45">
        <v>0</v>
      </c>
      <c r="FV10" s="5" t="s">
        <v>44</v>
      </c>
      <c r="FW10" s="45">
        <v>0</v>
      </c>
      <c r="FX10" s="5" t="s">
        <v>44</v>
      </c>
      <c r="FY10" s="45">
        <v>0</v>
      </c>
      <c r="FZ10" s="5" t="s">
        <v>44</v>
      </c>
      <c r="GA10" s="45">
        <v>0</v>
      </c>
      <c r="GB10" s="5" t="s">
        <v>44</v>
      </c>
      <c r="GC10" s="45">
        <v>0</v>
      </c>
      <c r="GD10" s="5" t="s">
        <v>44</v>
      </c>
      <c r="GE10" s="45">
        <v>0</v>
      </c>
      <c r="GF10" s="5" t="s">
        <v>44</v>
      </c>
      <c r="GG10" s="45">
        <v>0</v>
      </c>
      <c r="GH10">
        <f t="shared" si="0"/>
        <v>27</v>
      </c>
      <c r="GI10">
        <f t="shared" si="1"/>
        <v>33</v>
      </c>
      <c r="GJ10">
        <v>70</v>
      </c>
    </row>
    <row r="11" spans="1:194">
      <c r="A11">
        <v>8</v>
      </c>
      <c r="B11" s="19">
        <v>0</v>
      </c>
      <c r="C11" s="45">
        <v>0</v>
      </c>
      <c r="D11" s="19">
        <v>0</v>
      </c>
      <c r="E11" s="45">
        <v>0</v>
      </c>
      <c r="F11" s="19">
        <v>0</v>
      </c>
      <c r="G11" s="45">
        <v>0</v>
      </c>
      <c r="H11" s="19">
        <v>0</v>
      </c>
      <c r="I11" s="45">
        <v>0</v>
      </c>
      <c r="J11" s="19">
        <v>0</v>
      </c>
      <c r="K11" s="45">
        <v>0</v>
      </c>
      <c r="L11" s="19">
        <v>1</v>
      </c>
      <c r="M11" s="45">
        <v>0</v>
      </c>
      <c r="N11" s="19">
        <v>1</v>
      </c>
      <c r="O11" s="45">
        <v>0</v>
      </c>
      <c r="P11" s="19">
        <v>0</v>
      </c>
      <c r="Q11" s="45">
        <v>0</v>
      </c>
      <c r="R11" s="19">
        <v>0</v>
      </c>
      <c r="S11" s="45">
        <v>2</v>
      </c>
      <c r="T11" s="19">
        <v>2</v>
      </c>
      <c r="U11" s="45">
        <v>0</v>
      </c>
      <c r="V11" s="19">
        <v>0</v>
      </c>
      <c r="W11" s="45">
        <v>0</v>
      </c>
      <c r="X11" s="19">
        <v>1</v>
      </c>
      <c r="Y11" s="45">
        <v>0</v>
      </c>
      <c r="Z11" s="19">
        <v>1</v>
      </c>
      <c r="AA11" s="45">
        <v>1</v>
      </c>
      <c r="AB11" s="19">
        <v>3</v>
      </c>
      <c r="AC11" s="45">
        <v>1</v>
      </c>
      <c r="AD11" s="19">
        <v>0</v>
      </c>
      <c r="AE11" s="45">
        <v>2</v>
      </c>
      <c r="AF11" s="19">
        <v>4</v>
      </c>
      <c r="AG11" s="45">
        <v>1</v>
      </c>
      <c r="AH11" s="19">
        <v>1</v>
      </c>
      <c r="AI11" s="45">
        <v>1</v>
      </c>
      <c r="AJ11" s="19">
        <v>3</v>
      </c>
      <c r="AK11" s="45">
        <v>2</v>
      </c>
      <c r="AL11" s="19">
        <v>0</v>
      </c>
      <c r="AM11" s="45">
        <v>1</v>
      </c>
      <c r="AN11" s="19">
        <v>3</v>
      </c>
      <c r="AO11" s="45">
        <v>1</v>
      </c>
      <c r="AP11" s="19">
        <v>2</v>
      </c>
      <c r="AQ11" s="45">
        <v>4</v>
      </c>
      <c r="AR11" s="19">
        <v>0</v>
      </c>
      <c r="AS11" s="45">
        <v>1</v>
      </c>
      <c r="AT11" s="19">
        <v>0</v>
      </c>
      <c r="AU11" s="45">
        <v>3</v>
      </c>
      <c r="AV11" s="19">
        <v>0</v>
      </c>
      <c r="AW11" s="45">
        <v>1</v>
      </c>
      <c r="AX11" s="19">
        <v>2</v>
      </c>
      <c r="AY11" s="45">
        <v>0</v>
      </c>
      <c r="AZ11" s="19">
        <v>4</v>
      </c>
      <c r="BA11" s="45">
        <v>2</v>
      </c>
      <c r="BB11" s="19">
        <v>1</v>
      </c>
      <c r="BC11" s="45">
        <v>0</v>
      </c>
      <c r="BD11" s="19">
        <v>3</v>
      </c>
      <c r="BE11" s="45">
        <v>3</v>
      </c>
      <c r="BF11" s="19">
        <v>0</v>
      </c>
      <c r="BG11" s="45">
        <v>0</v>
      </c>
      <c r="BH11" s="19">
        <v>0</v>
      </c>
      <c r="BI11" s="45">
        <v>3</v>
      </c>
      <c r="BJ11" s="19">
        <v>4</v>
      </c>
      <c r="BK11" s="45">
        <v>0</v>
      </c>
      <c r="BL11" s="19">
        <v>0</v>
      </c>
      <c r="BM11" s="45">
        <v>1</v>
      </c>
      <c r="BN11" s="19">
        <v>0</v>
      </c>
      <c r="BO11" s="45">
        <v>1</v>
      </c>
      <c r="BP11" s="19">
        <v>0</v>
      </c>
      <c r="BQ11" s="45">
        <v>5</v>
      </c>
      <c r="BR11" s="19">
        <v>0</v>
      </c>
      <c r="BS11" s="45">
        <v>0</v>
      </c>
      <c r="BT11" s="19">
        <v>0</v>
      </c>
      <c r="BU11" s="45">
        <v>0</v>
      </c>
      <c r="BV11" s="19">
        <v>0</v>
      </c>
      <c r="BW11" s="45">
        <v>0</v>
      </c>
      <c r="BX11" s="19">
        <v>0</v>
      </c>
      <c r="BY11" s="45">
        <v>0</v>
      </c>
      <c r="BZ11" s="19">
        <v>0</v>
      </c>
      <c r="CA11" s="45">
        <v>0</v>
      </c>
      <c r="CB11" s="19">
        <v>0</v>
      </c>
      <c r="CC11" s="45">
        <v>0</v>
      </c>
      <c r="CD11" s="19">
        <v>0</v>
      </c>
      <c r="CE11" s="45">
        <v>0</v>
      </c>
      <c r="CF11" s="19">
        <v>0</v>
      </c>
      <c r="CG11" s="45">
        <v>0</v>
      </c>
      <c r="CH11" s="19">
        <v>0</v>
      </c>
      <c r="CI11" s="45">
        <v>0</v>
      </c>
      <c r="CJ11" s="19">
        <v>0</v>
      </c>
      <c r="CK11" s="45">
        <v>0</v>
      </c>
      <c r="CL11" s="19">
        <v>0</v>
      </c>
      <c r="CM11" s="45">
        <v>0</v>
      </c>
      <c r="CN11" s="19">
        <v>0</v>
      </c>
      <c r="CO11" s="45">
        <v>0</v>
      </c>
      <c r="CP11" s="19">
        <v>0</v>
      </c>
      <c r="CQ11" s="45">
        <v>0</v>
      </c>
      <c r="CR11" s="19">
        <v>0</v>
      </c>
      <c r="CS11" s="45">
        <v>0</v>
      </c>
      <c r="CT11" s="19">
        <v>0</v>
      </c>
      <c r="CU11" s="45">
        <v>0</v>
      </c>
      <c r="CV11" s="19">
        <v>0</v>
      </c>
      <c r="CW11" s="45">
        <v>0</v>
      </c>
      <c r="CX11" s="19">
        <v>0</v>
      </c>
      <c r="CY11" s="45">
        <v>0</v>
      </c>
      <c r="CZ11" s="19">
        <v>0</v>
      </c>
      <c r="DA11" s="45">
        <v>0</v>
      </c>
      <c r="DB11" s="19">
        <v>0</v>
      </c>
      <c r="DC11" s="45">
        <v>0</v>
      </c>
      <c r="DD11" s="19">
        <v>0</v>
      </c>
      <c r="DE11" s="45">
        <v>0</v>
      </c>
      <c r="DF11" s="19">
        <v>0</v>
      </c>
      <c r="DG11" s="45">
        <v>0</v>
      </c>
      <c r="DH11" s="19">
        <v>0</v>
      </c>
      <c r="DI11" s="45">
        <v>0</v>
      </c>
      <c r="DJ11" s="19">
        <v>0</v>
      </c>
      <c r="DK11" s="45">
        <v>0</v>
      </c>
      <c r="DL11" s="19">
        <v>0</v>
      </c>
      <c r="DM11" s="45">
        <v>0</v>
      </c>
      <c r="DN11" s="19">
        <v>0</v>
      </c>
      <c r="DO11" s="45">
        <v>0</v>
      </c>
      <c r="DP11" s="19">
        <v>0</v>
      </c>
      <c r="DQ11" s="45">
        <v>0</v>
      </c>
      <c r="DR11" s="19">
        <v>0</v>
      </c>
      <c r="DS11" s="45">
        <v>0</v>
      </c>
      <c r="DT11" s="19">
        <v>0</v>
      </c>
      <c r="DU11" s="45">
        <v>0</v>
      </c>
      <c r="DV11" s="19">
        <v>0</v>
      </c>
      <c r="DW11" s="45">
        <v>0</v>
      </c>
      <c r="DX11" s="19">
        <v>0</v>
      </c>
      <c r="DY11" s="45">
        <v>0</v>
      </c>
      <c r="DZ11" s="19">
        <v>0</v>
      </c>
      <c r="EA11" s="45">
        <v>0</v>
      </c>
      <c r="EB11" s="19">
        <v>0</v>
      </c>
      <c r="EC11" s="45">
        <v>0</v>
      </c>
      <c r="ED11" s="19">
        <v>0</v>
      </c>
      <c r="EE11" s="45">
        <v>0</v>
      </c>
      <c r="EF11" s="19">
        <v>0</v>
      </c>
      <c r="EG11" s="45">
        <v>0</v>
      </c>
      <c r="EH11" s="19">
        <v>0</v>
      </c>
      <c r="EI11" s="45">
        <v>0</v>
      </c>
      <c r="EJ11" s="19">
        <v>0</v>
      </c>
      <c r="EK11" s="45">
        <v>0</v>
      </c>
      <c r="EL11" s="19">
        <v>0</v>
      </c>
      <c r="EM11" s="45">
        <v>0</v>
      </c>
      <c r="EN11" s="19">
        <v>0</v>
      </c>
      <c r="EO11" s="45">
        <v>0</v>
      </c>
      <c r="EP11" s="19">
        <v>0</v>
      </c>
      <c r="EQ11" s="45">
        <v>0</v>
      </c>
      <c r="ER11" s="19">
        <v>0</v>
      </c>
      <c r="ES11" s="45">
        <v>0</v>
      </c>
      <c r="ET11" s="19">
        <v>0</v>
      </c>
      <c r="EU11" s="45">
        <v>0</v>
      </c>
      <c r="EV11" s="19">
        <v>0</v>
      </c>
      <c r="EW11" s="45">
        <v>0</v>
      </c>
      <c r="EX11" s="19">
        <v>0</v>
      </c>
      <c r="EY11" s="45">
        <v>0</v>
      </c>
      <c r="EZ11" s="19">
        <v>0</v>
      </c>
      <c r="FA11" s="45">
        <v>0</v>
      </c>
      <c r="FB11" s="19">
        <v>0</v>
      </c>
      <c r="FC11" s="45">
        <v>0</v>
      </c>
      <c r="FD11" s="19">
        <v>0</v>
      </c>
      <c r="FE11" s="45">
        <v>0</v>
      </c>
      <c r="FF11" s="19">
        <v>0</v>
      </c>
      <c r="FG11" s="45">
        <v>0</v>
      </c>
      <c r="FH11" s="19">
        <v>0</v>
      </c>
      <c r="FI11" s="45">
        <v>0</v>
      </c>
      <c r="FJ11" s="19">
        <v>0</v>
      </c>
      <c r="FK11" s="45">
        <v>0</v>
      </c>
      <c r="FL11" s="5" t="s">
        <v>44</v>
      </c>
      <c r="FM11" s="45">
        <v>0</v>
      </c>
      <c r="FN11" s="5" t="s">
        <v>44</v>
      </c>
      <c r="FO11" s="45">
        <v>0</v>
      </c>
      <c r="FP11" s="5" t="s">
        <v>44</v>
      </c>
      <c r="FQ11" s="45">
        <v>0</v>
      </c>
      <c r="FR11" s="5" t="s">
        <v>44</v>
      </c>
      <c r="FS11" s="45">
        <v>0</v>
      </c>
      <c r="FT11" s="5" t="s">
        <v>44</v>
      </c>
      <c r="FU11" s="45">
        <v>0</v>
      </c>
      <c r="FV11" s="5" t="s">
        <v>44</v>
      </c>
      <c r="FW11" s="45">
        <v>0</v>
      </c>
      <c r="FX11" s="5" t="s">
        <v>44</v>
      </c>
      <c r="FY11" s="45">
        <v>0</v>
      </c>
      <c r="FZ11" s="5" t="s">
        <v>44</v>
      </c>
      <c r="GA11" s="45">
        <v>0</v>
      </c>
      <c r="GB11" s="5" t="s">
        <v>44</v>
      </c>
      <c r="GC11" s="45">
        <v>0</v>
      </c>
      <c r="GD11" s="5" t="s">
        <v>44</v>
      </c>
      <c r="GE11" s="45">
        <v>0</v>
      </c>
      <c r="GF11" s="5" t="s">
        <v>44</v>
      </c>
      <c r="GG11" s="45">
        <v>0</v>
      </c>
      <c r="GH11">
        <f t="shared" si="0"/>
        <v>36</v>
      </c>
      <c r="GI11">
        <f t="shared" si="1"/>
        <v>36</v>
      </c>
      <c r="GJ11">
        <v>84</v>
      </c>
    </row>
    <row r="12" spans="1:194" ht="15" thickBot="1">
      <c r="A12" s="2">
        <v>9</v>
      </c>
      <c r="B12" s="23">
        <v>0</v>
      </c>
      <c r="C12" s="46">
        <v>0</v>
      </c>
      <c r="D12" s="23">
        <v>0</v>
      </c>
      <c r="E12" s="46">
        <v>0</v>
      </c>
      <c r="F12" s="23">
        <v>0</v>
      </c>
      <c r="G12" s="46">
        <v>0</v>
      </c>
      <c r="H12" s="23">
        <v>0</v>
      </c>
      <c r="I12" s="46">
        <v>0</v>
      </c>
      <c r="J12" s="23">
        <v>0</v>
      </c>
      <c r="K12" s="46">
        <v>0</v>
      </c>
      <c r="L12" s="23">
        <v>3</v>
      </c>
      <c r="M12" s="46">
        <v>0</v>
      </c>
      <c r="N12" s="23">
        <v>0</v>
      </c>
      <c r="O12" s="46">
        <v>0</v>
      </c>
      <c r="P12" s="23">
        <v>0</v>
      </c>
      <c r="Q12" s="46">
        <v>0</v>
      </c>
      <c r="R12" s="23">
        <v>0</v>
      </c>
      <c r="S12" s="46">
        <v>2</v>
      </c>
      <c r="T12" s="23">
        <v>2</v>
      </c>
      <c r="U12" s="46">
        <v>0</v>
      </c>
      <c r="V12" s="23">
        <v>0</v>
      </c>
      <c r="W12" s="46">
        <v>0</v>
      </c>
      <c r="X12" s="23">
        <v>0</v>
      </c>
      <c r="Y12" s="46">
        <v>0</v>
      </c>
      <c r="Z12" s="23">
        <v>3</v>
      </c>
      <c r="AA12" s="46">
        <v>1</v>
      </c>
      <c r="AB12" s="23">
        <v>0</v>
      </c>
      <c r="AC12" s="46">
        <v>0</v>
      </c>
      <c r="AD12" s="23">
        <v>1</v>
      </c>
      <c r="AE12" s="46">
        <v>0</v>
      </c>
      <c r="AF12" s="23">
        <v>3</v>
      </c>
      <c r="AG12" s="46">
        <v>2</v>
      </c>
      <c r="AH12" s="23">
        <v>2</v>
      </c>
      <c r="AI12" s="46">
        <v>1</v>
      </c>
      <c r="AJ12" s="23">
        <v>2</v>
      </c>
      <c r="AK12" s="46">
        <v>2</v>
      </c>
      <c r="AL12" s="23">
        <v>2</v>
      </c>
      <c r="AM12" s="46">
        <v>2</v>
      </c>
      <c r="AN12" s="23">
        <v>2</v>
      </c>
      <c r="AO12" s="46">
        <v>2</v>
      </c>
      <c r="AP12" s="23">
        <v>1</v>
      </c>
      <c r="AQ12" s="46">
        <v>3</v>
      </c>
      <c r="AR12" s="23">
        <v>0</v>
      </c>
      <c r="AS12" s="46">
        <v>1</v>
      </c>
      <c r="AT12" s="23">
        <v>2</v>
      </c>
      <c r="AU12" s="46">
        <v>2</v>
      </c>
      <c r="AV12" s="23">
        <v>0</v>
      </c>
      <c r="AW12" s="46">
        <v>0</v>
      </c>
      <c r="AX12" s="23">
        <v>1</v>
      </c>
      <c r="AY12" s="46">
        <v>2</v>
      </c>
      <c r="AZ12" s="23">
        <v>3</v>
      </c>
      <c r="BA12" s="46">
        <v>1</v>
      </c>
      <c r="BB12" s="23">
        <v>2</v>
      </c>
      <c r="BC12" s="46">
        <v>1</v>
      </c>
      <c r="BD12" s="23">
        <v>3</v>
      </c>
      <c r="BE12" s="46">
        <v>5</v>
      </c>
      <c r="BF12" s="23">
        <v>0</v>
      </c>
      <c r="BG12" s="46">
        <v>0</v>
      </c>
      <c r="BH12" s="23">
        <v>3</v>
      </c>
      <c r="BI12" s="46">
        <v>2</v>
      </c>
      <c r="BJ12" s="23">
        <v>1</v>
      </c>
      <c r="BK12" s="46">
        <v>0</v>
      </c>
      <c r="BL12" s="23">
        <v>0</v>
      </c>
      <c r="BM12" s="46">
        <v>0</v>
      </c>
      <c r="BN12" s="23">
        <v>4</v>
      </c>
      <c r="BO12" s="46">
        <v>3</v>
      </c>
      <c r="BP12" s="23">
        <v>1</v>
      </c>
      <c r="BQ12" s="46">
        <v>1</v>
      </c>
      <c r="BR12" s="23">
        <v>0</v>
      </c>
      <c r="BS12" s="46">
        <v>3</v>
      </c>
      <c r="BT12" s="23">
        <v>0</v>
      </c>
      <c r="BU12" s="46">
        <v>2</v>
      </c>
      <c r="BV12" s="23">
        <v>0</v>
      </c>
      <c r="BW12" s="46">
        <v>0</v>
      </c>
      <c r="BX12" s="23">
        <v>0</v>
      </c>
      <c r="BY12" s="46">
        <v>0</v>
      </c>
      <c r="BZ12" s="23">
        <v>0</v>
      </c>
      <c r="CA12" s="46">
        <v>0</v>
      </c>
      <c r="CB12" s="23">
        <v>0</v>
      </c>
      <c r="CC12" s="46">
        <v>0</v>
      </c>
      <c r="CD12" s="23">
        <v>0</v>
      </c>
      <c r="CE12" s="46">
        <v>0</v>
      </c>
      <c r="CF12" s="23">
        <v>0</v>
      </c>
      <c r="CG12" s="46">
        <v>0</v>
      </c>
      <c r="CH12" s="23">
        <v>0</v>
      </c>
      <c r="CI12" s="46">
        <v>0</v>
      </c>
      <c r="CJ12" s="23">
        <v>0</v>
      </c>
      <c r="CK12" s="46">
        <v>0</v>
      </c>
      <c r="CL12" s="23">
        <v>0</v>
      </c>
      <c r="CM12" s="46">
        <v>0</v>
      </c>
      <c r="CN12" s="23">
        <v>0</v>
      </c>
      <c r="CO12" s="46">
        <v>0</v>
      </c>
      <c r="CP12" s="23">
        <v>0</v>
      </c>
      <c r="CQ12" s="46">
        <v>0</v>
      </c>
      <c r="CR12" s="23">
        <v>0</v>
      </c>
      <c r="CS12" s="46">
        <v>0</v>
      </c>
      <c r="CT12" s="23">
        <v>0</v>
      </c>
      <c r="CU12" s="46">
        <v>0</v>
      </c>
      <c r="CV12" s="23">
        <v>0</v>
      </c>
      <c r="CW12" s="46">
        <v>0</v>
      </c>
      <c r="CX12" s="23">
        <v>0</v>
      </c>
      <c r="CY12" s="46">
        <v>0</v>
      </c>
      <c r="CZ12" s="23">
        <v>0</v>
      </c>
      <c r="DA12" s="46">
        <v>0</v>
      </c>
      <c r="DB12" s="23">
        <v>0</v>
      </c>
      <c r="DC12" s="46">
        <v>0</v>
      </c>
      <c r="DD12" s="23">
        <v>0</v>
      </c>
      <c r="DE12" s="46">
        <v>0</v>
      </c>
      <c r="DF12" s="23">
        <v>0</v>
      </c>
      <c r="DG12" s="46">
        <v>0</v>
      </c>
      <c r="DH12" s="23">
        <v>0</v>
      </c>
      <c r="DI12" s="46">
        <v>0</v>
      </c>
      <c r="DJ12" s="26" t="s">
        <v>44</v>
      </c>
      <c r="DK12" s="46">
        <v>0</v>
      </c>
      <c r="DL12" s="26" t="s">
        <v>44</v>
      </c>
      <c r="DM12" s="46">
        <v>0</v>
      </c>
      <c r="DN12" s="26" t="s">
        <v>44</v>
      </c>
      <c r="DO12" s="46">
        <v>0</v>
      </c>
      <c r="DP12" s="26" t="s">
        <v>44</v>
      </c>
      <c r="DQ12" s="46">
        <v>0</v>
      </c>
      <c r="DR12" s="26" t="s">
        <v>44</v>
      </c>
      <c r="DS12" s="46">
        <v>0</v>
      </c>
      <c r="DT12" s="26" t="s">
        <v>44</v>
      </c>
      <c r="DU12" s="46">
        <v>0</v>
      </c>
      <c r="DV12" s="26" t="s">
        <v>44</v>
      </c>
      <c r="DW12" s="46">
        <v>0</v>
      </c>
      <c r="DX12" s="26" t="s">
        <v>44</v>
      </c>
      <c r="DY12" s="46">
        <v>0</v>
      </c>
      <c r="DZ12" s="26" t="s">
        <v>44</v>
      </c>
      <c r="EA12" s="46">
        <v>0</v>
      </c>
      <c r="EB12" s="26" t="s">
        <v>44</v>
      </c>
      <c r="EC12" s="46">
        <v>0</v>
      </c>
      <c r="ED12" s="26" t="s">
        <v>44</v>
      </c>
      <c r="EE12" s="46">
        <v>0</v>
      </c>
      <c r="EF12" s="26" t="s">
        <v>44</v>
      </c>
      <c r="EG12" s="46">
        <v>0</v>
      </c>
      <c r="EH12" s="26" t="s">
        <v>44</v>
      </c>
      <c r="EI12" s="46">
        <v>0</v>
      </c>
      <c r="EJ12" s="26" t="s">
        <v>44</v>
      </c>
      <c r="EK12" s="46">
        <v>0</v>
      </c>
      <c r="EL12" s="26" t="s">
        <v>44</v>
      </c>
      <c r="EM12" s="46">
        <v>0</v>
      </c>
      <c r="EN12" s="26" t="s">
        <v>44</v>
      </c>
      <c r="EO12" s="46">
        <v>0</v>
      </c>
      <c r="EP12" s="26" t="s">
        <v>44</v>
      </c>
      <c r="EQ12" s="46">
        <v>0</v>
      </c>
      <c r="ER12" s="26" t="s">
        <v>44</v>
      </c>
      <c r="ES12" s="46">
        <v>0</v>
      </c>
      <c r="ET12" s="26" t="s">
        <v>44</v>
      </c>
      <c r="EU12" s="46">
        <v>0</v>
      </c>
      <c r="EV12" s="26" t="s">
        <v>44</v>
      </c>
      <c r="EW12" s="46">
        <v>0</v>
      </c>
      <c r="EX12" s="26" t="s">
        <v>44</v>
      </c>
      <c r="EY12" s="46">
        <v>0</v>
      </c>
      <c r="EZ12" s="26" t="s">
        <v>44</v>
      </c>
      <c r="FA12" s="46">
        <v>0</v>
      </c>
      <c r="FB12" s="26" t="s">
        <v>44</v>
      </c>
      <c r="FC12" s="46">
        <v>0</v>
      </c>
      <c r="FD12" s="26" t="s">
        <v>44</v>
      </c>
      <c r="FE12" s="46">
        <v>0</v>
      </c>
      <c r="FF12" s="26" t="s">
        <v>44</v>
      </c>
      <c r="FG12" s="46">
        <v>0</v>
      </c>
      <c r="FH12" s="26" t="s">
        <v>44</v>
      </c>
      <c r="FI12" s="46">
        <v>0</v>
      </c>
      <c r="FJ12" s="26" t="s">
        <v>44</v>
      </c>
      <c r="FK12" s="46">
        <v>0</v>
      </c>
      <c r="FL12" s="26" t="s">
        <v>44</v>
      </c>
      <c r="FM12" s="46">
        <v>0</v>
      </c>
      <c r="FN12" s="26" t="s">
        <v>44</v>
      </c>
      <c r="FO12" s="46">
        <v>0</v>
      </c>
      <c r="FP12" s="26" t="s">
        <v>44</v>
      </c>
      <c r="FQ12" s="46">
        <v>0</v>
      </c>
      <c r="FR12" s="26" t="s">
        <v>44</v>
      </c>
      <c r="FS12" s="46">
        <v>0</v>
      </c>
      <c r="FT12" s="26" t="s">
        <v>44</v>
      </c>
      <c r="FU12" s="46">
        <v>0</v>
      </c>
      <c r="FV12" s="26" t="s">
        <v>44</v>
      </c>
      <c r="FW12" s="46">
        <v>0</v>
      </c>
      <c r="FX12" s="26" t="s">
        <v>44</v>
      </c>
      <c r="FY12" s="46">
        <v>0</v>
      </c>
      <c r="FZ12" s="26" t="s">
        <v>44</v>
      </c>
      <c r="GA12" s="46">
        <v>0</v>
      </c>
      <c r="GB12" s="26" t="s">
        <v>44</v>
      </c>
      <c r="GC12" s="46">
        <v>0</v>
      </c>
      <c r="GD12" s="26" t="s">
        <v>44</v>
      </c>
      <c r="GE12" s="46">
        <v>0</v>
      </c>
      <c r="GF12" s="26" t="s">
        <v>44</v>
      </c>
      <c r="GG12" s="46">
        <v>0</v>
      </c>
      <c r="GH12">
        <f>SUM(B12,D12,F12,H12,J12,L12,N12,P12,R12,T12,V12,X12,Z12,AB12,AD12,AF12,AH12,AJ12,AL12,AN12,AP12,AR12,AT12,AV12,AX12,AZ12,BB12,BD12,BF12,BH12,BJ12,BL12,BN12,BP12,BR12,BT12,BV12,BX12,BZ12,CB12,CD12,CF12,CH12,CJ12,CL12,CN12,CP12,CR12,CT12,CV12,CX12,CZ12,DB12,DD12,DF12,DH12,DJ12,DL12,DN12,DP12,DR12,DT12,DV12,DX12,DZ12,EB12,ED12,EF12,EH12,EJ12,EL12,EN12,EP12,ER12,ET12,EV12,EX12,EZ12,FB12,FD12,FF12,FH12,FJ12,FL12,FN12,FP12,FR12,FT12,FV12,FX12,FZ12,GB12,GD12,GF12)</f>
        <v>41</v>
      </c>
      <c r="GI12">
        <f>SUM(C12,E12,G12,I12,K12,M12,O12,Q12,S12,U12,W12,Y12,AA12,AC12,AE12,AG12,AI12,AK12,AM12,AO12,AQ12,AS12,AU12,AW12,AY12,BA12,BC12,BE12,BG12,BI12,BK12,BM12,BO12,BQ12,BS12,BU12,BW12,BY12,CA12,CC12,CE12,CG12,CI12,CK12,CM12,CO12,CQ12,CS12,CU12,CW12,CY12,DA12,DC12,DE12,DG12,DI12,DK12,DM12,DO12,DQ12,DS12,DU12,DW12,DY12,EA12,EC12,EE12,EG12,EI12,EK12,EM12,EO12,EQ12,ES12,EU12,EW12,EY12,FA12,FC12,FE12,FG12,FI12,FK12,FM12,FO12,FQ12,FS12,FU12,FW12,FY12,GA12,GC12,GE12,GG12)</f>
        <v>38</v>
      </c>
      <c r="GJ12" s="2">
        <v>57</v>
      </c>
    </row>
    <row r="13" spans="1:194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12</v>
      </c>
      <c r="M13" s="85">
        <f t="shared" si="2"/>
        <v>0</v>
      </c>
      <c r="N13" s="85">
        <f t="shared" si="2"/>
        <v>9</v>
      </c>
      <c r="O13" s="85">
        <f t="shared" si="2"/>
        <v>0</v>
      </c>
      <c r="P13" s="85">
        <f t="shared" si="2"/>
        <v>0</v>
      </c>
      <c r="Q13" s="85">
        <f t="shared" si="2"/>
        <v>0</v>
      </c>
      <c r="R13" s="85">
        <f t="shared" si="2"/>
        <v>0</v>
      </c>
      <c r="S13" s="85">
        <f t="shared" si="2"/>
        <v>9</v>
      </c>
      <c r="T13" s="85">
        <f t="shared" si="2"/>
        <v>17</v>
      </c>
      <c r="U13" s="85">
        <f t="shared" si="2"/>
        <v>0</v>
      </c>
      <c r="V13" s="85">
        <f t="shared" si="2"/>
        <v>2</v>
      </c>
      <c r="W13" s="85">
        <f t="shared" si="2"/>
        <v>2</v>
      </c>
      <c r="X13" s="85">
        <f t="shared" si="2"/>
        <v>10</v>
      </c>
      <c r="Y13" s="85">
        <f t="shared" si="2"/>
        <v>1</v>
      </c>
      <c r="Z13" s="85">
        <f t="shared" si="2"/>
        <v>14</v>
      </c>
      <c r="AA13" s="85">
        <f t="shared" si="2"/>
        <v>10</v>
      </c>
      <c r="AB13" s="85">
        <f t="shared" si="2"/>
        <v>7</v>
      </c>
      <c r="AC13" s="85">
        <f t="shared" si="2"/>
        <v>8</v>
      </c>
      <c r="AD13" s="85">
        <f t="shared" si="2"/>
        <v>6</v>
      </c>
      <c r="AE13" s="85">
        <f t="shared" si="2"/>
        <v>8</v>
      </c>
      <c r="AF13" s="85">
        <f t="shared" si="2"/>
        <v>23</v>
      </c>
      <c r="AG13" s="85">
        <f t="shared" si="2"/>
        <v>15</v>
      </c>
      <c r="AH13" s="85">
        <f t="shared" si="2"/>
        <v>15</v>
      </c>
      <c r="AI13" s="85">
        <f t="shared" si="2"/>
        <v>12</v>
      </c>
      <c r="AJ13" s="85">
        <f t="shared" si="2"/>
        <v>24</v>
      </c>
      <c r="AK13" s="85">
        <f t="shared" si="2"/>
        <v>12</v>
      </c>
      <c r="AL13" s="85">
        <f t="shared" si="2"/>
        <v>10</v>
      </c>
      <c r="AM13" s="85">
        <f t="shared" si="2"/>
        <v>21</v>
      </c>
      <c r="AN13" s="85">
        <f t="shared" si="2"/>
        <v>13</v>
      </c>
      <c r="AO13" s="85">
        <f t="shared" si="2"/>
        <v>13</v>
      </c>
      <c r="AP13" s="85">
        <f t="shared" si="2"/>
        <v>19</v>
      </c>
      <c r="AQ13" s="85">
        <f t="shared" si="2"/>
        <v>22</v>
      </c>
      <c r="AR13" s="85">
        <f t="shared" si="2"/>
        <v>7</v>
      </c>
      <c r="AS13" s="85">
        <f t="shared" si="2"/>
        <v>11</v>
      </c>
      <c r="AT13" s="85">
        <f t="shared" si="2"/>
        <v>11</v>
      </c>
      <c r="AU13" s="85">
        <f t="shared" si="2"/>
        <v>14</v>
      </c>
      <c r="AV13" s="85">
        <f t="shared" si="2"/>
        <v>5</v>
      </c>
      <c r="AW13" s="85">
        <f t="shared" si="2"/>
        <v>8</v>
      </c>
      <c r="AX13" s="85">
        <f t="shared" si="2"/>
        <v>8</v>
      </c>
      <c r="AY13" s="85">
        <f t="shared" si="2"/>
        <v>6</v>
      </c>
      <c r="AZ13" s="85">
        <f t="shared" si="2"/>
        <v>13</v>
      </c>
      <c r="BA13" s="85">
        <f t="shared" si="2"/>
        <v>11</v>
      </c>
      <c r="BB13" s="85">
        <f t="shared" si="2"/>
        <v>6</v>
      </c>
      <c r="BC13" s="85">
        <f t="shared" si="2"/>
        <v>5</v>
      </c>
      <c r="BD13" s="85">
        <f t="shared" si="2"/>
        <v>10</v>
      </c>
      <c r="BE13" s="85">
        <f t="shared" si="2"/>
        <v>14</v>
      </c>
      <c r="BF13" s="85">
        <f t="shared" si="2"/>
        <v>3</v>
      </c>
      <c r="BG13" s="85">
        <f t="shared" si="2"/>
        <v>4</v>
      </c>
      <c r="BH13" s="85">
        <f t="shared" si="2"/>
        <v>14</v>
      </c>
      <c r="BI13" s="85">
        <f t="shared" si="2"/>
        <v>8</v>
      </c>
      <c r="BJ13" s="85">
        <f t="shared" si="2"/>
        <v>12</v>
      </c>
      <c r="BK13" s="85">
        <f t="shared" si="2"/>
        <v>2</v>
      </c>
      <c r="BL13" s="85">
        <f t="shared" si="2"/>
        <v>1</v>
      </c>
      <c r="BM13" s="85">
        <f t="shared" si="2"/>
        <v>5</v>
      </c>
      <c r="BN13" s="85">
        <f t="shared" si="2"/>
        <v>6</v>
      </c>
      <c r="BO13" s="85">
        <f t="shared" si="2"/>
        <v>14</v>
      </c>
      <c r="BP13" s="85">
        <f t="shared" ref="BP13:CK13" si="3">SUM(BP4:BP12)</f>
        <v>2</v>
      </c>
      <c r="BQ13" s="85">
        <f t="shared" si="3"/>
        <v>17</v>
      </c>
      <c r="BR13" s="85">
        <f t="shared" si="3"/>
        <v>0</v>
      </c>
      <c r="BS13" s="85">
        <f t="shared" si="3"/>
        <v>7</v>
      </c>
      <c r="BT13" s="85">
        <f t="shared" si="3"/>
        <v>0</v>
      </c>
      <c r="BU13" s="85">
        <f t="shared" si="3"/>
        <v>5</v>
      </c>
      <c r="BV13" s="85">
        <f t="shared" si="3"/>
        <v>0</v>
      </c>
      <c r="BW13" s="85">
        <f t="shared" si="3"/>
        <v>2</v>
      </c>
      <c r="BX13" s="85">
        <f t="shared" si="3"/>
        <v>0</v>
      </c>
      <c r="BY13" s="85">
        <f t="shared" si="3"/>
        <v>0</v>
      </c>
      <c r="BZ13" s="85">
        <f t="shared" si="3"/>
        <v>2</v>
      </c>
      <c r="CA13" s="85">
        <f t="shared" si="3"/>
        <v>2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2</v>
      </c>
      <c r="CF13" s="85">
        <f t="shared" si="3"/>
        <v>0</v>
      </c>
      <c r="CG13" s="85">
        <f t="shared" si="3"/>
        <v>0</v>
      </c>
      <c r="CH13" s="85">
        <f t="shared" si="3"/>
        <v>0</v>
      </c>
      <c r="CI13" s="85">
        <f t="shared" si="3"/>
        <v>0</v>
      </c>
      <c r="CJ13" s="85">
        <f t="shared" si="3"/>
        <v>0</v>
      </c>
      <c r="CK13" s="85">
        <f t="shared" si="3"/>
        <v>0</v>
      </c>
      <c r="CL13" s="85">
        <f t="shared" ref="CL13:CU13" si="4">SUM(CL4:CL12)</f>
        <v>0</v>
      </c>
      <c r="CM13" s="85">
        <f t="shared" si="4"/>
        <v>0</v>
      </c>
      <c r="CN13" s="85">
        <f t="shared" si="4"/>
        <v>0</v>
      </c>
      <c r="CO13" s="85">
        <f t="shared" si="4"/>
        <v>0</v>
      </c>
      <c r="CP13" s="85">
        <f t="shared" si="4"/>
        <v>0</v>
      </c>
      <c r="CQ13" s="85">
        <f t="shared" si="4"/>
        <v>0</v>
      </c>
      <c r="CR13" s="85">
        <f t="shared" si="4"/>
        <v>0</v>
      </c>
      <c r="CS13" s="85">
        <f t="shared" si="4"/>
        <v>0</v>
      </c>
      <c r="CT13" s="85">
        <f t="shared" si="4"/>
        <v>0</v>
      </c>
      <c r="CU13" s="85">
        <f t="shared" si="4"/>
        <v>0</v>
      </c>
      <c r="CV13" s="85">
        <f t="shared" ref="CV13:FG13" si="5">SUM(CV4:CV12)</f>
        <v>0</v>
      </c>
      <c r="CW13" s="85">
        <f t="shared" si="5"/>
        <v>0</v>
      </c>
      <c r="CX13" s="85">
        <f t="shared" si="5"/>
        <v>0</v>
      </c>
      <c r="CY13" s="85">
        <f t="shared" si="5"/>
        <v>0</v>
      </c>
      <c r="CZ13" s="85">
        <f t="shared" si="5"/>
        <v>0</v>
      </c>
      <c r="DA13" s="85">
        <f t="shared" si="5"/>
        <v>0</v>
      </c>
      <c r="DB13" s="85">
        <f t="shared" si="5"/>
        <v>0</v>
      </c>
      <c r="DC13" s="85">
        <f t="shared" si="5"/>
        <v>0</v>
      </c>
      <c r="DD13" s="85">
        <f t="shared" si="5"/>
        <v>0</v>
      </c>
      <c r="DE13" s="85">
        <f t="shared" si="5"/>
        <v>0</v>
      </c>
      <c r="DF13" s="85">
        <f t="shared" si="5"/>
        <v>0</v>
      </c>
      <c r="DG13" s="85">
        <f t="shared" si="5"/>
        <v>0</v>
      </c>
      <c r="DH13" s="85">
        <f t="shared" si="5"/>
        <v>0</v>
      </c>
      <c r="DI13" s="85">
        <f t="shared" si="5"/>
        <v>0</v>
      </c>
      <c r="DJ13" s="85">
        <f t="shared" si="5"/>
        <v>0</v>
      </c>
      <c r="DK13" s="85">
        <f t="shared" si="5"/>
        <v>0</v>
      </c>
      <c r="DL13" s="85">
        <f t="shared" si="5"/>
        <v>0</v>
      </c>
      <c r="DM13" s="85">
        <f t="shared" si="5"/>
        <v>0</v>
      </c>
      <c r="DN13" s="85">
        <f t="shared" si="5"/>
        <v>0</v>
      </c>
      <c r="DO13" s="85">
        <f t="shared" si="5"/>
        <v>0</v>
      </c>
      <c r="DP13" s="85">
        <f t="shared" si="5"/>
        <v>0</v>
      </c>
      <c r="DQ13" s="85">
        <f t="shared" si="5"/>
        <v>0</v>
      </c>
      <c r="DR13" s="85">
        <f t="shared" si="5"/>
        <v>0</v>
      </c>
      <c r="DS13" s="85">
        <f t="shared" si="5"/>
        <v>0</v>
      </c>
      <c r="DT13" s="85">
        <f t="shared" si="5"/>
        <v>0</v>
      </c>
      <c r="DU13" s="85">
        <f t="shared" si="5"/>
        <v>0</v>
      </c>
      <c r="DV13" s="85">
        <f t="shared" si="5"/>
        <v>0</v>
      </c>
      <c r="DW13" s="85">
        <f t="shared" si="5"/>
        <v>0</v>
      </c>
      <c r="DX13" s="85">
        <f t="shared" si="5"/>
        <v>0</v>
      </c>
      <c r="DY13" s="85">
        <f t="shared" si="5"/>
        <v>0</v>
      </c>
      <c r="DZ13" s="85">
        <f t="shared" si="5"/>
        <v>0</v>
      </c>
      <c r="EA13" s="85">
        <f t="shared" si="5"/>
        <v>0</v>
      </c>
      <c r="EB13" s="85">
        <f t="shared" si="5"/>
        <v>0</v>
      </c>
      <c r="EC13" s="85">
        <f t="shared" si="5"/>
        <v>0</v>
      </c>
      <c r="ED13" s="85">
        <f t="shared" si="5"/>
        <v>0</v>
      </c>
      <c r="EE13" s="85">
        <f t="shared" si="5"/>
        <v>0</v>
      </c>
      <c r="EF13" s="85">
        <f t="shared" si="5"/>
        <v>0</v>
      </c>
      <c r="EG13" s="85">
        <f t="shared" si="5"/>
        <v>0</v>
      </c>
      <c r="EH13" s="85">
        <f t="shared" si="5"/>
        <v>0</v>
      </c>
      <c r="EI13" s="85">
        <f t="shared" si="5"/>
        <v>0</v>
      </c>
      <c r="EJ13" s="85">
        <f t="shared" si="5"/>
        <v>0</v>
      </c>
      <c r="EK13" s="85">
        <f t="shared" si="5"/>
        <v>0</v>
      </c>
      <c r="EL13" s="85">
        <f t="shared" si="5"/>
        <v>0</v>
      </c>
      <c r="EM13" s="85">
        <f t="shared" si="5"/>
        <v>0</v>
      </c>
      <c r="EN13" s="85">
        <f t="shared" si="5"/>
        <v>0</v>
      </c>
      <c r="EO13" s="85">
        <f t="shared" si="5"/>
        <v>0</v>
      </c>
      <c r="EP13" s="85">
        <f t="shared" si="5"/>
        <v>0</v>
      </c>
      <c r="EQ13" s="85">
        <f t="shared" si="5"/>
        <v>0</v>
      </c>
      <c r="ER13" s="85">
        <f t="shared" si="5"/>
        <v>0</v>
      </c>
      <c r="ES13" s="85">
        <f t="shared" si="5"/>
        <v>0</v>
      </c>
      <c r="ET13" s="85">
        <f t="shared" si="5"/>
        <v>0</v>
      </c>
      <c r="EU13" s="85">
        <f t="shared" si="5"/>
        <v>0</v>
      </c>
      <c r="EV13" s="85">
        <f t="shared" si="5"/>
        <v>0</v>
      </c>
      <c r="EW13" s="85">
        <f t="shared" si="5"/>
        <v>0</v>
      </c>
      <c r="EX13" s="85">
        <f t="shared" si="5"/>
        <v>0</v>
      </c>
      <c r="EY13" s="85">
        <f t="shared" si="5"/>
        <v>0</v>
      </c>
      <c r="EZ13" s="85">
        <f t="shared" si="5"/>
        <v>0</v>
      </c>
      <c r="FA13" s="85">
        <f t="shared" si="5"/>
        <v>0</v>
      </c>
      <c r="FB13" s="85">
        <f t="shared" si="5"/>
        <v>0</v>
      </c>
      <c r="FC13" s="85">
        <f t="shared" si="5"/>
        <v>0</v>
      </c>
      <c r="FD13" s="85">
        <f t="shared" si="5"/>
        <v>0</v>
      </c>
      <c r="FE13" s="85">
        <f t="shared" si="5"/>
        <v>0</v>
      </c>
      <c r="FF13" s="85">
        <f t="shared" si="5"/>
        <v>0</v>
      </c>
      <c r="FG13" s="85">
        <f t="shared" si="5"/>
        <v>0</v>
      </c>
      <c r="FH13" s="85">
        <f t="shared" ref="FH13:GG13" si="6">SUM(FH4:FH12)</f>
        <v>0</v>
      </c>
      <c r="FI13" s="85">
        <f t="shared" si="6"/>
        <v>0</v>
      </c>
      <c r="FJ13" s="85">
        <f t="shared" si="6"/>
        <v>0</v>
      </c>
      <c r="FK13" s="85">
        <f t="shared" si="6"/>
        <v>0</v>
      </c>
      <c r="FL13" s="85">
        <f t="shared" si="6"/>
        <v>0</v>
      </c>
      <c r="FM13" s="85">
        <f t="shared" si="6"/>
        <v>0</v>
      </c>
      <c r="FN13" s="85">
        <f t="shared" si="6"/>
        <v>0</v>
      </c>
      <c r="FO13" s="85">
        <f t="shared" si="6"/>
        <v>0</v>
      </c>
      <c r="FP13" s="85">
        <f t="shared" si="6"/>
        <v>0</v>
      </c>
      <c r="FQ13" s="85">
        <f t="shared" si="6"/>
        <v>0</v>
      </c>
      <c r="FR13" s="85">
        <f t="shared" si="6"/>
        <v>0</v>
      </c>
      <c r="FS13" s="85">
        <f t="shared" si="6"/>
        <v>0</v>
      </c>
      <c r="FT13" s="85">
        <f t="shared" si="6"/>
        <v>0</v>
      </c>
      <c r="FU13" s="85">
        <f t="shared" si="6"/>
        <v>0</v>
      </c>
      <c r="FV13" s="85">
        <f t="shared" si="6"/>
        <v>0</v>
      </c>
      <c r="FW13" s="85">
        <f t="shared" si="6"/>
        <v>0</v>
      </c>
      <c r="FX13" s="85">
        <f t="shared" si="6"/>
        <v>0</v>
      </c>
      <c r="FY13" s="85">
        <f t="shared" si="6"/>
        <v>0</v>
      </c>
      <c r="FZ13" s="85">
        <f t="shared" si="6"/>
        <v>0</v>
      </c>
      <c r="GA13" s="85">
        <f t="shared" si="6"/>
        <v>0</v>
      </c>
      <c r="GB13" s="85">
        <f t="shared" si="6"/>
        <v>0</v>
      </c>
      <c r="GC13" s="85">
        <f t="shared" si="6"/>
        <v>0</v>
      </c>
      <c r="GD13" s="85">
        <f t="shared" si="6"/>
        <v>0</v>
      </c>
      <c r="GE13" s="85">
        <f t="shared" si="6"/>
        <v>0</v>
      </c>
      <c r="GF13" s="85">
        <f t="shared" si="6"/>
        <v>0</v>
      </c>
      <c r="GG13" s="85">
        <f t="shared" si="6"/>
        <v>0</v>
      </c>
      <c r="GH13" s="97" t="s">
        <v>41</v>
      </c>
      <c r="GI13" s="97" t="s">
        <v>42</v>
      </c>
      <c r="GJ13" s="85">
        <f>AVERAGE(GJ4:GJ12)</f>
        <v>57</v>
      </c>
      <c r="GK13">
        <f>AVERAGE(GH4:GH12,GH31:GH39,GH58:GH66)</f>
        <v>32.407407407407405</v>
      </c>
      <c r="GL13">
        <f>STDEV((GH4:GH12,GH31:GH39,GH58:GH66))</f>
        <v>8.4955158274109035</v>
      </c>
    </row>
    <row r="14" spans="1:194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9</v>
      </c>
      <c r="S14" s="304"/>
      <c r="T14" s="304">
        <v>9</v>
      </c>
      <c r="U14" s="304"/>
      <c r="V14" s="304">
        <v>9</v>
      </c>
      <c r="W14" s="304"/>
      <c r="X14" s="304">
        <v>9</v>
      </c>
      <c r="Y14" s="304"/>
      <c r="Z14" s="304">
        <v>9</v>
      </c>
      <c r="AA14" s="304"/>
      <c r="AB14" s="304">
        <v>9</v>
      </c>
      <c r="AC14" s="304"/>
      <c r="AD14" s="304">
        <v>9</v>
      </c>
      <c r="AE14" s="304"/>
      <c r="AF14" s="304">
        <v>9</v>
      </c>
      <c r="AG14" s="304"/>
      <c r="AH14" s="304">
        <v>9</v>
      </c>
      <c r="AI14" s="304"/>
      <c r="AJ14" s="304">
        <v>9</v>
      </c>
      <c r="AK14" s="304"/>
      <c r="AL14" s="304">
        <v>9</v>
      </c>
      <c r="AM14" s="304"/>
      <c r="AN14" s="304">
        <v>9</v>
      </c>
      <c r="AO14" s="304"/>
      <c r="AP14" s="304">
        <v>9</v>
      </c>
      <c r="AQ14" s="304"/>
      <c r="AR14" s="304">
        <v>9</v>
      </c>
      <c r="AS14" s="304"/>
      <c r="AT14" s="304">
        <v>9</v>
      </c>
      <c r="AU14" s="304"/>
      <c r="AV14" s="304">
        <v>8</v>
      </c>
      <c r="AW14" s="304"/>
      <c r="AX14" s="304">
        <v>8</v>
      </c>
      <c r="AY14" s="304"/>
      <c r="AZ14" s="304">
        <v>7</v>
      </c>
      <c r="BA14" s="304"/>
      <c r="BB14" s="304">
        <v>6</v>
      </c>
      <c r="BC14" s="304"/>
      <c r="BD14" s="304">
        <v>6</v>
      </c>
      <c r="BE14" s="304"/>
      <c r="BF14" s="304">
        <v>6</v>
      </c>
      <c r="BG14" s="304"/>
      <c r="BH14" s="304">
        <v>6</v>
      </c>
      <c r="BI14" s="304"/>
      <c r="BJ14" s="304">
        <v>6</v>
      </c>
      <c r="BK14" s="304"/>
      <c r="BL14" s="304">
        <v>6</v>
      </c>
      <c r="BM14" s="304"/>
      <c r="BN14" s="304">
        <v>6</v>
      </c>
      <c r="BO14" s="304"/>
      <c r="BP14" s="304">
        <v>6</v>
      </c>
      <c r="BQ14" s="304"/>
      <c r="BR14" s="304">
        <v>6</v>
      </c>
      <c r="BS14" s="304"/>
      <c r="BT14" s="304">
        <v>6</v>
      </c>
      <c r="BU14" s="304"/>
      <c r="BV14" s="304">
        <v>6</v>
      </c>
      <c r="BW14" s="304"/>
      <c r="BX14" s="304">
        <v>6</v>
      </c>
      <c r="BY14" s="304"/>
      <c r="BZ14" s="304">
        <v>6</v>
      </c>
      <c r="CA14" s="304"/>
      <c r="CB14" s="304">
        <v>6</v>
      </c>
      <c r="CC14" s="304"/>
      <c r="CD14" s="304">
        <v>6</v>
      </c>
      <c r="CE14" s="304"/>
      <c r="CF14" s="304">
        <v>6</v>
      </c>
      <c r="CG14" s="304"/>
      <c r="CH14" s="304">
        <v>6</v>
      </c>
      <c r="CI14" s="304"/>
      <c r="CJ14" s="304">
        <v>6</v>
      </c>
      <c r="CK14" s="304"/>
      <c r="CL14" s="304">
        <v>6</v>
      </c>
      <c r="CM14" s="304"/>
      <c r="CN14" s="304">
        <v>6</v>
      </c>
      <c r="CO14" s="304"/>
      <c r="CP14" s="304">
        <v>6</v>
      </c>
      <c r="CQ14" s="304"/>
      <c r="CR14" s="304">
        <v>6</v>
      </c>
      <c r="CS14" s="304"/>
      <c r="CT14" s="304">
        <v>6</v>
      </c>
      <c r="CU14" s="304"/>
      <c r="CV14" s="304">
        <v>6</v>
      </c>
      <c r="CW14" s="304"/>
      <c r="CX14" s="304">
        <v>6</v>
      </c>
      <c r="CY14" s="304"/>
      <c r="CZ14" s="304">
        <v>6</v>
      </c>
      <c r="DA14" s="304"/>
      <c r="DB14" s="304">
        <v>6</v>
      </c>
      <c r="DC14" s="304"/>
      <c r="DD14" s="304">
        <v>6</v>
      </c>
      <c r="DE14" s="304"/>
      <c r="DF14" s="304">
        <v>6</v>
      </c>
      <c r="DG14" s="304"/>
      <c r="DH14" s="304">
        <v>6</v>
      </c>
      <c r="DI14" s="304"/>
      <c r="DJ14" s="304">
        <v>4</v>
      </c>
      <c r="DK14" s="304"/>
      <c r="DL14" s="304">
        <v>4</v>
      </c>
      <c r="DM14" s="304"/>
      <c r="DN14" s="304">
        <v>4</v>
      </c>
      <c r="DO14" s="304"/>
      <c r="DP14" s="304">
        <v>4</v>
      </c>
      <c r="DQ14" s="304"/>
      <c r="DR14" s="304">
        <v>4</v>
      </c>
      <c r="DS14" s="304"/>
      <c r="DT14" s="304">
        <v>4</v>
      </c>
      <c r="DU14" s="304"/>
      <c r="DV14" s="304">
        <v>4</v>
      </c>
      <c r="DW14" s="304"/>
      <c r="DX14" s="304">
        <v>4</v>
      </c>
      <c r="DY14" s="304"/>
      <c r="DZ14" s="304">
        <v>4</v>
      </c>
      <c r="EA14" s="304"/>
      <c r="EB14" s="304">
        <v>4</v>
      </c>
      <c r="EC14" s="304"/>
      <c r="ED14" s="304">
        <v>4</v>
      </c>
      <c r="EE14" s="304"/>
      <c r="EF14" s="304">
        <v>4</v>
      </c>
      <c r="EG14" s="304"/>
      <c r="EH14" s="304">
        <v>4</v>
      </c>
      <c r="EI14" s="304"/>
      <c r="EJ14" s="304">
        <v>3</v>
      </c>
      <c r="EK14" s="304"/>
      <c r="EL14" s="304">
        <v>3</v>
      </c>
      <c r="EM14" s="304"/>
      <c r="EN14" s="304">
        <v>3</v>
      </c>
      <c r="EO14" s="304"/>
      <c r="EP14" s="304">
        <v>3</v>
      </c>
      <c r="EQ14" s="304"/>
      <c r="ER14" s="304">
        <v>3</v>
      </c>
      <c r="ES14" s="304"/>
      <c r="ET14" s="304">
        <v>3</v>
      </c>
      <c r="EU14" s="304"/>
      <c r="EV14" s="304">
        <v>3</v>
      </c>
      <c r="EW14" s="304"/>
      <c r="EX14" s="304">
        <v>3</v>
      </c>
      <c r="EY14" s="304"/>
      <c r="EZ14" s="304">
        <v>3</v>
      </c>
      <c r="FA14" s="304"/>
      <c r="FB14" s="304">
        <v>3</v>
      </c>
      <c r="FC14" s="304"/>
      <c r="FD14" s="304">
        <v>2</v>
      </c>
      <c r="FE14" s="304"/>
      <c r="FF14" s="304">
        <v>2</v>
      </c>
      <c r="FG14" s="304"/>
      <c r="FH14" s="304">
        <v>2</v>
      </c>
      <c r="FI14" s="304"/>
      <c r="FJ14" s="304">
        <v>2</v>
      </c>
      <c r="FK14" s="304"/>
      <c r="FL14" s="304">
        <v>1</v>
      </c>
      <c r="FM14" s="304"/>
      <c r="FN14" s="304">
        <v>1</v>
      </c>
      <c r="FO14" s="304"/>
      <c r="FP14" s="304">
        <v>1</v>
      </c>
      <c r="FQ14" s="304"/>
      <c r="FR14" s="304">
        <v>1</v>
      </c>
      <c r="FS14" s="304"/>
      <c r="FT14" s="304">
        <v>0</v>
      </c>
      <c r="FU14" s="304"/>
      <c r="FV14" s="304">
        <v>0</v>
      </c>
      <c r="FW14" s="304"/>
      <c r="FX14" s="304">
        <v>0</v>
      </c>
      <c r="FY14" s="304"/>
      <c r="FZ14" s="304">
        <v>0</v>
      </c>
      <c r="GA14" s="304"/>
      <c r="GB14" s="304">
        <v>0</v>
      </c>
      <c r="GC14" s="304"/>
      <c r="GD14" s="304">
        <v>0</v>
      </c>
      <c r="GE14" s="304"/>
      <c r="GF14" s="304">
        <v>0</v>
      </c>
      <c r="GG14" s="304"/>
      <c r="GH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,DJ13,DL13,DN13,DP13,DR13,DT13,DV13,DX13,DZ13,EB13,ED13,EF13,EH13,EJ13,EL13,EN13,EP13,ER13,ET13,EV13,EX13,EZ13,FB13,FD13,FF13,FH13,FJ13,FL13,FN13,FP13,FR13,FT13,FV13,FX13,FZ13,GB13,GD13,GF13)</f>
        <v>281</v>
      </c>
      <c r="GI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,DK13,DM13,DO13,DQ13,DS13,DU13,DW13,DY13,EA13,EC13,EE13,EG13,EI13,EK13,EM13,EO13,EQ13,ES13,EU13,EW13,EY13,FA13,FC13,FE13,FG13,FI13,FK13,FM13,FO13,FQ13,FS13,FU13,FW13,FY13,GA13,GC13,GE13,GG13)</f>
        <v>270</v>
      </c>
      <c r="GJ14">
        <f>STDEV(GJ4:GJ12)</f>
        <v>25.831182706178978</v>
      </c>
      <c r="GK14">
        <f>AVERAGE(GI4:GI12,GI31:GI39,GI58:GI66)</f>
        <v>31</v>
      </c>
      <c r="GL14">
        <f>STDEV(GI4:GI12,GI31:GI39,GI58:GI66)</f>
        <v>9.0170778142196539</v>
      </c>
    </row>
    <row r="15" spans="1:194">
      <c r="CL15" s="86"/>
      <c r="CM15" s="87"/>
      <c r="GH15" s="86" t="s">
        <v>49</v>
      </c>
      <c r="GI15" s="87">
        <f>GI14/GH14*100</f>
        <v>96.085409252669038</v>
      </c>
      <c r="GJ15">
        <f>GJ13-GJ14</f>
        <v>31.168817293821022</v>
      </c>
    </row>
    <row r="16" spans="1:194" ht="15" thickBot="1">
      <c r="A16" s="77" t="s">
        <v>50</v>
      </c>
      <c r="B16" s="304">
        <f>ABS(B14-D14)</f>
        <v>0</v>
      </c>
      <c r="C16" s="304"/>
      <c r="D16" s="304">
        <f>ABS(D14-F14)</f>
        <v>0</v>
      </c>
      <c r="E16" s="304"/>
      <c r="F16" s="304">
        <f t="shared" ref="F16" si="7">ABS(F14-H14)</f>
        <v>0</v>
      </c>
      <c r="G16" s="304"/>
      <c r="H16" s="304">
        <f t="shared" ref="H16" si="8">ABS(H14-J14)</f>
        <v>0</v>
      </c>
      <c r="I16" s="304"/>
      <c r="J16" s="304">
        <f t="shared" ref="J16" si="9">ABS(J14-L14)</f>
        <v>0</v>
      </c>
      <c r="K16" s="304"/>
      <c r="L16" s="304">
        <f t="shared" ref="L16" si="10">ABS(L14-N14)</f>
        <v>0</v>
      </c>
      <c r="M16" s="304"/>
      <c r="N16" s="304">
        <f t="shared" ref="N16" si="11">ABS(N14-P14)</f>
        <v>0</v>
      </c>
      <c r="O16" s="304"/>
      <c r="P16" s="304">
        <f t="shared" ref="P16" si="12">ABS(P14-R14)</f>
        <v>0</v>
      </c>
      <c r="Q16" s="304"/>
      <c r="R16" s="304">
        <f t="shared" ref="R16" si="13">ABS(R14-T14)</f>
        <v>0</v>
      </c>
      <c r="S16" s="304"/>
      <c r="T16" s="304">
        <f t="shared" ref="T16" si="14">ABS(T14-V14)</f>
        <v>0</v>
      </c>
      <c r="U16" s="304"/>
      <c r="V16" s="304">
        <f t="shared" ref="V16" si="15">ABS(V14-X14)</f>
        <v>0</v>
      </c>
      <c r="W16" s="304"/>
      <c r="X16" s="304">
        <f>ABS(X14-Z14)</f>
        <v>0</v>
      </c>
      <c r="Y16" s="304"/>
      <c r="Z16" s="304">
        <f t="shared" ref="Z16" si="16">ABS(Z14-AB14)</f>
        <v>0</v>
      </c>
      <c r="AA16" s="304"/>
      <c r="AB16" s="304">
        <f t="shared" ref="AB16" si="17">ABS(AB14-AD14)</f>
        <v>0</v>
      </c>
      <c r="AC16" s="304"/>
      <c r="AD16" s="304">
        <f t="shared" ref="AD16" si="18">ABS(AD14-AF14)</f>
        <v>0</v>
      </c>
      <c r="AE16" s="304"/>
      <c r="AF16" s="304">
        <f t="shared" ref="AF16" si="19">ABS(AF14-AH14)</f>
        <v>0</v>
      </c>
      <c r="AG16" s="304"/>
      <c r="AH16" s="304">
        <f t="shared" ref="AH16" si="20">ABS(AH14-AJ14)</f>
        <v>0</v>
      </c>
      <c r="AI16" s="304"/>
      <c r="AJ16" s="304">
        <f t="shared" ref="AJ16" si="21">ABS(AJ14-AL14)</f>
        <v>0</v>
      </c>
      <c r="AK16" s="304"/>
      <c r="AL16" s="304">
        <f t="shared" ref="AL16" si="22">ABS(AL14-AN14)</f>
        <v>0</v>
      </c>
      <c r="AM16" s="304"/>
      <c r="AN16" s="304">
        <f t="shared" ref="AN16" si="23">ABS(AN14-AP14)</f>
        <v>0</v>
      </c>
      <c r="AO16" s="304"/>
      <c r="AP16" s="304">
        <f t="shared" ref="AP16" si="24">ABS(AP14-AR14)</f>
        <v>0</v>
      </c>
      <c r="AQ16" s="304"/>
      <c r="AR16" s="304">
        <f t="shared" ref="AR16" si="25">ABS(AR14-AT14)</f>
        <v>0</v>
      </c>
      <c r="AS16" s="304"/>
      <c r="AT16" s="304">
        <f t="shared" ref="AT16" si="26">ABS(AT14-AV14)</f>
        <v>1</v>
      </c>
      <c r="AU16" s="304"/>
      <c r="AV16" s="304">
        <f t="shared" ref="AV16" si="27">ABS(AV14-AX14)</f>
        <v>0</v>
      </c>
      <c r="AW16" s="304"/>
      <c r="AX16" s="304">
        <f t="shared" ref="AX16" si="28">ABS(AX14-AZ14)</f>
        <v>1</v>
      </c>
      <c r="AY16" s="304"/>
      <c r="AZ16" s="304">
        <f t="shared" ref="AZ16" si="29">ABS(AZ14-BB14)</f>
        <v>1</v>
      </c>
      <c r="BA16" s="304"/>
      <c r="BB16" s="304">
        <f t="shared" ref="BB16" si="30">ABS(BB14-BD14)</f>
        <v>0</v>
      </c>
      <c r="BC16" s="304"/>
      <c r="BD16" s="304">
        <f t="shared" ref="BD16" si="31">ABS(BD14-BF14)</f>
        <v>0</v>
      </c>
      <c r="BE16" s="304"/>
      <c r="BF16" s="304">
        <f t="shared" ref="BF16" si="32">ABS(BF14-BH14)</f>
        <v>0</v>
      </c>
      <c r="BG16" s="304"/>
      <c r="BH16" s="304">
        <f t="shared" ref="BH16" si="33">ABS(BH14-BJ14)</f>
        <v>0</v>
      </c>
      <c r="BI16" s="304"/>
      <c r="BJ16" s="304">
        <f t="shared" ref="BJ16" si="34">ABS(BJ14-BL14)</f>
        <v>0</v>
      </c>
      <c r="BK16" s="304"/>
      <c r="BL16" s="304">
        <f t="shared" ref="BL16" si="35">ABS(BL14-BN14)</f>
        <v>0</v>
      </c>
      <c r="BM16" s="304"/>
      <c r="BN16" s="304">
        <f t="shared" ref="BN16" si="36">ABS(BN14-BP14)</f>
        <v>0</v>
      </c>
      <c r="BO16" s="304"/>
      <c r="BP16" s="304">
        <f t="shared" ref="BP16" si="37">ABS(BP14-BR14)</f>
        <v>0</v>
      </c>
      <c r="BQ16" s="304"/>
      <c r="BR16" s="304">
        <f t="shared" ref="BR16" si="38">ABS(BR14-BT14)</f>
        <v>0</v>
      </c>
      <c r="BS16" s="304"/>
      <c r="BT16" s="304">
        <f t="shared" ref="BT16" si="39">ABS(BT14-BV14)</f>
        <v>0</v>
      </c>
      <c r="BU16" s="304"/>
      <c r="BV16" s="304">
        <f t="shared" ref="BV16" si="40">ABS(BV14-BX14)</f>
        <v>0</v>
      </c>
      <c r="BW16" s="304"/>
      <c r="BX16" s="304">
        <f t="shared" ref="BX16" si="41">ABS(BX14-BZ14)</f>
        <v>0</v>
      </c>
      <c r="BY16" s="304"/>
      <c r="BZ16" s="304">
        <f t="shared" ref="BZ16" si="42">ABS(BZ14-CB14)</f>
        <v>0</v>
      </c>
      <c r="CA16" s="304"/>
      <c r="CB16" s="304">
        <f t="shared" ref="CB16" si="43">ABS(CB14-CD14)</f>
        <v>0</v>
      </c>
      <c r="CC16" s="304"/>
      <c r="CD16" s="304">
        <f t="shared" ref="CD16" si="44">ABS(CD14-CF14)</f>
        <v>0</v>
      </c>
      <c r="CE16" s="304"/>
      <c r="CF16" s="304">
        <f t="shared" ref="CF16" si="45">ABS(CF14-CH14)</f>
        <v>0</v>
      </c>
      <c r="CG16" s="304"/>
      <c r="CH16" s="304">
        <f t="shared" ref="CH16" si="46">ABS(CH14-CJ14)</f>
        <v>0</v>
      </c>
      <c r="CI16" s="304"/>
      <c r="CJ16" s="304">
        <f t="shared" ref="CJ16" si="47">ABS(CJ14-CL14)</f>
        <v>0</v>
      </c>
      <c r="CK16" s="304"/>
      <c r="CL16" s="304">
        <f t="shared" ref="CL16" si="48">ABS(CL14-CN14)</f>
        <v>0</v>
      </c>
      <c r="CM16" s="304"/>
      <c r="CN16" s="304">
        <f t="shared" ref="CN16" si="49">ABS(CN14-CP14)</f>
        <v>0</v>
      </c>
      <c r="CO16" s="304"/>
      <c r="CP16" s="304">
        <f t="shared" ref="CP16" si="50">ABS(CP14-CR14)</f>
        <v>0</v>
      </c>
      <c r="CQ16" s="304"/>
      <c r="CR16" s="304">
        <f t="shared" ref="CR16" si="51">ABS(CR14-CT14)</f>
        <v>0</v>
      </c>
      <c r="CS16" s="304"/>
      <c r="CT16" s="304">
        <f t="shared" ref="CT16" si="52">ABS(CT14-CV14)</f>
        <v>0</v>
      </c>
      <c r="CU16" s="304"/>
      <c r="CV16" s="304">
        <f t="shared" ref="CV16" si="53">ABS(CV14-CX14)</f>
        <v>0</v>
      </c>
      <c r="CW16" s="304"/>
      <c r="CX16" s="304">
        <f t="shared" ref="CX16" si="54">ABS(CX14-CZ14)</f>
        <v>0</v>
      </c>
      <c r="CY16" s="304"/>
      <c r="CZ16" s="304">
        <f t="shared" ref="CZ16" si="55">ABS(CZ14-DB14)</f>
        <v>0</v>
      </c>
      <c r="DA16" s="304"/>
      <c r="DB16" s="304">
        <f t="shared" ref="DB16" si="56">ABS(DB14-DD14)</f>
        <v>0</v>
      </c>
      <c r="DC16" s="304"/>
      <c r="DD16" s="304">
        <f t="shared" ref="DD16" si="57">ABS(DD14-DF14)</f>
        <v>0</v>
      </c>
      <c r="DE16" s="304"/>
      <c r="DF16" s="304">
        <f t="shared" ref="DF16" si="58">ABS(DF14-DH14)</f>
        <v>0</v>
      </c>
      <c r="DG16" s="304"/>
      <c r="DH16" s="304">
        <f t="shared" ref="DH16" si="59">ABS(DH14-DJ14)</f>
        <v>2</v>
      </c>
      <c r="DI16" s="304"/>
      <c r="DJ16" s="304">
        <f t="shared" ref="DJ16" si="60">ABS(DJ14-DL14)</f>
        <v>0</v>
      </c>
      <c r="DK16" s="304"/>
      <c r="DL16" s="304">
        <f t="shared" ref="DL16" si="61">ABS(DL14-DN14)</f>
        <v>0</v>
      </c>
      <c r="DM16" s="304"/>
      <c r="DN16" s="304">
        <f t="shared" ref="DN16" si="62">ABS(DN14-DP14)</f>
        <v>0</v>
      </c>
      <c r="DO16" s="304"/>
      <c r="DP16" s="304">
        <f t="shared" ref="DP16" si="63">ABS(DP14-DR14)</f>
        <v>0</v>
      </c>
      <c r="DQ16" s="304"/>
      <c r="DR16" s="304">
        <f t="shared" ref="DR16" si="64">ABS(DR14-DT14)</f>
        <v>0</v>
      </c>
      <c r="DS16" s="304"/>
      <c r="DT16" s="304">
        <f t="shared" ref="DT16" si="65">ABS(DT14-DV14)</f>
        <v>0</v>
      </c>
      <c r="DU16" s="304"/>
      <c r="DV16" s="304">
        <f t="shared" ref="DV16" si="66">ABS(DV14-DX14)</f>
        <v>0</v>
      </c>
      <c r="DW16" s="304"/>
      <c r="DX16" s="304">
        <f t="shared" ref="DX16" si="67">ABS(DX14-DZ14)</f>
        <v>0</v>
      </c>
      <c r="DY16" s="304"/>
      <c r="DZ16" s="304">
        <f t="shared" ref="DZ16" si="68">ABS(DZ14-EB14)</f>
        <v>0</v>
      </c>
      <c r="EA16" s="304"/>
      <c r="EB16" s="304">
        <f t="shared" ref="EB16" si="69">ABS(EB14-ED14)</f>
        <v>0</v>
      </c>
      <c r="EC16" s="304"/>
      <c r="ED16" s="304">
        <f t="shared" ref="ED16" si="70">ABS(ED14-EF14)</f>
        <v>0</v>
      </c>
      <c r="EE16" s="304"/>
      <c r="EF16" s="304">
        <f t="shared" ref="EF16" si="71">ABS(EF14-EH14)</f>
        <v>0</v>
      </c>
      <c r="EG16" s="304"/>
      <c r="EH16" s="304">
        <f t="shared" ref="EH16" si="72">ABS(EH14-EJ14)</f>
        <v>1</v>
      </c>
      <c r="EI16" s="304"/>
      <c r="EJ16" s="304">
        <f t="shared" ref="EJ16" si="73">ABS(EJ14-EL14)</f>
        <v>0</v>
      </c>
      <c r="EK16" s="304"/>
      <c r="EL16" s="304">
        <f t="shared" ref="EL16" si="74">ABS(EL14-EN14)</f>
        <v>0</v>
      </c>
      <c r="EM16" s="304"/>
      <c r="EN16" s="304">
        <f t="shared" ref="EN16" si="75">ABS(EN14-EP14)</f>
        <v>0</v>
      </c>
      <c r="EO16" s="304"/>
      <c r="EP16" s="304">
        <f t="shared" ref="EP16" si="76">ABS(EP14-ER14)</f>
        <v>0</v>
      </c>
      <c r="EQ16" s="304"/>
      <c r="ER16" s="304">
        <f t="shared" ref="ER16" si="77">ABS(ER14-ET14)</f>
        <v>0</v>
      </c>
      <c r="ES16" s="304"/>
      <c r="ET16" s="304">
        <f t="shared" ref="ET16" si="78">ABS(ET14-EV14)</f>
        <v>0</v>
      </c>
      <c r="EU16" s="304"/>
      <c r="EV16" s="304">
        <f t="shared" ref="EV16" si="79">ABS(EV14-EX14)</f>
        <v>0</v>
      </c>
      <c r="EW16" s="304"/>
      <c r="EX16" s="304">
        <f t="shared" ref="EX16" si="80">ABS(EX14-EZ14)</f>
        <v>0</v>
      </c>
      <c r="EY16" s="304"/>
      <c r="EZ16" s="304">
        <f t="shared" ref="EZ16" si="81">ABS(EZ14-FB14)</f>
        <v>0</v>
      </c>
      <c r="FA16" s="304"/>
      <c r="FB16" s="304">
        <f t="shared" ref="FB16" si="82">ABS(FB14-FD14)</f>
        <v>1</v>
      </c>
      <c r="FC16" s="304"/>
      <c r="FD16" s="304">
        <f t="shared" ref="FD16" si="83">ABS(FD14-FF14)</f>
        <v>0</v>
      </c>
      <c r="FE16" s="304"/>
      <c r="FF16" s="304">
        <f t="shared" ref="FF16" si="84">ABS(FF14-FH14)</f>
        <v>0</v>
      </c>
      <c r="FG16" s="304"/>
      <c r="FH16" s="304">
        <f t="shared" ref="FH16" si="85">ABS(FH14-FJ14)</f>
        <v>0</v>
      </c>
      <c r="FI16" s="304"/>
      <c r="FJ16" s="304">
        <f t="shared" ref="FJ16" si="86">ABS(FJ14-FL14)</f>
        <v>1</v>
      </c>
      <c r="FK16" s="304"/>
      <c r="FL16" s="304">
        <f t="shared" ref="FL16" si="87">ABS(FL14-FN14)</f>
        <v>0</v>
      </c>
      <c r="FM16" s="304"/>
      <c r="FN16" s="304">
        <f t="shared" ref="FN16" si="88">ABS(FN14-FP14)</f>
        <v>0</v>
      </c>
      <c r="FO16" s="304"/>
      <c r="FP16" s="304">
        <f t="shared" ref="FP16" si="89">ABS(FP14-FR14)</f>
        <v>0</v>
      </c>
      <c r="FQ16" s="304"/>
      <c r="FR16" s="304">
        <f t="shared" ref="FR16" si="90">ABS(FR14-FT14)</f>
        <v>1</v>
      </c>
      <c r="FS16" s="304"/>
      <c r="FT16" s="304">
        <f t="shared" ref="FT16" si="91">ABS(FT14-FV14)</f>
        <v>0</v>
      </c>
      <c r="FU16" s="304"/>
      <c r="FV16" s="304">
        <f t="shared" ref="FV16" si="92">ABS(FV14-FX14)</f>
        <v>0</v>
      </c>
      <c r="FW16" s="304"/>
      <c r="FX16" s="304">
        <f t="shared" ref="FX16" si="93">ABS(FX14-FZ14)</f>
        <v>0</v>
      </c>
      <c r="FY16" s="304"/>
      <c r="FZ16" s="304">
        <f t="shared" ref="FZ16" si="94">ABS(FZ14-GB14)</f>
        <v>0</v>
      </c>
      <c r="GA16" s="304"/>
      <c r="GB16" s="304">
        <f t="shared" ref="GB16" si="95">ABS(GB14-GD14)</f>
        <v>0</v>
      </c>
      <c r="GC16" s="304"/>
      <c r="GD16" s="304">
        <f t="shared" ref="GD16" si="96">ABS(GD14-GF14)</f>
        <v>0</v>
      </c>
      <c r="GE16" s="304"/>
      <c r="GF16" s="304">
        <f t="shared" ref="GF16" si="97">ABS(GF14-GH14)</f>
        <v>281</v>
      </c>
      <c r="GG16" s="304"/>
      <c r="GH16" s="86"/>
      <c r="GI16">
        <f>AVERAGE(GI4:GI12)</f>
        <v>30</v>
      </c>
      <c r="GJ16" s="304"/>
      <c r="GK16" s="304"/>
    </row>
    <row r="17" spans="1:197" ht="15" thickBot="1">
      <c r="A17" s="77" t="s">
        <v>51</v>
      </c>
      <c r="B17" s="304">
        <f>B14/9</f>
        <v>1</v>
      </c>
      <c r="C17" s="304"/>
      <c r="D17" s="304">
        <f>D14/$B$14</f>
        <v>1</v>
      </c>
      <c r="E17" s="304"/>
      <c r="F17" s="304">
        <f>F14/$B$14</f>
        <v>1</v>
      </c>
      <c r="G17" s="304"/>
      <c r="H17" s="304">
        <f>H14/$B$14</f>
        <v>1</v>
      </c>
      <c r="I17" s="304"/>
      <c r="J17" s="304">
        <f>J14/$B$14</f>
        <v>1</v>
      </c>
      <c r="K17" s="304"/>
      <c r="L17" s="304">
        <f>L14/$B$14</f>
        <v>1</v>
      </c>
      <c r="M17" s="304"/>
      <c r="N17" s="304">
        <f t="shared" ref="N17" si="98">N14/$B$14</f>
        <v>1</v>
      </c>
      <c r="O17" s="304"/>
      <c r="P17" s="304">
        <f t="shared" ref="P17" si="99">P14/$B$14</f>
        <v>1</v>
      </c>
      <c r="Q17" s="304"/>
      <c r="R17" s="304">
        <f t="shared" ref="R17" si="100">R14/$B$14</f>
        <v>1</v>
      </c>
      <c r="S17" s="304"/>
      <c r="T17" s="304">
        <f t="shared" ref="T17" si="101">T14/$B$14</f>
        <v>1</v>
      </c>
      <c r="U17" s="304"/>
      <c r="V17" s="304">
        <f t="shared" ref="V17" si="102">V14/$B$14</f>
        <v>1</v>
      </c>
      <c r="W17" s="304"/>
      <c r="X17" s="304">
        <f>X14/$B$14</f>
        <v>1</v>
      </c>
      <c r="Y17" s="304"/>
      <c r="Z17" s="304">
        <f t="shared" ref="Z17:CJ17" si="103">Z14/$B$14</f>
        <v>1</v>
      </c>
      <c r="AA17" s="304"/>
      <c r="AB17" s="304">
        <f t="shared" si="103"/>
        <v>1</v>
      </c>
      <c r="AC17" s="304"/>
      <c r="AD17" s="304">
        <f t="shared" si="103"/>
        <v>1</v>
      </c>
      <c r="AE17" s="304"/>
      <c r="AF17" s="304">
        <f t="shared" si="103"/>
        <v>1</v>
      </c>
      <c r="AG17" s="304"/>
      <c r="AH17" s="304">
        <f t="shared" si="103"/>
        <v>1</v>
      </c>
      <c r="AI17" s="304"/>
      <c r="AJ17" s="304">
        <f t="shared" si="103"/>
        <v>1</v>
      </c>
      <c r="AK17" s="304"/>
      <c r="AL17" s="304">
        <f t="shared" si="103"/>
        <v>1</v>
      </c>
      <c r="AM17" s="304"/>
      <c r="AN17" s="304">
        <f t="shared" si="103"/>
        <v>1</v>
      </c>
      <c r="AO17" s="304"/>
      <c r="AP17" s="304">
        <f t="shared" si="103"/>
        <v>1</v>
      </c>
      <c r="AQ17" s="304"/>
      <c r="AR17" s="304">
        <f t="shared" si="103"/>
        <v>1</v>
      </c>
      <c r="AS17" s="304"/>
      <c r="AT17" s="304">
        <f t="shared" si="103"/>
        <v>1</v>
      </c>
      <c r="AU17" s="304"/>
      <c r="AV17" s="304">
        <f t="shared" si="103"/>
        <v>0.88888888888888884</v>
      </c>
      <c r="AW17" s="304"/>
      <c r="AX17" s="304">
        <f t="shared" si="103"/>
        <v>0.88888888888888884</v>
      </c>
      <c r="AY17" s="304"/>
      <c r="AZ17" s="304">
        <f t="shared" si="103"/>
        <v>0.77777777777777779</v>
      </c>
      <c r="BA17" s="304"/>
      <c r="BB17" s="304">
        <f t="shared" si="103"/>
        <v>0.66666666666666663</v>
      </c>
      <c r="BC17" s="304"/>
      <c r="BD17" s="304">
        <f t="shared" si="103"/>
        <v>0.66666666666666663</v>
      </c>
      <c r="BE17" s="304"/>
      <c r="BF17" s="304">
        <f t="shared" si="103"/>
        <v>0.66666666666666663</v>
      </c>
      <c r="BG17" s="304"/>
      <c r="BH17" s="304">
        <f t="shared" si="103"/>
        <v>0.66666666666666663</v>
      </c>
      <c r="BI17" s="304"/>
      <c r="BJ17" s="304">
        <f t="shared" si="103"/>
        <v>0.66666666666666663</v>
      </c>
      <c r="BK17" s="304"/>
      <c r="BL17" s="304">
        <f t="shared" si="103"/>
        <v>0.66666666666666663</v>
      </c>
      <c r="BM17" s="304"/>
      <c r="BN17" s="304">
        <f t="shared" si="103"/>
        <v>0.66666666666666663</v>
      </c>
      <c r="BO17" s="304"/>
      <c r="BP17" s="304">
        <f t="shared" si="103"/>
        <v>0.66666666666666663</v>
      </c>
      <c r="BQ17" s="304"/>
      <c r="BR17" s="304">
        <f t="shared" si="103"/>
        <v>0.66666666666666663</v>
      </c>
      <c r="BS17" s="304"/>
      <c r="BT17" s="304">
        <f t="shared" si="103"/>
        <v>0.66666666666666663</v>
      </c>
      <c r="BU17" s="304"/>
      <c r="BV17" s="304">
        <f t="shared" si="103"/>
        <v>0.66666666666666663</v>
      </c>
      <c r="BW17" s="304"/>
      <c r="BX17" s="304">
        <f t="shared" si="103"/>
        <v>0.66666666666666663</v>
      </c>
      <c r="BY17" s="304"/>
      <c r="BZ17" s="304">
        <f t="shared" si="103"/>
        <v>0.66666666666666663</v>
      </c>
      <c r="CA17" s="304"/>
      <c r="CB17" s="304">
        <f t="shared" si="103"/>
        <v>0.66666666666666663</v>
      </c>
      <c r="CC17" s="304"/>
      <c r="CD17" s="304">
        <f t="shared" si="103"/>
        <v>0.66666666666666663</v>
      </c>
      <c r="CE17" s="304"/>
      <c r="CF17" s="304">
        <f t="shared" si="103"/>
        <v>0.66666666666666663</v>
      </c>
      <c r="CG17" s="304"/>
      <c r="CH17" s="304">
        <f t="shared" si="103"/>
        <v>0.66666666666666663</v>
      </c>
      <c r="CI17" s="304"/>
      <c r="CJ17" s="304">
        <f t="shared" si="103"/>
        <v>0.66666666666666663</v>
      </c>
      <c r="CK17" s="304"/>
      <c r="CL17" s="304">
        <f t="shared" ref="CL17:EV17" si="104">CL14/$B$14</f>
        <v>0.66666666666666663</v>
      </c>
      <c r="CM17" s="304"/>
      <c r="CN17" s="304">
        <f t="shared" si="104"/>
        <v>0.66666666666666663</v>
      </c>
      <c r="CO17" s="304"/>
      <c r="CP17" s="304">
        <f t="shared" si="104"/>
        <v>0.66666666666666663</v>
      </c>
      <c r="CQ17" s="304"/>
      <c r="CR17" s="304">
        <f t="shared" si="104"/>
        <v>0.66666666666666663</v>
      </c>
      <c r="CS17" s="304"/>
      <c r="CT17" s="304">
        <f t="shared" si="104"/>
        <v>0.66666666666666663</v>
      </c>
      <c r="CU17" s="304"/>
      <c r="CV17" s="304">
        <f t="shared" si="104"/>
        <v>0.66666666666666663</v>
      </c>
      <c r="CW17" s="304"/>
      <c r="CX17" s="304">
        <f t="shared" si="104"/>
        <v>0.66666666666666663</v>
      </c>
      <c r="CY17" s="304"/>
      <c r="CZ17" s="304">
        <f t="shared" si="104"/>
        <v>0.66666666666666663</v>
      </c>
      <c r="DA17" s="304"/>
      <c r="DB17" s="304">
        <f t="shared" si="104"/>
        <v>0.66666666666666663</v>
      </c>
      <c r="DC17" s="304"/>
      <c r="DD17" s="304">
        <f t="shared" si="104"/>
        <v>0.66666666666666663</v>
      </c>
      <c r="DE17" s="304"/>
      <c r="DF17" s="304">
        <f t="shared" si="104"/>
        <v>0.66666666666666663</v>
      </c>
      <c r="DG17" s="304"/>
      <c r="DH17" s="304">
        <f t="shared" si="104"/>
        <v>0.66666666666666663</v>
      </c>
      <c r="DI17" s="304"/>
      <c r="DJ17" s="304">
        <f t="shared" si="104"/>
        <v>0.44444444444444442</v>
      </c>
      <c r="DK17" s="304"/>
      <c r="DL17" s="304">
        <f t="shared" si="104"/>
        <v>0.44444444444444442</v>
      </c>
      <c r="DM17" s="304"/>
      <c r="DN17" s="304">
        <f t="shared" si="104"/>
        <v>0.44444444444444442</v>
      </c>
      <c r="DO17" s="304"/>
      <c r="DP17" s="304">
        <f t="shared" si="104"/>
        <v>0.44444444444444442</v>
      </c>
      <c r="DQ17" s="304"/>
      <c r="DR17" s="304">
        <f t="shared" si="104"/>
        <v>0.44444444444444442</v>
      </c>
      <c r="DS17" s="304"/>
      <c r="DT17" s="304">
        <f t="shared" si="104"/>
        <v>0.44444444444444442</v>
      </c>
      <c r="DU17" s="304"/>
      <c r="DV17" s="304">
        <f t="shared" si="104"/>
        <v>0.44444444444444442</v>
      </c>
      <c r="DW17" s="304"/>
      <c r="DX17" s="304">
        <f t="shared" si="104"/>
        <v>0.44444444444444442</v>
      </c>
      <c r="DY17" s="304"/>
      <c r="DZ17" s="304">
        <f t="shared" si="104"/>
        <v>0.44444444444444442</v>
      </c>
      <c r="EA17" s="304"/>
      <c r="EB17" s="304">
        <f t="shared" si="104"/>
        <v>0.44444444444444442</v>
      </c>
      <c r="EC17" s="304"/>
      <c r="ED17" s="304">
        <f t="shared" si="104"/>
        <v>0.44444444444444442</v>
      </c>
      <c r="EE17" s="304"/>
      <c r="EF17" s="304">
        <f t="shared" si="104"/>
        <v>0.44444444444444442</v>
      </c>
      <c r="EG17" s="304"/>
      <c r="EH17" s="304">
        <f t="shared" si="104"/>
        <v>0.44444444444444442</v>
      </c>
      <c r="EI17" s="304"/>
      <c r="EJ17" s="304">
        <f t="shared" si="104"/>
        <v>0.33333333333333331</v>
      </c>
      <c r="EK17" s="304"/>
      <c r="EL17" s="304">
        <f t="shared" si="104"/>
        <v>0.33333333333333331</v>
      </c>
      <c r="EM17" s="304"/>
      <c r="EN17" s="304">
        <f t="shared" si="104"/>
        <v>0.33333333333333331</v>
      </c>
      <c r="EO17" s="304"/>
      <c r="EP17" s="304">
        <f t="shared" si="104"/>
        <v>0.33333333333333331</v>
      </c>
      <c r="EQ17" s="304"/>
      <c r="ER17" s="304">
        <f t="shared" si="104"/>
        <v>0.33333333333333331</v>
      </c>
      <c r="ES17" s="304"/>
      <c r="ET17" s="304">
        <f t="shared" si="104"/>
        <v>0.33333333333333331</v>
      </c>
      <c r="EU17" s="304"/>
      <c r="EV17" s="304">
        <f t="shared" si="104"/>
        <v>0.33333333333333331</v>
      </c>
      <c r="EW17" s="304"/>
      <c r="EX17" s="304">
        <f t="shared" ref="EX17:FT17" si="105">EX14/$B$14</f>
        <v>0.33333333333333331</v>
      </c>
      <c r="EY17" s="304"/>
      <c r="EZ17" s="304">
        <f t="shared" si="105"/>
        <v>0.33333333333333331</v>
      </c>
      <c r="FA17" s="304"/>
      <c r="FB17" s="304">
        <f t="shared" si="105"/>
        <v>0.33333333333333331</v>
      </c>
      <c r="FC17" s="304"/>
      <c r="FD17" s="304">
        <f t="shared" si="105"/>
        <v>0.22222222222222221</v>
      </c>
      <c r="FE17" s="304"/>
      <c r="FF17" s="304">
        <f t="shared" si="105"/>
        <v>0.22222222222222221</v>
      </c>
      <c r="FG17" s="304"/>
      <c r="FH17" s="304">
        <f t="shared" si="105"/>
        <v>0.22222222222222221</v>
      </c>
      <c r="FI17" s="304"/>
      <c r="FJ17" s="304">
        <f t="shared" si="105"/>
        <v>0.22222222222222221</v>
      </c>
      <c r="FK17" s="304"/>
      <c r="FL17" s="304">
        <f t="shared" si="105"/>
        <v>0.1111111111111111</v>
      </c>
      <c r="FM17" s="304"/>
      <c r="FN17" s="304">
        <f t="shared" si="105"/>
        <v>0.1111111111111111</v>
      </c>
      <c r="FO17" s="304"/>
      <c r="FP17" s="304">
        <f t="shared" si="105"/>
        <v>0.1111111111111111</v>
      </c>
      <c r="FQ17" s="304"/>
      <c r="FR17" s="304">
        <f t="shared" si="105"/>
        <v>0.1111111111111111</v>
      </c>
      <c r="FS17" s="304"/>
      <c r="FT17" s="304">
        <f t="shared" si="105"/>
        <v>0</v>
      </c>
      <c r="FU17" s="304"/>
      <c r="FV17" s="304">
        <f t="shared" ref="FV17" si="106">FV14/$B$14</f>
        <v>0</v>
      </c>
      <c r="FW17" s="304"/>
      <c r="FX17" s="304">
        <f t="shared" ref="FX17" si="107">FX14/$B$14</f>
        <v>0</v>
      </c>
      <c r="FY17" s="304"/>
      <c r="FZ17" s="304">
        <f t="shared" ref="FZ17" si="108">FZ14/$B$14</f>
        <v>0</v>
      </c>
      <c r="GA17" s="304"/>
      <c r="GB17" s="304">
        <f t="shared" ref="GB17" si="109">GB14/$B$14</f>
        <v>0</v>
      </c>
      <c r="GC17" s="304"/>
      <c r="GD17" s="304">
        <f t="shared" ref="GD17" si="110">GD14/$B$14</f>
        <v>0</v>
      </c>
      <c r="GE17" s="304"/>
      <c r="GF17" s="304">
        <f t="shared" ref="GF17" si="111">GF14/$B$14</f>
        <v>0</v>
      </c>
      <c r="GG17" s="304"/>
      <c r="GH17" s="86"/>
      <c r="GI17">
        <f>STDEV(GI4:GI12)</f>
        <v>6.324555320336759</v>
      </c>
      <c r="GJ17" s="304"/>
      <c r="GK17" s="304"/>
    </row>
    <row r="18" spans="1:197" ht="15" thickBot="1">
      <c r="A18" s="77" t="s">
        <v>52</v>
      </c>
      <c r="B18" s="304">
        <f>B16/B14</f>
        <v>0</v>
      </c>
      <c r="C18" s="304"/>
      <c r="D18" s="304">
        <f>D16/D14</f>
        <v>0</v>
      </c>
      <c r="E18" s="304"/>
      <c r="F18" s="304">
        <f t="shared" ref="F18" si="112">F16/F14</f>
        <v>0</v>
      </c>
      <c r="G18" s="304"/>
      <c r="H18" s="304">
        <f t="shared" ref="H18" si="113">H16/H14</f>
        <v>0</v>
      </c>
      <c r="I18" s="304"/>
      <c r="J18" s="304">
        <f t="shared" ref="J18" si="114">J16/J14</f>
        <v>0</v>
      </c>
      <c r="K18" s="304"/>
      <c r="L18" s="304">
        <f t="shared" ref="L18" si="115">L16/L14</f>
        <v>0</v>
      </c>
      <c r="M18" s="304"/>
      <c r="N18" s="304">
        <f t="shared" ref="N18" si="116">N16/N14</f>
        <v>0</v>
      </c>
      <c r="O18" s="304"/>
      <c r="P18" s="304">
        <f t="shared" ref="P18" si="117">P16/P14</f>
        <v>0</v>
      </c>
      <c r="Q18" s="304"/>
      <c r="R18" s="304">
        <f t="shared" ref="R18" si="118">R16/R14</f>
        <v>0</v>
      </c>
      <c r="S18" s="304"/>
      <c r="T18" s="304">
        <f>T16/T14</f>
        <v>0</v>
      </c>
      <c r="U18" s="304"/>
      <c r="V18" s="304">
        <f t="shared" ref="V18" si="119">V16/V14</f>
        <v>0</v>
      </c>
      <c r="W18" s="304"/>
      <c r="X18" s="304">
        <f>X16/X14</f>
        <v>0</v>
      </c>
      <c r="Y18" s="304"/>
      <c r="Z18" s="304">
        <f t="shared" ref="Z18:CJ18" si="120">Z16/Z14</f>
        <v>0</v>
      </c>
      <c r="AA18" s="304"/>
      <c r="AB18" s="304">
        <f t="shared" si="120"/>
        <v>0</v>
      </c>
      <c r="AC18" s="304"/>
      <c r="AD18" s="304">
        <f t="shared" si="120"/>
        <v>0</v>
      </c>
      <c r="AE18" s="304"/>
      <c r="AF18" s="304">
        <f t="shared" si="120"/>
        <v>0</v>
      </c>
      <c r="AG18" s="304"/>
      <c r="AH18" s="304">
        <f t="shared" si="120"/>
        <v>0</v>
      </c>
      <c r="AI18" s="304"/>
      <c r="AJ18" s="304">
        <f t="shared" si="120"/>
        <v>0</v>
      </c>
      <c r="AK18" s="304"/>
      <c r="AL18" s="304">
        <f t="shared" si="120"/>
        <v>0</v>
      </c>
      <c r="AM18" s="304"/>
      <c r="AN18" s="304">
        <f t="shared" si="120"/>
        <v>0</v>
      </c>
      <c r="AO18" s="304"/>
      <c r="AP18" s="304">
        <f t="shared" si="120"/>
        <v>0</v>
      </c>
      <c r="AQ18" s="304"/>
      <c r="AR18" s="304">
        <f t="shared" si="120"/>
        <v>0</v>
      </c>
      <c r="AS18" s="304"/>
      <c r="AT18" s="304">
        <f t="shared" si="120"/>
        <v>0.1111111111111111</v>
      </c>
      <c r="AU18" s="304"/>
      <c r="AV18" s="304">
        <f t="shared" si="120"/>
        <v>0</v>
      </c>
      <c r="AW18" s="304"/>
      <c r="AX18" s="304">
        <f t="shared" si="120"/>
        <v>0.125</v>
      </c>
      <c r="AY18" s="304"/>
      <c r="AZ18" s="304">
        <f t="shared" si="120"/>
        <v>0.14285714285714285</v>
      </c>
      <c r="BA18" s="304"/>
      <c r="BB18" s="304">
        <f t="shared" si="120"/>
        <v>0</v>
      </c>
      <c r="BC18" s="304"/>
      <c r="BD18" s="304">
        <f t="shared" si="120"/>
        <v>0</v>
      </c>
      <c r="BE18" s="304"/>
      <c r="BF18" s="304">
        <f t="shared" si="120"/>
        <v>0</v>
      </c>
      <c r="BG18" s="304"/>
      <c r="BH18" s="304">
        <f t="shared" si="120"/>
        <v>0</v>
      </c>
      <c r="BI18" s="304"/>
      <c r="BJ18" s="304">
        <f t="shared" si="120"/>
        <v>0</v>
      </c>
      <c r="BK18" s="304"/>
      <c r="BL18" s="304">
        <f t="shared" si="120"/>
        <v>0</v>
      </c>
      <c r="BM18" s="304"/>
      <c r="BN18" s="304">
        <f t="shared" si="120"/>
        <v>0</v>
      </c>
      <c r="BO18" s="304"/>
      <c r="BP18" s="304">
        <f t="shared" si="120"/>
        <v>0</v>
      </c>
      <c r="BQ18" s="304"/>
      <c r="BR18" s="304">
        <f t="shared" si="120"/>
        <v>0</v>
      </c>
      <c r="BS18" s="304"/>
      <c r="BT18" s="304">
        <f t="shared" si="120"/>
        <v>0</v>
      </c>
      <c r="BU18" s="304"/>
      <c r="BV18" s="304">
        <f t="shared" si="120"/>
        <v>0</v>
      </c>
      <c r="BW18" s="304"/>
      <c r="BX18" s="304">
        <f t="shared" si="120"/>
        <v>0</v>
      </c>
      <c r="BY18" s="304"/>
      <c r="BZ18" s="304">
        <f t="shared" si="120"/>
        <v>0</v>
      </c>
      <c r="CA18" s="304"/>
      <c r="CB18" s="304">
        <f t="shared" si="120"/>
        <v>0</v>
      </c>
      <c r="CC18" s="304"/>
      <c r="CD18" s="304">
        <f t="shared" si="120"/>
        <v>0</v>
      </c>
      <c r="CE18" s="304"/>
      <c r="CF18" s="304">
        <f t="shared" si="120"/>
        <v>0</v>
      </c>
      <c r="CG18" s="304"/>
      <c r="CH18" s="304">
        <f t="shared" si="120"/>
        <v>0</v>
      </c>
      <c r="CI18" s="304"/>
      <c r="CJ18" s="304">
        <f t="shared" si="120"/>
        <v>0</v>
      </c>
      <c r="CK18" s="304"/>
      <c r="CL18" s="304">
        <f t="shared" ref="CL18:EV18" si="121">CL16/CL14</f>
        <v>0</v>
      </c>
      <c r="CM18" s="304"/>
      <c r="CN18" s="304">
        <f t="shared" si="121"/>
        <v>0</v>
      </c>
      <c r="CO18" s="304"/>
      <c r="CP18" s="304">
        <f t="shared" si="121"/>
        <v>0</v>
      </c>
      <c r="CQ18" s="304"/>
      <c r="CR18" s="304">
        <f t="shared" si="121"/>
        <v>0</v>
      </c>
      <c r="CS18" s="304"/>
      <c r="CT18" s="304">
        <f t="shared" si="121"/>
        <v>0</v>
      </c>
      <c r="CU18" s="304"/>
      <c r="CV18" s="304">
        <f t="shared" si="121"/>
        <v>0</v>
      </c>
      <c r="CW18" s="304"/>
      <c r="CX18" s="304">
        <f t="shared" si="121"/>
        <v>0</v>
      </c>
      <c r="CY18" s="304"/>
      <c r="CZ18" s="304">
        <f t="shared" si="121"/>
        <v>0</v>
      </c>
      <c r="DA18" s="304"/>
      <c r="DB18" s="304">
        <f t="shared" si="121"/>
        <v>0</v>
      </c>
      <c r="DC18" s="304"/>
      <c r="DD18" s="304">
        <f t="shared" si="121"/>
        <v>0</v>
      </c>
      <c r="DE18" s="304"/>
      <c r="DF18" s="304">
        <f t="shared" si="121"/>
        <v>0</v>
      </c>
      <c r="DG18" s="304"/>
      <c r="DH18" s="304">
        <f t="shared" si="121"/>
        <v>0.33333333333333331</v>
      </c>
      <c r="DI18" s="304"/>
      <c r="DJ18" s="304">
        <f t="shared" si="121"/>
        <v>0</v>
      </c>
      <c r="DK18" s="304"/>
      <c r="DL18" s="304">
        <f t="shared" si="121"/>
        <v>0</v>
      </c>
      <c r="DM18" s="304"/>
      <c r="DN18" s="304">
        <f t="shared" si="121"/>
        <v>0</v>
      </c>
      <c r="DO18" s="304"/>
      <c r="DP18" s="304">
        <f t="shared" si="121"/>
        <v>0</v>
      </c>
      <c r="DQ18" s="304"/>
      <c r="DR18" s="304">
        <f t="shared" si="121"/>
        <v>0</v>
      </c>
      <c r="DS18" s="304"/>
      <c r="DT18" s="304">
        <f t="shared" si="121"/>
        <v>0</v>
      </c>
      <c r="DU18" s="304"/>
      <c r="DV18" s="304">
        <f t="shared" si="121"/>
        <v>0</v>
      </c>
      <c r="DW18" s="304"/>
      <c r="DX18" s="304">
        <f t="shared" si="121"/>
        <v>0</v>
      </c>
      <c r="DY18" s="304"/>
      <c r="DZ18" s="304">
        <f t="shared" si="121"/>
        <v>0</v>
      </c>
      <c r="EA18" s="304"/>
      <c r="EB18" s="304">
        <f t="shared" si="121"/>
        <v>0</v>
      </c>
      <c r="EC18" s="304"/>
      <c r="ED18" s="304">
        <f t="shared" si="121"/>
        <v>0</v>
      </c>
      <c r="EE18" s="304"/>
      <c r="EF18" s="304">
        <f t="shared" si="121"/>
        <v>0</v>
      </c>
      <c r="EG18" s="304"/>
      <c r="EH18" s="304">
        <f t="shared" si="121"/>
        <v>0.25</v>
      </c>
      <c r="EI18" s="304"/>
      <c r="EJ18" s="304">
        <f t="shared" si="121"/>
        <v>0</v>
      </c>
      <c r="EK18" s="304"/>
      <c r="EL18" s="304">
        <f t="shared" si="121"/>
        <v>0</v>
      </c>
      <c r="EM18" s="304"/>
      <c r="EN18" s="304">
        <f t="shared" si="121"/>
        <v>0</v>
      </c>
      <c r="EO18" s="304"/>
      <c r="EP18" s="304">
        <f t="shared" si="121"/>
        <v>0</v>
      </c>
      <c r="EQ18" s="304"/>
      <c r="ER18" s="304">
        <f t="shared" si="121"/>
        <v>0</v>
      </c>
      <c r="ES18" s="304"/>
      <c r="ET18" s="304">
        <f t="shared" si="121"/>
        <v>0</v>
      </c>
      <c r="EU18" s="304"/>
      <c r="EV18" s="304">
        <f t="shared" si="121"/>
        <v>0</v>
      </c>
      <c r="EW18" s="304"/>
      <c r="EX18" s="304">
        <f t="shared" ref="EX18:FR18" si="122">EX16/EX14</f>
        <v>0</v>
      </c>
      <c r="EY18" s="304"/>
      <c r="EZ18" s="304">
        <f t="shared" si="122"/>
        <v>0</v>
      </c>
      <c r="FA18" s="304"/>
      <c r="FB18" s="304">
        <f t="shared" si="122"/>
        <v>0.33333333333333331</v>
      </c>
      <c r="FC18" s="304"/>
      <c r="FD18" s="304">
        <f t="shared" si="122"/>
        <v>0</v>
      </c>
      <c r="FE18" s="304"/>
      <c r="FF18" s="304">
        <f t="shared" si="122"/>
        <v>0</v>
      </c>
      <c r="FG18" s="304"/>
      <c r="FH18" s="304">
        <f t="shared" si="122"/>
        <v>0</v>
      </c>
      <c r="FI18" s="304"/>
      <c r="FJ18" s="304">
        <f t="shared" si="122"/>
        <v>0.5</v>
      </c>
      <c r="FK18" s="304"/>
      <c r="FL18" s="304">
        <f t="shared" si="122"/>
        <v>0</v>
      </c>
      <c r="FM18" s="304"/>
      <c r="FN18" s="304">
        <f t="shared" si="122"/>
        <v>0</v>
      </c>
      <c r="FO18" s="304"/>
      <c r="FP18" s="304">
        <f t="shared" si="122"/>
        <v>0</v>
      </c>
      <c r="FQ18" s="304"/>
      <c r="FR18" s="304">
        <f t="shared" si="122"/>
        <v>1</v>
      </c>
      <c r="FS18" s="304"/>
      <c r="FT18" s="304">
        <v>0</v>
      </c>
      <c r="FU18" s="304"/>
      <c r="FV18" s="304">
        <v>0</v>
      </c>
      <c r="FW18" s="304"/>
      <c r="FX18" s="304">
        <v>0</v>
      </c>
      <c r="FY18" s="304"/>
      <c r="FZ18" s="304">
        <v>0</v>
      </c>
      <c r="GA18" s="304"/>
      <c r="GB18" s="304">
        <v>0</v>
      </c>
      <c r="GC18" s="304"/>
      <c r="GD18" s="304">
        <v>0</v>
      </c>
      <c r="GE18" s="304"/>
      <c r="GF18" s="304">
        <v>0</v>
      </c>
      <c r="GG18" s="304"/>
      <c r="GH18" s="86"/>
      <c r="GJ18" s="304"/>
      <c r="GK18" s="304"/>
    </row>
    <row r="19" spans="1:197" ht="15" thickBot="1">
      <c r="A19" s="77" t="s">
        <v>53</v>
      </c>
      <c r="B19" s="304">
        <f>(B17+D17)/2</f>
        <v>1</v>
      </c>
      <c r="C19" s="304"/>
      <c r="D19" s="304">
        <f>(D17+F17)/2</f>
        <v>1</v>
      </c>
      <c r="E19" s="304"/>
      <c r="F19" s="304">
        <f t="shared" ref="F19" si="123">(F17+H17)/2</f>
        <v>1</v>
      </c>
      <c r="G19" s="304"/>
      <c r="H19" s="304">
        <f t="shared" ref="H19" si="124">(H17+J17)/2</f>
        <v>1</v>
      </c>
      <c r="I19" s="304"/>
      <c r="J19" s="304">
        <f t="shared" ref="J19" si="125">(J17+L17)/2</f>
        <v>1</v>
      </c>
      <c r="K19" s="304"/>
      <c r="L19" s="304">
        <f t="shared" ref="L19" si="126">(L17+N17)/2</f>
        <v>1</v>
      </c>
      <c r="M19" s="304"/>
      <c r="N19" s="304">
        <f t="shared" ref="N19" si="127">(N17+P17)/2</f>
        <v>1</v>
      </c>
      <c r="O19" s="304"/>
      <c r="P19" s="304">
        <f t="shared" ref="P19" si="128">(P17+R17)/2</f>
        <v>1</v>
      </c>
      <c r="Q19" s="304"/>
      <c r="R19" s="304">
        <f t="shared" ref="R19" si="129">(R17+T17)/2</f>
        <v>1</v>
      </c>
      <c r="S19" s="304"/>
      <c r="T19" s="304">
        <f t="shared" ref="T19" si="130">(T17+V17)/2</f>
        <v>1</v>
      </c>
      <c r="U19" s="304"/>
      <c r="V19" s="304">
        <f t="shared" ref="V19" si="131">(V17+X17)/2</f>
        <v>1</v>
      </c>
      <c r="W19" s="304"/>
      <c r="X19" s="304">
        <f>(X17+Z17)/2</f>
        <v>1</v>
      </c>
      <c r="Y19" s="304"/>
      <c r="Z19" s="304">
        <f t="shared" ref="Z19" si="132">(Z17+AB17)/2</f>
        <v>1</v>
      </c>
      <c r="AA19" s="304"/>
      <c r="AB19" s="304">
        <f t="shared" ref="AB19" si="133">(AB17+AD17)/2</f>
        <v>1</v>
      </c>
      <c r="AC19" s="304"/>
      <c r="AD19" s="304">
        <f t="shared" ref="AD19" si="134">(AD17+AF17)/2</f>
        <v>1</v>
      </c>
      <c r="AE19" s="304"/>
      <c r="AF19" s="304">
        <f t="shared" ref="AF19" si="135">(AF17+AH17)/2</f>
        <v>1</v>
      </c>
      <c r="AG19" s="304"/>
      <c r="AH19" s="304">
        <f t="shared" ref="AH19" si="136">(AH17+AJ17)/2</f>
        <v>1</v>
      </c>
      <c r="AI19" s="304"/>
      <c r="AJ19" s="304">
        <f t="shared" ref="AJ19" si="137">(AJ17+AL17)/2</f>
        <v>1</v>
      </c>
      <c r="AK19" s="304"/>
      <c r="AL19" s="304">
        <f t="shared" ref="AL19" si="138">(AL17+AN17)/2</f>
        <v>1</v>
      </c>
      <c r="AM19" s="304"/>
      <c r="AN19" s="304">
        <f t="shared" ref="AN19" si="139">(AN17+AP17)/2</f>
        <v>1</v>
      </c>
      <c r="AO19" s="304"/>
      <c r="AP19" s="304">
        <f t="shared" ref="AP19" si="140">(AP17+AR17)/2</f>
        <v>1</v>
      </c>
      <c r="AQ19" s="304"/>
      <c r="AR19" s="304">
        <f t="shared" ref="AR19" si="141">(AR17+AT17)/2</f>
        <v>1</v>
      </c>
      <c r="AS19" s="304"/>
      <c r="AT19" s="304">
        <f t="shared" ref="AT19" si="142">(AT17+AV17)/2</f>
        <v>0.94444444444444442</v>
      </c>
      <c r="AU19" s="304"/>
      <c r="AV19" s="304">
        <f t="shared" ref="AV19" si="143">(AV17+AX17)/2</f>
        <v>0.88888888888888884</v>
      </c>
      <c r="AW19" s="304"/>
      <c r="AX19" s="304">
        <f t="shared" ref="AX19" si="144">(AX17+AZ17)/2</f>
        <v>0.83333333333333326</v>
      </c>
      <c r="AY19" s="304"/>
      <c r="AZ19" s="304">
        <f t="shared" ref="AZ19" si="145">(AZ17+BB17)/2</f>
        <v>0.72222222222222221</v>
      </c>
      <c r="BA19" s="304"/>
      <c r="BB19" s="304">
        <f t="shared" ref="BB19" si="146">(BB17+BD17)/2</f>
        <v>0.66666666666666663</v>
      </c>
      <c r="BC19" s="304"/>
      <c r="BD19" s="304">
        <f t="shared" ref="BD19" si="147">(BD17+BF17)/2</f>
        <v>0.66666666666666663</v>
      </c>
      <c r="BE19" s="304"/>
      <c r="BF19" s="304">
        <f t="shared" ref="BF19" si="148">(BF17+BH17)/2</f>
        <v>0.66666666666666663</v>
      </c>
      <c r="BG19" s="304"/>
      <c r="BH19" s="304">
        <f t="shared" ref="BH19" si="149">(BH17+BJ17)/2</f>
        <v>0.66666666666666663</v>
      </c>
      <c r="BI19" s="304"/>
      <c r="BJ19" s="304">
        <f t="shared" ref="BJ19" si="150">(BJ17+BL17)/2</f>
        <v>0.66666666666666663</v>
      </c>
      <c r="BK19" s="304"/>
      <c r="BL19" s="304">
        <f t="shared" ref="BL19" si="151">(BL17+BN17)/2</f>
        <v>0.66666666666666663</v>
      </c>
      <c r="BM19" s="304"/>
      <c r="BN19" s="304">
        <f t="shared" ref="BN19" si="152">(BN17+BP17)/2</f>
        <v>0.66666666666666663</v>
      </c>
      <c r="BO19" s="304"/>
      <c r="BP19" s="304">
        <f t="shared" ref="BP19" si="153">(BP17+BR17)/2</f>
        <v>0.66666666666666663</v>
      </c>
      <c r="BQ19" s="304"/>
      <c r="BR19" s="304">
        <f t="shared" ref="BR19" si="154">(BR17+BT17)/2</f>
        <v>0.66666666666666663</v>
      </c>
      <c r="BS19" s="304"/>
      <c r="BT19" s="304">
        <f t="shared" ref="BT19" si="155">(BT17+BV17)/2</f>
        <v>0.66666666666666663</v>
      </c>
      <c r="BU19" s="304"/>
      <c r="BV19" s="304">
        <f t="shared" ref="BV19" si="156">(BV17+BX17)/2</f>
        <v>0.66666666666666663</v>
      </c>
      <c r="BW19" s="304"/>
      <c r="BX19" s="304">
        <f t="shared" ref="BX19" si="157">(BX17+BZ17)/2</f>
        <v>0.66666666666666663</v>
      </c>
      <c r="BY19" s="304"/>
      <c r="BZ19" s="304">
        <f t="shared" ref="BZ19" si="158">(BZ17+CB17)/2</f>
        <v>0.66666666666666663</v>
      </c>
      <c r="CA19" s="304"/>
      <c r="CB19" s="304">
        <f t="shared" ref="CB19" si="159">(CB17+CD17)/2</f>
        <v>0.66666666666666663</v>
      </c>
      <c r="CC19" s="304"/>
      <c r="CD19" s="304">
        <f t="shared" ref="CD19" si="160">(CD17+CF17)/2</f>
        <v>0.66666666666666663</v>
      </c>
      <c r="CE19" s="304"/>
      <c r="CF19" s="304">
        <f t="shared" ref="CF19" si="161">(CF17+CH17)/2</f>
        <v>0.66666666666666663</v>
      </c>
      <c r="CG19" s="304"/>
      <c r="CH19" s="304">
        <f t="shared" ref="CH19" si="162">(CH17+CJ17)/2</f>
        <v>0.66666666666666663</v>
      </c>
      <c r="CI19" s="304"/>
      <c r="CJ19" s="304">
        <f t="shared" ref="CJ19" si="163">(CJ17+CL17)/2</f>
        <v>0.66666666666666663</v>
      </c>
      <c r="CK19" s="304"/>
      <c r="CL19" s="304">
        <f t="shared" ref="CL19" si="164">(CL17+CN17)/2</f>
        <v>0.66666666666666663</v>
      </c>
      <c r="CM19" s="304"/>
      <c r="CN19" s="304">
        <f t="shared" ref="CN19" si="165">(CN17+CP17)/2</f>
        <v>0.66666666666666663</v>
      </c>
      <c r="CO19" s="304"/>
      <c r="CP19" s="304">
        <f t="shared" ref="CP19" si="166">(CP17+CR17)/2</f>
        <v>0.66666666666666663</v>
      </c>
      <c r="CQ19" s="304"/>
      <c r="CR19" s="304">
        <f t="shared" ref="CR19" si="167">(CR17+CT17)/2</f>
        <v>0.66666666666666663</v>
      </c>
      <c r="CS19" s="304"/>
      <c r="CT19" s="304">
        <f t="shared" ref="CT19" si="168">(CT17+CV17)/2</f>
        <v>0.66666666666666663</v>
      </c>
      <c r="CU19" s="304"/>
      <c r="CV19" s="304">
        <f t="shared" ref="CV19" si="169">(CV17+CX17)/2</f>
        <v>0.66666666666666663</v>
      </c>
      <c r="CW19" s="304"/>
      <c r="CX19" s="304">
        <f t="shared" ref="CX19" si="170">(CX17+CZ17)/2</f>
        <v>0.66666666666666663</v>
      </c>
      <c r="CY19" s="304"/>
      <c r="CZ19" s="304">
        <f t="shared" ref="CZ19" si="171">(CZ17+DB17)/2</f>
        <v>0.66666666666666663</v>
      </c>
      <c r="DA19" s="304"/>
      <c r="DB19" s="304">
        <f t="shared" ref="DB19" si="172">(DB17+DD17)/2</f>
        <v>0.66666666666666663</v>
      </c>
      <c r="DC19" s="304"/>
      <c r="DD19" s="304">
        <f t="shared" ref="DD19" si="173">(DD17+DF17)/2</f>
        <v>0.66666666666666663</v>
      </c>
      <c r="DE19" s="304"/>
      <c r="DF19" s="304">
        <f t="shared" ref="DF19" si="174">(DF17+DH17)/2</f>
        <v>0.66666666666666663</v>
      </c>
      <c r="DG19" s="304"/>
      <c r="DH19" s="304">
        <f t="shared" ref="DH19" si="175">(DH17+DJ17)/2</f>
        <v>0.55555555555555558</v>
      </c>
      <c r="DI19" s="304"/>
      <c r="DJ19" s="304">
        <f t="shared" ref="DJ19" si="176">(DJ17+DL17)/2</f>
        <v>0.44444444444444442</v>
      </c>
      <c r="DK19" s="304"/>
      <c r="DL19" s="304">
        <f t="shared" ref="DL19" si="177">(DL17+DN17)/2</f>
        <v>0.44444444444444442</v>
      </c>
      <c r="DM19" s="304"/>
      <c r="DN19" s="304">
        <f t="shared" ref="DN19" si="178">(DN17+DP17)/2</f>
        <v>0.44444444444444442</v>
      </c>
      <c r="DO19" s="304"/>
      <c r="DP19" s="304">
        <f t="shared" ref="DP19" si="179">(DP17+DR17)/2</f>
        <v>0.44444444444444442</v>
      </c>
      <c r="DQ19" s="304"/>
      <c r="DR19" s="304">
        <f t="shared" ref="DR19" si="180">(DR17+DT17)/2</f>
        <v>0.44444444444444442</v>
      </c>
      <c r="DS19" s="304"/>
      <c r="DT19" s="304">
        <f t="shared" ref="DT19" si="181">(DT17+DV17)/2</f>
        <v>0.44444444444444442</v>
      </c>
      <c r="DU19" s="304"/>
      <c r="DV19" s="304">
        <f t="shared" ref="DV19" si="182">(DV17+DX17)/2</f>
        <v>0.44444444444444442</v>
      </c>
      <c r="DW19" s="304"/>
      <c r="DX19" s="304">
        <f t="shared" ref="DX19" si="183">(DX17+DZ17)/2</f>
        <v>0.44444444444444442</v>
      </c>
      <c r="DY19" s="304"/>
      <c r="DZ19" s="304">
        <f t="shared" ref="DZ19" si="184">(DZ17+EB17)/2</f>
        <v>0.44444444444444442</v>
      </c>
      <c r="EA19" s="304"/>
      <c r="EB19" s="304">
        <f t="shared" ref="EB19" si="185">(EB17+ED17)/2</f>
        <v>0.44444444444444442</v>
      </c>
      <c r="EC19" s="304"/>
      <c r="ED19" s="304">
        <f t="shared" ref="ED19" si="186">(ED17+EF17)/2</f>
        <v>0.44444444444444442</v>
      </c>
      <c r="EE19" s="304"/>
      <c r="EF19" s="304">
        <f t="shared" ref="EF19" si="187">(EF17+EH17)/2</f>
        <v>0.44444444444444442</v>
      </c>
      <c r="EG19" s="304"/>
      <c r="EH19" s="304">
        <f t="shared" ref="EH19" si="188">(EH17+EJ17)/2</f>
        <v>0.38888888888888884</v>
      </c>
      <c r="EI19" s="304"/>
      <c r="EJ19" s="304">
        <f t="shared" ref="EJ19" si="189">(EJ17+EL17)/2</f>
        <v>0.33333333333333331</v>
      </c>
      <c r="EK19" s="304"/>
      <c r="EL19" s="304">
        <f t="shared" ref="EL19" si="190">(EL17+EN17)/2</f>
        <v>0.33333333333333331</v>
      </c>
      <c r="EM19" s="304"/>
      <c r="EN19" s="304">
        <f t="shared" ref="EN19" si="191">(EN17+EP17)/2</f>
        <v>0.33333333333333331</v>
      </c>
      <c r="EO19" s="304"/>
      <c r="EP19" s="304">
        <f t="shared" ref="EP19" si="192">(EP17+ER17)/2</f>
        <v>0.33333333333333331</v>
      </c>
      <c r="EQ19" s="304"/>
      <c r="ER19" s="304">
        <f t="shared" ref="ER19" si="193">(ER17+ET17)/2</f>
        <v>0.33333333333333331</v>
      </c>
      <c r="ES19" s="304"/>
      <c r="ET19" s="304">
        <f t="shared" ref="ET19" si="194">(ET17+EV17)/2</f>
        <v>0.33333333333333331</v>
      </c>
      <c r="EU19" s="304"/>
      <c r="EV19" s="304">
        <f t="shared" ref="EV19" si="195">(EV17+EX17)/2</f>
        <v>0.33333333333333331</v>
      </c>
      <c r="EW19" s="304"/>
      <c r="EX19" s="304">
        <f t="shared" ref="EX19" si="196">(EX17+EZ17)/2</f>
        <v>0.33333333333333331</v>
      </c>
      <c r="EY19" s="304"/>
      <c r="EZ19" s="304">
        <f t="shared" ref="EZ19" si="197">(EZ17+FB17)/2</f>
        <v>0.33333333333333331</v>
      </c>
      <c r="FA19" s="304"/>
      <c r="FB19" s="304">
        <f t="shared" ref="FB19" si="198">(FB17+FD17)/2</f>
        <v>0.27777777777777779</v>
      </c>
      <c r="FC19" s="304"/>
      <c r="FD19" s="304">
        <f t="shared" ref="FD19" si="199">(FD17+FF17)/2</f>
        <v>0.22222222222222221</v>
      </c>
      <c r="FE19" s="304"/>
      <c r="FF19" s="304">
        <f t="shared" ref="FF19" si="200">(FF17+FH17)/2</f>
        <v>0.22222222222222221</v>
      </c>
      <c r="FG19" s="304"/>
      <c r="FH19" s="304">
        <f t="shared" ref="FH19" si="201">(FH17+FJ17)/2</f>
        <v>0.22222222222222221</v>
      </c>
      <c r="FI19" s="304"/>
      <c r="FJ19" s="304">
        <f t="shared" ref="FJ19" si="202">(FJ17+FL17)/2</f>
        <v>0.16666666666666666</v>
      </c>
      <c r="FK19" s="304"/>
      <c r="FL19" s="304">
        <f t="shared" ref="FL19" si="203">(FL17+FN17)/2</f>
        <v>0.1111111111111111</v>
      </c>
      <c r="FM19" s="304"/>
      <c r="FN19" s="304">
        <f t="shared" ref="FN19" si="204">(FN17+FP17)/2</f>
        <v>0.1111111111111111</v>
      </c>
      <c r="FO19" s="304"/>
      <c r="FP19" s="304">
        <f t="shared" ref="FP19" si="205">(FP17+FR17)/2</f>
        <v>0.1111111111111111</v>
      </c>
      <c r="FQ19" s="304"/>
      <c r="FR19" s="304">
        <f t="shared" ref="FR19" si="206">(FR17+FT17)/2</f>
        <v>5.5555555555555552E-2</v>
      </c>
      <c r="FS19" s="304"/>
      <c r="FT19" s="304">
        <f t="shared" ref="FT19" si="207">(FT17+FV17)/2</f>
        <v>0</v>
      </c>
      <c r="FU19" s="304"/>
      <c r="FV19" s="304">
        <f t="shared" ref="FV19" si="208">(FV17+FX17)/2</f>
        <v>0</v>
      </c>
      <c r="FW19" s="304"/>
      <c r="FX19" s="304">
        <f t="shared" ref="FX19" si="209">(FX17+FZ17)/2</f>
        <v>0</v>
      </c>
      <c r="FY19" s="304"/>
      <c r="FZ19" s="304">
        <f t="shared" ref="FZ19" si="210">(FZ17+GB17)/2</f>
        <v>0</v>
      </c>
      <c r="GA19" s="304"/>
      <c r="GB19" s="304">
        <f t="shared" ref="GB19" si="211">(GB17+GD17)/2</f>
        <v>0</v>
      </c>
      <c r="GC19" s="304"/>
      <c r="GD19" s="304">
        <f t="shared" ref="GD19" si="212">(GD17+GF17)/2</f>
        <v>0</v>
      </c>
      <c r="GE19" s="304"/>
      <c r="GF19" s="304">
        <f t="shared" ref="GF19" si="213">(GF17+GH17)/2</f>
        <v>0</v>
      </c>
      <c r="GG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7</v>
      </c>
      <c r="Q20" s="304"/>
      <c r="R20" s="304">
        <f>SUM($B19:S$19)-P19</f>
        <v>8</v>
      </c>
      <c r="S20" s="304"/>
      <c r="T20" s="304">
        <f>SUM($B19:U$19)-R19</f>
        <v>9</v>
      </c>
      <c r="U20" s="304"/>
      <c r="V20" s="304">
        <f>SUM($B19:W$19)-T19</f>
        <v>10</v>
      </c>
      <c r="W20" s="304"/>
      <c r="X20" s="304">
        <f>SUM($B19:Y$19)-V19</f>
        <v>11</v>
      </c>
      <c r="Y20" s="304"/>
      <c r="Z20" s="304">
        <f>SUM($B19:AA$19)-X19</f>
        <v>12</v>
      </c>
      <c r="AA20" s="304"/>
      <c r="AB20" s="304">
        <f>SUM($B19:AC$19)-Z19</f>
        <v>13</v>
      </c>
      <c r="AC20" s="304"/>
      <c r="AD20" s="304">
        <f>SUM($B19:AE$19)-AB19</f>
        <v>14</v>
      </c>
      <c r="AE20" s="304"/>
      <c r="AF20" s="304">
        <f>SUM($B19:AG$19)-AD19</f>
        <v>15</v>
      </c>
      <c r="AG20" s="304"/>
      <c r="AH20" s="304">
        <f>SUM($B19:AI$19)-AF19</f>
        <v>16</v>
      </c>
      <c r="AI20" s="304"/>
      <c r="AJ20" s="304">
        <f>SUM($B19:AK$19)-AH19</f>
        <v>17</v>
      </c>
      <c r="AK20" s="304"/>
      <c r="AL20" s="304">
        <f>SUM($B19:AM$19)-AJ19</f>
        <v>18</v>
      </c>
      <c r="AM20" s="304"/>
      <c r="AN20" s="304">
        <f>SUM($B19:AO$19)-AL19</f>
        <v>19</v>
      </c>
      <c r="AO20" s="304"/>
      <c r="AP20" s="304">
        <f>SUM($B19:AQ$19)-AN19</f>
        <v>20</v>
      </c>
      <c r="AQ20" s="304"/>
      <c r="AR20" s="304">
        <f>SUM($B19:AS$19)-AP19</f>
        <v>21</v>
      </c>
      <c r="AS20" s="304"/>
      <c r="AT20" s="304">
        <f>SUM($B19:AU$19)-AR19</f>
        <v>21.944444444444443</v>
      </c>
      <c r="AU20" s="304"/>
      <c r="AV20" s="304">
        <f>SUM($B19:AW$19)-AT19</f>
        <v>22.888888888888889</v>
      </c>
      <c r="AW20" s="304"/>
      <c r="AX20" s="304">
        <f>SUM($B19:AY$19)-AV19</f>
        <v>23.777777777777775</v>
      </c>
      <c r="AY20" s="304"/>
      <c r="AZ20" s="304">
        <f>SUM($B19:BA$19)-AX19</f>
        <v>24.555555555555554</v>
      </c>
      <c r="BA20" s="304"/>
      <c r="BB20" s="304">
        <f>SUM($B19:BC$19)-AZ19</f>
        <v>25.333333333333332</v>
      </c>
      <c r="BC20" s="304"/>
      <c r="BD20" s="304">
        <f>SUM($B19:BE$19)-BB19</f>
        <v>26.055555555555554</v>
      </c>
      <c r="BE20" s="304"/>
      <c r="BF20" s="304">
        <f>SUM($B19:BG$19)-BD19</f>
        <v>26.722222222222221</v>
      </c>
      <c r="BG20" s="304"/>
      <c r="BH20" s="304">
        <f>SUM($B19:BI$19)-BF19</f>
        <v>27.388888888888889</v>
      </c>
      <c r="BI20" s="304"/>
      <c r="BJ20" s="304">
        <f>SUM($B19:BK$19)-BH19</f>
        <v>28.055555555555557</v>
      </c>
      <c r="BK20" s="304"/>
      <c r="BL20" s="304">
        <f>SUM($B19:BM$19)-BJ19</f>
        <v>28.722222222222225</v>
      </c>
      <c r="BM20" s="304"/>
      <c r="BN20" s="304">
        <f>SUM($B19:BO$19)-BL19</f>
        <v>29.388888888888893</v>
      </c>
      <c r="BO20" s="304"/>
      <c r="BP20" s="304">
        <f>SUM($B19:BQ$19)-BN19</f>
        <v>30.055555555555561</v>
      </c>
      <c r="BQ20" s="304"/>
      <c r="BR20" s="304">
        <f>SUM($B19:BS$19)-BP19</f>
        <v>30.722222222222229</v>
      </c>
      <c r="BS20" s="304"/>
      <c r="BT20" s="304">
        <f>SUM($B19:BU$19)-BR19</f>
        <v>31.388888888888896</v>
      </c>
      <c r="BU20" s="304"/>
      <c r="BV20" s="304">
        <f>SUM($B19:BW$19)-BT19</f>
        <v>32.055555555555564</v>
      </c>
      <c r="BW20" s="304"/>
      <c r="BX20" s="304">
        <f>SUM($B19:BY$19)-BV19</f>
        <v>32.722222222222229</v>
      </c>
      <c r="BY20" s="304"/>
      <c r="BZ20" s="304">
        <f>SUM($B19:CA$19)-BX19</f>
        <v>33.388888888888893</v>
      </c>
      <c r="CA20" s="304"/>
      <c r="CB20" s="304">
        <f>SUM($B19:CC$19)-BZ19</f>
        <v>34.055555555555557</v>
      </c>
      <c r="CC20" s="304"/>
      <c r="CD20" s="304">
        <f>SUM($B19:CE$19)-CB19</f>
        <v>34.722222222222221</v>
      </c>
      <c r="CE20" s="304"/>
      <c r="CF20" s="304">
        <f>SUM($B19:CG$19)-CD19</f>
        <v>35.388888888888886</v>
      </c>
      <c r="CG20" s="304"/>
      <c r="CH20" s="304">
        <f>SUM($B19:CI$19)-CF19</f>
        <v>36.05555555555555</v>
      </c>
      <c r="CI20" s="304"/>
      <c r="CJ20" s="304">
        <f>SUM($B19:CK$19)-CH19</f>
        <v>36.722222222222214</v>
      </c>
      <c r="CK20" s="304"/>
      <c r="CL20" s="304">
        <f>SUM($B19:CM$19)-CJ19</f>
        <v>37.388888888888879</v>
      </c>
      <c r="CM20" s="304"/>
      <c r="CN20" s="304">
        <f>SUM($B19:CO$19)-CL19</f>
        <v>38.055555555555543</v>
      </c>
      <c r="CO20" s="304"/>
      <c r="CP20" s="304">
        <f>SUM($B19:CQ$19)-CN19</f>
        <v>38.722222222222207</v>
      </c>
      <c r="CQ20" s="304"/>
      <c r="CR20" s="304">
        <f>SUM($B19:CS$19)-CP19</f>
        <v>39.388888888888872</v>
      </c>
      <c r="CS20" s="304"/>
      <c r="CT20" s="304">
        <f>SUM($B19:CU$19)-CR19</f>
        <v>40.055555555555536</v>
      </c>
      <c r="CU20" s="304"/>
      <c r="CV20" s="304">
        <f>SUM($B19:CW$19)-CT19</f>
        <v>40.7222222222222</v>
      </c>
      <c r="CW20" s="304"/>
      <c r="CX20" s="304">
        <f>SUM($B19:CY$19)-CV19</f>
        <v>41.388888888888864</v>
      </c>
      <c r="CY20" s="304"/>
      <c r="CZ20" s="304">
        <f>SUM($B19:DA$19)-CX19</f>
        <v>42.055555555555529</v>
      </c>
      <c r="DA20" s="304"/>
      <c r="DB20" s="304">
        <f>SUM($B19:DC$19)-CZ19</f>
        <v>42.722222222222193</v>
      </c>
      <c r="DC20" s="304"/>
      <c r="DD20" s="304">
        <f>SUM($B19:DE$19)-DB19</f>
        <v>43.388888888888857</v>
      </c>
      <c r="DE20" s="304"/>
      <c r="DF20" s="304">
        <f>SUM($B19:DG$19)-DD19</f>
        <v>44.055555555555522</v>
      </c>
      <c r="DG20" s="304"/>
      <c r="DH20" s="304">
        <f>SUM($B19:DI$19)-DF19</f>
        <v>44.611111111111079</v>
      </c>
      <c r="DI20" s="304"/>
      <c r="DJ20" s="304">
        <f>SUM($B19:DK$19)-DH19</f>
        <v>45.166666666666629</v>
      </c>
      <c r="DK20" s="304"/>
      <c r="DL20" s="304">
        <f>SUM($B19:DM$19)-DJ19</f>
        <v>45.722222222222186</v>
      </c>
      <c r="DM20" s="304"/>
      <c r="DN20" s="304">
        <f>SUM($B19:DO$19)-DL19</f>
        <v>46.166666666666629</v>
      </c>
      <c r="DO20" s="304"/>
      <c r="DP20" s="304">
        <f>SUM($B19:DQ$19)-DN19</f>
        <v>46.611111111111072</v>
      </c>
      <c r="DQ20" s="304"/>
      <c r="DR20" s="304">
        <f>SUM($B19:DS$19)-DP19</f>
        <v>47.055555555555515</v>
      </c>
      <c r="DS20" s="304"/>
      <c r="DT20" s="304">
        <f>SUM($B19:DU$19)-DR19</f>
        <v>47.499999999999957</v>
      </c>
      <c r="DU20" s="304"/>
      <c r="DV20" s="304">
        <f>SUM($B19:DW$19)-DT19</f>
        <v>47.9444444444444</v>
      </c>
      <c r="DW20" s="304"/>
      <c r="DX20" s="304">
        <f>SUM($B19:DY$19)-DV19</f>
        <v>48.388888888888843</v>
      </c>
      <c r="DY20" s="304"/>
      <c r="DZ20" s="304">
        <f>SUM($B19:EA$19)-DX19</f>
        <v>48.833333333333286</v>
      </c>
      <c r="EA20" s="304"/>
      <c r="EB20" s="304">
        <f>SUM($B19:EC$19)-DZ19</f>
        <v>49.277777777777729</v>
      </c>
      <c r="EC20" s="304"/>
      <c r="ED20" s="304">
        <f>SUM($B19:EE$19)-EB19</f>
        <v>49.722222222222172</v>
      </c>
      <c r="EE20" s="304"/>
      <c r="EF20" s="304">
        <f>SUM($B19:EG$19)-ED19</f>
        <v>50.166666666666615</v>
      </c>
      <c r="EG20" s="304"/>
      <c r="EH20" s="304">
        <f>SUM($B19:EI$19)-EF19</f>
        <v>50.5555555555555</v>
      </c>
      <c r="EI20" s="304"/>
      <c r="EJ20" s="304">
        <f>SUM($B19:EK$19)-EH19</f>
        <v>50.944444444444393</v>
      </c>
      <c r="EK20" s="304"/>
      <c r="EL20" s="304">
        <f>SUM($B19:EM$19)-EJ19</f>
        <v>51.333333333333279</v>
      </c>
      <c r="EM20" s="304"/>
      <c r="EN20" s="304">
        <f>SUM($B19:EO$19)-EL19</f>
        <v>51.666666666666615</v>
      </c>
      <c r="EO20" s="304"/>
      <c r="EP20" s="304">
        <f>SUM($B19:EQ$19)-EN19</f>
        <v>51.99999999999995</v>
      </c>
      <c r="EQ20" s="304"/>
      <c r="ER20" s="304">
        <f>SUM($B19:ES$19)-EP19</f>
        <v>52.333333333333286</v>
      </c>
      <c r="ES20" s="304"/>
      <c r="ET20" s="304">
        <f>SUM($B19:EU$19)-ER19</f>
        <v>52.666666666666622</v>
      </c>
      <c r="EU20" s="304"/>
      <c r="EV20" s="304">
        <f>SUM($B19:EW$19)-ET19</f>
        <v>52.999999999999957</v>
      </c>
      <c r="EW20" s="304"/>
      <c r="EX20" s="304">
        <f>SUM($B19:EY$19)-EV19</f>
        <v>53.333333333333293</v>
      </c>
      <c r="EY20" s="304"/>
      <c r="EZ20" s="304">
        <f>SUM($B19:FA$19)-EX19</f>
        <v>53.666666666666629</v>
      </c>
      <c r="FA20" s="304"/>
      <c r="FB20" s="304">
        <f>SUM($B19:FC$19)-EZ19</f>
        <v>53.944444444444407</v>
      </c>
      <c r="FC20" s="304"/>
      <c r="FD20" s="304">
        <f>SUM($B19:FE$19)-FB19</f>
        <v>54.222222222222186</v>
      </c>
      <c r="FE20" s="304"/>
      <c r="FF20" s="304">
        <f>SUM($B19:FG$19)-FD19</f>
        <v>54.499999999999964</v>
      </c>
      <c r="FG20" s="304"/>
      <c r="FH20" s="304">
        <f>SUM($B19:FI$19)-FF19</f>
        <v>54.722222222222186</v>
      </c>
      <c r="FI20" s="304"/>
      <c r="FJ20" s="304">
        <f>SUM($B19:FK$19)-FH19</f>
        <v>54.88888888888885</v>
      </c>
      <c r="FK20" s="304"/>
      <c r="FL20" s="304">
        <f>SUM($B19:FM$19)-FJ19</f>
        <v>55.055555555555522</v>
      </c>
      <c r="FM20" s="304"/>
      <c r="FN20" s="304">
        <f>SUM($B19:FO$19)-FL19</f>
        <v>55.222222222222186</v>
      </c>
      <c r="FO20" s="304"/>
      <c r="FP20" s="304">
        <f>SUM($B19:FQ$19)-FN19</f>
        <v>55.3333333333333</v>
      </c>
      <c r="FQ20" s="304"/>
      <c r="FR20" s="304">
        <f>SUM($B19:FS$19)-FP19</f>
        <v>55.388888888888857</v>
      </c>
      <c r="FS20" s="304"/>
      <c r="FT20" s="304">
        <f>SUM($B19:FU$19)-FR19</f>
        <v>55.444444444444414</v>
      </c>
      <c r="FU20" s="304"/>
      <c r="FV20" s="304">
        <f>SUM($B19:FW$19)-FT19</f>
        <v>55.499999999999972</v>
      </c>
      <c r="FW20" s="304"/>
      <c r="FX20" s="304">
        <f>SUM($B19:FY$19)-FV19</f>
        <v>55.499999999999972</v>
      </c>
      <c r="FY20" s="304"/>
      <c r="FZ20" s="304">
        <f>SUM($B19:GA$19)-FX19</f>
        <v>55.499999999999972</v>
      </c>
      <c r="GA20" s="304"/>
      <c r="GB20" s="304">
        <f>SUM($B19:GC$19)-FZ19</f>
        <v>55.499999999999972</v>
      </c>
      <c r="GC20" s="304"/>
      <c r="GD20" s="304">
        <f>SUM($B19:GE$19)-GB19</f>
        <v>55.499999999999972</v>
      </c>
      <c r="GE20" s="304"/>
      <c r="GF20" s="304">
        <f>SUM($B19:GG$19)-GD19</f>
        <v>55.499999999999972</v>
      </c>
      <c r="GG20" s="304"/>
    </row>
    <row r="21" spans="1:197" ht="15.6" customHeight="1" thickBot="1">
      <c r="A21" s="77" t="s">
        <v>55</v>
      </c>
      <c r="B21" s="304">
        <f>B20/B19</f>
        <v>1</v>
      </c>
      <c r="C21" s="304"/>
      <c r="D21" s="304">
        <f>D20/D19</f>
        <v>1</v>
      </c>
      <c r="E21" s="304"/>
      <c r="F21" s="304">
        <f t="shared" ref="F21" si="214">F20/F19</f>
        <v>2</v>
      </c>
      <c r="G21" s="304"/>
      <c r="H21" s="304">
        <f t="shared" ref="H21" si="215">H20/H19</f>
        <v>3</v>
      </c>
      <c r="I21" s="304"/>
      <c r="J21" s="304">
        <f t="shared" ref="J21" si="216">J20/J19</f>
        <v>4</v>
      </c>
      <c r="K21" s="304"/>
      <c r="L21" s="304">
        <f t="shared" ref="L21" si="217">L20/L19</f>
        <v>5</v>
      </c>
      <c r="M21" s="304"/>
      <c r="N21" s="304">
        <f t="shared" ref="N21" si="218">N20/N19</f>
        <v>6</v>
      </c>
      <c r="O21" s="304"/>
      <c r="P21" s="304">
        <f t="shared" ref="P21" si="219">P20/P19</f>
        <v>7</v>
      </c>
      <c r="Q21" s="304"/>
      <c r="R21" s="304">
        <f t="shared" ref="R21" si="220">R20/R19</f>
        <v>8</v>
      </c>
      <c r="S21" s="304"/>
      <c r="T21" s="304">
        <f>T20/T19</f>
        <v>9</v>
      </c>
      <c r="U21" s="304"/>
      <c r="V21" s="304">
        <f t="shared" ref="V21" si="221">V20/V19</f>
        <v>10</v>
      </c>
      <c r="W21" s="304"/>
      <c r="X21" s="304">
        <f t="shared" ref="X21" si="222">X20/X19</f>
        <v>11</v>
      </c>
      <c r="Y21" s="304"/>
      <c r="Z21" s="304">
        <f t="shared" ref="Z21:CJ21" si="223">Z20/Z19</f>
        <v>12</v>
      </c>
      <c r="AA21" s="304"/>
      <c r="AB21" s="304">
        <f t="shared" si="223"/>
        <v>13</v>
      </c>
      <c r="AC21" s="304"/>
      <c r="AD21" s="304">
        <f t="shared" si="223"/>
        <v>14</v>
      </c>
      <c r="AE21" s="304"/>
      <c r="AF21" s="304">
        <f t="shared" si="223"/>
        <v>15</v>
      </c>
      <c r="AG21" s="304"/>
      <c r="AH21" s="304">
        <f t="shared" si="223"/>
        <v>16</v>
      </c>
      <c r="AI21" s="304"/>
      <c r="AJ21" s="304">
        <f t="shared" si="223"/>
        <v>17</v>
      </c>
      <c r="AK21" s="304"/>
      <c r="AL21" s="304">
        <f t="shared" si="223"/>
        <v>18</v>
      </c>
      <c r="AM21" s="304"/>
      <c r="AN21" s="304">
        <f t="shared" si="223"/>
        <v>19</v>
      </c>
      <c r="AO21" s="304"/>
      <c r="AP21" s="304">
        <f t="shared" si="223"/>
        <v>20</v>
      </c>
      <c r="AQ21" s="304"/>
      <c r="AR21" s="304">
        <f t="shared" si="223"/>
        <v>21</v>
      </c>
      <c r="AS21" s="304"/>
      <c r="AT21" s="304">
        <f t="shared" si="223"/>
        <v>23.235294117647058</v>
      </c>
      <c r="AU21" s="304"/>
      <c r="AV21" s="304">
        <f t="shared" si="223"/>
        <v>25.750000000000004</v>
      </c>
      <c r="AW21" s="304"/>
      <c r="AX21" s="304">
        <f t="shared" si="223"/>
        <v>28.533333333333331</v>
      </c>
      <c r="AY21" s="304"/>
      <c r="AZ21" s="304">
        <f t="shared" si="223"/>
        <v>34</v>
      </c>
      <c r="BA21" s="304"/>
      <c r="BB21" s="304">
        <f t="shared" si="223"/>
        <v>38</v>
      </c>
      <c r="BC21" s="304"/>
      <c r="BD21" s="304">
        <f t="shared" si="223"/>
        <v>39.083333333333336</v>
      </c>
      <c r="BE21" s="304"/>
      <c r="BF21" s="304">
        <f t="shared" si="223"/>
        <v>40.083333333333336</v>
      </c>
      <c r="BG21" s="304"/>
      <c r="BH21" s="304">
        <f t="shared" si="223"/>
        <v>41.083333333333336</v>
      </c>
      <c r="BI21" s="304"/>
      <c r="BJ21" s="304">
        <f t="shared" si="223"/>
        <v>42.083333333333336</v>
      </c>
      <c r="BK21" s="304"/>
      <c r="BL21" s="304">
        <f t="shared" si="223"/>
        <v>43.083333333333343</v>
      </c>
      <c r="BM21" s="304"/>
      <c r="BN21" s="304">
        <f t="shared" si="223"/>
        <v>44.083333333333343</v>
      </c>
      <c r="BO21" s="304"/>
      <c r="BP21" s="304">
        <f t="shared" si="223"/>
        <v>45.083333333333343</v>
      </c>
      <c r="BQ21" s="304"/>
      <c r="BR21" s="304">
        <f t="shared" si="223"/>
        <v>46.083333333333343</v>
      </c>
      <c r="BS21" s="304"/>
      <c r="BT21" s="304">
        <f t="shared" si="223"/>
        <v>47.08333333333335</v>
      </c>
      <c r="BU21" s="304"/>
      <c r="BV21" s="304">
        <f t="shared" si="223"/>
        <v>48.08333333333335</v>
      </c>
      <c r="BW21" s="304"/>
      <c r="BX21" s="304">
        <f t="shared" si="223"/>
        <v>49.083333333333343</v>
      </c>
      <c r="BY21" s="304"/>
      <c r="BZ21" s="304">
        <f t="shared" si="223"/>
        <v>50.083333333333343</v>
      </c>
      <c r="CA21" s="304"/>
      <c r="CB21" s="304">
        <f t="shared" si="223"/>
        <v>51.083333333333336</v>
      </c>
      <c r="CC21" s="304"/>
      <c r="CD21" s="304">
        <f t="shared" si="223"/>
        <v>52.083333333333336</v>
      </c>
      <c r="CE21" s="304"/>
      <c r="CF21" s="304">
        <f t="shared" si="223"/>
        <v>53.083333333333329</v>
      </c>
      <c r="CG21" s="304"/>
      <c r="CH21" s="304">
        <f t="shared" si="223"/>
        <v>54.083333333333329</v>
      </c>
      <c r="CI21" s="304"/>
      <c r="CJ21" s="304">
        <f t="shared" si="223"/>
        <v>55.083333333333321</v>
      </c>
      <c r="CK21" s="304"/>
      <c r="CL21" s="304">
        <f t="shared" ref="CL21:EV21" si="224">CL20/CL19</f>
        <v>56.083333333333321</v>
      </c>
      <c r="CM21" s="304"/>
      <c r="CN21" s="304">
        <f t="shared" si="224"/>
        <v>57.083333333333314</v>
      </c>
      <c r="CO21" s="304"/>
      <c r="CP21" s="304">
        <f t="shared" si="224"/>
        <v>58.083333333333314</v>
      </c>
      <c r="CQ21" s="304"/>
      <c r="CR21" s="304">
        <f t="shared" si="224"/>
        <v>59.083333333333307</v>
      </c>
      <c r="CS21" s="304"/>
      <c r="CT21" s="304">
        <f t="shared" si="224"/>
        <v>60.083333333333307</v>
      </c>
      <c r="CU21" s="304"/>
      <c r="CV21" s="304">
        <f t="shared" si="224"/>
        <v>61.0833333333333</v>
      </c>
      <c r="CW21" s="304"/>
      <c r="CX21" s="304">
        <f t="shared" si="224"/>
        <v>62.0833333333333</v>
      </c>
      <c r="CY21" s="304"/>
      <c r="CZ21" s="304">
        <f t="shared" si="224"/>
        <v>63.083333333333293</v>
      </c>
      <c r="DA21" s="304"/>
      <c r="DB21" s="304">
        <f t="shared" si="224"/>
        <v>64.0833333333333</v>
      </c>
      <c r="DC21" s="304"/>
      <c r="DD21" s="304">
        <f t="shared" si="224"/>
        <v>65.083333333333286</v>
      </c>
      <c r="DE21" s="304"/>
      <c r="DF21" s="304">
        <f t="shared" si="224"/>
        <v>66.083333333333286</v>
      </c>
      <c r="DG21" s="304"/>
      <c r="DH21" s="304">
        <f t="shared" si="224"/>
        <v>80.29999999999994</v>
      </c>
      <c r="DI21" s="304"/>
      <c r="DJ21" s="304">
        <f t="shared" si="224"/>
        <v>101.62499999999991</v>
      </c>
      <c r="DK21" s="304"/>
      <c r="DL21" s="304">
        <f t="shared" si="224"/>
        <v>102.87499999999993</v>
      </c>
      <c r="DM21" s="304"/>
      <c r="DN21" s="304">
        <f t="shared" si="224"/>
        <v>103.87499999999991</v>
      </c>
      <c r="DO21" s="304"/>
      <c r="DP21" s="304">
        <f t="shared" si="224"/>
        <v>104.87499999999991</v>
      </c>
      <c r="DQ21" s="304"/>
      <c r="DR21" s="304">
        <f t="shared" si="224"/>
        <v>105.87499999999991</v>
      </c>
      <c r="DS21" s="304"/>
      <c r="DT21" s="304">
        <f t="shared" si="224"/>
        <v>106.87499999999991</v>
      </c>
      <c r="DU21" s="304"/>
      <c r="DV21" s="304">
        <f t="shared" si="224"/>
        <v>107.8749999999999</v>
      </c>
      <c r="DW21" s="304"/>
      <c r="DX21" s="304">
        <f t="shared" si="224"/>
        <v>108.8749999999999</v>
      </c>
      <c r="DY21" s="304"/>
      <c r="DZ21" s="304">
        <f t="shared" si="224"/>
        <v>109.8749999999999</v>
      </c>
      <c r="EA21" s="304"/>
      <c r="EB21" s="304">
        <f t="shared" si="224"/>
        <v>110.8749999999999</v>
      </c>
      <c r="EC21" s="304"/>
      <c r="ED21" s="304">
        <f t="shared" si="224"/>
        <v>111.87499999999989</v>
      </c>
      <c r="EE21" s="304"/>
      <c r="EF21" s="304">
        <f t="shared" si="224"/>
        <v>112.87499999999989</v>
      </c>
      <c r="EG21" s="304"/>
      <c r="EH21" s="304">
        <f t="shared" si="224"/>
        <v>129.99999999999989</v>
      </c>
      <c r="EI21" s="304"/>
      <c r="EJ21" s="304">
        <f t="shared" si="224"/>
        <v>152.8333333333332</v>
      </c>
      <c r="EK21" s="304"/>
      <c r="EL21" s="304">
        <f t="shared" si="224"/>
        <v>153.99999999999986</v>
      </c>
      <c r="EM21" s="304"/>
      <c r="EN21" s="304">
        <f t="shared" si="224"/>
        <v>154.99999999999986</v>
      </c>
      <c r="EO21" s="304"/>
      <c r="EP21" s="304">
        <f t="shared" si="224"/>
        <v>155.99999999999986</v>
      </c>
      <c r="EQ21" s="304"/>
      <c r="ER21" s="304">
        <f t="shared" si="224"/>
        <v>156.99999999999986</v>
      </c>
      <c r="ES21" s="304"/>
      <c r="ET21" s="304">
        <f t="shared" si="224"/>
        <v>157.99999999999989</v>
      </c>
      <c r="EU21" s="304"/>
      <c r="EV21" s="304">
        <f t="shared" si="224"/>
        <v>158.99999999999989</v>
      </c>
      <c r="EW21" s="304"/>
      <c r="EX21" s="304">
        <f t="shared" ref="EX21:FR21" si="225">EX20/EX19</f>
        <v>159.99999999999989</v>
      </c>
      <c r="EY21" s="304"/>
      <c r="EZ21" s="304">
        <f t="shared" si="225"/>
        <v>160.99999999999989</v>
      </c>
      <c r="FA21" s="304"/>
      <c r="FB21" s="304">
        <f t="shared" si="225"/>
        <v>194.19999999999985</v>
      </c>
      <c r="FC21" s="304"/>
      <c r="FD21" s="304">
        <f t="shared" si="225"/>
        <v>243.99999999999986</v>
      </c>
      <c r="FE21" s="304"/>
      <c r="FF21" s="304">
        <f t="shared" si="225"/>
        <v>245.24999999999986</v>
      </c>
      <c r="FG21" s="304"/>
      <c r="FH21" s="304">
        <f t="shared" si="225"/>
        <v>246.24999999999986</v>
      </c>
      <c r="FI21" s="304"/>
      <c r="FJ21" s="304">
        <f t="shared" si="225"/>
        <v>329.33333333333314</v>
      </c>
      <c r="FK21" s="304"/>
      <c r="FL21" s="304">
        <f t="shared" si="225"/>
        <v>495.49999999999972</v>
      </c>
      <c r="FM21" s="304"/>
      <c r="FN21" s="304">
        <f t="shared" si="225"/>
        <v>496.99999999999972</v>
      </c>
      <c r="FO21" s="304"/>
      <c r="FP21" s="304">
        <f t="shared" si="225"/>
        <v>497.99999999999972</v>
      </c>
      <c r="FQ21" s="304"/>
      <c r="FR21" s="304">
        <f t="shared" si="225"/>
        <v>996.99999999999943</v>
      </c>
      <c r="FS21" s="304"/>
      <c r="FT21" s="304">
        <v>0</v>
      </c>
      <c r="FU21" s="304"/>
      <c r="FV21" s="304">
        <v>0</v>
      </c>
      <c r="FW21" s="304"/>
      <c r="FX21" s="304">
        <v>0</v>
      </c>
      <c r="FY21" s="304"/>
      <c r="FZ21" s="304">
        <v>0</v>
      </c>
      <c r="GA21" s="304"/>
      <c r="GB21" s="304">
        <v>0</v>
      </c>
      <c r="GC21" s="304"/>
      <c r="GD21" s="304">
        <v>0</v>
      </c>
      <c r="GE21" s="304"/>
      <c r="GF21" s="304">
        <v>0</v>
      </c>
      <c r="GG21" s="304"/>
    </row>
    <row r="22" spans="1:197" ht="15" thickBot="1">
      <c r="A22" s="77" t="s">
        <v>56</v>
      </c>
      <c r="B22" s="304">
        <f>C13/B14</f>
        <v>0</v>
      </c>
      <c r="C22" s="304"/>
      <c r="D22" s="304">
        <f>E13/D14</f>
        <v>0</v>
      </c>
      <c r="E22" s="304"/>
      <c r="F22" s="304">
        <f t="shared" ref="F22" si="226">G13/F14</f>
        <v>0</v>
      </c>
      <c r="G22" s="304"/>
      <c r="H22" s="304">
        <f t="shared" ref="H22" si="227">I13/H14</f>
        <v>0</v>
      </c>
      <c r="I22" s="304"/>
      <c r="J22" s="304">
        <f t="shared" ref="J22" si="228">K13/J14</f>
        <v>0</v>
      </c>
      <c r="K22" s="304"/>
      <c r="L22" s="304">
        <f t="shared" ref="L22" si="229">M13/L14</f>
        <v>0</v>
      </c>
      <c r="M22" s="304"/>
      <c r="N22" s="304">
        <f t="shared" ref="N22" si="230">O13/N14</f>
        <v>0</v>
      </c>
      <c r="O22" s="304"/>
      <c r="P22" s="304">
        <f t="shared" ref="P22" si="231">Q13/P14</f>
        <v>0</v>
      </c>
      <c r="Q22" s="304"/>
      <c r="R22" s="304">
        <f t="shared" ref="R22" si="232">S13/R14</f>
        <v>1</v>
      </c>
      <c r="S22" s="304"/>
      <c r="T22" s="304">
        <f>U13/T14</f>
        <v>0</v>
      </c>
      <c r="U22" s="304"/>
      <c r="V22" s="304">
        <f t="shared" ref="V22" si="233">W13/V14</f>
        <v>0.22222222222222221</v>
      </c>
      <c r="W22" s="304"/>
      <c r="X22" s="304">
        <f t="shared" ref="X22" si="234">Y13/X14</f>
        <v>0.1111111111111111</v>
      </c>
      <c r="Y22" s="304"/>
      <c r="Z22" s="304">
        <f t="shared" ref="Z22" si="235">AA13/Z14</f>
        <v>1.1111111111111112</v>
      </c>
      <c r="AA22" s="304"/>
      <c r="AB22" s="304">
        <f t="shared" ref="AB22" si="236">AC13/AB14</f>
        <v>0.88888888888888884</v>
      </c>
      <c r="AC22" s="304"/>
      <c r="AD22" s="304">
        <f t="shared" ref="AD22" si="237">AE13/AD14</f>
        <v>0.88888888888888884</v>
      </c>
      <c r="AE22" s="304"/>
      <c r="AF22" s="304">
        <f t="shared" ref="AF22" si="238">AG13/AF14</f>
        <v>1.6666666666666667</v>
      </c>
      <c r="AG22" s="304"/>
      <c r="AH22" s="304">
        <f t="shared" ref="AH22" si="239">AI13/AH14</f>
        <v>1.3333333333333333</v>
      </c>
      <c r="AI22" s="304"/>
      <c r="AJ22" s="304">
        <f t="shared" ref="AJ22" si="240">AK13/AJ14</f>
        <v>1.3333333333333333</v>
      </c>
      <c r="AK22" s="304"/>
      <c r="AL22" s="304">
        <f t="shared" ref="AL22" si="241">AM13/AL14</f>
        <v>2.3333333333333335</v>
      </c>
      <c r="AM22" s="304"/>
      <c r="AN22" s="304">
        <f t="shared" ref="AN22" si="242">AO13/AN14</f>
        <v>1.4444444444444444</v>
      </c>
      <c r="AO22" s="304"/>
      <c r="AP22" s="304">
        <f t="shared" ref="AP22" si="243">AQ13/AP14</f>
        <v>2.4444444444444446</v>
      </c>
      <c r="AQ22" s="304"/>
      <c r="AR22" s="304">
        <f t="shared" ref="AR22" si="244">AS13/AR14</f>
        <v>1.2222222222222223</v>
      </c>
      <c r="AS22" s="304"/>
      <c r="AT22" s="304">
        <f t="shared" ref="AT22" si="245">AU13/AT14</f>
        <v>1.5555555555555556</v>
      </c>
      <c r="AU22" s="304"/>
      <c r="AV22" s="304">
        <f t="shared" ref="AV22" si="246">AW13/AV14</f>
        <v>1</v>
      </c>
      <c r="AW22" s="304"/>
      <c r="AX22" s="304">
        <f t="shared" ref="AX22" si="247">AY13/AX14</f>
        <v>0.75</v>
      </c>
      <c r="AY22" s="304"/>
      <c r="AZ22" s="304">
        <f t="shared" ref="AZ22" si="248">BA13/AZ14</f>
        <v>1.5714285714285714</v>
      </c>
      <c r="BA22" s="304"/>
      <c r="BB22" s="304">
        <f t="shared" ref="BB22" si="249">BC13/BB14</f>
        <v>0.83333333333333337</v>
      </c>
      <c r="BC22" s="304"/>
      <c r="BD22" s="304">
        <f t="shared" ref="BD22" si="250">BE13/BD14</f>
        <v>2.3333333333333335</v>
      </c>
      <c r="BE22" s="304"/>
      <c r="BF22" s="304">
        <f t="shared" ref="BF22" si="251">BG13/BF14</f>
        <v>0.66666666666666663</v>
      </c>
      <c r="BG22" s="304"/>
      <c r="BH22" s="304">
        <f t="shared" ref="BH22" si="252">BI13/BH14</f>
        <v>1.3333333333333333</v>
      </c>
      <c r="BI22" s="304"/>
      <c r="BJ22" s="304">
        <f t="shared" ref="BJ22" si="253">BK13/BJ14</f>
        <v>0.33333333333333331</v>
      </c>
      <c r="BK22" s="304"/>
      <c r="BL22" s="304">
        <f t="shared" ref="BL22" si="254">BM13/BL14</f>
        <v>0.83333333333333337</v>
      </c>
      <c r="BM22" s="304"/>
      <c r="BN22" s="304">
        <f t="shared" ref="BN22" si="255">BO13/BN14</f>
        <v>2.3333333333333335</v>
      </c>
      <c r="BO22" s="304"/>
      <c r="BP22" s="304">
        <f t="shared" ref="BP22" si="256">BQ13/BP14</f>
        <v>2.8333333333333335</v>
      </c>
      <c r="BQ22" s="304"/>
      <c r="BR22" s="304">
        <f t="shared" ref="BR22" si="257">BS13/BR14</f>
        <v>1.1666666666666667</v>
      </c>
      <c r="BS22" s="304"/>
      <c r="BT22" s="304">
        <f t="shared" ref="BT22" si="258">BU13/BT14</f>
        <v>0.83333333333333337</v>
      </c>
      <c r="BU22" s="304"/>
      <c r="BV22" s="304">
        <f t="shared" ref="BV22" si="259">BW13/BV14</f>
        <v>0.33333333333333331</v>
      </c>
      <c r="BW22" s="304"/>
      <c r="BX22" s="304">
        <f t="shared" ref="BX22" si="260">BY13/BX14</f>
        <v>0</v>
      </c>
      <c r="BY22" s="304"/>
      <c r="BZ22" s="304">
        <f t="shared" ref="BZ22" si="261">CA13/BZ14</f>
        <v>0.33333333333333331</v>
      </c>
      <c r="CA22" s="304"/>
      <c r="CB22" s="304">
        <f t="shared" ref="CB22" si="262">CC13/CB14</f>
        <v>0</v>
      </c>
      <c r="CC22" s="304"/>
      <c r="CD22" s="304">
        <f t="shared" ref="CD22" si="263">CE13/CD14</f>
        <v>0.33333333333333331</v>
      </c>
      <c r="CE22" s="304"/>
      <c r="CF22" s="304">
        <f t="shared" ref="CF22" si="264">CG13/CF14</f>
        <v>0</v>
      </c>
      <c r="CG22" s="304"/>
      <c r="CH22" s="304">
        <f t="shared" ref="CH22" si="265">CI13/CH14</f>
        <v>0</v>
      </c>
      <c r="CI22" s="304"/>
      <c r="CJ22" s="304">
        <f t="shared" ref="CJ22" si="266">CK13/CJ14</f>
        <v>0</v>
      </c>
      <c r="CK22" s="304"/>
      <c r="CL22" s="304">
        <f t="shared" ref="CL22" si="267">CM13/CL14</f>
        <v>0</v>
      </c>
      <c r="CM22" s="304"/>
      <c r="CN22" s="304">
        <f t="shared" ref="CN22" si="268">CO13/CN14</f>
        <v>0</v>
      </c>
      <c r="CO22" s="304"/>
      <c r="CP22" s="304">
        <f t="shared" ref="CP22" si="269">CQ13/CP14</f>
        <v>0</v>
      </c>
      <c r="CQ22" s="304"/>
      <c r="CR22" s="304">
        <f t="shared" ref="CR22" si="270">CS13/CR14</f>
        <v>0</v>
      </c>
      <c r="CS22" s="304"/>
      <c r="CT22" s="304">
        <f t="shared" ref="CT22" si="271">CU13/CT14</f>
        <v>0</v>
      </c>
      <c r="CU22" s="304"/>
      <c r="CV22" s="304">
        <f t="shared" ref="CV22" si="272">CW13/CV14</f>
        <v>0</v>
      </c>
      <c r="CW22" s="304"/>
      <c r="CX22" s="304">
        <f t="shared" ref="CX22" si="273">CY13/CX14</f>
        <v>0</v>
      </c>
      <c r="CY22" s="304"/>
      <c r="CZ22" s="304">
        <f t="shared" ref="CZ22" si="274">DA13/CZ14</f>
        <v>0</v>
      </c>
      <c r="DA22" s="304"/>
      <c r="DB22" s="304">
        <f t="shared" ref="DB22" si="275">DC13/DB14</f>
        <v>0</v>
      </c>
      <c r="DC22" s="304"/>
      <c r="DD22" s="304">
        <f t="shared" ref="DD22" si="276">DE13/DD14</f>
        <v>0</v>
      </c>
      <c r="DE22" s="304"/>
      <c r="DF22" s="304">
        <f t="shared" ref="DF22" si="277">DG13/DF14</f>
        <v>0</v>
      </c>
      <c r="DG22" s="304"/>
      <c r="DH22" s="304">
        <f t="shared" ref="DH22" si="278">DI13/DH14</f>
        <v>0</v>
      </c>
      <c r="DI22" s="304"/>
      <c r="DJ22" s="304">
        <f t="shared" ref="DJ22" si="279">DK13/DJ14</f>
        <v>0</v>
      </c>
      <c r="DK22" s="304"/>
      <c r="DL22" s="304">
        <f t="shared" ref="DL22" si="280">DM13/DL14</f>
        <v>0</v>
      </c>
      <c r="DM22" s="304"/>
      <c r="DN22" s="304">
        <f t="shared" ref="DN22" si="281">DO13/DN14</f>
        <v>0</v>
      </c>
      <c r="DO22" s="304"/>
      <c r="DP22" s="304">
        <f t="shared" ref="DP22" si="282">DQ13/DP14</f>
        <v>0</v>
      </c>
      <c r="DQ22" s="304"/>
      <c r="DR22" s="304">
        <f t="shared" ref="DR22" si="283">DS13/DR14</f>
        <v>0</v>
      </c>
      <c r="DS22" s="304"/>
      <c r="DT22" s="304">
        <f t="shared" ref="DT22" si="284">DU13/DT14</f>
        <v>0</v>
      </c>
      <c r="DU22" s="304"/>
      <c r="DV22" s="304">
        <f t="shared" ref="DV22" si="285">DW13/DV14</f>
        <v>0</v>
      </c>
      <c r="DW22" s="304"/>
      <c r="DX22" s="304">
        <f t="shared" ref="DX22" si="286">DY13/DX14</f>
        <v>0</v>
      </c>
      <c r="DY22" s="304"/>
      <c r="DZ22" s="304">
        <f t="shared" ref="DZ22" si="287">EA13/DZ14</f>
        <v>0</v>
      </c>
      <c r="EA22" s="304"/>
      <c r="EB22" s="304">
        <f t="shared" ref="EB22" si="288">EC13/EB14</f>
        <v>0</v>
      </c>
      <c r="EC22" s="304"/>
      <c r="ED22" s="304">
        <f t="shared" ref="ED22" si="289">EE13/ED14</f>
        <v>0</v>
      </c>
      <c r="EE22" s="304"/>
      <c r="EF22" s="304">
        <f t="shared" ref="EF22" si="290">EG13/EF14</f>
        <v>0</v>
      </c>
      <c r="EG22" s="304"/>
      <c r="EH22" s="304">
        <f t="shared" ref="EH22" si="291">EI13/EH14</f>
        <v>0</v>
      </c>
      <c r="EI22" s="304"/>
      <c r="EJ22" s="304">
        <f t="shared" ref="EJ22" si="292">EK13/EJ14</f>
        <v>0</v>
      </c>
      <c r="EK22" s="304"/>
      <c r="EL22" s="304">
        <f t="shared" ref="EL22" si="293">EM13/EL14</f>
        <v>0</v>
      </c>
      <c r="EM22" s="304"/>
      <c r="EN22" s="304">
        <f t="shared" ref="EN22" si="294">EO13/EN14</f>
        <v>0</v>
      </c>
      <c r="EO22" s="304"/>
      <c r="EP22" s="304">
        <f t="shared" ref="EP22" si="295">EQ13/EP14</f>
        <v>0</v>
      </c>
      <c r="EQ22" s="304"/>
      <c r="ER22" s="304">
        <f t="shared" ref="ER22" si="296">ES13/ER14</f>
        <v>0</v>
      </c>
      <c r="ES22" s="304"/>
      <c r="ET22" s="304">
        <f t="shared" ref="ET22" si="297">EU13/ET14</f>
        <v>0</v>
      </c>
      <c r="EU22" s="304"/>
      <c r="EV22" s="304">
        <f t="shared" ref="EV22" si="298">EW13/EV14</f>
        <v>0</v>
      </c>
      <c r="EW22" s="304"/>
      <c r="EX22" s="304">
        <f t="shared" ref="EX22" si="299">EY13/EX14</f>
        <v>0</v>
      </c>
      <c r="EY22" s="304"/>
      <c r="EZ22" s="304">
        <f t="shared" ref="EZ22" si="300">FA13/EZ14</f>
        <v>0</v>
      </c>
      <c r="FA22" s="304"/>
      <c r="FB22" s="304">
        <f t="shared" ref="FB22" si="301">FC13/FB14</f>
        <v>0</v>
      </c>
      <c r="FC22" s="304"/>
      <c r="FD22" s="304">
        <f t="shared" ref="FD22" si="302">FE13/FD14</f>
        <v>0</v>
      </c>
      <c r="FE22" s="304"/>
      <c r="FF22" s="304">
        <f t="shared" ref="FF22" si="303">FG13/FF14</f>
        <v>0</v>
      </c>
      <c r="FG22" s="304"/>
      <c r="FH22" s="304">
        <f t="shared" ref="FH22" si="304">FI13/FH14</f>
        <v>0</v>
      </c>
      <c r="FI22" s="304"/>
      <c r="FJ22" s="304">
        <f t="shared" ref="FJ22" si="305">FK13/FJ14</f>
        <v>0</v>
      </c>
      <c r="FK22" s="304"/>
      <c r="FL22" s="304">
        <f t="shared" ref="FL22" si="306">FM13/FL14</f>
        <v>0</v>
      </c>
      <c r="FM22" s="304"/>
      <c r="FN22" s="304">
        <f t="shared" ref="FN22" si="307">FO13/FN14</f>
        <v>0</v>
      </c>
      <c r="FO22" s="304"/>
      <c r="FP22" s="304">
        <f t="shared" ref="FP22" si="308">FQ13/FP14</f>
        <v>0</v>
      </c>
      <c r="FQ22" s="304"/>
      <c r="FR22" s="304">
        <f t="shared" ref="FR22" si="309">FS13/FR14</f>
        <v>0</v>
      </c>
      <c r="FS22" s="304"/>
      <c r="FT22" s="304">
        <v>0</v>
      </c>
      <c r="FU22" s="304"/>
      <c r="FV22" s="304">
        <v>0</v>
      </c>
      <c r="FW22" s="304"/>
      <c r="FX22" s="304">
        <v>0</v>
      </c>
      <c r="FY22" s="304"/>
      <c r="FZ22" s="304">
        <v>0</v>
      </c>
      <c r="GA22" s="304"/>
      <c r="GB22" s="304">
        <v>0</v>
      </c>
      <c r="GC22" s="304"/>
      <c r="GD22" s="304">
        <v>0</v>
      </c>
      <c r="GE22" s="304"/>
      <c r="GF22" s="304">
        <v>0</v>
      </c>
      <c r="GG22" s="304"/>
    </row>
    <row r="23" spans="1:197" ht="15" thickBot="1">
      <c r="A23" s="77" t="s">
        <v>57</v>
      </c>
      <c r="B23" s="304">
        <f>B17*B22</f>
        <v>0</v>
      </c>
      <c r="C23" s="304"/>
      <c r="D23" s="304">
        <f>D17*D22</f>
        <v>0</v>
      </c>
      <c r="E23" s="304"/>
      <c r="F23" s="304">
        <f t="shared" ref="F23" si="310">F17*F22</f>
        <v>0</v>
      </c>
      <c r="G23" s="304"/>
      <c r="H23" s="304">
        <f t="shared" ref="H23" si="311">H17*H22</f>
        <v>0</v>
      </c>
      <c r="I23" s="304"/>
      <c r="J23" s="304">
        <f t="shared" ref="J23" si="312">J17*J22</f>
        <v>0</v>
      </c>
      <c r="K23" s="304"/>
      <c r="L23" s="304">
        <f t="shared" ref="L23" si="313">L17*L22</f>
        <v>0</v>
      </c>
      <c r="M23" s="304"/>
      <c r="N23" s="304">
        <f t="shared" ref="N23" si="314">N17*N22</f>
        <v>0</v>
      </c>
      <c r="O23" s="304"/>
      <c r="P23" s="304">
        <f t="shared" ref="P23" si="315">P17*P22</f>
        <v>0</v>
      </c>
      <c r="Q23" s="304"/>
      <c r="R23" s="304">
        <f t="shared" ref="R23" si="316">R17*R22</f>
        <v>1</v>
      </c>
      <c r="S23" s="304"/>
      <c r="T23" s="304">
        <f>T17*T22</f>
        <v>0</v>
      </c>
      <c r="U23" s="304"/>
      <c r="V23" s="304">
        <f t="shared" ref="V23" si="317">V17*V22</f>
        <v>0.22222222222222221</v>
      </c>
      <c r="W23" s="304"/>
      <c r="X23" s="304">
        <f t="shared" ref="X23" si="318">X17*X22</f>
        <v>0.1111111111111111</v>
      </c>
      <c r="Y23" s="304"/>
      <c r="Z23" s="304">
        <f t="shared" ref="Z23:CJ23" si="319">Z17*Z22</f>
        <v>1.1111111111111112</v>
      </c>
      <c r="AA23" s="304"/>
      <c r="AB23" s="304">
        <f t="shared" si="319"/>
        <v>0.88888888888888884</v>
      </c>
      <c r="AC23" s="304"/>
      <c r="AD23" s="304">
        <f t="shared" si="319"/>
        <v>0.88888888888888884</v>
      </c>
      <c r="AE23" s="304"/>
      <c r="AF23" s="304">
        <f t="shared" si="319"/>
        <v>1.6666666666666667</v>
      </c>
      <c r="AG23" s="304"/>
      <c r="AH23" s="304">
        <f t="shared" si="319"/>
        <v>1.3333333333333333</v>
      </c>
      <c r="AI23" s="304"/>
      <c r="AJ23" s="304">
        <f t="shared" si="319"/>
        <v>1.3333333333333333</v>
      </c>
      <c r="AK23" s="304"/>
      <c r="AL23" s="304">
        <f t="shared" si="319"/>
        <v>2.3333333333333335</v>
      </c>
      <c r="AM23" s="304"/>
      <c r="AN23" s="304">
        <f t="shared" si="319"/>
        <v>1.4444444444444444</v>
      </c>
      <c r="AO23" s="304"/>
      <c r="AP23" s="304">
        <f t="shared" si="319"/>
        <v>2.4444444444444446</v>
      </c>
      <c r="AQ23" s="304"/>
      <c r="AR23" s="304">
        <f t="shared" si="319"/>
        <v>1.2222222222222223</v>
      </c>
      <c r="AS23" s="304"/>
      <c r="AT23" s="304">
        <f t="shared" si="319"/>
        <v>1.5555555555555556</v>
      </c>
      <c r="AU23" s="304"/>
      <c r="AV23" s="304">
        <f t="shared" si="319"/>
        <v>0.88888888888888884</v>
      </c>
      <c r="AW23" s="304"/>
      <c r="AX23" s="304">
        <f t="shared" si="319"/>
        <v>0.66666666666666663</v>
      </c>
      <c r="AY23" s="304"/>
      <c r="AZ23" s="304">
        <f t="shared" si="319"/>
        <v>1.2222222222222223</v>
      </c>
      <c r="BA23" s="304"/>
      <c r="BB23" s="304">
        <f t="shared" si="319"/>
        <v>0.55555555555555558</v>
      </c>
      <c r="BC23" s="304"/>
      <c r="BD23" s="304">
        <f t="shared" si="319"/>
        <v>1.5555555555555556</v>
      </c>
      <c r="BE23" s="304"/>
      <c r="BF23" s="304">
        <f t="shared" si="319"/>
        <v>0.44444444444444442</v>
      </c>
      <c r="BG23" s="304"/>
      <c r="BH23" s="304">
        <f t="shared" si="319"/>
        <v>0.88888888888888884</v>
      </c>
      <c r="BI23" s="304"/>
      <c r="BJ23" s="304">
        <f t="shared" si="319"/>
        <v>0.22222222222222221</v>
      </c>
      <c r="BK23" s="304"/>
      <c r="BL23" s="304">
        <f t="shared" si="319"/>
        <v>0.55555555555555558</v>
      </c>
      <c r="BM23" s="304"/>
      <c r="BN23" s="304">
        <f t="shared" si="319"/>
        <v>1.5555555555555556</v>
      </c>
      <c r="BO23" s="304"/>
      <c r="BP23" s="304">
        <f t="shared" si="319"/>
        <v>1.8888888888888888</v>
      </c>
      <c r="BQ23" s="304"/>
      <c r="BR23" s="304">
        <f t="shared" si="319"/>
        <v>0.77777777777777779</v>
      </c>
      <c r="BS23" s="304"/>
      <c r="BT23" s="304">
        <f t="shared" si="319"/>
        <v>0.55555555555555558</v>
      </c>
      <c r="BU23" s="304"/>
      <c r="BV23" s="304">
        <f t="shared" si="319"/>
        <v>0.22222222222222221</v>
      </c>
      <c r="BW23" s="304"/>
      <c r="BX23" s="304">
        <f t="shared" si="319"/>
        <v>0</v>
      </c>
      <c r="BY23" s="304"/>
      <c r="BZ23" s="304">
        <f t="shared" si="319"/>
        <v>0.22222222222222221</v>
      </c>
      <c r="CA23" s="304"/>
      <c r="CB23" s="304">
        <f t="shared" si="319"/>
        <v>0</v>
      </c>
      <c r="CC23" s="304"/>
      <c r="CD23" s="304">
        <f t="shared" si="319"/>
        <v>0.22222222222222221</v>
      </c>
      <c r="CE23" s="304"/>
      <c r="CF23" s="304">
        <f t="shared" si="319"/>
        <v>0</v>
      </c>
      <c r="CG23" s="304"/>
      <c r="CH23" s="304">
        <f t="shared" si="319"/>
        <v>0</v>
      </c>
      <c r="CI23" s="304"/>
      <c r="CJ23" s="304">
        <f t="shared" si="319"/>
        <v>0</v>
      </c>
      <c r="CK23" s="304"/>
      <c r="CL23" s="304">
        <f t="shared" ref="CL23:EV23" si="320">CL17*CL22</f>
        <v>0</v>
      </c>
      <c r="CM23" s="304"/>
      <c r="CN23" s="304">
        <f t="shared" si="320"/>
        <v>0</v>
      </c>
      <c r="CO23" s="304"/>
      <c r="CP23" s="304">
        <f t="shared" si="320"/>
        <v>0</v>
      </c>
      <c r="CQ23" s="304"/>
      <c r="CR23" s="304">
        <f t="shared" si="320"/>
        <v>0</v>
      </c>
      <c r="CS23" s="304"/>
      <c r="CT23" s="304">
        <f t="shared" si="320"/>
        <v>0</v>
      </c>
      <c r="CU23" s="304"/>
      <c r="CV23" s="304">
        <f t="shared" si="320"/>
        <v>0</v>
      </c>
      <c r="CW23" s="304"/>
      <c r="CX23" s="304">
        <f t="shared" si="320"/>
        <v>0</v>
      </c>
      <c r="CY23" s="304"/>
      <c r="CZ23" s="304">
        <f t="shared" si="320"/>
        <v>0</v>
      </c>
      <c r="DA23" s="304"/>
      <c r="DB23" s="304">
        <f t="shared" si="320"/>
        <v>0</v>
      </c>
      <c r="DC23" s="304"/>
      <c r="DD23" s="304">
        <f t="shared" si="320"/>
        <v>0</v>
      </c>
      <c r="DE23" s="304"/>
      <c r="DF23" s="304">
        <f t="shared" si="320"/>
        <v>0</v>
      </c>
      <c r="DG23" s="304"/>
      <c r="DH23" s="304">
        <f t="shared" si="320"/>
        <v>0</v>
      </c>
      <c r="DI23" s="304"/>
      <c r="DJ23" s="304">
        <f t="shared" si="320"/>
        <v>0</v>
      </c>
      <c r="DK23" s="304"/>
      <c r="DL23" s="304">
        <f t="shared" si="320"/>
        <v>0</v>
      </c>
      <c r="DM23" s="304"/>
      <c r="DN23" s="304">
        <f t="shared" si="320"/>
        <v>0</v>
      </c>
      <c r="DO23" s="304"/>
      <c r="DP23" s="304">
        <f t="shared" si="320"/>
        <v>0</v>
      </c>
      <c r="DQ23" s="304"/>
      <c r="DR23" s="304">
        <f t="shared" si="320"/>
        <v>0</v>
      </c>
      <c r="DS23" s="304"/>
      <c r="DT23" s="304">
        <f t="shared" si="320"/>
        <v>0</v>
      </c>
      <c r="DU23" s="304"/>
      <c r="DV23" s="304">
        <f t="shared" si="320"/>
        <v>0</v>
      </c>
      <c r="DW23" s="304"/>
      <c r="DX23" s="304">
        <f t="shared" si="320"/>
        <v>0</v>
      </c>
      <c r="DY23" s="304"/>
      <c r="DZ23" s="304">
        <f t="shared" si="320"/>
        <v>0</v>
      </c>
      <c r="EA23" s="304"/>
      <c r="EB23" s="304">
        <f t="shared" si="320"/>
        <v>0</v>
      </c>
      <c r="EC23" s="304"/>
      <c r="ED23" s="304">
        <f t="shared" si="320"/>
        <v>0</v>
      </c>
      <c r="EE23" s="304"/>
      <c r="EF23" s="304">
        <f t="shared" si="320"/>
        <v>0</v>
      </c>
      <c r="EG23" s="304"/>
      <c r="EH23" s="304">
        <f t="shared" si="320"/>
        <v>0</v>
      </c>
      <c r="EI23" s="304"/>
      <c r="EJ23" s="304">
        <f t="shared" si="320"/>
        <v>0</v>
      </c>
      <c r="EK23" s="304"/>
      <c r="EL23" s="304">
        <f t="shared" si="320"/>
        <v>0</v>
      </c>
      <c r="EM23" s="304"/>
      <c r="EN23" s="304">
        <f t="shared" si="320"/>
        <v>0</v>
      </c>
      <c r="EO23" s="304"/>
      <c r="EP23" s="304">
        <f t="shared" si="320"/>
        <v>0</v>
      </c>
      <c r="EQ23" s="304"/>
      <c r="ER23" s="304">
        <f t="shared" si="320"/>
        <v>0</v>
      </c>
      <c r="ES23" s="304"/>
      <c r="ET23" s="304">
        <f t="shared" si="320"/>
        <v>0</v>
      </c>
      <c r="EU23" s="304"/>
      <c r="EV23" s="304">
        <f t="shared" si="320"/>
        <v>0</v>
      </c>
      <c r="EW23" s="304"/>
      <c r="EX23" s="304">
        <f t="shared" ref="EX23:FT23" si="321">EX17*EX22</f>
        <v>0</v>
      </c>
      <c r="EY23" s="304"/>
      <c r="EZ23" s="304">
        <f t="shared" si="321"/>
        <v>0</v>
      </c>
      <c r="FA23" s="304"/>
      <c r="FB23" s="304">
        <f t="shared" si="321"/>
        <v>0</v>
      </c>
      <c r="FC23" s="304"/>
      <c r="FD23" s="304">
        <f t="shared" si="321"/>
        <v>0</v>
      </c>
      <c r="FE23" s="304"/>
      <c r="FF23" s="304">
        <f t="shared" si="321"/>
        <v>0</v>
      </c>
      <c r="FG23" s="304"/>
      <c r="FH23" s="304">
        <f t="shared" si="321"/>
        <v>0</v>
      </c>
      <c r="FI23" s="304"/>
      <c r="FJ23" s="304">
        <f t="shared" si="321"/>
        <v>0</v>
      </c>
      <c r="FK23" s="304"/>
      <c r="FL23" s="304">
        <f t="shared" si="321"/>
        <v>0</v>
      </c>
      <c r="FM23" s="304"/>
      <c r="FN23" s="304">
        <f t="shared" si="321"/>
        <v>0</v>
      </c>
      <c r="FO23" s="304"/>
      <c r="FP23" s="304">
        <f t="shared" si="321"/>
        <v>0</v>
      </c>
      <c r="FQ23" s="304"/>
      <c r="FR23" s="304">
        <f t="shared" si="321"/>
        <v>0</v>
      </c>
      <c r="FS23" s="304"/>
      <c r="FT23" s="304">
        <f t="shared" si="321"/>
        <v>0</v>
      </c>
      <c r="FU23" s="304"/>
      <c r="FV23" s="304">
        <f t="shared" ref="FV23" si="322">FV17*FV22</f>
        <v>0</v>
      </c>
      <c r="FW23" s="304"/>
      <c r="FX23" s="304">
        <f t="shared" ref="FX23" si="323">FX17*FX22</f>
        <v>0</v>
      </c>
      <c r="FY23" s="304"/>
      <c r="FZ23" s="304">
        <f t="shared" ref="FZ23" si="324">FZ17*FZ22</f>
        <v>0</v>
      </c>
      <c r="GA23" s="304"/>
      <c r="GB23" s="304">
        <f t="shared" ref="GB23" si="325">GB17*GB22</f>
        <v>0</v>
      </c>
      <c r="GC23" s="304"/>
      <c r="GD23" s="304">
        <f t="shared" ref="GD23" si="326">GD17*GD22</f>
        <v>0</v>
      </c>
      <c r="GE23" s="304"/>
      <c r="GF23" s="304">
        <f t="shared" ref="GF23" si="327">GF17*GF22</f>
        <v>0</v>
      </c>
      <c r="GG23" s="304"/>
    </row>
    <row r="24" spans="1:197" ht="15" thickBot="1">
      <c r="A24" s="77" t="s">
        <v>58</v>
      </c>
      <c r="B24" s="304">
        <f>SUM(B23)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1</v>
      </c>
      <c r="S24" s="304"/>
      <c r="T24" s="304">
        <f>SUM($B23:U$23)</f>
        <v>1</v>
      </c>
      <c r="U24" s="304"/>
      <c r="V24" s="304">
        <f>SUM($B23:W$23)</f>
        <v>1.2222222222222223</v>
      </c>
      <c r="W24" s="304"/>
      <c r="X24" s="304">
        <f>SUM($B23:Y$23)</f>
        <v>1.3333333333333335</v>
      </c>
      <c r="Y24" s="304"/>
      <c r="Z24" s="304">
        <f>SUM($B23:AA$23)</f>
        <v>2.4444444444444446</v>
      </c>
      <c r="AA24" s="304"/>
      <c r="AB24" s="304">
        <f>SUM($B23:AC$23)</f>
        <v>3.3333333333333335</v>
      </c>
      <c r="AC24" s="304"/>
      <c r="AD24" s="304">
        <f>SUM($B23:AE$23)</f>
        <v>4.2222222222222223</v>
      </c>
      <c r="AE24" s="304"/>
      <c r="AF24" s="304">
        <f>SUM($B23:AG$23)</f>
        <v>5.8888888888888893</v>
      </c>
      <c r="AG24" s="304"/>
      <c r="AH24" s="304">
        <f>SUM($B23:AI$23)</f>
        <v>7.2222222222222223</v>
      </c>
      <c r="AI24" s="304"/>
      <c r="AJ24" s="304">
        <f>SUM($B23:AK$23)</f>
        <v>8.5555555555555554</v>
      </c>
      <c r="AK24" s="304"/>
      <c r="AL24" s="304">
        <f>SUM($B23:AM$23)</f>
        <v>10.888888888888889</v>
      </c>
      <c r="AM24" s="304"/>
      <c r="AN24" s="304">
        <f>SUM($B23:AO$23)</f>
        <v>12.333333333333334</v>
      </c>
      <c r="AO24" s="304"/>
      <c r="AP24" s="304">
        <f>SUM($B23:AQ$23)</f>
        <v>14.777777777777779</v>
      </c>
      <c r="AQ24" s="304"/>
      <c r="AR24" s="304">
        <f>SUM($B23:AS$23)</f>
        <v>16</v>
      </c>
      <c r="AS24" s="304"/>
      <c r="AT24" s="304">
        <f>SUM($B23:AU$23)</f>
        <v>17.555555555555557</v>
      </c>
      <c r="AU24" s="304"/>
      <c r="AV24" s="304">
        <f>SUM($B23:AW$23)</f>
        <v>18.444444444444446</v>
      </c>
      <c r="AW24" s="304"/>
      <c r="AX24" s="304">
        <f>SUM($B23:AY$23)</f>
        <v>19.111111111111114</v>
      </c>
      <c r="AY24" s="304"/>
      <c r="AZ24" s="304">
        <f>SUM($B23:BA$23)</f>
        <v>20.333333333333336</v>
      </c>
      <c r="BA24" s="304"/>
      <c r="BB24" s="304">
        <f>SUM($B23:BC$23)</f>
        <v>20.888888888888893</v>
      </c>
      <c r="BC24" s="304"/>
      <c r="BD24" s="304">
        <f>SUM($B23:BE$23)</f>
        <v>22.44444444444445</v>
      </c>
      <c r="BE24" s="304"/>
      <c r="BF24" s="304">
        <f>SUM($B23:BG$23)</f>
        <v>22.888888888888893</v>
      </c>
      <c r="BG24" s="304"/>
      <c r="BH24" s="304">
        <f>SUM($B23:BI$23)</f>
        <v>23.777777777777782</v>
      </c>
      <c r="BI24" s="304"/>
      <c r="BJ24" s="304">
        <f>SUM($B23:BK$23)</f>
        <v>24.000000000000004</v>
      </c>
      <c r="BK24" s="304"/>
      <c r="BL24" s="304">
        <f>SUM($B23:BM$23)</f>
        <v>24.555555555555561</v>
      </c>
      <c r="BM24" s="304"/>
      <c r="BN24" s="304">
        <f>SUM($B23:BO$23)</f>
        <v>26.111111111111118</v>
      </c>
      <c r="BO24" s="304"/>
      <c r="BP24" s="304">
        <f>SUM($B23:BQ$23)</f>
        <v>28.000000000000007</v>
      </c>
      <c r="BQ24" s="304"/>
      <c r="BR24" s="304">
        <f>SUM($B23:BS$23)</f>
        <v>28.777777777777786</v>
      </c>
      <c r="BS24" s="304"/>
      <c r="BT24" s="304">
        <f>SUM($B23:BU$23)</f>
        <v>29.333333333333343</v>
      </c>
      <c r="BU24" s="304"/>
      <c r="BV24" s="304">
        <f>SUM($B23:BW$23)</f>
        <v>29.555555555555564</v>
      </c>
      <c r="BW24" s="304"/>
      <c r="BX24" s="304">
        <f>SUM($B23:BY$23)</f>
        <v>29.555555555555564</v>
      </c>
      <c r="BY24" s="304"/>
      <c r="BZ24" s="304">
        <f>SUM($B23:CA$23)</f>
        <v>29.777777777777786</v>
      </c>
      <c r="CA24" s="304"/>
      <c r="CB24" s="304">
        <f>SUM($B23:CC$23)</f>
        <v>29.777777777777786</v>
      </c>
      <c r="CC24" s="304"/>
      <c r="CD24" s="304">
        <f>SUM($B23:CE$23)</f>
        <v>30.000000000000007</v>
      </c>
      <c r="CE24" s="304"/>
      <c r="CF24" s="304">
        <f>SUM($B23:CG$23)</f>
        <v>30.000000000000007</v>
      </c>
      <c r="CG24" s="304"/>
      <c r="CH24" s="304">
        <f>SUM($B23:CI$23)</f>
        <v>30.000000000000007</v>
      </c>
      <c r="CI24" s="304"/>
      <c r="CJ24" s="304">
        <f>SUM($B23:CK$23)</f>
        <v>30.000000000000007</v>
      </c>
      <c r="CK24" s="304"/>
      <c r="CL24" s="304">
        <f>SUM($B23:CM$23)</f>
        <v>30.000000000000007</v>
      </c>
      <c r="CM24" s="304"/>
      <c r="CN24" s="304">
        <f>SUM($B23:CO$23)</f>
        <v>30.000000000000007</v>
      </c>
      <c r="CO24" s="304"/>
      <c r="CP24" s="304">
        <f>SUM($B23:CQ$23)</f>
        <v>30.000000000000007</v>
      </c>
      <c r="CQ24" s="304"/>
      <c r="CR24" s="304">
        <f>SUM($B23:CS$23)</f>
        <v>30.000000000000007</v>
      </c>
      <c r="CS24" s="304"/>
      <c r="CT24" s="304">
        <f>SUM($B23:CU$23)</f>
        <v>30.000000000000007</v>
      </c>
      <c r="CU24" s="304"/>
      <c r="CV24" s="304">
        <f>SUM($B23:CW$23)</f>
        <v>30.000000000000007</v>
      </c>
      <c r="CW24" s="304"/>
      <c r="CX24" s="304">
        <f>SUM($B23:CY$23)</f>
        <v>30.000000000000007</v>
      </c>
      <c r="CY24" s="304"/>
      <c r="CZ24" s="304">
        <f>SUM($B23:DA$23)</f>
        <v>30.000000000000007</v>
      </c>
      <c r="DA24" s="304"/>
      <c r="DB24" s="304">
        <f>SUM($B23:DC$23)</f>
        <v>30.000000000000007</v>
      </c>
      <c r="DC24" s="304"/>
      <c r="DD24" s="304">
        <f>SUM($B23:DE$23)</f>
        <v>30.000000000000007</v>
      </c>
      <c r="DE24" s="304"/>
      <c r="DF24" s="304">
        <f>SUM($B23:DG$23)</f>
        <v>30.000000000000007</v>
      </c>
      <c r="DG24" s="304"/>
      <c r="DH24" s="304">
        <f>SUM($B23:DI$23)</f>
        <v>30.000000000000007</v>
      </c>
      <c r="DI24" s="304"/>
      <c r="DJ24" s="304">
        <f>SUM($B23:DK$23)</f>
        <v>30.000000000000007</v>
      </c>
      <c r="DK24" s="304"/>
      <c r="DL24" s="304">
        <f>SUM($B23:DM$23)</f>
        <v>30.000000000000007</v>
      </c>
      <c r="DM24" s="304"/>
      <c r="DN24" s="304">
        <f>SUM($B23:DO$23)</f>
        <v>30.000000000000007</v>
      </c>
      <c r="DO24" s="304"/>
      <c r="DP24" s="304">
        <f>SUM($B23:DQ$23)</f>
        <v>30.000000000000007</v>
      </c>
      <c r="DQ24" s="304"/>
      <c r="DR24" s="304">
        <f>SUM($B23:DS$23)</f>
        <v>30.000000000000007</v>
      </c>
      <c r="DS24" s="304"/>
      <c r="DT24" s="304">
        <f>SUM($B23:DU$23)</f>
        <v>30.000000000000007</v>
      </c>
      <c r="DU24" s="304"/>
      <c r="DV24" s="304">
        <f>SUM($B23:DW$23)</f>
        <v>30.000000000000007</v>
      </c>
      <c r="DW24" s="304"/>
      <c r="DX24" s="304">
        <f>SUM($B23:DY$23)</f>
        <v>30.000000000000007</v>
      </c>
      <c r="DY24" s="304"/>
      <c r="DZ24" s="304">
        <f>SUM($B23:EA$23)</f>
        <v>30.000000000000007</v>
      </c>
      <c r="EA24" s="304"/>
      <c r="EB24" s="304">
        <f>SUM($B23:EC$23)</f>
        <v>30.000000000000007</v>
      </c>
      <c r="EC24" s="304"/>
      <c r="ED24" s="304">
        <f>SUM($B23:EE$23)</f>
        <v>30.000000000000007</v>
      </c>
      <c r="EE24" s="304"/>
      <c r="EF24" s="304">
        <f>SUM($B23:EG$23)</f>
        <v>30.000000000000007</v>
      </c>
      <c r="EG24" s="304"/>
      <c r="EH24" s="304">
        <f>SUM($B23:EI$23)</f>
        <v>30.000000000000007</v>
      </c>
      <c r="EI24" s="304"/>
      <c r="EJ24" s="304">
        <f>SUM($B23:EK$23)</f>
        <v>30.000000000000007</v>
      </c>
      <c r="EK24" s="304"/>
      <c r="EL24" s="304">
        <f>SUM($B23:EM$23)</f>
        <v>30.000000000000007</v>
      </c>
      <c r="EM24" s="304"/>
      <c r="EN24" s="304">
        <f>SUM($B23:EO$23)</f>
        <v>30.000000000000007</v>
      </c>
      <c r="EO24" s="304"/>
      <c r="EP24" s="304">
        <f>SUM($B23:EQ$23)</f>
        <v>30.000000000000007</v>
      </c>
      <c r="EQ24" s="304"/>
      <c r="ER24" s="304">
        <f>SUM($B23:ES$23)</f>
        <v>30.000000000000007</v>
      </c>
      <c r="ES24" s="304"/>
      <c r="ET24" s="304">
        <f>SUM($B23:EU$23)</f>
        <v>30.000000000000007</v>
      </c>
      <c r="EU24" s="304"/>
      <c r="EV24" s="304">
        <f>SUM($B23:EW$23)</f>
        <v>30.000000000000007</v>
      </c>
      <c r="EW24" s="304"/>
      <c r="EX24" s="304">
        <f>SUM($B23:EY$23)</f>
        <v>30.000000000000007</v>
      </c>
      <c r="EY24" s="304"/>
      <c r="EZ24" s="304">
        <f>SUM($B23:FA$23)</f>
        <v>30.000000000000007</v>
      </c>
      <c r="FA24" s="304"/>
      <c r="FB24" s="304">
        <f>SUM($B23:FC$23)</f>
        <v>30.000000000000007</v>
      </c>
      <c r="FC24" s="304"/>
      <c r="FD24" s="304">
        <f>SUM($B23:FE$23)</f>
        <v>30.000000000000007</v>
      </c>
      <c r="FE24" s="304"/>
      <c r="FF24" s="304">
        <f>SUM($B23:FG$23)</f>
        <v>30.000000000000007</v>
      </c>
      <c r="FG24" s="304"/>
      <c r="FH24" s="304">
        <f>SUM($B23:FI$23)</f>
        <v>30.000000000000007</v>
      </c>
      <c r="FI24" s="304"/>
      <c r="FJ24" s="304">
        <f>SUM($B23:FK$23)</f>
        <v>30.000000000000007</v>
      </c>
      <c r="FK24" s="304"/>
      <c r="FL24" s="304">
        <f>SUM($B23:FM$23)</f>
        <v>30.000000000000007</v>
      </c>
      <c r="FM24" s="304"/>
      <c r="FN24" s="304">
        <f>SUM($B23:FO$23)</f>
        <v>30.000000000000007</v>
      </c>
      <c r="FO24" s="304"/>
      <c r="FP24" s="304">
        <f>SUM($B23:FQ$23)</f>
        <v>30.000000000000007</v>
      </c>
      <c r="FQ24" s="304"/>
      <c r="FR24" s="304">
        <f>SUM($B23:FS$23)</f>
        <v>30.000000000000007</v>
      </c>
      <c r="FS24" s="304"/>
      <c r="FT24" s="304">
        <f>SUM($B23:FU$23)</f>
        <v>30.000000000000007</v>
      </c>
      <c r="FU24" s="304"/>
      <c r="FV24" s="304">
        <f>SUM($B23:FW$23)</f>
        <v>30.000000000000007</v>
      </c>
      <c r="FW24" s="304"/>
      <c r="FX24" s="304">
        <f>SUM($B23:FY$23)</f>
        <v>30.000000000000007</v>
      </c>
      <c r="FY24" s="304"/>
      <c r="FZ24" s="304">
        <f>SUM($B23:GA$23)</f>
        <v>30.000000000000007</v>
      </c>
      <c r="GA24" s="304"/>
      <c r="GB24" s="304">
        <f>SUM($B23:GC$23)</f>
        <v>30.000000000000007</v>
      </c>
      <c r="GC24" s="304"/>
      <c r="GD24" s="304">
        <f>SUM($B23:GE$23)</f>
        <v>30.000000000000007</v>
      </c>
      <c r="GE24" s="304"/>
      <c r="GF24" s="304">
        <f>SUM($B23:GG$23)</f>
        <v>30.000000000000007</v>
      </c>
      <c r="GG24" s="304"/>
    </row>
    <row r="25" spans="1:197" ht="15" thickBot="1">
      <c r="A25" s="77" t="s">
        <v>59</v>
      </c>
      <c r="B25" s="304">
        <f>B24/$B$14</f>
        <v>0</v>
      </c>
      <c r="C25" s="304"/>
      <c r="D25" s="304">
        <f t="shared" ref="D25" si="328">D24/$B$14</f>
        <v>0</v>
      </c>
      <c r="E25" s="304"/>
      <c r="F25" s="304">
        <f t="shared" ref="F25" si="329">F24/$B$14</f>
        <v>0</v>
      </c>
      <c r="G25" s="304"/>
      <c r="H25" s="304">
        <f t="shared" ref="H25" si="330">H24/$B$14</f>
        <v>0</v>
      </c>
      <c r="I25" s="304"/>
      <c r="J25" s="304">
        <f t="shared" ref="J25" si="331">J24/$B$14</f>
        <v>0</v>
      </c>
      <c r="K25" s="304"/>
      <c r="L25" s="304">
        <f t="shared" ref="L25" si="332">L24/$B$14</f>
        <v>0</v>
      </c>
      <c r="M25" s="304"/>
      <c r="N25" s="304">
        <f t="shared" ref="N25" si="333">N24/$B$14</f>
        <v>0</v>
      </c>
      <c r="O25" s="304"/>
      <c r="P25" s="304">
        <f t="shared" ref="P25" si="334">P24/$B$14</f>
        <v>0</v>
      </c>
      <c r="Q25" s="304"/>
      <c r="R25" s="304">
        <f t="shared" ref="R25" si="335">R24/$B$14</f>
        <v>0.1111111111111111</v>
      </c>
      <c r="S25" s="304"/>
      <c r="T25" s="304">
        <f t="shared" ref="T25" si="336">T24/$B$14</f>
        <v>0.1111111111111111</v>
      </c>
      <c r="U25" s="304"/>
      <c r="V25" s="304">
        <f t="shared" ref="V25" si="337">V24/$B$14</f>
        <v>0.13580246913580249</v>
      </c>
      <c r="W25" s="304"/>
      <c r="X25" s="304">
        <f t="shared" ref="X25" si="338">X24/$B$14</f>
        <v>0.14814814814814817</v>
      </c>
      <c r="Y25" s="304"/>
      <c r="Z25" s="304">
        <f t="shared" ref="Z25" si="339">Z24/$B$14</f>
        <v>0.27160493827160498</v>
      </c>
      <c r="AA25" s="304"/>
      <c r="AB25" s="304">
        <f t="shared" ref="AB25" si="340">AB24/$B$14</f>
        <v>0.37037037037037041</v>
      </c>
      <c r="AC25" s="304"/>
      <c r="AD25" s="304">
        <f t="shared" ref="AD25" si="341">AD24/$B$14</f>
        <v>0.46913580246913583</v>
      </c>
      <c r="AE25" s="304"/>
      <c r="AF25" s="304">
        <f t="shared" ref="AF25" si="342">AF24/$B$14</f>
        <v>0.65432098765432101</v>
      </c>
      <c r="AG25" s="304"/>
      <c r="AH25" s="304">
        <f t="shared" ref="AH25" si="343">AH24/$B$14</f>
        <v>0.80246913580246915</v>
      </c>
      <c r="AI25" s="304"/>
      <c r="AJ25" s="304">
        <f t="shared" ref="AJ25" si="344">AJ24/$B$14</f>
        <v>0.95061728395061729</v>
      </c>
      <c r="AK25" s="304"/>
      <c r="AL25" s="304">
        <f t="shared" ref="AL25" si="345">AL24/$B$14</f>
        <v>1.2098765432098766</v>
      </c>
      <c r="AM25" s="304"/>
      <c r="AN25" s="304">
        <f t="shared" ref="AN25" si="346">AN24/$B$14</f>
        <v>1.3703703703703705</v>
      </c>
      <c r="AO25" s="304"/>
      <c r="AP25" s="304">
        <f t="shared" ref="AP25" si="347">AP24/$B$14</f>
        <v>1.6419753086419755</v>
      </c>
      <c r="AQ25" s="304"/>
      <c r="AR25" s="304">
        <f t="shared" ref="AR25" si="348">AR24/$B$14</f>
        <v>1.7777777777777777</v>
      </c>
      <c r="AS25" s="304"/>
      <c r="AT25" s="304">
        <f t="shared" ref="AT25" si="349">AT24/$B$14</f>
        <v>1.9506172839506175</v>
      </c>
      <c r="AU25" s="304"/>
      <c r="AV25" s="304">
        <f t="shared" ref="AV25" si="350">AV24/$B$14</f>
        <v>2.0493827160493829</v>
      </c>
      <c r="AW25" s="304"/>
      <c r="AX25" s="304">
        <f t="shared" ref="AX25" si="351">AX24/$B$14</f>
        <v>2.1234567901234573</v>
      </c>
      <c r="AY25" s="304"/>
      <c r="AZ25" s="304">
        <f t="shared" ref="AZ25" si="352">AZ24/$B$14</f>
        <v>2.2592592592592595</v>
      </c>
      <c r="BA25" s="304"/>
      <c r="BB25" s="304">
        <f t="shared" ref="BB25" si="353">BB24/$B$14</f>
        <v>2.3209876543209882</v>
      </c>
      <c r="BC25" s="304"/>
      <c r="BD25" s="304">
        <f t="shared" ref="BD25" si="354">BD24/$B$14</f>
        <v>2.4938271604938276</v>
      </c>
      <c r="BE25" s="304"/>
      <c r="BF25" s="304">
        <f t="shared" ref="BF25" si="355">BF24/$B$14</f>
        <v>2.5432098765432105</v>
      </c>
      <c r="BG25" s="304"/>
      <c r="BH25" s="304">
        <f t="shared" ref="BH25" si="356">BH24/$B$14</f>
        <v>2.6419753086419759</v>
      </c>
      <c r="BI25" s="304"/>
      <c r="BJ25" s="304">
        <f t="shared" ref="BJ25" si="357">BJ24/$B$14</f>
        <v>2.666666666666667</v>
      </c>
      <c r="BK25" s="304"/>
      <c r="BL25" s="304">
        <f t="shared" ref="BL25" si="358">BL24/$B$14</f>
        <v>2.7283950617283956</v>
      </c>
      <c r="BM25" s="304"/>
      <c r="BN25" s="304">
        <f t="shared" ref="BN25" si="359">BN24/$B$14</f>
        <v>2.9012345679012355</v>
      </c>
      <c r="BO25" s="304"/>
      <c r="BP25" s="304">
        <f t="shared" ref="BP25" si="360">BP24/$B$14</f>
        <v>3.111111111111112</v>
      </c>
      <c r="BQ25" s="304"/>
      <c r="BR25" s="304">
        <f t="shared" ref="BR25" si="361">BR24/$B$14</f>
        <v>3.1975308641975317</v>
      </c>
      <c r="BS25" s="304"/>
      <c r="BT25" s="304">
        <f t="shared" ref="BT25" si="362">BT24/$B$14</f>
        <v>3.2592592592592604</v>
      </c>
      <c r="BU25" s="304"/>
      <c r="BV25" s="304">
        <f t="shared" ref="BV25" si="363">BV24/$B$14</f>
        <v>3.2839506172839514</v>
      </c>
      <c r="BW25" s="304"/>
      <c r="BX25" s="304">
        <f t="shared" ref="BX25" si="364">BX24/$B$14</f>
        <v>3.2839506172839514</v>
      </c>
      <c r="BY25" s="304"/>
      <c r="BZ25" s="304">
        <f t="shared" ref="BZ25" si="365">BZ24/$B$14</f>
        <v>3.3086419753086429</v>
      </c>
      <c r="CA25" s="304"/>
      <c r="CB25" s="304">
        <f t="shared" ref="CB25" si="366">CB24/$B$14</f>
        <v>3.3086419753086429</v>
      </c>
      <c r="CC25" s="304"/>
      <c r="CD25" s="304">
        <f t="shared" ref="CD25" si="367">CD24/$B$14</f>
        <v>3.3333333333333339</v>
      </c>
      <c r="CE25" s="304"/>
      <c r="CF25" s="304">
        <f t="shared" ref="CF25" si="368">CF24/$B$14</f>
        <v>3.3333333333333339</v>
      </c>
      <c r="CG25" s="304"/>
      <c r="CH25" s="304">
        <f t="shared" ref="CH25" si="369">CH24/$B$14</f>
        <v>3.3333333333333339</v>
      </c>
      <c r="CI25" s="304"/>
      <c r="CJ25" s="304">
        <f t="shared" ref="CJ25" si="370">CJ24/$B$14</f>
        <v>3.3333333333333339</v>
      </c>
      <c r="CK25" s="304"/>
      <c r="CL25" s="304">
        <f t="shared" ref="CL25" si="371">CL24/$B$14</f>
        <v>3.3333333333333339</v>
      </c>
      <c r="CM25" s="304"/>
      <c r="CN25" s="304">
        <f t="shared" ref="CN25" si="372">CN24/$B$14</f>
        <v>3.3333333333333339</v>
      </c>
      <c r="CO25" s="304"/>
      <c r="CP25" s="304">
        <f t="shared" ref="CP25" si="373">CP24/$B$14</f>
        <v>3.3333333333333339</v>
      </c>
      <c r="CQ25" s="304"/>
      <c r="CR25" s="304">
        <f t="shared" ref="CR25" si="374">CR24/$B$14</f>
        <v>3.3333333333333339</v>
      </c>
      <c r="CS25" s="304"/>
      <c r="CT25" s="304">
        <f t="shared" ref="CT25" si="375">CT24/$B$14</f>
        <v>3.3333333333333339</v>
      </c>
      <c r="CU25" s="304"/>
      <c r="CV25" s="304">
        <f t="shared" ref="CV25" si="376">CV24/$B$14</f>
        <v>3.3333333333333339</v>
      </c>
      <c r="CW25" s="304"/>
      <c r="CX25" s="304">
        <f t="shared" ref="CX25" si="377">CX24/$B$14</f>
        <v>3.3333333333333339</v>
      </c>
      <c r="CY25" s="304"/>
      <c r="CZ25" s="304">
        <f t="shared" ref="CZ25" si="378">CZ24/$B$14</f>
        <v>3.3333333333333339</v>
      </c>
      <c r="DA25" s="304"/>
      <c r="DB25" s="304">
        <f t="shared" ref="DB25" si="379">DB24/$B$14</f>
        <v>3.3333333333333339</v>
      </c>
      <c r="DC25" s="304"/>
      <c r="DD25" s="304">
        <f t="shared" ref="DD25" si="380">DD24/$B$14</f>
        <v>3.3333333333333339</v>
      </c>
      <c r="DE25" s="304"/>
      <c r="DF25" s="304">
        <f t="shared" ref="DF25" si="381">DF24/$B$14</f>
        <v>3.3333333333333339</v>
      </c>
      <c r="DG25" s="304"/>
      <c r="DH25" s="304">
        <f t="shared" ref="DH25" si="382">DH24/$B$14</f>
        <v>3.3333333333333339</v>
      </c>
      <c r="DI25" s="304"/>
      <c r="DJ25" s="304">
        <f t="shared" ref="DJ25" si="383">DJ24/$B$14</f>
        <v>3.3333333333333339</v>
      </c>
      <c r="DK25" s="304"/>
      <c r="DL25" s="304">
        <f t="shared" ref="DL25" si="384">DL24/$B$14</f>
        <v>3.3333333333333339</v>
      </c>
      <c r="DM25" s="304"/>
      <c r="DN25" s="304">
        <f t="shared" ref="DN25" si="385">DN24/$B$14</f>
        <v>3.3333333333333339</v>
      </c>
      <c r="DO25" s="304"/>
      <c r="DP25" s="304">
        <f t="shared" ref="DP25" si="386">DP24/$B$14</f>
        <v>3.3333333333333339</v>
      </c>
      <c r="DQ25" s="304"/>
      <c r="DR25" s="304">
        <f t="shared" ref="DR25" si="387">DR24/$B$14</f>
        <v>3.3333333333333339</v>
      </c>
      <c r="DS25" s="304"/>
      <c r="DT25" s="304">
        <f t="shared" ref="DT25" si="388">DT24/$B$14</f>
        <v>3.3333333333333339</v>
      </c>
      <c r="DU25" s="304"/>
      <c r="DV25" s="304">
        <f t="shared" ref="DV25" si="389">DV24/$B$14</f>
        <v>3.3333333333333339</v>
      </c>
      <c r="DW25" s="304"/>
      <c r="DX25" s="304">
        <f t="shared" ref="DX25" si="390">DX24/$B$14</f>
        <v>3.3333333333333339</v>
      </c>
      <c r="DY25" s="304"/>
      <c r="DZ25" s="304">
        <f t="shared" ref="DZ25" si="391">DZ24/$B$14</f>
        <v>3.3333333333333339</v>
      </c>
      <c r="EA25" s="304"/>
      <c r="EB25" s="304">
        <f t="shared" ref="EB25" si="392">EB24/$B$14</f>
        <v>3.3333333333333339</v>
      </c>
      <c r="EC25" s="304"/>
      <c r="ED25" s="304">
        <f t="shared" ref="ED25" si="393">ED24/$B$14</f>
        <v>3.3333333333333339</v>
      </c>
      <c r="EE25" s="304"/>
      <c r="EF25" s="304">
        <f t="shared" ref="EF25" si="394">EF24/$B$14</f>
        <v>3.3333333333333339</v>
      </c>
      <c r="EG25" s="304"/>
      <c r="EH25" s="304">
        <f t="shared" ref="EH25" si="395">EH24/$B$14</f>
        <v>3.3333333333333339</v>
      </c>
      <c r="EI25" s="304"/>
      <c r="EJ25" s="304">
        <f t="shared" ref="EJ25" si="396">EJ24/$B$14</f>
        <v>3.3333333333333339</v>
      </c>
      <c r="EK25" s="304"/>
      <c r="EL25" s="304">
        <f t="shared" ref="EL25" si="397">EL24/$B$14</f>
        <v>3.3333333333333339</v>
      </c>
      <c r="EM25" s="304"/>
      <c r="EN25" s="304">
        <f t="shared" ref="EN25" si="398">EN24/$B$14</f>
        <v>3.3333333333333339</v>
      </c>
      <c r="EO25" s="304"/>
      <c r="EP25" s="304">
        <f t="shared" ref="EP25" si="399">EP24/$B$14</f>
        <v>3.3333333333333339</v>
      </c>
      <c r="EQ25" s="304"/>
      <c r="ER25" s="304">
        <f t="shared" ref="ER25" si="400">ER24/$B$14</f>
        <v>3.3333333333333339</v>
      </c>
      <c r="ES25" s="304"/>
      <c r="ET25" s="304">
        <f t="shared" ref="ET25" si="401">ET24/$B$14</f>
        <v>3.3333333333333339</v>
      </c>
      <c r="EU25" s="304"/>
      <c r="EV25" s="304">
        <f t="shared" ref="EV25" si="402">EV24/$B$14</f>
        <v>3.3333333333333339</v>
      </c>
      <c r="EW25" s="304"/>
      <c r="EX25" s="304">
        <f t="shared" ref="EX25" si="403">EX24/$B$14</f>
        <v>3.3333333333333339</v>
      </c>
      <c r="EY25" s="304"/>
      <c r="EZ25" s="304">
        <f t="shared" ref="EZ25" si="404">EZ24/$B$14</f>
        <v>3.3333333333333339</v>
      </c>
      <c r="FA25" s="304"/>
      <c r="FB25" s="304">
        <f t="shared" ref="FB25" si="405">FB24/$B$14</f>
        <v>3.3333333333333339</v>
      </c>
      <c r="FC25" s="304"/>
      <c r="FD25" s="304">
        <f t="shared" ref="FD25" si="406">FD24/$B$14</f>
        <v>3.3333333333333339</v>
      </c>
      <c r="FE25" s="304"/>
      <c r="FF25" s="304">
        <f t="shared" ref="FF25" si="407">FF24/$B$14</f>
        <v>3.3333333333333339</v>
      </c>
      <c r="FG25" s="304"/>
      <c r="FH25" s="304">
        <f t="shared" ref="FH25" si="408">FH24/$B$14</f>
        <v>3.3333333333333339</v>
      </c>
      <c r="FI25" s="304"/>
      <c r="FJ25" s="304">
        <f t="shared" ref="FJ25" si="409">FJ24/$B$14</f>
        <v>3.3333333333333339</v>
      </c>
      <c r="FK25" s="304"/>
      <c r="FL25" s="304">
        <f t="shared" ref="FL25" si="410">FL24/$B$14</f>
        <v>3.3333333333333339</v>
      </c>
      <c r="FM25" s="304"/>
      <c r="FN25" s="304">
        <f t="shared" ref="FN25" si="411">FN24/$B$14</f>
        <v>3.3333333333333339</v>
      </c>
      <c r="FO25" s="304"/>
      <c r="FP25" s="304">
        <f t="shared" ref="FP25" si="412">FP24/$B$14</f>
        <v>3.3333333333333339</v>
      </c>
      <c r="FQ25" s="304"/>
      <c r="FR25" s="304">
        <f t="shared" ref="FR25" si="413">FR24/$B$14</f>
        <v>3.3333333333333339</v>
      </c>
      <c r="FS25" s="304"/>
      <c r="FT25" s="304">
        <f t="shared" ref="FT25" si="414">FT24/$B$14</f>
        <v>3.3333333333333339</v>
      </c>
      <c r="FU25" s="304"/>
      <c r="FV25" s="304">
        <f t="shared" ref="FV25" si="415">FV24/$B$14</f>
        <v>3.3333333333333339</v>
      </c>
      <c r="FW25" s="304"/>
      <c r="FX25" s="304">
        <f t="shared" ref="FX25" si="416">FX24/$B$14</f>
        <v>3.3333333333333339</v>
      </c>
      <c r="FY25" s="304"/>
      <c r="FZ25" s="304">
        <f t="shared" ref="FZ25" si="417">FZ24/$B$14</f>
        <v>3.3333333333333339</v>
      </c>
      <c r="GA25" s="304"/>
      <c r="GB25" s="304">
        <f t="shared" ref="GB25" si="418">GB24/$B$14</f>
        <v>3.3333333333333339</v>
      </c>
      <c r="GC25" s="304"/>
      <c r="GD25" s="304">
        <f t="shared" ref="GD25" si="419">GD24/$B$14</f>
        <v>3.3333333333333339</v>
      </c>
      <c r="GE25" s="304"/>
      <c r="GF25" s="304">
        <f t="shared" ref="GF25" si="420">GF24/$B$14</f>
        <v>3.3333333333333339</v>
      </c>
      <c r="GG25" s="304"/>
    </row>
    <row r="26" spans="1:197" ht="15" thickBot="1">
      <c r="A26" s="77" t="s">
        <v>60</v>
      </c>
      <c r="B26" s="304">
        <f>$D$1*B17*B22</f>
        <v>0</v>
      </c>
      <c r="C26" s="304"/>
      <c r="D26" s="304">
        <f>$D$1*D17*D22</f>
        <v>0</v>
      </c>
      <c r="E26" s="304"/>
      <c r="F26" s="304">
        <f>F1*F17*F22</f>
        <v>0</v>
      </c>
      <c r="G26" s="304"/>
      <c r="H26" s="304">
        <f>H1*H17*H22</f>
        <v>0</v>
      </c>
      <c r="I26" s="304"/>
      <c r="J26" s="304">
        <f t="shared" ref="J26" si="421">J1*J17*J22</f>
        <v>0</v>
      </c>
      <c r="K26" s="304"/>
      <c r="L26" s="304">
        <f t="shared" ref="L26" si="422">L1*L17*L22</f>
        <v>0</v>
      </c>
      <c r="M26" s="304"/>
      <c r="N26" s="304">
        <f t="shared" ref="N26" si="423">N1*N17*N22</f>
        <v>0</v>
      </c>
      <c r="O26" s="304"/>
      <c r="P26" s="304">
        <f t="shared" ref="P26:R26" si="424">P1*P17*P22</f>
        <v>0</v>
      </c>
      <c r="Q26" s="304"/>
      <c r="R26" s="304">
        <f t="shared" si="424"/>
        <v>9</v>
      </c>
      <c r="S26" s="304"/>
      <c r="T26" s="304">
        <f>T1*T17*T22</f>
        <v>0</v>
      </c>
      <c r="U26" s="304"/>
      <c r="V26" s="304">
        <f t="shared" ref="V26" si="425">V1*V17*V22</f>
        <v>2.4444444444444442</v>
      </c>
      <c r="W26" s="304"/>
      <c r="X26" s="304">
        <f t="shared" ref="X26" si="426">X1*X17*X22</f>
        <v>1.3333333333333333</v>
      </c>
      <c r="Y26" s="304"/>
      <c r="Z26" s="304">
        <f t="shared" ref="Z26:CJ26" si="427">Z1*Z17*Z22</f>
        <v>14.444444444444445</v>
      </c>
      <c r="AA26" s="304"/>
      <c r="AB26" s="304">
        <f t="shared" si="427"/>
        <v>12.444444444444443</v>
      </c>
      <c r="AC26" s="304"/>
      <c r="AD26" s="304">
        <f t="shared" si="427"/>
        <v>13.333333333333332</v>
      </c>
      <c r="AE26" s="304"/>
      <c r="AF26" s="304">
        <f t="shared" si="427"/>
        <v>26.666666666666668</v>
      </c>
      <c r="AG26" s="304"/>
      <c r="AH26" s="304">
        <f t="shared" si="427"/>
        <v>22.666666666666664</v>
      </c>
      <c r="AI26" s="304"/>
      <c r="AJ26" s="304">
        <f t="shared" si="427"/>
        <v>24</v>
      </c>
      <c r="AK26" s="304"/>
      <c r="AL26" s="304">
        <f t="shared" si="427"/>
        <v>44.333333333333336</v>
      </c>
      <c r="AM26" s="304"/>
      <c r="AN26" s="304">
        <f t="shared" si="427"/>
        <v>28.888888888888889</v>
      </c>
      <c r="AO26" s="304"/>
      <c r="AP26" s="304">
        <f t="shared" si="427"/>
        <v>51.333333333333336</v>
      </c>
      <c r="AQ26" s="304"/>
      <c r="AR26" s="304">
        <f t="shared" si="427"/>
        <v>26.888888888888893</v>
      </c>
      <c r="AS26" s="304"/>
      <c r="AT26" s="304">
        <f t="shared" si="427"/>
        <v>35.777777777777779</v>
      </c>
      <c r="AU26" s="304"/>
      <c r="AV26" s="304">
        <f t="shared" si="427"/>
        <v>21.333333333333332</v>
      </c>
      <c r="AW26" s="304"/>
      <c r="AX26" s="304">
        <f t="shared" si="427"/>
        <v>16.666666666666664</v>
      </c>
      <c r="AY26" s="304"/>
      <c r="AZ26" s="304">
        <f t="shared" si="427"/>
        <v>31.777777777777775</v>
      </c>
      <c r="BA26" s="304"/>
      <c r="BB26" s="304">
        <f t="shared" si="427"/>
        <v>15</v>
      </c>
      <c r="BC26" s="304"/>
      <c r="BD26" s="304">
        <f t="shared" si="427"/>
        <v>43.55555555555555</v>
      </c>
      <c r="BE26" s="304"/>
      <c r="BF26" s="304">
        <f t="shared" si="427"/>
        <v>12.888888888888888</v>
      </c>
      <c r="BG26" s="304"/>
      <c r="BH26" s="304">
        <f t="shared" si="427"/>
        <v>26.666666666666664</v>
      </c>
      <c r="BI26" s="304"/>
      <c r="BJ26" s="304">
        <f t="shared" si="427"/>
        <v>6.8888888888888875</v>
      </c>
      <c r="BK26" s="304"/>
      <c r="BL26" s="304">
        <f t="shared" si="427"/>
        <v>17.777777777777779</v>
      </c>
      <c r="BM26" s="304"/>
      <c r="BN26" s="304">
        <f t="shared" si="427"/>
        <v>51.333333333333336</v>
      </c>
      <c r="BO26" s="304"/>
      <c r="BP26" s="304">
        <f t="shared" si="427"/>
        <v>64.222222222222214</v>
      </c>
      <c r="BQ26" s="304"/>
      <c r="BR26" s="304">
        <f t="shared" si="427"/>
        <v>27.222222222222221</v>
      </c>
      <c r="BS26" s="304"/>
      <c r="BT26" s="304">
        <f t="shared" si="427"/>
        <v>20</v>
      </c>
      <c r="BU26" s="304"/>
      <c r="BV26" s="304">
        <f t="shared" si="427"/>
        <v>8.2222222222222214</v>
      </c>
      <c r="BW26" s="304"/>
      <c r="BX26" s="304">
        <f t="shared" si="427"/>
        <v>0</v>
      </c>
      <c r="BY26" s="304"/>
      <c r="BZ26" s="304">
        <f t="shared" si="427"/>
        <v>8.6666666666666661</v>
      </c>
      <c r="CA26" s="304"/>
      <c r="CB26" s="304">
        <f t="shared" si="427"/>
        <v>0</v>
      </c>
      <c r="CC26" s="304"/>
      <c r="CD26" s="304">
        <f t="shared" si="427"/>
        <v>9.1111111111111107</v>
      </c>
      <c r="CE26" s="304"/>
      <c r="CF26" s="304">
        <f t="shared" si="427"/>
        <v>0</v>
      </c>
      <c r="CG26" s="304"/>
      <c r="CH26" s="304">
        <f t="shared" si="427"/>
        <v>0</v>
      </c>
      <c r="CI26" s="304"/>
      <c r="CJ26" s="304">
        <f t="shared" si="427"/>
        <v>0</v>
      </c>
      <c r="CK26" s="304"/>
      <c r="CL26" s="304">
        <f t="shared" ref="CL26:EV26" si="428">CL1*CL17*CL22</f>
        <v>0</v>
      </c>
      <c r="CM26" s="304"/>
      <c r="CN26" s="304">
        <f t="shared" si="428"/>
        <v>0</v>
      </c>
      <c r="CO26" s="304"/>
      <c r="CP26" s="304">
        <f t="shared" si="428"/>
        <v>0</v>
      </c>
      <c r="CQ26" s="304"/>
      <c r="CR26" s="304">
        <f t="shared" si="428"/>
        <v>0</v>
      </c>
      <c r="CS26" s="304"/>
      <c r="CT26" s="304">
        <f t="shared" si="428"/>
        <v>0</v>
      </c>
      <c r="CU26" s="304"/>
      <c r="CV26" s="304">
        <f t="shared" si="428"/>
        <v>0</v>
      </c>
      <c r="CW26" s="304"/>
      <c r="CX26" s="304">
        <f t="shared" si="428"/>
        <v>0</v>
      </c>
      <c r="CY26" s="304"/>
      <c r="CZ26" s="304">
        <f t="shared" si="428"/>
        <v>0</v>
      </c>
      <c r="DA26" s="304"/>
      <c r="DB26" s="304">
        <f t="shared" si="428"/>
        <v>0</v>
      </c>
      <c r="DC26" s="304"/>
      <c r="DD26" s="304">
        <f t="shared" si="428"/>
        <v>0</v>
      </c>
      <c r="DE26" s="304"/>
      <c r="DF26" s="304">
        <f t="shared" si="428"/>
        <v>0</v>
      </c>
      <c r="DG26" s="304"/>
      <c r="DH26" s="304">
        <f t="shared" si="428"/>
        <v>0</v>
      </c>
      <c r="DI26" s="304"/>
      <c r="DJ26" s="304">
        <f t="shared" si="428"/>
        <v>0</v>
      </c>
      <c r="DK26" s="304"/>
      <c r="DL26" s="304">
        <f t="shared" si="428"/>
        <v>0</v>
      </c>
      <c r="DM26" s="304"/>
      <c r="DN26" s="304">
        <f t="shared" si="428"/>
        <v>0</v>
      </c>
      <c r="DO26" s="304"/>
      <c r="DP26" s="304">
        <f t="shared" si="428"/>
        <v>0</v>
      </c>
      <c r="DQ26" s="304"/>
      <c r="DR26" s="304">
        <f t="shared" si="428"/>
        <v>0</v>
      </c>
      <c r="DS26" s="304"/>
      <c r="DT26" s="304">
        <f t="shared" si="428"/>
        <v>0</v>
      </c>
      <c r="DU26" s="304"/>
      <c r="DV26" s="304">
        <f t="shared" si="428"/>
        <v>0</v>
      </c>
      <c r="DW26" s="304"/>
      <c r="DX26" s="304">
        <f t="shared" si="428"/>
        <v>0</v>
      </c>
      <c r="DY26" s="304"/>
      <c r="DZ26" s="304">
        <f t="shared" si="428"/>
        <v>0</v>
      </c>
      <c r="EA26" s="304"/>
      <c r="EB26" s="304">
        <f t="shared" si="428"/>
        <v>0</v>
      </c>
      <c r="EC26" s="304"/>
      <c r="ED26" s="304">
        <f t="shared" si="428"/>
        <v>0</v>
      </c>
      <c r="EE26" s="304"/>
      <c r="EF26" s="304">
        <f t="shared" si="428"/>
        <v>0</v>
      </c>
      <c r="EG26" s="304"/>
      <c r="EH26" s="304">
        <f t="shared" si="428"/>
        <v>0</v>
      </c>
      <c r="EI26" s="304"/>
      <c r="EJ26" s="304">
        <f t="shared" si="428"/>
        <v>0</v>
      </c>
      <c r="EK26" s="304"/>
      <c r="EL26" s="304">
        <f t="shared" si="428"/>
        <v>0</v>
      </c>
      <c r="EM26" s="304"/>
      <c r="EN26" s="304">
        <f t="shared" si="428"/>
        <v>0</v>
      </c>
      <c r="EO26" s="304"/>
      <c r="EP26" s="304">
        <f t="shared" si="428"/>
        <v>0</v>
      </c>
      <c r="EQ26" s="304"/>
      <c r="ER26" s="304">
        <f t="shared" si="428"/>
        <v>0</v>
      </c>
      <c r="ES26" s="304"/>
      <c r="ET26" s="304">
        <f t="shared" si="428"/>
        <v>0</v>
      </c>
      <c r="EU26" s="304"/>
      <c r="EV26" s="304">
        <f t="shared" si="428"/>
        <v>0</v>
      </c>
      <c r="EW26" s="304"/>
      <c r="EX26" s="304">
        <f t="shared" ref="EX26:FT26" si="429">EX1*EX17*EX22</f>
        <v>0</v>
      </c>
      <c r="EY26" s="304"/>
      <c r="EZ26" s="304">
        <f t="shared" si="429"/>
        <v>0</v>
      </c>
      <c r="FA26" s="304"/>
      <c r="FB26" s="304">
        <f t="shared" si="429"/>
        <v>0</v>
      </c>
      <c r="FC26" s="304"/>
      <c r="FD26" s="304">
        <f t="shared" si="429"/>
        <v>0</v>
      </c>
      <c r="FE26" s="304"/>
      <c r="FF26" s="304">
        <f t="shared" si="429"/>
        <v>0</v>
      </c>
      <c r="FG26" s="304"/>
      <c r="FH26" s="304">
        <f t="shared" si="429"/>
        <v>0</v>
      </c>
      <c r="FI26" s="304"/>
      <c r="FJ26" s="304">
        <f t="shared" si="429"/>
        <v>0</v>
      </c>
      <c r="FK26" s="304"/>
      <c r="FL26" s="304">
        <f t="shared" si="429"/>
        <v>0</v>
      </c>
      <c r="FM26" s="304"/>
      <c r="FN26" s="304">
        <f t="shared" si="429"/>
        <v>0</v>
      </c>
      <c r="FO26" s="304"/>
      <c r="FP26" s="304">
        <f t="shared" si="429"/>
        <v>0</v>
      </c>
      <c r="FQ26" s="304"/>
      <c r="FR26" s="304">
        <f t="shared" si="429"/>
        <v>0</v>
      </c>
      <c r="FS26" s="304"/>
      <c r="FT26" s="304">
        <f t="shared" si="429"/>
        <v>0</v>
      </c>
      <c r="FU26" s="304"/>
      <c r="FV26" s="304">
        <f t="shared" ref="FV26" si="430">FV1*FV17*FV22</f>
        <v>0</v>
      </c>
      <c r="FW26" s="304"/>
      <c r="FX26" s="304">
        <f t="shared" ref="FX26" si="431">FX1*FX17*FX22</f>
        <v>0</v>
      </c>
      <c r="FY26" s="304"/>
      <c r="FZ26" s="304">
        <f t="shared" ref="FZ26" si="432">FZ1*FZ17*FZ22</f>
        <v>0</v>
      </c>
      <c r="GA26" s="304"/>
      <c r="GB26" s="304">
        <f t="shared" ref="GB26" si="433">GB1*GB17*GB22</f>
        <v>0</v>
      </c>
      <c r="GC26" s="304"/>
      <c r="GD26" s="304">
        <f t="shared" ref="GD26" si="434">GD1*GD17*GD22</f>
        <v>0</v>
      </c>
      <c r="GE26" s="304"/>
      <c r="GF26" s="304">
        <f t="shared" ref="GF26" si="435">GF1*GF17*GF22</f>
        <v>0</v>
      </c>
      <c r="GG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v>0</v>
      </c>
      <c r="U27" s="304"/>
      <c r="V27" s="304">
        <f>SUM($B26:W$26)/V25</f>
        <v>84.272727272727266</v>
      </c>
      <c r="W27" s="304"/>
      <c r="X27" s="304">
        <f>SUM($B26:Y$26)/X25</f>
        <v>86.25</v>
      </c>
      <c r="Y27" s="304"/>
      <c r="Z27" s="304">
        <f>SUM($B26:AA$26)/Z25</f>
        <v>100.22727272727271</v>
      </c>
      <c r="AA27" s="304"/>
      <c r="AB27" s="304">
        <f>SUM($B26:AC$26)/AB25</f>
        <v>107.09999999999998</v>
      </c>
      <c r="AC27" s="304"/>
      <c r="AD27" s="304">
        <f>SUM($B26:AE$26)/AD25</f>
        <v>112.97368421052632</v>
      </c>
      <c r="AE27" s="304"/>
      <c r="AF27" s="304">
        <f>SUM($B26:AG$26)/AF25</f>
        <v>121.75471698113208</v>
      </c>
      <c r="AG27" s="304"/>
      <c r="AH27" s="304">
        <f>SUM($B26:AI$26)/AH25</f>
        <v>127.52307692307693</v>
      </c>
      <c r="AI27" s="304"/>
      <c r="AJ27" s="304">
        <f>SUM($B26:AK$26)/AJ25</f>
        <v>132.89610389610391</v>
      </c>
      <c r="AK27" s="304"/>
      <c r="AL27" s="304">
        <f>SUM($B26:AM$26)/AL25</f>
        <v>141.06122448979593</v>
      </c>
      <c r="AM27" s="304"/>
      <c r="AN27" s="304">
        <f>SUM($B26:AO$26)/AN25</f>
        <v>145.62162162162161</v>
      </c>
      <c r="AO27" s="304"/>
      <c r="AP27" s="304">
        <f>SUM($B26:AQ$26)/AP25</f>
        <v>152.79699248120301</v>
      </c>
      <c r="AQ27" s="304"/>
      <c r="AR27" s="304">
        <f>SUM($B26:AS$26)/AR25</f>
        <v>156.25000000000003</v>
      </c>
      <c r="AS27" s="304"/>
      <c r="AT27" s="304">
        <f>SUM($B26:AU$26)/AT25</f>
        <v>160.74683544303798</v>
      </c>
      <c r="AU27" s="304"/>
      <c r="AV27" s="304">
        <f>SUM($B26:AW$26)/AV25</f>
        <v>163.40963855421685</v>
      </c>
      <c r="AW27" s="304"/>
      <c r="AX27" s="304">
        <f>SUM($B26:AY$26)/AX25</f>
        <v>165.55813953488371</v>
      </c>
      <c r="AY27" s="304"/>
      <c r="AZ27" s="304">
        <f>SUM($B26:BA$26)/AZ25</f>
        <v>169.67213114754099</v>
      </c>
      <c r="BA27" s="304"/>
      <c r="BB27" s="304">
        <f>SUM($B26:BC$26)/BB25</f>
        <v>171.62234042553189</v>
      </c>
      <c r="BC27" s="304"/>
      <c r="BD27" s="304">
        <f>SUM($B26:BE$26)/BD25</f>
        <v>177.19306930693068</v>
      </c>
      <c r="BE27" s="304"/>
      <c r="BF27" s="304">
        <f>SUM($B26:BG$26)/BF25</f>
        <v>178.82038834951453</v>
      </c>
      <c r="BG27" s="304"/>
      <c r="BH27" s="304">
        <f>SUM($B26:BI$26)/BH25</f>
        <v>182.22897196261681</v>
      </c>
      <c r="BI27" s="304"/>
      <c r="BJ27" s="304">
        <f>SUM($B26:BK$26)/BJ25</f>
        <v>183.12500000000003</v>
      </c>
      <c r="BK27" s="304"/>
      <c r="BL27" s="304">
        <f>SUM($B26:BM$26)/BL25</f>
        <v>185.49773755656108</v>
      </c>
      <c r="BM27" s="304"/>
      <c r="BN27" s="304">
        <f>SUM($B26:BO$26)/BN25</f>
        <v>192.14042553191487</v>
      </c>
      <c r="BO27" s="304"/>
      <c r="BP27" s="304">
        <f>SUM($B26:BQ$26)/BP25</f>
        <v>199.82142857142853</v>
      </c>
      <c r="BQ27" s="304"/>
      <c r="BR27" s="304">
        <f>SUM($B26:BS$26)/BR25</f>
        <v>202.93436293436289</v>
      </c>
      <c r="BS27" s="304"/>
      <c r="BT27" s="304">
        <f>SUM($B26:BU$26)/BT25</f>
        <v>205.22727272727266</v>
      </c>
      <c r="BU27" s="304"/>
      <c r="BV27" s="304">
        <f>SUM($B26:BW$26)/BV25</f>
        <v>206.18796992481197</v>
      </c>
      <c r="BW27" s="304"/>
      <c r="BX27" s="304">
        <f>SUM($B26:BY$26)/BX25</f>
        <v>206.18796992481197</v>
      </c>
      <c r="BY27" s="304"/>
      <c r="BZ27" s="304">
        <f>SUM($B26:CA$26)/BZ25</f>
        <v>207.26865671641784</v>
      </c>
      <c r="CA27" s="304"/>
      <c r="CB27" s="304">
        <f>SUM($B26:CC$26)/CB25</f>
        <v>207.26865671641784</v>
      </c>
      <c r="CC27" s="304"/>
      <c r="CD27" s="304">
        <f>SUM($B26:CE$26)/CD25</f>
        <v>208.46666666666661</v>
      </c>
      <c r="CE27" s="304"/>
      <c r="CF27" s="304">
        <f>SUM($B26:CG$26)/CF25</f>
        <v>208.46666666666661</v>
      </c>
      <c r="CG27" s="304"/>
      <c r="CH27" s="304">
        <f>SUM($B26:CI$26)/CH25</f>
        <v>208.46666666666661</v>
      </c>
      <c r="CI27" s="304"/>
      <c r="CJ27" s="304">
        <f>SUM($B26:CK$26)/CJ25</f>
        <v>208.46666666666661</v>
      </c>
      <c r="CK27" s="304"/>
      <c r="CL27" s="304">
        <f>SUM($B26:CM$26)/CL25</f>
        <v>208.46666666666661</v>
      </c>
      <c r="CM27" s="304"/>
      <c r="CN27" s="304">
        <f>SUM($B26:CO$26)/CN25</f>
        <v>208.46666666666661</v>
      </c>
      <c r="CO27" s="304"/>
      <c r="CP27" s="304">
        <f>SUM($B26:CQ$26)/CP25</f>
        <v>208.46666666666661</v>
      </c>
      <c r="CQ27" s="304"/>
      <c r="CR27" s="304">
        <f>SUM($B26:CS$26)/CR25</f>
        <v>208.46666666666661</v>
      </c>
      <c r="CS27" s="304"/>
      <c r="CT27" s="304">
        <f>SUM($B26:CU$26)/CT25</f>
        <v>208.46666666666661</v>
      </c>
      <c r="CU27" s="304"/>
      <c r="CV27" s="304">
        <f>SUM($B26:CW$26)/CV25</f>
        <v>208.46666666666661</v>
      </c>
      <c r="CW27" s="304"/>
      <c r="CX27" s="304">
        <f>SUM($B26:CY$26)/CX25</f>
        <v>208.46666666666661</v>
      </c>
      <c r="CY27" s="304"/>
      <c r="CZ27" s="304">
        <f>SUM($B26:DA$26)/CZ25</f>
        <v>208.46666666666661</v>
      </c>
      <c r="DA27" s="304"/>
      <c r="DB27" s="304">
        <f>SUM($B26:DC$26)/DB25</f>
        <v>208.46666666666661</v>
      </c>
      <c r="DC27" s="304"/>
      <c r="DD27" s="304">
        <f>SUM($B26:DE$26)/DD25</f>
        <v>208.46666666666661</v>
      </c>
      <c r="DE27" s="304"/>
      <c r="DF27" s="304">
        <f>SUM($B26:DG$26)/DF25</f>
        <v>208.46666666666661</v>
      </c>
      <c r="DG27" s="304"/>
      <c r="DH27" s="304">
        <f>SUM($B26:DI$26)/DH25</f>
        <v>208.46666666666661</v>
      </c>
      <c r="DI27" s="304"/>
      <c r="DJ27" s="304">
        <f>SUM($B26:DK$26)/DJ25</f>
        <v>208.46666666666661</v>
      </c>
      <c r="DK27" s="304"/>
      <c r="DL27" s="304">
        <f>SUM($B26:DM$26)/DL25</f>
        <v>208.46666666666661</v>
      </c>
      <c r="DM27" s="304"/>
      <c r="DN27" s="304">
        <f>SUM($B26:DO$26)/DN25</f>
        <v>208.46666666666661</v>
      </c>
      <c r="DO27" s="304"/>
      <c r="DP27" s="304">
        <f>SUM($B26:DQ$26)/DP25</f>
        <v>208.46666666666661</v>
      </c>
      <c r="DQ27" s="304"/>
      <c r="DR27" s="304">
        <f>SUM($B26:DS$26)/DR25</f>
        <v>208.46666666666661</v>
      </c>
      <c r="DS27" s="304"/>
      <c r="DT27" s="304">
        <f>SUM($B26:DU$26)/DT25</f>
        <v>208.46666666666661</v>
      </c>
      <c r="DU27" s="304"/>
      <c r="DV27" s="304">
        <f>SUM($B26:DW$26)/DV25</f>
        <v>208.46666666666661</v>
      </c>
      <c r="DW27" s="304"/>
      <c r="DX27" s="304">
        <f>SUM($B26:DY$26)/DX25</f>
        <v>208.46666666666661</v>
      </c>
      <c r="DY27" s="304"/>
      <c r="DZ27" s="304">
        <f>SUM($B26:EA$26)/DZ25</f>
        <v>208.46666666666661</v>
      </c>
      <c r="EA27" s="304"/>
      <c r="EB27" s="304">
        <f>SUM($B26:EC$26)/EB25</f>
        <v>208.46666666666661</v>
      </c>
      <c r="EC27" s="304"/>
      <c r="ED27" s="304">
        <f>SUM($B26:EE$26)/ED25</f>
        <v>208.46666666666661</v>
      </c>
      <c r="EE27" s="304"/>
      <c r="EF27" s="304">
        <f>SUM($B26:EG$26)/EF25</f>
        <v>208.46666666666661</v>
      </c>
      <c r="EG27" s="304"/>
      <c r="EH27" s="304">
        <f>SUM($B26:EI$26)/EH25</f>
        <v>208.46666666666661</v>
      </c>
      <c r="EI27" s="304"/>
      <c r="EJ27" s="304">
        <f>SUM($B26:EK$26)/EJ25</f>
        <v>208.46666666666661</v>
      </c>
      <c r="EK27" s="304"/>
      <c r="EL27" s="304">
        <f>SUM($B26:EM$26)/EL25</f>
        <v>208.46666666666661</v>
      </c>
      <c r="EM27" s="304"/>
      <c r="EN27" s="304">
        <f>SUM($B26:EO$26)/EN25</f>
        <v>208.46666666666661</v>
      </c>
      <c r="EO27" s="304"/>
      <c r="EP27" s="304">
        <f>SUM($B26:EQ$26)/EP25</f>
        <v>208.46666666666661</v>
      </c>
      <c r="EQ27" s="304"/>
      <c r="ER27" s="304">
        <f>SUM($B26:ES$26)/ER25</f>
        <v>208.46666666666661</v>
      </c>
      <c r="ES27" s="304"/>
      <c r="ET27" s="304">
        <f>SUM($B26:EU$26)/ET25</f>
        <v>208.46666666666661</v>
      </c>
      <c r="EU27" s="304"/>
      <c r="EV27" s="304">
        <f>SUM($B26:EW$26)/EV25</f>
        <v>208.46666666666661</v>
      </c>
      <c r="EW27" s="304"/>
      <c r="EX27" s="304">
        <f>SUM($B26:EY$26)/EX25</f>
        <v>208.46666666666661</v>
      </c>
      <c r="EY27" s="304"/>
      <c r="EZ27" s="304">
        <f>SUM($B26:FA$26)/EZ25</f>
        <v>208.46666666666661</v>
      </c>
      <c r="FA27" s="304"/>
      <c r="FB27" s="304">
        <f>SUM($B26:FC$26)/FB25</f>
        <v>208.46666666666661</v>
      </c>
      <c r="FC27" s="304"/>
      <c r="FD27" s="304">
        <f>SUM($B26:FE$26)/FD25</f>
        <v>208.46666666666661</v>
      </c>
      <c r="FE27" s="304"/>
      <c r="FF27" s="304">
        <f>SUM($B26:FG$26)/FF25</f>
        <v>208.46666666666661</v>
      </c>
      <c r="FG27" s="304"/>
      <c r="FH27" s="304">
        <f>SUM($B26:FI$26)/FH25</f>
        <v>208.46666666666661</v>
      </c>
      <c r="FI27" s="304"/>
      <c r="FJ27" s="304">
        <f>SUM($B26:FK$26)/FJ25</f>
        <v>208.46666666666661</v>
      </c>
      <c r="FK27" s="304"/>
      <c r="FL27" s="304">
        <f>SUM($B26:FM$26)/FL25</f>
        <v>208.46666666666661</v>
      </c>
      <c r="FM27" s="304"/>
      <c r="FN27" s="304">
        <f>SUM($B26:FO$26)/FN25</f>
        <v>208.46666666666661</v>
      </c>
      <c r="FO27" s="304"/>
      <c r="FP27" s="304">
        <f>SUM($B26:FQ$26)/FP25</f>
        <v>208.46666666666661</v>
      </c>
      <c r="FQ27" s="304"/>
      <c r="FR27" s="304">
        <f>SUM($B26:FS$26)/FR25</f>
        <v>208.46666666666661</v>
      </c>
      <c r="FS27" s="304"/>
      <c r="FT27" s="304">
        <f>SUM($B26:FU$26)/FT25</f>
        <v>208.46666666666661</v>
      </c>
      <c r="FU27" s="304"/>
      <c r="FV27" s="304">
        <f>SUM($B26:FW$26)/FV25</f>
        <v>208.46666666666661</v>
      </c>
      <c r="FW27" s="304"/>
      <c r="FX27" s="304">
        <f>SUM($B26:FY$26)/FX25</f>
        <v>208.46666666666661</v>
      </c>
      <c r="FY27" s="304"/>
      <c r="FZ27" s="304">
        <f>SUM($B26:GA$26)/FZ25</f>
        <v>208.46666666666661</v>
      </c>
      <c r="GA27" s="304"/>
      <c r="GB27" s="304">
        <f>SUM($B26:GC$26)/GB25</f>
        <v>208.46666666666661</v>
      </c>
      <c r="GC27" s="304"/>
      <c r="GD27" s="304">
        <f>SUM($B26:GE$26)/GD25</f>
        <v>208.46666666666661</v>
      </c>
      <c r="GE27" s="304"/>
      <c r="GF27" s="304">
        <f>SUM($B26:GG$26)/GF25</f>
        <v>208.46666666666661</v>
      </c>
      <c r="GG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v>0</v>
      </c>
      <c r="U28" s="304"/>
      <c r="V28" s="304">
        <f>LN(V25)/V27</f>
        <v>-2.3691577886315804E-2</v>
      </c>
      <c r="W28" s="304"/>
      <c r="X28" s="304">
        <f>LN(X25)/X27</f>
        <v>-2.2139623245036967E-2</v>
      </c>
      <c r="Y28" s="304"/>
      <c r="Z28" s="304">
        <f t="shared" ref="Z28:CJ28" si="436">LN(Z25)/Z27</f>
        <v>-1.3004511305628439E-2</v>
      </c>
      <c r="AA28" s="304"/>
      <c r="AB28" s="304">
        <f t="shared" si="436"/>
        <v>-9.2740595052314048E-3</v>
      </c>
      <c r="AC28" s="304"/>
      <c r="AD28" s="304">
        <f t="shared" si="436"/>
        <v>-6.6994628017586792E-3</v>
      </c>
      <c r="AE28" s="304"/>
      <c r="AF28" s="304">
        <f t="shared" si="436"/>
        <v>-3.4837027397143644E-3</v>
      </c>
      <c r="AG28" s="304"/>
      <c r="AH28" s="304">
        <f t="shared" si="436"/>
        <v>-1.7256632296407414E-3</v>
      </c>
      <c r="AI28" s="304"/>
      <c r="AJ28" s="304">
        <f t="shared" si="436"/>
        <v>-3.8107763383603326E-4</v>
      </c>
      <c r="AK28" s="304"/>
      <c r="AL28" s="304">
        <f t="shared" si="436"/>
        <v>1.3506073315839879E-3</v>
      </c>
      <c r="AM28" s="304"/>
      <c r="AN28" s="304">
        <f t="shared" si="436"/>
        <v>2.1636968681655777E-3</v>
      </c>
      <c r="AO28" s="304"/>
      <c r="AP28" s="304">
        <f t="shared" si="436"/>
        <v>3.2454825549679614E-3</v>
      </c>
      <c r="AQ28" s="304"/>
      <c r="AR28" s="304">
        <f t="shared" si="436"/>
        <v>3.6823305273827947E-3</v>
      </c>
      <c r="AS28" s="304"/>
      <c r="AT28" s="304">
        <f t="shared" si="436"/>
        <v>4.1565103071114036E-3</v>
      </c>
      <c r="AU28" s="304"/>
      <c r="AV28" s="304">
        <f t="shared" si="436"/>
        <v>4.3910422912173327E-3</v>
      </c>
      <c r="AW28" s="304"/>
      <c r="AX28" s="304">
        <f t="shared" si="436"/>
        <v>4.5485249124966468E-3</v>
      </c>
      <c r="AY28" s="304"/>
      <c r="AZ28" s="304">
        <f t="shared" si="436"/>
        <v>4.8035996993534219E-3</v>
      </c>
      <c r="BA28" s="304"/>
      <c r="BB28" s="304">
        <f t="shared" si="436"/>
        <v>4.9060792788970103E-3</v>
      </c>
      <c r="BC28" s="304"/>
      <c r="BD28" s="304">
        <f t="shared" si="436"/>
        <v>5.1571912282069336E-3</v>
      </c>
      <c r="BE28" s="304"/>
      <c r="BF28" s="304">
        <f t="shared" si="436"/>
        <v>5.2199138069911073E-3</v>
      </c>
      <c r="BG28" s="304"/>
      <c r="BH28" s="304">
        <f t="shared" si="436"/>
        <v>5.3313523633811413E-3</v>
      </c>
      <c r="BI28" s="304"/>
      <c r="BJ28" s="304">
        <f t="shared" si="436"/>
        <v>5.3560641802688118E-3</v>
      </c>
      <c r="BK28" s="304"/>
      <c r="BL28" s="304">
        <f t="shared" si="436"/>
        <v>5.4109206940557248E-3</v>
      </c>
      <c r="BM28" s="304"/>
      <c r="BN28" s="304">
        <f t="shared" si="436"/>
        <v>5.5435307615408578E-3</v>
      </c>
      <c r="BO28" s="304"/>
      <c r="BP28" s="304">
        <f t="shared" si="436"/>
        <v>5.6799710669332591E-3</v>
      </c>
      <c r="BQ28" s="304"/>
      <c r="BR28" s="304">
        <f t="shared" si="436"/>
        <v>5.7278564863017271E-3</v>
      </c>
      <c r="BS28" s="304"/>
      <c r="BT28" s="304">
        <f t="shared" si="436"/>
        <v>5.7570318641030609E-3</v>
      </c>
      <c r="BU28" s="304"/>
      <c r="BV28" s="304">
        <f t="shared" si="436"/>
        <v>5.7668114902283381E-3</v>
      </c>
      <c r="BW28" s="304"/>
      <c r="BX28" s="304">
        <f t="shared" si="436"/>
        <v>5.7668114902283381E-3</v>
      </c>
      <c r="BY28" s="304"/>
      <c r="BZ28" s="304">
        <f t="shared" si="436"/>
        <v>5.7728835840119572E-3</v>
      </c>
      <c r="CA28" s="304"/>
      <c r="CB28" s="304">
        <f t="shared" si="436"/>
        <v>5.7728835840119572E-3</v>
      </c>
      <c r="CC28" s="304"/>
      <c r="CD28" s="304">
        <f t="shared" si="436"/>
        <v>5.7753732219024776E-3</v>
      </c>
      <c r="CE28" s="304"/>
      <c r="CF28" s="304">
        <f t="shared" si="436"/>
        <v>5.7753732219024776E-3</v>
      </c>
      <c r="CG28" s="304"/>
      <c r="CH28" s="304">
        <f t="shared" si="436"/>
        <v>5.7753732219024776E-3</v>
      </c>
      <c r="CI28" s="304"/>
      <c r="CJ28" s="304">
        <f t="shared" si="436"/>
        <v>5.7753732219024776E-3</v>
      </c>
      <c r="CK28" s="304"/>
      <c r="CL28" s="304">
        <f t="shared" ref="CL28:EV28" si="437">LN(CL25)/CL27</f>
        <v>5.7753732219024776E-3</v>
      </c>
      <c r="CM28" s="304"/>
      <c r="CN28" s="304">
        <f t="shared" si="437"/>
        <v>5.7753732219024776E-3</v>
      </c>
      <c r="CO28" s="304"/>
      <c r="CP28" s="304">
        <f t="shared" si="437"/>
        <v>5.7753732219024776E-3</v>
      </c>
      <c r="CQ28" s="304"/>
      <c r="CR28" s="304">
        <f t="shared" si="437"/>
        <v>5.7753732219024776E-3</v>
      </c>
      <c r="CS28" s="304"/>
      <c r="CT28" s="304">
        <f t="shared" si="437"/>
        <v>5.7753732219024776E-3</v>
      </c>
      <c r="CU28" s="304"/>
      <c r="CV28" s="304">
        <f t="shared" si="437"/>
        <v>5.7753732219024776E-3</v>
      </c>
      <c r="CW28" s="304"/>
      <c r="CX28" s="304">
        <f t="shared" si="437"/>
        <v>5.7753732219024776E-3</v>
      </c>
      <c r="CY28" s="304"/>
      <c r="CZ28" s="304">
        <f t="shared" si="437"/>
        <v>5.7753732219024776E-3</v>
      </c>
      <c r="DA28" s="304"/>
      <c r="DB28" s="304">
        <f t="shared" si="437"/>
        <v>5.7753732219024776E-3</v>
      </c>
      <c r="DC28" s="304"/>
      <c r="DD28" s="304">
        <f t="shared" si="437"/>
        <v>5.7753732219024776E-3</v>
      </c>
      <c r="DE28" s="304"/>
      <c r="DF28" s="304">
        <f t="shared" si="437"/>
        <v>5.7753732219024776E-3</v>
      </c>
      <c r="DG28" s="304"/>
      <c r="DH28" s="304">
        <f t="shared" si="437"/>
        <v>5.7753732219024776E-3</v>
      </c>
      <c r="DI28" s="304"/>
      <c r="DJ28" s="304">
        <f t="shared" si="437"/>
        <v>5.7753732219024776E-3</v>
      </c>
      <c r="DK28" s="304"/>
      <c r="DL28" s="304">
        <f t="shared" si="437"/>
        <v>5.7753732219024776E-3</v>
      </c>
      <c r="DM28" s="304"/>
      <c r="DN28" s="304">
        <f t="shared" si="437"/>
        <v>5.7753732219024776E-3</v>
      </c>
      <c r="DO28" s="304"/>
      <c r="DP28" s="304">
        <f t="shared" si="437"/>
        <v>5.7753732219024776E-3</v>
      </c>
      <c r="DQ28" s="304"/>
      <c r="DR28" s="304">
        <f t="shared" si="437"/>
        <v>5.7753732219024776E-3</v>
      </c>
      <c r="DS28" s="304"/>
      <c r="DT28" s="304">
        <f t="shared" si="437"/>
        <v>5.7753732219024776E-3</v>
      </c>
      <c r="DU28" s="304"/>
      <c r="DV28" s="304">
        <f t="shared" si="437"/>
        <v>5.7753732219024776E-3</v>
      </c>
      <c r="DW28" s="304"/>
      <c r="DX28" s="304">
        <f t="shared" si="437"/>
        <v>5.7753732219024776E-3</v>
      </c>
      <c r="DY28" s="304"/>
      <c r="DZ28" s="304">
        <f t="shared" si="437"/>
        <v>5.7753732219024776E-3</v>
      </c>
      <c r="EA28" s="304"/>
      <c r="EB28" s="304">
        <f t="shared" si="437"/>
        <v>5.7753732219024776E-3</v>
      </c>
      <c r="EC28" s="304"/>
      <c r="ED28" s="304">
        <f t="shared" si="437"/>
        <v>5.7753732219024776E-3</v>
      </c>
      <c r="EE28" s="304"/>
      <c r="EF28" s="304">
        <f t="shared" si="437"/>
        <v>5.7753732219024776E-3</v>
      </c>
      <c r="EG28" s="304"/>
      <c r="EH28" s="304">
        <f t="shared" si="437"/>
        <v>5.7753732219024776E-3</v>
      </c>
      <c r="EI28" s="304"/>
      <c r="EJ28" s="304">
        <f t="shared" si="437"/>
        <v>5.7753732219024776E-3</v>
      </c>
      <c r="EK28" s="304"/>
      <c r="EL28" s="304">
        <f t="shared" si="437"/>
        <v>5.7753732219024776E-3</v>
      </c>
      <c r="EM28" s="304"/>
      <c r="EN28" s="304">
        <f t="shared" si="437"/>
        <v>5.7753732219024776E-3</v>
      </c>
      <c r="EO28" s="304"/>
      <c r="EP28" s="304">
        <f t="shared" si="437"/>
        <v>5.7753732219024776E-3</v>
      </c>
      <c r="EQ28" s="304"/>
      <c r="ER28" s="304">
        <f t="shared" si="437"/>
        <v>5.7753732219024776E-3</v>
      </c>
      <c r="ES28" s="304"/>
      <c r="ET28" s="304">
        <f t="shared" si="437"/>
        <v>5.7753732219024776E-3</v>
      </c>
      <c r="EU28" s="304"/>
      <c r="EV28" s="304">
        <f t="shared" si="437"/>
        <v>5.7753732219024776E-3</v>
      </c>
      <c r="EW28" s="304"/>
      <c r="EX28" s="304">
        <f t="shared" ref="EX28:FT28" si="438">LN(EX25)/EX27</f>
        <v>5.7753732219024776E-3</v>
      </c>
      <c r="EY28" s="304"/>
      <c r="EZ28" s="304">
        <f t="shared" si="438"/>
        <v>5.7753732219024776E-3</v>
      </c>
      <c r="FA28" s="304"/>
      <c r="FB28" s="304">
        <f t="shared" si="438"/>
        <v>5.7753732219024776E-3</v>
      </c>
      <c r="FC28" s="304"/>
      <c r="FD28" s="304">
        <f t="shared" si="438"/>
        <v>5.7753732219024776E-3</v>
      </c>
      <c r="FE28" s="304"/>
      <c r="FF28" s="304">
        <f t="shared" si="438"/>
        <v>5.7753732219024776E-3</v>
      </c>
      <c r="FG28" s="304"/>
      <c r="FH28" s="304">
        <f t="shared" si="438"/>
        <v>5.7753732219024776E-3</v>
      </c>
      <c r="FI28" s="304"/>
      <c r="FJ28" s="304">
        <f t="shared" si="438"/>
        <v>5.7753732219024776E-3</v>
      </c>
      <c r="FK28" s="304"/>
      <c r="FL28" s="304">
        <f t="shared" si="438"/>
        <v>5.7753732219024776E-3</v>
      </c>
      <c r="FM28" s="304"/>
      <c r="FN28" s="304">
        <f t="shared" si="438"/>
        <v>5.7753732219024776E-3</v>
      </c>
      <c r="FO28" s="304"/>
      <c r="FP28" s="304">
        <f t="shared" si="438"/>
        <v>5.7753732219024776E-3</v>
      </c>
      <c r="FQ28" s="304"/>
      <c r="FR28" s="304">
        <f t="shared" si="438"/>
        <v>5.7753732219024776E-3</v>
      </c>
      <c r="FS28" s="304"/>
      <c r="FT28" s="304">
        <f t="shared" si="438"/>
        <v>5.7753732219024776E-3</v>
      </c>
      <c r="FU28" s="304"/>
      <c r="FV28" s="304">
        <f t="shared" ref="FV28" si="439">LN(FV25)/FV27</f>
        <v>5.7753732219024776E-3</v>
      </c>
      <c r="FW28" s="304"/>
      <c r="FX28" s="304">
        <f t="shared" ref="FX28" si="440">LN(FX25)/FX27</f>
        <v>5.7753732219024776E-3</v>
      </c>
      <c r="FY28" s="304"/>
      <c r="FZ28" s="304">
        <f t="shared" ref="FZ28" si="441">LN(FZ25)/FZ27</f>
        <v>5.7753732219024776E-3</v>
      </c>
      <c r="GA28" s="304"/>
      <c r="GB28" s="304">
        <f t="shared" ref="GB28" si="442">LN(GB25)/GB27</f>
        <v>5.7753732219024776E-3</v>
      </c>
      <c r="GC28" s="304"/>
      <c r="GD28" s="304">
        <f t="shared" ref="GD28" si="443">LN(GD25)/GD27</f>
        <v>5.7753732219024776E-3</v>
      </c>
      <c r="GE28" s="304"/>
      <c r="GF28" s="304">
        <f t="shared" ref="GF28" si="444">LN(GF25)/GF27</f>
        <v>5.7753732219024776E-3</v>
      </c>
      <c r="GG28" s="304"/>
    </row>
    <row r="29" spans="1:197" ht="15" thickBot="1">
      <c r="A29" s="77" t="s">
        <v>63</v>
      </c>
      <c r="B29" s="304">
        <f t="shared" ref="B29" si="445">LOG10(B14)-LOG10(D14)</f>
        <v>0</v>
      </c>
      <c r="C29" s="304"/>
      <c r="D29" s="304">
        <f t="shared" ref="D29" si="446">LOG10(D14)-LOG10(F14)</f>
        <v>0</v>
      </c>
      <c r="E29" s="304"/>
      <c r="F29" s="304">
        <f t="shared" ref="F29" si="447">LOG10(F14)-LOG10(H14)</f>
        <v>0</v>
      </c>
      <c r="G29" s="304"/>
      <c r="H29" s="304">
        <f t="shared" ref="H29" si="448">LOG10(H14)-LOG10(J14)</f>
        <v>0</v>
      </c>
      <c r="I29" s="304"/>
      <c r="J29" s="304">
        <f t="shared" ref="J29" si="449">LOG10(J14)-LOG10(L14)</f>
        <v>0</v>
      </c>
      <c r="K29" s="304"/>
      <c r="L29" s="304">
        <f t="shared" ref="L29" si="450">LOG10(L14)-LOG10(N14)</f>
        <v>0</v>
      </c>
      <c r="M29" s="304"/>
      <c r="N29" s="304">
        <f t="shared" ref="N29" si="451">LOG10(N14)-LOG10(P14)</f>
        <v>0</v>
      </c>
      <c r="O29" s="304"/>
      <c r="P29" s="304">
        <f t="shared" ref="P29" si="452">LOG10(P14)-LOG10(R14)</f>
        <v>0</v>
      </c>
      <c r="Q29" s="304"/>
      <c r="R29" s="304">
        <f t="shared" ref="R29" si="453">LOG10(R14)-LOG10(T14)</f>
        <v>0</v>
      </c>
      <c r="S29" s="304"/>
      <c r="T29" s="304">
        <f t="shared" ref="T29" si="454">LOG10(T14)-LOG10(V14)</f>
        <v>0</v>
      </c>
      <c r="U29" s="304"/>
      <c r="V29" s="304">
        <f t="shared" ref="V29" si="455">LOG10(V14)-LOG10(X14)</f>
        <v>0</v>
      </c>
      <c r="W29" s="304"/>
      <c r="X29" s="304">
        <f t="shared" ref="X29" si="456">LOG10(X14)-LOG10(Z14)</f>
        <v>0</v>
      </c>
      <c r="Y29" s="304"/>
      <c r="Z29" s="304">
        <f t="shared" ref="Z29" si="457">LOG10(Z14)-LOG10(AB14)</f>
        <v>0</v>
      </c>
      <c r="AA29" s="304"/>
      <c r="AB29" s="304">
        <f t="shared" ref="AB29" si="458">LOG10(AB14)-LOG10(AD14)</f>
        <v>0</v>
      </c>
      <c r="AC29" s="304"/>
      <c r="AD29" s="304">
        <f t="shared" ref="AD29" si="459">LOG10(AD14)-LOG10(AF14)</f>
        <v>0</v>
      </c>
      <c r="AE29" s="304"/>
      <c r="AF29" s="304">
        <f t="shared" ref="AF29" si="460">LOG10(AF14)-LOG10(AH14)</f>
        <v>0</v>
      </c>
      <c r="AG29" s="304"/>
      <c r="AH29" s="304">
        <f t="shared" ref="AH29" si="461">LOG10(AH14)-LOG10(AJ14)</f>
        <v>0</v>
      </c>
      <c r="AI29" s="304"/>
      <c r="AJ29" s="304">
        <f t="shared" ref="AJ29" si="462">LOG10(AJ14)-LOG10(AL14)</f>
        <v>0</v>
      </c>
      <c r="AK29" s="304"/>
      <c r="AL29" s="304">
        <f t="shared" ref="AL29" si="463">LOG10(AL14)-LOG10(AN14)</f>
        <v>0</v>
      </c>
      <c r="AM29" s="304"/>
      <c r="AN29" s="304">
        <f t="shared" ref="AN29" si="464">LOG10(AN14)-LOG10(AP14)</f>
        <v>0</v>
      </c>
      <c r="AO29" s="304"/>
      <c r="AP29" s="304">
        <f t="shared" ref="AP29" si="465">LOG10(AP14)-LOG10(AR14)</f>
        <v>0</v>
      </c>
      <c r="AQ29" s="304"/>
      <c r="AR29" s="304">
        <f t="shared" ref="AR29" si="466">LOG10(AR14)-LOG10(AT14)</f>
        <v>0</v>
      </c>
      <c r="AS29" s="304"/>
      <c r="AT29" s="304">
        <f t="shared" ref="AT29" si="467">LOG10(AT14)-LOG10(AV14)</f>
        <v>5.1152522447381332E-2</v>
      </c>
      <c r="AU29" s="304"/>
      <c r="AV29" s="304">
        <f t="shared" ref="AV29" si="468">LOG10(AV14)-LOG10(AX14)</f>
        <v>0</v>
      </c>
      <c r="AW29" s="304"/>
      <c r="AX29" s="304">
        <f t="shared" ref="AX29" si="469">LOG10(AX14)-LOG10(AZ14)</f>
        <v>5.7991946977686726E-2</v>
      </c>
      <c r="AY29" s="304"/>
      <c r="AZ29" s="304">
        <f t="shared" ref="AZ29" si="470">LOG10(AZ14)-LOG10(BB14)</f>
        <v>6.6946789630613179E-2</v>
      </c>
      <c r="BA29" s="304"/>
      <c r="BB29" s="304">
        <f t="shared" ref="BB29" si="471">LOG10(BB14)-LOG10(BD14)</f>
        <v>0</v>
      </c>
      <c r="BC29" s="304"/>
      <c r="BD29" s="304">
        <f t="shared" ref="BD29" si="472">LOG10(BD14)-LOG10(BF14)</f>
        <v>0</v>
      </c>
      <c r="BE29" s="304"/>
      <c r="BF29" s="304">
        <f t="shared" ref="BF29" si="473">LOG10(BF14)-LOG10(BH14)</f>
        <v>0</v>
      </c>
      <c r="BG29" s="304"/>
      <c r="BH29" s="304">
        <f t="shared" ref="BH29" si="474">LOG10(BH14)-LOG10(BJ14)</f>
        <v>0</v>
      </c>
      <c r="BI29" s="304"/>
      <c r="BJ29" s="304">
        <f t="shared" ref="BJ29" si="475">LOG10(BJ14)-LOG10(BL14)</f>
        <v>0</v>
      </c>
      <c r="BK29" s="304"/>
      <c r="BL29" s="304">
        <f t="shared" ref="BL29" si="476">LOG10(BL14)-LOG10(BN14)</f>
        <v>0</v>
      </c>
      <c r="BM29" s="304"/>
      <c r="BN29" s="304">
        <f t="shared" ref="BN29" si="477">LOG10(BN14)-LOG10(BP14)</f>
        <v>0</v>
      </c>
      <c r="BO29" s="304"/>
      <c r="BP29" s="304">
        <f t="shared" ref="BP29" si="478">LOG10(BP14)-LOG10(BR14)</f>
        <v>0</v>
      </c>
      <c r="BQ29" s="304"/>
      <c r="BR29" s="304">
        <f t="shared" ref="BR29" si="479">LOG10(BR14)-LOG10(BT14)</f>
        <v>0</v>
      </c>
      <c r="BS29" s="304"/>
      <c r="BT29" s="304">
        <f t="shared" ref="BT29" si="480">LOG10(BT14)-LOG10(BV14)</f>
        <v>0</v>
      </c>
      <c r="BU29" s="304"/>
      <c r="BV29" s="304">
        <f t="shared" ref="BV29" si="481">LOG10(BV14)-LOG10(BX14)</f>
        <v>0</v>
      </c>
      <c r="BW29" s="304"/>
      <c r="BX29" s="304">
        <f t="shared" ref="BX29" si="482">LOG10(BX14)-LOG10(BZ14)</f>
        <v>0</v>
      </c>
      <c r="BY29" s="304"/>
      <c r="BZ29" s="304">
        <f t="shared" ref="BZ29" si="483">LOG10(BZ14)-LOG10(CB14)</f>
        <v>0</v>
      </c>
      <c r="CA29" s="304"/>
      <c r="CB29" s="304">
        <f t="shared" ref="CB29" si="484">LOG10(CB14)-LOG10(CD14)</f>
        <v>0</v>
      </c>
      <c r="CC29" s="304"/>
      <c r="CD29" s="304">
        <f t="shared" ref="CD29" si="485">LOG10(CD14)-LOG10(CF14)</f>
        <v>0</v>
      </c>
      <c r="CE29" s="304"/>
      <c r="CF29" s="304">
        <f t="shared" ref="CF29" si="486">LOG10(CF14)-LOG10(CH14)</f>
        <v>0</v>
      </c>
      <c r="CG29" s="304"/>
      <c r="CH29" s="304">
        <f t="shared" ref="CH29" si="487">LOG10(CH14)-LOG10(CJ14)</f>
        <v>0</v>
      </c>
      <c r="CI29" s="304"/>
      <c r="CJ29" s="304">
        <f t="shared" ref="CJ29" si="488">LOG10(CJ14)-LOG10(CL14)</f>
        <v>0</v>
      </c>
      <c r="CK29" s="304"/>
      <c r="CL29" s="304">
        <f t="shared" ref="CL29" si="489">LOG10(CL14)-LOG10(CN14)</f>
        <v>0</v>
      </c>
      <c r="CM29" s="304"/>
      <c r="CN29" s="304">
        <f t="shared" ref="CN29" si="490">LOG10(CN14)-LOG10(CP14)</f>
        <v>0</v>
      </c>
      <c r="CO29" s="304"/>
      <c r="CP29" s="304">
        <f t="shared" ref="CP29" si="491">LOG10(CP14)-LOG10(CR14)</f>
        <v>0</v>
      </c>
      <c r="CQ29" s="304"/>
      <c r="CR29" s="304">
        <f t="shared" ref="CR29" si="492">LOG10(CR14)-LOG10(CT14)</f>
        <v>0</v>
      </c>
      <c r="CS29" s="304"/>
      <c r="CT29" s="304">
        <f t="shared" ref="CT29" si="493">LOG10(CT14)-LOG10(CV14)</f>
        <v>0</v>
      </c>
      <c r="CU29" s="304"/>
      <c r="CV29" s="304">
        <f t="shared" ref="CV29" si="494">LOG10(CV14)-LOG10(CX14)</f>
        <v>0</v>
      </c>
      <c r="CW29" s="304"/>
      <c r="CX29" s="304">
        <f t="shared" ref="CX29" si="495">LOG10(CX14)-LOG10(CZ14)</f>
        <v>0</v>
      </c>
      <c r="CY29" s="304"/>
      <c r="CZ29" s="304">
        <f t="shared" ref="CZ29" si="496">LOG10(CZ14)-LOG10(DB14)</f>
        <v>0</v>
      </c>
      <c r="DA29" s="304"/>
      <c r="DB29" s="304">
        <f t="shared" ref="DB29" si="497">LOG10(DB14)-LOG10(DD14)</f>
        <v>0</v>
      </c>
      <c r="DC29" s="304"/>
      <c r="DD29" s="304">
        <f t="shared" ref="DD29" si="498">LOG10(DD14)-LOG10(DF14)</f>
        <v>0</v>
      </c>
      <c r="DE29" s="304"/>
      <c r="DF29" s="304">
        <f t="shared" ref="DF29" si="499">LOG10(DF14)-LOG10(DH14)</f>
        <v>0</v>
      </c>
      <c r="DG29" s="304"/>
      <c r="DH29" s="304">
        <f t="shared" ref="DH29" si="500">LOG10(DH14)-LOG10(DJ14)</f>
        <v>0.17609125905568124</v>
      </c>
      <c r="DI29" s="304"/>
      <c r="DJ29" s="304">
        <f t="shared" ref="DJ29" si="501">LOG10(DJ14)-LOG10(DL14)</f>
        <v>0</v>
      </c>
      <c r="DK29" s="304"/>
      <c r="DL29" s="304">
        <f t="shared" ref="DL29" si="502">LOG10(DL14)-LOG10(DN14)</f>
        <v>0</v>
      </c>
      <c r="DM29" s="304"/>
      <c r="DN29" s="304">
        <f t="shared" ref="DN29" si="503">LOG10(DN14)-LOG10(DP14)</f>
        <v>0</v>
      </c>
      <c r="DO29" s="304"/>
      <c r="DP29" s="304">
        <f t="shared" ref="DP29" si="504">LOG10(DP14)-LOG10(DR14)</f>
        <v>0</v>
      </c>
      <c r="DQ29" s="304"/>
      <c r="DR29" s="304">
        <f t="shared" ref="DR29" si="505">LOG10(DR14)-LOG10(DT14)</f>
        <v>0</v>
      </c>
      <c r="DS29" s="304"/>
      <c r="DT29" s="304">
        <f t="shared" ref="DT29" si="506">LOG10(DT14)-LOG10(DV14)</f>
        <v>0</v>
      </c>
      <c r="DU29" s="304"/>
      <c r="DV29" s="304">
        <f t="shared" ref="DV29" si="507">LOG10(DV14)-LOG10(DX14)</f>
        <v>0</v>
      </c>
      <c r="DW29" s="304"/>
      <c r="DX29" s="304">
        <f t="shared" ref="DX29" si="508">LOG10(DX14)-LOG10(DZ14)</f>
        <v>0</v>
      </c>
      <c r="DY29" s="304"/>
      <c r="DZ29" s="304">
        <f t="shared" ref="DZ29" si="509">LOG10(DZ14)-LOG10(EB14)</f>
        <v>0</v>
      </c>
      <c r="EA29" s="304"/>
      <c r="EB29" s="304">
        <f t="shared" ref="EB29" si="510">LOG10(EB14)-LOG10(ED14)</f>
        <v>0</v>
      </c>
      <c r="EC29" s="304"/>
      <c r="ED29" s="304">
        <f t="shared" ref="ED29" si="511">LOG10(ED14)-LOG10(EF14)</f>
        <v>0</v>
      </c>
      <c r="EE29" s="304"/>
      <c r="EF29" s="304">
        <f t="shared" ref="EF29" si="512">LOG10(EF14)-LOG10(EH14)</f>
        <v>0</v>
      </c>
      <c r="EG29" s="304"/>
      <c r="EH29" s="304">
        <f t="shared" ref="EH29" si="513">LOG10(EH14)-LOG10(EJ14)</f>
        <v>0.12493873660829996</v>
      </c>
      <c r="EI29" s="304"/>
      <c r="EJ29" s="304">
        <f t="shared" ref="EJ29" si="514">LOG10(EJ14)-LOG10(EL14)</f>
        <v>0</v>
      </c>
      <c r="EK29" s="304"/>
      <c r="EL29" s="304">
        <f t="shared" ref="EL29" si="515">LOG10(EL14)-LOG10(EN14)</f>
        <v>0</v>
      </c>
      <c r="EM29" s="304"/>
      <c r="EN29" s="304">
        <f t="shared" ref="EN29" si="516">LOG10(EN14)-LOG10(EP14)</f>
        <v>0</v>
      </c>
      <c r="EO29" s="304"/>
      <c r="EP29" s="304">
        <f t="shared" ref="EP29" si="517">LOG10(EP14)-LOG10(ER14)</f>
        <v>0</v>
      </c>
      <c r="EQ29" s="304"/>
      <c r="ER29" s="304">
        <f t="shared" ref="ER29" si="518">LOG10(ER14)-LOG10(ET14)</f>
        <v>0</v>
      </c>
      <c r="ES29" s="304"/>
      <c r="ET29" s="304">
        <f t="shared" ref="ET29" si="519">LOG10(ET14)-LOG10(EV14)</f>
        <v>0</v>
      </c>
      <c r="EU29" s="304"/>
      <c r="EV29" s="304">
        <f t="shared" ref="EV29" si="520">LOG10(EV14)-LOG10(EX14)</f>
        <v>0</v>
      </c>
      <c r="EW29" s="304"/>
      <c r="EX29" s="304">
        <f t="shared" ref="EX29" si="521">LOG10(EX14)-LOG10(EZ14)</f>
        <v>0</v>
      </c>
      <c r="EY29" s="304"/>
      <c r="EZ29" s="304">
        <f t="shared" ref="EZ29" si="522">LOG10(EZ14)-LOG10(FB14)</f>
        <v>0</v>
      </c>
      <c r="FA29" s="304"/>
      <c r="FB29" s="304">
        <f t="shared" ref="FB29" si="523">LOG10(FB14)-LOG10(FD14)</f>
        <v>0.17609125905568124</v>
      </c>
      <c r="FC29" s="304"/>
      <c r="FD29" s="304">
        <f t="shared" ref="FD29" si="524">LOG10(FD14)-LOG10(FF14)</f>
        <v>0</v>
      </c>
      <c r="FE29" s="304"/>
      <c r="FF29" s="304">
        <f t="shared" ref="FF29" si="525">LOG10(FF14)-LOG10(FH14)</f>
        <v>0</v>
      </c>
      <c r="FG29" s="304"/>
      <c r="FH29" s="304">
        <f t="shared" ref="FH29" si="526">LOG10(FH14)-LOG10(FJ14)</f>
        <v>0</v>
      </c>
      <c r="FI29" s="304"/>
      <c r="FJ29" s="304">
        <f t="shared" ref="FJ29" si="527">LOG10(FJ14)-LOG10(FL14)</f>
        <v>0.3010299956639812</v>
      </c>
      <c r="FK29" s="304"/>
      <c r="FL29" s="304">
        <f t="shared" ref="FL29" si="528">LOG10(FL14)-LOG10(FN14)</f>
        <v>0</v>
      </c>
      <c r="FM29" s="304"/>
      <c r="FN29" s="304">
        <f t="shared" ref="FN29" si="529">LOG10(FN14)-LOG10(FP14)</f>
        <v>0</v>
      </c>
      <c r="FO29" s="304"/>
      <c r="FP29" s="304">
        <f t="shared" ref="FP29" si="530">LOG10(FP14)-LOG10(FR14)</f>
        <v>0</v>
      </c>
      <c r="FQ29" s="304"/>
      <c r="FR29" s="304">
        <f>LOG10(FR14)</f>
        <v>0</v>
      </c>
      <c r="FS29" s="304"/>
      <c r="FT29" s="304">
        <v>0</v>
      </c>
      <c r="FU29" s="304"/>
      <c r="FV29" s="304">
        <v>0</v>
      </c>
      <c r="FW29" s="304"/>
      <c r="FX29" s="304">
        <v>0</v>
      </c>
      <c r="FY29" s="304"/>
      <c r="FZ29" s="304">
        <v>0</v>
      </c>
      <c r="GA29" s="304"/>
      <c r="GB29" s="304">
        <v>0</v>
      </c>
      <c r="GC29" s="304"/>
      <c r="GD29" s="304">
        <v>0</v>
      </c>
      <c r="GE29" s="304"/>
      <c r="GF29" s="304">
        <v>0</v>
      </c>
      <c r="GG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1">
        <v>0</v>
      </c>
      <c r="C31" s="40">
        <v>0</v>
      </c>
      <c r="D31" s="11">
        <v>0</v>
      </c>
      <c r="E31" s="40">
        <v>0</v>
      </c>
      <c r="F31" s="11">
        <v>0</v>
      </c>
      <c r="G31" s="40">
        <v>0</v>
      </c>
      <c r="H31" s="11">
        <v>0</v>
      </c>
      <c r="I31" s="40">
        <v>0</v>
      </c>
      <c r="J31" s="11">
        <v>0</v>
      </c>
      <c r="K31" s="40">
        <v>0</v>
      </c>
      <c r="L31" s="11">
        <v>0</v>
      </c>
      <c r="M31" s="40">
        <v>0</v>
      </c>
      <c r="N31" s="11">
        <v>2</v>
      </c>
      <c r="O31" s="40">
        <v>0</v>
      </c>
      <c r="P31" s="11">
        <v>0</v>
      </c>
      <c r="Q31" s="40">
        <v>0</v>
      </c>
      <c r="R31" s="11">
        <v>0</v>
      </c>
      <c r="S31" s="40">
        <v>0</v>
      </c>
      <c r="T31" s="11">
        <v>2</v>
      </c>
      <c r="U31" s="40">
        <v>0</v>
      </c>
      <c r="V31" s="11">
        <v>0</v>
      </c>
      <c r="W31" s="40">
        <v>2</v>
      </c>
      <c r="X31" s="11">
        <v>0</v>
      </c>
      <c r="Y31" s="40">
        <v>0</v>
      </c>
      <c r="Z31" s="11">
        <v>2</v>
      </c>
      <c r="AA31" s="40">
        <v>0</v>
      </c>
      <c r="AB31" s="11">
        <v>1</v>
      </c>
      <c r="AC31" s="40">
        <v>0</v>
      </c>
      <c r="AD31" s="11">
        <v>2</v>
      </c>
      <c r="AE31" s="40">
        <v>1</v>
      </c>
      <c r="AF31" s="11">
        <v>0</v>
      </c>
      <c r="AG31" s="40">
        <v>3</v>
      </c>
      <c r="AH31" s="11">
        <v>4</v>
      </c>
      <c r="AI31" s="40">
        <v>0</v>
      </c>
      <c r="AJ31" s="11">
        <v>2</v>
      </c>
      <c r="AK31" s="40">
        <v>3</v>
      </c>
      <c r="AL31" s="11">
        <v>0</v>
      </c>
      <c r="AM31" s="40">
        <v>3</v>
      </c>
      <c r="AN31" s="11">
        <v>4</v>
      </c>
      <c r="AO31" s="40">
        <v>3</v>
      </c>
      <c r="AP31" s="11">
        <v>2</v>
      </c>
      <c r="AQ31" s="40">
        <v>3</v>
      </c>
      <c r="AR31" s="11">
        <v>0</v>
      </c>
      <c r="AS31" s="40">
        <v>1</v>
      </c>
      <c r="AT31" s="11">
        <v>0</v>
      </c>
      <c r="AU31" s="40">
        <v>2</v>
      </c>
      <c r="AV31" s="11">
        <v>2</v>
      </c>
      <c r="AW31" s="40">
        <v>0</v>
      </c>
      <c r="AX31" s="11">
        <v>1</v>
      </c>
      <c r="AY31" s="40">
        <v>0</v>
      </c>
      <c r="AZ31" s="11">
        <v>0</v>
      </c>
      <c r="BA31" s="40">
        <v>0</v>
      </c>
      <c r="BB31" s="11">
        <v>1</v>
      </c>
      <c r="BC31" s="40">
        <v>3</v>
      </c>
      <c r="BD31" s="11">
        <v>2</v>
      </c>
      <c r="BE31" s="40">
        <v>0</v>
      </c>
      <c r="BF31" s="11">
        <v>1</v>
      </c>
      <c r="BG31" s="40">
        <v>1</v>
      </c>
      <c r="BH31" s="11">
        <v>2</v>
      </c>
      <c r="BI31" s="40">
        <v>1</v>
      </c>
      <c r="BJ31" s="11">
        <v>1</v>
      </c>
      <c r="BK31" s="40">
        <v>1</v>
      </c>
      <c r="BL31" s="11">
        <v>0</v>
      </c>
      <c r="BM31" s="40">
        <v>1</v>
      </c>
      <c r="BN31" s="11">
        <v>2</v>
      </c>
      <c r="BO31" s="40">
        <v>2</v>
      </c>
      <c r="BP31" s="11">
        <v>0</v>
      </c>
      <c r="BQ31" s="40">
        <v>0</v>
      </c>
      <c r="BR31" s="11">
        <v>0</v>
      </c>
      <c r="BS31" s="40">
        <v>3</v>
      </c>
      <c r="BT31" s="11">
        <v>0</v>
      </c>
      <c r="BU31" s="40">
        <v>2</v>
      </c>
      <c r="BV31" s="11">
        <v>1</v>
      </c>
      <c r="BW31" s="40">
        <v>0</v>
      </c>
      <c r="BX31" s="11">
        <v>2</v>
      </c>
      <c r="BY31" s="40">
        <v>0</v>
      </c>
      <c r="BZ31" s="11">
        <v>2</v>
      </c>
      <c r="CA31" s="40">
        <v>1</v>
      </c>
      <c r="CB31" s="11">
        <v>0</v>
      </c>
      <c r="CC31" s="40">
        <v>0</v>
      </c>
      <c r="CD31" s="11">
        <v>0</v>
      </c>
      <c r="CE31" s="40">
        <v>0</v>
      </c>
      <c r="CF31" s="11">
        <v>0</v>
      </c>
      <c r="CG31" s="40">
        <v>2</v>
      </c>
      <c r="CH31" s="11">
        <v>0</v>
      </c>
      <c r="CI31" s="40">
        <v>2</v>
      </c>
      <c r="CJ31" s="78" t="s">
        <v>44</v>
      </c>
      <c r="CK31" s="40">
        <v>0</v>
      </c>
      <c r="CL31" s="78" t="s">
        <v>44</v>
      </c>
      <c r="CM31" s="40">
        <v>0</v>
      </c>
      <c r="CN31" s="78" t="s">
        <v>44</v>
      </c>
      <c r="CO31" s="40">
        <v>0</v>
      </c>
      <c r="CP31" s="78" t="s">
        <v>44</v>
      </c>
      <c r="CQ31" s="40">
        <v>0</v>
      </c>
      <c r="CR31" s="78" t="s">
        <v>44</v>
      </c>
      <c r="CS31" s="40">
        <v>0</v>
      </c>
      <c r="CT31" s="78" t="s">
        <v>44</v>
      </c>
      <c r="CU31" s="40">
        <v>0</v>
      </c>
      <c r="CV31" s="78" t="s">
        <v>44</v>
      </c>
      <c r="CW31" s="40">
        <v>0</v>
      </c>
      <c r="CX31" s="78" t="s">
        <v>44</v>
      </c>
      <c r="CY31" s="40">
        <v>0</v>
      </c>
      <c r="CZ31" s="78" t="s">
        <v>44</v>
      </c>
      <c r="DA31" s="40">
        <v>0</v>
      </c>
      <c r="DB31" s="78" t="s">
        <v>44</v>
      </c>
      <c r="DC31" s="40">
        <v>0</v>
      </c>
      <c r="DD31" s="78" t="s">
        <v>44</v>
      </c>
      <c r="DE31" s="40">
        <v>0</v>
      </c>
      <c r="DF31" s="78" t="s">
        <v>44</v>
      </c>
      <c r="DG31" s="40">
        <v>0</v>
      </c>
      <c r="DH31" s="78" t="s">
        <v>44</v>
      </c>
      <c r="DI31" s="40">
        <v>0</v>
      </c>
      <c r="DJ31" s="78" t="s">
        <v>44</v>
      </c>
      <c r="DK31" s="40">
        <v>0</v>
      </c>
      <c r="DL31" s="78" t="s">
        <v>44</v>
      </c>
      <c r="DM31" s="40">
        <v>0</v>
      </c>
      <c r="DN31" s="78" t="s">
        <v>44</v>
      </c>
      <c r="DO31" s="40">
        <v>0</v>
      </c>
      <c r="DP31" s="78" t="s">
        <v>44</v>
      </c>
      <c r="DQ31" s="40">
        <v>0</v>
      </c>
      <c r="DR31" s="78" t="s">
        <v>44</v>
      </c>
      <c r="DS31" s="40">
        <v>0</v>
      </c>
      <c r="DT31" s="78" t="s">
        <v>44</v>
      </c>
      <c r="DU31" s="40">
        <v>0</v>
      </c>
      <c r="DV31" s="78" t="s">
        <v>44</v>
      </c>
      <c r="DW31" s="40">
        <v>0</v>
      </c>
      <c r="DX31" s="78" t="s">
        <v>44</v>
      </c>
      <c r="DY31" s="40">
        <v>0</v>
      </c>
      <c r="DZ31" s="78" t="s">
        <v>44</v>
      </c>
      <c r="EA31" s="40">
        <v>0</v>
      </c>
      <c r="EB31" s="78" t="s">
        <v>44</v>
      </c>
      <c r="EC31" s="40">
        <v>0</v>
      </c>
      <c r="ED31" s="78" t="s">
        <v>44</v>
      </c>
      <c r="EE31" s="40">
        <v>0</v>
      </c>
      <c r="EF31" s="78" t="s">
        <v>44</v>
      </c>
      <c r="EG31" s="40">
        <v>0</v>
      </c>
      <c r="EH31" s="78" t="s">
        <v>44</v>
      </c>
      <c r="EI31" s="40">
        <v>0</v>
      </c>
      <c r="EJ31" s="78" t="s">
        <v>44</v>
      </c>
      <c r="EK31" s="40">
        <v>0</v>
      </c>
      <c r="EL31" s="78" t="s">
        <v>44</v>
      </c>
      <c r="EM31" s="40">
        <v>0</v>
      </c>
      <c r="EN31" s="78" t="s">
        <v>44</v>
      </c>
      <c r="EO31" s="40">
        <v>0</v>
      </c>
      <c r="EP31" s="78" t="s">
        <v>44</v>
      </c>
      <c r="EQ31" s="40">
        <v>0</v>
      </c>
      <c r="ER31" s="78" t="s">
        <v>44</v>
      </c>
      <c r="ES31" s="40">
        <v>0</v>
      </c>
      <c r="ET31" s="78" t="s">
        <v>44</v>
      </c>
      <c r="EU31" s="40">
        <v>0</v>
      </c>
      <c r="EV31" s="78" t="s">
        <v>44</v>
      </c>
      <c r="EW31" s="40">
        <v>0</v>
      </c>
      <c r="EX31" s="78" t="s">
        <v>44</v>
      </c>
      <c r="EY31" s="40">
        <v>0</v>
      </c>
      <c r="EZ31" s="78" t="s">
        <v>44</v>
      </c>
      <c r="FA31" s="40">
        <v>0</v>
      </c>
      <c r="FB31" s="78" t="s">
        <v>44</v>
      </c>
      <c r="FC31" s="40">
        <v>0</v>
      </c>
      <c r="FD31" s="78" t="s">
        <v>44</v>
      </c>
      <c r="FE31" s="40">
        <v>0</v>
      </c>
      <c r="FF31" s="78" t="s">
        <v>44</v>
      </c>
      <c r="FG31" s="40">
        <v>0</v>
      </c>
      <c r="FH31" s="78" t="s">
        <v>44</v>
      </c>
      <c r="FI31" s="40">
        <v>0</v>
      </c>
      <c r="FJ31" s="78" t="s">
        <v>44</v>
      </c>
      <c r="FK31" s="40">
        <v>0</v>
      </c>
      <c r="FL31" s="78" t="s">
        <v>44</v>
      </c>
      <c r="FM31" s="40">
        <v>0</v>
      </c>
      <c r="FN31" s="78" t="s">
        <v>44</v>
      </c>
      <c r="FO31" s="40">
        <v>0</v>
      </c>
      <c r="FP31" s="78" t="s">
        <v>44</v>
      </c>
      <c r="FQ31" s="40">
        <v>0</v>
      </c>
      <c r="FR31" s="78" t="s">
        <v>44</v>
      </c>
      <c r="FS31" s="40">
        <v>0</v>
      </c>
      <c r="FT31" s="78" t="s">
        <v>44</v>
      </c>
      <c r="FU31" s="40">
        <v>0</v>
      </c>
      <c r="FV31" s="78" t="s">
        <v>44</v>
      </c>
      <c r="FW31" s="40">
        <v>0</v>
      </c>
      <c r="FX31" s="78" t="s">
        <v>44</v>
      </c>
      <c r="FY31" s="40">
        <v>0</v>
      </c>
      <c r="FZ31" s="78" t="s">
        <v>44</v>
      </c>
      <c r="GA31" s="40">
        <v>0</v>
      </c>
      <c r="GB31" s="78" t="s">
        <v>44</v>
      </c>
      <c r="GC31" s="40">
        <v>0</v>
      </c>
      <c r="GD31" s="78" t="s">
        <v>44</v>
      </c>
      <c r="GE31" s="40">
        <v>0</v>
      </c>
      <c r="GF31" s="78" t="s">
        <v>44</v>
      </c>
      <c r="GG31" s="40">
        <v>0</v>
      </c>
      <c r="GH31">
        <f t="shared" ref="GH31:GH38" si="531">SUM(B31,D31,F31,H31,J31,L31,N31,P31,R31,T31,V31,X31,Z31,AB31,AD31,AF31,AH31,AJ31,AL31,AN31,AP31,AR31,AT31,AV31,AX31,AZ31,BB31,BD31,BF31,BH31,BJ31,BL31,BN31,BP31,BR31,BT31,BV31,BX31,BZ31,CB31,CD31,CF31,CH31,CJ31,CL31,CN31,CP31,CR31,CT31,CV31,CX31,CZ31,DB31,DD31,DF31,DH31,DJ31,DL31,DN31,DP31,DR31,DT31,DV31,DX31,DZ31,EB31,ED31,EF31,EH31,EJ31,EL31,EN31,EP31,ER31,ET31,EV31,EX31,EZ31,FB31,FD31,FF31,FH31,FJ31,FL31,FN31,FP31,FR31,FT31,FV31,FX31,FZ31,GB31,GD31,GF31)</f>
        <v>38</v>
      </c>
      <c r="GI31">
        <f t="shared" ref="GI31:GI38" si="532">SUM(C31,E31,G31,I31,K31,M31,O31,Q31,S31,U31,W31,Y31,AA31,AC31,AE31,AG31,AI31,AK31,AM31,AO31,AQ31,AS31,AU31,AW31,AY31,BA31,BC31,BE31,BG31,BI31,BK31,BM31,BO31,BQ31,BS31,BU31,BW31,BY31,CA31,CC31,CE31,CG31,CI31,CK31,CM31,CO31,CQ31,CS31,CU31,CW31,CY31,DA31,DC31,DE31,DG31,DI31,DK31,DM31,DO31,DQ31,DS31,DU31,DW31,DY31,EA31,EC31,EE31,EG31,EI31,EK31,EM31,EO31,EQ31,ES31,EU31,EW31,EY31,FA31,FC31,FE31,FG31,FI31,FK31,FM31,FO31,FQ31,FS31,FU31,FW31,FY31,GA31,GC31,GE31,GG31)</f>
        <v>40</v>
      </c>
      <c r="GJ31" s="1">
        <v>44</v>
      </c>
    </row>
    <row r="32" spans="1:197">
      <c r="A32">
        <v>2</v>
      </c>
      <c r="B32" s="12">
        <v>0</v>
      </c>
      <c r="C32" s="41">
        <v>0</v>
      </c>
      <c r="D32" s="12">
        <v>0</v>
      </c>
      <c r="E32" s="41">
        <v>0</v>
      </c>
      <c r="F32" s="12">
        <v>0</v>
      </c>
      <c r="G32" s="41">
        <v>0</v>
      </c>
      <c r="H32" s="12">
        <v>0</v>
      </c>
      <c r="I32" s="41">
        <v>0</v>
      </c>
      <c r="J32" s="12">
        <v>0</v>
      </c>
      <c r="K32" s="41">
        <v>0</v>
      </c>
      <c r="L32" s="12">
        <v>2</v>
      </c>
      <c r="M32" s="41">
        <v>0</v>
      </c>
      <c r="N32" s="12">
        <v>0</v>
      </c>
      <c r="O32" s="41">
        <v>0</v>
      </c>
      <c r="P32" s="12">
        <v>0</v>
      </c>
      <c r="Q32" s="41">
        <v>0</v>
      </c>
      <c r="R32" s="12">
        <v>0</v>
      </c>
      <c r="S32" s="41">
        <v>2</v>
      </c>
      <c r="T32" s="12">
        <v>3</v>
      </c>
      <c r="U32" s="41">
        <v>0</v>
      </c>
      <c r="V32" s="12">
        <v>0</v>
      </c>
      <c r="W32" s="41">
        <v>0</v>
      </c>
      <c r="X32" s="12">
        <v>0</v>
      </c>
      <c r="Y32" s="41">
        <v>1</v>
      </c>
      <c r="Z32" s="12">
        <v>3</v>
      </c>
      <c r="AA32" s="41">
        <v>1</v>
      </c>
      <c r="AB32" s="12">
        <v>0</v>
      </c>
      <c r="AC32" s="41">
        <v>0</v>
      </c>
      <c r="AD32" s="12">
        <v>2</v>
      </c>
      <c r="AE32" s="41">
        <v>1</v>
      </c>
      <c r="AF32" s="12">
        <v>1</v>
      </c>
      <c r="AG32" s="41">
        <v>2</v>
      </c>
      <c r="AH32" s="12">
        <v>2</v>
      </c>
      <c r="AI32" s="41">
        <v>0</v>
      </c>
      <c r="AJ32" s="12">
        <v>3</v>
      </c>
      <c r="AK32" s="41">
        <v>3</v>
      </c>
      <c r="AL32" s="12">
        <v>1</v>
      </c>
      <c r="AM32" s="41">
        <v>1</v>
      </c>
      <c r="AN32" s="12">
        <v>2</v>
      </c>
      <c r="AO32" s="41">
        <v>4</v>
      </c>
      <c r="AP32" s="12">
        <v>0</v>
      </c>
      <c r="AQ32" s="41">
        <v>0</v>
      </c>
      <c r="AR32" s="12">
        <v>1</v>
      </c>
      <c r="AS32" s="41">
        <v>0</v>
      </c>
      <c r="AT32" s="12">
        <v>2</v>
      </c>
      <c r="AU32" s="41">
        <v>1</v>
      </c>
      <c r="AV32" s="12">
        <v>0</v>
      </c>
      <c r="AW32" s="41">
        <v>2</v>
      </c>
      <c r="AX32" s="12">
        <v>0</v>
      </c>
      <c r="AY32" s="41">
        <v>0</v>
      </c>
      <c r="AZ32" s="12">
        <v>1</v>
      </c>
      <c r="BA32" s="41">
        <v>0</v>
      </c>
      <c r="BB32" s="12">
        <v>0</v>
      </c>
      <c r="BC32" s="41">
        <v>1</v>
      </c>
      <c r="BD32" s="12">
        <v>5</v>
      </c>
      <c r="BE32" s="41">
        <v>1</v>
      </c>
      <c r="BF32" s="12">
        <v>0</v>
      </c>
      <c r="BG32" s="41">
        <v>1</v>
      </c>
      <c r="BH32" s="12">
        <v>3</v>
      </c>
      <c r="BI32" s="41">
        <v>0</v>
      </c>
      <c r="BJ32" s="12">
        <v>2</v>
      </c>
      <c r="BK32" s="41">
        <v>4</v>
      </c>
      <c r="BL32" s="12">
        <v>0</v>
      </c>
      <c r="BM32" s="41">
        <v>0</v>
      </c>
      <c r="BN32" s="12">
        <v>1</v>
      </c>
      <c r="BO32" s="41">
        <v>2</v>
      </c>
      <c r="BP32" s="12">
        <v>2</v>
      </c>
      <c r="BQ32" s="41">
        <v>2</v>
      </c>
      <c r="BR32" s="12">
        <v>0</v>
      </c>
      <c r="BS32" s="41">
        <v>1</v>
      </c>
      <c r="BT32" s="12">
        <v>0</v>
      </c>
      <c r="BU32" s="41">
        <v>2</v>
      </c>
      <c r="BV32" s="12">
        <v>2</v>
      </c>
      <c r="BW32" s="41">
        <v>1</v>
      </c>
      <c r="BX32" s="12">
        <v>3</v>
      </c>
      <c r="BY32" s="41">
        <v>1</v>
      </c>
      <c r="BZ32" s="12">
        <v>0</v>
      </c>
      <c r="CA32" s="41">
        <v>0</v>
      </c>
      <c r="CB32" s="12">
        <v>0</v>
      </c>
      <c r="CC32" s="41">
        <v>1</v>
      </c>
      <c r="CD32" s="12">
        <v>0</v>
      </c>
      <c r="CE32" s="41">
        <v>2</v>
      </c>
      <c r="CF32" s="12">
        <v>0</v>
      </c>
      <c r="CG32" s="41">
        <v>0</v>
      </c>
      <c r="CH32" s="6" t="s">
        <v>44</v>
      </c>
      <c r="CI32" s="41">
        <v>0</v>
      </c>
      <c r="CJ32" s="6" t="s">
        <v>44</v>
      </c>
      <c r="CK32" s="41">
        <v>0</v>
      </c>
      <c r="CL32" s="6" t="s">
        <v>44</v>
      </c>
      <c r="CM32" s="41">
        <v>0</v>
      </c>
      <c r="CN32" s="6" t="s">
        <v>44</v>
      </c>
      <c r="CO32" s="41">
        <v>0</v>
      </c>
      <c r="CP32" s="6" t="s">
        <v>44</v>
      </c>
      <c r="CQ32" s="41">
        <v>0</v>
      </c>
      <c r="CR32" s="6" t="s">
        <v>44</v>
      </c>
      <c r="CS32" s="41">
        <v>0</v>
      </c>
      <c r="CT32" s="6" t="s">
        <v>44</v>
      </c>
      <c r="CU32" s="41">
        <v>0</v>
      </c>
      <c r="CV32" s="6" t="s">
        <v>44</v>
      </c>
      <c r="CW32" s="41">
        <v>0</v>
      </c>
      <c r="CX32" s="6" t="s">
        <v>44</v>
      </c>
      <c r="CY32" s="41">
        <v>0</v>
      </c>
      <c r="CZ32" s="6" t="s">
        <v>44</v>
      </c>
      <c r="DA32" s="41">
        <v>0</v>
      </c>
      <c r="DB32" s="6" t="s">
        <v>44</v>
      </c>
      <c r="DC32" s="41">
        <v>0</v>
      </c>
      <c r="DD32" s="6" t="s">
        <v>44</v>
      </c>
      <c r="DE32" s="41">
        <v>0</v>
      </c>
      <c r="DF32" s="6" t="s">
        <v>44</v>
      </c>
      <c r="DG32" s="41">
        <v>0</v>
      </c>
      <c r="DH32" s="6" t="s">
        <v>44</v>
      </c>
      <c r="DI32" s="41">
        <v>0</v>
      </c>
      <c r="DJ32" s="6" t="s">
        <v>44</v>
      </c>
      <c r="DK32" s="41">
        <v>0</v>
      </c>
      <c r="DL32" s="6" t="s">
        <v>44</v>
      </c>
      <c r="DM32" s="41">
        <v>0</v>
      </c>
      <c r="DN32" s="6" t="s">
        <v>44</v>
      </c>
      <c r="DO32" s="41">
        <v>0</v>
      </c>
      <c r="DP32" s="6" t="s">
        <v>44</v>
      </c>
      <c r="DQ32" s="41">
        <v>0</v>
      </c>
      <c r="DR32" s="6" t="s">
        <v>44</v>
      </c>
      <c r="DS32" s="41">
        <v>0</v>
      </c>
      <c r="DT32" s="6" t="s">
        <v>44</v>
      </c>
      <c r="DU32" s="41">
        <v>0</v>
      </c>
      <c r="DV32" s="6" t="s">
        <v>44</v>
      </c>
      <c r="DW32" s="41">
        <v>0</v>
      </c>
      <c r="DX32" s="6" t="s">
        <v>44</v>
      </c>
      <c r="DY32" s="41">
        <v>0</v>
      </c>
      <c r="DZ32" s="6" t="s">
        <v>44</v>
      </c>
      <c r="EA32" s="41">
        <v>0</v>
      </c>
      <c r="EB32" s="6" t="s">
        <v>44</v>
      </c>
      <c r="EC32" s="41">
        <v>0</v>
      </c>
      <c r="ED32" s="6" t="s">
        <v>44</v>
      </c>
      <c r="EE32" s="41">
        <v>0</v>
      </c>
      <c r="EF32" s="6" t="s">
        <v>44</v>
      </c>
      <c r="EG32" s="41">
        <v>0</v>
      </c>
      <c r="EH32" s="6" t="s">
        <v>44</v>
      </c>
      <c r="EI32" s="41">
        <v>0</v>
      </c>
      <c r="EJ32" s="6" t="s">
        <v>44</v>
      </c>
      <c r="EK32" s="41">
        <v>0</v>
      </c>
      <c r="EL32" s="6" t="s">
        <v>44</v>
      </c>
      <c r="EM32" s="41">
        <v>0</v>
      </c>
      <c r="EN32" s="6" t="s">
        <v>44</v>
      </c>
      <c r="EO32" s="41">
        <v>0</v>
      </c>
      <c r="EP32" s="6" t="s">
        <v>44</v>
      </c>
      <c r="EQ32" s="41">
        <v>0</v>
      </c>
      <c r="ER32" s="6" t="s">
        <v>44</v>
      </c>
      <c r="ES32" s="41">
        <v>0</v>
      </c>
      <c r="ET32" s="6" t="s">
        <v>44</v>
      </c>
      <c r="EU32" s="41">
        <v>0</v>
      </c>
      <c r="EV32" s="6" t="s">
        <v>44</v>
      </c>
      <c r="EW32" s="41">
        <v>0</v>
      </c>
      <c r="EX32" s="6" t="s">
        <v>44</v>
      </c>
      <c r="EY32" s="41">
        <v>0</v>
      </c>
      <c r="EZ32" s="6" t="s">
        <v>44</v>
      </c>
      <c r="FA32" s="41">
        <v>0</v>
      </c>
      <c r="FB32" s="6" t="s">
        <v>44</v>
      </c>
      <c r="FC32" s="41">
        <v>0</v>
      </c>
      <c r="FD32" s="6" t="s">
        <v>44</v>
      </c>
      <c r="FE32" s="41">
        <v>0</v>
      </c>
      <c r="FF32" s="6" t="s">
        <v>44</v>
      </c>
      <c r="FG32" s="41">
        <v>0</v>
      </c>
      <c r="FH32" s="6" t="s">
        <v>44</v>
      </c>
      <c r="FI32" s="41">
        <v>0</v>
      </c>
      <c r="FJ32" s="6" t="s">
        <v>44</v>
      </c>
      <c r="FK32" s="41">
        <v>0</v>
      </c>
      <c r="FL32" s="6" t="s">
        <v>44</v>
      </c>
      <c r="FM32" s="41">
        <v>0</v>
      </c>
      <c r="FN32" s="6" t="s">
        <v>44</v>
      </c>
      <c r="FO32" s="41">
        <v>0</v>
      </c>
      <c r="FP32" s="6" t="s">
        <v>44</v>
      </c>
      <c r="FQ32" s="41">
        <v>0</v>
      </c>
      <c r="FR32" s="6" t="s">
        <v>44</v>
      </c>
      <c r="FS32" s="41">
        <v>0</v>
      </c>
      <c r="FT32" s="6" t="s">
        <v>44</v>
      </c>
      <c r="FU32" s="41">
        <v>0</v>
      </c>
      <c r="FV32" s="6" t="s">
        <v>44</v>
      </c>
      <c r="FW32" s="41">
        <v>0</v>
      </c>
      <c r="FX32" s="6" t="s">
        <v>44</v>
      </c>
      <c r="FY32" s="41">
        <v>0</v>
      </c>
      <c r="FZ32" s="6" t="s">
        <v>44</v>
      </c>
      <c r="GA32" s="41">
        <v>0</v>
      </c>
      <c r="GB32" s="6" t="s">
        <v>44</v>
      </c>
      <c r="GC32" s="41">
        <v>0</v>
      </c>
      <c r="GD32" s="6" t="s">
        <v>44</v>
      </c>
      <c r="GE32" s="41">
        <v>0</v>
      </c>
      <c r="GF32" s="6" t="s">
        <v>44</v>
      </c>
      <c r="GG32" s="41">
        <v>0</v>
      </c>
      <c r="GH32">
        <f t="shared" si="531"/>
        <v>41</v>
      </c>
      <c r="GI32">
        <f t="shared" si="532"/>
        <v>37</v>
      </c>
      <c r="GJ32">
        <v>43</v>
      </c>
    </row>
    <row r="33" spans="1:193">
      <c r="A33">
        <v>3</v>
      </c>
      <c r="B33" s="12">
        <v>0</v>
      </c>
      <c r="C33" s="41">
        <v>0</v>
      </c>
      <c r="D33" s="12">
        <v>0</v>
      </c>
      <c r="E33" s="41">
        <v>0</v>
      </c>
      <c r="F33" s="12">
        <v>0</v>
      </c>
      <c r="G33" s="41">
        <v>0</v>
      </c>
      <c r="H33" s="12">
        <v>0</v>
      </c>
      <c r="I33" s="41">
        <v>0</v>
      </c>
      <c r="J33" s="12">
        <v>0</v>
      </c>
      <c r="K33" s="41">
        <v>0</v>
      </c>
      <c r="L33" s="12">
        <v>0</v>
      </c>
      <c r="M33" s="41">
        <v>0</v>
      </c>
      <c r="N33" s="12">
        <v>0</v>
      </c>
      <c r="O33" s="41">
        <v>0</v>
      </c>
      <c r="P33" s="12">
        <v>0</v>
      </c>
      <c r="Q33" s="41">
        <v>0</v>
      </c>
      <c r="R33" s="12">
        <v>0</v>
      </c>
      <c r="S33" s="41">
        <v>0</v>
      </c>
      <c r="T33" s="12">
        <v>2</v>
      </c>
      <c r="U33" s="41">
        <v>0</v>
      </c>
      <c r="V33" s="12">
        <v>0</v>
      </c>
      <c r="W33" s="41">
        <v>1</v>
      </c>
      <c r="X33" s="12">
        <v>3</v>
      </c>
      <c r="Y33" s="41">
        <v>0</v>
      </c>
      <c r="Z33" s="12">
        <v>2</v>
      </c>
      <c r="AA33" s="41">
        <v>1</v>
      </c>
      <c r="AB33" s="12">
        <v>0</v>
      </c>
      <c r="AC33" s="41">
        <v>0</v>
      </c>
      <c r="AD33" s="12">
        <v>3</v>
      </c>
      <c r="AE33" s="41">
        <v>2</v>
      </c>
      <c r="AF33" s="12">
        <v>1</v>
      </c>
      <c r="AG33" s="41">
        <v>2</v>
      </c>
      <c r="AH33" s="12">
        <v>2</v>
      </c>
      <c r="AI33" s="41">
        <v>0</v>
      </c>
      <c r="AJ33" s="12">
        <v>1</v>
      </c>
      <c r="AK33" s="41">
        <v>2</v>
      </c>
      <c r="AL33" s="12">
        <v>2</v>
      </c>
      <c r="AM33" s="41">
        <v>1</v>
      </c>
      <c r="AN33" s="12">
        <v>0</v>
      </c>
      <c r="AO33" s="41">
        <v>2</v>
      </c>
      <c r="AP33" s="12">
        <v>1</v>
      </c>
      <c r="AQ33" s="41">
        <v>2</v>
      </c>
      <c r="AR33" s="12">
        <v>0</v>
      </c>
      <c r="AS33" s="41">
        <v>1</v>
      </c>
      <c r="AT33" s="12">
        <v>0</v>
      </c>
      <c r="AU33" s="41">
        <v>0</v>
      </c>
      <c r="AV33" s="12">
        <v>1</v>
      </c>
      <c r="AW33" s="41">
        <v>2</v>
      </c>
      <c r="AX33" s="12">
        <v>0</v>
      </c>
      <c r="AY33" s="41">
        <v>1</v>
      </c>
      <c r="AZ33" s="12">
        <v>3</v>
      </c>
      <c r="BA33" s="41">
        <v>1</v>
      </c>
      <c r="BB33" s="12">
        <v>0</v>
      </c>
      <c r="BC33" s="41">
        <v>0</v>
      </c>
      <c r="BD33" s="12">
        <v>2</v>
      </c>
      <c r="BE33" s="41">
        <v>0</v>
      </c>
      <c r="BF33" s="12">
        <v>0</v>
      </c>
      <c r="BG33" s="41">
        <v>3</v>
      </c>
      <c r="BH33" s="12">
        <v>1</v>
      </c>
      <c r="BI33" s="41">
        <v>1</v>
      </c>
      <c r="BJ33" s="12">
        <v>1</v>
      </c>
      <c r="BK33" s="41">
        <v>1</v>
      </c>
      <c r="BL33" s="12">
        <v>0</v>
      </c>
      <c r="BM33" s="41">
        <v>1</v>
      </c>
      <c r="BN33" s="12">
        <v>2</v>
      </c>
      <c r="BO33" s="41">
        <v>2</v>
      </c>
      <c r="BP33" s="12">
        <v>0</v>
      </c>
      <c r="BQ33" s="41">
        <v>0</v>
      </c>
      <c r="BR33" s="12">
        <v>0</v>
      </c>
      <c r="BS33" s="41">
        <v>1</v>
      </c>
      <c r="BT33" s="12">
        <v>0</v>
      </c>
      <c r="BU33" s="41">
        <v>1</v>
      </c>
      <c r="BV33" s="12">
        <v>0</v>
      </c>
      <c r="BW33" s="41">
        <v>0</v>
      </c>
      <c r="BX33" s="12">
        <v>0</v>
      </c>
      <c r="BY33" s="41">
        <v>1</v>
      </c>
      <c r="BZ33" s="12">
        <v>2</v>
      </c>
      <c r="CA33" s="41">
        <v>0</v>
      </c>
      <c r="CB33" s="12">
        <v>1</v>
      </c>
      <c r="CC33" s="41">
        <v>0</v>
      </c>
      <c r="CD33" s="12">
        <v>0</v>
      </c>
      <c r="CE33" s="41">
        <v>0</v>
      </c>
      <c r="CF33" s="12">
        <v>0</v>
      </c>
      <c r="CG33" s="41">
        <v>2</v>
      </c>
      <c r="CH33" s="12">
        <v>0</v>
      </c>
      <c r="CI33" s="41">
        <v>1</v>
      </c>
      <c r="CJ33" s="12">
        <v>0</v>
      </c>
      <c r="CK33" s="41">
        <v>0</v>
      </c>
      <c r="CL33" s="12">
        <v>0</v>
      </c>
      <c r="CM33" s="41">
        <v>0</v>
      </c>
      <c r="CN33" s="12">
        <v>0</v>
      </c>
      <c r="CO33" s="41">
        <v>0</v>
      </c>
      <c r="CP33" s="12">
        <v>0</v>
      </c>
      <c r="CQ33" s="41">
        <v>0</v>
      </c>
      <c r="CR33" s="12">
        <v>0</v>
      </c>
      <c r="CS33" s="41">
        <v>0</v>
      </c>
      <c r="CT33" s="6" t="s">
        <v>44</v>
      </c>
      <c r="CU33" s="41">
        <v>0</v>
      </c>
      <c r="CV33" s="6" t="s">
        <v>44</v>
      </c>
      <c r="CW33" s="41">
        <v>0</v>
      </c>
      <c r="CX33" s="6" t="s">
        <v>44</v>
      </c>
      <c r="CY33" s="41">
        <v>0</v>
      </c>
      <c r="CZ33" s="6" t="s">
        <v>44</v>
      </c>
      <c r="DA33" s="41">
        <v>0</v>
      </c>
      <c r="DB33" s="6" t="s">
        <v>44</v>
      </c>
      <c r="DC33" s="41">
        <v>0</v>
      </c>
      <c r="DD33" s="6" t="s">
        <v>44</v>
      </c>
      <c r="DE33" s="41">
        <v>0</v>
      </c>
      <c r="DF33" s="6" t="s">
        <v>44</v>
      </c>
      <c r="DG33" s="41">
        <v>0</v>
      </c>
      <c r="DH33" s="6" t="s">
        <v>44</v>
      </c>
      <c r="DI33" s="41">
        <v>0</v>
      </c>
      <c r="DJ33" s="6" t="s">
        <v>44</v>
      </c>
      <c r="DK33" s="41">
        <v>0</v>
      </c>
      <c r="DL33" s="6" t="s">
        <v>44</v>
      </c>
      <c r="DM33" s="41">
        <v>0</v>
      </c>
      <c r="DN33" s="6" t="s">
        <v>44</v>
      </c>
      <c r="DO33" s="41">
        <v>0</v>
      </c>
      <c r="DP33" s="6" t="s">
        <v>44</v>
      </c>
      <c r="DQ33" s="41">
        <v>0</v>
      </c>
      <c r="DR33" s="6" t="s">
        <v>44</v>
      </c>
      <c r="DS33" s="41">
        <v>0</v>
      </c>
      <c r="DT33" s="6" t="s">
        <v>44</v>
      </c>
      <c r="DU33" s="41">
        <v>0</v>
      </c>
      <c r="DV33" s="6" t="s">
        <v>44</v>
      </c>
      <c r="DW33" s="41">
        <v>0</v>
      </c>
      <c r="DX33" s="6" t="s">
        <v>44</v>
      </c>
      <c r="DY33" s="41">
        <v>0</v>
      </c>
      <c r="DZ33" s="6" t="s">
        <v>44</v>
      </c>
      <c r="EA33" s="41">
        <v>0</v>
      </c>
      <c r="EB33" s="6" t="s">
        <v>44</v>
      </c>
      <c r="EC33" s="41">
        <v>0</v>
      </c>
      <c r="ED33" s="6" t="s">
        <v>44</v>
      </c>
      <c r="EE33" s="41">
        <v>0</v>
      </c>
      <c r="EF33" s="6" t="s">
        <v>44</v>
      </c>
      <c r="EG33" s="41">
        <v>0</v>
      </c>
      <c r="EH33" s="6" t="s">
        <v>44</v>
      </c>
      <c r="EI33" s="41">
        <v>0</v>
      </c>
      <c r="EJ33" s="6" t="s">
        <v>44</v>
      </c>
      <c r="EK33" s="41">
        <v>0</v>
      </c>
      <c r="EL33" s="6" t="s">
        <v>44</v>
      </c>
      <c r="EM33" s="41">
        <v>0</v>
      </c>
      <c r="EN33" s="6" t="s">
        <v>44</v>
      </c>
      <c r="EO33" s="41">
        <v>0</v>
      </c>
      <c r="EP33" s="6" t="s">
        <v>44</v>
      </c>
      <c r="EQ33" s="41">
        <v>0</v>
      </c>
      <c r="ER33" s="6" t="s">
        <v>44</v>
      </c>
      <c r="ES33" s="41">
        <v>0</v>
      </c>
      <c r="ET33" s="6" t="s">
        <v>44</v>
      </c>
      <c r="EU33" s="41">
        <v>0</v>
      </c>
      <c r="EV33" s="6" t="s">
        <v>44</v>
      </c>
      <c r="EW33" s="41">
        <v>0</v>
      </c>
      <c r="EX33" s="6" t="s">
        <v>44</v>
      </c>
      <c r="EY33" s="41">
        <v>0</v>
      </c>
      <c r="EZ33" s="6" t="s">
        <v>44</v>
      </c>
      <c r="FA33" s="41">
        <v>0</v>
      </c>
      <c r="FB33" s="6" t="s">
        <v>44</v>
      </c>
      <c r="FC33" s="41">
        <v>0</v>
      </c>
      <c r="FD33" s="6" t="s">
        <v>44</v>
      </c>
      <c r="FE33" s="41">
        <v>0</v>
      </c>
      <c r="FF33" s="6" t="s">
        <v>44</v>
      </c>
      <c r="FG33" s="41">
        <v>0</v>
      </c>
      <c r="FH33" s="6" t="s">
        <v>44</v>
      </c>
      <c r="FI33" s="41">
        <v>0</v>
      </c>
      <c r="FJ33" s="6" t="s">
        <v>44</v>
      </c>
      <c r="FK33" s="41">
        <v>0</v>
      </c>
      <c r="FL33" s="6" t="s">
        <v>44</v>
      </c>
      <c r="FM33" s="41">
        <v>0</v>
      </c>
      <c r="FN33" s="6" t="s">
        <v>44</v>
      </c>
      <c r="FO33" s="41">
        <v>0</v>
      </c>
      <c r="FP33" s="6" t="s">
        <v>44</v>
      </c>
      <c r="FQ33" s="41">
        <v>0</v>
      </c>
      <c r="FR33" s="6" t="s">
        <v>44</v>
      </c>
      <c r="FS33" s="41">
        <v>0</v>
      </c>
      <c r="FT33" s="6" t="s">
        <v>44</v>
      </c>
      <c r="FU33" s="41">
        <v>0</v>
      </c>
      <c r="FV33" s="6" t="s">
        <v>44</v>
      </c>
      <c r="FW33" s="41">
        <v>0</v>
      </c>
      <c r="FX33" s="6" t="s">
        <v>44</v>
      </c>
      <c r="FY33" s="41">
        <v>0</v>
      </c>
      <c r="FZ33" s="6" t="s">
        <v>44</v>
      </c>
      <c r="GA33" s="41">
        <v>0</v>
      </c>
      <c r="GB33" s="6" t="s">
        <v>44</v>
      </c>
      <c r="GC33" s="41">
        <v>0</v>
      </c>
      <c r="GD33" s="6" t="s">
        <v>44</v>
      </c>
      <c r="GE33" s="41">
        <v>0</v>
      </c>
      <c r="GF33" s="6" t="s">
        <v>44</v>
      </c>
      <c r="GG33" s="41">
        <v>0</v>
      </c>
      <c r="GH33">
        <f t="shared" si="531"/>
        <v>30</v>
      </c>
      <c r="GI33">
        <f t="shared" si="532"/>
        <v>32</v>
      </c>
      <c r="GJ33">
        <v>49</v>
      </c>
    </row>
    <row r="34" spans="1:193">
      <c r="A34">
        <v>4</v>
      </c>
      <c r="B34" s="12">
        <v>0</v>
      </c>
      <c r="C34" s="41">
        <v>0</v>
      </c>
      <c r="D34" s="12">
        <v>0</v>
      </c>
      <c r="E34" s="41">
        <v>0</v>
      </c>
      <c r="F34" s="12">
        <v>0</v>
      </c>
      <c r="G34" s="41">
        <v>0</v>
      </c>
      <c r="H34" s="12">
        <v>0</v>
      </c>
      <c r="I34" s="41">
        <v>0</v>
      </c>
      <c r="J34" s="12">
        <v>0</v>
      </c>
      <c r="K34" s="41">
        <v>0</v>
      </c>
      <c r="L34" s="12">
        <v>1</v>
      </c>
      <c r="M34" s="41">
        <v>0</v>
      </c>
      <c r="N34" s="12">
        <v>1</v>
      </c>
      <c r="O34" s="41">
        <v>0</v>
      </c>
      <c r="P34" s="12">
        <v>0</v>
      </c>
      <c r="Q34" s="41">
        <v>0</v>
      </c>
      <c r="R34" s="12">
        <v>0</v>
      </c>
      <c r="S34" s="41">
        <v>0</v>
      </c>
      <c r="T34" s="12">
        <v>4</v>
      </c>
      <c r="U34" s="41">
        <v>1</v>
      </c>
      <c r="V34" s="12">
        <v>0</v>
      </c>
      <c r="W34" s="41">
        <v>2</v>
      </c>
      <c r="X34" s="12">
        <v>0</v>
      </c>
      <c r="Y34" s="41">
        <v>0</v>
      </c>
      <c r="Z34" s="12">
        <v>1</v>
      </c>
      <c r="AA34" s="41">
        <v>1</v>
      </c>
      <c r="AB34" s="12">
        <v>3</v>
      </c>
      <c r="AC34" s="41">
        <v>0</v>
      </c>
      <c r="AD34" s="12">
        <v>2</v>
      </c>
      <c r="AE34" s="41">
        <v>3</v>
      </c>
      <c r="AF34" s="12">
        <v>1</v>
      </c>
      <c r="AG34" s="41">
        <v>0</v>
      </c>
      <c r="AH34" s="12">
        <v>2</v>
      </c>
      <c r="AI34" s="41">
        <v>1</v>
      </c>
      <c r="AJ34" s="12">
        <v>2</v>
      </c>
      <c r="AK34" s="41">
        <v>4</v>
      </c>
      <c r="AL34" s="12">
        <v>4</v>
      </c>
      <c r="AM34" s="41">
        <v>1</v>
      </c>
      <c r="AN34" s="12">
        <v>0</v>
      </c>
      <c r="AO34" s="41">
        <v>2</v>
      </c>
      <c r="AP34" s="12">
        <v>0</v>
      </c>
      <c r="AQ34" s="41">
        <v>2</v>
      </c>
      <c r="AR34" s="12">
        <v>1</v>
      </c>
      <c r="AS34" s="41">
        <v>2</v>
      </c>
      <c r="AT34" s="12">
        <v>1</v>
      </c>
      <c r="AU34" s="41">
        <v>1</v>
      </c>
      <c r="AV34" s="12">
        <v>1</v>
      </c>
      <c r="AW34" s="41">
        <v>0</v>
      </c>
      <c r="AX34" s="12">
        <v>3</v>
      </c>
      <c r="AY34" s="41">
        <v>1</v>
      </c>
      <c r="AZ34" s="12">
        <v>1</v>
      </c>
      <c r="BA34" s="41">
        <v>1</v>
      </c>
      <c r="BB34" s="12">
        <v>1</v>
      </c>
      <c r="BC34" s="41">
        <v>0</v>
      </c>
      <c r="BD34" s="12">
        <v>3</v>
      </c>
      <c r="BE34" s="41">
        <v>3</v>
      </c>
      <c r="BF34" s="12">
        <v>0</v>
      </c>
      <c r="BG34" s="41">
        <v>2</v>
      </c>
      <c r="BH34" s="12">
        <v>2</v>
      </c>
      <c r="BI34" s="41">
        <v>2</v>
      </c>
      <c r="BJ34" s="12">
        <v>2</v>
      </c>
      <c r="BK34" s="41">
        <v>1</v>
      </c>
      <c r="BL34" s="12">
        <v>1</v>
      </c>
      <c r="BM34" s="41">
        <v>2</v>
      </c>
      <c r="BN34" s="12">
        <v>2</v>
      </c>
      <c r="BO34" s="41">
        <v>1</v>
      </c>
      <c r="BP34" s="12">
        <v>0</v>
      </c>
      <c r="BQ34" s="41">
        <v>2</v>
      </c>
      <c r="BR34" s="12">
        <v>0</v>
      </c>
      <c r="BS34" s="41">
        <v>2</v>
      </c>
      <c r="BT34" s="12">
        <v>0</v>
      </c>
      <c r="BU34" s="41">
        <v>2</v>
      </c>
      <c r="BV34" s="12">
        <v>0</v>
      </c>
      <c r="BW34" s="41">
        <v>0</v>
      </c>
      <c r="BX34" s="12">
        <v>0</v>
      </c>
      <c r="BY34" s="41">
        <v>0</v>
      </c>
      <c r="BZ34" s="12">
        <v>0</v>
      </c>
      <c r="CA34" s="41">
        <v>0</v>
      </c>
      <c r="CB34" s="12">
        <v>0</v>
      </c>
      <c r="CC34" s="41">
        <v>0</v>
      </c>
      <c r="CD34" s="12">
        <v>0</v>
      </c>
      <c r="CE34" s="41">
        <v>0</v>
      </c>
      <c r="CF34" s="12">
        <v>0</v>
      </c>
      <c r="CG34" s="41">
        <v>0</v>
      </c>
      <c r="CH34" s="12">
        <v>0</v>
      </c>
      <c r="CI34" s="41">
        <v>0</v>
      </c>
      <c r="CJ34" s="12">
        <v>0</v>
      </c>
      <c r="CK34" s="41">
        <v>0</v>
      </c>
      <c r="CL34" s="12">
        <v>0</v>
      </c>
      <c r="CM34" s="41">
        <v>0</v>
      </c>
      <c r="CN34" s="12">
        <v>0</v>
      </c>
      <c r="CO34" s="41">
        <v>0</v>
      </c>
      <c r="CP34" s="12">
        <v>0</v>
      </c>
      <c r="CQ34" s="41">
        <v>0</v>
      </c>
      <c r="CR34" s="12">
        <v>0</v>
      </c>
      <c r="CS34" s="41">
        <v>0</v>
      </c>
      <c r="CT34" s="12">
        <v>0</v>
      </c>
      <c r="CU34" s="41">
        <v>0</v>
      </c>
      <c r="CV34" s="12">
        <v>0</v>
      </c>
      <c r="CW34" s="41">
        <v>0</v>
      </c>
      <c r="CX34" s="12">
        <v>0</v>
      </c>
      <c r="CY34" s="41">
        <v>0</v>
      </c>
      <c r="CZ34" s="12">
        <v>0</v>
      </c>
      <c r="DA34" s="41">
        <v>0</v>
      </c>
      <c r="DB34" s="12">
        <v>0</v>
      </c>
      <c r="DC34" s="41">
        <v>0</v>
      </c>
      <c r="DD34" s="12">
        <v>0</v>
      </c>
      <c r="DE34" s="41">
        <v>0</v>
      </c>
      <c r="DF34" s="12">
        <v>0</v>
      </c>
      <c r="DG34" s="41">
        <v>0</v>
      </c>
      <c r="DH34" s="12">
        <v>0</v>
      </c>
      <c r="DI34" s="41">
        <v>0</v>
      </c>
      <c r="DJ34" s="12">
        <v>0</v>
      </c>
      <c r="DK34" s="41">
        <v>0</v>
      </c>
      <c r="DL34" s="12">
        <v>0</v>
      </c>
      <c r="DM34" s="41">
        <v>0</v>
      </c>
      <c r="DN34" s="12">
        <v>0</v>
      </c>
      <c r="DO34" s="41">
        <v>0</v>
      </c>
      <c r="DP34" s="12">
        <v>0</v>
      </c>
      <c r="DQ34" s="41">
        <v>0</v>
      </c>
      <c r="DR34" s="12">
        <v>0</v>
      </c>
      <c r="DS34" s="41">
        <v>0</v>
      </c>
      <c r="DT34" s="12">
        <v>0</v>
      </c>
      <c r="DU34" s="41">
        <v>0</v>
      </c>
      <c r="DV34" s="12">
        <v>0</v>
      </c>
      <c r="DW34" s="41">
        <v>0</v>
      </c>
      <c r="DX34" s="12">
        <v>0</v>
      </c>
      <c r="DY34" s="41">
        <v>0</v>
      </c>
      <c r="DZ34" s="12">
        <v>0</v>
      </c>
      <c r="EA34" s="41">
        <v>0</v>
      </c>
      <c r="EB34" s="12">
        <v>0</v>
      </c>
      <c r="EC34" s="41">
        <v>0</v>
      </c>
      <c r="ED34" s="12">
        <v>0</v>
      </c>
      <c r="EE34" s="41">
        <v>0</v>
      </c>
      <c r="EF34" s="6" t="s">
        <v>44</v>
      </c>
      <c r="EG34" s="41">
        <v>0</v>
      </c>
      <c r="EH34" s="6" t="s">
        <v>44</v>
      </c>
      <c r="EI34" s="41">
        <v>0</v>
      </c>
      <c r="EJ34" s="6" t="s">
        <v>44</v>
      </c>
      <c r="EK34" s="41">
        <v>0</v>
      </c>
      <c r="EL34" s="6" t="s">
        <v>44</v>
      </c>
      <c r="EM34" s="41">
        <v>0</v>
      </c>
      <c r="EN34" s="6" t="s">
        <v>44</v>
      </c>
      <c r="EO34" s="41">
        <v>0</v>
      </c>
      <c r="EP34" s="6" t="s">
        <v>44</v>
      </c>
      <c r="EQ34" s="41">
        <v>0</v>
      </c>
      <c r="ER34" s="6" t="s">
        <v>44</v>
      </c>
      <c r="ES34" s="41">
        <v>0</v>
      </c>
      <c r="ET34" s="6" t="s">
        <v>44</v>
      </c>
      <c r="EU34" s="41">
        <v>0</v>
      </c>
      <c r="EV34" s="6" t="s">
        <v>44</v>
      </c>
      <c r="EW34" s="41">
        <v>0</v>
      </c>
      <c r="EX34" s="6" t="s">
        <v>44</v>
      </c>
      <c r="EY34" s="41">
        <v>0</v>
      </c>
      <c r="EZ34" s="6" t="s">
        <v>44</v>
      </c>
      <c r="FA34" s="41">
        <v>0</v>
      </c>
      <c r="FB34" s="6" t="s">
        <v>44</v>
      </c>
      <c r="FC34" s="41">
        <v>0</v>
      </c>
      <c r="FD34" s="6" t="s">
        <v>44</v>
      </c>
      <c r="FE34" s="41">
        <v>0</v>
      </c>
      <c r="FF34" s="6" t="s">
        <v>44</v>
      </c>
      <c r="FG34" s="41">
        <v>0</v>
      </c>
      <c r="FH34" s="6" t="s">
        <v>44</v>
      </c>
      <c r="FI34" s="41">
        <v>0</v>
      </c>
      <c r="FJ34" s="6" t="s">
        <v>44</v>
      </c>
      <c r="FK34" s="41">
        <v>0</v>
      </c>
      <c r="FL34" s="6" t="s">
        <v>44</v>
      </c>
      <c r="FM34" s="41">
        <v>0</v>
      </c>
      <c r="FN34" s="6" t="s">
        <v>44</v>
      </c>
      <c r="FO34" s="41">
        <v>0</v>
      </c>
      <c r="FP34" s="6" t="s">
        <v>44</v>
      </c>
      <c r="FQ34" s="41">
        <v>0</v>
      </c>
      <c r="FR34" s="6" t="s">
        <v>44</v>
      </c>
      <c r="FS34" s="41">
        <v>0</v>
      </c>
      <c r="FT34" s="6" t="s">
        <v>44</v>
      </c>
      <c r="FU34" s="41">
        <v>0</v>
      </c>
      <c r="FV34" s="6" t="s">
        <v>44</v>
      </c>
      <c r="FW34" s="41">
        <v>0</v>
      </c>
      <c r="FX34" s="6" t="s">
        <v>44</v>
      </c>
      <c r="FY34" s="41">
        <v>0</v>
      </c>
      <c r="FZ34" s="6" t="s">
        <v>44</v>
      </c>
      <c r="GA34" s="41">
        <v>0</v>
      </c>
      <c r="GB34" s="6" t="s">
        <v>44</v>
      </c>
      <c r="GC34" s="41">
        <v>0</v>
      </c>
      <c r="GD34" s="6" t="s">
        <v>44</v>
      </c>
      <c r="GE34" s="41">
        <v>0</v>
      </c>
      <c r="GF34" s="6" t="s">
        <v>44</v>
      </c>
      <c r="GG34" s="41">
        <v>0</v>
      </c>
      <c r="GH34">
        <f t="shared" si="531"/>
        <v>39</v>
      </c>
      <c r="GI34">
        <f t="shared" si="532"/>
        <v>39</v>
      </c>
      <c r="GJ34">
        <v>68</v>
      </c>
      <c r="GK34" s="87">
        <f>STDEV(GJ31:GJ39)</f>
        <v>19.646882704388499</v>
      </c>
    </row>
    <row r="35" spans="1:193">
      <c r="A35">
        <v>5</v>
      </c>
      <c r="B35" s="12">
        <v>0</v>
      </c>
      <c r="C35" s="41">
        <v>0</v>
      </c>
      <c r="D35" s="12">
        <v>0</v>
      </c>
      <c r="E35" s="41">
        <v>0</v>
      </c>
      <c r="F35" s="12">
        <v>0</v>
      </c>
      <c r="G35" s="41">
        <v>0</v>
      </c>
      <c r="H35" s="12">
        <v>0</v>
      </c>
      <c r="I35" s="41">
        <v>0</v>
      </c>
      <c r="J35" s="12">
        <v>0</v>
      </c>
      <c r="K35" s="41">
        <v>0</v>
      </c>
      <c r="L35" s="12">
        <v>0</v>
      </c>
      <c r="M35" s="41">
        <v>0</v>
      </c>
      <c r="N35" s="12">
        <v>2</v>
      </c>
      <c r="O35" s="41">
        <v>0</v>
      </c>
      <c r="P35" s="12">
        <v>0</v>
      </c>
      <c r="Q35" s="41">
        <v>0</v>
      </c>
      <c r="R35" s="12">
        <v>2</v>
      </c>
      <c r="S35" s="41">
        <v>0</v>
      </c>
      <c r="T35" s="12">
        <v>2</v>
      </c>
      <c r="U35" s="41">
        <v>1</v>
      </c>
      <c r="V35" s="12">
        <v>0</v>
      </c>
      <c r="W35" s="41">
        <v>0</v>
      </c>
      <c r="X35" s="12">
        <v>2</v>
      </c>
      <c r="Y35" s="41">
        <v>2</v>
      </c>
      <c r="Z35" s="12">
        <v>2</v>
      </c>
      <c r="AA35" s="41">
        <v>1</v>
      </c>
      <c r="AB35" s="12">
        <v>3</v>
      </c>
      <c r="AC35" s="41">
        <v>2</v>
      </c>
      <c r="AD35" s="12">
        <v>1</v>
      </c>
      <c r="AE35" s="41">
        <v>2</v>
      </c>
      <c r="AF35" s="12">
        <v>2</v>
      </c>
      <c r="AG35" s="41">
        <v>0</v>
      </c>
      <c r="AH35" s="12">
        <v>1</v>
      </c>
      <c r="AI35" s="41">
        <v>2</v>
      </c>
      <c r="AJ35" s="12">
        <v>3</v>
      </c>
      <c r="AK35" s="41">
        <v>3</v>
      </c>
      <c r="AL35" s="12">
        <v>1</v>
      </c>
      <c r="AM35" s="41">
        <v>1</v>
      </c>
      <c r="AN35" s="12">
        <v>2</v>
      </c>
      <c r="AO35" s="41">
        <v>1</v>
      </c>
      <c r="AP35" s="12">
        <v>0</v>
      </c>
      <c r="AQ35" s="41">
        <v>3</v>
      </c>
      <c r="AR35" s="12">
        <v>2</v>
      </c>
      <c r="AS35" s="41">
        <v>1</v>
      </c>
      <c r="AT35" s="12">
        <v>1</v>
      </c>
      <c r="AU35" s="41">
        <v>2</v>
      </c>
      <c r="AV35" s="12">
        <v>1</v>
      </c>
      <c r="AW35" s="41">
        <v>1</v>
      </c>
      <c r="AX35" s="12">
        <v>2</v>
      </c>
      <c r="AY35" s="41">
        <v>0</v>
      </c>
      <c r="AZ35" s="12">
        <v>0</v>
      </c>
      <c r="BA35" s="41">
        <v>0</v>
      </c>
      <c r="BB35" s="12">
        <v>0</v>
      </c>
      <c r="BC35" s="41">
        <v>1</v>
      </c>
      <c r="BD35" s="12">
        <v>0</v>
      </c>
      <c r="BE35" s="41">
        <v>0</v>
      </c>
      <c r="BF35" s="12">
        <v>1</v>
      </c>
      <c r="BG35" s="41">
        <v>1</v>
      </c>
      <c r="BH35" s="12">
        <v>3</v>
      </c>
      <c r="BI35" s="41">
        <v>0</v>
      </c>
      <c r="BJ35" s="12">
        <v>1</v>
      </c>
      <c r="BK35" s="41">
        <v>1</v>
      </c>
      <c r="BL35" s="12">
        <v>0</v>
      </c>
      <c r="BM35" s="41">
        <v>0</v>
      </c>
      <c r="BN35" s="12">
        <v>0</v>
      </c>
      <c r="BO35" s="41">
        <v>1</v>
      </c>
      <c r="BP35" s="12">
        <v>0</v>
      </c>
      <c r="BQ35" s="41">
        <v>1</v>
      </c>
      <c r="BR35" s="12">
        <v>0</v>
      </c>
      <c r="BS35" s="41">
        <v>0</v>
      </c>
      <c r="BT35" s="12">
        <v>2</v>
      </c>
      <c r="BU35" s="41">
        <v>3</v>
      </c>
      <c r="BV35" s="12">
        <v>0</v>
      </c>
      <c r="BW35" s="41">
        <v>0</v>
      </c>
      <c r="BX35" s="12">
        <v>0</v>
      </c>
      <c r="BY35" s="41">
        <v>0</v>
      </c>
      <c r="BZ35" s="12">
        <v>0</v>
      </c>
      <c r="CA35" s="41">
        <v>0</v>
      </c>
      <c r="CB35" s="12">
        <v>0</v>
      </c>
      <c r="CC35" s="41">
        <v>1</v>
      </c>
      <c r="CD35" s="12">
        <v>0</v>
      </c>
      <c r="CE35" s="41">
        <v>0</v>
      </c>
      <c r="CF35" s="12">
        <v>0</v>
      </c>
      <c r="CG35" s="41">
        <v>0</v>
      </c>
      <c r="CH35" s="12">
        <v>0</v>
      </c>
      <c r="CI35" s="41">
        <v>0</v>
      </c>
      <c r="CJ35" s="12">
        <v>1</v>
      </c>
      <c r="CK35" s="41">
        <v>0</v>
      </c>
      <c r="CL35" s="12">
        <v>0</v>
      </c>
      <c r="CM35" s="41">
        <v>0</v>
      </c>
      <c r="CN35" s="12">
        <v>0</v>
      </c>
      <c r="CO35" s="41">
        <v>0</v>
      </c>
      <c r="CP35" s="12">
        <v>0</v>
      </c>
      <c r="CQ35" s="41">
        <v>0</v>
      </c>
      <c r="CR35" s="6" t="s">
        <v>44</v>
      </c>
      <c r="CS35" s="41">
        <v>0</v>
      </c>
      <c r="CT35" s="6" t="s">
        <v>44</v>
      </c>
      <c r="CU35" s="41">
        <v>0</v>
      </c>
      <c r="CV35" s="6" t="s">
        <v>44</v>
      </c>
      <c r="CW35" s="41">
        <v>0</v>
      </c>
      <c r="CX35" s="6" t="s">
        <v>44</v>
      </c>
      <c r="CY35" s="41">
        <v>0</v>
      </c>
      <c r="CZ35" s="6" t="s">
        <v>44</v>
      </c>
      <c r="DA35" s="41">
        <v>0</v>
      </c>
      <c r="DB35" s="6" t="s">
        <v>44</v>
      </c>
      <c r="DC35" s="41">
        <v>0</v>
      </c>
      <c r="DD35" s="6" t="s">
        <v>44</v>
      </c>
      <c r="DE35" s="41">
        <v>0</v>
      </c>
      <c r="DF35" s="6" t="s">
        <v>44</v>
      </c>
      <c r="DG35" s="41">
        <v>0</v>
      </c>
      <c r="DH35" s="6" t="s">
        <v>44</v>
      </c>
      <c r="DI35" s="41">
        <v>0</v>
      </c>
      <c r="DJ35" s="6" t="s">
        <v>44</v>
      </c>
      <c r="DK35" s="41">
        <v>0</v>
      </c>
      <c r="DL35" s="6" t="s">
        <v>44</v>
      </c>
      <c r="DM35" s="41">
        <v>0</v>
      </c>
      <c r="DN35" s="6" t="s">
        <v>44</v>
      </c>
      <c r="DO35" s="41">
        <v>0</v>
      </c>
      <c r="DP35" s="6" t="s">
        <v>44</v>
      </c>
      <c r="DQ35" s="41">
        <v>0</v>
      </c>
      <c r="DR35" s="6" t="s">
        <v>44</v>
      </c>
      <c r="DS35" s="41">
        <v>0</v>
      </c>
      <c r="DT35" s="6" t="s">
        <v>44</v>
      </c>
      <c r="DU35" s="41">
        <v>0</v>
      </c>
      <c r="DV35" s="6" t="s">
        <v>44</v>
      </c>
      <c r="DW35" s="41">
        <v>0</v>
      </c>
      <c r="DX35" s="6" t="s">
        <v>44</v>
      </c>
      <c r="DY35" s="41">
        <v>0</v>
      </c>
      <c r="DZ35" s="6" t="s">
        <v>44</v>
      </c>
      <c r="EA35" s="41">
        <v>0</v>
      </c>
      <c r="EB35" s="6" t="s">
        <v>44</v>
      </c>
      <c r="EC35" s="41">
        <v>0</v>
      </c>
      <c r="ED35" s="6" t="s">
        <v>44</v>
      </c>
      <c r="EE35" s="41">
        <v>0</v>
      </c>
      <c r="EF35" s="6" t="s">
        <v>44</v>
      </c>
      <c r="EG35" s="41">
        <v>0</v>
      </c>
      <c r="EH35" s="6" t="s">
        <v>44</v>
      </c>
      <c r="EI35" s="41">
        <v>0</v>
      </c>
      <c r="EJ35" s="6" t="s">
        <v>44</v>
      </c>
      <c r="EK35" s="41">
        <v>0</v>
      </c>
      <c r="EL35" s="6" t="s">
        <v>44</v>
      </c>
      <c r="EM35" s="41">
        <v>0</v>
      </c>
      <c r="EN35" s="6" t="s">
        <v>44</v>
      </c>
      <c r="EO35" s="41">
        <v>0</v>
      </c>
      <c r="EP35" s="6" t="s">
        <v>44</v>
      </c>
      <c r="EQ35" s="41">
        <v>0</v>
      </c>
      <c r="ER35" s="6" t="s">
        <v>44</v>
      </c>
      <c r="ES35" s="41">
        <v>0</v>
      </c>
      <c r="ET35" s="6" t="s">
        <v>44</v>
      </c>
      <c r="EU35" s="41">
        <v>0</v>
      </c>
      <c r="EV35" s="6" t="s">
        <v>44</v>
      </c>
      <c r="EW35" s="41">
        <v>0</v>
      </c>
      <c r="EX35" s="6" t="s">
        <v>44</v>
      </c>
      <c r="EY35" s="41">
        <v>0</v>
      </c>
      <c r="EZ35" s="6" t="s">
        <v>44</v>
      </c>
      <c r="FA35" s="41">
        <v>0</v>
      </c>
      <c r="FB35" s="6" t="s">
        <v>44</v>
      </c>
      <c r="FC35" s="41">
        <v>0</v>
      </c>
      <c r="FD35" s="6" t="s">
        <v>44</v>
      </c>
      <c r="FE35" s="41">
        <v>0</v>
      </c>
      <c r="FF35" s="6" t="s">
        <v>44</v>
      </c>
      <c r="FG35" s="41">
        <v>0</v>
      </c>
      <c r="FH35" s="6" t="s">
        <v>44</v>
      </c>
      <c r="FI35" s="41">
        <v>0</v>
      </c>
      <c r="FJ35" s="6" t="s">
        <v>44</v>
      </c>
      <c r="FK35" s="41">
        <v>0</v>
      </c>
      <c r="FL35" s="6" t="s">
        <v>44</v>
      </c>
      <c r="FM35" s="41">
        <v>0</v>
      </c>
      <c r="FN35" s="6" t="s">
        <v>44</v>
      </c>
      <c r="FO35" s="41">
        <v>0</v>
      </c>
      <c r="FP35" s="6" t="s">
        <v>44</v>
      </c>
      <c r="FQ35" s="41">
        <v>0</v>
      </c>
      <c r="FR35" s="6" t="s">
        <v>44</v>
      </c>
      <c r="FS35" s="41">
        <v>0</v>
      </c>
      <c r="FT35" s="6" t="s">
        <v>44</v>
      </c>
      <c r="FU35" s="41">
        <v>0</v>
      </c>
      <c r="FV35" s="6" t="s">
        <v>44</v>
      </c>
      <c r="FW35" s="41">
        <v>0</v>
      </c>
      <c r="FX35" s="6" t="s">
        <v>44</v>
      </c>
      <c r="FY35" s="41">
        <v>0</v>
      </c>
      <c r="FZ35" s="6" t="s">
        <v>44</v>
      </c>
      <c r="GA35" s="41">
        <v>0</v>
      </c>
      <c r="GB35" s="6" t="s">
        <v>44</v>
      </c>
      <c r="GC35" s="41">
        <v>0</v>
      </c>
      <c r="GD35" s="6" t="s">
        <v>44</v>
      </c>
      <c r="GE35" s="41">
        <v>0</v>
      </c>
      <c r="GF35" s="6" t="s">
        <v>44</v>
      </c>
      <c r="GG35" s="41">
        <v>0</v>
      </c>
      <c r="GH35">
        <f t="shared" si="531"/>
        <v>37</v>
      </c>
      <c r="GI35">
        <f t="shared" si="532"/>
        <v>31</v>
      </c>
      <c r="GJ35">
        <v>48</v>
      </c>
    </row>
    <row r="36" spans="1:193">
      <c r="A36">
        <v>6</v>
      </c>
      <c r="B36" s="12">
        <v>0</v>
      </c>
      <c r="C36" s="41">
        <v>0</v>
      </c>
      <c r="D36" s="12">
        <v>0</v>
      </c>
      <c r="E36" s="41">
        <v>0</v>
      </c>
      <c r="F36" s="12">
        <v>0</v>
      </c>
      <c r="G36" s="41">
        <v>0</v>
      </c>
      <c r="H36" s="12">
        <v>0</v>
      </c>
      <c r="I36" s="41">
        <v>0</v>
      </c>
      <c r="J36" s="12">
        <v>0</v>
      </c>
      <c r="K36" s="41">
        <v>0</v>
      </c>
      <c r="L36" s="12">
        <v>0</v>
      </c>
      <c r="M36" s="41">
        <v>0</v>
      </c>
      <c r="N36" s="12">
        <v>2</v>
      </c>
      <c r="O36" s="41">
        <v>0</v>
      </c>
      <c r="P36" s="12">
        <v>0</v>
      </c>
      <c r="Q36" s="41">
        <v>0</v>
      </c>
      <c r="R36" s="12">
        <v>0</v>
      </c>
      <c r="S36" s="41">
        <v>0</v>
      </c>
      <c r="T36" s="12">
        <v>3</v>
      </c>
      <c r="U36" s="41">
        <v>2</v>
      </c>
      <c r="V36" s="12">
        <v>2</v>
      </c>
      <c r="W36" s="41">
        <v>0</v>
      </c>
      <c r="X36" s="12">
        <v>0</v>
      </c>
      <c r="Y36" s="41">
        <v>0</v>
      </c>
      <c r="Z36" s="12">
        <v>0</v>
      </c>
      <c r="AA36" s="41">
        <v>4</v>
      </c>
      <c r="AB36" s="12">
        <v>2</v>
      </c>
      <c r="AC36" s="41">
        <v>0</v>
      </c>
      <c r="AD36" s="12">
        <v>0</v>
      </c>
      <c r="AE36" s="41">
        <v>0</v>
      </c>
      <c r="AF36" s="12">
        <v>1</v>
      </c>
      <c r="AG36" s="41">
        <v>0</v>
      </c>
      <c r="AH36" s="12">
        <v>4</v>
      </c>
      <c r="AI36" s="41">
        <v>2</v>
      </c>
      <c r="AJ36" s="12">
        <v>2</v>
      </c>
      <c r="AK36" s="41">
        <v>0</v>
      </c>
      <c r="AL36" s="12">
        <v>0</v>
      </c>
      <c r="AM36" s="41">
        <v>1</v>
      </c>
      <c r="AN36" s="12">
        <v>4</v>
      </c>
      <c r="AO36" s="41">
        <v>5</v>
      </c>
      <c r="AP36" s="12">
        <v>1</v>
      </c>
      <c r="AQ36" s="41">
        <v>2</v>
      </c>
      <c r="AR36" s="12">
        <v>0</v>
      </c>
      <c r="AS36" s="41">
        <v>2</v>
      </c>
      <c r="AT36" s="12">
        <v>0</v>
      </c>
      <c r="AU36" s="41">
        <v>2</v>
      </c>
      <c r="AV36" s="12">
        <v>0</v>
      </c>
      <c r="AW36" s="41">
        <v>1</v>
      </c>
      <c r="AX36" s="12">
        <v>3</v>
      </c>
      <c r="AY36" s="41">
        <v>0</v>
      </c>
      <c r="AZ36" s="12">
        <v>1</v>
      </c>
      <c r="BA36" s="41">
        <v>0</v>
      </c>
      <c r="BB36" s="12">
        <v>0</v>
      </c>
      <c r="BC36" s="41">
        <v>1</v>
      </c>
      <c r="BD36" s="12">
        <v>0</v>
      </c>
      <c r="BE36" s="41">
        <v>4</v>
      </c>
      <c r="BF36" s="12">
        <v>0</v>
      </c>
      <c r="BG36" s="41">
        <v>0</v>
      </c>
      <c r="BH36" s="12">
        <v>2</v>
      </c>
      <c r="BI36" s="41">
        <v>0</v>
      </c>
      <c r="BJ36" s="12">
        <v>1</v>
      </c>
      <c r="BK36" s="41">
        <v>0</v>
      </c>
      <c r="BL36" s="12">
        <v>1</v>
      </c>
      <c r="BM36" s="41">
        <v>0</v>
      </c>
      <c r="BN36" s="12">
        <v>7</v>
      </c>
      <c r="BO36" s="41">
        <v>1</v>
      </c>
      <c r="BP36" s="12">
        <v>0</v>
      </c>
      <c r="BQ36" s="41">
        <v>2</v>
      </c>
      <c r="BR36" s="12">
        <v>0</v>
      </c>
      <c r="BS36" s="41">
        <v>1</v>
      </c>
      <c r="BT36" s="12">
        <v>0</v>
      </c>
      <c r="BU36" s="41">
        <v>3</v>
      </c>
      <c r="BV36" s="12">
        <v>0</v>
      </c>
      <c r="BW36" s="41">
        <v>4</v>
      </c>
      <c r="BX36" s="12">
        <v>1</v>
      </c>
      <c r="BY36" s="41">
        <v>0</v>
      </c>
      <c r="BZ36" s="12">
        <v>0</v>
      </c>
      <c r="CA36" s="41">
        <v>0</v>
      </c>
      <c r="CB36" s="12">
        <v>3</v>
      </c>
      <c r="CC36" s="41">
        <v>0</v>
      </c>
      <c r="CD36" s="12">
        <v>0</v>
      </c>
      <c r="CE36" s="41">
        <v>2</v>
      </c>
      <c r="CF36" s="12">
        <v>0</v>
      </c>
      <c r="CG36" s="41">
        <v>1</v>
      </c>
      <c r="CH36" s="12">
        <v>0</v>
      </c>
      <c r="CI36" s="41">
        <v>1</v>
      </c>
      <c r="CJ36" s="12">
        <v>0</v>
      </c>
      <c r="CK36" s="41">
        <v>0</v>
      </c>
      <c r="CL36" s="12">
        <v>0</v>
      </c>
      <c r="CM36" s="41">
        <v>0</v>
      </c>
      <c r="CN36" s="12">
        <v>0</v>
      </c>
      <c r="CO36" s="41">
        <v>0</v>
      </c>
      <c r="CP36" s="12">
        <v>0</v>
      </c>
      <c r="CQ36" s="41">
        <v>0</v>
      </c>
      <c r="CR36" s="12">
        <v>0</v>
      </c>
      <c r="CS36" s="41">
        <v>0</v>
      </c>
      <c r="CT36" s="12">
        <v>0</v>
      </c>
      <c r="CU36" s="41">
        <v>0</v>
      </c>
      <c r="CV36" s="12">
        <v>0</v>
      </c>
      <c r="CW36" s="41">
        <v>0</v>
      </c>
      <c r="CX36" s="12">
        <v>0</v>
      </c>
      <c r="CY36" s="41">
        <v>0</v>
      </c>
      <c r="CZ36" s="12">
        <v>0</v>
      </c>
      <c r="DA36" s="41">
        <v>0</v>
      </c>
      <c r="DB36" s="12">
        <v>0</v>
      </c>
      <c r="DC36" s="41">
        <v>0</v>
      </c>
      <c r="DD36" s="12">
        <v>0</v>
      </c>
      <c r="DE36" s="41">
        <v>0</v>
      </c>
      <c r="DF36" s="12">
        <v>0</v>
      </c>
      <c r="DG36" s="41">
        <v>0</v>
      </c>
      <c r="DH36" s="12">
        <v>0</v>
      </c>
      <c r="DI36" s="41">
        <v>0</v>
      </c>
      <c r="DJ36" s="12">
        <v>0</v>
      </c>
      <c r="DK36" s="41">
        <v>0</v>
      </c>
      <c r="DL36" s="12">
        <v>0</v>
      </c>
      <c r="DM36" s="41">
        <v>0</v>
      </c>
      <c r="DN36" s="12">
        <v>0</v>
      </c>
      <c r="DO36" s="41">
        <v>0</v>
      </c>
      <c r="DP36" s="12">
        <v>0</v>
      </c>
      <c r="DQ36" s="41">
        <v>0</v>
      </c>
      <c r="DR36" s="12">
        <v>0</v>
      </c>
      <c r="DS36" s="41">
        <v>0</v>
      </c>
      <c r="DT36" s="12">
        <v>0</v>
      </c>
      <c r="DU36" s="41">
        <v>0</v>
      </c>
      <c r="DV36" s="12">
        <v>0</v>
      </c>
      <c r="DW36" s="41">
        <v>0</v>
      </c>
      <c r="DX36" s="6" t="s">
        <v>44</v>
      </c>
      <c r="DY36" s="41">
        <v>0</v>
      </c>
      <c r="DZ36" s="6" t="s">
        <v>44</v>
      </c>
      <c r="EA36" s="41">
        <v>0</v>
      </c>
      <c r="EB36" s="6" t="s">
        <v>44</v>
      </c>
      <c r="EC36" s="41">
        <v>0</v>
      </c>
      <c r="ED36" s="6" t="s">
        <v>44</v>
      </c>
      <c r="EE36" s="41">
        <v>0</v>
      </c>
      <c r="EF36" s="6" t="s">
        <v>44</v>
      </c>
      <c r="EG36" s="41">
        <v>0</v>
      </c>
      <c r="EH36" s="6" t="s">
        <v>44</v>
      </c>
      <c r="EI36" s="41">
        <v>0</v>
      </c>
      <c r="EJ36" s="6" t="s">
        <v>44</v>
      </c>
      <c r="EK36" s="41">
        <v>0</v>
      </c>
      <c r="EL36" s="6" t="s">
        <v>44</v>
      </c>
      <c r="EM36" s="41">
        <v>0</v>
      </c>
      <c r="EN36" s="6" t="s">
        <v>44</v>
      </c>
      <c r="EO36" s="41">
        <v>0</v>
      </c>
      <c r="EP36" s="6" t="s">
        <v>44</v>
      </c>
      <c r="EQ36" s="41">
        <v>0</v>
      </c>
      <c r="ER36" s="6" t="s">
        <v>44</v>
      </c>
      <c r="ES36" s="41">
        <v>0</v>
      </c>
      <c r="ET36" s="6" t="s">
        <v>44</v>
      </c>
      <c r="EU36" s="41">
        <v>0</v>
      </c>
      <c r="EV36" s="6" t="s">
        <v>44</v>
      </c>
      <c r="EW36" s="41">
        <v>0</v>
      </c>
      <c r="EX36" s="6" t="s">
        <v>44</v>
      </c>
      <c r="EY36" s="41">
        <v>0</v>
      </c>
      <c r="EZ36" s="6" t="s">
        <v>44</v>
      </c>
      <c r="FA36" s="41">
        <v>0</v>
      </c>
      <c r="FB36" s="6" t="s">
        <v>44</v>
      </c>
      <c r="FC36" s="41">
        <v>0</v>
      </c>
      <c r="FD36" s="6" t="s">
        <v>44</v>
      </c>
      <c r="FE36" s="41">
        <v>0</v>
      </c>
      <c r="FF36" s="6" t="s">
        <v>44</v>
      </c>
      <c r="FG36" s="41">
        <v>0</v>
      </c>
      <c r="FH36" s="6" t="s">
        <v>44</v>
      </c>
      <c r="FI36" s="41">
        <v>0</v>
      </c>
      <c r="FJ36" s="6" t="s">
        <v>44</v>
      </c>
      <c r="FK36" s="41">
        <v>0</v>
      </c>
      <c r="FL36" s="6" t="s">
        <v>44</v>
      </c>
      <c r="FM36" s="41">
        <v>0</v>
      </c>
      <c r="FN36" s="6" t="s">
        <v>44</v>
      </c>
      <c r="FO36" s="41">
        <v>0</v>
      </c>
      <c r="FP36" s="6" t="s">
        <v>44</v>
      </c>
      <c r="FQ36" s="41">
        <v>0</v>
      </c>
      <c r="FR36" s="6" t="s">
        <v>44</v>
      </c>
      <c r="FS36" s="41">
        <v>0</v>
      </c>
      <c r="FT36" s="6" t="s">
        <v>44</v>
      </c>
      <c r="FU36" s="41">
        <v>0</v>
      </c>
      <c r="FV36" s="6" t="s">
        <v>44</v>
      </c>
      <c r="FW36" s="41">
        <v>0</v>
      </c>
      <c r="FX36" s="6" t="s">
        <v>44</v>
      </c>
      <c r="FY36" s="41">
        <v>0</v>
      </c>
      <c r="FZ36" s="6" t="s">
        <v>44</v>
      </c>
      <c r="GA36" s="41">
        <v>0</v>
      </c>
      <c r="GB36" s="6" t="s">
        <v>44</v>
      </c>
      <c r="GC36" s="41">
        <v>0</v>
      </c>
      <c r="GD36" s="6" t="s">
        <v>44</v>
      </c>
      <c r="GE36" s="41">
        <v>0</v>
      </c>
      <c r="GF36" s="6" t="s">
        <v>44</v>
      </c>
      <c r="GG36" s="41">
        <v>0</v>
      </c>
      <c r="GH36">
        <f t="shared" si="531"/>
        <v>40</v>
      </c>
      <c r="GI36">
        <f t="shared" si="532"/>
        <v>41</v>
      </c>
      <c r="GJ36">
        <v>65</v>
      </c>
    </row>
    <row r="37" spans="1:193">
      <c r="A37">
        <v>7</v>
      </c>
      <c r="B37" s="12">
        <v>0</v>
      </c>
      <c r="C37" s="41">
        <v>0</v>
      </c>
      <c r="D37" s="12">
        <v>0</v>
      </c>
      <c r="E37" s="41">
        <v>0</v>
      </c>
      <c r="F37" s="12">
        <v>0</v>
      </c>
      <c r="G37" s="41">
        <v>0</v>
      </c>
      <c r="H37" s="12">
        <v>0</v>
      </c>
      <c r="I37" s="41">
        <v>0</v>
      </c>
      <c r="J37" s="12">
        <v>0</v>
      </c>
      <c r="K37" s="41">
        <v>0</v>
      </c>
      <c r="L37" s="12">
        <v>0</v>
      </c>
      <c r="M37" s="41">
        <v>0</v>
      </c>
      <c r="N37" s="12">
        <v>0</v>
      </c>
      <c r="O37" s="41">
        <v>0</v>
      </c>
      <c r="P37" s="12">
        <v>0</v>
      </c>
      <c r="Q37" s="41">
        <v>0</v>
      </c>
      <c r="R37" s="12">
        <v>0</v>
      </c>
      <c r="S37" s="41">
        <v>0</v>
      </c>
      <c r="T37" s="12">
        <v>1</v>
      </c>
      <c r="U37" s="41">
        <v>0</v>
      </c>
      <c r="V37" s="12">
        <v>0</v>
      </c>
      <c r="W37" s="41">
        <v>0</v>
      </c>
      <c r="X37" s="12">
        <v>0</v>
      </c>
      <c r="Y37" s="41">
        <v>0</v>
      </c>
      <c r="Z37" s="12">
        <v>1</v>
      </c>
      <c r="AA37" s="41">
        <v>0</v>
      </c>
      <c r="AB37" s="12">
        <v>1</v>
      </c>
      <c r="AC37" s="41">
        <v>2</v>
      </c>
      <c r="AD37" s="12">
        <v>3</v>
      </c>
      <c r="AE37" s="41">
        <v>0</v>
      </c>
      <c r="AF37" s="12">
        <v>0</v>
      </c>
      <c r="AG37" s="41">
        <v>0</v>
      </c>
      <c r="AH37" s="12">
        <v>4</v>
      </c>
      <c r="AI37" s="41">
        <v>3</v>
      </c>
      <c r="AJ37" s="12">
        <v>0</v>
      </c>
      <c r="AK37" s="41">
        <v>3</v>
      </c>
      <c r="AL37" s="12">
        <v>3</v>
      </c>
      <c r="AM37" s="41">
        <v>1</v>
      </c>
      <c r="AN37" s="12">
        <v>2</v>
      </c>
      <c r="AO37" s="41">
        <v>4</v>
      </c>
      <c r="AP37" s="12">
        <v>0</v>
      </c>
      <c r="AQ37" s="41">
        <v>0</v>
      </c>
      <c r="AR37" s="12">
        <v>0</v>
      </c>
      <c r="AS37" s="41">
        <v>1</v>
      </c>
      <c r="AT37" s="12">
        <v>1</v>
      </c>
      <c r="AU37" s="41">
        <v>1</v>
      </c>
      <c r="AV37" s="12">
        <v>1</v>
      </c>
      <c r="AW37" s="41">
        <v>1</v>
      </c>
      <c r="AX37" s="12">
        <v>0</v>
      </c>
      <c r="AY37" s="41">
        <v>0</v>
      </c>
      <c r="AZ37" s="12">
        <v>1</v>
      </c>
      <c r="BA37" s="41">
        <v>2</v>
      </c>
      <c r="BB37" s="12">
        <v>0</v>
      </c>
      <c r="BC37" s="41">
        <v>0</v>
      </c>
      <c r="BD37" s="12">
        <v>2</v>
      </c>
      <c r="BE37" s="41">
        <v>0</v>
      </c>
      <c r="BF37" s="12">
        <v>3</v>
      </c>
      <c r="BG37" s="41">
        <v>1</v>
      </c>
      <c r="BH37" s="12">
        <v>1</v>
      </c>
      <c r="BI37" s="41">
        <v>1</v>
      </c>
      <c r="BJ37" s="12">
        <v>2</v>
      </c>
      <c r="BK37" s="41">
        <v>2</v>
      </c>
      <c r="BL37" s="12">
        <v>0</v>
      </c>
      <c r="BM37" s="41">
        <v>3</v>
      </c>
      <c r="BN37" s="12">
        <v>1</v>
      </c>
      <c r="BO37" s="41">
        <v>0</v>
      </c>
      <c r="BP37" s="12">
        <v>1</v>
      </c>
      <c r="BQ37" s="41">
        <v>2</v>
      </c>
      <c r="BR37" s="12">
        <v>0</v>
      </c>
      <c r="BS37" s="41">
        <v>0</v>
      </c>
      <c r="BT37" s="12">
        <v>1</v>
      </c>
      <c r="BU37" s="41">
        <v>3</v>
      </c>
      <c r="BV37" s="12">
        <v>0</v>
      </c>
      <c r="BW37" s="41">
        <v>1</v>
      </c>
      <c r="BX37" s="12">
        <v>1</v>
      </c>
      <c r="BY37" s="41">
        <v>1</v>
      </c>
      <c r="BZ37" s="12">
        <v>3</v>
      </c>
      <c r="CA37" s="41">
        <v>0</v>
      </c>
      <c r="CB37" s="12">
        <v>0</v>
      </c>
      <c r="CC37" s="41">
        <v>0</v>
      </c>
      <c r="CD37" s="12">
        <v>0</v>
      </c>
      <c r="CE37" s="41">
        <v>3</v>
      </c>
      <c r="CF37" s="12">
        <v>0</v>
      </c>
      <c r="CG37" s="41">
        <v>0</v>
      </c>
      <c r="CH37" s="12">
        <v>0</v>
      </c>
      <c r="CI37" s="41">
        <v>0</v>
      </c>
      <c r="CJ37" s="12">
        <v>0</v>
      </c>
      <c r="CK37" s="41">
        <v>0</v>
      </c>
      <c r="CL37" s="12">
        <v>0</v>
      </c>
      <c r="CM37" s="41">
        <v>0</v>
      </c>
      <c r="CN37" s="12">
        <v>0</v>
      </c>
      <c r="CO37" s="41">
        <v>0</v>
      </c>
      <c r="CP37" s="12">
        <v>0</v>
      </c>
      <c r="CQ37" s="41">
        <v>0</v>
      </c>
      <c r="CR37" s="12">
        <v>0</v>
      </c>
      <c r="CS37" s="41">
        <v>0</v>
      </c>
      <c r="CT37" s="12">
        <v>0</v>
      </c>
      <c r="CU37" s="41">
        <v>0</v>
      </c>
      <c r="CV37" s="12">
        <v>0</v>
      </c>
      <c r="CW37" s="41">
        <v>0</v>
      </c>
      <c r="CX37" s="12">
        <v>0</v>
      </c>
      <c r="CY37" s="41">
        <v>0</v>
      </c>
      <c r="CZ37" s="12">
        <v>0</v>
      </c>
      <c r="DA37" s="41">
        <v>0</v>
      </c>
      <c r="DB37" s="12">
        <v>0</v>
      </c>
      <c r="DC37" s="41">
        <v>0</v>
      </c>
      <c r="DD37" s="12">
        <v>0</v>
      </c>
      <c r="DE37" s="41">
        <v>0</v>
      </c>
      <c r="DF37" s="12">
        <v>0</v>
      </c>
      <c r="DG37" s="41">
        <v>0</v>
      </c>
      <c r="DH37" s="12">
        <v>0</v>
      </c>
      <c r="DI37" s="41">
        <v>0</v>
      </c>
      <c r="DJ37" s="12">
        <v>0</v>
      </c>
      <c r="DK37" s="41">
        <v>0</v>
      </c>
      <c r="DL37" s="12">
        <v>0</v>
      </c>
      <c r="DM37" s="41">
        <v>0</v>
      </c>
      <c r="DN37" s="12">
        <v>0</v>
      </c>
      <c r="DO37" s="41">
        <v>0</v>
      </c>
      <c r="DP37" s="12">
        <v>0</v>
      </c>
      <c r="DQ37" s="41">
        <v>0</v>
      </c>
      <c r="DR37" s="12">
        <v>0</v>
      </c>
      <c r="DS37" s="41">
        <v>0</v>
      </c>
      <c r="DT37" s="12">
        <v>0</v>
      </c>
      <c r="DU37" s="41">
        <v>0</v>
      </c>
      <c r="DV37" s="12">
        <v>0</v>
      </c>
      <c r="DW37" s="41">
        <v>0</v>
      </c>
      <c r="DX37" s="12">
        <v>0</v>
      </c>
      <c r="DY37" s="41">
        <v>0</v>
      </c>
      <c r="DZ37" s="12">
        <v>0</v>
      </c>
      <c r="EA37" s="41">
        <v>0</v>
      </c>
      <c r="EB37" s="12">
        <v>0</v>
      </c>
      <c r="EC37" s="41">
        <v>0</v>
      </c>
      <c r="ED37" s="12">
        <v>0</v>
      </c>
      <c r="EE37" s="41">
        <v>0</v>
      </c>
      <c r="EF37" s="12">
        <v>0</v>
      </c>
      <c r="EG37" s="41">
        <v>0</v>
      </c>
      <c r="EH37" s="12">
        <v>0</v>
      </c>
      <c r="EI37" s="41">
        <v>0</v>
      </c>
      <c r="EJ37" s="12">
        <v>0</v>
      </c>
      <c r="EK37" s="41">
        <v>0</v>
      </c>
      <c r="EL37" s="12">
        <v>0</v>
      </c>
      <c r="EM37" s="41">
        <v>0</v>
      </c>
      <c r="EN37" s="12">
        <v>0</v>
      </c>
      <c r="EO37" s="41">
        <v>0</v>
      </c>
      <c r="EP37" s="12">
        <v>0</v>
      </c>
      <c r="EQ37" s="41">
        <v>0</v>
      </c>
      <c r="ER37" s="12">
        <v>0</v>
      </c>
      <c r="ES37" s="41">
        <v>0</v>
      </c>
      <c r="ET37" s="12">
        <v>0</v>
      </c>
      <c r="EU37" s="41">
        <v>0</v>
      </c>
      <c r="EV37" s="12">
        <v>0</v>
      </c>
      <c r="EW37" s="41">
        <v>0</v>
      </c>
      <c r="EX37" s="12">
        <v>0</v>
      </c>
      <c r="EY37" s="41">
        <v>0</v>
      </c>
      <c r="EZ37" s="12">
        <v>0</v>
      </c>
      <c r="FA37" s="41">
        <v>0</v>
      </c>
      <c r="FB37" s="12">
        <v>0</v>
      </c>
      <c r="FC37" s="41">
        <v>0</v>
      </c>
      <c r="FD37" s="12">
        <v>0</v>
      </c>
      <c r="FE37" s="41">
        <v>0</v>
      </c>
      <c r="FF37" s="12">
        <v>0</v>
      </c>
      <c r="FG37" s="41">
        <v>0</v>
      </c>
      <c r="FH37" s="12">
        <v>0</v>
      </c>
      <c r="FI37" s="41">
        <v>0</v>
      </c>
      <c r="FJ37" s="12">
        <v>0</v>
      </c>
      <c r="FK37" s="41">
        <v>0</v>
      </c>
      <c r="FL37" s="12">
        <v>0</v>
      </c>
      <c r="FM37" s="41">
        <v>0</v>
      </c>
      <c r="FN37" s="12">
        <v>0</v>
      </c>
      <c r="FO37" s="41">
        <v>0</v>
      </c>
      <c r="FP37" s="12">
        <v>0</v>
      </c>
      <c r="FQ37" s="41">
        <v>0</v>
      </c>
      <c r="FR37" s="12">
        <v>0</v>
      </c>
      <c r="FS37" s="41">
        <v>0</v>
      </c>
      <c r="FT37" s="12">
        <v>0</v>
      </c>
      <c r="FU37" s="41">
        <v>0</v>
      </c>
      <c r="FV37" s="12">
        <v>0</v>
      </c>
      <c r="FW37" s="41">
        <v>0</v>
      </c>
      <c r="FX37" s="12">
        <v>0</v>
      </c>
      <c r="FY37" s="41">
        <v>0</v>
      </c>
      <c r="FZ37" s="12">
        <v>0</v>
      </c>
      <c r="GA37" s="41">
        <v>0</v>
      </c>
      <c r="GB37" s="12">
        <v>0</v>
      </c>
      <c r="GC37" s="41">
        <v>0</v>
      </c>
      <c r="GD37" s="12">
        <v>0</v>
      </c>
      <c r="GE37" s="41">
        <v>0</v>
      </c>
      <c r="GF37" s="6" t="s">
        <v>44</v>
      </c>
      <c r="GG37" s="41">
        <v>0</v>
      </c>
      <c r="GH37">
        <f t="shared" si="531"/>
        <v>33</v>
      </c>
      <c r="GI37">
        <f t="shared" si="532"/>
        <v>35</v>
      </c>
      <c r="GJ37">
        <v>94</v>
      </c>
    </row>
    <row r="38" spans="1:193">
      <c r="A38">
        <v>8</v>
      </c>
      <c r="B38" s="12">
        <v>0</v>
      </c>
      <c r="C38" s="41">
        <v>0</v>
      </c>
      <c r="D38" s="12">
        <v>0</v>
      </c>
      <c r="E38" s="41">
        <v>0</v>
      </c>
      <c r="F38" s="12">
        <v>0</v>
      </c>
      <c r="G38" s="41">
        <v>0</v>
      </c>
      <c r="H38" s="12">
        <v>0</v>
      </c>
      <c r="I38" s="41">
        <v>0</v>
      </c>
      <c r="J38" s="12">
        <v>0</v>
      </c>
      <c r="K38" s="41">
        <v>0</v>
      </c>
      <c r="L38" s="12">
        <v>3</v>
      </c>
      <c r="M38" s="41">
        <v>0</v>
      </c>
      <c r="N38" s="12">
        <v>1</v>
      </c>
      <c r="O38" s="41">
        <v>0</v>
      </c>
      <c r="P38" s="12">
        <v>0</v>
      </c>
      <c r="Q38" s="41">
        <v>0</v>
      </c>
      <c r="R38" s="12">
        <v>2</v>
      </c>
      <c r="S38" s="41">
        <v>0</v>
      </c>
      <c r="T38" s="12">
        <v>1</v>
      </c>
      <c r="U38" s="41">
        <v>2</v>
      </c>
      <c r="V38" s="12">
        <v>0</v>
      </c>
      <c r="W38" s="41">
        <v>0</v>
      </c>
      <c r="X38" s="12">
        <v>2</v>
      </c>
      <c r="Y38" s="41">
        <v>1</v>
      </c>
      <c r="Z38" s="12">
        <v>2</v>
      </c>
      <c r="AA38" s="41">
        <v>2</v>
      </c>
      <c r="AB38" s="12">
        <v>1</v>
      </c>
      <c r="AC38" s="41">
        <v>0</v>
      </c>
      <c r="AD38" s="12">
        <v>1</v>
      </c>
      <c r="AE38" s="41">
        <v>0</v>
      </c>
      <c r="AF38" s="12">
        <v>0</v>
      </c>
      <c r="AG38" s="41">
        <v>2</v>
      </c>
      <c r="AH38" s="12">
        <v>4</v>
      </c>
      <c r="AI38" s="41">
        <v>2</v>
      </c>
      <c r="AJ38" s="12">
        <v>1</v>
      </c>
      <c r="AK38" s="41">
        <v>1</v>
      </c>
      <c r="AL38" s="12">
        <v>0</v>
      </c>
      <c r="AM38" s="41">
        <v>0</v>
      </c>
      <c r="AN38" s="12">
        <v>2</v>
      </c>
      <c r="AO38" s="41">
        <v>4</v>
      </c>
      <c r="AP38" s="12">
        <v>0</v>
      </c>
      <c r="AQ38" s="41">
        <v>0</v>
      </c>
      <c r="AR38" s="12">
        <v>0</v>
      </c>
      <c r="AS38" s="41">
        <v>0</v>
      </c>
      <c r="AT38" s="12">
        <v>0</v>
      </c>
      <c r="AU38" s="41">
        <v>0</v>
      </c>
      <c r="AV38" s="12">
        <v>0</v>
      </c>
      <c r="AW38" s="41">
        <v>1</v>
      </c>
      <c r="AX38" s="6" t="s">
        <v>44</v>
      </c>
      <c r="AY38" s="41">
        <v>0</v>
      </c>
      <c r="AZ38" s="6" t="s">
        <v>44</v>
      </c>
      <c r="BA38" s="41">
        <v>0</v>
      </c>
      <c r="BB38" s="6" t="s">
        <v>44</v>
      </c>
      <c r="BC38" s="41">
        <v>0</v>
      </c>
      <c r="BD38" s="6" t="s">
        <v>44</v>
      </c>
      <c r="BE38" s="41">
        <v>0</v>
      </c>
      <c r="BF38" s="6" t="s">
        <v>44</v>
      </c>
      <c r="BG38" s="41">
        <v>0</v>
      </c>
      <c r="BH38" s="6" t="s">
        <v>44</v>
      </c>
      <c r="BI38" s="41">
        <v>0</v>
      </c>
      <c r="BJ38" s="6" t="s">
        <v>44</v>
      </c>
      <c r="BK38" s="41">
        <v>0</v>
      </c>
      <c r="BL38" s="6" t="s">
        <v>44</v>
      </c>
      <c r="BM38" s="41">
        <v>0</v>
      </c>
      <c r="BN38" s="6" t="s">
        <v>44</v>
      </c>
      <c r="BO38" s="41">
        <v>0</v>
      </c>
      <c r="BP38" s="6" t="s">
        <v>44</v>
      </c>
      <c r="BQ38" s="41">
        <v>0</v>
      </c>
      <c r="BR38" s="6" t="s">
        <v>44</v>
      </c>
      <c r="BS38" s="41">
        <v>0</v>
      </c>
      <c r="BT38" s="6" t="s">
        <v>44</v>
      </c>
      <c r="BU38" s="41">
        <v>0</v>
      </c>
      <c r="BV38" s="6" t="s">
        <v>44</v>
      </c>
      <c r="BW38" s="41">
        <v>0</v>
      </c>
      <c r="BX38" s="6" t="s">
        <v>44</v>
      </c>
      <c r="BY38" s="41">
        <v>0</v>
      </c>
      <c r="BZ38" s="6" t="s">
        <v>44</v>
      </c>
      <c r="CA38" s="41">
        <v>0</v>
      </c>
      <c r="CB38" s="6" t="s">
        <v>44</v>
      </c>
      <c r="CC38" s="41">
        <v>0</v>
      </c>
      <c r="CD38" s="6" t="s">
        <v>44</v>
      </c>
      <c r="CE38" s="41">
        <v>0</v>
      </c>
      <c r="CF38" s="6" t="s">
        <v>44</v>
      </c>
      <c r="CG38" s="41">
        <v>0</v>
      </c>
      <c r="CH38" s="6" t="s">
        <v>44</v>
      </c>
      <c r="CI38" s="41">
        <v>0</v>
      </c>
      <c r="CJ38" s="6" t="s">
        <v>44</v>
      </c>
      <c r="CK38" s="41">
        <v>0</v>
      </c>
      <c r="CL38" s="6" t="s">
        <v>44</v>
      </c>
      <c r="CM38" s="41">
        <v>0</v>
      </c>
      <c r="CN38" s="6" t="s">
        <v>44</v>
      </c>
      <c r="CO38" s="41">
        <v>0</v>
      </c>
      <c r="CP38" s="6" t="s">
        <v>44</v>
      </c>
      <c r="CQ38" s="41">
        <v>0</v>
      </c>
      <c r="CR38" s="6" t="s">
        <v>44</v>
      </c>
      <c r="CS38" s="41">
        <v>0</v>
      </c>
      <c r="CT38" s="6" t="s">
        <v>44</v>
      </c>
      <c r="CU38" s="41">
        <v>0</v>
      </c>
      <c r="CV38" s="6" t="s">
        <v>44</v>
      </c>
      <c r="CW38" s="41">
        <v>0</v>
      </c>
      <c r="CX38" s="6" t="s">
        <v>44</v>
      </c>
      <c r="CY38" s="41">
        <v>0</v>
      </c>
      <c r="CZ38" s="6" t="s">
        <v>44</v>
      </c>
      <c r="DA38" s="41">
        <v>0</v>
      </c>
      <c r="DB38" s="6" t="s">
        <v>44</v>
      </c>
      <c r="DC38" s="41">
        <v>0</v>
      </c>
      <c r="DD38" s="6" t="s">
        <v>44</v>
      </c>
      <c r="DE38" s="41">
        <v>0</v>
      </c>
      <c r="DF38" s="6" t="s">
        <v>44</v>
      </c>
      <c r="DG38" s="41">
        <v>0</v>
      </c>
      <c r="DH38" s="6" t="s">
        <v>44</v>
      </c>
      <c r="DI38" s="41">
        <v>0</v>
      </c>
      <c r="DJ38" s="6" t="s">
        <v>44</v>
      </c>
      <c r="DK38" s="41">
        <v>0</v>
      </c>
      <c r="DL38" s="6" t="s">
        <v>44</v>
      </c>
      <c r="DM38" s="41">
        <v>0</v>
      </c>
      <c r="DN38" s="6" t="s">
        <v>44</v>
      </c>
      <c r="DO38" s="41">
        <v>0</v>
      </c>
      <c r="DP38" s="6" t="s">
        <v>44</v>
      </c>
      <c r="DQ38" s="41">
        <v>0</v>
      </c>
      <c r="DR38" s="6" t="s">
        <v>44</v>
      </c>
      <c r="DS38" s="41">
        <v>0</v>
      </c>
      <c r="DT38" s="6" t="s">
        <v>44</v>
      </c>
      <c r="DU38" s="41">
        <v>0</v>
      </c>
      <c r="DV38" s="6" t="s">
        <v>44</v>
      </c>
      <c r="DW38" s="41">
        <v>0</v>
      </c>
      <c r="DX38" s="6" t="s">
        <v>44</v>
      </c>
      <c r="DY38" s="41">
        <v>0</v>
      </c>
      <c r="DZ38" s="6" t="s">
        <v>44</v>
      </c>
      <c r="EA38" s="41">
        <v>0</v>
      </c>
      <c r="EB38" s="6" t="s">
        <v>44</v>
      </c>
      <c r="EC38" s="41">
        <v>0</v>
      </c>
      <c r="ED38" s="6" t="s">
        <v>44</v>
      </c>
      <c r="EE38" s="41">
        <v>0</v>
      </c>
      <c r="EF38" s="6" t="s">
        <v>44</v>
      </c>
      <c r="EG38" s="41">
        <v>0</v>
      </c>
      <c r="EH38" s="6" t="s">
        <v>44</v>
      </c>
      <c r="EI38" s="41">
        <v>0</v>
      </c>
      <c r="EJ38" s="6" t="s">
        <v>44</v>
      </c>
      <c r="EK38" s="41">
        <v>0</v>
      </c>
      <c r="EL38" s="6" t="s">
        <v>44</v>
      </c>
      <c r="EM38" s="41">
        <v>0</v>
      </c>
      <c r="EN38" s="6" t="s">
        <v>44</v>
      </c>
      <c r="EO38" s="41">
        <v>0</v>
      </c>
      <c r="EP38" s="6" t="s">
        <v>44</v>
      </c>
      <c r="EQ38" s="41">
        <v>0</v>
      </c>
      <c r="ER38" s="6" t="s">
        <v>44</v>
      </c>
      <c r="ES38" s="41">
        <v>0</v>
      </c>
      <c r="ET38" s="6" t="s">
        <v>44</v>
      </c>
      <c r="EU38" s="41">
        <v>0</v>
      </c>
      <c r="EV38" s="6" t="s">
        <v>44</v>
      </c>
      <c r="EW38" s="41">
        <v>0</v>
      </c>
      <c r="EX38" s="6" t="s">
        <v>44</v>
      </c>
      <c r="EY38" s="41">
        <v>0</v>
      </c>
      <c r="EZ38" s="6" t="s">
        <v>44</v>
      </c>
      <c r="FA38" s="41">
        <v>0</v>
      </c>
      <c r="FB38" s="6" t="s">
        <v>44</v>
      </c>
      <c r="FC38" s="41">
        <v>0</v>
      </c>
      <c r="FD38" s="6" t="s">
        <v>44</v>
      </c>
      <c r="FE38" s="41">
        <v>0</v>
      </c>
      <c r="FF38" s="6" t="s">
        <v>44</v>
      </c>
      <c r="FG38" s="41">
        <v>0</v>
      </c>
      <c r="FH38" s="6" t="s">
        <v>44</v>
      </c>
      <c r="FI38" s="41">
        <v>0</v>
      </c>
      <c r="FJ38" s="6" t="s">
        <v>44</v>
      </c>
      <c r="FK38" s="41">
        <v>0</v>
      </c>
      <c r="FL38" s="6" t="s">
        <v>44</v>
      </c>
      <c r="FM38" s="41">
        <v>0</v>
      </c>
      <c r="FN38" s="6" t="s">
        <v>44</v>
      </c>
      <c r="FO38" s="41">
        <v>0</v>
      </c>
      <c r="FP38" s="6" t="s">
        <v>44</v>
      </c>
      <c r="FQ38" s="41">
        <v>0</v>
      </c>
      <c r="FR38" s="6" t="s">
        <v>44</v>
      </c>
      <c r="FS38" s="41">
        <v>0</v>
      </c>
      <c r="FT38" s="6" t="s">
        <v>44</v>
      </c>
      <c r="FU38" s="41">
        <v>0</v>
      </c>
      <c r="FV38" s="6" t="s">
        <v>44</v>
      </c>
      <c r="FW38" s="41">
        <v>0</v>
      </c>
      <c r="FX38" s="6" t="s">
        <v>44</v>
      </c>
      <c r="FY38" s="41">
        <v>0</v>
      </c>
      <c r="FZ38" s="6" t="s">
        <v>44</v>
      </c>
      <c r="GA38" s="41">
        <v>0</v>
      </c>
      <c r="GB38" s="6" t="s">
        <v>44</v>
      </c>
      <c r="GC38" s="41">
        <v>0</v>
      </c>
      <c r="GD38" s="6" t="s">
        <v>44</v>
      </c>
      <c r="GE38" s="41">
        <v>0</v>
      </c>
      <c r="GF38" s="6" t="s">
        <v>44</v>
      </c>
      <c r="GG38" s="41">
        <v>0</v>
      </c>
      <c r="GH38">
        <f t="shared" si="531"/>
        <v>20</v>
      </c>
      <c r="GI38">
        <f t="shared" si="532"/>
        <v>15</v>
      </c>
      <c r="GJ38">
        <v>25</v>
      </c>
    </row>
    <row r="39" spans="1:193" ht="15" thickBot="1">
      <c r="A39" s="2">
        <v>9</v>
      </c>
      <c r="B39" s="14">
        <v>0</v>
      </c>
      <c r="C39" s="42">
        <v>0</v>
      </c>
      <c r="D39" s="14">
        <v>0</v>
      </c>
      <c r="E39" s="42">
        <v>0</v>
      </c>
      <c r="F39" s="14">
        <v>0</v>
      </c>
      <c r="G39" s="42">
        <v>0</v>
      </c>
      <c r="H39" s="14">
        <v>0</v>
      </c>
      <c r="I39" s="42">
        <v>0</v>
      </c>
      <c r="J39" s="14">
        <v>0</v>
      </c>
      <c r="K39" s="42">
        <v>0</v>
      </c>
      <c r="L39" s="14">
        <v>1</v>
      </c>
      <c r="M39" s="42">
        <v>0</v>
      </c>
      <c r="N39" s="14">
        <v>0</v>
      </c>
      <c r="O39" s="42">
        <v>0</v>
      </c>
      <c r="P39" s="14">
        <v>0</v>
      </c>
      <c r="Q39" s="42">
        <v>0</v>
      </c>
      <c r="R39" s="14">
        <v>0</v>
      </c>
      <c r="S39" s="42">
        <v>0</v>
      </c>
      <c r="T39" s="14">
        <v>2</v>
      </c>
      <c r="U39" s="42">
        <v>1</v>
      </c>
      <c r="V39" s="14">
        <v>1</v>
      </c>
      <c r="W39" s="42">
        <v>0</v>
      </c>
      <c r="X39" s="14">
        <v>1</v>
      </c>
      <c r="Y39" s="42">
        <v>0</v>
      </c>
      <c r="Z39" s="14">
        <v>2</v>
      </c>
      <c r="AA39" s="42">
        <v>3</v>
      </c>
      <c r="AB39" s="14">
        <v>1</v>
      </c>
      <c r="AC39" s="42">
        <v>1</v>
      </c>
      <c r="AD39" s="14">
        <v>0</v>
      </c>
      <c r="AE39" s="42">
        <v>1</v>
      </c>
      <c r="AF39" s="14">
        <v>2</v>
      </c>
      <c r="AG39" s="42">
        <v>1</v>
      </c>
      <c r="AH39" s="14">
        <v>4</v>
      </c>
      <c r="AI39" s="42">
        <v>2</v>
      </c>
      <c r="AJ39" s="14">
        <v>0</v>
      </c>
      <c r="AK39" s="42">
        <v>3</v>
      </c>
      <c r="AL39" s="14">
        <v>3</v>
      </c>
      <c r="AM39" s="42">
        <v>1</v>
      </c>
      <c r="AN39" s="14">
        <v>0</v>
      </c>
      <c r="AO39" s="42">
        <v>0</v>
      </c>
      <c r="AP39" s="14">
        <v>0</v>
      </c>
      <c r="AQ39" s="42">
        <v>2</v>
      </c>
      <c r="AR39" s="14">
        <v>1</v>
      </c>
      <c r="AS39" s="42">
        <v>1</v>
      </c>
      <c r="AT39" s="14">
        <v>1</v>
      </c>
      <c r="AU39" s="42">
        <v>1</v>
      </c>
      <c r="AV39" s="14">
        <v>1</v>
      </c>
      <c r="AW39" s="42">
        <v>2</v>
      </c>
      <c r="AX39" s="14">
        <v>0</v>
      </c>
      <c r="AY39" s="42">
        <v>1</v>
      </c>
      <c r="AZ39" s="14">
        <v>2</v>
      </c>
      <c r="BA39" s="42">
        <v>1</v>
      </c>
      <c r="BB39" s="14">
        <v>1</v>
      </c>
      <c r="BC39" s="42">
        <v>2</v>
      </c>
      <c r="BD39" s="14">
        <v>3</v>
      </c>
      <c r="BE39" s="42">
        <v>0</v>
      </c>
      <c r="BF39" s="14">
        <v>4</v>
      </c>
      <c r="BG39" s="42">
        <v>2</v>
      </c>
      <c r="BH39" s="14">
        <v>0</v>
      </c>
      <c r="BI39" s="42">
        <v>2</v>
      </c>
      <c r="BJ39" s="14">
        <v>1</v>
      </c>
      <c r="BK39" s="42">
        <v>0</v>
      </c>
      <c r="BL39" s="14">
        <v>2</v>
      </c>
      <c r="BM39" s="42">
        <v>0</v>
      </c>
      <c r="BN39" s="14">
        <v>0</v>
      </c>
      <c r="BO39" s="42">
        <v>3</v>
      </c>
      <c r="BP39" s="14">
        <v>0</v>
      </c>
      <c r="BQ39" s="42">
        <v>3</v>
      </c>
      <c r="BR39" s="14">
        <v>0</v>
      </c>
      <c r="BS39" s="42">
        <v>1</v>
      </c>
      <c r="BT39" s="14">
        <v>0</v>
      </c>
      <c r="BU39" s="42">
        <v>2</v>
      </c>
      <c r="BV39" s="14">
        <v>1</v>
      </c>
      <c r="BW39" s="42">
        <v>1</v>
      </c>
      <c r="BX39" s="14">
        <v>0</v>
      </c>
      <c r="BY39" s="42">
        <v>0</v>
      </c>
      <c r="BZ39" s="14">
        <v>0</v>
      </c>
      <c r="CA39" s="42">
        <v>2</v>
      </c>
      <c r="CB39" s="14">
        <v>0</v>
      </c>
      <c r="CC39" s="42">
        <v>0</v>
      </c>
      <c r="CD39" s="14">
        <v>0</v>
      </c>
      <c r="CE39" s="42">
        <v>0</v>
      </c>
      <c r="CF39" s="14">
        <v>0</v>
      </c>
      <c r="CG39" s="42">
        <v>0</v>
      </c>
      <c r="CH39" s="14">
        <v>0</v>
      </c>
      <c r="CI39" s="42">
        <v>0</v>
      </c>
      <c r="CJ39" s="14">
        <v>0</v>
      </c>
      <c r="CK39" s="42">
        <v>0</v>
      </c>
      <c r="CL39" s="14">
        <v>0</v>
      </c>
      <c r="CM39" s="42">
        <v>0</v>
      </c>
      <c r="CN39" s="14">
        <v>0</v>
      </c>
      <c r="CO39" s="42">
        <v>0</v>
      </c>
      <c r="CP39" s="70" t="s">
        <v>44</v>
      </c>
      <c r="CQ39" s="42">
        <v>0</v>
      </c>
      <c r="CR39" s="70" t="s">
        <v>44</v>
      </c>
      <c r="CS39" s="42">
        <v>0</v>
      </c>
      <c r="CT39" s="70" t="s">
        <v>44</v>
      </c>
      <c r="CU39" s="42">
        <v>0</v>
      </c>
      <c r="CV39" s="70" t="s">
        <v>44</v>
      </c>
      <c r="CW39" s="42">
        <v>0</v>
      </c>
      <c r="CX39" s="70" t="s">
        <v>44</v>
      </c>
      <c r="CY39" s="42">
        <v>0</v>
      </c>
      <c r="CZ39" s="70" t="s">
        <v>44</v>
      </c>
      <c r="DA39" s="42">
        <v>0</v>
      </c>
      <c r="DB39" s="70" t="s">
        <v>44</v>
      </c>
      <c r="DC39" s="42">
        <v>0</v>
      </c>
      <c r="DD39" s="70" t="s">
        <v>44</v>
      </c>
      <c r="DE39" s="42">
        <v>0</v>
      </c>
      <c r="DF39" s="70" t="s">
        <v>44</v>
      </c>
      <c r="DG39" s="42">
        <v>0</v>
      </c>
      <c r="DH39" s="70" t="s">
        <v>44</v>
      </c>
      <c r="DI39" s="42">
        <v>0</v>
      </c>
      <c r="DJ39" s="70" t="s">
        <v>44</v>
      </c>
      <c r="DK39" s="42">
        <v>0</v>
      </c>
      <c r="DL39" s="70" t="s">
        <v>44</v>
      </c>
      <c r="DM39" s="42">
        <v>0</v>
      </c>
      <c r="DN39" s="70" t="s">
        <v>44</v>
      </c>
      <c r="DO39" s="42">
        <v>0</v>
      </c>
      <c r="DP39" s="70" t="s">
        <v>44</v>
      </c>
      <c r="DQ39" s="42">
        <v>0</v>
      </c>
      <c r="DR39" s="70" t="s">
        <v>44</v>
      </c>
      <c r="DS39" s="42">
        <v>0</v>
      </c>
      <c r="DT39" s="70" t="s">
        <v>44</v>
      </c>
      <c r="DU39" s="42">
        <v>0</v>
      </c>
      <c r="DV39" s="70" t="s">
        <v>44</v>
      </c>
      <c r="DW39" s="42">
        <v>0</v>
      </c>
      <c r="DX39" s="70" t="s">
        <v>44</v>
      </c>
      <c r="DY39" s="42">
        <v>0</v>
      </c>
      <c r="DZ39" s="70" t="s">
        <v>44</v>
      </c>
      <c r="EA39" s="42">
        <v>0</v>
      </c>
      <c r="EB39" s="70" t="s">
        <v>44</v>
      </c>
      <c r="EC39" s="42">
        <v>0</v>
      </c>
      <c r="ED39" s="70" t="s">
        <v>44</v>
      </c>
      <c r="EE39" s="42">
        <v>0</v>
      </c>
      <c r="EF39" s="70" t="s">
        <v>44</v>
      </c>
      <c r="EG39" s="42">
        <v>0</v>
      </c>
      <c r="EH39" s="70" t="s">
        <v>44</v>
      </c>
      <c r="EI39" s="42">
        <v>0</v>
      </c>
      <c r="EJ39" s="70" t="s">
        <v>44</v>
      </c>
      <c r="EK39" s="42">
        <v>0</v>
      </c>
      <c r="EL39" s="70" t="s">
        <v>44</v>
      </c>
      <c r="EM39" s="42">
        <v>0</v>
      </c>
      <c r="EN39" s="70" t="s">
        <v>44</v>
      </c>
      <c r="EO39" s="42">
        <v>0</v>
      </c>
      <c r="EP39" s="70" t="s">
        <v>44</v>
      </c>
      <c r="EQ39" s="42">
        <v>0</v>
      </c>
      <c r="ER39" s="70" t="s">
        <v>44</v>
      </c>
      <c r="ES39" s="42">
        <v>0</v>
      </c>
      <c r="ET39" s="70" t="s">
        <v>44</v>
      </c>
      <c r="EU39" s="42">
        <v>0</v>
      </c>
      <c r="EV39" s="70" t="s">
        <v>44</v>
      </c>
      <c r="EW39" s="42">
        <v>0</v>
      </c>
      <c r="EX39" s="70" t="s">
        <v>44</v>
      </c>
      <c r="EY39" s="42">
        <v>0</v>
      </c>
      <c r="EZ39" s="70" t="s">
        <v>44</v>
      </c>
      <c r="FA39" s="42">
        <v>0</v>
      </c>
      <c r="FB39" s="70" t="s">
        <v>44</v>
      </c>
      <c r="FC39" s="42">
        <v>0</v>
      </c>
      <c r="FD39" s="70" t="s">
        <v>44</v>
      </c>
      <c r="FE39" s="42">
        <v>0</v>
      </c>
      <c r="FF39" s="70" t="s">
        <v>44</v>
      </c>
      <c r="FG39" s="42">
        <v>0</v>
      </c>
      <c r="FH39" s="70" t="s">
        <v>44</v>
      </c>
      <c r="FI39" s="42">
        <v>0</v>
      </c>
      <c r="FJ39" s="70" t="s">
        <v>44</v>
      </c>
      <c r="FK39" s="42">
        <v>0</v>
      </c>
      <c r="FL39" s="70" t="s">
        <v>44</v>
      </c>
      <c r="FM39" s="42">
        <v>0</v>
      </c>
      <c r="FN39" s="70" t="s">
        <v>44</v>
      </c>
      <c r="FO39" s="42">
        <v>0</v>
      </c>
      <c r="FP39" s="70" t="s">
        <v>44</v>
      </c>
      <c r="FQ39" s="42">
        <v>0</v>
      </c>
      <c r="FR39" s="70" t="s">
        <v>44</v>
      </c>
      <c r="FS39" s="42">
        <v>0</v>
      </c>
      <c r="FT39" s="70" t="s">
        <v>44</v>
      </c>
      <c r="FU39" s="42">
        <v>0</v>
      </c>
      <c r="FV39" s="70" t="s">
        <v>44</v>
      </c>
      <c r="FW39" s="42">
        <v>0</v>
      </c>
      <c r="FX39" s="70" t="s">
        <v>44</v>
      </c>
      <c r="FY39" s="42">
        <v>0</v>
      </c>
      <c r="FZ39" s="70" t="s">
        <v>44</v>
      </c>
      <c r="GA39" s="42">
        <v>0</v>
      </c>
      <c r="GB39" s="70" t="s">
        <v>44</v>
      </c>
      <c r="GC39" s="42">
        <v>0</v>
      </c>
      <c r="GD39" s="70" t="s">
        <v>44</v>
      </c>
      <c r="GE39" s="42">
        <v>0</v>
      </c>
      <c r="GF39" s="70" t="s">
        <v>44</v>
      </c>
      <c r="GG39" s="42">
        <v>0</v>
      </c>
      <c r="GH39">
        <f>SUM(B39,D39,F39,H39,J39,L39,N39,P39,R39,T39,V39,X39,Z39,AB39,AD39,AF39,AH39,AJ39,AL39,AN39,AP39,AR39,AT39,AV39,AX39,AZ39,BB39,BD39,BF39,BH39,BJ39,BL39,BN39,BP39,BR39,BT39,BV39,BX39,BZ39,CB39,CD39,CF39,CH39,CJ39,CL39,CN39,CP39,CR39,CT39,CV39,CX39,CZ39,DB39,DD39,DF39,DH39,DJ39,DL39,DN39,DP39,DR39,DT39,DV39,DX39,DZ39,EB39,ED39,EF39,EH39,EJ39,EL39,EN39,EP39,ER39,ET39,EV39,EX39,EZ39,FB39,FD39,FF39,FH39,FJ39,FL39,FN39,FP39,FR39,FT39,FV39,FX39,FZ39,GB39,GD39,GF39)</f>
        <v>34</v>
      </c>
      <c r="GI39">
        <f>SUM(C39,E39,G39,I39,K39,M39,O39,Q39,S39,U39,W39,Y39,AA39,AC39,AE39,AG39,AI39,AK39,AM39,AO39,AQ39,AS39,AU39,AW39,AY39,BA39,BC39,BE39,BG39,BI39,BK39,BM39,BO39,BQ39,BS39,BU39,BW39,BY39,CA39,CC39,CE39,CG39,CI39,CK39,CM39,CO39,CQ39,CS39,CU39,CW39,CY39,DA39,DC39,DE39,DG39,DI39,DK39,DM39,DO39,DQ39,DS39,DU39,DW39,DY39,EA39,EC39,EE39,EG39,EI39,EK39,EM39,EO39,EQ39,ES39,EU39,EW39,EY39,FA39,FC39,FE39,FG39,FI39,FK39,FM39,FO39,FQ39,FS39,FU39,FW39,FY39,GA39,GC39,GE39,GG39)</f>
        <v>39</v>
      </c>
      <c r="GJ39" s="2">
        <v>47</v>
      </c>
    </row>
    <row r="40" spans="1:193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533">SUM(D31:D39)</f>
        <v>0</v>
      </c>
      <c r="E40" s="85">
        <f t="shared" si="533"/>
        <v>0</v>
      </c>
      <c r="F40" s="85">
        <f t="shared" si="533"/>
        <v>0</v>
      </c>
      <c r="G40" s="85">
        <f t="shared" si="533"/>
        <v>0</v>
      </c>
      <c r="H40" s="85">
        <f t="shared" si="533"/>
        <v>0</v>
      </c>
      <c r="I40" s="85">
        <f t="shared" si="533"/>
        <v>0</v>
      </c>
      <c r="J40" s="85">
        <f t="shared" si="533"/>
        <v>0</v>
      </c>
      <c r="K40" s="85">
        <f t="shared" si="533"/>
        <v>0</v>
      </c>
      <c r="L40" s="85">
        <f t="shared" si="533"/>
        <v>7</v>
      </c>
      <c r="M40" s="85">
        <f t="shared" si="533"/>
        <v>0</v>
      </c>
      <c r="N40" s="85">
        <f t="shared" si="533"/>
        <v>8</v>
      </c>
      <c r="O40" s="85">
        <f t="shared" si="533"/>
        <v>0</v>
      </c>
      <c r="P40" s="85">
        <f t="shared" si="533"/>
        <v>0</v>
      </c>
      <c r="Q40" s="85">
        <f t="shared" si="533"/>
        <v>0</v>
      </c>
      <c r="R40" s="85">
        <f t="shared" si="533"/>
        <v>4</v>
      </c>
      <c r="S40" s="85">
        <f t="shared" si="533"/>
        <v>2</v>
      </c>
      <c r="T40" s="85">
        <f t="shared" si="533"/>
        <v>20</v>
      </c>
      <c r="U40" s="85">
        <f t="shared" si="533"/>
        <v>7</v>
      </c>
      <c r="V40" s="85">
        <f t="shared" si="533"/>
        <v>3</v>
      </c>
      <c r="W40" s="85">
        <f t="shared" si="533"/>
        <v>5</v>
      </c>
      <c r="X40" s="85">
        <f t="shared" si="533"/>
        <v>8</v>
      </c>
      <c r="Y40" s="85">
        <f t="shared" si="533"/>
        <v>4</v>
      </c>
      <c r="Z40" s="85">
        <f t="shared" si="533"/>
        <v>15</v>
      </c>
      <c r="AA40" s="85">
        <f t="shared" si="533"/>
        <v>13</v>
      </c>
      <c r="AB40" s="85">
        <f t="shared" si="533"/>
        <v>12</v>
      </c>
      <c r="AC40" s="85">
        <f t="shared" si="533"/>
        <v>5</v>
      </c>
      <c r="AD40" s="85">
        <f t="shared" si="533"/>
        <v>14</v>
      </c>
      <c r="AE40" s="85">
        <f t="shared" si="533"/>
        <v>10</v>
      </c>
      <c r="AF40" s="85">
        <f t="shared" si="533"/>
        <v>8</v>
      </c>
      <c r="AG40" s="85">
        <f t="shared" si="533"/>
        <v>10</v>
      </c>
      <c r="AH40" s="85">
        <f t="shared" si="533"/>
        <v>27</v>
      </c>
      <c r="AI40" s="85">
        <f t="shared" si="533"/>
        <v>12</v>
      </c>
      <c r="AJ40" s="85">
        <f t="shared" si="533"/>
        <v>14</v>
      </c>
      <c r="AK40" s="85">
        <f t="shared" si="533"/>
        <v>22</v>
      </c>
      <c r="AL40" s="85">
        <f t="shared" si="533"/>
        <v>14</v>
      </c>
      <c r="AM40" s="85">
        <f t="shared" si="533"/>
        <v>10</v>
      </c>
      <c r="AN40" s="85">
        <f t="shared" si="533"/>
        <v>16</v>
      </c>
      <c r="AO40" s="85">
        <f t="shared" si="533"/>
        <v>25</v>
      </c>
      <c r="AP40" s="85">
        <f t="shared" si="533"/>
        <v>4</v>
      </c>
      <c r="AQ40" s="85">
        <f t="shared" si="533"/>
        <v>14</v>
      </c>
      <c r="AR40" s="85">
        <f t="shared" si="533"/>
        <v>5</v>
      </c>
      <c r="AS40" s="85">
        <f t="shared" si="533"/>
        <v>9</v>
      </c>
      <c r="AT40" s="85">
        <f t="shared" si="533"/>
        <v>6</v>
      </c>
      <c r="AU40" s="85">
        <f t="shared" si="533"/>
        <v>10</v>
      </c>
      <c r="AV40" s="85">
        <f t="shared" si="533"/>
        <v>7</v>
      </c>
      <c r="AW40" s="85">
        <f t="shared" si="533"/>
        <v>10</v>
      </c>
      <c r="AX40" s="85">
        <f t="shared" si="533"/>
        <v>9</v>
      </c>
      <c r="AY40" s="85">
        <f t="shared" si="533"/>
        <v>3</v>
      </c>
      <c r="AZ40" s="85">
        <f t="shared" si="533"/>
        <v>9</v>
      </c>
      <c r="BA40" s="85">
        <f t="shared" si="533"/>
        <v>5</v>
      </c>
      <c r="BB40" s="85">
        <f t="shared" si="533"/>
        <v>3</v>
      </c>
      <c r="BC40" s="85">
        <f t="shared" si="533"/>
        <v>8</v>
      </c>
      <c r="BD40" s="85">
        <f t="shared" si="533"/>
        <v>17</v>
      </c>
      <c r="BE40" s="85">
        <f t="shared" si="533"/>
        <v>8</v>
      </c>
      <c r="BF40" s="85">
        <f t="shared" si="533"/>
        <v>9</v>
      </c>
      <c r="BG40" s="85">
        <f t="shared" si="533"/>
        <v>11</v>
      </c>
      <c r="BH40" s="85">
        <f t="shared" si="533"/>
        <v>14</v>
      </c>
      <c r="BI40" s="85">
        <f t="shared" si="533"/>
        <v>7</v>
      </c>
      <c r="BJ40" s="85">
        <f t="shared" si="533"/>
        <v>11</v>
      </c>
      <c r="BK40" s="85">
        <f t="shared" si="533"/>
        <v>10</v>
      </c>
      <c r="BL40" s="85">
        <f t="shared" si="533"/>
        <v>4</v>
      </c>
      <c r="BM40" s="85">
        <f t="shared" si="533"/>
        <v>7</v>
      </c>
      <c r="BN40" s="85">
        <f t="shared" si="533"/>
        <v>15</v>
      </c>
      <c r="BO40" s="85">
        <f t="shared" si="533"/>
        <v>12</v>
      </c>
      <c r="BP40" s="85">
        <f t="shared" ref="BP40:EA40" si="534">SUM(BP31:BP39)</f>
        <v>3</v>
      </c>
      <c r="BQ40" s="85">
        <f t="shared" si="534"/>
        <v>12</v>
      </c>
      <c r="BR40" s="85">
        <f t="shared" si="534"/>
        <v>0</v>
      </c>
      <c r="BS40" s="85">
        <f t="shared" si="534"/>
        <v>9</v>
      </c>
      <c r="BT40" s="85">
        <f t="shared" si="534"/>
        <v>3</v>
      </c>
      <c r="BU40" s="85">
        <f t="shared" si="534"/>
        <v>18</v>
      </c>
      <c r="BV40" s="85">
        <f t="shared" si="534"/>
        <v>4</v>
      </c>
      <c r="BW40" s="85">
        <f t="shared" si="534"/>
        <v>7</v>
      </c>
      <c r="BX40" s="85">
        <f t="shared" si="534"/>
        <v>7</v>
      </c>
      <c r="BY40" s="85">
        <f t="shared" si="534"/>
        <v>3</v>
      </c>
      <c r="BZ40" s="85">
        <f t="shared" si="534"/>
        <v>7</v>
      </c>
      <c r="CA40" s="85">
        <f t="shared" si="534"/>
        <v>3</v>
      </c>
      <c r="CB40" s="85">
        <f t="shared" si="534"/>
        <v>4</v>
      </c>
      <c r="CC40" s="85">
        <f t="shared" si="534"/>
        <v>2</v>
      </c>
      <c r="CD40" s="85">
        <f t="shared" si="534"/>
        <v>0</v>
      </c>
      <c r="CE40" s="85">
        <f t="shared" si="534"/>
        <v>7</v>
      </c>
      <c r="CF40" s="85">
        <f t="shared" si="534"/>
        <v>0</v>
      </c>
      <c r="CG40" s="85">
        <f t="shared" si="534"/>
        <v>5</v>
      </c>
      <c r="CH40" s="85">
        <f t="shared" si="534"/>
        <v>0</v>
      </c>
      <c r="CI40" s="85">
        <f t="shared" si="534"/>
        <v>4</v>
      </c>
      <c r="CJ40" s="85">
        <f t="shared" si="534"/>
        <v>1</v>
      </c>
      <c r="CK40" s="85">
        <f t="shared" si="534"/>
        <v>0</v>
      </c>
      <c r="CL40" s="85">
        <f t="shared" si="534"/>
        <v>0</v>
      </c>
      <c r="CM40" s="85">
        <f t="shared" si="534"/>
        <v>0</v>
      </c>
      <c r="CN40" s="85">
        <f t="shared" si="534"/>
        <v>0</v>
      </c>
      <c r="CO40" s="85">
        <f t="shared" si="534"/>
        <v>0</v>
      </c>
      <c r="CP40" s="85">
        <f t="shared" si="534"/>
        <v>0</v>
      </c>
      <c r="CQ40" s="85">
        <f t="shared" si="534"/>
        <v>0</v>
      </c>
      <c r="CR40" s="85">
        <f t="shared" si="534"/>
        <v>0</v>
      </c>
      <c r="CS40" s="85">
        <f t="shared" si="534"/>
        <v>0</v>
      </c>
      <c r="CT40" s="85">
        <f t="shared" si="534"/>
        <v>0</v>
      </c>
      <c r="CU40" s="85">
        <f t="shared" si="534"/>
        <v>0</v>
      </c>
      <c r="CV40" s="85">
        <f t="shared" si="534"/>
        <v>0</v>
      </c>
      <c r="CW40" s="85">
        <f t="shared" si="534"/>
        <v>0</v>
      </c>
      <c r="CX40" s="85">
        <f t="shared" si="534"/>
        <v>0</v>
      </c>
      <c r="CY40" s="85">
        <f t="shared" si="534"/>
        <v>0</v>
      </c>
      <c r="CZ40" s="85">
        <f t="shared" si="534"/>
        <v>0</v>
      </c>
      <c r="DA40" s="85">
        <f t="shared" si="534"/>
        <v>0</v>
      </c>
      <c r="DB40" s="85">
        <f t="shared" si="534"/>
        <v>0</v>
      </c>
      <c r="DC40" s="85">
        <f t="shared" si="534"/>
        <v>0</v>
      </c>
      <c r="DD40" s="85">
        <f t="shared" si="534"/>
        <v>0</v>
      </c>
      <c r="DE40" s="85">
        <f t="shared" si="534"/>
        <v>0</v>
      </c>
      <c r="DF40" s="85">
        <f t="shared" si="534"/>
        <v>0</v>
      </c>
      <c r="DG40" s="85">
        <f t="shared" si="534"/>
        <v>0</v>
      </c>
      <c r="DH40" s="85">
        <f t="shared" si="534"/>
        <v>0</v>
      </c>
      <c r="DI40" s="85">
        <f t="shared" si="534"/>
        <v>0</v>
      </c>
      <c r="DJ40" s="85">
        <f t="shared" si="534"/>
        <v>0</v>
      </c>
      <c r="DK40" s="85">
        <f t="shared" si="534"/>
        <v>0</v>
      </c>
      <c r="DL40" s="85">
        <f t="shared" si="534"/>
        <v>0</v>
      </c>
      <c r="DM40" s="85">
        <f t="shared" si="534"/>
        <v>0</v>
      </c>
      <c r="DN40" s="85">
        <f t="shared" si="534"/>
        <v>0</v>
      </c>
      <c r="DO40" s="85">
        <f t="shared" si="534"/>
        <v>0</v>
      </c>
      <c r="DP40" s="85">
        <f t="shared" si="534"/>
        <v>0</v>
      </c>
      <c r="DQ40" s="85">
        <f t="shared" si="534"/>
        <v>0</v>
      </c>
      <c r="DR40" s="85">
        <f t="shared" si="534"/>
        <v>0</v>
      </c>
      <c r="DS40" s="85">
        <f t="shared" si="534"/>
        <v>0</v>
      </c>
      <c r="DT40" s="85">
        <f t="shared" si="534"/>
        <v>0</v>
      </c>
      <c r="DU40" s="85">
        <f t="shared" si="534"/>
        <v>0</v>
      </c>
      <c r="DV40" s="85">
        <f t="shared" si="534"/>
        <v>0</v>
      </c>
      <c r="DW40" s="85">
        <f t="shared" si="534"/>
        <v>0</v>
      </c>
      <c r="DX40" s="85">
        <f t="shared" si="534"/>
        <v>0</v>
      </c>
      <c r="DY40" s="85">
        <f t="shared" si="534"/>
        <v>0</v>
      </c>
      <c r="DZ40" s="85">
        <f t="shared" si="534"/>
        <v>0</v>
      </c>
      <c r="EA40" s="85">
        <f t="shared" si="534"/>
        <v>0</v>
      </c>
      <c r="EB40" s="85">
        <f t="shared" ref="EB40:GG40" si="535">SUM(EB31:EB39)</f>
        <v>0</v>
      </c>
      <c r="EC40" s="85">
        <f t="shared" si="535"/>
        <v>0</v>
      </c>
      <c r="ED40" s="85">
        <f t="shared" si="535"/>
        <v>0</v>
      </c>
      <c r="EE40" s="85">
        <f t="shared" si="535"/>
        <v>0</v>
      </c>
      <c r="EF40" s="85">
        <f t="shared" si="535"/>
        <v>0</v>
      </c>
      <c r="EG40" s="85">
        <f t="shared" si="535"/>
        <v>0</v>
      </c>
      <c r="EH40" s="85">
        <f t="shared" si="535"/>
        <v>0</v>
      </c>
      <c r="EI40" s="85">
        <f t="shared" si="535"/>
        <v>0</v>
      </c>
      <c r="EJ40" s="85">
        <f t="shared" si="535"/>
        <v>0</v>
      </c>
      <c r="EK40" s="85">
        <f t="shared" si="535"/>
        <v>0</v>
      </c>
      <c r="EL40" s="85">
        <f t="shared" si="535"/>
        <v>0</v>
      </c>
      <c r="EM40" s="85">
        <f t="shared" si="535"/>
        <v>0</v>
      </c>
      <c r="EN40" s="85">
        <f t="shared" si="535"/>
        <v>0</v>
      </c>
      <c r="EO40" s="85">
        <f t="shared" si="535"/>
        <v>0</v>
      </c>
      <c r="EP40" s="85">
        <f t="shared" si="535"/>
        <v>0</v>
      </c>
      <c r="EQ40" s="85">
        <f t="shared" si="535"/>
        <v>0</v>
      </c>
      <c r="ER40" s="85">
        <f t="shared" si="535"/>
        <v>0</v>
      </c>
      <c r="ES40" s="85">
        <f t="shared" si="535"/>
        <v>0</v>
      </c>
      <c r="ET40" s="85">
        <f t="shared" si="535"/>
        <v>0</v>
      </c>
      <c r="EU40" s="85">
        <f t="shared" si="535"/>
        <v>0</v>
      </c>
      <c r="EV40" s="85">
        <f t="shared" si="535"/>
        <v>0</v>
      </c>
      <c r="EW40" s="85">
        <f t="shared" si="535"/>
        <v>0</v>
      </c>
      <c r="EX40" s="85">
        <f t="shared" si="535"/>
        <v>0</v>
      </c>
      <c r="EY40" s="85">
        <f t="shared" si="535"/>
        <v>0</v>
      </c>
      <c r="EZ40" s="85">
        <f t="shared" si="535"/>
        <v>0</v>
      </c>
      <c r="FA40" s="85">
        <f t="shared" si="535"/>
        <v>0</v>
      </c>
      <c r="FB40" s="85">
        <f t="shared" si="535"/>
        <v>0</v>
      </c>
      <c r="FC40" s="85">
        <f t="shared" si="535"/>
        <v>0</v>
      </c>
      <c r="FD40" s="85">
        <f t="shared" si="535"/>
        <v>0</v>
      </c>
      <c r="FE40" s="85">
        <f t="shared" si="535"/>
        <v>0</v>
      </c>
      <c r="FF40" s="85">
        <f t="shared" si="535"/>
        <v>0</v>
      </c>
      <c r="FG40" s="85">
        <f t="shared" si="535"/>
        <v>0</v>
      </c>
      <c r="FH40" s="85">
        <f t="shared" si="535"/>
        <v>0</v>
      </c>
      <c r="FI40" s="85">
        <f t="shared" si="535"/>
        <v>0</v>
      </c>
      <c r="FJ40" s="85">
        <f t="shared" si="535"/>
        <v>0</v>
      </c>
      <c r="FK40" s="85">
        <f t="shared" si="535"/>
        <v>0</v>
      </c>
      <c r="FL40" s="85">
        <f t="shared" si="535"/>
        <v>0</v>
      </c>
      <c r="FM40" s="85">
        <f t="shared" si="535"/>
        <v>0</v>
      </c>
      <c r="FN40" s="85">
        <f t="shared" si="535"/>
        <v>0</v>
      </c>
      <c r="FO40" s="85">
        <f t="shared" si="535"/>
        <v>0</v>
      </c>
      <c r="FP40" s="85">
        <f t="shared" si="535"/>
        <v>0</v>
      </c>
      <c r="FQ40" s="85">
        <f t="shared" si="535"/>
        <v>0</v>
      </c>
      <c r="FR40" s="85">
        <f t="shared" si="535"/>
        <v>0</v>
      </c>
      <c r="FS40" s="85">
        <f t="shared" si="535"/>
        <v>0</v>
      </c>
      <c r="FT40" s="85">
        <f t="shared" si="535"/>
        <v>0</v>
      </c>
      <c r="FU40" s="85">
        <f t="shared" si="535"/>
        <v>0</v>
      </c>
      <c r="FV40" s="85">
        <f t="shared" si="535"/>
        <v>0</v>
      </c>
      <c r="FW40" s="85">
        <f t="shared" si="535"/>
        <v>0</v>
      </c>
      <c r="FX40" s="85">
        <f t="shared" si="535"/>
        <v>0</v>
      </c>
      <c r="FY40" s="85">
        <f t="shared" si="535"/>
        <v>0</v>
      </c>
      <c r="FZ40" s="85">
        <f t="shared" si="535"/>
        <v>0</v>
      </c>
      <c r="GA40" s="85">
        <f t="shared" si="535"/>
        <v>0</v>
      </c>
      <c r="GB40" s="85">
        <f t="shared" si="535"/>
        <v>0</v>
      </c>
      <c r="GC40" s="85">
        <f t="shared" si="535"/>
        <v>0</v>
      </c>
      <c r="GD40" s="85">
        <f t="shared" si="535"/>
        <v>0</v>
      </c>
      <c r="GE40" s="85">
        <f t="shared" si="535"/>
        <v>0</v>
      </c>
      <c r="GF40" s="85">
        <f t="shared" si="535"/>
        <v>0</v>
      </c>
      <c r="GG40" s="85">
        <f t="shared" si="535"/>
        <v>0</v>
      </c>
      <c r="GH40" s="97" t="s">
        <v>41</v>
      </c>
      <c r="GI40" s="97" t="s">
        <v>42</v>
      </c>
      <c r="GJ40" s="85">
        <f>AVERAGE(GJ31:GJ39)</f>
        <v>53.666666666666664</v>
      </c>
      <c r="GK40" s="85"/>
    </row>
    <row r="41" spans="1:193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9</v>
      </c>
      <c r="AK41" s="304"/>
      <c r="AL41" s="304">
        <v>9</v>
      </c>
      <c r="AM41" s="304"/>
      <c r="AN41" s="304">
        <v>9</v>
      </c>
      <c r="AO41" s="304"/>
      <c r="AP41" s="304">
        <v>9</v>
      </c>
      <c r="AQ41" s="304"/>
      <c r="AR41" s="304">
        <v>9</v>
      </c>
      <c r="AS41" s="304"/>
      <c r="AT41" s="304">
        <v>9</v>
      </c>
      <c r="AU41" s="304"/>
      <c r="AV41" s="304">
        <v>9</v>
      </c>
      <c r="AW41" s="304"/>
      <c r="AX41" s="304">
        <v>8</v>
      </c>
      <c r="AY41" s="304"/>
      <c r="AZ41" s="304">
        <v>8</v>
      </c>
      <c r="BA41" s="304"/>
      <c r="BB41" s="304">
        <v>8</v>
      </c>
      <c r="BC41" s="304"/>
      <c r="BD41" s="304">
        <v>8</v>
      </c>
      <c r="BE41" s="304"/>
      <c r="BF41" s="304">
        <v>8</v>
      </c>
      <c r="BG41" s="304"/>
      <c r="BH41" s="304">
        <v>8</v>
      </c>
      <c r="BI41" s="304"/>
      <c r="BJ41" s="304">
        <v>8</v>
      </c>
      <c r="BK41" s="304"/>
      <c r="BL41" s="304">
        <v>8</v>
      </c>
      <c r="BM41" s="304"/>
      <c r="BN41" s="304">
        <v>8</v>
      </c>
      <c r="BO41" s="304"/>
      <c r="BP41" s="304">
        <v>8</v>
      </c>
      <c r="BQ41" s="304"/>
      <c r="BR41" s="304">
        <v>8</v>
      </c>
      <c r="BS41" s="304"/>
      <c r="BT41" s="304">
        <v>8</v>
      </c>
      <c r="BU41" s="304"/>
      <c r="BV41" s="304">
        <v>8</v>
      </c>
      <c r="BW41" s="304"/>
      <c r="BX41" s="304">
        <v>8</v>
      </c>
      <c r="BY41" s="304"/>
      <c r="BZ41" s="304">
        <v>8</v>
      </c>
      <c r="CA41" s="304"/>
      <c r="CB41" s="304">
        <v>8</v>
      </c>
      <c r="CC41" s="304"/>
      <c r="CD41" s="304">
        <v>8</v>
      </c>
      <c r="CE41" s="304"/>
      <c r="CF41" s="304">
        <v>8</v>
      </c>
      <c r="CG41" s="304"/>
      <c r="CH41" s="304">
        <v>7</v>
      </c>
      <c r="CI41" s="304"/>
      <c r="CJ41" s="304">
        <v>6</v>
      </c>
      <c r="CK41" s="304"/>
      <c r="CL41" s="304">
        <v>6</v>
      </c>
      <c r="CM41" s="304"/>
      <c r="CN41" s="304">
        <v>6</v>
      </c>
      <c r="CO41" s="304"/>
      <c r="CP41" s="304">
        <v>5</v>
      </c>
      <c r="CQ41" s="304"/>
      <c r="CR41" s="304">
        <v>4</v>
      </c>
      <c r="CS41" s="304"/>
      <c r="CT41" s="304">
        <v>3</v>
      </c>
      <c r="CU41" s="304"/>
      <c r="CV41" s="304">
        <v>3</v>
      </c>
      <c r="CW41" s="304"/>
      <c r="CX41" s="304">
        <v>3</v>
      </c>
      <c r="CY41" s="304"/>
      <c r="CZ41" s="304">
        <v>3</v>
      </c>
      <c r="DA41" s="304"/>
      <c r="DB41" s="304">
        <v>3</v>
      </c>
      <c r="DC41" s="304"/>
      <c r="DD41" s="304">
        <v>3</v>
      </c>
      <c r="DE41" s="304"/>
      <c r="DF41" s="304">
        <v>3</v>
      </c>
      <c r="DG41" s="304"/>
      <c r="DH41" s="304">
        <v>3</v>
      </c>
      <c r="DI41" s="304"/>
      <c r="DJ41" s="304">
        <v>3</v>
      </c>
      <c r="DK41" s="304"/>
      <c r="DL41" s="304">
        <v>3</v>
      </c>
      <c r="DM41" s="304"/>
      <c r="DN41" s="304">
        <v>3</v>
      </c>
      <c r="DO41" s="304"/>
      <c r="DP41" s="304">
        <v>3</v>
      </c>
      <c r="DQ41" s="304"/>
      <c r="DR41" s="304">
        <v>3</v>
      </c>
      <c r="DS41" s="304"/>
      <c r="DT41" s="304">
        <v>3</v>
      </c>
      <c r="DU41" s="304"/>
      <c r="DV41" s="304">
        <v>3</v>
      </c>
      <c r="DW41" s="304"/>
      <c r="DX41" s="304">
        <v>2</v>
      </c>
      <c r="DY41" s="304"/>
      <c r="DZ41" s="304">
        <v>2</v>
      </c>
      <c r="EA41" s="304"/>
      <c r="EB41" s="304">
        <v>2</v>
      </c>
      <c r="EC41" s="304"/>
      <c r="ED41" s="304">
        <v>2</v>
      </c>
      <c r="EE41" s="304"/>
      <c r="EF41" s="304">
        <v>1</v>
      </c>
      <c r="EG41" s="304"/>
      <c r="EH41" s="304">
        <v>1</v>
      </c>
      <c r="EI41" s="304"/>
      <c r="EJ41" s="304">
        <v>1</v>
      </c>
      <c r="EK41" s="304"/>
      <c r="EL41" s="304">
        <v>1</v>
      </c>
      <c r="EM41" s="304"/>
      <c r="EN41" s="304">
        <v>1</v>
      </c>
      <c r="EO41" s="304"/>
      <c r="EP41" s="304">
        <v>1</v>
      </c>
      <c r="EQ41" s="304"/>
      <c r="ER41" s="304">
        <v>1</v>
      </c>
      <c r="ES41" s="304"/>
      <c r="ET41" s="304">
        <v>1</v>
      </c>
      <c r="EU41" s="304"/>
      <c r="EV41" s="304">
        <v>1</v>
      </c>
      <c r="EW41" s="304"/>
      <c r="EX41" s="304">
        <v>1</v>
      </c>
      <c r="EY41" s="304"/>
      <c r="EZ41" s="304">
        <v>1</v>
      </c>
      <c r="FA41" s="304"/>
      <c r="FB41" s="304">
        <v>1</v>
      </c>
      <c r="FC41" s="304"/>
      <c r="FD41" s="304">
        <v>1</v>
      </c>
      <c r="FE41" s="304"/>
      <c r="FF41" s="304">
        <v>1</v>
      </c>
      <c r="FG41" s="304"/>
      <c r="FH41" s="304">
        <v>1</v>
      </c>
      <c r="FI41" s="304"/>
      <c r="FJ41" s="304">
        <v>1</v>
      </c>
      <c r="FK41" s="304"/>
      <c r="FL41" s="304">
        <v>1</v>
      </c>
      <c r="FM41" s="304"/>
      <c r="FN41" s="304">
        <v>1</v>
      </c>
      <c r="FO41" s="304"/>
      <c r="FP41" s="304">
        <v>1</v>
      </c>
      <c r="FQ41" s="304"/>
      <c r="FR41" s="304">
        <v>1</v>
      </c>
      <c r="FS41" s="304"/>
      <c r="FT41" s="304">
        <v>1</v>
      </c>
      <c r="FU41" s="304"/>
      <c r="FV41" s="304">
        <v>1</v>
      </c>
      <c r="FW41" s="304"/>
      <c r="FX41" s="304">
        <v>1</v>
      </c>
      <c r="FY41" s="304"/>
      <c r="FZ41" s="304">
        <v>1</v>
      </c>
      <c r="GA41" s="304"/>
      <c r="GB41" s="304">
        <v>1</v>
      </c>
      <c r="GC41" s="304"/>
      <c r="GD41" s="304">
        <v>1</v>
      </c>
      <c r="GE41" s="304"/>
      <c r="GF41" s="304">
        <v>0</v>
      </c>
      <c r="GG41" s="304"/>
      <c r="GH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,DJ40,DL40,DN40,DP40,DR40,DT40,DV40,DX40,DZ40,EB40,ED40,EF40,EH40,EJ40,EL40,EN40,EP40,ER40,ET40,EV40,EX40,EZ40,FB40,FD40,FF40,FH40,FJ40,FL40,FN40,FP40,FR40,FT40,FV40,FX40,FZ40,GB40,GD40,GF40)</f>
        <v>312</v>
      </c>
      <c r="GI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,DK40,DM40,DO40,DQ40,DS40,DU40,DW40,DY40,EA40,EC40,EE40,EG40,EI40,EK40,EM40,EO40,EQ40,ES40,EU40,EW40,EY40,FA40,FC40,FE40,FG40,FI40,FK40,FM40,FO40,FQ40,FS40,FU40,FW40,FY40,GA40,GC40,GE40,GG40)</f>
        <v>309</v>
      </c>
      <c r="GJ41" s="304">
        <f>STDEV(GJ31:GJ39)</f>
        <v>19.646882704388499</v>
      </c>
      <c r="GK41" s="304"/>
    </row>
    <row r="42" spans="1:193">
      <c r="GH42" s="86" t="s">
        <v>49</v>
      </c>
      <c r="GI42" s="87">
        <f>GI41/GH41*100</f>
        <v>99.038461538461547</v>
      </c>
      <c r="GJ42">
        <f>GJ40-GJ41</f>
        <v>34.019783962278169</v>
      </c>
      <c r="GK42">
        <f>GJ40+GJ41</f>
        <v>73.31354937105516</v>
      </c>
    </row>
    <row r="43" spans="1:193" ht="15" thickBot="1">
      <c r="A43" s="77" t="s">
        <v>50</v>
      </c>
      <c r="B43" s="304">
        <f>ABS(B41-D41)</f>
        <v>0</v>
      </c>
      <c r="C43" s="304"/>
      <c r="D43" s="304">
        <f>ABS(D41-F41)</f>
        <v>0</v>
      </c>
      <c r="E43" s="304"/>
      <c r="F43" s="304">
        <f t="shared" ref="F43" si="536">ABS(F41-H41)</f>
        <v>0</v>
      </c>
      <c r="G43" s="304"/>
      <c r="H43" s="304">
        <f t="shared" ref="H43" si="537">ABS(H41-J41)</f>
        <v>0</v>
      </c>
      <c r="I43" s="304"/>
      <c r="J43" s="304">
        <f t="shared" ref="J43" si="538">ABS(J41-L41)</f>
        <v>0</v>
      </c>
      <c r="K43" s="304"/>
      <c r="L43" s="304">
        <f t="shared" ref="L43" si="539">ABS(L41-N41)</f>
        <v>0</v>
      </c>
      <c r="M43" s="304"/>
      <c r="N43" s="304">
        <f t="shared" ref="N43" si="540">ABS(N41-P41)</f>
        <v>0</v>
      </c>
      <c r="O43" s="304"/>
      <c r="P43" s="304">
        <f t="shared" ref="P43" si="541">ABS(P41-R41)</f>
        <v>0</v>
      </c>
      <c r="Q43" s="304"/>
      <c r="R43" s="304">
        <f t="shared" ref="R43" si="542">ABS(R41-T41)</f>
        <v>0</v>
      </c>
      <c r="S43" s="304"/>
      <c r="T43" s="304">
        <f t="shared" ref="T43" si="543">ABS(T41-V41)</f>
        <v>0</v>
      </c>
      <c r="U43" s="304"/>
      <c r="V43" s="304">
        <f t="shared" ref="V43" si="544">ABS(V41-X41)</f>
        <v>0</v>
      </c>
      <c r="W43" s="304"/>
      <c r="X43" s="304">
        <f>ABS(X41-Z41)</f>
        <v>0</v>
      </c>
      <c r="Y43" s="304"/>
      <c r="Z43" s="304">
        <f t="shared" ref="Z43" si="545">ABS(Z41-AB41)</f>
        <v>0</v>
      </c>
      <c r="AA43" s="304"/>
      <c r="AB43" s="304">
        <f t="shared" ref="AB43" si="546">ABS(AB41-AD41)</f>
        <v>0</v>
      </c>
      <c r="AC43" s="304"/>
      <c r="AD43" s="304">
        <f t="shared" ref="AD43" si="547">ABS(AD41-AF41)</f>
        <v>0</v>
      </c>
      <c r="AE43" s="304"/>
      <c r="AF43" s="304">
        <f t="shared" ref="AF43" si="548">ABS(AF41-AH41)</f>
        <v>0</v>
      </c>
      <c r="AG43" s="304"/>
      <c r="AH43" s="304">
        <f t="shared" ref="AH43" si="549">ABS(AH41-AJ41)</f>
        <v>0</v>
      </c>
      <c r="AI43" s="304"/>
      <c r="AJ43" s="304">
        <f t="shared" ref="AJ43" si="550">ABS(AJ41-AL41)</f>
        <v>0</v>
      </c>
      <c r="AK43" s="304"/>
      <c r="AL43" s="304">
        <f t="shared" ref="AL43" si="551">ABS(AL41-AN41)</f>
        <v>0</v>
      </c>
      <c r="AM43" s="304"/>
      <c r="AN43" s="304">
        <f t="shared" ref="AN43" si="552">ABS(AN41-AP41)</f>
        <v>0</v>
      </c>
      <c r="AO43" s="304"/>
      <c r="AP43" s="304">
        <f t="shared" ref="AP43" si="553">ABS(AP41-AR41)</f>
        <v>0</v>
      </c>
      <c r="AQ43" s="304"/>
      <c r="AR43" s="304">
        <f t="shared" ref="AR43" si="554">ABS(AR41-AT41)</f>
        <v>0</v>
      </c>
      <c r="AS43" s="304"/>
      <c r="AT43" s="304">
        <f t="shared" ref="AT43" si="555">ABS(AT41-AV41)</f>
        <v>0</v>
      </c>
      <c r="AU43" s="304"/>
      <c r="AV43" s="304">
        <f t="shared" ref="AV43" si="556">ABS(AV41-AX41)</f>
        <v>1</v>
      </c>
      <c r="AW43" s="304"/>
      <c r="AX43" s="304">
        <f t="shared" ref="AX43" si="557">ABS(AX41-AZ41)</f>
        <v>0</v>
      </c>
      <c r="AY43" s="304"/>
      <c r="AZ43" s="304">
        <f t="shared" ref="AZ43" si="558">ABS(AZ41-BB41)</f>
        <v>0</v>
      </c>
      <c r="BA43" s="304"/>
      <c r="BB43" s="304">
        <f t="shared" ref="BB43" si="559">ABS(BB41-BD41)</f>
        <v>0</v>
      </c>
      <c r="BC43" s="304"/>
      <c r="BD43" s="304">
        <f t="shared" ref="BD43" si="560">ABS(BD41-BF41)</f>
        <v>0</v>
      </c>
      <c r="BE43" s="304"/>
      <c r="BF43" s="304">
        <f t="shared" ref="BF43" si="561">ABS(BF41-BH41)</f>
        <v>0</v>
      </c>
      <c r="BG43" s="304"/>
      <c r="BH43" s="304">
        <f t="shared" ref="BH43" si="562">ABS(BH41-BJ41)</f>
        <v>0</v>
      </c>
      <c r="BI43" s="304"/>
      <c r="BJ43" s="304">
        <f t="shared" ref="BJ43" si="563">ABS(BJ41-BL41)</f>
        <v>0</v>
      </c>
      <c r="BK43" s="304"/>
      <c r="BL43" s="304">
        <f t="shared" ref="BL43" si="564">ABS(BL41-BN41)</f>
        <v>0</v>
      </c>
      <c r="BM43" s="304"/>
      <c r="BN43" s="304">
        <f t="shared" ref="BN43" si="565">ABS(BN41-BP41)</f>
        <v>0</v>
      </c>
      <c r="BO43" s="304"/>
      <c r="BP43" s="304">
        <f t="shared" ref="BP43" si="566">ABS(BP41-BR41)</f>
        <v>0</v>
      </c>
      <c r="BQ43" s="304"/>
      <c r="BR43" s="304">
        <f t="shared" ref="BR43" si="567">ABS(BR41-BT41)</f>
        <v>0</v>
      </c>
      <c r="BS43" s="304"/>
      <c r="BT43" s="304">
        <f t="shared" ref="BT43" si="568">ABS(BT41-BV41)</f>
        <v>0</v>
      </c>
      <c r="BU43" s="304"/>
      <c r="BV43" s="304">
        <f t="shared" ref="BV43" si="569">ABS(BV41-BX41)</f>
        <v>0</v>
      </c>
      <c r="BW43" s="304"/>
      <c r="BX43" s="304">
        <f t="shared" ref="BX43" si="570">ABS(BX41-BZ41)</f>
        <v>0</v>
      </c>
      <c r="BY43" s="304"/>
      <c r="BZ43" s="304">
        <f t="shared" ref="BZ43" si="571">ABS(BZ41-CB41)</f>
        <v>0</v>
      </c>
      <c r="CA43" s="304"/>
      <c r="CB43" s="304">
        <f t="shared" ref="CB43" si="572">ABS(CB41-CD41)</f>
        <v>0</v>
      </c>
      <c r="CC43" s="304"/>
      <c r="CD43" s="304">
        <f t="shared" ref="CD43" si="573">ABS(CD41-CF41)</f>
        <v>0</v>
      </c>
      <c r="CE43" s="304"/>
      <c r="CF43" s="304">
        <f t="shared" ref="CF43" si="574">ABS(CF41-CH41)</f>
        <v>1</v>
      </c>
      <c r="CG43" s="304"/>
      <c r="CH43" s="304">
        <f t="shared" ref="CH43" si="575">ABS(CH41-CJ41)</f>
        <v>1</v>
      </c>
      <c r="CI43" s="304"/>
      <c r="CJ43" s="304">
        <f t="shared" ref="CJ43" si="576">ABS(CJ41-CL41)</f>
        <v>0</v>
      </c>
      <c r="CK43" s="304"/>
      <c r="CL43" s="304">
        <f t="shared" ref="CL43" si="577">ABS(CL41-CN41)</f>
        <v>0</v>
      </c>
      <c r="CM43" s="304"/>
      <c r="CN43" s="304">
        <f t="shared" ref="CN43" si="578">ABS(CN41-CP41)</f>
        <v>1</v>
      </c>
      <c r="CO43" s="304"/>
      <c r="CP43" s="304">
        <f t="shared" ref="CP43" si="579">ABS(CP41-CR41)</f>
        <v>1</v>
      </c>
      <c r="CQ43" s="304"/>
      <c r="CR43" s="304">
        <f t="shared" ref="CR43" si="580">ABS(CR41-CT41)</f>
        <v>1</v>
      </c>
      <c r="CS43" s="304"/>
      <c r="CT43" s="304">
        <f t="shared" ref="CT43" si="581">ABS(CT41-CV41)</f>
        <v>0</v>
      </c>
      <c r="CU43" s="304"/>
      <c r="CV43" s="304">
        <f t="shared" ref="CV43" si="582">ABS(CV41-CX41)</f>
        <v>0</v>
      </c>
      <c r="CW43" s="304"/>
      <c r="CX43" s="304">
        <f t="shared" ref="CX43" si="583">ABS(CX41-CZ41)</f>
        <v>0</v>
      </c>
      <c r="CY43" s="304"/>
      <c r="CZ43" s="304">
        <f t="shared" ref="CZ43" si="584">ABS(CZ41-DB41)</f>
        <v>0</v>
      </c>
      <c r="DA43" s="304"/>
      <c r="DB43" s="304">
        <f t="shared" ref="DB43" si="585">ABS(DB41-DD41)</f>
        <v>0</v>
      </c>
      <c r="DC43" s="304"/>
      <c r="DD43" s="304">
        <f t="shared" ref="DD43" si="586">ABS(DD41-DF41)</f>
        <v>0</v>
      </c>
      <c r="DE43" s="304"/>
      <c r="DF43" s="304">
        <f t="shared" ref="DF43" si="587">ABS(DF41-DH41)</f>
        <v>0</v>
      </c>
      <c r="DG43" s="304"/>
      <c r="DH43" s="304">
        <f t="shared" ref="DH43" si="588">ABS(DH41-DJ41)</f>
        <v>0</v>
      </c>
      <c r="DI43" s="304"/>
      <c r="DJ43" s="304">
        <f t="shared" ref="DJ43" si="589">ABS(DJ41-DL41)</f>
        <v>0</v>
      </c>
      <c r="DK43" s="304"/>
      <c r="DL43" s="304">
        <f t="shared" ref="DL43" si="590">ABS(DL41-DN41)</f>
        <v>0</v>
      </c>
      <c r="DM43" s="304"/>
      <c r="DN43" s="304">
        <f t="shared" ref="DN43" si="591">ABS(DN41-DP41)</f>
        <v>0</v>
      </c>
      <c r="DO43" s="304"/>
      <c r="DP43" s="304">
        <f t="shared" ref="DP43" si="592">ABS(DP41-DR41)</f>
        <v>0</v>
      </c>
      <c r="DQ43" s="304"/>
      <c r="DR43" s="304">
        <f t="shared" ref="DR43" si="593">ABS(DR41-DT41)</f>
        <v>0</v>
      </c>
      <c r="DS43" s="304"/>
      <c r="DT43" s="304">
        <f t="shared" ref="DT43" si="594">ABS(DT41-DV41)</f>
        <v>0</v>
      </c>
      <c r="DU43" s="304"/>
      <c r="DV43" s="304">
        <f t="shared" ref="DV43" si="595">ABS(DV41-DX41)</f>
        <v>1</v>
      </c>
      <c r="DW43" s="304"/>
      <c r="DX43" s="304">
        <f t="shared" ref="DX43" si="596">ABS(DX41-DZ41)</f>
        <v>0</v>
      </c>
      <c r="DY43" s="304"/>
      <c r="DZ43" s="304">
        <f t="shared" ref="DZ43" si="597">ABS(DZ41-EB41)</f>
        <v>0</v>
      </c>
      <c r="EA43" s="304"/>
      <c r="EB43" s="304">
        <f t="shared" ref="EB43" si="598">ABS(EB41-ED41)</f>
        <v>0</v>
      </c>
      <c r="EC43" s="304"/>
      <c r="ED43" s="304">
        <f t="shared" ref="ED43" si="599">ABS(ED41-EF41)</f>
        <v>1</v>
      </c>
      <c r="EE43" s="304"/>
      <c r="EF43" s="304">
        <f t="shared" ref="EF43" si="600">ABS(EF41-EH41)</f>
        <v>0</v>
      </c>
      <c r="EG43" s="304"/>
      <c r="EH43" s="304">
        <f t="shared" ref="EH43" si="601">ABS(EH41-EJ41)</f>
        <v>0</v>
      </c>
      <c r="EI43" s="304"/>
      <c r="EJ43" s="304">
        <f t="shared" ref="EJ43" si="602">ABS(EJ41-EL41)</f>
        <v>0</v>
      </c>
      <c r="EK43" s="304"/>
      <c r="EL43" s="304">
        <f t="shared" ref="EL43" si="603">ABS(EL41-EN41)</f>
        <v>0</v>
      </c>
      <c r="EM43" s="304"/>
      <c r="EN43" s="304">
        <f t="shared" ref="EN43" si="604">ABS(EN41-EP41)</f>
        <v>0</v>
      </c>
      <c r="EO43" s="304"/>
      <c r="EP43" s="304">
        <f t="shared" ref="EP43" si="605">ABS(EP41-ER41)</f>
        <v>0</v>
      </c>
      <c r="EQ43" s="304"/>
      <c r="ER43" s="304">
        <f t="shared" ref="ER43" si="606">ABS(ER41-ET41)</f>
        <v>0</v>
      </c>
      <c r="ES43" s="304"/>
      <c r="ET43" s="304">
        <f t="shared" ref="ET43" si="607">ABS(ET41-EV41)</f>
        <v>0</v>
      </c>
      <c r="EU43" s="304"/>
      <c r="EV43" s="304">
        <f t="shared" ref="EV43" si="608">ABS(EV41-EX41)</f>
        <v>0</v>
      </c>
      <c r="EW43" s="304"/>
      <c r="EX43" s="304">
        <f t="shared" ref="EX43" si="609">ABS(EX41-EZ41)</f>
        <v>0</v>
      </c>
      <c r="EY43" s="304"/>
      <c r="EZ43" s="304">
        <f t="shared" ref="EZ43" si="610">ABS(EZ41-FB41)</f>
        <v>0</v>
      </c>
      <c r="FA43" s="304"/>
      <c r="FB43" s="304">
        <f t="shared" ref="FB43" si="611">ABS(FB41-FD41)</f>
        <v>0</v>
      </c>
      <c r="FC43" s="304"/>
      <c r="FD43" s="304">
        <f t="shared" ref="FD43" si="612">ABS(FD41-FF41)</f>
        <v>0</v>
      </c>
      <c r="FE43" s="304"/>
      <c r="FF43" s="304">
        <f t="shared" ref="FF43" si="613">ABS(FF41-FH41)</f>
        <v>0</v>
      </c>
      <c r="FG43" s="304"/>
      <c r="FH43" s="304">
        <f t="shared" ref="FH43" si="614">ABS(FH41-FJ41)</f>
        <v>0</v>
      </c>
      <c r="FI43" s="304"/>
      <c r="FJ43" s="304">
        <f t="shared" ref="FJ43" si="615">ABS(FJ41-FL41)</f>
        <v>0</v>
      </c>
      <c r="FK43" s="304"/>
      <c r="FL43" s="304">
        <f t="shared" ref="FL43" si="616">ABS(FL41-FN41)</f>
        <v>0</v>
      </c>
      <c r="FM43" s="304"/>
      <c r="FN43" s="304">
        <f t="shared" ref="FN43" si="617">ABS(FN41-FP41)</f>
        <v>0</v>
      </c>
      <c r="FO43" s="304"/>
      <c r="FP43" s="304">
        <f t="shared" ref="FP43" si="618">ABS(FP41-FR41)</f>
        <v>0</v>
      </c>
      <c r="FQ43" s="304"/>
      <c r="FR43" s="304">
        <f t="shared" ref="FR43" si="619">ABS(FR41-FT41)</f>
        <v>0</v>
      </c>
      <c r="FS43" s="304"/>
      <c r="FT43" s="304">
        <f t="shared" ref="FT43" si="620">ABS(FT41-FV41)</f>
        <v>0</v>
      </c>
      <c r="FU43" s="304"/>
      <c r="FV43" s="304">
        <f t="shared" ref="FV43" si="621">ABS(FV41-FX41)</f>
        <v>0</v>
      </c>
      <c r="FW43" s="304"/>
      <c r="FX43" s="304">
        <f t="shared" ref="FX43" si="622">ABS(FX41-FZ41)</f>
        <v>0</v>
      </c>
      <c r="FY43" s="304"/>
      <c r="FZ43" s="304">
        <f t="shared" ref="FZ43" si="623">ABS(FZ41-GB41)</f>
        <v>0</v>
      </c>
      <c r="GA43" s="304"/>
      <c r="GB43" s="304">
        <f t="shared" ref="GB43" si="624">ABS(GB41-GD41)</f>
        <v>0</v>
      </c>
      <c r="GC43" s="304"/>
      <c r="GD43" s="304">
        <f t="shared" ref="GD43" si="625">ABS(GD41-GF41)</f>
        <v>1</v>
      </c>
      <c r="GE43" s="304"/>
      <c r="GF43" s="304">
        <f t="shared" ref="GF43" si="626">ABS(GF41-GH41)</f>
        <v>312</v>
      </c>
      <c r="GG43" s="304"/>
      <c r="GH43" s="86"/>
      <c r="GI43">
        <f>AVERAGE(GI31:GI39)</f>
        <v>34.333333333333336</v>
      </c>
      <c r="GJ43" s="304"/>
      <c r="GK43" s="304"/>
    </row>
    <row r="44" spans="1:193" ht="15" thickBot="1">
      <c r="A44" s="77" t="s">
        <v>51</v>
      </c>
      <c r="B44" s="304">
        <f t="shared" ref="B44" si="627">B41/$B$41</f>
        <v>1</v>
      </c>
      <c r="C44" s="304"/>
      <c r="D44" s="304">
        <f t="shared" ref="D44" si="628">D41/$B$41</f>
        <v>1</v>
      </c>
      <c r="E44" s="304"/>
      <c r="F44" s="304">
        <f t="shared" ref="F44" si="629">F41/$B$41</f>
        <v>1</v>
      </c>
      <c r="G44" s="304"/>
      <c r="H44" s="304">
        <f>H41/$B$41</f>
        <v>1</v>
      </c>
      <c r="I44" s="304"/>
      <c r="J44" s="304">
        <f t="shared" ref="J44" si="630">J41/$B$41</f>
        <v>1</v>
      </c>
      <c r="K44" s="304"/>
      <c r="L44" s="304">
        <f t="shared" ref="L44" si="631">L41/$B$41</f>
        <v>1</v>
      </c>
      <c r="M44" s="304"/>
      <c r="N44" s="304">
        <f t="shared" ref="N44" si="632">N41/$B$41</f>
        <v>1</v>
      </c>
      <c r="O44" s="304"/>
      <c r="P44" s="304">
        <f t="shared" ref="P44" si="633">P41/$B$41</f>
        <v>1</v>
      </c>
      <c r="Q44" s="304"/>
      <c r="R44" s="304">
        <f t="shared" ref="R44" si="634">R41/$B$41</f>
        <v>1</v>
      </c>
      <c r="S44" s="304"/>
      <c r="T44" s="304">
        <f t="shared" ref="T44" si="635">T41/$B$41</f>
        <v>1</v>
      </c>
      <c r="U44" s="304"/>
      <c r="V44" s="304">
        <f t="shared" ref="V44" si="636">V41/$B$14</f>
        <v>1</v>
      </c>
      <c r="W44" s="304"/>
      <c r="X44" s="304">
        <f>X41/$B$14</f>
        <v>1</v>
      </c>
      <c r="Y44" s="304"/>
      <c r="Z44" s="304">
        <f t="shared" ref="Z44" si="637">Z41/$B$14</f>
        <v>1</v>
      </c>
      <c r="AA44" s="304"/>
      <c r="AB44" s="304">
        <f t="shared" ref="AB44" si="638">AB41/$B$14</f>
        <v>1</v>
      </c>
      <c r="AC44" s="304"/>
      <c r="AD44" s="304">
        <f t="shared" ref="AD44" si="639">AD41/$B$14</f>
        <v>1</v>
      </c>
      <c r="AE44" s="304"/>
      <c r="AF44" s="304">
        <f t="shared" ref="AF44" si="640">AF41/$B$14</f>
        <v>1</v>
      </c>
      <c r="AG44" s="304"/>
      <c r="AH44" s="304">
        <f t="shared" ref="AH44" si="641">AH41/$B$14</f>
        <v>1</v>
      </c>
      <c r="AI44" s="304"/>
      <c r="AJ44" s="304">
        <f t="shared" ref="AJ44" si="642">AJ41/$B$14</f>
        <v>1</v>
      </c>
      <c r="AK44" s="304"/>
      <c r="AL44" s="304">
        <f t="shared" ref="AL44" si="643">AL41/$B$14</f>
        <v>1</v>
      </c>
      <c r="AM44" s="304"/>
      <c r="AN44" s="304">
        <f t="shared" ref="AN44" si="644">AN41/$B$14</f>
        <v>1</v>
      </c>
      <c r="AO44" s="304"/>
      <c r="AP44" s="304">
        <f t="shared" ref="AP44" si="645">AP41/$B$14</f>
        <v>1</v>
      </c>
      <c r="AQ44" s="304"/>
      <c r="AR44" s="304">
        <f t="shared" ref="AR44" si="646">AR41/$B$14</f>
        <v>1</v>
      </c>
      <c r="AS44" s="304"/>
      <c r="AT44" s="304">
        <f t="shared" ref="AT44" si="647">AT41/$B$14</f>
        <v>1</v>
      </c>
      <c r="AU44" s="304"/>
      <c r="AV44" s="304">
        <f t="shared" ref="AV44" si="648">AV41/$B$14</f>
        <v>1</v>
      </c>
      <c r="AW44" s="304"/>
      <c r="AX44" s="304">
        <f t="shared" ref="AX44" si="649">AX41/$B$14</f>
        <v>0.88888888888888884</v>
      </c>
      <c r="AY44" s="304"/>
      <c r="AZ44" s="304">
        <f t="shared" ref="AZ44" si="650">AZ41/$B$14</f>
        <v>0.88888888888888884</v>
      </c>
      <c r="BA44" s="304"/>
      <c r="BB44" s="304">
        <f t="shared" ref="BB44" si="651">BB41/$B$14</f>
        <v>0.88888888888888884</v>
      </c>
      <c r="BC44" s="304"/>
      <c r="BD44" s="304">
        <f t="shared" ref="BD44" si="652">BD41/$B$14</f>
        <v>0.88888888888888884</v>
      </c>
      <c r="BE44" s="304"/>
      <c r="BF44" s="304">
        <f t="shared" ref="BF44:DP44" si="653">BF41/$B$14</f>
        <v>0.88888888888888884</v>
      </c>
      <c r="BG44" s="304"/>
      <c r="BH44" s="304">
        <f t="shared" si="653"/>
        <v>0.88888888888888884</v>
      </c>
      <c r="BI44" s="304"/>
      <c r="BJ44" s="304">
        <f t="shared" si="653"/>
        <v>0.88888888888888884</v>
      </c>
      <c r="BK44" s="304"/>
      <c r="BL44" s="304">
        <f t="shared" si="653"/>
        <v>0.88888888888888884</v>
      </c>
      <c r="BM44" s="304"/>
      <c r="BN44" s="304">
        <f t="shared" si="653"/>
        <v>0.88888888888888884</v>
      </c>
      <c r="BO44" s="304"/>
      <c r="BP44" s="304">
        <f t="shared" si="653"/>
        <v>0.88888888888888884</v>
      </c>
      <c r="BQ44" s="304"/>
      <c r="BR44" s="304">
        <f t="shared" si="653"/>
        <v>0.88888888888888884</v>
      </c>
      <c r="BS44" s="304"/>
      <c r="BT44" s="304">
        <f t="shared" si="653"/>
        <v>0.88888888888888884</v>
      </c>
      <c r="BU44" s="304"/>
      <c r="BV44" s="304">
        <f t="shared" si="653"/>
        <v>0.88888888888888884</v>
      </c>
      <c r="BW44" s="304"/>
      <c r="BX44" s="304">
        <f t="shared" si="653"/>
        <v>0.88888888888888884</v>
      </c>
      <c r="BY44" s="304"/>
      <c r="BZ44" s="304">
        <f t="shared" si="653"/>
        <v>0.88888888888888884</v>
      </c>
      <c r="CA44" s="304"/>
      <c r="CB44" s="304">
        <f t="shared" si="653"/>
        <v>0.88888888888888884</v>
      </c>
      <c r="CC44" s="304"/>
      <c r="CD44" s="304">
        <f t="shared" si="653"/>
        <v>0.88888888888888884</v>
      </c>
      <c r="CE44" s="304"/>
      <c r="CF44" s="304">
        <f t="shared" si="653"/>
        <v>0.88888888888888884</v>
      </c>
      <c r="CG44" s="304"/>
      <c r="CH44" s="304">
        <f t="shared" si="653"/>
        <v>0.77777777777777779</v>
      </c>
      <c r="CI44" s="304"/>
      <c r="CJ44" s="304">
        <f t="shared" si="653"/>
        <v>0.66666666666666663</v>
      </c>
      <c r="CK44" s="304"/>
      <c r="CL44" s="304">
        <f t="shared" si="653"/>
        <v>0.66666666666666663</v>
      </c>
      <c r="CM44" s="304"/>
      <c r="CN44" s="304">
        <f t="shared" si="653"/>
        <v>0.66666666666666663</v>
      </c>
      <c r="CO44" s="304"/>
      <c r="CP44" s="304">
        <f t="shared" si="653"/>
        <v>0.55555555555555558</v>
      </c>
      <c r="CQ44" s="304"/>
      <c r="CR44" s="304">
        <f t="shared" si="653"/>
        <v>0.44444444444444442</v>
      </c>
      <c r="CS44" s="304"/>
      <c r="CT44" s="304">
        <f t="shared" si="653"/>
        <v>0.33333333333333331</v>
      </c>
      <c r="CU44" s="304"/>
      <c r="CV44" s="304">
        <f t="shared" si="653"/>
        <v>0.33333333333333331</v>
      </c>
      <c r="CW44" s="304"/>
      <c r="CX44" s="304">
        <f t="shared" si="653"/>
        <v>0.33333333333333331</v>
      </c>
      <c r="CY44" s="304"/>
      <c r="CZ44" s="304">
        <f t="shared" si="653"/>
        <v>0.33333333333333331</v>
      </c>
      <c r="DA44" s="304"/>
      <c r="DB44" s="304">
        <f t="shared" si="653"/>
        <v>0.33333333333333331</v>
      </c>
      <c r="DC44" s="304"/>
      <c r="DD44" s="304">
        <f t="shared" si="653"/>
        <v>0.33333333333333331</v>
      </c>
      <c r="DE44" s="304"/>
      <c r="DF44" s="304">
        <f t="shared" si="653"/>
        <v>0.33333333333333331</v>
      </c>
      <c r="DG44" s="304"/>
      <c r="DH44" s="304">
        <f t="shared" si="653"/>
        <v>0.33333333333333331</v>
      </c>
      <c r="DI44" s="304"/>
      <c r="DJ44" s="304">
        <f t="shared" si="653"/>
        <v>0.33333333333333331</v>
      </c>
      <c r="DK44" s="304"/>
      <c r="DL44" s="304">
        <f t="shared" si="653"/>
        <v>0.33333333333333331</v>
      </c>
      <c r="DM44" s="304"/>
      <c r="DN44" s="304">
        <f t="shared" si="653"/>
        <v>0.33333333333333331</v>
      </c>
      <c r="DO44" s="304"/>
      <c r="DP44" s="304">
        <f t="shared" si="653"/>
        <v>0.33333333333333331</v>
      </c>
      <c r="DQ44" s="304"/>
      <c r="DR44" s="304">
        <f t="shared" ref="DR44:GB44" si="654">DR41/$B$14</f>
        <v>0.33333333333333331</v>
      </c>
      <c r="DS44" s="304"/>
      <c r="DT44" s="304">
        <f t="shared" si="654"/>
        <v>0.33333333333333331</v>
      </c>
      <c r="DU44" s="304"/>
      <c r="DV44" s="304">
        <f t="shared" si="654"/>
        <v>0.33333333333333331</v>
      </c>
      <c r="DW44" s="304"/>
      <c r="DX44" s="304">
        <f t="shared" si="654"/>
        <v>0.22222222222222221</v>
      </c>
      <c r="DY44" s="304"/>
      <c r="DZ44" s="304">
        <f t="shared" si="654"/>
        <v>0.22222222222222221</v>
      </c>
      <c r="EA44" s="304"/>
      <c r="EB44" s="304">
        <f t="shared" si="654"/>
        <v>0.22222222222222221</v>
      </c>
      <c r="EC44" s="304"/>
      <c r="ED44" s="304">
        <f t="shared" si="654"/>
        <v>0.22222222222222221</v>
      </c>
      <c r="EE44" s="304"/>
      <c r="EF44" s="304">
        <f t="shared" si="654"/>
        <v>0.1111111111111111</v>
      </c>
      <c r="EG44" s="304"/>
      <c r="EH44" s="304">
        <f t="shared" si="654"/>
        <v>0.1111111111111111</v>
      </c>
      <c r="EI44" s="304"/>
      <c r="EJ44" s="304">
        <f t="shared" si="654"/>
        <v>0.1111111111111111</v>
      </c>
      <c r="EK44" s="304"/>
      <c r="EL44" s="304">
        <f t="shared" si="654"/>
        <v>0.1111111111111111</v>
      </c>
      <c r="EM44" s="304"/>
      <c r="EN44" s="304">
        <f t="shared" si="654"/>
        <v>0.1111111111111111</v>
      </c>
      <c r="EO44" s="304"/>
      <c r="EP44" s="304">
        <f t="shared" si="654"/>
        <v>0.1111111111111111</v>
      </c>
      <c r="EQ44" s="304"/>
      <c r="ER44" s="304">
        <f t="shared" si="654"/>
        <v>0.1111111111111111</v>
      </c>
      <c r="ES44" s="304"/>
      <c r="ET44" s="304">
        <f t="shared" si="654"/>
        <v>0.1111111111111111</v>
      </c>
      <c r="EU44" s="304"/>
      <c r="EV44" s="304">
        <f t="shared" si="654"/>
        <v>0.1111111111111111</v>
      </c>
      <c r="EW44" s="304"/>
      <c r="EX44" s="304">
        <f t="shared" si="654"/>
        <v>0.1111111111111111</v>
      </c>
      <c r="EY44" s="304"/>
      <c r="EZ44" s="304">
        <f t="shared" si="654"/>
        <v>0.1111111111111111</v>
      </c>
      <c r="FA44" s="304"/>
      <c r="FB44" s="304">
        <f t="shared" si="654"/>
        <v>0.1111111111111111</v>
      </c>
      <c r="FC44" s="304"/>
      <c r="FD44" s="304">
        <f t="shared" si="654"/>
        <v>0.1111111111111111</v>
      </c>
      <c r="FE44" s="304"/>
      <c r="FF44" s="304">
        <f t="shared" si="654"/>
        <v>0.1111111111111111</v>
      </c>
      <c r="FG44" s="304"/>
      <c r="FH44" s="304">
        <f t="shared" si="654"/>
        <v>0.1111111111111111</v>
      </c>
      <c r="FI44" s="304"/>
      <c r="FJ44" s="304">
        <f t="shared" si="654"/>
        <v>0.1111111111111111</v>
      </c>
      <c r="FK44" s="304"/>
      <c r="FL44" s="304">
        <f t="shared" si="654"/>
        <v>0.1111111111111111</v>
      </c>
      <c r="FM44" s="304"/>
      <c r="FN44" s="304">
        <f t="shared" si="654"/>
        <v>0.1111111111111111</v>
      </c>
      <c r="FO44" s="304"/>
      <c r="FP44" s="304">
        <f t="shared" si="654"/>
        <v>0.1111111111111111</v>
      </c>
      <c r="FQ44" s="304"/>
      <c r="FR44" s="304">
        <f t="shared" si="654"/>
        <v>0.1111111111111111</v>
      </c>
      <c r="FS44" s="304"/>
      <c r="FT44" s="304">
        <f t="shared" si="654"/>
        <v>0.1111111111111111</v>
      </c>
      <c r="FU44" s="304"/>
      <c r="FV44" s="304">
        <f t="shared" si="654"/>
        <v>0.1111111111111111</v>
      </c>
      <c r="FW44" s="304"/>
      <c r="FX44" s="304">
        <f t="shared" si="654"/>
        <v>0.1111111111111111</v>
      </c>
      <c r="FY44" s="304"/>
      <c r="FZ44" s="304">
        <f t="shared" si="654"/>
        <v>0.1111111111111111</v>
      </c>
      <c r="GA44" s="304"/>
      <c r="GB44" s="304">
        <f t="shared" si="654"/>
        <v>0.1111111111111111</v>
      </c>
      <c r="GC44" s="304"/>
      <c r="GD44" s="304">
        <f t="shared" ref="GD44:GF44" si="655">GD41/$B$14</f>
        <v>0.1111111111111111</v>
      </c>
      <c r="GE44" s="304"/>
      <c r="GF44" s="304">
        <f t="shared" si="655"/>
        <v>0</v>
      </c>
      <c r="GG44" s="304"/>
      <c r="GH44" s="86"/>
      <c r="GI44">
        <f>STDEV(GI31:GI39)</f>
        <v>8.0467384697155406</v>
      </c>
      <c r="GJ44" s="304"/>
      <c r="GK44" s="304"/>
    </row>
    <row r="45" spans="1:193" ht="15" thickBot="1">
      <c r="A45" s="77" t="s">
        <v>52</v>
      </c>
      <c r="B45" s="304">
        <f>B43/B41</f>
        <v>0</v>
      </c>
      <c r="C45" s="304"/>
      <c r="D45" s="304">
        <f>D43/D41</f>
        <v>0</v>
      </c>
      <c r="E45" s="304"/>
      <c r="F45" s="304">
        <f t="shared" ref="F45" si="656">F43/F41</f>
        <v>0</v>
      </c>
      <c r="G45" s="304"/>
      <c r="H45" s="304">
        <f t="shared" ref="H45" si="657">H43/H41</f>
        <v>0</v>
      </c>
      <c r="I45" s="304"/>
      <c r="J45" s="304">
        <f t="shared" ref="J45" si="658">J43/J41</f>
        <v>0</v>
      </c>
      <c r="K45" s="304"/>
      <c r="L45" s="304">
        <f t="shared" ref="L45" si="659">L43/L41</f>
        <v>0</v>
      </c>
      <c r="M45" s="304"/>
      <c r="N45" s="304">
        <f t="shared" ref="N45" si="660">N43/N41</f>
        <v>0</v>
      </c>
      <c r="O45" s="304"/>
      <c r="P45" s="304">
        <f t="shared" ref="P45" si="661">P43/P41</f>
        <v>0</v>
      </c>
      <c r="Q45" s="304"/>
      <c r="R45" s="304">
        <f t="shared" ref="R45" si="662">R43/R41</f>
        <v>0</v>
      </c>
      <c r="S45" s="304"/>
      <c r="T45" s="304">
        <f t="shared" ref="T45" si="663">T43/T41</f>
        <v>0</v>
      </c>
      <c r="U45" s="304"/>
      <c r="V45" s="304">
        <f t="shared" ref="V45" si="664">V43/V41</f>
        <v>0</v>
      </c>
      <c r="W45" s="304"/>
      <c r="X45" s="304">
        <f>X43/X41</f>
        <v>0</v>
      </c>
      <c r="Y45" s="304"/>
      <c r="Z45" s="304">
        <f t="shared" ref="Z45" si="665">Z43/Z41</f>
        <v>0</v>
      </c>
      <c r="AA45" s="304"/>
      <c r="AB45" s="304">
        <f t="shared" ref="AB45" si="666">AB43/AB41</f>
        <v>0</v>
      </c>
      <c r="AC45" s="304"/>
      <c r="AD45" s="304">
        <f t="shared" ref="AD45" si="667">AD43/AD41</f>
        <v>0</v>
      </c>
      <c r="AE45" s="304"/>
      <c r="AF45" s="304">
        <f t="shared" ref="AF45" si="668">AF43/AF41</f>
        <v>0</v>
      </c>
      <c r="AG45" s="304"/>
      <c r="AH45" s="304">
        <f t="shared" ref="AH45" si="669">AH43/AH41</f>
        <v>0</v>
      </c>
      <c r="AI45" s="304"/>
      <c r="AJ45" s="304">
        <f t="shared" ref="AJ45" si="670">AJ43/AJ41</f>
        <v>0</v>
      </c>
      <c r="AK45" s="304"/>
      <c r="AL45" s="304">
        <f t="shared" ref="AL45" si="671">AL43/AL41</f>
        <v>0</v>
      </c>
      <c r="AM45" s="304"/>
      <c r="AN45" s="304">
        <f t="shared" ref="AN45" si="672">AN43/AN41</f>
        <v>0</v>
      </c>
      <c r="AO45" s="304"/>
      <c r="AP45" s="304">
        <f t="shared" ref="AP45" si="673">AP43/AP41</f>
        <v>0</v>
      </c>
      <c r="AQ45" s="304"/>
      <c r="AR45" s="304">
        <f t="shared" ref="AR45" si="674">AR43/AR41</f>
        <v>0</v>
      </c>
      <c r="AS45" s="304"/>
      <c r="AT45" s="304">
        <f t="shared" ref="AT45" si="675">AT43/AT41</f>
        <v>0</v>
      </c>
      <c r="AU45" s="304"/>
      <c r="AV45" s="304">
        <f t="shared" ref="AV45" si="676">AV43/AV41</f>
        <v>0.1111111111111111</v>
      </c>
      <c r="AW45" s="304"/>
      <c r="AX45" s="304">
        <f t="shared" ref="AX45" si="677">AX43/AX41</f>
        <v>0</v>
      </c>
      <c r="AY45" s="304"/>
      <c r="AZ45" s="304">
        <f t="shared" ref="AZ45" si="678">AZ43/AZ41</f>
        <v>0</v>
      </c>
      <c r="BA45" s="304"/>
      <c r="BB45" s="304">
        <f t="shared" ref="BB45" si="679">BB43/BB41</f>
        <v>0</v>
      </c>
      <c r="BC45" s="304"/>
      <c r="BD45" s="304">
        <f t="shared" ref="BD45" si="680">BD43/BD41</f>
        <v>0</v>
      </c>
      <c r="BE45" s="304"/>
      <c r="BF45" s="304">
        <f t="shared" ref="BF45:DP45" si="681">BF43/BF41</f>
        <v>0</v>
      </c>
      <c r="BG45" s="304"/>
      <c r="BH45" s="304">
        <f t="shared" si="681"/>
        <v>0</v>
      </c>
      <c r="BI45" s="304"/>
      <c r="BJ45" s="304">
        <f t="shared" si="681"/>
        <v>0</v>
      </c>
      <c r="BK45" s="304"/>
      <c r="BL45" s="304">
        <f t="shared" si="681"/>
        <v>0</v>
      </c>
      <c r="BM45" s="304"/>
      <c r="BN45" s="304">
        <f t="shared" si="681"/>
        <v>0</v>
      </c>
      <c r="BO45" s="304"/>
      <c r="BP45" s="304">
        <f t="shared" si="681"/>
        <v>0</v>
      </c>
      <c r="BQ45" s="304"/>
      <c r="BR45" s="304">
        <f t="shared" si="681"/>
        <v>0</v>
      </c>
      <c r="BS45" s="304"/>
      <c r="BT45" s="304">
        <f t="shared" si="681"/>
        <v>0</v>
      </c>
      <c r="BU45" s="304"/>
      <c r="BV45" s="304">
        <f t="shared" si="681"/>
        <v>0</v>
      </c>
      <c r="BW45" s="304"/>
      <c r="BX45" s="304">
        <f t="shared" si="681"/>
        <v>0</v>
      </c>
      <c r="BY45" s="304"/>
      <c r="BZ45" s="304">
        <f t="shared" si="681"/>
        <v>0</v>
      </c>
      <c r="CA45" s="304"/>
      <c r="CB45" s="304">
        <f t="shared" si="681"/>
        <v>0</v>
      </c>
      <c r="CC45" s="304"/>
      <c r="CD45" s="304">
        <f t="shared" si="681"/>
        <v>0</v>
      </c>
      <c r="CE45" s="304"/>
      <c r="CF45" s="304">
        <f t="shared" si="681"/>
        <v>0.125</v>
      </c>
      <c r="CG45" s="304"/>
      <c r="CH45" s="304">
        <f t="shared" si="681"/>
        <v>0.14285714285714285</v>
      </c>
      <c r="CI45" s="304"/>
      <c r="CJ45" s="304">
        <f t="shared" si="681"/>
        <v>0</v>
      </c>
      <c r="CK45" s="304"/>
      <c r="CL45" s="304">
        <f t="shared" si="681"/>
        <v>0</v>
      </c>
      <c r="CM45" s="304"/>
      <c r="CN45" s="304">
        <f t="shared" si="681"/>
        <v>0.16666666666666666</v>
      </c>
      <c r="CO45" s="304"/>
      <c r="CP45" s="304">
        <f t="shared" si="681"/>
        <v>0.2</v>
      </c>
      <c r="CQ45" s="304"/>
      <c r="CR45" s="304">
        <f t="shared" si="681"/>
        <v>0.25</v>
      </c>
      <c r="CS45" s="304"/>
      <c r="CT45" s="304">
        <f t="shared" si="681"/>
        <v>0</v>
      </c>
      <c r="CU45" s="304"/>
      <c r="CV45" s="304">
        <f t="shared" si="681"/>
        <v>0</v>
      </c>
      <c r="CW45" s="304"/>
      <c r="CX45" s="304">
        <f t="shared" si="681"/>
        <v>0</v>
      </c>
      <c r="CY45" s="304"/>
      <c r="CZ45" s="304">
        <f t="shared" si="681"/>
        <v>0</v>
      </c>
      <c r="DA45" s="304"/>
      <c r="DB45" s="304">
        <f t="shared" si="681"/>
        <v>0</v>
      </c>
      <c r="DC45" s="304"/>
      <c r="DD45" s="304">
        <f t="shared" si="681"/>
        <v>0</v>
      </c>
      <c r="DE45" s="304"/>
      <c r="DF45" s="304">
        <f t="shared" si="681"/>
        <v>0</v>
      </c>
      <c r="DG45" s="304"/>
      <c r="DH45" s="304">
        <f t="shared" si="681"/>
        <v>0</v>
      </c>
      <c r="DI45" s="304"/>
      <c r="DJ45" s="304">
        <f t="shared" si="681"/>
        <v>0</v>
      </c>
      <c r="DK45" s="304"/>
      <c r="DL45" s="304">
        <f t="shared" si="681"/>
        <v>0</v>
      </c>
      <c r="DM45" s="304"/>
      <c r="DN45" s="304">
        <f t="shared" si="681"/>
        <v>0</v>
      </c>
      <c r="DO45" s="304"/>
      <c r="DP45" s="304">
        <f t="shared" si="681"/>
        <v>0</v>
      </c>
      <c r="DQ45" s="304"/>
      <c r="DR45" s="304">
        <f t="shared" ref="DR45:GB45" si="682">DR43/DR41</f>
        <v>0</v>
      </c>
      <c r="DS45" s="304"/>
      <c r="DT45" s="304">
        <f t="shared" si="682"/>
        <v>0</v>
      </c>
      <c r="DU45" s="304"/>
      <c r="DV45" s="304">
        <f t="shared" si="682"/>
        <v>0.33333333333333331</v>
      </c>
      <c r="DW45" s="304"/>
      <c r="DX45" s="304">
        <f t="shared" si="682"/>
        <v>0</v>
      </c>
      <c r="DY45" s="304"/>
      <c r="DZ45" s="304">
        <f t="shared" si="682"/>
        <v>0</v>
      </c>
      <c r="EA45" s="304"/>
      <c r="EB45" s="304">
        <f t="shared" si="682"/>
        <v>0</v>
      </c>
      <c r="EC45" s="304"/>
      <c r="ED45" s="304">
        <f t="shared" si="682"/>
        <v>0.5</v>
      </c>
      <c r="EE45" s="304"/>
      <c r="EF45" s="304">
        <f t="shared" si="682"/>
        <v>0</v>
      </c>
      <c r="EG45" s="304"/>
      <c r="EH45" s="304">
        <f t="shared" si="682"/>
        <v>0</v>
      </c>
      <c r="EI45" s="304"/>
      <c r="EJ45" s="304">
        <f t="shared" si="682"/>
        <v>0</v>
      </c>
      <c r="EK45" s="304"/>
      <c r="EL45" s="304">
        <f t="shared" si="682"/>
        <v>0</v>
      </c>
      <c r="EM45" s="304"/>
      <c r="EN45" s="304">
        <f t="shared" si="682"/>
        <v>0</v>
      </c>
      <c r="EO45" s="304"/>
      <c r="EP45" s="304">
        <f t="shared" si="682"/>
        <v>0</v>
      </c>
      <c r="EQ45" s="304"/>
      <c r="ER45" s="304">
        <f t="shared" si="682"/>
        <v>0</v>
      </c>
      <c r="ES45" s="304"/>
      <c r="ET45" s="304">
        <f t="shared" si="682"/>
        <v>0</v>
      </c>
      <c r="EU45" s="304"/>
      <c r="EV45" s="304">
        <f t="shared" si="682"/>
        <v>0</v>
      </c>
      <c r="EW45" s="304"/>
      <c r="EX45" s="304">
        <f t="shared" si="682"/>
        <v>0</v>
      </c>
      <c r="EY45" s="304"/>
      <c r="EZ45" s="304">
        <f t="shared" si="682"/>
        <v>0</v>
      </c>
      <c r="FA45" s="304"/>
      <c r="FB45" s="304">
        <f t="shared" si="682"/>
        <v>0</v>
      </c>
      <c r="FC45" s="304"/>
      <c r="FD45" s="304">
        <f t="shared" si="682"/>
        <v>0</v>
      </c>
      <c r="FE45" s="304"/>
      <c r="FF45" s="304">
        <f t="shared" si="682"/>
        <v>0</v>
      </c>
      <c r="FG45" s="304"/>
      <c r="FH45" s="304">
        <f t="shared" si="682"/>
        <v>0</v>
      </c>
      <c r="FI45" s="304"/>
      <c r="FJ45" s="304">
        <f t="shared" si="682"/>
        <v>0</v>
      </c>
      <c r="FK45" s="304"/>
      <c r="FL45" s="304">
        <f t="shared" si="682"/>
        <v>0</v>
      </c>
      <c r="FM45" s="304"/>
      <c r="FN45" s="304">
        <f t="shared" si="682"/>
        <v>0</v>
      </c>
      <c r="FO45" s="304"/>
      <c r="FP45" s="304">
        <f t="shared" si="682"/>
        <v>0</v>
      </c>
      <c r="FQ45" s="304"/>
      <c r="FR45" s="304">
        <f t="shared" si="682"/>
        <v>0</v>
      </c>
      <c r="FS45" s="304"/>
      <c r="FT45" s="304">
        <f t="shared" si="682"/>
        <v>0</v>
      </c>
      <c r="FU45" s="304"/>
      <c r="FV45" s="304">
        <f t="shared" si="682"/>
        <v>0</v>
      </c>
      <c r="FW45" s="304"/>
      <c r="FX45" s="304">
        <f t="shared" si="682"/>
        <v>0</v>
      </c>
      <c r="FY45" s="304"/>
      <c r="FZ45" s="304">
        <f t="shared" si="682"/>
        <v>0</v>
      </c>
      <c r="GA45" s="304"/>
      <c r="GB45" s="304">
        <f t="shared" si="682"/>
        <v>0</v>
      </c>
      <c r="GC45" s="304"/>
      <c r="GD45" s="304">
        <f t="shared" ref="GD45" si="683">GD43/GD41</f>
        <v>1</v>
      </c>
      <c r="GE45" s="304"/>
      <c r="GF45" s="304">
        <v>0</v>
      </c>
      <c r="GG45" s="304"/>
      <c r="GH45" s="86"/>
      <c r="GJ45" s="304"/>
      <c r="GK45" s="304"/>
    </row>
    <row r="46" spans="1:193" ht="15" thickBot="1">
      <c r="A46" s="77" t="s">
        <v>53</v>
      </c>
      <c r="B46" s="304">
        <f>(B44+D44)/2</f>
        <v>1</v>
      </c>
      <c r="C46" s="304"/>
      <c r="D46" s="304">
        <f>(D44+F44)/2</f>
        <v>1</v>
      </c>
      <c r="E46" s="304"/>
      <c r="F46" s="304">
        <f t="shared" ref="F46" si="684">(F44+H44)/2</f>
        <v>1</v>
      </c>
      <c r="G46" s="304"/>
      <c r="H46" s="304">
        <f t="shared" ref="H46" si="685">(H44+J44)/2</f>
        <v>1</v>
      </c>
      <c r="I46" s="304"/>
      <c r="J46" s="304">
        <f t="shared" ref="J46" si="686">(J44+L44)/2</f>
        <v>1</v>
      </c>
      <c r="K46" s="304"/>
      <c r="L46" s="304">
        <f t="shared" ref="L46" si="687">(L44+N44)/2</f>
        <v>1</v>
      </c>
      <c r="M46" s="304"/>
      <c r="N46" s="304">
        <f t="shared" ref="N46" si="688">(N44+P44)/2</f>
        <v>1</v>
      </c>
      <c r="O46" s="304"/>
      <c r="P46" s="304">
        <f t="shared" ref="P46" si="689">(P44+R44)/2</f>
        <v>1</v>
      </c>
      <c r="Q46" s="304"/>
      <c r="R46" s="304">
        <f t="shared" ref="R46" si="690">(R44+T44)/2</f>
        <v>1</v>
      </c>
      <c r="S46" s="304"/>
      <c r="T46" s="304">
        <f t="shared" ref="T46" si="691">(T44+V44)/2</f>
        <v>1</v>
      </c>
      <c r="U46" s="304"/>
      <c r="V46" s="304">
        <f t="shared" ref="V46" si="692">(V44+X44)/2</f>
        <v>1</v>
      </c>
      <c r="W46" s="304"/>
      <c r="X46" s="304">
        <f>(X44+Z44)/2</f>
        <v>1</v>
      </c>
      <c r="Y46" s="304"/>
      <c r="Z46" s="304">
        <f t="shared" ref="Z46" si="693">(Z44+AB44)/2</f>
        <v>1</v>
      </c>
      <c r="AA46" s="304"/>
      <c r="AB46" s="304">
        <f t="shared" ref="AB46" si="694">(AB44+AD44)/2</f>
        <v>1</v>
      </c>
      <c r="AC46" s="304"/>
      <c r="AD46" s="304">
        <f t="shared" ref="AD46" si="695">(AD44+AF44)/2</f>
        <v>1</v>
      </c>
      <c r="AE46" s="304"/>
      <c r="AF46" s="304">
        <f t="shared" ref="AF46" si="696">(AF44+AH44)/2</f>
        <v>1</v>
      </c>
      <c r="AG46" s="304"/>
      <c r="AH46" s="304">
        <f t="shared" ref="AH46" si="697">(AH44+AJ44)/2</f>
        <v>1</v>
      </c>
      <c r="AI46" s="304"/>
      <c r="AJ46" s="304">
        <f t="shared" ref="AJ46" si="698">(AJ44+AL44)/2</f>
        <v>1</v>
      </c>
      <c r="AK46" s="304"/>
      <c r="AL46" s="304">
        <f t="shared" ref="AL46" si="699">(AL44+AN44)/2</f>
        <v>1</v>
      </c>
      <c r="AM46" s="304"/>
      <c r="AN46" s="304">
        <f t="shared" ref="AN46" si="700">(AN44+AP44)/2</f>
        <v>1</v>
      </c>
      <c r="AO46" s="304"/>
      <c r="AP46" s="304">
        <f t="shared" ref="AP46" si="701">(AP44+AR44)/2</f>
        <v>1</v>
      </c>
      <c r="AQ46" s="304"/>
      <c r="AR46" s="304">
        <f t="shared" ref="AR46" si="702">(AR44+AT44)/2</f>
        <v>1</v>
      </c>
      <c r="AS46" s="304"/>
      <c r="AT46" s="304">
        <f t="shared" ref="AT46" si="703">(AT44+AV44)/2</f>
        <v>1</v>
      </c>
      <c r="AU46" s="304"/>
      <c r="AV46" s="304">
        <f t="shared" ref="AV46" si="704">(AV44+AX44)/2</f>
        <v>0.94444444444444442</v>
      </c>
      <c r="AW46" s="304"/>
      <c r="AX46" s="304">
        <f t="shared" ref="AX46" si="705">(AX44+AZ44)/2</f>
        <v>0.88888888888888884</v>
      </c>
      <c r="AY46" s="304"/>
      <c r="AZ46" s="304">
        <f t="shared" ref="AZ46" si="706">(AZ44+BB44)/2</f>
        <v>0.88888888888888884</v>
      </c>
      <c r="BA46" s="304"/>
      <c r="BB46" s="304">
        <f t="shared" ref="BB46" si="707">(BB44+BD44)/2</f>
        <v>0.88888888888888884</v>
      </c>
      <c r="BC46" s="304"/>
      <c r="BD46" s="304">
        <f t="shared" ref="BD46" si="708">(BD44+BF44)/2</f>
        <v>0.88888888888888884</v>
      </c>
      <c r="BE46" s="304"/>
      <c r="BF46" s="304">
        <f t="shared" ref="BF46" si="709">(BF44+BH44)/2</f>
        <v>0.88888888888888884</v>
      </c>
      <c r="BG46" s="304"/>
      <c r="BH46" s="304">
        <f t="shared" ref="BH46" si="710">(BH44+BJ44)/2</f>
        <v>0.88888888888888884</v>
      </c>
      <c r="BI46" s="304"/>
      <c r="BJ46" s="304">
        <f t="shared" ref="BJ46" si="711">(BJ44+BL44)/2</f>
        <v>0.88888888888888884</v>
      </c>
      <c r="BK46" s="304"/>
      <c r="BL46" s="304">
        <f t="shared" ref="BL46" si="712">(BL44+BN44)/2</f>
        <v>0.88888888888888884</v>
      </c>
      <c r="BM46" s="304"/>
      <c r="BN46" s="304">
        <f t="shared" ref="BN46" si="713">(BN44+BP44)/2</f>
        <v>0.88888888888888884</v>
      </c>
      <c r="BO46" s="304"/>
      <c r="BP46" s="304">
        <f t="shared" ref="BP46" si="714">(BP44+BR44)/2</f>
        <v>0.88888888888888884</v>
      </c>
      <c r="BQ46" s="304"/>
      <c r="BR46" s="304">
        <f t="shared" ref="BR46" si="715">(BR44+BT44)/2</f>
        <v>0.88888888888888884</v>
      </c>
      <c r="BS46" s="304"/>
      <c r="BT46" s="304">
        <f t="shared" ref="BT46" si="716">(BT44+BV44)/2</f>
        <v>0.88888888888888884</v>
      </c>
      <c r="BU46" s="304"/>
      <c r="BV46" s="304">
        <f t="shared" ref="BV46" si="717">(BV44+BX44)/2</f>
        <v>0.88888888888888884</v>
      </c>
      <c r="BW46" s="304"/>
      <c r="BX46" s="304">
        <f t="shared" ref="BX46" si="718">(BX44+BZ44)/2</f>
        <v>0.88888888888888884</v>
      </c>
      <c r="BY46" s="304"/>
      <c r="BZ46" s="304">
        <f t="shared" ref="BZ46" si="719">(BZ44+CB44)/2</f>
        <v>0.88888888888888884</v>
      </c>
      <c r="CA46" s="304"/>
      <c r="CB46" s="304">
        <f t="shared" ref="CB46" si="720">(CB44+CD44)/2</f>
        <v>0.88888888888888884</v>
      </c>
      <c r="CC46" s="304"/>
      <c r="CD46" s="304">
        <f t="shared" ref="CD46" si="721">(CD44+CF44)/2</f>
        <v>0.88888888888888884</v>
      </c>
      <c r="CE46" s="304"/>
      <c r="CF46" s="304">
        <f t="shared" ref="CF46" si="722">(CF44+CH44)/2</f>
        <v>0.83333333333333326</v>
      </c>
      <c r="CG46" s="304"/>
      <c r="CH46" s="304">
        <f t="shared" ref="CH46" si="723">(CH44+CJ44)/2</f>
        <v>0.72222222222222221</v>
      </c>
      <c r="CI46" s="304"/>
      <c r="CJ46" s="304">
        <f t="shared" ref="CJ46" si="724">(CJ44+CL44)/2</f>
        <v>0.66666666666666663</v>
      </c>
      <c r="CK46" s="304"/>
      <c r="CL46" s="304">
        <f t="shared" ref="CL46" si="725">(CL44+CN44)/2</f>
        <v>0.66666666666666663</v>
      </c>
      <c r="CM46" s="304"/>
      <c r="CN46" s="304">
        <f t="shared" ref="CN46" si="726">(CN44+CP44)/2</f>
        <v>0.61111111111111116</v>
      </c>
      <c r="CO46" s="304"/>
      <c r="CP46" s="304">
        <f t="shared" ref="CP46" si="727">(CP44+CR44)/2</f>
        <v>0.5</v>
      </c>
      <c r="CQ46" s="304"/>
      <c r="CR46" s="304">
        <f t="shared" ref="CR46" si="728">(CR44+CT44)/2</f>
        <v>0.38888888888888884</v>
      </c>
      <c r="CS46" s="304"/>
      <c r="CT46" s="304">
        <f t="shared" ref="CT46" si="729">(CT44+CV44)/2</f>
        <v>0.33333333333333331</v>
      </c>
      <c r="CU46" s="304"/>
      <c r="CV46" s="304">
        <f t="shared" ref="CV46" si="730">(CV44+CX44)/2</f>
        <v>0.33333333333333331</v>
      </c>
      <c r="CW46" s="304"/>
      <c r="CX46" s="304">
        <f t="shared" ref="CX46" si="731">(CX44+CZ44)/2</f>
        <v>0.33333333333333331</v>
      </c>
      <c r="CY46" s="304"/>
      <c r="CZ46" s="304">
        <f t="shared" ref="CZ46" si="732">(CZ44+DB44)/2</f>
        <v>0.33333333333333331</v>
      </c>
      <c r="DA46" s="304"/>
      <c r="DB46" s="304">
        <f t="shared" ref="DB46" si="733">(DB44+DD44)/2</f>
        <v>0.33333333333333331</v>
      </c>
      <c r="DC46" s="304"/>
      <c r="DD46" s="304">
        <f t="shared" ref="DD46" si="734">(DD44+DF44)/2</f>
        <v>0.33333333333333331</v>
      </c>
      <c r="DE46" s="304"/>
      <c r="DF46" s="304">
        <f t="shared" ref="DF46" si="735">(DF44+DH44)/2</f>
        <v>0.33333333333333331</v>
      </c>
      <c r="DG46" s="304"/>
      <c r="DH46" s="304">
        <f t="shared" ref="DH46" si="736">(DH44+DJ44)/2</f>
        <v>0.33333333333333331</v>
      </c>
      <c r="DI46" s="304"/>
      <c r="DJ46" s="304">
        <f t="shared" ref="DJ46" si="737">(DJ44+DL44)/2</f>
        <v>0.33333333333333331</v>
      </c>
      <c r="DK46" s="304"/>
      <c r="DL46" s="304">
        <f t="shared" ref="DL46" si="738">(DL44+DN44)/2</f>
        <v>0.33333333333333331</v>
      </c>
      <c r="DM46" s="304"/>
      <c r="DN46" s="304">
        <f t="shared" ref="DN46" si="739">(DN44+DP44)/2</f>
        <v>0.33333333333333331</v>
      </c>
      <c r="DO46" s="304"/>
      <c r="DP46" s="304">
        <f t="shared" ref="DP46" si="740">(DP44+DR44)/2</f>
        <v>0.33333333333333331</v>
      </c>
      <c r="DQ46" s="304"/>
      <c r="DR46" s="304">
        <f t="shared" ref="DR46" si="741">(DR44+DT44)/2</f>
        <v>0.33333333333333331</v>
      </c>
      <c r="DS46" s="304"/>
      <c r="DT46" s="304">
        <f t="shared" ref="DT46" si="742">(DT44+DV44)/2</f>
        <v>0.33333333333333331</v>
      </c>
      <c r="DU46" s="304"/>
      <c r="DV46" s="304">
        <f t="shared" ref="DV46" si="743">(DV44+DX44)/2</f>
        <v>0.27777777777777779</v>
      </c>
      <c r="DW46" s="304"/>
      <c r="DX46" s="304">
        <f t="shared" ref="DX46" si="744">(DX44+DZ44)/2</f>
        <v>0.22222222222222221</v>
      </c>
      <c r="DY46" s="304"/>
      <c r="DZ46" s="304">
        <f t="shared" ref="DZ46" si="745">(DZ44+EB44)/2</f>
        <v>0.22222222222222221</v>
      </c>
      <c r="EA46" s="304"/>
      <c r="EB46" s="304">
        <f t="shared" ref="EB46" si="746">(EB44+ED44)/2</f>
        <v>0.22222222222222221</v>
      </c>
      <c r="EC46" s="304"/>
      <c r="ED46" s="304">
        <f t="shared" ref="ED46" si="747">(ED44+EF44)/2</f>
        <v>0.16666666666666666</v>
      </c>
      <c r="EE46" s="304"/>
      <c r="EF46" s="304">
        <f t="shared" ref="EF46" si="748">(EF44+EH44)/2</f>
        <v>0.1111111111111111</v>
      </c>
      <c r="EG46" s="304"/>
      <c r="EH46" s="304">
        <f t="shared" ref="EH46" si="749">(EH44+EJ44)/2</f>
        <v>0.1111111111111111</v>
      </c>
      <c r="EI46" s="304"/>
      <c r="EJ46" s="304">
        <f t="shared" ref="EJ46" si="750">(EJ44+EL44)/2</f>
        <v>0.1111111111111111</v>
      </c>
      <c r="EK46" s="304"/>
      <c r="EL46" s="304">
        <f t="shared" ref="EL46" si="751">(EL44+EN44)/2</f>
        <v>0.1111111111111111</v>
      </c>
      <c r="EM46" s="304"/>
      <c r="EN46" s="304">
        <f t="shared" ref="EN46" si="752">(EN44+EP44)/2</f>
        <v>0.1111111111111111</v>
      </c>
      <c r="EO46" s="304"/>
      <c r="EP46" s="304">
        <f t="shared" ref="EP46" si="753">(EP44+ER44)/2</f>
        <v>0.1111111111111111</v>
      </c>
      <c r="EQ46" s="304"/>
      <c r="ER46" s="304">
        <f t="shared" ref="ER46" si="754">(ER44+ET44)/2</f>
        <v>0.1111111111111111</v>
      </c>
      <c r="ES46" s="304"/>
      <c r="ET46" s="304">
        <f t="shared" ref="ET46" si="755">(ET44+EV44)/2</f>
        <v>0.1111111111111111</v>
      </c>
      <c r="EU46" s="304"/>
      <c r="EV46" s="304">
        <f t="shared" ref="EV46" si="756">(EV44+EX44)/2</f>
        <v>0.1111111111111111</v>
      </c>
      <c r="EW46" s="304"/>
      <c r="EX46" s="304">
        <f t="shared" ref="EX46" si="757">(EX44+EZ44)/2</f>
        <v>0.1111111111111111</v>
      </c>
      <c r="EY46" s="304"/>
      <c r="EZ46" s="304">
        <f t="shared" ref="EZ46" si="758">(EZ44+FB44)/2</f>
        <v>0.1111111111111111</v>
      </c>
      <c r="FA46" s="304"/>
      <c r="FB46" s="304">
        <f t="shared" ref="FB46" si="759">(FB44+FD44)/2</f>
        <v>0.1111111111111111</v>
      </c>
      <c r="FC46" s="304"/>
      <c r="FD46" s="304">
        <f t="shared" ref="FD46" si="760">(FD44+FF44)/2</f>
        <v>0.1111111111111111</v>
      </c>
      <c r="FE46" s="304"/>
      <c r="FF46" s="304">
        <f t="shared" ref="FF46" si="761">(FF44+FH44)/2</f>
        <v>0.1111111111111111</v>
      </c>
      <c r="FG46" s="304"/>
      <c r="FH46" s="304">
        <f t="shared" ref="FH46" si="762">(FH44+FJ44)/2</f>
        <v>0.1111111111111111</v>
      </c>
      <c r="FI46" s="304"/>
      <c r="FJ46" s="304">
        <f t="shared" ref="FJ46" si="763">(FJ44+FL44)/2</f>
        <v>0.1111111111111111</v>
      </c>
      <c r="FK46" s="304"/>
      <c r="FL46" s="304">
        <f t="shared" ref="FL46" si="764">(FL44+FN44)/2</f>
        <v>0.1111111111111111</v>
      </c>
      <c r="FM46" s="304"/>
      <c r="FN46" s="304">
        <f t="shared" ref="FN46" si="765">(FN44+FP44)/2</f>
        <v>0.1111111111111111</v>
      </c>
      <c r="FO46" s="304"/>
      <c r="FP46" s="304">
        <f t="shared" ref="FP46" si="766">(FP44+FR44)/2</f>
        <v>0.1111111111111111</v>
      </c>
      <c r="FQ46" s="304"/>
      <c r="FR46" s="304">
        <f t="shared" ref="FR46" si="767">(FR44+FT44)/2</f>
        <v>0.1111111111111111</v>
      </c>
      <c r="FS46" s="304"/>
      <c r="FT46" s="304">
        <f t="shared" ref="FT46" si="768">(FT44+FV44)/2</f>
        <v>0.1111111111111111</v>
      </c>
      <c r="FU46" s="304"/>
      <c r="FV46" s="304">
        <f t="shared" ref="FV46" si="769">(FV44+FX44)/2</f>
        <v>0.1111111111111111</v>
      </c>
      <c r="FW46" s="304"/>
      <c r="FX46" s="304">
        <f t="shared" ref="FX46" si="770">(FX44+FZ44)/2</f>
        <v>0.1111111111111111</v>
      </c>
      <c r="FY46" s="304"/>
      <c r="FZ46" s="304">
        <f t="shared" ref="FZ46" si="771">(FZ44+GB44)/2</f>
        <v>0.1111111111111111</v>
      </c>
      <c r="GA46" s="304"/>
      <c r="GB46" s="304">
        <f t="shared" ref="GB46" si="772">(GB44+GD44)/2</f>
        <v>0.1111111111111111</v>
      </c>
      <c r="GC46" s="304"/>
      <c r="GD46" s="304">
        <f t="shared" ref="GD46" si="773">(GD44+GF44)/2</f>
        <v>5.5555555555555552E-2</v>
      </c>
      <c r="GE46" s="304"/>
      <c r="GF46" s="304">
        <f t="shared" ref="GF46" si="774">(GF44+GH44)/2</f>
        <v>0</v>
      </c>
      <c r="GG46" s="304"/>
    </row>
    <row r="47" spans="1:193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15</v>
      </c>
      <c r="AG47" s="304"/>
      <c r="AH47" s="304">
        <f>SUM($B$46:AI46)-AF46</f>
        <v>16</v>
      </c>
      <c r="AI47" s="304"/>
      <c r="AJ47" s="304">
        <f>SUM($B$46:AK46)-AH46</f>
        <v>17</v>
      </c>
      <c r="AK47" s="304"/>
      <c r="AL47" s="304">
        <f>SUM($B$46:AM46)-AJ46</f>
        <v>18</v>
      </c>
      <c r="AM47" s="304"/>
      <c r="AN47" s="304">
        <f>SUM($B$46:AO46)-AL46</f>
        <v>19</v>
      </c>
      <c r="AO47" s="304"/>
      <c r="AP47" s="304">
        <f>SUM($B$46:AQ46)-AN46</f>
        <v>20</v>
      </c>
      <c r="AQ47" s="304"/>
      <c r="AR47" s="304">
        <f>SUM($B$46:AS46)-AP46</f>
        <v>21</v>
      </c>
      <c r="AS47" s="304"/>
      <c r="AT47" s="304">
        <f>SUM($B$46:AU46)-AR46</f>
        <v>22</v>
      </c>
      <c r="AU47" s="304"/>
      <c r="AV47" s="304">
        <f>SUM($B$46:AW46)-AT46</f>
        <v>22.944444444444443</v>
      </c>
      <c r="AW47" s="304"/>
      <c r="AX47" s="304">
        <f>SUM($B$46:AY46)-AV46</f>
        <v>23.888888888888889</v>
      </c>
      <c r="AY47" s="304"/>
      <c r="AZ47" s="304">
        <f>SUM($B$46:BA46)-AX46</f>
        <v>24.833333333333332</v>
      </c>
      <c r="BA47" s="304"/>
      <c r="BB47" s="304">
        <f>SUM($B$46:BC46)-AZ46</f>
        <v>25.722222222222221</v>
      </c>
      <c r="BC47" s="304"/>
      <c r="BD47" s="304">
        <f>SUM($B$46:BE46)-BB46</f>
        <v>26.611111111111111</v>
      </c>
      <c r="BE47" s="304"/>
      <c r="BF47" s="304">
        <f>SUM($B$46:BG46)-BD46</f>
        <v>27.5</v>
      </c>
      <c r="BG47" s="304"/>
      <c r="BH47" s="304">
        <f>SUM($B$46:BI46)-BF46</f>
        <v>28.388888888888889</v>
      </c>
      <c r="BI47" s="304"/>
      <c r="BJ47" s="304">
        <f>SUM($B$46:BK46)-BH46</f>
        <v>29.277777777777779</v>
      </c>
      <c r="BK47" s="304"/>
      <c r="BL47" s="304">
        <f>SUM($B$46:BM46)-BJ46</f>
        <v>30.166666666666668</v>
      </c>
      <c r="BM47" s="304"/>
      <c r="BN47" s="304">
        <f>SUM($B$46:BO46)-BL46</f>
        <v>31.055555555555557</v>
      </c>
      <c r="BO47" s="304"/>
      <c r="BP47" s="304">
        <f>SUM($B$46:BQ46)-BN46</f>
        <v>31.944444444444446</v>
      </c>
      <c r="BQ47" s="304"/>
      <c r="BR47" s="304">
        <f>SUM($B$46:BS46)-BP46</f>
        <v>32.833333333333336</v>
      </c>
      <c r="BS47" s="304"/>
      <c r="BT47" s="304">
        <f>SUM($B$46:BU46)-BR46</f>
        <v>33.722222222222221</v>
      </c>
      <c r="BU47" s="304"/>
      <c r="BV47" s="304">
        <f>SUM($B$46:BW46)-BT46</f>
        <v>34.611111111111107</v>
      </c>
      <c r="BW47" s="304"/>
      <c r="BX47" s="304">
        <f>SUM($B$46:BY46)-BV46</f>
        <v>35.499999999999993</v>
      </c>
      <c r="BY47" s="304"/>
      <c r="BZ47" s="304">
        <f>SUM($B$46:CA46)-BX46</f>
        <v>36.388888888888879</v>
      </c>
      <c r="CA47" s="304"/>
      <c r="CB47" s="304">
        <f>SUM($B$46:CC46)-BZ46</f>
        <v>37.277777777777764</v>
      </c>
      <c r="CC47" s="304"/>
      <c r="CD47" s="304">
        <f>SUM($B$46:CE46)-CB46</f>
        <v>38.16666666666665</v>
      </c>
      <c r="CE47" s="304"/>
      <c r="CF47" s="304">
        <f>SUM($B$46:CG46)-CD46</f>
        <v>38.999999999999986</v>
      </c>
      <c r="CG47" s="304"/>
      <c r="CH47" s="304">
        <f>SUM($B$46:CI46)-CF46</f>
        <v>39.777777777777757</v>
      </c>
      <c r="CI47" s="304"/>
      <c r="CJ47" s="304">
        <f>SUM($B$46:CK46)-CH46</f>
        <v>40.555555555555536</v>
      </c>
      <c r="CK47" s="304"/>
      <c r="CL47" s="304">
        <f>SUM($B$46:CM46)-CJ46</f>
        <v>41.277777777777757</v>
      </c>
      <c r="CM47" s="304"/>
      <c r="CN47" s="304">
        <f>SUM($B$46:CO46)-CL46</f>
        <v>41.888888888888872</v>
      </c>
      <c r="CO47" s="304"/>
      <c r="CP47" s="304">
        <f>SUM($B$46:CQ46)-CN46</f>
        <v>42.444444444444422</v>
      </c>
      <c r="CQ47" s="304"/>
      <c r="CR47" s="304">
        <f>SUM($B$46:CS46)-CP46</f>
        <v>42.944444444444422</v>
      </c>
      <c r="CS47" s="304"/>
      <c r="CT47" s="304">
        <f>SUM($B$46:CU46)-CR46</f>
        <v>43.388888888888872</v>
      </c>
      <c r="CU47" s="304"/>
      <c r="CV47" s="304">
        <f>SUM($B$46:CW46)-CT46</f>
        <v>43.777777777777757</v>
      </c>
      <c r="CW47" s="304"/>
      <c r="CX47" s="304">
        <f>SUM($B$46:CY46)-CV46</f>
        <v>44.111111111111093</v>
      </c>
      <c r="CY47" s="304"/>
      <c r="CZ47" s="304">
        <f>SUM($B$46:DA46)-CX46</f>
        <v>44.444444444444429</v>
      </c>
      <c r="DA47" s="304"/>
      <c r="DB47" s="304">
        <f>SUM($B$46:DC46)-CZ46</f>
        <v>44.777777777777764</v>
      </c>
      <c r="DC47" s="304"/>
      <c r="DD47" s="304">
        <f>SUM($B$46:DE46)-DB46</f>
        <v>45.1111111111111</v>
      </c>
      <c r="DE47" s="304"/>
      <c r="DF47" s="304">
        <f>SUM($B$46:DG46)-DD46</f>
        <v>45.444444444444436</v>
      </c>
      <c r="DG47" s="304"/>
      <c r="DH47" s="304">
        <f>SUM($B$46:DI46)-DF46</f>
        <v>45.777777777777771</v>
      </c>
      <c r="DI47" s="304"/>
      <c r="DJ47" s="304">
        <f>SUM($B$46:DK46)-DH46</f>
        <v>46.111111111111107</v>
      </c>
      <c r="DK47" s="304"/>
      <c r="DL47" s="304">
        <f>SUM($B$46:DM46)-DJ46</f>
        <v>46.444444444444443</v>
      </c>
      <c r="DM47" s="304"/>
      <c r="DN47" s="304">
        <f>SUM($B$46:DO46)-DL46</f>
        <v>46.777777777777779</v>
      </c>
      <c r="DO47" s="304"/>
      <c r="DP47" s="304">
        <f>SUM($B$46:DQ46)-DN46</f>
        <v>47.111111111111114</v>
      </c>
      <c r="DQ47" s="304"/>
      <c r="DR47" s="304">
        <f>SUM($B$46:DS46)-DP46</f>
        <v>47.44444444444445</v>
      </c>
      <c r="DS47" s="304"/>
      <c r="DT47" s="304">
        <f>SUM($B$46:DU46)-DR46</f>
        <v>47.777777777777786</v>
      </c>
      <c r="DU47" s="304"/>
      <c r="DV47" s="304">
        <f>SUM($B$46:DW46)-DT46</f>
        <v>48.055555555555564</v>
      </c>
      <c r="DW47" s="304"/>
      <c r="DX47" s="304">
        <f>SUM($B$46:DY46)-DV46</f>
        <v>48.333333333333343</v>
      </c>
      <c r="DY47" s="304"/>
      <c r="DZ47" s="304">
        <f>SUM($B$46:EA46)-DX46</f>
        <v>48.611111111111121</v>
      </c>
      <c r="EA47" s="304"/>
      <c r="EB47" s="304">
        <f>SUM($B$46:EC46)-DZ46</f>
        <v>48.833333333333343</v>
      </c>
      <c r="EC47" s="304"/>
      <c r="ED47" s="304">
        <f>SUM($B$46:EE46)-EB46</f>
        <v>49.000000000000007</v>
      </c>
      <c r="EE47" s="304"/>
      <c r="EF47" s="304">
        <f>SUM($B$46:EG46)-ED46</f>
        <v>49.166666666666679</v>
      </c>
      <c r="EG47" s="304"/>
      <c r="EH47" s="304">
        <f>SUM($B$46:EI46)-EF46</f>
        <v>49.333333333333343</v>
      </c>
      <c r="EI47" s="304"/>
      <c r="EJ47" s="304">
        <f>SUM($B$46:EK46)-EH46</f>
        <v>49.444444444444457</v>
      </c>
      <c r="EK47" s="304"/>
      <c r="EL47" s="304">
        <f>SUM($B$46:EM46)-EJ46</f>
        <v>49.555555555555571</v>
      </c>
      <c r="EM47" s="304"/>
      <c r="EN47" s="304">
        <f>SUM($B$46:EO46)-EL46</f>
        <v>49.666666666666686</v>
      </c>
      <c r="EO47" s="304"/>
      <c r="EP47" s="304">
        <f>SUM($B$46:EQ46)-EN46</f>
        <v>49.7777777777778</v>
      </c>
      <c r="EQ47" s="304"/>
      <c r="ER47" s="304">
        <f>SUM($B$46:ES46)-EP46</f>
        <v>49.888888888888914</v>
      </c>
      <c r="ES47" s="304"/>
      <c r="ET47" s="304">
        <f>SUM($B$46:EU46)-ER46</f>
        <v>50.000000000000028</v>
      </c>
      <c r="EU47" s="304"/>
      <c r="EV47" s="304">
        <f>SUM($B$46:EW46)-ET46</f>
        <v>50.111111111111143</v>
      </c>
      <c r="EW47" s="304"/>
      <c r="EX47" s="304">
        <f>SUM($B$46:EY46)-EV46</f>
        <v>50.222222222222257</v>
      </c>
      <c r="EY47" s="304"/>
      <c r="EZ47" s="304">
        <f>SUM($B$46:FA46)-EX46</f>
        <v>50.333333333333371</v>
      </c>
      <c r="FA47" s="304"/>
      <c r="FB47" s="304">
        <f>SUM($B$46:FC46)-EZ46</f>
        <v>50.444444444444485</v>
      </c>
      <c r="FC47" s="304"/>
      <c r="FD47" s="304">
        <f>SUM($B$46:FE46)-FB46</f>
        <v>50.5555555555556</v>
      </c>
      <c r="FE47" s="304"/>
      <c r="FF47" s="304">
        <f>SUM($B$46:FG46)-FD46</f>
        <v>50.666666666666714</v>
      </c>
      <c r="FG47" s="304"/>
      <c r="FH47" s="304">
        <f>SUM($B$46:FI46)-FF46</f>
        <v>50.777777777777828</v>
      </c>
      <c r="FI47" s="304"/>
      <c r="FJ47" s="304">
        <f>SUM($B$46:FK46)-FH46</f>
        <v>50.888888888888943</v>
      </c>
      <c r="FK47" s="304"/>
      <c r="FL47" s="304">
        <f>SUM($B$46:FM46)-FJ46</f>
        <v>51.000000000000057</v>
      </c>
      <c r="FM47" s="304"/>
      <c r="FN47" s="304">
        <f>SUM($B$46:FO46)-FL46</f>
        <v>51.111111111111171</v>
      </c>
      <c r="FO47" s="304"/>
      <c r="FP47" s="304">
        <f>SUM($B$46:FQ46)-FN46</f>
        <v>51.222222222222285</v>
      </c>
      <c r="FQ47" s="304"/>
      <c r="FR47" s="304">
        <f>SUM($B$46:FS46)-FP46</f>
        <v>51.3333333333334</v>
      </c>
      <c r="FS47" s="304"/>
      <c r="FT47" s="304">
        <f>SUM($B$46:FU46)-FR46</f>
        <v>51.444444444444514</v>
      </c>
      <c r="FU47" s="304"/>
      <c r="FV47" s="304">
        <f>SUM($B$46:FW46)-FT46</f>
        <v>51.555555555555628</v>
      </c>
      <c r="FW47" s="304"/>
      <c r="FX47" s="304">
        <f>SUM($B$46:FY46)-FV46</f>
        <v>51.666666666666742</v>
      </c>
      <c r="FY47" s="304"/>
      <c r="FZ47" s="304">
        <f>SUM($B$46:GA46)-FX46</f>
        <v>51.777777777777857</v>
      </c>
      <c r="GA47" s="304"/>
      <c r="GB47" s="304">
        <f>SUM($B$46:GC46)-FZ46</f>
        <v>51.888888888888971</v>
      </c>
      <c r="GC47" s="304"/>
      <c r="GD47" s="304">
        <f>SUM($B$46:GE46)-GB46</f>
        <v>51.944444444444528</v>
      </c>
      <c r="GE47" s="304"/>
      <c r="GF47" s="304">
        <f>SUM($B$46:GG46)-GD46</f>
        <v>52.000000000000085</v>
      </c>
      <c r="GG47" s="304"/>
    </row>
    <row r="48" spans="1:193" ht="15.6" customHeight="1" thickBot="1">
      <c r="A48" s="77" t="s">
        <v>55</v>
      </c>
      <c r="B48" s="304">
        <f>B47/B46</f>
        <v>1</v>
      </c>
      <c r="C48" s="304"/>
      <c r="D48" s="304">
        <f>D47/D46</f>
        <v>1</v>
      </c>
      <c r="E48" s="304"/>
      <c r="F48" s="304">
        <f t="shared" ref="F48" si="775">F47/F46</f>
        <v>2</v>
      </c>
      <c r="G48" s="304"/>
      <c r="H48" s="304">
        <f t="shared" ref="H48" si="776">H47/H46</f>
        <v>3</v>
      </c>
      <c r="I48" s="304"/>
      <c r="J48" s="304">
        <f t="shared" ref="J48" si="777">J47/J46</f>
        <v>4</v>
      </c>
      <c r="K48" s="304"/>
      <c r="L48" s="304">
        <f t="shared" ref="L48" si="778">L47/L46</f>
        <v>5</v>
      </c>
      <c r="M48" s="304"/>
      <c r="N48" s="304">
        <f t="shared" ref="N48" si="779">N47/N46</f>
        <v>6</v>
      </c>
      <c r="O48" s="304"/>
      <c r="P48" s="304">
        <f t="shared" ref="P48" si="780">P47/P46</f>
        <v>7</v>
      </c>
      <c r="Q48" s="304"/>
      <c r="R48" s="304">
        <f t="shared" ref="R48" si="781">R47/R46</f>
        <v>8</v>
      </c>
      <c r="S48" s="304"/>
      <c r="T48" s="304">
        <f t="shared" ref="T48" si="782">T47/T46</f>
        <v>9</v>
      </c>
      <c r="U48" s="304"/>
      <c r="V48" s="304">
        <f t="shared" ref="V48" si="783">V47/V46</f>
        <v>10</v>
      </c>
      <c r="W48" s="304"/>
      <c r="X48" s="304">
        <f>X47/X46</f>
        <v>11</v>
      </c>
      <c r="Y48" s="304"/>
      <c r="Z48" s="304">
        <f t="shared" ref="Z48" si="784">Z47/Z46</f>
        <v>12</v>
      </c>
      <c r="AA48" s="304"/>
      <c r="AB48" s="304">
        <f t="shared" ref="AB48" si="785">AB47/AB46</f>
        <v>13</v>
      </c>
      <c r="AC48" s="304"/>
      <c r="AD48" s="304">
        <f t="shared" ref="AD48" si="786">AD47/AD46</f>
        <v>14</v>
      </c>
      <c r="AE48" s="304"/>
      <c r="AF48" s="304">
        <f t="shared" ref="AF48" si="787">AF47/AF46</f>
        <v>15</v>
      </c>
      <c r="AG48" s="304"/>
      <c r="AH48" s="304">
        <f t="shared" ref="AH48" si="788">AH47/AH46</f>
        <v>16</v>
      </c>
      <c r="AI48" s="304"/>
      <c r="AJ48" s="304">
        <f t="shared" ref="AJ48" si="789">AJ47/AJ46</f>
        <v>17</v>
      </c>
      <c r="AK48" s="304"/>
      <c r="AL48" s="304">
        <f t="shared" ref="AL48" si="790">AL47/AL46</f>
        <v>18</v>
      </c>
      <c r="AM48" s="304"/>
      <c r="AN48" s="304">
        <f t="shared" ref="AN48" si="791">AN47/AN46</f>
        <v>19</v>
      </c>
      <c r="AO48" s="304"/>
      <c r="AP48" s="304">
        <f t="shared" ref="AP48" si="792">AP47/AP46</f>
        <v>20</v>
      </c>
      <c r="AQ48" s="304"/>
      <c r="AR48" s="304">
        <f t="shared" ref="AR48" si="793">AR47/AR46</f>
        <v>21</v>
      </c>
      <c r="AS48" s="304"/>
      <c r="AT48" s="304">
        <f t="shared" ref="AT48" si="794">AT47/AT46</f>
        <v>22</v>
      </c>
      <c r="AU48" s="304"/>
      <c r="AV48" s="304">
        <f t="shared" ref="AV48" si="795">AV47/AV46</f>
        <v>24.294117647058822</v>
      </c>
      <c r="AW48" s="304"/>
      <c r="AX48" s="304">
        <f t="shared" ref="AX48" si="796">AX47/AX46</f>
        <v>26.875000000000004</v>
      </c>
      <c r="AY48" s="304"/>
      <c r="AZ48" s="304">
        <f t="shared" ref="AZ48" si="797">AZ47/AZ46</f>
        <v>27.9375</v>
      </c>
      <c r="BA48" s="304"/>
      <c r="BB48" s="304">
        <f t="shared" ref="BB48" si="798">BB47/BB46</f>
        <v>28.9375</v>
      </c>
      <c r="BC48" s="304"/>
      <c r="BD48" s="304">
        <f t="shared" ref="BD48" si="799">BD47/BD46</f>
        <v>29.9375</v>
      </c>
      <c r="BE48" s="304"/>
      <c r="BF48" s="304">
        <f t="shared" ref="BF48:DP48" si="800">BF47/BF46</f>
        <v>30.9375</v>
      </c>
      <c r="BG48" s="304"/>
      <c r="BH48" s="304">
        <f t="shared" si="800"/>
        <v>31.937500000000004</v>
      </c>
      <c r="BI48" s="304"/>
      <c r="BJ48" s="304">
        <f t="shared" si="800"/>
        <v>32.9375</v>
      </c>
      <c r="BK48" s="304"/>
      <c r="BL48" s="304">
        <f t="shared" si="800"/>
        <v>33.9375</v>
      </c>
      <c r="BM48" s="304"/>
      <c r="BN48" s="304">
        <f t="shared" si="800"/>
        <v>34.937500000000007</v>
      </c>
      <c r="BO48" s="304"/>
      <c r="BP48" s="304">
        <f t="shared" si="800"/>
        <v>35.937500000000007</v>
      </c>
      <c r="BQ48" s="304"/>
      <c r="BR48" s="304">
        <f t="shared" si="800"/>
        <v>36.937500000000007</v>
      </c>
      <c r="BS48" s="304"/>
      <c r="BT48" s="304">
        <f t="shared" si="800"/>
        <v>37.9375</v>
      </c>
      <c r="BU48" s="304"/>
      <c r="BV48" s="304">
        <f t="shared" si="800"/>
        <v>38.9375</v>
      </c>
      <c r="BW48" s="304"/>
      <c r="BX48" s="304">
        <f t="shared" si="800"/>
        <v>39.937499999999993</v>
      </c>
      <c r="BY48" s="304"/>
      <c r="BZ48" s="304">
        <f t="shared" si="800"/>
        <v>40.937499999999993</v>
      </c>
      <c r="CA48" s="304"/>
      <c r="CB48" s="304">
        <f t="shared" si="800"/>
        <v>41.937499999999986</v>
      </c>
      <c r="CC48" s="304"/>
      <c r="CD48" s="304">
        <f t="shared" si="800"/>
        <v>42.937499999999986</v>
      </c>
      <c r="CE48" s="304"/>
      <c r="CF48" s="304">
        <f t="shared" si="800"/>
        <v>46.79999999999999</v>
      </c>
      <c r="CG48" s="304"/>
      <c r="CH48" s="304">
        <f t="shared" si="800"/>
        <v>55.076923076923052</v>
      </c>
      <c r="CI48" s="304"/>
      <c r="CJ48" s="304">
        <f t="shared" si="800"/>
        <v>60.833333333333307</v>
      </c>
      <c r="CK48" s="304"/>
      <c r="CL48" s="304">
        <f t="shared" si="800"/>
        <v>61.916666666666636</v>
      </c>
      <c r="CM48" s="304"/>
      <c r="CN48" s="304">
        <f t="shared" si="800"/>
        <v>68.545454545454518</v>
      </c>
      <c r="CO48" s="304"/>
      <c r="CP48" s="304">
        <f t="shared" si="800"/>
        <v>84.888888888888843</v>
      </c>
      <c r="CQ48" s="304"/>
      <c r="CR48" s="304">
        <f t="shared" si="800"/>
        <v>110.42857142857139</v>
      </c>
      <c r="CS48" s="304"/>
      <c r="CT48" s="304">
        <f t="shared" si="800"/>
        <v>130.16666666666663</v>
      </c>
      <c r="CU48" s="304"/>
      <c r="CV48" s="304">
        <f t="shared" si="800"/>
        <v>131.33333333333329</v>
      </c>
      <c r="CW48" s="304"/>
      <c r="CX48" s="304">
        <f t="shared" si="800"/>
        <v>132.33333333333329</v>
      </c>
      <c r="CY48" s="304"/>
      <c r="CZ48" s="304">
        <f t="shared" si="800"/>
        <v>133.33333333333329</v>
      </c>
      <c r="DA48" s="304"/>
      <c r="DB48" s="304">
        <f t="shared" si="800"/>
        <v>134.33333333333331</v>
      </c>
      <c r="DC48" s="304"/>
      <c r="DD48" s="304">
        <f t="shared" si="800"/>
        <v>135.33333333333331</v>
      </c>
      <c r="DE48" s="304"/>
      <c r="DF48" s="304">
        <f t="shared" si="800"/>
        <v>136.33333333333331</v>
      </c>
      <c r="DG48" s="304"/>
      <c r="DH48" s="304">
        <f t="shared" si="800"/>
        <v>137.33333333333331</v>
      </c>
      <c r="DI48" s="304"/>
      <c r="DJ48" s="304">
        <f t="shared" si="800"/>
        <v>138.33333333333334</v>
      </c>
      <c r="DK48" s="304"/>
      <c r="DL48" s="304">
        <f t="shared" si="800"/>
        <v>139.33333333333334</v>
      </c>
      <c r="DM48" s="304"/>
      <c r="DN48" s="304">
        <f t="shared" si="800"/>
        <v>140.33333333333334</v>
      </c>
      <c r="DO48" s="304"/>
      <c r="DP48" s="304">
        <f t="shared" si="800"/>
        <v>141.33333333333334</v>
      </c>
      <c r="DQ48" s="304"/>
      <c r="DR48" s="304">
        <f t="shared" ref="DR48:GB48" si="801">DR47/DR46</f>
        <v>142.33333333333337</v>
      </c>
      <c r="DS48" s="304"/>
      <c r="DT48" s="304">
        <f t="shared" si="801"/>
        <v>143.33333333333337</v>
      </c>
      <c r="DU48" s="304"/>
      <c r="DV48" s="304">
        <f t="shared" si="801"/>
        <v>173.00000000000003</v>
      </c>
      <c r="DW48" s="304"/>
      <c r="DX48" s="304">
        <f t="shared" si="801"/>
        <v>217.50000000000006</v>
      </c>
      <c r="DY48" s="304"/>
      <c r="DZ48" s="304">
        <f t="shared" si="801"/>
        <v>218.75000000000006</v>
      </c>
      <c r="EA48" s="304"/>
      <c r="EB48" s="304">
        <f t="shared" si="801"/>
        <v>219.75000000000006</v>
      </c>
      <c r="EC48" s="304"/>
      <c r="ED48" s="304">
        <f t="shared" si="801"/>
        <v>294.00000000000006</v>
      </c>
      <c r="EE48" s="304"/>
      <c r="EF48" s="304">
        <f t="shared" si="801"/>
        <v>442.50000000000011</v>
      </c>
      <c r="EG48" s="304"/>
      <c r="EH48" s="304">
        <f t="shared" si="801"/>
        <v>444.00000000000011</v>
      </c>
      <c r="EI48" s="304"/>
      <c r="EJ48" s="304">
        <f t="shared" si="801"/>
        <v>445.00000000000011</v>
      </c>
      <c r="EK48" s="304"/>
      <c r="EL48" s="304">
        <f t="shared" si="801"/>
        <v>446.00000000000017</v>
      </c>
      <c r="EM48" s="304"/>
      <c r="EN48" s="304">
        <f t="shared" si="801"/>
        <v>447.00000000000017</v>
      </c>
      <c r="EO48" s="304"/>
      <c r="EP48" s="304">
        <f t="shared" si="801"/>
        <v>448.00000000000023</v>
      </c>
      <c r="EQ48" s="304"/>
      <c r="ER48" s="304">
        <f t="shared" si="801"/>
        <v>449.00000000000023</v>
      </c>
      <c r="ES48" s="304"/>
      <c r="ET48" s="304">
        <f t="shared" si="801"/>
        <v>450.00000000000028</v>
      </c>
      <c r="EU48" s="304"/>
      <c r="EV48" s="304">
        <f t="shared" si="801"/>
        <v>451.00000000000028</v>
      </c>
      <c r="EW48" s="304"/>
      <c r="EX48" s="304">
        <f t="shared" si="801"/>
        <v>452.00000000000034</v>
      </c>
      <c r="EY48" s="304"/>
      <c r="EZ48" s="304">
        <f t="shared" si="801"/>
        <v>453.00000000000034</v>
      </c>
      <c r="FA48" s="304"/>
      <c r="FB48" s="304">
        <f t="shared" si="801"/>
        <v>454.0000000000004</v>
      </c>
      <c r="FC48" s="304"/>
      <c r="FD48" s="304">
        <f t="shared" si="801"/>
        <v>455.0000000000004</v>
      </c>
      <c r="FE48" s="304"/>
      <c r="FF48" s="304">
        <f t="shared" si="801"/>
        <v>456.00000000000045</v>
      </c>
      <c r="FG48" s="304"/>
      <c r="FH48" s="304">
        <f t="shared" si="801"/>
        <v>457.00000000000045</v>
      </c>
      <c r="FI48" s="304"/>
      <c r="FJ48" s="304">
        <f t="shared" si="801"/>
        <v>458.00000000000051</v>
      </c>
      <c r="FK48" s="304"/>
      <c r="FL48" s="304">
        <f t="shared" si="801"/>
        <v>459.00000000000051</v>
      </c>
      <c r="FM48" s="304"/>
      <c r="FN48" s="304">
        <f t="shared" si="801"/>
        <v>460.00000000000057</v>
      </c>
      <c r="FO48" s="304"/>
      <c r="FP48" s="304">
        <f t="shared" si="801"/>
        <v>461.00000000000057</v>
      </c>
      <c r="FQ48" s="304"/>
      <c r="FR48" s="304">
        <f t="shared" si="801"/>
        <v>462.00000000000063</v>
      </c>
      <c r="FS48" s="304"/>
      <c r="FT48" s="304">
        <f t="shared" si="801"/>
        <v>463.00000000000063</v>
      </c>
      <c r="FU48" s="304"/>
      <c r="FV48" s="304">
        <f t="shared" si="801"/>
        <v>464.00000000000068</v>
      </c>
      <c r="FW48" s="304"/>
      <c r="FX48" s="304">
        <f t="shared" si="801"/>
        <v>465.00000000000068</v>
      </c>
      <c r="FY48" s="304"/>
      <c r="FZ48" s="304">
        <f t="shared" si="801"/>
        <v>466.00000000000074</v>
      </c>
      <c r="GA48" s="304"/>
      <c r="GB48" s="304">
        <f t="shared" si="801"/>
        <v>467.00000000000074</v>
      </c>
      <c r="GC48" s="304"/>
      <c r="GD48" s="304">
        <f t="shared" ref="GD48" si="802">GD47/GD46</f>
        <v>935.00000000000159</v>
      </c>
      <c r="GE48" s="304"/>
      <c r="GF48" s="304">
        <v>0</v>
      </c>
      <c r="GG48" s="304"/>
    </row>
    <row r="49" spans="1:197" ht="15" thickBot="1">
      <c r="A49" s="77" t="s">
        <v>56</v>
      </c>
      <c r="B49" s="304">
        <f>C40/B41</f>
        <v>0</v>
      </c>
      <c r="C49" s="304"/>
      <c r="D49" s="304">
        <f>E40/D41</f>
        <v>0</v>
      </c>
      <c r="E49" s="304"/>
      <c r="F49" s="304">
        <f t="shared" ref="F49" si="803">G40/F41</f>
        <v>0</v>
      </c>
      <c r="G49" s="304"/>
      <c r="H49" s="304">
        <f t="shared" ref="H49" si="804">I40/H41</f>
        <v>0</v>
      </c>
      <c r="I49" s="304"/>
      <c r="J49" s="304">
        <f t="shared" ref="J49" si="805">K40/J41</f>
        <v>0</v>
      </c>
      <c r="K49" s="304"/>
      <c r="L49" s="304">
        <f t="shared" ref="L49" si="806">M40/L41</f>
        <v>0</v>
      </c>
      <c r="M49" s="304"/>
      <c r="N49" s="304">
        <f t="shared" ref="N49" si="807">O40/N41</f>
        <v>0</v>
      </c>
      <c r="O49" s="304"/>
      <c r="P49" s="304">
        <f t="shared" ref="P49" si="808">Q40/P41</f>
        <v>0</v>
      </c>
      <c r="Q49" s="304"/>
      <c r="R49" s="304">
        <f t="shared" ref="R49" si="809">S40/R41</f>
        <v>0.22222222222222221</v>
      </c>
      <c r="S49" s="304"/>
      <c r="T49" s="304">
        <f t="shared" ref="T49" si="810">U40/T41</f>
        <v>0.77777777777777779</v>
      </c>
      <c r="U49" s="304"/>
      <c r="V49" s="304">
        <f t="shared" ref="V49" si="811">W40/V41</f>
        <v>0.55555555555555558</v>
      </c>
      <c r="W49" s="304"/>
      <c r="X49" s="304">
        <f>Y40/X41</f>
        <v>0.44444444444444442</v>
      </c>
      <c r="Y49" s="304"/>
      <c r="Z49" s="304">
        <f t="shared" ref="Z49" si="812">AA40/Z41</f>
        <v>1.4444444444444444</v>
      </c>
      <c r="AA49" s="304"/>
      <c r="AB49" s="304">
        <f t="shared" ref="AB49" si="813">AC40/AB41</f>
        <v>0.55555555555555558</v>
      </c>
      <c r="AC49" s="304"/>
      <c r="AD49" s="304">
        <f t="shared" ref="AD49" si="814">AE40/AD41</f>
        <v>1.1111111111111112</v>
      </c>
      <c r="AE49" s="304"/>
      <c r="AF49" s="304">
        <f t="shared" ref="AF49" si="815">AG40/AF41</f>
        <v>1.1111111111111112</v>
      </c>
      <c r="AG49" s="304"/>
      <c r="AH49" s="304">
        <f t="shared" ref="AH49" si="816">AI40/AH41</f>
        <v>1.3333333333333333</v>
      </c>
      <c r="AI49" s="304"/>
      <c r="AJ49" s="304">
        <f t="shared" ref="AJ49" si="817">AK40/AJ41</f>
        <v>2.4444444444444446</v>
      </c>
      <c r="AK49" s="304"/>
      <c r="AL49" s="304">
        <f t="shared" ref="AL49" si="818">AM40/AL41</f>
        <v>1.1111111111111112</v>
      </c>
      <c r="AM49" s="304"/>
      <c r="AN49" s="304">
        <f t="shared" ref="AN49" si="819">AO40/AN41</f>
        <v>2.7777777777777777</v>
      </c>
      <c r="AO49" s="304"/>
      <c r="AP49" s="304">
        <f t="shared" ref="AP49" si="820">AQ40/AP41</f>
        <v>1.5555555555555556</v>
      </c>
      <c r="AQ49" s="304"/>
      <c r="AR49" s="304">
        <f t="shared" ref="AR49" si="821">AS40/AR41</f>
        <v>1</v>
      </c>
      <c r="AS49" s="304"/>
      <c r="AT49" s="304">
        <f t="shared" ref="AT49" si="822">AU40/AT41</f>
        <v>1.1111111111111112</v>
      </c>
      <c r="AU49" s="304"/>
      <c r="AV49" s="304">
        <f t="shared" ref="AV49" si="823">AW40/AV41</f>
        <v>1.1111111111111112</v>
      </c>
      <c r="AW49" s="304"/>
      <c r="AX49" s="304">
        <f t="shared" ref="AX49" si="824">AY40/AX41</f>
        <v>0.375</v>
      </c>
      <c r="AY49" s="304"/>
      <c r="AZ49" s="304">
        <f t="shared" ref="AZ49" si="825">BA40/AZ41</f>
        <v>0.625</v>
      </c>
      <c r="BA49" s="304"/>
      <c r="BB49" s="304">
        <f t="shared" ref="BB49" si="826">BC40/BB41</f>
        <v>1</v>
      </c>
      <c r="BC49" s="304"/>
      <c r="BD49" s="304">
        <f t="shared" ref="BD49" si="827">BE40/BD41</f>
        <v>1</v>
      </c>
      <c r="BE49" s="304"/>
      <c r="BF49" s="304">
        <f t="shared" ref="BF49" si="828">BG40/BF41</f>
        <v>1.375</v>
      </c>
      <c r="BG49" s="304"/>
      <c r="BH49" s="304">
        <f t="shared" ref="BH49" si="829">BI40/BH41</f>
        <v>0.875</v>
      </c>
      <c r="BI49" s="304"/>
      <c r="BJ49" s="304">
        <f t="shared" ref="BJ49" si="830">BK40/BJ41</f>
        <v>1.25</v>
      </c>
      <c r="BK49" s="304"/>
      <c r="BL49" s="304">
        <f t="shared" ref="BL49" si="831">BM40/BL41</f>
        <v>0.875</v>
      </c>
      <c r="BM49" s="304"/>
      <c r="BN49" s="304">
        <f t="shared" ref="BN49" si="832">BO40/BN41</f>
        <v>1.5</v>
      </c>
      <c r="BO49" s="304"/>
      <c r="BP49" s="304">
        <f t="shared" ref="BP49" si="833">BQ40/BP41</f>
        <v>1.5</v>
      </c>
      <c r="BQ49" s="304"/>
      <c r="BR49" s="304">
        <f t="shared" ref="BR49" si="834">BS40/BR41</f>
        <v>1.125</v>
      </c>
      <c r="BS49" s="304"/>
      <c r="BT49" s="304">
        <f t="shared" ref="BT49" si="835">BU40/BT41</f>
        <v>2.25</v>
      </c>
      <c r="BU49" s="304"/>
      <c r="BV49" s="304">
        <f t="shared" ref="BV49" si="836">BW40/BV41</f>
        <v>0.875</v>
      </c>
      <c r="BW49" s="304"/>
      <c r="BX49" s="304">
        <f t="shared" ref="BX49" si="837">BY40/BX41</f>
        <v>0.375</v>
      </c>
      <c r="BY49" s="304"/>
      <c r="BZ49" s="304">
        <f t="shared" ref="BZ49" si="838">CA40/BZ41</f>
        <v>0.375</v>
      </c>
      <c r="CA49" s="304"/>
      <c r="CB49" s="304">
        <f t="shared" ref="CB49" si="839">CC40/CB41</f>
        <v>0.25</v>
      </c>
      <c r="CC49" s="304"/>
      <c r="CD49" s="304">
        <f t="shared" ref="CD49" si="840">CE40/CD41</f>
        <v>0.875</v>
      </c>
      <c r="CE49" s="304"/>
      <c r="CF49" s="304">
        <f t="shared" ref="CF49" si="841">CG40/CF41</f>
        <v>0.625</v>
      </c>
      <c r="CG49" s="304"/>
      <c r="CH49" s="304">
        <f t="shared" ref="CH49" si="842">CI40/CH41</f>
        <v>0.5714285714285714</v>
      </c>
      <c r="CI49" s="304"/>
      <c r="CJ49" s="304">
        <f t="shared" ref="CJ49" si="843">CK40/CJ41</f>
        <v>0</v>
      </c>
      <c r="CK49" s="304"/>
      <c r="CL49" s="304">
        <f t="shared" ref="CL49" si="844">CM40/CL41</f>
        <v>0</v>
      </c>
      <c r="CM49" s="304"/>
      <c r="CN49" s="304">
        <f t="shared" ref="CN49" si="845">CO40/CN41</f>
        <v>0</v>
      </c>
      <c r="CO49" s="304"/>
      <c r="CP49" s="304">
        <f t="shared" ref="CP49" si="846">CQ40/CP41</f>
        <v>0</v>
      </c>
      <c r="CQ49" s="304"/>
      <c r="CR49" s="304">
        <f t="shared" ref="CR49" si="847">CS40/CR41</f>
        <v>0</v>
      </c>
      <c r="CS49" s="304"/>
      <c r="CT49" s="304">
        <f t="shared" ref="CT49" si="848">CU40/CT41</f>
        <v>0</v>
      </c>
      <c r="CU49" s="304"/>
      <c r="CV49" s="304">
        <f t="shared" ref="CV49" si="849">CW40/CV41</f>
        <v>0</v>
      </c>
      <c r="CW49" s="304"/>
      <c r="CX49" s="304">
        <f t="shared" ref="CX49" si="850">CY40/CX41</f>
        <v>0</v>
      </c>
      <c r="CY49" s="304"/>
      <c r="CZ49" s="304">
        <f t="shared" ref="CZ49" si="851">DA40/CZ41</f>
        <v>0</v>
      </c>
      <c r="DA49" s="304"/>
      <c r="DB49" s="304">
        <f t="shared" ref="DB49" si="852">DC40/DB41</f>
        <v>0</v>
      </c>
      <c r="DC49" s="304"/>
      <c r="DD49" s="304">
        <f t="shared" ref="DD49" si="853">DE40/DD41</f>
        <v>0</v>
      </c>
      <c r="DE49" s="304"/>
      <c r="DF49" s="304">
        <f t="shared" ref="DF49" si="854">DG40/DF41</f>
        <v>0</v>
      </c>
      <c r="DG49" s="304"/>
      <c r="DH49" s="304">
        <f t="shared" ref="DH49" si="855">DI40/DH41</f>
        <v>0</v>
      </c>
      <c r="DI49" s="304"/>
      <c r="DJ49" s="304">
        <f t="shared" ref="DJ49" si="856">DK40/DJ41</f>
        <v>0</v>
      </c>
      <c r="DK49" s="304"/>
      <c r="DL49" s="304">
        <f t="shared" ref="DL49" si="857">DM40/DL41</f>
        <v>0</v>
      </c>
      <c r="DM49" s="304"/>
      <c r="DN49" s="304">
        <f t="shared" ref="DN49" si="858">DO40/DN41</f>
        <v>0</v>
      </c>
      <c r="DO49" s="304"/>
      <c r="DP49" s="304">
        <f t="shared" ref="DP49" si="859">DQ40/DP41</f>
        <v>0</v>
      </c>
      <c r="DQ49" s="304"/>
      <c r="DR49" s="304">
        <f t="shared" ref="DR49" si="860">DS40/DR41</f>
        <v>0</v>
      </c>
      <c r="DS49" s="304"/>
      <c r="DT49" s="304">
        <f t="shared" ref="DT49" si="861">DU40/DT41</f>
        <v>0</v>
      </c>
      <c r="DU49" s="304"/>
      <c r="DV49" s="304">
        <f t="shared" ref="DV49" si="862">DW40/DV41</f>
        <v>0</v>
      </c>
      <c r="DW49" s="304"/>
      <c r="DX49" s="304">
        <f t="shared" ref="DX49" si="863">DY40/DX41</f>
        <v>0</v>
      </c>
      <c r="DY49" s="304"/>
      <c r="DZ49" s="304">
        <f t="shared" ref="DZ49" si="864">EA40/DZ41</f>
        <v>0</v>
      </c>
      <c r="EA49" s="304"/>
      <c r="EB49" s="304">
        <f t="shared" ref="EB49" si="865">EC40/EB41</f>
        <v>0</v>
      </c>
      <c r="EC49" s="304"/>
      <c r="ED49" s="304">
        <f t="shared" ref="ED49" si="866">EE40/ED41</f>
        <v>0</v>
      </c>
      <c r="EE49" s="304"/>
      <c r="EF49" s="304">
        <f t="shared" ref="EF49" si="867">EG40/EF41</f>
        <v>0</v>
      </c>
      <c r="EG49" s="304"/>
      <c r="EH49" s="304">
        <f t="shared" ref="EH49" si="868">EI40/EH41</f>
        <v>0</v>
      </c>
      <c r="EI49" s="304"/>
      <c r="EJ49" s="304">
        <f t="shared" ref="EJ49" si="869">EK40/EJ41</f>
        <v>0</v>
      </c>
      <c r="EK49" s="304"/>
      <c r="EL49" s="304">
        <f t="shared" ref="EL49" si="870">EM40/EL41</f>
        <v>0</v>
      </c>
      <c r="EM49" s="304"/>
      <c r="EN49" s="304">
        <f t="shared" ref="EN49" si="871">EO40/EN41</f>
        <v>0</v>
      </c>
      <c r="EO49" s="304"/>
      <c r="EP49" s="304">
        <f t="shared" ref="EP49" si="872">EQ40/EP41</f>
        <v>0</v>
      </c>
      <c r="EQ49" s="304"/>
      <c r="ER49" s="304">
        <f t="shared" ref="ER49" si="873">ES40/ER41</f>
        <v>0</v>
      </c>
      <c r="ES49" s="304"/>
      <c r="ET49" s="304">
        <f t="shared" ref="ET49" si="874">EU40/ET41</f>
        <v>0</v>
      </c>
      <c r="EU49" s="304"/>
      <c r="EV49" s="304">
        <f t="shared" ref="EV49" si="875">EW40/EV41</f>
        <v>0</v>
      </c>
      <c r="EW49" s="304"/>
      <c r="EX49" s="304">
        <f t="shared" ref="EX49" si="876">EY40/EX41</f>
        <v>0</v>
      </c>
      <c r="EY49" s="304"/>
      <c r="EZ49" s="304">
        <f t="shared" ref="EZ49" si="877">FA40/EZ41</f>
        <v>0</v>
      </c>
      <c r="FA49" s="304"/>
      <c r="FB49" s="304">
        <f t="shared" ref="FB49" si="878">FC40/FB41</f>
        <v>0</v>
      </c>
      <c r="FC49" s="304"/>
      <c r="FD49" s="304">
        <f t="shared" ref="FD49" si="879">FE40/FD41</f>
        <v>0</v>
      </c>
      <c r="FE49" s="304"/>
      <c r="FF49" s="304">
        <f t="shared" ref="FF49" si="880">FG40/FF41</f>
        <v>0</v>
      </c>
      <c r="FG49" s="304"/>
      <c r="FH49" s="304">
        <f t="shared" ref="FH49" si="881">FI40/FH41</f>
        <v>0</v>
      </c>
      <c r="FI49" s="304"/>
      <c r="FJ49" s="304">
        <f t="shared" ref="FJ49" si="882">FK40/FJ41</f>
        <v>0</v>
      </c>
      <c r="FK49" s="304"/>
      <c r="FL49" s="304">
        <f t="shared" ref="FL49" si="883">FM40/FL41</f>
        <v>0</v>
      </c>
      <c r="FM49" s="304"/>
      <c r="FN49" s="304">
        <f t="shared" ref="FN49" si="884">FO40/FN41</f>
        <v>0</v>
      </c>
      <c r="FO49" s="304"/>
      <c r="FP49" s="304">
        <f t="shared" ref="FP49" si="885">FQ40/FP41</f>
        <v>0</v>
      </c>
      <c r="FQ49" s="304"/>
      <c r="FR49" s="304">
        <f t="shared" ref="FR49" si="886">FS40/FR41</f>
        <v>0</v>
      </c>
      <c r="FS49" s="304"/>
      <c r="FT49" s="304">
        <f t="shared" ref="FT49" si="887">FU40/FT41</f>
        <v>0</v>
      </c>
      <c r="FU49" s="304"/>
      <c r="FV49" s="304">
        <f t="shared" ref="FV49" si="888">FW40/FV41</f>
        <v>0</v>
      </c>
      <c r="FW49" s="304"/>
      <c r="FX49" s="304">
        <f t="shared" ref="FX49" si="889">FY40/FX41</f>
        <v>0</v>
      </c>
      <c r="FY49" s="304"/>
      <c r="FZ49" s="304">
        <f t="shared" ref="FZ49" si="890">GA40/FZ41</f>
        <v>0</v>
      </c>
      <c r="GA49" s="304"/>
      <c r="GB49" s="304">
        <f t="shared" ref="GB49" si="891">GC40/GB41</f>
        <v>0</v>
      </c>
      <c r="GC49" s="304"/>
      <c r="GD49" s="304">
        <f t="shared" ref="GD49" si="892">GE40/GD41</f>
        <v>0</v>
      </c>
      <c r="GE49" s="304"/>
      <c r="GF49" s="304">
        <v>0</v>
      </c>
      <c r="GG49" s="304"/>
    </row>
    <row r="50" spans="1:197" ht="15" thickBot="1">
      <c r="A50" s="77" t="s">
        <v>57</v>
      </c>
      <c r="B50" s="304">
        <f t="shared" ref="B50" si="893">B44*B49</f>
        <v>0</v>
      </c>
      <c r="C50" s="304"/>
      <c r="D50" s="304">
        <f t="shared" ref="D50" si="894">D44*D49</f>
        <v>0</v>
      </c>
      <c r="E50" s="304"/>
      <c r="F50" s="304">
        <f t="shared" ref="F50" si="895">F44*F49</f>
        <v>0</v>
      </c>
      <c r="G50" s="304"/>
      <c r="H50" s="304">
        <f t="shared" ref="H50" si="896">H44*H49</f>
        <v>0</v>
      </c>
      <c r="I50" s="304"/>
      <c r="J50" s="304">
        <f t="shared" ref="J50" si="897">J44*J49</f>
        <v>0</v>
      </c>
      <c r="K50" s="304"/>
      <c r="L50" s="304">
        <f t="shared" ref="L50" si="898">L44*L49</f>
        <v>0</v>
      </c>
      <c r="M50" s="304"/>
      <c r="N50" s="304">
        <f t="shared" ref="N50" si="899">N44*N49</f>
        <v>0</v>
      </c>
      <c r="O50" s="304"/>
      <c r="P50" s="304">
        <f t="shared" ref="P50" si="900">P44*P49</f>
        <v>0</v>
      </c>
      <c r="Q50" s="304"/>
      <c r="R50" s="304">
        <f t="shared" ref="R50" si="901">R44*R49</f>
        <v>0.22222222222222221</v>
      </c>
      <c r="S50" s="304"/>
      <c r="T50" s="304">
        <f t="shared" ref="T50" si="902">T44*T49</f>
        <v>0.77777777777777779</v>
      </c>
      <c r="U50" s="304"/>
      <c r="V50" s="304">
        <f t="shared" ref="V50" si="903">V44*V49</f>
        <v>0.55555555555555558</v>
      </c>
      <c r="W50" s="304"/>
      <c r="X50" s="304">
        <f>X44*X49</f>
        <v>0.44444444444444442</v>
      </c>
      <c r="Y50" s="304"/>
      <c r="Z50" s="304">
        <f t="shared" ref="Z50" si="904">Z44*Z49</f>
        <v>1.4444444444444444</v>
      </c>
      <c r="AA50" s="304"/>
      <c r="AB50" s="304">
        <f t="shared" ref="AB50" si="905">AB44*AB49</f>
        <v>0.55555555555555558</v>
      </c>
      <c r="AC50" s="304"/>
      <c r="AD50" s="304">
        <f t="shared" ref="AD50" si="906">AD44*AD49</f>
        <v>1.1111111111111112</v>
      </c>
      <c r="AE50" s="304"/>
      <c r="AF50" s="304">
        <f t="shared" ref="AF50" si="907">AF44*AF49</f>
        <v>1.1111111111111112</v>
      </c>
      <c r="AG50" s="304"/>
      <c r="AH50" s="304">
        <f t="shared" ref="AH50" si="908">AH44*AH49</f>
        <v>1.3333333333333333</v>
      </c>
      <c r="AI50" s="304"/>
      <c r="AJ50" s="304">
        <f t="shared" ref="AJ50" si="909">AJ44*AJ49</f>
        <v>2.4444444444444446</v>
      </c>
      <c r="AK50" s="304"/>
      <c r="AL50" s="304">
        <f t="shared" ref="AL50" si="910">AL44*AL49</f>
        <v>1.1111111111111112</v>
      </c>
      <c r="AM50" s="304"/>
      <c r="AN50" s="304">
        <f t="shared" ref="AN50" si="911">AN44*AN49</f>
        <v>2.7777777777777777</v>
      </c>
      <c r="AO50" s="304"/>
      <c r="AP50" s="304">
        <f t="shared" ref="AP50" si="912">AP44*AP49</f>
        <v>1.5555555555555556</v>
      </c>
      <c r="AQ50" s="304"/>
      <c r="AR50" s="304">
        <f t="shared" ref="AR50" si="913">AR44*AR49</f>
        <v>1</v>
      </c>
      <c r="AS50" s="304"/>
      <c r="AT50" s="304">
        <f t="shared" ref="AT50" si="914">AT44*AT49</f>
        <v>1.1111111111111112</v>
      </c>
      <c r="AU50" s="304"/>
      <c r="AV50" s="304">
        <f t="shared" ref="AV50" si="915">AV44*AV49</f>
        <v>1.1111111111111112</v>
      </c>
      <c r="AW50" s="304"/>
      <c r="AX50" s="304">
        <f t="shared" ref="AX50" si="916">AX44*AX49</f>
        <v>0.33333333333333331</v>
      </c>
      <c r="AY50" s="304"/>
      <c r="AZ50" s="304">
        <f t="shared" ref="AZ50" si="917">AZ44*AZ49</f>
        <v>0.55555555555555558</v>
      </c>
      <c r="BA50" s="304"/>
      <c r="BB50" s="304">
        <f t="shared" ref="BB50" si="918">BB44*BB49</f>
        <v>0.88888888888888884</v>
      </c>
      <c r="BC50" s="304"/>
      <c r="BD50" s="304">
        <f t="shared" ref="BD50" si="919">BD44*BD49</f>
        <v>0.88888888888888884</v>
      </c>
      <c r="BE50" s="304"/>
      <c r="BF50" s="304">
        <f t="shared" ref="BF50:DP50" si="920">BF44*BF49</f>
        <v>1.2222222222222221</v>
      </c>
      <c r="BG50" s="304"/>
      <c r="BH50" s="304">
        <f t="shared" si="920"/>
        <v>0.77777777777777768</v>
      </c>
      <c r="BI50" s="304"/>
      <c r="BJ50" s="304">
        <f t="shared" si="920"/>
        <v>1.1111111111111112</v>
      </c>
      <c r="BK50" s="304"/>
      <c r="BL50" s="304">
        <f t="shared" si="920"/>
        <v>0.77777777777777768</v>
      </c>
      <c r="BM50" s="304"/>
      <c r="BN50" s="304">
        <f t="shared" si="920"/>
        <v>1.3333333333333333</v>
      </c>
      <c r="BO50" s="304"/>
      <c r="BP50" s="304">
        <f t="shared" si="920"/>
        <v>1.3333333333333333</v>
      </c>
      <c r="BQ50" s="304"/>
      <c r="BR50" s="304">
        <f t="shared" si="920"/>
        <v>1</v>
      </c>
      <c r="BS50" s="304"/>
      <c r="BT50" s="304">
        <f t="shared" si="920"/>
        <v>2</v>
      </c>
      <c r="BU50" s="304"/>
      <c r="BV50" s="304">
        <f t="shared" si="920"/>
        <v>0.77777777777777768</v>
      </c>
      <c r="BW50" s="304"/>
      <c r="BX50" s="304">
        <f t="shared" si="920"/>
        <v>0.33333333333333331</v>
      </c>
      <c r="BY50" s="304"/>
      <c r="BZ50" s="304">
        <f t="shared" si="920"/>
        <v>0.33333333333333331</v>
      </c>
      <c r="CA50" s="304"/>
      <c r="CB50" s="304">
        <f t="shared" si="920"/>
        <v>0.22222222222222221</v>
      </c>
      <c r="CC50" s="304"/>
      <c r="CD50" s="304">
        <f t="shared" si="920"/>
        <v>0.77777777777777768</v>
      </c>
      <c r="CE50" s="304"/>
      <c r="CF50" s="304">
        <f t="shared" si="920"/>
        <v>0.55555555555555558</v>
      </c>
      <c r="CG50" s="304"/>
      <c r="CH50" s="304">
        <f t="shared" si="920"/>
        <v>0.44444444444444442</v>
      </c>
      <c r="CI50" s="304"/>
      <c r="CJ50" s="304">
        <f t="shared" si="920"/>
        <v>0</v>
      </c>
      <c r="CK50" s="304"/>
      <c r="CL50" s="304">
        <f t="shared" si="920"/>
        <v>0</v>
      </c>
      <c r="CM50" s="304"/>
      <c r="CN50" s="304">
        <f t="shared" si="920"/>
        <v>0</v>
      </c>
      <c r="CO50" s="304"/>
      <c r="CP50" s="304">
        <f t="shared" si="920"/>
        <v>0</v>
      </c>
      <c r="CQ50" s="304"/>
      <c r="CR50" s="304">
        <f t="shared" si="920"/>
        <v>0</v>
      </c>
      <c r="CS50" s="304"/>
      <c r="CT50" s="304">
        <f t="shared" si="920"/>
        <v>0</v>
      </c>
      <c r="CU50" s="304"/>
      <c r="CV50" s="304">
        <f t="shared" si="920"/>
        <v>0</v>
      </c>
      <c r="CW50" s="304"/>
      <c r="CX50" s="304">
        <f t="shared" si="920"/>
        <v>0</v>
      </c>
      <c r="CY50" s="304"/>
      <c r="CZ50" s="304">
        <f t="shared" si="920"/>
        <v>0</v>
      </c>
      <c r="DA50" s="304"/>
      <c r="DB50" s="304">
        <f t="shared" si="920"/>
        <v>0</v>
      </c>
      <c r="DC50" s="304"/>
      <c r="DD50" s="304">
        <f t="shared" si="920"/>
        <v>0</v>
      </c>
      <c r="DE50" s="304"/>
      <c r="DF50" s="304">
        <f t="shared" si="920"/>
        <v>0</v>
      </c>
      <c r="DG50" s="304"/>
      <c r="DH50" s="304">
        <f t="shared" si="920"/>
        <v>0</v>
      </c>
      <c r="DI50" s="304"/>
      <c r="DJ50" s="304">
        <f t="shared" si="920"/>
        <v>0</v>
      </c>
      <c r="DK50" s="304"/>
      <c r="DL50" s="304">
        <f t="shared" si="920"/>
        <v>0</v>
      </c>
      <c r="DM50" s="304"/>
      <c r="DN50" s="304">
        <f t="shared" si="920"/>
        <v>0</v>
      </c>
      <c r="DO50" s="304"/>
      <c r="DP50" s="304">
        <f t="shared" si="920"/>
        <v>0</v>
      </c>
      <c r="DQ50" s="304"/>
      <c r="DR50" s="304">
        <f t="shared" ref="DR50:GB50" si="921">DR44*DR49</f>
        <v>0</v>
      </c>
      <c r="DS50" s="304"/>
      <c r="DT50" s="304">
        <f t="shared" si="921"/>
        <v>0</v>
      </c>
      <c r="DU50" s="304"/>
      <c r="DV50" s="304">
        <f t="shared" si="921"/>
        <v>0</v>
      </c>
      <c r="DW50" s="304"/>
      <c r="DX50" s="304">
        <f t="shared" si="921"/>
        <v>0</v>
      </c>
      <c r="DY50" s="304"/>
      <c r="DZ50" s="304">
        <f t="shared" si="921"/>
        <v>0</v>
      </c>
      <c r="EA50" s="304"/>
      <c r="EB50" s="304">
        <f t="shared" si="921"/>
        <v>0</v>
      </c>
      <c r="EC50" s="304"/>
      <c r="ED50" s="304">
        <f t="shared" si="921"/>
        <v>0</v>
      </c>
      <c r="EE50" s="304"/>
      <c r="EF50" s="304">
        <f t="shared" si="921"/>
        <v>0</v>
      </c>
      <c r="EG50" s="304"/>
      <c r="EH50" s="304">
        <f t="shared" si="921"/>
        <v>0</v>
      </c>
      <c r="EI50" s="304"/>
      <c r="EJ50" s="304">
        <f t="shared" si="921"/>
        <v>0</v>
      </c>
      <c r="EK50" s="304"/>
      <c r="EL50" s="304">
        <f t="shared" si="921"/>
        <v>0</v>
      </c>
      <c r="EM50" s="304"/>
      <c r="EN50" s="304">
        <f t="shared" si="921"/>
        <v>0</v>
      </c>
      <c r="EO50" s="304"/>
      <c r="EP50" s="304">
        <f t="shared" si="921"/>
        <v>0</v>
      </c>
      <c r="EQ50" s="304"/>
      <c r="ER50" s="304">
        <f t="shared" si="921"/>
        <v>0</v>
      </c>
      <c r="ES50" s="304"/>
      <c r="ET50" s="304">
        <f t="shared" si="921"/>
        <v>0</v>
      </c>
      <c r="EU50" s="304"/>
      <c r="EV50" s="304">
        <f t="shared" si="921"/>
        <v>0</v>
      </c>
      <c r="EW50" s="304"/>
      <c r="EX50" s="304">
        <f t="shared" si="921"/>
        <v>0</v>
      </c>
      <c r="EY50" s="304"/>
      <c r="EZ50" s="304">
        <f t="shared" si="921"/>
        <v>0</v>
      </c>
      <c r="FA50" s="304"/>
      <c r="FB50" s="304">
        <f t="shared" si="921"/>
        <v>0</v>
      </c>
      <c r="FC50" s="304"/>
      <c r="FD50" s="304">
        <f t="shared" si="921"/>
        <v>0</v>
      </c>
      <c r="FE50" s="304"/>
      <c r="FF50" s="304">
        <f t="shared" si="921"/>
        <v>0</v>
      </c>
      <c r="FG50" s="304"/>
      <c r="FH50" s="304">
        <f t="shared" si="921"/>
        <v>0</v>
      </c>
      <c r="FI50" s="304"/>
      <c r="FJ50" s="304">
        <f t="shared" si="921"/>
        <v>0</v>
      </c>
      <c r="FK50" s="304"/>
      <c r="FL50" s="304">
        <f t="shared" si="921"/>
        <v>0</v>
      </c>
      <c r="FM50" s="304"/>
      <c r="FN50" s="304">
        <f t="shared" si="921"/>
        <v>0</v>
      </c>
      <c r="FO50" s="304"/>
      <c r="FP50" s="304">
        <f t="shared" si="921"/>
        <v>0</v>
      </c>
      <c r="FQ50" s="304"/>
      <c r="FR50" s="304">
        <f t="shared" si="921"/>
        <v>0</v>
      </c>
      <c r="FS50" s="304"/>
      <c r="FT50" s="304">
        <f t="shared" si="921"/>
        <v>0</v>
      </c>
      <c r="FU50" s="304"/>
      <c r="FV50" s="304">
        <f t="shared" si="921"/>
        <v>0</v>
      </c>
      <c r="FW50" s="304"/>
      <c r="FX50" s="304">
        <f t="shared" si="921"/>
        <v>0</v>
      </c>
      <c r="FY50" s="304"/>
      <c r="FZ50" s="304">
        <f t="shared" si="921"/>
        <v>0</v>
      </c>
      <c r="GA50" s="304"/>
      <c r="GB50" s="304">
        <f t="shared" si="921"/>
        <v>0</v>
      </c>
      <c r="GC50" s="304"/>
      <c r="GD50" s="304">
        <f t="shared" ref="GD50:GF50" si="922">GD44*GD49</f>
        <v>0</v>
      </c>
      <c r="GE50" s="304"/>
      <c r="GF50" s="304">
        <f t="shared" si="922"/>
        <v>0</v>
      </c>
      <c r="GG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0.22222222222222221</v>
      </c>
      <c r="S51" s="304"/>
      <c r="T51" s="304">
        <f>SUM($B$50:U50)</f>
        <v>1</v>
      </c>
      <c r="U51" s="304"/>
      <c r="V51" s="304">
        <f>SUM($B$50:W50)</f>
        <v>1.5555555555555556</v>
      </c>
      <c r="W51" s="304"/>
      <c r="X51" s="304">
        <f>SUM($B$50:Y50)</f>
        <v>2</v>
      </c>
      <c r="Y51" s="304"/>
      <c r="Z51" s="304">
        <f>SUM($B$50:AA50)</f>
        <v>3.4444444444444446</v>
      </c>
      <c r="AA51" s="304"/>
      <c r="AB51" s="304">
        <f>SUM($B$50:AC50)</f>
        <v>4</v>
      </c>
      <c r="AC51" s="304"/>
      <c r="AD51" s="304">
        <f>SUM($B$50:AE50)</f>
        <v>5.1111111111111107</v>
      </c>
      <c r="AE51" s="304"/>
      <c r="AF51" s="304">
        <f>SUM($B$50:AG50)</f>
        <v>6.2222222222222214</v>
      </c>
      <c r="AG51" s="304"/>
      <c r="AH51" s="304">
        <f>SUM($B$50:AI50)</f>
        <v>7.5555555555555545</v>
      </c>
      <c r="AI51" s="304"/>
      <c r="AJ51" s="304">
        <f>SUM($B$50:AK50)</f>
        <v>10</v>
      </c>
      <c r="AK51" s="304"/>
      <c r="AL51" s="304">
        <f>SUM($B$50:AM50)</f>
        <v>11.111111111111111</v>
      </c>
      <c r="AM51" s="304"/>
      <c r="AN51" s="304">
        <f>SUM($B$50:AO50)</f>
        <v>13.888888888888889</v>
      </c>
      <c r="AO51" s="304"/>
      <c r="AP51" s="304">
        <f>SUM($B$50:AQ50)</f>
        <v>15.444444444444445</v>
      </c>
      <c r="AQ51" s="304"/>
      <c r="AR51" s="304">
        <f>SUM($B$50:AS50)</f>
        <v>16.444444444444443</v>
      </c>
      <c r="AS51" s="304"/>
      <c r="AT51" s="304">
        <f>SUM($B$50:AU50)</f>
        <v>17.555555555555554</v>
      </c>
      <c r="AU51" s="304"/>
      <c r="AV51" s="304">
        <f>SUM($B$50:AW50)</f>
        <v>18.666666666666664</v>
      </c>
      <c r="AW51" s="304"/>
      <c r="AX51" s="304">
        <f>SUM($B$50:AY50)</f>
        <v>18.999999999999996</v>
      </c>
      <c r="AY51" s="304"/>
      <c r="AZ51" s="304">
        <f>SUM($B$50:BA50)</f>
        <v>19.555555555555554</v>
      </c>
      <c r="BA51" s="304"/>
      <c r="BB51" s="304">
        <f>SUM($B$50:BC50)</f>
        <v>20.444444444444443</v>
      </c>
      <c r="BC51" s="304"/>
      <c r="BD51" s="304">
        <f>SUM($B$50:BE50)</f>
        <v>21.333333333333332</v>
      </c>
      <c r="BE51" s="304"/>
      <c r="BF51" s="304">
        <f>SUM($B$50:BG50)</f>
        <v>22.555555555555554</v>
      </c>
      <c r="BG51" s="304"/>
      <c r="BH51" s="304">
        <f>SUM($B$50:BI50)</f>
        <v>23.333333333333332</v>
      </c>
      <c r="BI51" s="304"/>
      <c r="BJ51" s="304">
        <f>SUM($B$50:BK50)</f>
        <v>24.444444444444443</v>
      </c>
      <c r="BK51" s="304"/>
      <c r="BL51" s="304">
        <f>SUM($B$50:BM50)</f>
        <v>25.222222222222221</v>
      </c>
      <c r="BM51" s="304"/>
      <c r="BN51" s="304">
        <f>SUM($B$50:BO50)</f>
        <v>26.555555555555554</v>
      </c>
      <c r="BO51" s="304"/>
      <c r="BP51" s="304">
        <f>SUM($B$50:BQ50)</f>
        <v>27.888888888888886</v>
      </c>
      <c r="BQ51" s="304"/>
      <c r="BR51" s="304">
        <f>SUM($B$50:BS50)</f>
        <v>28.888888888888886</v>
      </c>
      <c r="BS51" s="304"/>
      <c r="BT51" s="304">
        <f>SUM($B$50:BU50)</f>
        <v>30.888888888888886</v>
      </c>
      <c r="BU51" s="304"/>
      <c r="BV51" s="304">
        <f>SUM($B$50:BW50)</f>
        <v>31.666666666666664</v>
      </c>
      <c r="BW51" s="304"/>
      <c r="BX51" s="304">
        <f>SUM($B$50:BY50)</f>
        <v>31.999999999999996</v>
      </c>
      <c r="BY51" s="304"/>
      <c r="BZ51" s="304">
        <f>SUM($B$50:CA50)</f>
        <v>32.333333333333329</v>
      </c>
      <c r="CA51" s="304"/>
      <c r="CB51" s="304">
        <f>SUM($B$50:CC50)</f>
        <v>32.55555555555555</v>
      </c>
      <c r="CC51" s="304"/>
      <c r="CD51" s="304">
        <f>SUM($B$50:CE50)</f>
        <v>33.333333333333329</v>
      </c>
      <c r="CE51" s="304"/>
      <c r="CF51" s="304">
        <f>SUM($B$50:CG50)</f>
        <v>33.888888888888886</v>
      </c>
      <c r="CG51" s="304"/>
      <c r="CH51" s="304">
        <f>SUM($B$50:CI50)</f>
        <v>34.333333333333329</v>
      </c>
      <c r="CI51" s="304"/>
      <c r="CJ51" s="304">
        <f>SUM($B$50:CK50)</f>
        <v>34.333333333333329</v>
      </c>
      <c r="CK51" s="304"/>
      <c r="CL51" s="304">
        <f>SUM($B$50:CM50)</f>
        <v>34.333333333333329</v>
      </c>
      <c r="CM51" s="304"/>
      <c r="CN51" s="304">
        <f>SUM($B$50:CO50)</f>
        <v>34.333333333333329</v>
      </c>
      <c r="CO51" s="304"/>
      <c r="CP51" s="304">
        <f>SUM($B$50:CQ50)</f>
        <v>34.333333333333329</v>
      </c>
      <c r="CQ51" s="304"/>
      <c r="CR51" s="304">
        <f>SUM($B$50:CS50)</f>
        <v>34.333333333333329</v>
      </c>
      <c r="CS51" s="304"/>
      <c r="CT51" s="304">
        <f>SUM($B$50:CU50)</f>
        <v>34.333333333333329</v>
      </c>
      <c r="CU51" s="304"/>
      <c r="CV51" s="304">
        <f>SUM($B$50:CW50)</f>
        <v>34.333333333333329</v>
      </c>
      <c r="CW51" s="304"/>
      <c r="CX51" s="304">
        <f>SUM($B$50:CY50)</f>
        <v>34.333333333333329</v>
      </c>
      <c r="CY51" s="304"/>
      <c r="CZ51" s="304">
        <f>SUM($B$50:DA50)</f>
        <v>34.333333333333329</v>
      </c>
      <c r="DA51" s="304"/>
      <c r="DB51" s="304">
        <f>SUM($B$50:DC50)</f>
        <v>34.333333333333329</v>
      </c>
      <c r="DC51" s="304"/>
      <c r="DD51" s="304">
        <f>SUM($B$50:DE50)</f>
        <v>34.333333333333329</v>
      </c>
      <c r="DE51" s="304"/>
      <c r="DF51" s="304">
        <f>SUM($B$50:DG50)</f>
        <v>34.333333333333329</v>
      </c>
      <c r="DG51" s="304"/>
      <c r="DH51" s="304">
        <f>SUM($B$50:DI50)</f>
        <v>34.333333333333329</v>
      </c>
      <c r="DI51" s="304"/>
      <c r="DJ51" s="304">
        <f>SUM($B$50:DK50)</f>
        <v>34.333333333333329</v>
      </c>
      <c r="DK51" s="304"/>
      <c r="DL51" s="304">
        <f>SUM($B$50:DM50)</f>
        <v>34.333333333333329</v>
      </c>
      <c r="DM51" s="304"/>
      <c r="DN51" s="304">
        <f>SUM($B$50:DO50)</f>
        <v>34.333333333333329</v>
      </c>
      <c r="DO51" s="304"/>
      <c r="DP51" s="304">
        <f>SUM($B$50:DQ50)</f>
        <v>34.333333333333329</v>
      </c>
      <c r="DQ51" s="304"/>
      <c r="DR51" s="304">
        <f>SUM($B$50:DS50)</f>
        <v>34.333333333333329</v>
      </c>
      <c r="DS51" s="304"/>
      <c r="DT51" s="304">
        <f>SUM($B$50:DU50)</f>
        <v>34.333333333333329</v>
      </c>
      <c r="DU51" s="304"/>
      <c r="DV51" s="304">
        <f>SUM($B$50:DW50)</f>
        <v>34.333333333333329</v>
      </c>
      <c r="DW51" s="304"/>
      <c r="DX51" s="304">
        <f>SUM($B$50:DY50)</f>
        <v>34.333333333333329</v>
      </c>
      <c r="DY51" s="304"/>
      <c r="DZ51" s="304">
        <f>SUM($B$50:EA50)</f>
        <v>34.333333333333329</v>
      </c>
      <c r="EA51" s="304"/>
      <c r="EB51" s="304">
        <f>SUM($B$50:EC50)</f>
        <v>34.333333333333329</v>
      </c>
      <c r="EC51" s="304"/>
      <c r="ED51" s="304">
        <f>SUM($B$50:EE50)</f>
        <v>34.333333333333329</v>
      </c>
      <c r="EE51" s="304"/>
      <c r="EF51" s="304">
        <f>SUM($B$50:EG50)</f>
        <v>34.333333333333329</v>
      </c>
      <c r="EG51" s="304"/>
      <c r="EH51" s="304">
        <f>SUM($B$50:EI50)</f>
        <v>34.333333333333329</v>
      </c>
      <c r="EI51" s="304"/>
      <c r="EJ51" s="304">
        <f>SUM($B$50:EK50)</f>
        <v>34.333333333333329</v>
      </c>
      <c r="EK51" s="304"/>
      <c r="EL51" s="304">
        <f>SUM($B$50:EM50)</f>
        <v>34.333333333333329</v>
      </c>
      <c r="EM51" s="304"/>
      <c r="EN51" s="304">
        <f>SUM($B$50:EO50)</f>
        <v>34.333333333333329</v>
      </c>
      <c r="EO51" s="304"/>
      <c r="EP51" s="304">
        <f>SUM($B$50:EQ50)</f>
        <v>34.333333333333329</v>
      </c>
      <c r="EQ51" s="304"/>
      <c r="ER51" s="304">
        <f>SUM($B$50:ES50)</f>
        <v>34.333333333333329</v>
      </c>
      <c r="ES51" s="304"/>
      <c r="ET51" s="304">
        <f>SUM($B$50:EU50)</f>
        <v>34.333333333333329</v>
      </c>
      <c r="EU51" s="304"/>
      <c r="EV51" s="304">
        <f>SUM($B$50:EW50)</f>
        <v>34.333333333333329</v>
      </c>
      <c r="EW51" s="304"/>
      <c r="EX51" s="304">
        <f>SUM($B$50:EY50)</f>
        <v>34.333333333333329</v>
      </c>
      <c r="EY51" s="304"/>
      <c r="EZ51" s="304">
        <f>SUM($B$50:FA50)</f>
        <v>34.333333333333329</v>
      </c>
      <c r="FA51" s="304"/>
      <c r="FB51" s="304">
        <f>SUM($B$50:FC50)</f>
        <v>34.333333333333329</v>
      </c>
      <c r="FC51" s="304"/>
      <c r="FD51" s="304">
        <f>SUM($B$50:FE50)</f>
        <v>34.333333333333329</v>
      </c>
      <c r="FE51" s="304"/>
      <c r="FF51" s="304">
        <f>SUM($B$50:FG50)</f>
        <v>34.333333333333329</v>
      </c>
      <c r="FG51" s="304"/>
      <c r="FH51" s="304">
        <f>SUM($B$50:FI50)</f>
        <v>34.333333333333329</v>
      </c>
      <c r="FI51" s="304"/>
      <c r="FJ51" s="304">
        <f>SUM($B$50:FK50)</f>
        <v>34.333333333333329</v>
      </c>
      <c r="FK51" s="304"/>
      <c r="FL51" s="304">
        <f>SUM($B$50:FM50)</f>
        <v>34.333333333333329</v>
      </c>
      <c r="FM51" s="304"/>
      <c r="FN51" s="304">
        <f>SUM($B$50:FO50)</f>
        <v>34.333333333333329</v>
      </c>
      <c r="FO51" s="304"/>
      <c r="FP51" s="304">
        <f>SUM($B$50:FQ50)</f>
        <v>34.333333333333329</v>
      </c>
      <c r="FQ51" s="304"/>
      <c r="FR51" s="304">
        <f>SUM($B$50:FS50)</f>
        <v>34.333333333333329</v>
      </c>
      <c r="FS51" s="304"/>
      <c r="FT51" s="304">
        <f>SUM($B$50:FU50)</f>
        <v>34.333333333333329</v>
      </c>
      <c r="FU51" s="304"/>
      <c r="FV51" s="304">
        <f>SUM($B$50:FW50)</f>
        <v>34.333333333333329</v>
      </c>
      <c r="FW51" s="304"/>
      <c r="FX51" s="304">
        <f>SUM($B$50:FY50)</f>
        <v>34.333333333333329</v>
      </c>
      <c r="FY51" s="304"/>
      <c r="FZ51" s="304">
        <f>SUM($B$50:GA50)</f>
        <v>34.333333333333329</v>
      </c>
      <c r="GA51" s="304"/>
      <c r="GB51" s="304">
        <f>SUM($B$50:GC50)</f>
        <v>34.333333333333329</v>
      </c>
      <c r="GC51" s="304"/>
      <c r="GD51" s="304">
        <f>SUM($B$50:GE50)</f>
        <v>34.333333333333329</v>
      </c>
      <c r="GE51" s="304"/>
      <c r="GF51" s="304">
        <f>SUM($B$50:GG50)</f>
        <v>34.333333333333329</v>
      </c>
      <c r="GG51" s="304"/>
    </row>
    <row r="52" spans="1:197" ht="15" thickBot="1">
      <c r="A52" s="77" t="s">
        <v>59</v>
      </c>
      <c r="B52" s="304">
        <f>B51/$B$41</f>
        <v>0</v>
      </c>
      <c r="C52" s="304"/>
      <c r="D52" s="304">
        <f t="shared" ref="D52" si="923">D51/$B$41</f>
        <v>0</v>
      </c>
      <c r="E52" s="304"/>
      <c r="F52" s="304">
        <f t="shared" ref="F52" si="924">F51/$B$41</f>
        <v>0</v>
      </c>
      <c r="G52" s="304"/>
      <c r="H52" s="304">
        <f t="shared" ref="H52" si="925">H51/$B$41</f>
        <v>0</v>
      </c>
      <c r="I52" s="304"/>
      <c r="J52" s="304">
        <f t="shared" ref="J52" si="926">J51/$B$41</f>
        <v>0</v>
      </c>
      <c r="K52" s="304"/>
      <c r="L52" s="304">
        <f t="shared" ref="L52" si="927">L51/$B$41</f>
        <v>0</v>
      </c>
      <c r="M52" s="304"/>
      <c r="N52" s="304">
        <f t="shared" ref="N52" si="928">N51/$B$41</f>
        <v>0</v>
      </c>
      <c r="O52" s="304"/>
      <c r="P52" s="304">
        <f t="shared" ref="P52" si="929">P51/$B$41</f>
        <v>0</v>
      </c>
      <c r="Q52" s="304"/>
      <c r="R52" s="304">
        <f t="shared" ref="R52" si="930">R51/$B$41</f>
        <v>2.4691358024691357E-2</v>
      </c>
      <c r="S52" s="304"/>
      <c r="T52" s="304">
        <f t="shared" ref="T52" si="931">T51/$B$41</f>
        <v>0.1111111111111111</v>
      </c>
      <c r="U52" s="304"/>
      <c r="V52" s="304">
        <f t="shared" ref="V52" si="932">V51/$B$41</f>
        <v>0.1728395061728395</v>
      </c>
      <c r="W52" s="304"/>
      <c r="X52" s="304">
        <f t="shared" ref="X52" si="933">X51/$B$41</f>
        <v>0.22222222222222221</v>
      </c>
      <c r="Y52" s="304"/>
      <c r="Z52" s="304">
        <f t="shared" ref="Z52" si="934">Z51/$B$41</f>
        <v>0.38271604938271608</v>
      </c>
      <c r="AA52" s="304"/>
      <c r="AB52" s="304">
        <f t="shared" ref="AB52" si="935">AB51/$B$41</f>
        <v>0.44444444444444442</v>
      </c>
      <c r="AC52" s="304"/>
      <c r="AD52" s="304">
        <f t="shared" ref="AD52" si="936">AD51/$B$41</f>
        <v>0.5679012345679012</v>
      </c>
      <c r="AE52" s="304"/>
      <c r="AF52" s="304">
        <f t="shared" ref="AF52" si="937">AF51/$B$41</f>
        <v>0.69135802469135799</v>
      </c>
      <c r="AG52" s="304"/>
      <c r="AH52" s="304">
        <f t="shared" ref="AH52" si="938">AH51/$B$41</f>
        <v>0.83950617283950602</v>
      </c>
      <c r="AI52" s="304"/>
      <c r="AJ52" s="304">
        <f t="shared" ref="AJ52" si="939">AJ51/$B$41</f>
        <v>1.1111111111111112</v>
      </c>
      <c r="AK52" s="304"/>
      <c r="AL52" s="304">
        <f t="shared" ref="AL52" si="940">AL51/$B$41</f>
        <v>1.2345679012345678</v>
      </c>
      <c r="AM52" s="304"/>
      <c r="AN52" s="304">
        <f t="shared" ref="AN52" si="941">AN51/$B$41</f>
        <v>1.5432098765432098</v>
      </c>
      <c r="AO52" s="304"/>
      <c r="AP52" s="304">
        <f t="shared" ref="AP52" si="942">AP51/$B$41</f>
        <v>1.7160493827160495</v>
      </c>
      <c r="AQ52" s="304"/>
      <c r="AR52" s="304">
        <f t="shared" ref="AR52" si="943">AR51/$B$41</f>
        <v>1.8271604938271604</v>
      </c>
      <c r="AS52" s="304"/>
      <c r="AT52" s="304">
        <f t="shared" ref="AT52" si="944">AT51/$B$41</f>
        <v>1.9506172839506171</v>
      </c>
      <c r="AU52" s="304"/>
      <c r="AV52" s="304">
        <f t="shared" ref="AV52" si="945">AV51/$B$41</f>
        <v>2.074074074074074</v>
      </c>
      <c r="AW52" s="304"/>
      <c r="AX52" s="304">
        <f t="shared" ref="AX52" si="946">AX51/$B$41</f>
        <v>2.1111111111111107</v>
      </c>
      <c r="AY52" s="304"/>
      <c r="AZ52" s="304">
        <f t="shared" ref="AZ52" si="947">AZ51/$B$41</f>
        <v>2.1728395061728394</v>
      </c>
      <c r="BA52" s="304"/>
      <c r="BB52" s="304">
        <f t="shared" ref="BB52" si="948">BB51/$B$41</f>
        <v>2.2716049382716048</v>
      </c>
      <c r="BC52" s="304"/>
      <c r="BD52" s="304">
        <f t="shared" ref="BD52" si="949">BD51/$B$41</f>
        <v>2.3703703703703702</v>
      </c>
      <c r="BE52" s="304"/>
      <c r="BF52" s="304">
        <f t="shared" ref="BF52" si="950">BF51/$B$41</f>
        <v>2.5061728395061724</v>
      </c>
      <c r="BG52" s="304"/>
      <c r="BH52" s="304">
        <f t="shared" ref="BH52" si="951">BH51/$B$41</f>
        <v>2.5925925925925926</v>
      </c>
      <c r="BI52" s="304"/>
      <c r="BJ52" s="304">
        <f t="shared" ref="BJ52" si="952">BJ51/$B$41</f>
        <v>2.716049382716049</v>
      </c>
      <c r="BK52" s="304"/>
      <c r="BL52" s="304">
        <f t="shared" ref="BL52" si="953">BL51/$B$41</f>
        <v>2.8024691358024691</v>
      </c>
      <c r="BM52" s="304"/>
      <c r="BN52" s="304">
        <f t="shared" ref="BN52" si="954">BN51/$B$41</f>
        <v>2.9506172839506171</v>
      </c>
      <c r="BO52" s="304"/>
      <c r="BP52" s="304">
        <f t="shared" ref="BP52" si="955">BP51/$B$41</f>
        <v>3.098765432098765</v>
      </c>
      <c r="BQ52" s="304"/>
      <c r="BR52" s="304">
        <f t="shared" ref="BR52" si="956">BR51/$B$41</f>
        <v>3.2098765432098761</v>
      </c>
      <c r="BS52" s="304"/>
      <c r="BT52" s="304">
        <f t="shared" ref="BT52" si="957">BT51/$B$41</f>
        <v>3.4320987654320985</v>
      </c>
      <c r="BU52" s="304"/>
      <c r="BV52" s="304">
        <f t="shared" ref="BV52" si="958">BV51/$B$41</f>
        <v>3.5185185185185182</v>
      </c>
      <c r="BW52" s="304"/>
      <c r="BX52" s="304">
        <f t="shared" ref="BX52" si="959">BX51/$B$41</f>
        <v>3.5555555555555554</v>
      </c>
      <c r="BY52" s="304"/>
      <c r="BZ52" s="304">
        <f t="shared" ref="BZ52" si="960">BZ51/$B$41</f>
        <v>3.5925925925925921</v>
      </c>
      <c r="CA52" s="304"/>
      <c r="CB52" s="304">
        <f t="shared" ref="CB52" si="961">CB51/$B$41</f>
        <v>3.6172839506172831</v>
      </c>
      <c r="CC52" s="304"/>
      <c r="CD52" s="304">
        <f t="shared" ref="CD52" si="962">CD51/$B$41</f>
        <v>3.7037037037037033</v>
      </c>
      <c r="CE52" s="304"/>
      <c r="CF52" s="304">
        <f t="shared" ref="CF52" si="963">CF51/$B$41</f>
        <v>3.7654320987654319</v>
      </c>
      <c r="CG52" s="304"/>
      <c r="CH52" s="304">
        <f t="shared" ref="CH52" si="964">CH51/$B$41</f>
        <v>3.8148148148148144</v>
      </c>
      <c r="CI52" s="304"/>
      <c r="CJ52" s="304">
        <f t="shared" ref="CJ52" si="965">CJ51/$B$41</f>
        <v>3.8148148148148144</v>
      </c>
      <c r="CK52" s="304"/>
      <c r="CL52" s="304">
        <f t="shared" ref="CL52" si="966">CL51/$B$41</f>
        <v>3.8148148148148144</v>
      </c>
      <c r="CM52" s="304"/>
      <c r="CN52" s="304">
        <f t="shared" ref="CN52" si="967">CN51/$B$41</f>
        <v>3.8148148148148144</v>
      </c>
      <c r="CO52" s="304"/>
      <c r="CP52" s="304">
        <f t="shared" ref="CP52" si="968">CP51/$B$41</f>
        <v>3.8148148148148144</v>
      </c>
      <c r="CQ52" s="304"/>
      <c r="CR52" s="304">
        <f t="shared" ref="CR52" si="969">CR51/$B$41</f>
        <v>3.8148148148148144</v>
      </c>
      <c r="CS52" s="304"/>
      <c r="CT52" s="304">
        <f t="shared" ref="CT52" si="970">CT51/$B$41</f>
        <v>3.8148148148148144</v>
      </c>
      <c r="CU52" s="304"/>
      <c r="CV52" s="304">
        <f t="shared" ref="CV52" si="971">CV51/$B$41</f>
        <v>3.8148148148148144</v>
      </c>
      <c r="CW52" s="304"/>
      <c r="CX52" s="304">
        <f t="shared" ref="CX52" si="972">CX51/$B$41</f>
        <v>3.8148148148148144</v>
      </c>
      <c r="CY52" s="304"/>
      <c r="CZ52" s="304">
        <f t="shared" ref="CZ52" si="973">CZ51/$B$41</f>
        <v>3.8148148148148144</v>
      </c>
      <c r="DA52" s="304"/>
      <c r="DB52" s="304">
        <f t="shared" ref="DB52" si="974">DB51/$B$41</f>
        <v>3.8148148148148144</v>
      </c>
      <c r="DC52" s="304"/>
      <c r="DD52" s="304">
        <f t="shared" ref="DD52" si="975">DD51/$B$41</f>
        <v>3.8148148148148144</v>
      </c>
      <c r="DE52" s="304"/>
      <c r="DF52" s="304">
        <f t="shared" ref="DF52" si="976">DF51/$B$41</f>
        <v>3.8148148148148144</v>
      </c>
      <c r="DG52" s="304"/>
      <c r="DH52" s="304">
        <f t="shared" ref="DH52" si="977">DH51/$B$41</f>
        <v>3.8148148148148144</v>
      </c>
      <c r="DI52" s="304"/>
      <c r="DJ52" s="304">
        <f t="shared" ref="DJ52" si="978">DJ51/$B$41</f>
        <v>3.8148148148148144</v>
      </c>
      <c r="DK52" s="304"/>
      <c r="DL52" s="304">
        <f t="shared" ref="DL52" si="979">DL51/$B$41</f>
        <v>3.8148148148148144</v>
      </c>
      <c r="DM52" s="304"/>
      <c r="DN52" s="304">
        <f t="shared" ref="DN52" si="980">DN51/$B$41</f>
        <v>3.8148148148148144</v>
      </c>
      <c r="DO52" s="304"/>
      <c r="DP52" s="304">
        <f t="shared" ref="DP52" si="981">DP51/$B$41</f>
        <v>3.8148148148148144</v>
      </c>
      <c r="DQ52" s="304"/>
      <c r="DR52" s="304">
        <f t="shared" ref="DR52" si="982">DR51/$B$41</f>
        <v>3.8148148148148144</v>
      </c>
      <c r="DS52" s="304"/>
      <c r="DT52" s="304">
        <f t="shared" ref="DT52" si="983">DT51/$B$41</f>
        <v>3.8148148148148144</v>
      </c>
      <c r="DU52" s="304"/>
      <c r="DV52" s="304">
        <f t="shared" ref="DV52" si="984">DV51/$B$41</f>
        <v>3.8148148148148144</v>
      </c>
      <c r="DW52" s="304"/>
      <c r="DX52" s="304">
        <f t="shared" ref="DX52" si="985">DX51/$B$41</f>
        <v>3.8148148148148144</v>
      </c>
      <c r="DY52" s="304"/>
      <c r="DZ52" s="304">
        <f t="shared" ref="DZ52" si="986">DZ51/$B$41</f>
        <v>3.8148148148148144</v>
      </c>
      <c r="EA52" s="304"/>
      <c r="EB52" s="304">
        <f t="shared" ref="EB52" si="987">EB51/$B$41</f>
        <v>3.8148148148148144</v>
      </c>
      <c r="EC52" s="304"/>
      <c r="ED52" s="304">
        <f t="shared" ref="ED52" si="988">ED51/$B$41</f>
        <v>3.8148148148148144</v>
      </c>
      <c r="EE52" s="304"/>
      <c r="EF52" s="304">
        <f t="shared" ref="EF52" si="989">EF51/$B$41</f>
        <v>3.8148148148148144</v>
      </c>
      <c r="EG52" s="304"/>
      <c r="EH52" s="304">
        <f t="shared" ref="EH52" si="990">EH51/$B$41</f>
        <v>3.8148148148148144</v>
      </c>
      <c r="EI52" s="304"/>
      <c r="EJ52" s="304">
        <f t="shared" ref="EJ52" si="991">EJ51/$B$41</f>
        <v>3.8148148148148144</v>
      </c>
      <c r="EK52" s="304"/>
      <c r="EL52" s="304">
        <f t="shared" ref="EL52" si="992">EL51/$B$41</f>
        <v>3.8148148148148144</v>
      </c>
      <c r="EM52" s="304"/>
      <c r="EN52" s="304">
        <f t="shared" ref="EN52" si="993">EN51/$B$41</f>
        <v>3.8148148148148144</v>
      </c>
      <c r="EO52" s="304"/>
      <c r="EP52" s="304">
        <f t="shared" ref="EP52" si="994">EP51/$B$41</f>
        <v>3.8148148148148144</v>
      </c>
      <c r="EQ52" s="304"/>
      <c r="ER52" s="304">
        <f t="shared" ref="ER52" si="995">ER51/$B$41</f>
        <v>3.8148148148148144</v>
      </c>
      <c r="ES52" s="304"/>
      <c r="ET52" s="304">
        <f t="shared" ref="ET52" si="996">ET51/$B$41</f>
        <v>3.8148148148148144</v>
      </c>
      <c r="EU52" s="304"/>
      <c r="EV52" s="304">
        <f t="shared" ref="EV52" si="997">EV51/$B$41</f>
        <v>3.8148148148148144</v>
      </c>
      <c r="EW52" s="304"/>
      <c r="EX52" s="304">
        <f t="shared" ref="EX52" si="998">EX51/$B$41</f>
        <v>3.8148148148148144</v>
      </c>
      <c r="EY52" s="304"/>
      <c r="EZ52" s="304">
        <f t="shared" ref="EZ52" si="999">EZ51/$B$41</f>
        <v>3.8148148148148144</v>
      </c>
      <c r="FA52" s="304"/>
      <c r="FB52" s="304">
        <f t="shared" ref="FB52" si="1000">FB51/$B$41</f>
        <v>3.8148148148148144</v>
      </c>
      <c r="FC52" s="304"/>
      <c r="FD52" s="304">
        <f t="shared" ref="FD52" si="1001">FD51/$B$41</f>
        <v>3.8148148148148144</v>
      </c>
      <c r="FE52" s="304"/>
      <c r="FF52" s="304">
        <f t="shared" ref="FF52" si="1002">FF51/$B$41</f>
        <v>3.8148148148148144</v>
      </c>
      <c r="FG52" s="304"/>
      <c r="FH52" s="304">
        <f t="shared" ref="FH52" si="1003">FH51/$B$41</f>
        <v>3.8148148148148144</v>
      </c>
      <c r="FI52" s="304"/>
      <c r="FJ52" s="304">
        <f t="shared" ref="FJ52" si="1004">FJ51/$B$41</f>
        <v>3.8148148148148144</v>
      </c>
      <c r="FK52" s="304"/>
      <c r="FL52" s="304">
        <f t="shared" ref="FL52" si="1005">FL51/$B$41</f>
        <v>3.8148148148148144</v>
      </c>
      <c r="FM52" s="304"/>
      <c r="FN52" s="304">
        <f t="shared" ref="FN52" si="1006">FN51/$B$41</f>
        <v>3.8148148148148144</v>
      </c>
      <c r="FO52" s="304"/>
      <c r="FP52" s="304">
        <f t="shared" ref="FP52" si="1007">FP51/$B$41</f>
        <v>3.8148148148148144</v>
      </c>
      <c r="FQ52" s="304"/>
      <c r="FR52" s="304">
        <f t="shared" ref="FR52" si="1008">FR51/$B$41</f>
        <v>3.8148148148148144</v>
      </c>
      <c r="FS52" s="304"/>
      <c r="FT52" s="304">
        <f t="shared" ref="FT52" si="1009">FT51/$B$41</f>
        <v>3.8148148148148144</v>
      </c>
      <c r="FU52" s="304"/>
      <c r="FV52" s="304">
        <f t="shared" ref="FV52" si="1010">FV51/$B$41</f>
        <v>3.8148148148148144</v>
      </c>
      <c r="FW52" s="304"/>
      <c r="FX52" s="304">
        <f t="shared" ref="FX52" si="1011">FX51/$B$41</f>
        <v>3.8148148148148144</v>
      </c>
      <c r="FY52" s="304"/>
      <c r="FZ52" s="304">
        <f t="shared" ref="FZ52" si="1012">FZ51/$B$41</f>
        <v>3.8148148148148144</v>
      </c>
      <c r="GA52" s="304"/>
      <c r="GB52" s="304">
        <f t="shared" ref="GB52" si="1013">GB51/$B$41</f>
        <v>3.8148148148148144</v>
      </c>
      <c r="GC52" s="304"/>
      <c r="GD52" s="304">
        <f t="shared" ref="GD52" si="1014">GD51/$B$41</f>
        <v>3.8148148148148144</v>
      </c>
      <c r="GE52" s="304"/>
      <c r="GF52" s="304">
        <f t="shared" ref="GF52" si="1015">GF51/$B$41</f>
        <v>3.8148148148148144</v>
      </c>
      <c r="GG52" s="304"/>
    </row>
    <row r="53" spans="1:197" ht="15" thickBot="1">
      <c r="A53" s="77" t="s">
        <v>60</v>
      </c>
      <c r="B53" s="304">
        <f t="shared" ref="B53:V53" si="1016">B1*B44*B49</f>
        <v>0</v>
      </c>
      <c r="C53" s="304"/>
      <c r="D53" s="304">
        <f t="shared" si="1016"/>
        <v>0</v>
      </c>
      <c r="E53" s="304"/>
      <c r="F53" s="304">
        <f t="shared" si="1016"/>
        <v>0</v>
      </c>
      <c r="G53" s="304"/>
      <c r="H53" s="304">
        <f t="shared" si="1016"/>
        <v>0</v>
      </c>
      <c r="I53" s="304"/>
      <c r="J53" s="304">
        <f t="shared" si="1016"/>
        <v>0</v>
      </c>
      <c r="K53" s="304"/>
      <c r="L53" s="304">
        <f t="shared" si="1016"/>
        <v>0</v>
      </c>
      <c r="M53" s="304"/>
      <c r="N53" s="304">
        <f t="shared" si="1016"/>
        <v>0</v>
      </c>
      <c r="O53" s="304"/>
      <c r="P53" s="304">
        <f t="shared" si="1016"/>
        <v>0</v>
      </c>
      <c r="Q53" s="304"/>
      <c r="R53" s="304">
        <f t="shared" si="1016"/>
        <v>2</v>
      </c>
      <c r="S53" s="304"/>
      <c r="T53" s="304">
        <f t="shared" si="1016"/>
        <v>7.7777777777777777</v>
      </c>
      <c r="U53" s="304"/>
      <c r="V53" s="304">
        <f t="shared" si="1016"/>
        <v>6.1111111111111116</v>
      </c>
      <c r="W53" s="304"/>
      <c r="X53" s="304">
        <f>X1*X44*X49</f>
        <v>5.333333333333333</v>
      </c>
      <c r="Y53" s="304"/>
      <c r="Z53" s="304">
        <f t="shared" ref="Z53" si="1017">Z1*Z44*Z49</f>
        <v>18.777777777777779</v>
      </c>
      <c r="AA53" s="304"/>
      <c r="AB53" s="304">
        <f t="shared" ref="AB53" si="1018">AB1*AB44*AB49</f>
        <v>7.7777777777777786</v>
      </c>
      <c r="AC53" s="304"/>
      <c r="AD53" s="304">
        <f t="shared" ref="AD53" si="1019">AD1*AD44*AD49</f>
        <v>16.666666666666668</v>
      </c>
      <c r="AE53" s="304"/>
      <c r="AF53" s="304">
        <f t="shared" ref="AF53" si="1020">AF1*AF44*AF49</f>
        <v>17.777777777777779</v>
      </c>
      <c r="AG53" s="304"/>
      <c r="AH53" s="304">
        <f t="shared" ref="AH53" si="1021">AH1*AH44*AH49</f>
        <v>22.666666666666664</v>
      </c>
      <c r="AI53" s="304"/>
      <c r="AJ53" s="304">
        <f t="shared" ref="AJ53" si="1022">AJ1*AJ44*AJ49</f>
        <v>44</v>
      </c>
      <c r="AK53" s="304"/>
      <c r="AL53" s="304">
        <f t="shared" ref="AL53" si="1023">AL1*AL44*AL49</f>
        <v>21.111111111111111</v>
      </c>
      <c r="AM53" s="304"/>
      <c r="AN53" s="304">
        <f t="shared" ref="AN53" si="1024">AN1*AN44*AN49</f>
        <v>55.555555555555557</v>
      </c>
      <c r="AO53" s="304"/>
      <c r="AP53" s="304">
        <f t="shared" ref="AP53" si="1025">AP1*AP44*AP49</f>
        <v>32.666666666666664</v>
      </c>
      <c r="AQ53" s="304"/>
      <c r="AR53" s="304">
        <f t="shared" ref="AR53" si="1026">AR1*AR44*AR49</f>
        <v>22</v>
      </c>
      <c r="AS53" s="304"/>
      <c r="AT53" s="304">
        <f t="shared" ref="AT53" si="1027">AT1*AT44*AT49</f>
        <v>25.555555555555557</v>
      </c>
      <c r="AU53" s="304"/>
      <c r="AV53" s="304">
        <f t="shared" ref="AV53" si="1028">AV1*AV44*AV49</f>
        <v>26.666666666666668</v>
      </c>
      <c r="AW53" s="304"/>
      <c r="AX53" s="304">
        <f t="shared" ref="AX53" si="1029">AX1*AX44*AX49</f>
        <v>8.3333333333333321</v>
      </c>
      <c r="AY53" s="304"/>
      <c r="AZ53" s="304">
        <f t="shared" ref="AZ53" si="1030">AZ1*AZ44*AZ49</f>
        <v>14.444444444444445</v>
      </c>
      <c r="BA53" s="304"/>
      <c r="BB53" s="304">
        <f t="shared" ref="BB53" si="1031">BB1*BB44*BB49</f>
        <v>24</v>
      </c>
      <c r="BC53" s="304"/>
      <c r="BD53" s="304">
        <f t="shared" ref="BD53" si="1032">BD1*BD44*BD49</f>
        <v>24.888888888888886</v>
      </c>
      <c r="BE53" s="304"/>
      <c r="BF53" s="304">
        <f t="shared" ref="BF53:DP53" si="1033">BF1*BF44*BF49</f>
        <v>35.444444444444443</v>
      </c>
      <c r="BG53" s="304"/>
      <c r="BH53" s="304">
        <f t="shared" si="1033"/>
        <v>23.333333333333332</v>
      </c>
      <c r="BI53" s="304"/>
      <c r="BJ53" s="304">
        <f t="shared" si="1033"/>
        <v>34.444444444444443</v>
      </c>
      <c r="BK53" s="304"/>
      <c r="BL53" s="304">
        <f t="shared" si="1033"/>
        <v>24.888888888888886</v>
      </c>
      <c r="BM53" s="304"/>
      <c r="BN53" s="304">
        <f t="shared" si="1033"/>
        <v>44</v>
      </c>
      <c r="BO53" s="304"/>
      <c r="BP53" s="304">
        <f t="shared" si="1033"/>
        <v>45.333333333333329</v>
      </c>
      <c r="BQ53" s="304"/>
      <c r="BR53" s="304">
        <f t="shared" si="1033"/>
        <v>35</v>
      </c>
      <c r="BS53" s="304"/>
      <c r="BT53" s="304">
        <f t="shared" si="1033"/>
        <v>72</v>
      </c>
      <c r="BU53" s="304"/>
      <c r="BV53" s="304">
        <f t="shared" si="1033"/>
        <v>28.777777777777775</v>
      </c>
      <c r="BW53" s="304"/>
      <c r="BX53" s="304">
        <f t="shared" si="1033"/>
        <v>12.666666666666668</v>
      </c>
      <c r="BY53" s="304"/>
      <c r="BZ53" s="304">
        <f t="shared" si="1033"/>
        <v>13</v>
      </c>
      <c r="CA53" s="304"/>
      <c r="CB53" s="304">
        <f t="shared" si="1033"/>
        <v>8.8888888888888893</v>
      </c>
      <c r="CC53" s="304"/>
      <c r="CD53" s="304">
        <f t="shared" si="1033"/>
        <v>31.888888888888886</v>
      </c>
      <c r="CE53" s="304"/>
      <c r="CF53" s="304">
        <f t="shared" si="1033"/>
        <v>23.333333333333329</v>
      </c>
      <c r="CG53" s="304"/>
      <c r="CH53" s="304">
        <f t="shared" si="1033"/>
        <v>19.111111111111111</v>
      </c>
      <c r="CI53" s="304"/>
      <c r="CJ53" s="304">
        <f t="shared" si="1033"/>
        <v>0</v>
      </c>
      <c r="CK53" s="304"/>
      <c r="CL53" s="304">
        <f t="shared" si="1033"/>
        <v>0</v>
      </c>
      <c r="CM53" s="304"/>
      <c r="CN53" s="304">
        <f t="shared" si="1033"/>
        <v>0</v>
      </c>
      <c r="CO53" s="304"/>
      <c r="CP53" s="304">
        <f t="shared" si="1033"/>
        <v>0</v>
      </c>
      <c r="CQ53" s="304"/>
      <c r="CR53" s="304">
        <f t="shared" si="1033"/>
        <v>0</v>
      </c>
      <c r="CS53" s="304"/>
      <c r="CT53" s="304">
        <f t="shared" si="1033"/>
        <v>0</v>
      </c>
      <c r="CU53" s="304"/>
      <c r="CV53" s="304">
        <f t="shared" si="1033"/>
        <v>0</v>
      </c>
      <c r="CW53" s="304"/>
      <c r="CX53" s="304">
        <f t="shared" si="1033"/>
        <v>0</v>
      </c>
      <c r="CY53" s="304"/>
      <c r="CZ53" s="304">
        <f t="shared" si="1033"/>
        <v>0</v>
      </c>
      <c r="DA53" s="304"/>
      <c r="DB53" s="304">
        <f t="shared" si="1033"/>
        <v>0</v>
      </c>
      <c r="DC53" s="304"/>
      <c r="DD53" s="304">
        <f t="shared" si="1033"/>
        <v>0</v>
      </c>
      <c r="DE53" s="304"/>
      <c r="DF53" s="304">
        <f t="shared" si="1033"/>
        <v>0</v>
      </c>
      <c r="DG53" s="304"/>
      <c r="DH53" s="304">
        <f t="shared" si="1033"/>
        <v>0</v>
      </c>
      <c r="DI53" s="304"/>
      <c r="DJ53" s="304">
        <f t="shared" si="1033"/>
        <v>0</v>
      </c>
      <c r="DK53" s="304"/>
      <c r="DL53" s="304">
        <f t="shared" si="1033"/>
        <v>0</v>
      </c>
      <c r="DM53" s="304"/>
      <c r="DN53" s="304">
        <f t="shared" si="1033"/>
        <v>0</v>
      </c>
      <c r="DO53" s="304"/>
      <c r="DP53" s="304">
        <f t="shared" si="1033"/>
        <v>0</v>
      </c>
      <c r="DQ53" s="304"/>
      <c r="DR53" s="304">
        <f t="shared" ref="DR53:GB53" si="1034">DR1*DR44*DR49</f>
        <v>0</v>
      </c>
      <c r="DS53" s="304"/>
      <c r="DT53" s="304">
        <f t="shared" si="1034"/>
        <v>0</v>
      </c>
      <c r="DU53" s="304"/>
      <c r="DV53" s="304">
        <f t="shared" si="1034"/>
        <v>0</v>
      </c>
      <c r="DW53" s="304"/>
      <c r="DX53" s="304">
        <f t="shared" si="1034"/>
        <v>0</v>
      </c>
      <c r="DY53" s="304"/>
      <c r="DZ53" s="304">
        <f t="shared" si="1034"/>
        <v>0</v>
      </c>
      <c r="EA53" s="304"/>
      <c r="EB53" s="304">
        <f t="shared" si="1034"/>
        <v>0</v>
      </c>
      <c r="EC53" s="304"/>
      <c r="ED53" s="304">
        <f t="shared" si="1034"/>
        <v>0</v>
      </c>
      <c r="EE53" s="304"/>
      <c r="EF53" s="304">
        <f t="shared" si="1034"/>
        <v>0</v>
      </c>
      <c r="EG53" s="304"/>
      <c r="EH53" s="304">
        <f t="shared" si="1034"/>
        <v>0</v>
      </c>
      <c r="EI53" s="304"/>
      <c r="EJ53" s="304">
        <f t="shared" si="1034"/>
        <v>0</v>
      </c>
      <c r="EK53" s="304"/>
      <c r="EL53" s="304">
        <f t="shared" si="1034"/>
        <v>0</v>
      </c>
      <c r="EM53" s="304"/>
      <c r="EN53" s="304">
        <f t="shared" si="1034"/>
        <v>0</v>
      </c>
      <c r="EO53" s="304"/>
      <c r="EP53" s="304">
        <f t="shared" si="1034"/>
        <v>0</v>
      </c>
      <c r="EQ53" s="304"/>
      <c r="ER53" s="304">
        <f t="shared" si="1034"/>
        <v>0</v>
      </c>
      <c r="ES53" s="304"/>
      <c r="ET53" s="304">
        <f t="shared" si="1034"/>
        <v>0</v>
      </c>
      <c r="EU53" s="304"/>
      <c r="EV53" s="304">
        <f t="shared" si="1034"/>
        <v>0</v>
      </c>
      <c r="EW53" s="304"/>
      <c r="EX53" s="304">
        <f t="shared" si="1034"/>
        <v>0</v>
      </c>
      <c r="EY53" s="304"/>
      <c r="EZ53" s="304">
        <f t="shared" si="1034"/>
        <v>0</v>
      </c>
      <c r="FA53" s="304"/>
      <c r="FB53" s="304">
        <f t="shared" si="1034"/>
        <v>0</v>
      </c>
      <c r="FC53" s="304"/>
      <c r="FD53" s="304">
        <f t="shared" si="1034"/>
        <v>0</v>
      </c>
      <c r="FE53" s="304"/>
      <c r="FF53" s="304">
        <f t="shared" si="1034"/>
        <v>0</v>
      </c>
      <c r="FG53" s="304"/>
      <c r="FH53" s="304">
        <f t="shared" si="1034"/>
        <v>0</v>
      </c>
      <c r="FI53" s="304"/>
      <c r="FJ53" s="304">
        <f t="shared" si="1034"/>
        <v>0</v>
      </c>
      <c r="FK53" s="304"/>
      <c r="FL53" s="304">
        <f t="shared" si="1034"/>
        <v>0</v>
      </c>
      <c r="FM53" s="304"/>
      <c r="FN53" s="304">
        <f t="shared" si="1034"/>
        <v>0</v>
      </c>
      <c r="FO53" s="304"/>
      <c r="FP53" s="304">
        <f t="shared" si="1034"/>
        <v>0</v>
      </c>
      <c r="FQ53" s="304"/>
      <c r="FR53" s="304">
        <f t="shared" si="1034"/>
        <v>0</v>
      </c>
      <c r="FS53" s="304"/>
      <c r="FT53" s="304">
        <f t="shared" si="1034"/>
        <v>0</v>
      </c>
      <c r="FU53" s="304"/>
      <c r="FV53" s="304">
        <f t="shared" si="1034"/>
        <v>0</v>
      </c>
      <c r="FW53" s="304"/>
      <c r="FX53" s="304">
        <f t="shared" si="1034"/>
        <v>0</v>
      </c>
      <c r="FY53" s="304"/>
      <c r="FZ53" s="304">
        <f t="shared" si="1034"/>
        <v>0</v>
      </c>
      <c r="GA53" s="304"/>
      <c r="GB53" s="304">
        <f t="shared" si="1034"/>
        <v>0</v>
      </c>
      <c r="GC53" s="304"/>
      <c r="GD53" s="304">
        <f t="shared" ref="GD53:GF53" si="1035">GD1*GD44*GD49</f>
        <v>0</v>
      </c>
      <c r="GE53" s="304"/>
      <c r="GF53" s="304">
        <f t="shared" si="1035"/>
        <v>0</v>
      </c>
      <c r="GG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f>SUM($B$53:U53)/T52</f>
        <v>88.000000000000014</v>
      </c>
      <c r="U54" s="304"/>
      <c r="V54" s="304">
        <f>SUM($B$53:W53)/V52</f>
        <v>91.928571428571431</v>
      </c>
      <c r="W54" s="304"/>
      <c r="X54" s="304">
        <f>SUM($B$53:Y53)/X52</f>
        <v>95.5</v>
      </c>
      <c r="Y54" s="304"/>
      <c r="Z54" s="304">
        <f>SUM($B$53:AA53)/Z52</f>
        <v>104.51612903225805</v>
      </c>
      <c r="AA54" s="304"/>
      <c r="AB54" s="304">
        <f>SUM($B$53:AC53)/AB52</f>
        <v>107.50000000000001</v>
      </c>
      <c r="AC54" s="304"/>
      <c r="AD54" s="304">
        <f>SUM($B$53:AE53)/AD52</f>
        <v>113.47826086956522</v>
      </c>
      <c r="AE54" s="304"/>
      <c r="AF54" s="304">
        <f>SUM($B$53:AG53)/AF52</f>
        <v>118.92857142857144</v>
      </c>
      <c r="AG54" s="304"/>
      <c r="AH54" s="304">
        <f>SUM($B$53:AI53)/AH52</f>
        <v>124.94117647058826</v>
      </c>
      <c r="AI54" s="304"/>
      <c r="AJ54" s="304">
        <f>SUM($B$53:AK53)/AJ52</f>
        <v>134</v>
      </c>
      <c r="AK54" s="304"/>
      <c r="AL54" s="304">
        <f>SUM($B$53:AM53)/AL52</f>
        <v>137.70000000000002</v>
      </c>
      <c r="AM54" s="304"/>
      <c r="AN54" s="304">
        <f>SUM($B$53:AO53)/AN52</f>
        <v>146.16</v>
      </c>
      <c r="AO54" s="304"/>
      <c r="AP54" s="304">
        <f>SUM($B$53:AQ53)/AP52</f>
        <v>150.4748201438849</v>
      </c>
      <c r="AQ54" s="304"/>
      <c r="AR54" s="304">
        <f>SUM($B$53:AS53)/AR52</f>
        <v>153.36486486486487</v>
      </c>
      <c r="AS54" s="304"/>
      <c r="AT54" s="304">
        <f>SUM($B$53:AU53)/AT52</f>
        <v>156.75949367088609</v>
      </c>
      <c r="AU54" s="304"/>
      <c r="AV54" s="304">
        <f>SUM($B$53:AW53)/AV52</f>
        <v>160.28571428571431</v>
      </c>
      <c r="AW54" s="304"/>
      <c r="AX54" s="304">
        <f>SUM($B$53:AY53)/AX52</f>
        <v>161.42105263157899</v>
      </c>
      <c r="AY54" s="304"/>
      <c r="AZ54" s="304">
        <f>SUM($B$53:BA53)/AZ52</f>
        <v>163.48295454545456</v>
      </c>
      <c r="BA54" s="304"/>
      <c r="BB54" s="304">
        <f>SUM($B$53:BC53)/BB52</f>
        <v>166.94021739130437</v>
      </c>
      <c r="BC54" s="304"/>
      <c r="BD54" s="304">
        <f>SUM($B$53:BE53)/BD52</f>
        <v>170.484375</v>
      </c>
      <c r="BE54" s="304"/>
      <c r="BF54" s="304">
        <f>SUM($B$53:BG53)/BF52</f>
        <v>175.38916256157637</v>
      </c>
      <c r="BG54" s="304"/>
      <c r="BH54" s="304">
        <f>SUM($B$53:BI53)/BH52</f>
        <v>178.54285714285714</v>
      </c>
      <c r="BI54" s="304"/>
      <c r="BJ54" s="304">
        <f>SUM($B$53:BK53)/BJ52</f>
        <v>183.10909090909092</v>
      </c>
      <c r="BK54" s="304"/>
      <c r="BL54" s="304">
        <f>SUM($B$53:BM53)/BL52</f>
        <v>186.34361233480175</v>
      </c>
      <c r="BM54" s="304"/>
      <c r="BN54" s="304">
        <f>SUM($B$53:BO53)/BN52</f>
        <v>191.89958158995816</v>
      </c>
      <c r="BO54" s="304"/>
      <c r="BP54" s="304">
        <f>SUM($B$53:BQ53)/BP52</f>
        <v>197.3545816733068</v>
      </c>
      <c r="BQ54" s="304"/>
      <c r="BR54" s="304">
        <f>SUM($B$53:BS53)/BR52</f>
        <v>201.42692307692309</v>
      </c>
      <c r="BS54" s="304"/>
      <c r="BT54" s="304">
        <f>SUM($B$53:BU53)/BT52</f>
        <v>209.363309352518</v>
      </c>
      <c r="BU54" s="304"/>
      <c r="BV54" s="304">
        <f>SUM($B$53:BW53)/BV52</f>
        <v>212.40000000000003</v>
      </c>
      <c r="BW54" s="304"/>
      <c r="BX54" s="304">
        <f>SUM($B$53:BY53)/BX52</f>
        <v>213.75</v>
      </c>
      <c r="BY54" s="304"/>
      <c r="BZ54" s="304">
        <f>SUM($B$53:CA53)/BZ52</f>
        <v>215.16494845360828</v>
      </c>
      <c r="CA54" s="304"/>
      <c r="CB54" s="304">
        <f>SUM($B$53:CC53)/CB52</f>
        <v>216.1535836177475</v>
      </c>
      <c r="CC54" s="304"/>
      <c r="CD54" s="304">
        <f>SUM($B$53:CE53)/CD52</f>
        <v>219.72000000000003</v>
      </c>
      <c r="CE54" s="304"/>
      <c r="CF54" s="304">
        <f>SUM($B$53:CG53)/CF52</f>
        <v>222.31475409836068</v>
      </c>
      <c r="CG54" s="304"/>
      <c r="CH54" s="304">
        <f>SUM($B$53:CI53)/CH52</f>
        <v>224.44660194174762</v>
      </c>
      <c r="CI54" s="304"/>
      <c r="CJ54" s="304">
        <f>SUM($B$53:CK53)/CJ52</f>
        <v>224.44660194174762</v>
      </c>
      <c r="CK54" s="304"/>
      <c r="CL54" s="304">
        <f>SUM($B$53:CM53)/CL52</f>
        <v>224.44660194174762</v>
      </c>
      <c r="CM54" s="304"/>
      <c r="CN54" s="304">
        <f>SUM($B$53:CO53)/CN52</f>
        <v>224.44660194174762</v>
      </c>
      <c r="CO54" s="304"/>
      <c r="CP54" s="304">
        <f>SUM($B$53:CQ53)/CP52</f>
        <v>224.44660194174762</v>
      </c>
      <c r="CQ54" s="304"/>
      <c r="CR54" s="304">
        <f>SUM($B$53:CS53)/CR52</f>
        <v>224.44660194174762</v>
      </c>
      <c r="CS54" s="304"/>
      <c r="CT54" s="304">
        <f>SUM($B$53:CU53)/CT52</f>
        <v>224.44660194174762</v>
      </c>
      <c r="CU54" s="304"/>
      <c r="CV54" s="304">
        <f>SUM($B$53:CW53)/CV52</f>
        <v>224.44660194174762</v>
      </c>
      <c r="CW54" s="304"/>
      <c r="CX54" s="304">
        <f>SUM($B$53:CY53)/CX52</f>
        <v>224.44660194174762</v>
      </c>
      <c r="CY54" s="304"/>
      <c r="CZ54" s="304">
        <f>SUM($B$53:DA53)/CZ52</f>
        <v>224.44660194174762</v>
      </c>
      <c r="DA54" s="304"/>
      <c r="DB54" s="304">
        <f>SUM($B$53:DC53)/DB52</f>
        <v>224.44660194174762</v>
      </c>
      <c r="DC54" s="304"/>
      <c r="DD54" s="304">
        <f>SUM($B$53:DE53)/DD52</f>
        <v>224.44660194174762</v>
      </c>
      <c r="DE54" s="304"/>
      <c r="DF54" s="304">
        <f>SUM($B$53:DG53)/DF52</f>
        <v>224.44660194174762</v>
      </c>
      <c r="DG54" s="304"/>
      <c r="DH54" s="304">
        <f>SUM($B$53:DI53)/DH52</f>
        <v>224.44660194174762</v>
      </c>
      <c r="DI54" s="304"/>
      <c r="DJ54" s="304">
        <f>SUM($B$53:DK53)/DJ52</f>
        <v>224.44660194174762</v>
      </c>
      <c r="DK54" s="304"/>
      <c r="DL54" s="304">
        <f>SUM($B$53:DM53)/DL52</f>
        <v>224.44660194174762</v>
      </c>
      <c r="DM54" s="304"/>
      <c r="DN54" s="304">
        <f>SUM($B$53:DO53)/DN52</f>
        <v>224.44660194174762</v>
      </c>
      <c r="DO54" s="304"/>
      <c r="DP54" s="304">
        <f>SUM($B$53:DQ53)/DP52</f>
        <v>224.44660194174762</v>
      </c>
      <c r="DQ54" s="304"/>
      <c r="DR54" s="304">
        <f>SUM($B$53:DS53)/DR52</f>
        <v>224.44660194174762</v>
      </c>
      <c r="DS54" s="304"/>
      <c r="DT54" s="304">
        <f>SUM($B$53:DU53)/DT52</f>
        <v>224.44660194174762</v>
      </c>
      <c r="DU54" s="304"/>
      <c r="DV54" s="304">
        <f>SUM($B$53:DW53)/DV52</f>
        <v>224.44660194174762</v>
      </c>
      <c r="DW54" s="304"/>
      <c r="DX54" s="304">
        <f>SUM($B$53:DY53)/DX52</f>
        <v>224.44660194174762</v>
      </c>
      <c r="DY54" s="304"/>
      <c r="DZ54" s="304">
        <f>SUM($B$53:EA53)/DZ52</f>
        <v>224.44660194174762</v>
      </c>
      <c r="EA54" s="304"/>
      <c r="EB54" s="304">
        <f>SUM($B$53:EC53)/EB52</f>
        <v>224.44660194174762</v>
      </c>
      <c r="EC54" s="304"/>
      <c r="ED54" s="304">
        <f>SUM($B$53:EE53)/ED52</f>
        <v>224.44660194174762</v>
      </c>
      <c r="EE54" s="304"/>
      <c r="EF54" s="304">
        <f>SUM($B$53:EG53)/EF52</f>
        <v>224.44660194174762</v>
      </c>
      <c r="EG54" s="304"/>
      <c r="EH54" s="304">
        <f>SUM($B$53:EI53)/EH52</f>
        <v>224.44660194174762</v>
      </c>
      <c r="EI54" s="304"/>
      <c r="EJ54" s="304">
        <f>SUM($B$53:EK53)/EJ52</f>
        <v>224.44660194174762</v>
      </c>
      <c r="EK54" s="304"/>
      <c r="EL54" s="304">
        <f>SUM($B$53:EM53)/EL52</f>
        <v>224.44660194174762</v>
      </c>
      <c r="EM54" s="304"/>
      <c r="EN54" s="304">
        <f>SUM($B$53:EO53)/EN52</f>
        <v>224.44660194174762</v>
      </c>
      <c r="EO54" s="304"/>
      <c r="EP54" s="304">
        <f>SUM($B$53:EQ53)/EP52</f>
        <v>224.44660194174762</v>
      </c>
      <c r="EQ54" s="304"/>
      <c r="ER54" s="304">
        <f>SUM($B$53:ES53)/ER52</f>
        <v>224.44660194174762</v>
      </c>
      <c r="ES54" s="304"/>
      <c r="ET54" s="304">
        <f>SUM($B$53:EU53)/ET52</f>
        <v>224.44660194174762</v>
      </c>
      <c r="EU54" s="304"/>
      <c r="EV54" s="304">
        <f>SUM($B$53:EW53)/EV52</f>
        <v>224.44660194174762</v>
      </c>
      <c r="EW54" s="304"/>
      <c r="EX54" s="304">
        <f>SUM($B$53:EY53)/EX52</f>
        <v>224.44660194174762</v>
      </c>
      <c r="EY54" s="304"/>
      <c r="EZ54" s="304">
        <f>SUM($B$53:FA53)/EZ52</f>
        <v>224.44660194174762</v>
      </c>
      <c r="FA54" s="304"/>
      <c r="FB54" s="304">
        <f>SUM($B$53:FC53)/FB52</f>
        <v>224.44660194174762</v>
      </c>
      <c r="FC54" s="304"/>
      <c r="FD54" s="304">
        <f>SUM($B$53:FE53)/FD52</f>
        <v>224.44660194174762</v>
      </c>
      <c r="FE54" s="304"/>
      <c r="FF54" s="304">
        <f>SUM($B$53:FG53)/FF52</f>
        <v>224.44660194174762</v>
      </c>
      <c r="FG54" s="304"/>
      <c r="FH54" s="304">
        <f>SUM($B$53:FI53)/FH52</f>
        <v>224.44660194174762</v>
      </c>
      <c r="FI54" s="304"/>
      <c r="FJ54" s="304">
        <f>SUM($B$53:FK53)/FJ52</f>
        <v>224.44660194174762</v>
      </c>
      <c r="FK54" s="304"/>
      <c r="FL54" s="304">
        <f>SUM($B$53:FM53)/FL52</f>
        <v>224.44660194174762</v>
      </c>
      <c r="FM54" s="304"/>
      <c r="FN54" s="304">
        <f>SUM($B$53:FO53)/FN52</f>
        <v>224.44660194174762</v>
      </c>
      <c r="FO54" s="304"/>
      <c r="FP54" s="304">
        <f>SUM($B$53:FQ53)/FP52</f>
        <v>224.44660194174762</v>
      </c>
      <c r="FQ54" s="304"/>
      <c r="FR54" s="304">
        <f>SUM($B$53:FS53)/FR52</f>
        <v>224.44660194174762</v>
      </c>
      <c r="FS54" s="304"/>
      <c r="FT54" s="304">
        <f>SUM($B$53:FU53)/FT52</f>
        <v>224.44660194174762</v>
      </c>
      <c r="FU54" s="304"/>
      <c r="FV54" s="304">
        <f>SUM($B$53:FW53)/FV52</f>
        <v>224.44660194174762</v>
      </c>
      <c r="FW54" s="304"/>
      <c r="FX54" s="304">
        <f>SUM($B$53:FY53)/FX52</f>
        <v>224.44660194174762</v>
      </c>
      <c r="FY54" s="304"/>
      <c r="FZ54" s="304">
        <f>SUM($B$53:GA53)/FZ52</f>
        <v>224.44660194174762</v>
      </c>
      <c r="GA54" s="304"/>
      <c r="GB54" s="304">
        <f>SUM($B$53:GC53)/GB52</f>
        <v>224.44660194174762</v>
      </c>
      <c r="GC54" s="304"/>
      <c r="GD54" s="304">
        <f>SUM($B$53:GE53)/GD52</f>
        <v>224.44660194174762</v>
      </c>
      <c r="GE54" s="304"/>
      <c r="GF54" s="304">
        <f>SUM($B$53:GG53)/GF52</f>
        <v>224.44660194174762</v>
      </c>
      <c r="GG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f t="shared" ref="T55" si="1036">LN(T52)/T54</f>
        <v>-2.4968461106093399E-2</v>
      </c>
      <c r="U55" s="304"/>
      <c r="V55" s="304">
        <f t="shared" ref="V55" si="1037">LN(V52)/V54</f>
        <v>-1.9095171368143374E-2</v>
      </c>
      <c r="W55" s="304"/>
      <c r="X55" s="304">
        <f>LN(X52)/X54</f>
        <v>-1.5749501536924337E-2</v>
      </c>
      <c r="Y55" s="304"/>
      <c r="Z55" s="304">
        <f t="shared" ref="Z55" si="1038">LN(Z52)/Z54</f>
        <v>-9.1896050789524904E-3</v>
      </c>
      <c r="AA55" s="304"/>
      <c r="AB55" s="304">
        <f t="shared" ref="AB55" si="1039">LN(AB52)/AB54</f>
        <v>-7.5435368950356151E-3</v>
      </c>
      <c r="AC55" s="304"/>
      <c r="AD55" s="304">
        <f t="shared" ref="AD55" si="1040">LN(AD52)/AD54</f>
        <v>-4.9860453786271675E-3</v>
      </c>
      <c r="AE55" s="304"/>
      <c r="AF55" s="304">
        <f t="shared" ref="AF55" si="1041">LN(AF52)/AF54</f>
        <v>-3.1035222192925247E-3</v>
      </c>
      <c r="AG55" s="304"/>
      <c r="AH55" s="304">
        <f t="shared" ref="AH55" si="1042">LN(AH52)/AH54</f>
        <v>-1.4001905091514349E-3</v>
      </c>
      <c r="AI55" s="304"/>
      <c r="AJ55" s="304">
        <f t="shared" ref="AJ55" si="1043">LN(AJ52)/AJ54</f>
        <v>7.8627250490915189E-4</v>
      </c>
      <c r="AK55" s="304"/>
      <c r="AL55" s="304">
        <f t="shared" ref="AL55" si="1044">LN(AL52)/AL54</f>
        <v>1.5302907139844045E-3</v>
      </c>
      <c r="AM55" s="304"/>
      <c r="AN55" s="304">
        <f t="shared" ref="AN55" si="1045">LN(AN52)/AN54</f>
        <v>2.9684221581134534E-3</v>
      </c>
      <c r="AO55" s="304"/>
      <c r="AP55" s="304">
        <f t="shared" ref="AP55" si="1046">LN(AP52)/AP54</f>
        <v>3.5888049438562424E-3</v>
      </c>
      <c r="AQ55" s="304"/>
      <c r="AR55" s="304">
        <f t="shared" ref="AR55" si="1047">LN(AR52)/AR54</f>
        <v>3.9302556007387466E-3</v>
      </c>
      <c r="AS55" s="304"/>
      <c r="AT55" s="304">
        <f t="shared" ref="AT55" si="1048">LN(AT52)/AT54</f>
        <v>4.2622354966091484E-3</v>
      </c>
      <c r="AU55" s="304"/>
      <c r="AV55" s="304">
        <f t="shared" ref="AV55" si="1049">LN(AV52)/AV54</f>
        <v>4.5513402612439753E-3</v>
      </c>
      <c r="AW55" s="304"/>
      <c r="AX55" s="304">
        <f t="shared" ref="AX55" si="1050">LN(AX52)/AX54</f>
        <v>4.6289773833629588E-3</v>
      </c>
      <c r="AY55" s="304"/>
      <c r="AZ55" s="304">
        <f t="shared" ref="AZ55" si="1051">LN(AZ52)/AZ54</f>
        <v>4.7468853405750345E-3</v>
      </c>
      <c r="BA55" s="304"/>
      <c r="BB55" s="304">
        <f t="shared" ref="BB55" si="1052">LN(BB52)/BB54</f>
        <v>4.9148528482704885E-3</v>
      </c>
      <c r="BC55" s="304"/>
      <c r="BD55" s="304">
        <f t="shared" ref="BD55" si="1053">LN(BD52)/BD54</f>
        <v>5.0623185694016982E-3</v>
      </c>
      <c r="BE55" s="304"/>
      <c r="BF55" s="304">
        <f t="shared" ref="BF55:DP55" si="1054">LN(BF52)/BF54</f>
        <v>5.2383899378434361E-3</v>
      </c>
      <c r="BG55" s="304"/>
      <c r="BH55" s="304">
        <f t="shared" si="1054"/>
        <v>5.3357406243520634E-3</v>
      </c>
      <c r="BI55" s="304"/>
      <c r="BJ55" s="304">
        <f t="shared" si="1054"/>
        <v>5.4567383122227919E-3</v>
      </c>
      <c r="BK55" s="304"/>
      <c r="BL55" s="304">
        <f t="shared" si="1054"/>
        <v>5.5301110131828557E-3</v>
      </c>
      <c r="BM55" s="304"/>
      <c r="BN55" s="304">
        <f t="shared" si="1054"/>
        <v>5.6384406276146475E-3</v>
      </c>
      <c r="BO55" s="304"/>
      <c r="BP55" s="304">
        <f t="shared" si="1054"/>
        <v>5.7308210170238932E-3</v>
      </c>
      <c r="BQ55" s="304"/>
      <c r="BR55" s="304">
        <f t="shared" si="1054"/>
        <v>5.7898540002902961E-3</v>
      </c>
      <c r="BS55" s="304"/>
      <c r="BT55" s="304">
        <f t="shared" si="1054"/>
        <v>5.8901054001865728E-3</v>
      </c>
      <c r="BU55" s="304"/>
      <c r="BV55" s="304">
        <f t="shared" si="1054"/>
        <v>5.922975638400242E-3</v>
      </c>
      <c r="BW55" s="304"/>
      <c r="BX55" s="304">
        <f t="shared" si="1054"/>
        <v>5.9345559086012032E-3</v>
      </c>
      <c r="BY55" s="304"/>
      <c r="BZ55" s="304">
        <f t="shared" si="1054"/>
        <v>5.9436916732503566E-3</v>
      </c>
      <c r="CA55" s="304"/>
      <c r="CB55" s="304">
        <f t="shared" si="1054"/>
        <v>5.9481940240155365E-3</v>
      </c>
      <c r="CC55" s="304"/>
      <c r="CD55" s="304">
        <f t="shared" si="1054"/>
        <v>5.9590993991614875E-3</v>
      </c>
      <c r="CE55" s="304"/>
      <c r="CF55" s="304">
        <f t="shared" si="1054"/>
        <v>5.9638984704917944E-3</v>
      </c>
      <c r="CG55" s="304"/>
      <c r="CH55" s="304">
        <f t="shared" si="1054"/>
        <v>5.9653035984603576E-3</v>
      </c>
      <c r="CI55" s="304"/>
      <c r="CJ55" s="304">
        <f t="shared" si="1054"/>
        <v>5.9653035984603576E-3</v>
      </c>
      <c r="CK55" s="304"/>
      <c r="CL55" s="304">
        <f t="shared" si="1054"/>
        <v>5.9653035984603576E-3</v>
      </c>
      <c r="CM55" s="304"/>
      <c r="CN55" s="304">
        <f t="shared" si="1054"/>
        <v>5.9653035984603576E-3</v>
      </c>
      <c r="CO55" s="304"/>
      <c r="CP55" s="304">
        <f t="shared" si="1054"/>
        <v>5.9653035984603576E-3</v>
      </c>
      <c r="CQ55" s="304"/>
      <c r="CR55" s="304">
        <f t="shared" si="1054"/>
        <v>5.9653035984603576E-3</v>
      </c>
      <c r="CS55" s="304"/>
      <c r="CT55" s="304">
        <f t="shared" si="1054"/>
        <v>5.9653035984603576E-3</v>
      </c>
      <c r="CU55" s="304"/>
      <c r="CV55" s="304">
        <f t="shared" si="1054"/>
        <v>5.9653035984603576E-3</v>
      </c>
      <c r="CW55" s="304"/>
      <c r="CX55" s="304">
        <f t="shared" si="1054"/>
        <v>5.9653035984603576E-3</v>
      </c>
      <c r="CY55" s="304"/>
      <c r="CZ55" s="304">
        <f t="shared" si="1054"/>
        <v>5.9653035984603576E-3</v>
      </c>
      <c r="DA55" s="304"/>
      <c r="DB55" s="304">
        <f t="shared" si="1054"/>
        <v>5.9653035984603576E-3</v>
      </c>
      <c r="DC55" s="304"/>
      <c r="DD55" s="304">
        <f t="shared" si="1054"/>
        <v>5.9653035984603576E-3</v>
      </c>
      <c r="DE55" s="304"/>
      <c r="DF55" s="304">
        <f t="shared" si="1054"/>
        <v>5.9653035984603576E-3</v>
      </c>
      <c r="DG55" s="304"/>
      <c r="DH55" s="304">
        <f t="shared" si="1054"/>
        <v>5.9653035984603576E-3</v>
      </c>
      <c r="DI55" s="304"/>
      <c r="DJ55" s="304">
        <f t="shared" si="1054"/>
        <v>5.9653035984603576E-3</v>
      </c>
      <c r="DK55" s="304"/>
      <c r="DL55" s="304">
        <f t="shared" si="1054"/>
        <v>5.9653035984603576E-3</v>
      </c>
      <c r="DM55" s="304"/>
      <c r="DN55" s="304">
        <f t="shared" si="1054"/>
        <v>5.9653035984603576E-3</v>
      </c>
      <c r="DO55" s="304"/>
      <c r="DP55" s="304">
        <f t="shared" si="1054"/>
        <v>5.9653035984603576E-3</v>
      </c>
      <c r="DQ55" s="304"/>
      <c r="DR55" s="304">
        <f t="shared" ref="DR55:GB55" si="1055">LN(DR52)/DR54</f>
        <v>5.9653035984603576E-3</v>
      </c>
      <c r="DS55" s="304"/>
      <c r="DT55" s="304">
        <f t="shared" si="1055"/>
        <v>5.9653035984603576E-3</v>
      </c>
      <c r="DU55" s="304"/>
      <c r="DV55" s="304">
        <f t="shared" si="1055"/>
        <v>5.9653035984603576E-3</v>
      </c>
      <c r="DW55" s="304"/>
      <c r="DX55" s="304">
        <f t="shared" si="1055"/>
        <v>5.9653035984603576E-3</v>
      </c>
      <c r="DY55" s="304"/>
      <c r="DZ55" s="304">
        <f t="shared" si="1055"/>
        <v>5.9653035984603576E-3</v>
      </c>
      <c r="EA55" s="304"/>
      <c r="EB55" s="304">
        <f t="shared" si="1055"/>
        <v>5.9653035984603576E-3</v>
      </c>
      <c r="EC55" s="304"/>
      <c r="ED55" s="304">
        <f t="shared" si="1055"/>
        <v>5.9653035984603576E-3</v>
      </c>
      <c r="EE55" s="304"/>
      <c r="EF55" s="304">
        <f t="shared" si="1055"/>
        <v>5.9653035984603576E-3</v>
      </c>
      <c r="EG55" s="304"/>
      <c r="EH55" s="304">
        <f t="shared" si="1055"/>
        <v>5.9653035984603576E-3</v>
      </c>
      <c r="EI55" s="304"/>
      <c r="EJ55" s="304">
        <f t="shared" si="1055"/>
        <v>5.9653035984603576E-3</v>
      </c>
      <c r="EK55" s="304"/>
      <c r="EL55" s="304">
        <f t="shared" si="1055"/>
        <v>5.9653035984603576E-3</v>
      </c>
      <c r="EM55" s="304"/>
      <c r="EN55" s="304">
        <f t="shared" si="1055"/>
        <v>5.9653035984603576E-3</v>
      </c>
      <c r="EO55" s="304"/>
      <c r="EP55" s="304">
        <f t="shared" si="1055"/>
        <v>5.9653035984603576E-3</v>
      </c>
      <c r="EQ55" s="304"/>
      <c r="ER55" s="304">
        <f t="shared" si="1055"/>
        <v>5.9653035984603576E-3</v>
      </c>
      <c r="ES55" s="304"/>
      <c r="ET55" s="304">
        <f t="shared" si="1055"/>
        <v>5.9653035984603576E-3</v>
      </c>
      <c r="EU55" s="304"/>
      <c r="EV55" s="304">
        <f t="shared" si="1055"/>
        <v>5.9653035984603576E-3</v>
      </c>
      <c r="EW55" s="304"/>
      <c r="EX55" s="304">
        <f t="shared" si="1055"/>
        <v>5.9653035984603576E-3</v>
      </c>
      <c r="EY55" s="304"/>
      <c r="EZ55" s="304">
        <f t="shared" si="1055"/>
        <v>5.9653035984603576E-3</v>
      </c>
      <c r="FA55" s="304"/>
      <c r="FB55" s="304">
        <f t="shared" si="1055"/>
        <v>5.9653035984603576E-3</v>
      </c>
      <c r="FC55" s="304"/>
      <c r="FD55" s="304">
        <f t="shared" si="1055"/>
        <v>5.9653035984603576E-3</v>
      </c>
      <c r="FE55" s="304"/>
      <c r="FF55" s="304">
        <f t="shared" si="1055"/>
        <v>5.9653035984603576E-3</v>
      </c>
      <c r="FG55" s="304"/>
      <c r="FH55" s="304">
        <f t="shared" si="1055"/>
        <v>5.9653035984603576E-3</v>
      </c>
      <c r="FI55" s="304"/>
      <c r="FJ55" s="304">
        <f t="shared" si="1055"/>
        <v>5.9653035984603576E-3</v>
      </c>
      <c r="FK55" s="304"/>
      <c r="FL55" s="304">
        <f t="shared" si="1055"/>
        <v>5.9653035984603576E-3</v>
      </c>
      <c r="FM55" s="304"/>
      <c r="FN55" s="304">
        <f t="shared" si="1055"/>
        <v>5.9653035984603576E-3</v>
      </c>
      <c r="FO55" s="304"/>
      <c r="FP55" s="304">
        <f t="shared" si="1055"/>
        <v>5.9653035984603576E-3</v>
      </c>
      <c r="FQ55" s="304"/>
      <c r="FR55" s="304">
        <f t="shared" si="1055"/>
        <v>5.9653035984603576E-3</v>
      </c>
      <c r="FS55" s="304"/>
      <c r="FT55" s="304">
        <f t="shared" si="1055"/>
        <v>5.9653035984603576E-3</v>
      </c>
      <c r="FU55" s="304"/>
      <c r="FV55" s="304">
        <f t="shared" si="1055"/>
        <v>5.9653035984603576E-3</v>
      </c>
      <c r="FW55" s="304"/>
      <c r="FX55" s="304">
        <f t="shared" si="1055"/>
        <v>5.9653035984603576E-3</v>
      </c>
      <c r="FY55" s="304"/>
      <c r="FZ55" s="304">
        <f t="shared" si="1055"/>
        <v>5.9653035984603576E-3</v>
      </c>
      <c r="GA55" s="304"/>
      <c r="GB55" s="304">
        <f t="shared" si="1055"/>
        <v>5.9653035984603576E-3</v>
      </c>
      <c r="GC55" s="304"/>
      <c r="GD55" s="304">
        <f t="shared" ref="GD55:GF55" si="1056">LN(GD52)/GD54</f>
        <v>5.9653035984603576E-3</v>
      </c>
      <c r="GE55" s="304"/>
      <c r="GF55" s="304">
        <f t="shared" si="1056"/>
        <v>5.9653035984603576E-3</v>
      </c>
      <c r="GG55" s="304"/>
    </row>
    <row r="56" spans="1:197" ht="15" thickBot="1">
      <c r="A56" s="77" t="s">
        <v>63</v>
      </c>
      <c r="B56" s="304">
        <f t="shared" ref="B56" si="1057">LOG10(B41)-LOG10(D41)</f>
        <v>0</v>
      </c>
      <c r="C56" s="304"/>
      <c r="D56" s="304">
        <f>LOG10(D41)-LOG10(F41)</f>
        <v>0</v>
      </c>
      <c r="E56" s="304"/>
      <c r="F56" s="304">
        <f t="shared" ref="F56" si="1058">LOG10(F41)-LOG10(H41)</f>
        <v>0</v>
      </c>
      <c r="G56" s="304"/>
      <c r="H56" s="304">
        <f t="shared" ref="H56" si="1059">LOG10(H41)-LOG10(J41)</f>
        <v>0</v>
      </c>
      <c r="I56" s="304"/>
      <c r="J56" s="304">
        <f t="shared" ref="J56" si="1060">LOG10(J41)-LOG10(L41)</f>
        <v>0</v>
      </c>
      <c r="K56" s="304"/>
      <c r="L56" s="304">
        <f t="shared" ref="L56" si="1061">LOG10(L41)-LOG10(N41)</f>
        <v>0</v>
      </c>
      <c r="M56" s="304"/>
      <c r="N56" s="304">
        <f t="shared" ref="N56" si="1062">LOG10(N41)-LOG10(P41)</f>
        <v>0</v>
      </c>
      <c r="O56" s="304"/>
      <c r="P56" s="304">
        <f t="shared" ref="P56" si="1063">LOG10(P41)-LOG10(R41)</f>
        <v>0</v>
      </c>
      <c r="Q56" s="304"/>
      <c r="R56" s="304">
        <f t="shared" ref="R56" si="1064">LOG10(R41)-LOG10(T41)</f>
        <v>0</v>
      </c>
      <c r="S56" s="304"/>
      <c r="T56" s="304">
        <f t="shared" ref="T56" si="1065">LOG10(T41)-LOG10(V41)</f>
        <v>0</v>
      </c>
      <c r="U56" s="304"/>
      <c r="V56" s="304">
        <f t="shared" ref="V56" si="1066">LOG10(V41)-LOG10(X41)</f>
        <v>0</v>
      </c>
      <c r="W56" s="304"/>
      <c r="X56" s="304">
        <f>LOG10(X41)-LOG10(Z41)</f>
        <v>0</v>
      </c>
      <c r="Y56" s="304"/>
      <c r="Z56" s="304">
        <f t="shared" ref="Z56" si="1067">LOG10(Z41)-LOG10(AB41)</f>
        <v>0</v>
      </c>
      <c r="AA56" s="304"/>
      <c r="AB56" s="304">
        <f t="shared" ref="AB56" si="1068">LOG10(AB41)-LOG10(AD41)</f>
        <v>0</v>
      </c>
      <c r="AC56" s="304"/>
      <c r="AD56" s="304">
        <f t="shared" ref="AD56" si="1069">LOG10(AD41)-LOG10(AF41)</f>
        <v>0</v>
      </c>
      <c r="AE56" s="304"/>
      <c r="AF56" s="304">
        <f t="shared" ref="AF56" si="1070">LOG10(AF41)-LOG10(AH41)</f>
        <v>0</v>
      </c>
      <c r="AG56" s="304"/>
      <c r="AH56" s="304">
        <f t="shared" ref="AH56" si="1071">LOG10(AH41)-LOG10(AJ41)</f>
        <v>0</v>
      </c>
      <c r="AI56" s="304"/>
      <c r="AJ56" s="304">
        <f t="shared" ref="AJ56" si="1072">LOG10(AJ41)-LOG10(AL41)</f>
        <v>0</v>
      </c>
      <c r="AK56" s="304"/>
      <c r="AL56" s="304">
        <f t="shared" ref="AL56" si="1073">LOG10(AL41)-LOG10(AN41)</f>
        <v>0</v>
      </c>
      <c r="AM56" s="304"/>
      <c r="AN56" s="304">
        <f t="shared" ref="AN56" si="1074">LOG10(AN41)-LOG10(AP41)</f>
        <v>0</v>
      </c>
      <c r="AO56" s="304"/>
      <c r="AP56" s="304">
        <f t="shared" ref="AP56" si="1075">LOG10(AP41)-LOG10(AR41)</f>
        <v>0</v>
      </c>
      <c r="AQ56" s="304"/>
      <c r="AR56" s="304">
        <f t="shared" ref="AR56" si="1076">LOG10(AR41)-LOG10(AT41)</f>
        <v>0</v>
      </c>
      <c r="AS56" s="304"/>
      <c r="AT56" s="304">
        <f t="shared" ref="AT56" si="1077">LOG10(AT41)-LOG10(AV41)</f>
        <v>0</v>
      </c>
      <c r="AU56" s="304"/>
      <c r="AV56" s="304">
        <f t="shared" ref="AV56" si="1078">LOG10(AV41)-LOG10(AX41)</f>
        <v>5.1152522447381332E-2</v>
      </c>
      <c r="AW56" s="304"/>
      <c r="AX56" s="304">
        <f t="shared" ref="AX56" si="1079">LOG10(AX41)-LOG10(AZ41)</f>
        <v>0</v>
      </c>
      <c r="AY56" s="304"/>
      <c r="AZ56" s="304">
        <f t="shared" ref="AZ56" si="1080">LOG10(AZ41)-LOG10(BB41)</f>
        <v>0</v>
      </c>
      <c r="BA56" s="304"/>
      <c r="BB56" s="304">
        <f t="shared" ref="BB56" si="1081">LOG10(BB41)-LOG10(BD41)</f>
        <v>0</v>
      </c>
      <c r="BC56" s="304"/>
      <c r="BD56" s="304">
        <f t="shared" ref="BD56" si="1082">LOG10(BD41)-LOG10(BF41)</f>
        <v>0</v>
      </c>
      <c r="BE56" s="304"/>
      <c r="BF56" s="304">
        <f t="shared" ref="BF56" si="1083">LOG10(BF41)-LOG10(BH41)</f>
        <v>0</v>
      </c>
      <c r="BG56" s="304"/>
      <c r="BH56" s="304">
        <f t="shared" ref="BH56" si="1084">LOG10(BH41)-LOG10(BJ41)</f>
        <v>0</v>
      </c>
      <c r="BI56" s="304"/>
      <c r="BJ56" s="304">
        <f t="shared" ref="BJ56" si="1085">LOG10(BJ41)-LOG10(BL41)</f>
        <v>0</v>
      </c>
      <c r="BK56" s="304"/>
      <c r="BL56" s="304">
        <f t="shared" ref="BL56" si="1086">LOG10(BL41)-LOG10(BN41)</f>
        <v>0</v>
      </c>
      <c r="BM56" s="304"/>
      <c r="BN56" s="304">
        <f t="shared" ref="BN56" si="1087">LOG10(BN41)-LOG10(BP41)</f>
        <v>0</v>
      </c>
      <c r="BO56" s="304"/>
      <c r="BP56" s="304">
        <f t="shared" ref="BP56" si="1088">LOG10(BP41)-LOG10(BR41)</f>
        <v>0</v>
      </c>
      <c r="BQ56" s="304"/>
      <c r="BR56" s="304">
        <f t="shared" ref="BR56" si="1089">LOG10(BR41)-LOG10(BT41)</f>
        <v>0</v>
      </c>
      <c r="BS56" s="304"/>
      <c r="BT56" s="304">
        <f t="shared" ref="BT56" si="1090">LOG10(BT41)-LOG10(BV41)</f>
        <v>0</v>
      </c>
      <c r="BU56" s="304"/>
      <c r="BV56" s="304">
        <f t="shared" ref="BV56" si="1091">LOG10(BV41)-LOG10(BX41)</f>
        <v>0</v>
      </c>
      <c r="BW56" s="304"/>
      <c r="BX56" s="304">
        <f t="shared" ref="BX56" si="1092">LOG10(BX41)-LOG10(BZ41)</f>
        <v>0</v>
      </c>
      <c r="BY56" s="304"/>
      <c r="BZ56" s="304">
        <f t="shared" ref="BZ56" si="1093">LOG10(BZ41)-LOG10(CB41)</f>
        <v>0</v>
      </c>
      <c r="CA56" s="304"/>
      <c r="CB56" s="304">
        <f t="shared" ref="CB56" si="1094">LOG10(CB41)-LOG10(CD41)</f>
        <v>0</v>
      </c>
      <c r="CC56" s="304"/>
      <c r="CD56" s="304">
        <f t="shared" ref="CD56" si="1095">LOG10(CD41)-LOG10(CF41)</f>
        <v>0</v>
      </c>
      <c r="CE56" s="304"/>
      <c r="CF56" s="304">
        <f t="shared" ref="CF56" si="1096">LOG10(CF41)-LOG10(CH41)</f>
        <v>5.7991946977686726E-2</v>
      </c>
      <c r="CG56" s="304"/>
      <c r="CH56" s="304">
        <f t="shared" ref="CH56" si="1097">LOG10(CH41)-LOG10(CJ41)</f>
        <v>6.6946789630613179E-2</v>
      </c>
      <c r="CI56" s="304"/>
      <c r="CJ56" s="304">
        <f t="shared" ref="CJ56" si="1098">LOG10(CJ41)-LOG10(CL41)</f>
        <v>0</v>
      </c>
      <c r="CK56" s="304"/>
      <c r="CL56" s="304">
        <f t="shared" ref="CL56" si="1099">LOG10(CL41)-LOG10(CN41)</f>
        <v>0</v>
      </c>
      <c r="CM56" s="304"/>
      <c r="CN56" s="304">
        <f t="shared" ref="CN56" si="1100">LOG10(CN41)-LOG10(CP41)</f>
        <v>7.9181246047624776E-2</v>
      </c>
      <c r="CO56" s="304"/>
      <c r="CP56" s="304">
        <f t="shared" ref="CP56" si="1101">LOG10(CP41)-LOG10(CR41)</f>
        <v>9.6910013008056461E-2</v>
      </c>
      <c r="CQ56" s="304"/>
      <c r="CR56" s="304">
        <f t="shared" ref="CR56" si="1102">LOG10(CR41)-LOG10(CT41)</f>
        <v>0.12493873660829996</v>
      </c>
      <c r="CS56" s="304"/>
      <c r="CT56" s="304">
        <f t="shared" ref="CT56" si="1103">LOG10(CT41)-LOG10(CV41)</f>
        <v>0</v>
      </c>
      <c r="CU56" s="304"/>
      <c r="CV56" s="304">
        <f t="shared" ref="CV56" si="1104">LOG10(CV41)-LOG10(CX41)</f>
        <v>0</v>
      </c>
      <c r="CW56" s="304"/>
      <c r="CX56" s="304">
        <f t="shared" ref="CX56" si="1105">LOG10(CX41)-LOG10(CZ41)</f>
        <v>0</v>
      </c>
      <c r="CY56" s="304"/>
      <c r="CZ56" s="304">
        <f t="shared" ref="CZ56" si="1106">LOG10(CZ41)-LOG10(DB41)</f>
        <v>0</v>
      </c>
      <c r="DA56" s="304"/>
      <c r="DB56" s="304">
        <f t="shared" ref="DB56" si="1107">LOG10(DB41)-LOG10(DD41)</f>
        <v>0</v>
      </c>
      <c r="DC56" s="304"/>
      <c r="DD56" s="304">
        <f t="shared" ref="DD56" si="1108">LOG10(DD41)-LOG10(DF41)</f>
        <v>0</v>
      </c>
      <c r="DE56" s="304"/>
      <c r="DF56" s="304">
        <f t="shared" ref="DF56" si="1109">LOG10(DF41)-LOG10(DH41)</f>
        <v>0</v>
      </c>
      <c r="DG56" s="304"/>
      <c r="DH56" s="304">
        <f t="shared" ref="DH56" si="1110">LOG10(DH41)-LOG10(DJ41)</f>
        <v>0</v>
      </c>
      <c r="DI56" s="304"/>
      <c r="DJ56" s="304">
        <f t="shared" ref="DJ56" si="1111">LOG10(DJ41)-LOG10(DL41)</f>
        <v>0</v>
      </c>
      <c r="DK56" s="304"/>
      <c r="DL56" s="304">
        <f t="shared" ref="DL56" si="1112">LOG10(DL41)-LOG10(DN41)</f>
        <v>0</v>
      </c>
      <c r="DM56" s="304"/>
      <c r="DN56" s="304">
        <f t="shared" ref="DN56" si="1113">LOG10(DN41)-LOG10(DP41)</f>
        <v>0</v>
      </c>
      <c r="DO56" s="304"/>
      <c r="DP56" s="304">
        <f t="shared" ref="DP56" si="1114">LOG10(DP41)-LOG10(DR41)</f>
        <v>0</v>
      </c>
      <c r="DQ56" s="304"/>
      <c r="DR56" s="304">
        <f t="shared" ref="DR56" si="1115">LOG10(DR41)-LOG10(DT41)</f>
        <v>0</v>
      </c>
      <c r="DS56" s="304"/>
      <c r="DT56" s="304">
        <f t="shared" ref="DT56" si="1116">LOG10(DT41)-LOG10(DV41)</f>
        <v>0</v>
      </c>
      <c r="DU56" s="304"/>
      <c r="DV56" s="304">
        <f t="shared" ref="DV56" si="1117">LOG10(DV41)-LOG10(DX41)</f>
        <v>0.17609125905568124</v>
      </c>
      <c r="DW56" s="304"/>
      <c r="DX56" s="304">
        <f t="shared" ref="DX56" si="1118">LOG10(DX41)-LOG10(DZ41)</f>
        <v>0</v>
      </c>
      <c r="DY56" s="304"/>
      <c r="DZ56" s="304">
        <f t="shared" ref="DZ56" si="1119">LOG10(DZ41)-LOG10(EB41)</f>
        <v>0</v>
      </c>
      <c r="EA56" s="304"/>
      <c r="EB56" s="304">
        <f t="shared" ref="EB56" si="1120">LOG10(EB41)-LOG10(ED41)</f>
        <v>0</v>
      </c>
      <c r="EC56" s="304"/>
      <c r="ED56" s="304">
        <f t="shared" ref="ED56" si="1121">LOG10(ED41)-LOG10(EF41)</f>
        <v>0.3010299956639812</v>
      </c>
      <c r="EE56" s="304"/>
      <c r="EF56" s="304">
        <f t="shared" ref="EF56" si="1122">LOG10(EF41)-LOG10(EH41)</f>
        <v>0</v>
      </c>
      <c r="EG56" s="304"/>
      <c r="EH56" s="304">
        <f t="shared" ref="EH56" si="1123">LOG10(EH41)-LOG10(EJ41)</f>
        <v>0</v>
      </c>
      <c r="EI56" s="304"/>
      <c r="EJ56" s="304">
        <f t="shared" ref="EJ56" si="1124">LOG10(EJ41)-LOG10(EL41)</f>
        <v>0</v>
      </c>
      <c r="EK56" s="304"/>
      <c r="EL56" s="304">
        <f t="shared" ref="EL56" si="1125">LOG10(EL41)-LOG10(EN41)</f>
        <v>0</v>
      </c>
      <c r="EM56" s="304"/>
      <c r="EN56" s="304">
        <f t="shared" ref="EN56" si="1126">LOG10(EN41)-LOG10(EP41)</f>
        <v>0</v>
      </c>
      <c r="EO56" s="304"/>
      <c r="EP56" s="304">
        <f t="shared" ref="EP56" si="1127">LOG10(EP41)-LOG10(ER41)</f>
        <v>0</v>
      </c>
      <c r="EQ56" s="304"/>
      <c r="ER56" s="304">
        <f t="shared" ref="ER56" si="1128">LOG10(ER41)-LOG10(ET41)</f>
        <v>0</v>
      </c>
      <c r="ES56" s="304"/>
      <c r="ET56" s="304">
        <f t="shared" ref="ET56" si="1129">LOG10(ET41)-LOG10(EV41)</f>
        <v>0</v>
      </c>
      <c r="EU56" s="304"/>
      <c r="EV56" s="304">
        <f t="shared" ref="EV56" si="1130">LOG10(EV41)-LOG10(EX41)</f>
        <v>0</v>
      </c>
      <c r="EW56" s="304"/>
      <c r="EX56" s="304">
        <f t="shared" ref="EX56" si="1131">LOG10(EX41)-LOG10(EZ41)</f>
        <v>0</v>
      </c>
      <c r="EY56" s="304"/>
      <c r="EZ56" s="304">
        <f t="shared" ref="EZ56" si="1132">LOG10(EZ41)-LOG10(FB41)</f>
        <v>0</v>
      </c>
      <c r="FA56" s="304"/>
      <c r="FB56" s="304">
        <f t="shared" ref="FB56" si="1133">LOG10(FB41)-LOG10(FD41)</f>
        <v>0</v>
      </c>
      <c r="FC56" s="304"/>
      <c r="FD56" s="304">
        <f t="shared" ref="FD56" si="1134">LOG10(FD41)-LOG10(FF41)</f>
        <v>0</v>
      </c>
      <c r="FE56" s="304"/>
      <c r="FF56" s="304">
        <f t="shared" ref="FF56" si="1135">LOG10(FF41)-LOG10(FH41)</f>
        <v>0</v>
      </c>
      <c r="FG56" s="304"/>
      <c r="FH56" s="304">
        <f t="shared" ref="FH56" si="1136">LOG10(FH41)-LOG10(FJ41)</f>
        <v>0</v>
      </c>
      <c r="FI56" s="304"/>
      <c r="FJ56" s="304">
        <f t="shared" ref="FJ56" si="1137">LOG10(FJ41)-LOG10(FL41)</f>
        <v>0</v>
      </c>
      <c r="FK56" s="304"/>
      <c r="FL56" s="304">
        <f t="shared" ref="FL56" si="1138">LOG10(FL41)-LOG10(FN41)</f>
        <v>0</v>
      </c>
      <c r="FM56" s="304"/>
      <c r="FN56" s="304">
        <f t="shared" ref="FN56" si="1139">LOG10(FN41)-LOG10(FP41)</f>
        <v>0</v>
      </c>
      <c r="FO56" s="304"/>
      <c r="FP56" s="304">
        <f t="shared" ref="FP56" si="1140">LOG10(FP41)-LOG10(FR41)</f>
        <v>0</v>
      </c>
      <c r="FQ56" s="304"/>
      <c r="FR56" s="304">
        <f t="shared" ref="FR56" si="1141">LOG10(FR41)-LOG10(FT41)</f>
        <v>0</v>
      </c>
      <c r="FS56" s="304"/>
      <c r="FT56" s="304">
        <f t="shared" ref="FT56" si="1142">LOG10(FT41)-LOG10(FV41)</f>
        <v>0</v>
      </c>
      <c r="FU56" s="304"/>
      <c r="FV56" s="304">
        <f t="shared" ref="FV56" si="1143">LOG10(FV41)-LOG10(FX41)</f>
        <v>0</v>
      </c>
      <c r="FW56" s="304"/>
      <c r="FX56" s="304">
        <f t="shared" ref="FX56" si="1144">LOG10(FX41)-LOG10(FZ41)</f>
        <v>0</v>
      </c>
      <c r="FY56" s="304"/>
      <c r="FZ56" s="304">
        <f t="shared" ref="FZ56" si="1145">LOG10(FZ41)-LOG10(GB41)</f>
        <v>0</v>
      </c>
      <c r="GA56" s="304"/>
      <c r="GB56" s="304">
        <f t="shared" ref="GB56" si="1146">LOG10(GB41)-LOG10(GD41)</f>
        <v>0</v>
      </c>
      <c r="GC56" s="304"/>
      <c r="GD56" s="304">
        <v>0</v>
      </c>
      <c r="GE56" s="304"/>
      <c r="GF56" s="304">
        <v>0</v>
      </c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16">
        <v>0</v>
      </c>
      <c r="C58" s="44">
        <v>0</v>
      </c>
      <c r="D58" s="16">
        <v>0</v>
      </c>
      <c r="E58" s="44">
        <v>0</v>
      </c>
      <c r="F58" s="16">
        <v>0</v>
      </c>
      <c r="G58" s="44">
        <v>0</v>
      </c>
      <c r="H58" s="16">
        <v>0</v>
      </c>
      <c r="I58" s="44">
        <v>0</v>
      </c>
      <c r="J58" s="16">
        <v>0</v>
      </c>
      <c r="K58" s="44">
        <v>0</v>
      </c>
      <c r="L58" s="16">
        <v>1</v>
      </c>
      <c r="M58" s="44">
        <v>0</v>
      </c>
      <c r="N58" s="16">
        <v>0</v>
      </c>
      <c r="O58" s="44">
        <v>0</v>
      </c>
      <c r="P58" s="16">
        <v>0</v>
      </c>
      <c r="Q58" s="44">
        <v>0</v>
      </c>
      <c r="R58" s="16">
        <v>1</v>
      </c>
      <c r="S58" s="44">
        <v>1</v>
      </c>
      <c r="T58" s="16">
        <v>2</v>
      </c>
      <c r="U58" s="104">
        <v>0</v>
      </c>
      <c r="V58" s="16">
        <v>0</v>
      </c>
      <c r="W58" s="104">
        <v>0</v>
      </c>
      <c r="X58" s="16">
        <v>2</v>
      </c>
      <c r="Y58" s="104">
        <v>0</v>
      </c>
      <c r="Z58" s="16">
        <v>0</v>
      </c>
      <c r="AA58" s="104">
        <v>0</v>
      </c>
      <c r="AB58" s="16">
        <v>0</v>
      </c>
      <c r="AC58" s="104">
        <v>1</v>
      </c>
      <c r="AD58" s="16">
        <v>2</v>
      </c>
      <c r="AE58" s="104">
        <v>2</v>
      </c>
      <c r="AF58" s="16">
        <v>1</v>
      </c>
      <c r="AG58" s="104">
        <v>2</v>
      </c>
      <c r="AH58" s="16">
        <v>3</v>
      </c>
      <c r="AI58" s="104">
        <v>1</v>
      </c>
      <c r="AJ58" s="16">
        <v>2</v>
      </c>
      <c r="AK58" s="104">
        <v>2</v>
      </c>
      <c r="AL58" s="16">
        <v>2</v>
      </c>
      <c r="AM58" s="104">
        <v>1</v>
      </c>
      <c r="AN58" s="16">
        <v>1</v>
      </c>
      <c r="AO58" s="104">
        <v>3</v>
      </c>
      <c r="AP58" s="16">
        <v>3</v>
      </c>
      <c r="AQ58" s="104">
        <v>1</v>
      </c>
      <c r="AR58" s="16">
        <v>0</v>
      </c>
      <c r="AS58" s="104">
        <v>3</v>
      </c>
      <c r="AT58" s="16">
        <v>3</v>
      </c>
      <c r="AU58" s="104">
        <v>1</v>
      </c>
      <c r="AV58" s="16">
        <v>0</v>
      </c>
      <c r="AW58" s="104">
        <v>1</v>
      </c>
      <c r="AX58" s="16">
        <v>2</v>
      </c>
      <c r="AY58" s="104">
        <v>0</v>
      </c>
      <c r="AZ58" s="16">
        <v>0</v>
      </c>
      <c r="BA58" s="104">
        <v>0</v>
      </c>
      <c r="BB58" s="16">
        <v>0</v>
      </c>
      <c r="BC58" s="104">
        <v>1</v>
      </c>
      <c r="BD58" s="16">
        <v>4</v>
      </c>
      <c r="BE58" s="104">
        <v>1</v>
      </c>
      <c r="BF58" s="16">
        <v>1</v>
      </c>
      <c r="BG58" s="104">
        <v>2</v>
      </c>
      <c r="BH58" s="16">
        <v>1</v>
      </c>
      <c r="BI58" s="104">
        <v>0</v>
      </c>
      <c r="BJ58" s="16">
        <v>3</v>
      </c>
      <c r="BK58" s="104">
        <v>1</v>
      </c>
      <c r="BL58" s="16">
        <v>2</v>
      </c>
      <c r="BM58" s="104">
        <v>0</v>
      </c>
      <c r="BN58" s="16">
        <v>2</v>
      </c>
      <c r="BO58" s="104">
        <v>1</v>
      </c>
      <c r="BP58" s="16">
        <v>0</v>
      </c>
      <c r="BQ58" s="104">
        <v>2</v>
      </c>
      <c r="BR58" s="16">
        <v>0</v>
      </c>
      <c r="BS58" s="104">
        <v>2</v>
      </c>
      <c r="BT58" s="16">
        <v>0</v>
      </c>
      <c r="BU58" s="104">
        <v>0</v>
      </c>
      <c r="BV58" s="16">
        <v>0</v>
      </c>
      <c r="BW58" s="104">
        <v>0</v>
      </c>
      <c r="BX58" s="16">
        <v>0</v>
      </c>
      <c r="BY58" s="104">
        <v>0</v>
      </c>
      <c r="BZ58" s="16">
        <v>2</v>
      </c>
      <c r="CA58" s="104">
        <v>0</v>
      </c>
      <c r="CB58" s="16">
        <v>0</v>
      </c>
      <c r="CC58" s="104">
        <v>0</v>
      </c>
      <c r="CD58" s="16">
        <v>0</v>
      </c>
      <c r="CE58" s="104">
        <v>0</v>
      </c>
      <c r="CF58" s="16">
        <v>0</v>
      </c>
      <c r="CG58" s="104">
        <v>1</v>
      </c>
      <c r="CH58" s="16">
        <v>0</v>
      </c>
      <c r="CI58" s="104">
        <v>0</v>
      </c>
      <c r="CJ58" s="16">
        <v>0</v>
      </c>
      <c r="CK58" s="104">
        <v>0</v>
      </c>
      <c r="CL58" s="16">
        <v>0</v>
      </c>
      <c r="CM58" s="104">
        <v>0</v>
      </c>
      <c r="CN58" s="16">
        <v>0</v>
      </c>
      <c r="CO58" s="104">
        <v>1</v>
      </c>
      <c r="CP58" s="16">
        <v>0</v>
      </c>
      <c r="CQ58" s="104">
        <v>0</v>
      </c>
      <c r="CR58" s="16">
        <v>0</v>
      </c>
      <c r="CS58" s="104">
        <v>0</v>
      </c>
      <c r="CT58" s="16">
        <v>0</v>
      </c>
      <c r="CU58" s="104">
        <v>0</v>
      </c>
      <c r="CV58" s="16">
        <v>0</v>
      </c>
      <c r="CW58" s="104">
        <v>0</v>
      </c>
      <c r="CX58" s="16">
        <v>0</v>
      </c>
      <c r="CY58" s="104">
        <v>0</v>
      </c>
      <c r="CZ58" s="16">
        <v>0</v>
      </c>
      <c r="DA58" s="104">
        <v>0</v>
      </c>
      <c r="DB58" s="16">
        <v>0</v>
      </c>
      <c r="DC58" s="104">
        <v>0</v>
      </c>
      <c r="DD58" s="16">
        <v>0</v>
      </c>
      <c r="DE58" s="104">
        <v>0</v>
      </c>
      <c r="DF58" s="16">
        <v>0</v>
      </c>
      <c r="DG58" s="104">
        <v>0</v>
      </c>
      <c r="DH58" s="16">
        <v>0</v>
      </c>
      <c r="DI58" s="104">
        <v>0</v>
      </c>
      <c r="DJ58" s="16">
        <v>0</v>
      </c>
      <c r="DK58" s="104">
        <v>0</v>
      </c>
      <c r="DL58" s="16">
        <v>0</v>
      </c>
      <c r="DM58" s="104">
        <v>0</v>
      </c>
      <c r="DN58" s="16">
        <v>0</v>
      </c>
      <c r="DO58" s="104">
        <v>0</v>
      </c>
      <c r="DP58" s="16">
        <v>0</v>
      </c>
      <c r="DQ58" s="104">
        <v>0</v>
      </c>
      <c r="DR58" s="16">
        <v>0</v>
      </c>
      <c r="DS58" s="104">
        <v>0</v>
      </c>
      <c r="DT58" s="16">
        <v>0</v>
      </c>
      <c r="DU58" s="104">
        <v>0</v>
      </c>
      <c r="DV58" s="16">
        <v>0</v>
      </c>
      <c r="DW58" s="104">
        <v>0</v>
      </c>
      <c r="DX58" s="16">
        <v>0</v>
      </c>
      <c r="DY58" s="104">
        <v>0</v>
      </c>
      <c r="DZ58" s="16">
        <v>0</v>
      </c>
      <c r="EA58" s="104">
        <v>0</v>
      </c>
      <c r="EB58" s="16">
        <v>0</v>
      </c>
      <c r="EC58" s="104">
        <v>0</v>
      </c>
      <c r="ED58" s="16">
        <v>0</v>
      </c>
      <c r="EE58" s="104">
        <v>0</v>
      </c>
      <c r="EF58" s="16">
        <v>0</v>
      </c>
      <c r="EG58" s="104">
        <v>0</v>
      </c>
      <c r="EH58" s="16">
        <v>0</v>
      </c>
      <c r="EI58" s="104">
        <v>0</v>
      </c>
      <c r="EJ58" s="16">
        <v>0</v>
      </c>
      <c r="EK58" s="104">
        <v>0</v>
      </c>
      <c r="EL58" s="5" t="s">
        <v>44</v>
      </c>
      <c r="EM58" s="104">
        <v>0</v>
      </c>
      <c r="EN58" s="5" t="s">
        <v>44</v>
      </c>
      <c r="EO58" s="104">
        <v>0</v>
      </c>
      <c r="EP58" s="5" t="s">
        <v>44</v>
      </c>
      <c r="EQ58" s="104">
        <v>0</v>
      </c>
      <c r="ER58" s="5" t="s">
        <v>44</v>
      </c>
      <c r="ES58" s="104">
        <v>0</v>
      </c>
      <c r="ET58" s="5" t="s">
        <v>44</v>
      </c>
      <c r="EU58" s="104">
        <v>0</v>
      </c>
      <c r="EV58" s="5" t="s">
        <v>44</v>
      </c>
      <c r="EW58" s="104">
        <v>0</v>
      </c>
      <c r="EX58" s="5" t="s">
        <v>44</v>
      </c>
      <c r="EY58" s="104">
        <v>0</v>
      </c>
      <c r="EZ58" s="5" t="s">
        <v>44</v>
      </c>
      <c r="FA58" s="104">
        <v>0</v>
      </c>
      <c r="FB58" s="5" t="s">
        <v>44</v>
      </c>
      <c r="FC58" s="104">
        <v>0</v>
      </c>
      <c r="FD58" s="5" t="s">
        <v>44</v>
      </c>
      <c r="FE58" s="104">
        <v>0</v>
      </c>
      <c r="FF58" s="5" t="s">
        <v>44</v>
      </c>
      <c r="FG58" s="104">
        <v>0</v>
      </c>
      <c r="FH58" s="5" t="s">
        <v>44</v>
      </c>
      <c r="FI58" s="104">
        <v>0</v>
      </c>
      <c r="FJ58" s="5" t="s">
        <v>44</v>
      </c>
      <c r="FK58" s="104">
        <v>0</v>
      </c>
      <c r="FL58" s="5" t="s">
        <v>44</v>
      </c>
      <c r="FM58" s="104">
        <v>0</v>
      </c>
      <c r="FN58" s="5" t="s">
        <v>44</v>
      </c>
      <c r="FO58" s="104">
        <v>0</v>
      </c>
      <c r="FP58" s="5" t="s">
        <v>44</v>
      </c>
      <c r="FQ58" s="104">
        <v>0</v>
      </c>
      <c r="FR58" s="5" t="s">
        <v>44</v>
      </c>
      <c r="FS58" s="104">
        <v>0</v>
      </c>
      <c r="FT58" s="5" t="s">
        <v>44</v>
      </c>
      <c r="FU58" s="104">
        <v>0</v>
      </c>
      <c r="FV58" s="5" t="s">
        <v>44</v>
      </c>
      <c r="FW58" s="104">
        <v>0</v>
      </c>
      <c r="FX58" s="5" t="s">
        <v>44</v>
      </c>
      <c r="FY58" s="104">
        <v>0</v>
      </c>
      <c r="FZ58" s="5" t="s">
        <v>44</v>
      </c>
      <c r="GA58" s="104">
        <v>0</v>
      </c>
      <c r="GB58" s="5" t="s">
        <v>44</v>
      </c>
      <c r="GC58" s="104">
        <v>0</v>
      </c>
      <c r="GD58" s="5" t="s">
        <v>44</v>
      </c>
      <c r="GE58" s="104">
        <v>0</v>
      </c>
      <c r="GF58" s="5" t="s">
        <v>44</v>
      </c>
      <c r="GG58" s="104">
        <v>0</v>
      </c>
      <c r="GH58">
        <f t="shared" ref="GH58:GH65" si="1147">SUM(B58,D58,F58,H58,J58,L58,N58,P58,R58,T58,V58,X58,Z58,AB58,AD58,AF58,AH58,AJ58,AL58,AN58,AP58,AR58,AT58,AV58,AX58,AZ58,BB58,BD58,BF58,BH58,BJ58,BL58,BN58,BP58,BR58,BT58,BV58,BX58,BZ58,CB58,CD58,CF58,CH58,CJ58,CL58,CN58,CP58,CR58,CT58,CV58,CX58,CZ58,DB58,DD58,DF58,DH58,DJ58,DL58,DN58,DP58,DR58,DT58,DV58,DX58,DZ58,EB58,ED58,EF58,EH58,EJ58,EL58,EN58,EP58,ER58,ET58,EV58,EX58,EZ58,FB58,FD58,FF58,FH58,FJ58,FL58,FN58,FP58,FR58,FT58,FV58,FX58,FZ58,GB58,GD58,GF58)</f>
        <v>40</v>
      </c>
      <c r="GI58">
        <f t="shared" ref="GI58:GI65" si="1148">SUM(C58,E58,G58,I58,K58,M58,O58,Q58,S58,U58,W58,Y58,AA58,AC58,AE58,AG58,AI58,AK58,AM58,AO58,AQ58,AS58,AU58,AW58,AY58,BA58,BC58,BE58,BG58,BI58,BK58,BM58,BO58,BQ58,BS58,BU58,BW58,BY58,CA58,CC58,CE58,CG58,CI58,CK58,CM58,CO58,CQ58,CS58,CU58,CW58,CY58,DA58,DC58,DE58,DG58,DI58,DK58,DM58,DO58,DQ58,DS58,DU58,DW58,DY58,EA58,EC58,EE58,EG58,EI58,EK58,EM58,EO58,EQ58,ES58,EU58,EW58,EY58,FA58,FC58,FE58,FG58,FI58,FK58,FM58,FO58,FQ58,FS58,FU58,FW58,FY58,GA58,GC58,GE58,GG58)</f>
        <v>31</v>
      </c>
      <c r="GJ58" s="1">
        <v>71</v>
      </c>
    </row>
    <row r="59" spans="1:197">
      <c r="A59">
        <v>2</v>
      </c>
      <c r="B59" s="19">
        <v>0</v>
      </c>
      <c r="C59" s="45">
        <v>0</v>
      </c>
      <c r="D59" s="19">
        <v>0</v>
      </c>
      <c r="E59" s="45">
        <v>0</v>
      </c>
      <c r="F59" s="19">
        <v>0</v>
      </c>
      <c r="G59" s="45">
        <v>0</v>
      </c>
      <c r="H59" s="19">
        <v>0</v>
      </c>
      <c r="I59" s="45">
        <v>0</v>
      </c>
      <c r="J59" s="19">
        <v>0</v>
      </c>
      <c r="K59" s="45">
        <v>0</v>
      </c>
      <c r="L59" s="19">
        <v>1</v>
      </c>
      <c r="M59" s="45">
        <v>0</v>
      </c>
      <c r="N59" s="19">
        <v>2</v>
      </c>
      <c r="O59" s="45">
        <v>0</v>
      </c>
      <c r="P59" s="19">
        <v>0</v>
      </c>
      <c r="Q59" s="45">
        <v>0</v>
      </c>
      <c r="R59" s="19">
        <v>0</v>
      </c>
      <c r="S59" s="45">
        <v>0</v>
      </c>
      <c r="T59" s="19">
        <v>4</v>
      </c>
      <c r="U59" s="80">
        <v>0</v>
      </c>
      <c r="V59" s="19">
        <v>1</v>
      </c>
      <c r="W59" s="80">
        <v>2</v>
      </c>
      <c r="X59" s="19">
        <v>0</v>
      </c>
      <c r="Y59" s="80">
        <v>0</v>
      </c>
      <c r="Z59" s="19">
        <v>5</v>
      </c>
      <c r="AA59" s="80">
        <v>4</v>
      </c>
      <c r="AB59" s="19">
        <v>3</v>
      </c>
      <c r="AC59" s="80">
        <v>1</v>
      </c>
      <c r="AD59" s="19">
        <v>0</v>
      </c>
      <c r="AE59" s="80">
        <v>4</v>
      </c>
      <c r="AF59" s="19">
        <v>0</v>
      </c>
      <c r="AG59" s="80">
        <v>1</v>
      </c>
      <c r="AH59" s="19">
        <v>0</v>
      </c>
      <c r="AI59" s="80">
        <v>1</v>
      </c>
      <c r="AJ59" s="19">
        <v>6</v>
      </c>
      <c r="AK59" s="80">
        <v>1</v>
      </c>
      <c r="AL59" s="19">
        <v>3</v>
      </c>
      <c r="AM59" s="80">
        <v>0</v>
      </c>
      <c r="AN59" s="19">
        <v>0</v>
      </c>
      <c r="AO59" s="80">
        <v>0</v>
      </c>
      <c r="AP59" s="19">
        <v>3</v>
      </c>
      <c r="AQ59" s="80">
        <v>6</v>
      </c>
      <c r="AR59" s="19">
        <v>0</v>
      </c>
      <c r="AS59" s="80">
        <v>2</v>
      </c>
      <c r="AT59" s="19">
        <v>2</v>
      </c>
      <c r="AU59" s="80">
        <v>2</v>
      </c>
      <c r="AV59" s="19">
        <v>1</v>
      </c>
      <c r="AW59" s="80">
        <v>1</v>
      </c>
      <c r="AX59" s="19">
        <v>0</v>
      </c>
      <c r="AY59" s="80">
        <v>1</v>
      </c>
      <c r="AZ59" s="19">
        <v>4</v>
      </c>
      <c r="BA59" s="80"/>
      <c r="BB59" s="19">
        <v>0</v>
      </c>
      <c r="BC59" s="80">
        <v>0</v>
      </c>
      <c r="BD59" s="19">
        <v>1</v>
      </c>
      <c r="BE59" s="80">
        <v>3</v>
      </c>
      <c r="BF59" s="19">
        <v>2</v>
      </c>
      <c r="BG59" s="80">
        <v>0</v>
      </c>
      <c r="BH59" s="19">
        <v>1</v>
      </c>
      <c r="BI59" s="80">
        <v>1</v>
      </c>
      <c r="BJ59" s="19">
        <v>1</v>
      </c>
      <c r="BK59" s="80">
        <v>2</v>
      </c>
      <c r="BL59" s="19">
        <v>2</v>
      </c>
      <c r="BM59" s="80">
        <v>2</v>
      </c>
      <c r="BN59" s="19">
        <v>0</v>
      </c>
      <c r="BO59" s="80">
        <v>2</v>
      </c>
      <c r="BP59" s="19">
        <v>0</v>
      </c>
      <c r="BQ59" s="80">
        <v>2</v>
      </c>
      <c r="BR59" s="19">
        <v>0</v>
      </c>
      <c r="BS59" s="80">
        <v>1</v>
      </c>
      <c r="BT59" s="19">
        <v>0</v>
      </c>
      <c r="BU59" s="80">
        <v>1</v>
      </c>
      <c r="BV59" s="19">
        <v>0</v>
      </c>
      <c r="BW59" s="80">
        <v>0</v>
      </c>
      <c r="BX59" s="19">
        <v>0</v>
      </c>
      <c r="BY59" s="80">
        <v>0</v>
      </c>
      <c r="BZ59" s="19">
        <v>0</v>
      </c>
      <c r="CA59" s="80">
        <v>0</v>
      </c>
      <c r="CB59" s="19">
        <v>0</v>
      </c>
      <c r="CC59" s="80">
        <v>0</v>
      </c>
      <c r="CD59" s="19">
        <v>0</v>
      </c>
      <c r="CE59" s="80">
        <v>0</v>
      </c>
      <c r="CF59" s="19">
        <v>0</v>
      </c>
      <c r="CG59" s="80">
        <v>0</v>
      </c>
      <c r="CH59" s="19">
        <v>0</v>
      </c>
      <c r="CI59" s="80">
        <v>0</v>
      </c>
      <c r="CJ59" s="19">
        <v>0</v>
      </c>
      <c r="CK59" s="80">
        <v>0</v>
      </c>
      <c r="CL59" s="19">
        <v>0</v>
      </c>
      <c r="CM59" s="80">
        <v>0</v>
      </c>
      <c r="CN59" s="5" t="s">
        <v>44</v>
      </c>
      <c r="CO59" s="80">
        <v>0</v>
      </c>
      <c r="CP59" s="5" t="s">
        <v>44</v>
      </c>
      <c r="CQ59" s="80">
        <v>0</v>
      </c>
      <c r="CR59" s="5" t="s">
        <v>44</v>
      </c>
      <c r="CS59" s="80">
        <v>0</v>
      </c>
      <c r="CT59" s="5" t="s">
        <v>44</v>
      </c>
      <c r="CU59" s="80">
        <v>0</v>
      </c>
      <c r="CV59" s="5" t="s">
        <v>44</v>
      </c>
      <c r="CW59" s="80">
        <v>0</v>
      </c>
      <c r="CX59" s="5" t="s">
        <v>44</v>
      </c>
      <c r="CY59" s="80">
        <v>0</v>
      </c>
      <c r="CZ59" s="5" t="s">
        <v>44</v>
      </c>
      <c r="DA59" s="80">
        <v>0</v>
      </c>
      <c r="DB59" s="5" t="s">
        <v>44</v>
      </c>
      <c r="DC59" s="80">
        <v>0</v>
      </c>
      <c r="DD59" s="5" t="s">
        <v>44</v>
      </c>
      <c r="DE59" s="80">
        <v>0</v>
      </c>
      <c r="DF59" s="5" t="s">
        <v>44</v>
      </c>
      <c r="DG59" s="80">
        <v>0</v>
      </c>
      <c r="DH59" s="5" t="s">
        <v>44</v>
      </c>
      <c r="DI59" s="80">
        <v>0</v>
      </c>
      <c r="DJ59" s="5" t="s">
        <v>44</v>
      </c>
      <c r="DK59" s="80">
        <v>0</v>
      </c>
      <c r="DL59" s="5" t="s">
        <v>44</v>
      </c>
      <c r="DM59" s="80">
        <v>0</v>
      </c>
      <c r="DN59" s="5" t="s">
        <v>44</v>
      </c>
      <c r="DO59" s="80">
        <v>0</v>
      </c>
      <c r="DP59" s="5" t="s">
        <v>44</v>
      </c>
      <c r="DQ59" s="80">
        <v>0</v>
      </c>
      <c r="DR59" s="5" t="s">
        <v>44</v>
      </c>
      <c r="DS59" s="80">
        <v>0</v>
      </c>
      <c r="DT59" s="5" t="s">
        <v>44</v>
      </c>
      <c r="DU59" s="80">
        <v>0</v>
      </c>
      <c r="DV59" s="5" t="s">
        <v>44</v>
      </c>
      <c r="DW59" s="80">
        <v>0</v>
      </c>
      <c r="DX59" s="5" t="s">
        <v>44</v>
      </c>
      <c r="DY59" s="80">
        <v>0</v>
      </c>
      <c r="DZ59" s="5" t="s">
        <v>44</v>
      </c>
      <c r="EA59" s="80">
        <v>0</v>
      </c>
      <c r="EB59" s="5" t="s">
        <v>44</v>
      </c>
      <c r="EC59" s="80">
        <v>0</v>
      </c>
      <c r="ED59" s="5" t="s">
        <v>44</v>
      </c>
      <c r="EE59" s="80">
        <v>0</v>
      </c>
      <c r="EF59" s="5" t="s">
        <v>44</v>
      </c>
      <c r="EG59" s="80">
        <v>0</v>
      </c>
      <c r="EH59" s="5" t="s">
        <v>44</v>
      </c>
      <c r="EI59" s="80">
        <v>0</v>
      </c>
      <c r="EJ59" s="5" t="s">
        <v>44</v>
      </c>
      <c r="EK59" s="80">
        <v>0</v>
      </c>
      <c r="EL59" s="5" t="s">
        <v>44</v>
      </c>
      <c r="EM59" s="80">
        <v>0</v>
      </c>
      <c r="EN59" s="5" t="s">
        <v>44</v>
      </c>
      <c r="EO59" s="80">
        <v>0</v>
      </c>
      <c r="EP59" s="5" t="s">
        <v>44</v>
      </c>
      <c r="EQ59" s="80">
        <v>0</v>
      </c>
      <c r="ER59" s="5" t="s">
        <v>44</v>
      </c>
      <c r="ES59" s="80">
        <v>0</v>
      </c>
      <c r="ET59" s="5" t="s">
        <v>44</v>
      </c>
      <c r="EU59" s="80">
        <v>0</v>
      </c>
      <c r="EV59" s="5" t="s">
        <v>44</v>
      </c>
      <c r="EW59" s="80">
        <v>0</v>
      </c>
      <c r="EX59" s="5" t="s">
        <v>44</v>
      </c>
      <c r="EY59" s="80">
        <v>0</v>
      </c>
      <c r="EZ59" s="5" t="s">
        <v>44</v>
      </c>
      <c r="FA59" s="80">
        <v>0</v>
      </c>
      <c r="FB59" s="5" t="s">
        <v>44</v>
      </c>
      <c r="FC59" s="80">
        <v>0</v>
      </c>
      <c r="FD59" s="5" t="s">
        <v>44</v>
      </c>
      <c r="FE59" s="80">
        <v>0</v>
      </c>
      <c r="FF59" s="5" t="s">
        <v>44</v>
      </c>
      <c r="FG59" s="80">
        <v>0</v>
      </c>
      <c r="FH59" s="5" t="s">
        <v>44</v>
      </c>
      <c r="FI59" s="80">
        <v>0</v>
      </c>
      <c r="FJ59" s="5" t="s">
        <v>44</v>
      </c>
      <c r="FK59" s="80">
        <v>0</v>
      </c>
      <c r="FL59" s="5" t="s">
        <v>44</v>
      </c>
      <c r="FM59" s="80">
        <v>0</v>
      </c>
      <c r="FN59" s="5" t="s">
        <v>44</v>
      </c>
      <c r="FO59" s="80">
        <v>0</v>
      </c>
      <c r="FP59" s="5" t="s">
        <v>44</v>
      </c>
      <c r="FQ59" s="80">
        <v>0</v>
      </c>
      <c r="FR59" s="5" t="s">
        <v>44</v>
      </c>
      <c r="FS59" s="80">
        <v>0</v>
      </c>
      <c r="FT59" s="5" t="s">
        <v>44</v>
      </c>
      <c r="FU59" s="80">
        <v>0</v>
      </c>
      <c r="FV59" s="5" t="s">
        <v>44</v>
      </c>
      <c r="FW59" s="80">
        <v>0</v>
      </c>
      <c r="FX59" s="5" t="s">
        <v>44</v>
      </c>
      <c r="FY59" s="80">
        <v>0</v>
      </c>
      <c r="FZ59" s="5" t="s">
        <v>44</v>
      </c>
      <c r="GA59" s="80">
        <v>0</v>
      </c>
      <c r="GB59" s="5" t="s">
        <v>44</v>
      </c>
      <c r="GC59" s="80">
        <v>0</v>
      </c>
      <c r="GD59" s="5" t="s">
        <v>44</v>
      </c>
      <c r="GE59" s="80">
        <v>0</v>
      </c>
      <c r="GF59" s="5" t="s">
        <v>44</v>
      </c>
      <c r="GG59" s="80">
        <v>0</v>
      </c>
      <c r="GH59">
        <f t="shared" si="1147"/>
        <v>42</v>
      </c>
      <c r="GI59">
        <f t="shared" si="1148"/>
        <v>40</v>
      </c>
      <c r="GJ59">
        <v>46</v>
      </c>
    </row>
    <row r="60" spans="1:197">
      <c r="A60">
        <v>3</v>
      </c>
      <c r="B60" s="19">
        <v>0</v>
      </c>
      <c r="C60" s="45">
        <v>0</v>
      </c>
      <c r="D60" s="19">
        <v>0</v>
      </c>
      <c r="E60" s="45">
        <v>0</v>
      </c>
      <c r="F60" s="19">
        <v>0</v>
      </c>
      <c r="G60" s="45">
        <v>0</v>
      </c>
      <c r="H60" s="19">
        <v>0</v>
      </c>
      <c r="I60" s="45">
        <v>0</v>
      </c>
      <c r="J60" s="19">
        <v>0</v>
      </c>
      <c r="K60" s="45">
        <v>0</v>
      </c>
      <c r="L60" s="19">
        <v>0</v>
      </c>
      <c r="M60" s="45">
        <v>0</v>
      </c>
      <c r="N60" s="19">
        <v>0</v>
      </c>
      <c r="O60" s="45">
        <v>0</v>
      </c>
      <c r="P60" s="19">
        <v>0</v>
      </c>
      <c r="Q60" s="45">
        <v>0</v>
      </c>
      <c r="R60" s="19">
        <v>2</v>
      </c>
      <c r="S60" s="45">
        <v>0</v>
      </c>
      <c r="T60" s="19">
        <v>1</v>
      </c>
      <c r="U60" s="80">
        <v>0</v>
      </c>
      <c r="V60" s="19">
        <v>2</v>
      </c>
      <c r="W60" s="80">
        <v>0</v>
      </c>
      <c r="X60" s="19">
        <v>0</v>
      </c>
      <c r="Y60" s="80">
        <v>1</v>
      </c>
      <c r="Z60" s="19">
        <v>4</v>
      </c>
      <c r="AA60" s="80">
        <v>2</v>
      </c>
      <c r="AB60" s="19">
        <v>0</v>
      </c>
      <c r="AC60" s="80">
        <v>0</v>
      </c>
      <c r="AD60" s="19">
        <v>0</v>
      </c>
      <c r="AE60" s="80">
        <v>2</v>
      </c>
      <c r="AF60" s="19">
        <v>0</v>
      </c>
      <c r="AG60" s="80">
        <v>1</v>
      </c>
      <c r="AH60" s="19">
        <v>1</v>
      </c>
      <c r="AI60" s="80">
        <v>1</v>
      </c>
      <c r="AJ60" s="19">
        <v>5</v>
      </c>
      <c r="AK60" s="80">
        <v>2</v>
      </c>
      <c r="AL60" s="19">
        <v>0</v>
      </c>
      <c r="AM60" s="80">
        <v>0</v>
      </c>
      <c r="AN60" s="19">
        <v>0</v>
      </c>
      <c r="AO60" s="80">
        <v>1</v>
      </c>
      <c r="AP60" s="19">
        <v>4</v>
      </c>
      <c r="AQ60" s="80">
        <v>6</v>
      </c>
      <c r="AR60" s="19">
        <v>0</v>
      </c>
      <c r="AS60" s="80">
        <v>1</v>
      </c>
      <c r="AT60" s="19">
        <v>1</v>
      </c>
      <c r="AU60" s="80">
        <v>1</v>
      </c>
      <c r="AV60" s="19">
        <v>2</v>
      </c>
      <c r="AW60" s="80">
        <v>2</v>
      </c>
      <c r="AX60" s="19">
        <v>0</v>
      </c>
      <c r="AY60" s="80">
        <v>0</v>
      </c>
      <c r="AZ60" s="19">
        <v>2</v>
      </c>
      <c r="BA60" s="80"/>
      <c r="BB60" s="19">
        <v>1</v>
      </c>
      <c r="BC60" s="80">
        <v>1</v>
      </c>
      <c r="BD60" s="19">
        <v>2</v>
      </c>
      <c r="BE60" s="80">
        <v>1</v>
      </c>
      <c r="BF60" s="19">
        <v>0</v>
      </c>
      <c r="BG60" s="80">
        <v>1</v>
      </c>
      <c r="BH60" s="19">
        <v>2</v>
      </c>
      <c r="BI60" s="80">
        <v>1</v>
      </c>
      <c r="BJ60" s="19">
        <v>1</v>
      </c>
      <c r="BK60" s="80">
        <v>1</v>
      </c>
      <c r="BL60" s="19">
        <v>1</v>
      </c>
      <c r="BM60" s="80">
        <v>0</v>
      </c>
      <c r="BN60" s="19">
        <v>0</v>
      </c>
      <c r="BO60" s="80">
        <v>3</v>
      </c>
      <c r="BP60" s="19">
        <v>0</v>
      </c>
      <c r="BQ60" s="80">
        <v>3</v>
      </c>
      <c r="BR60" s="19">
        <v>0</v>
      </c>
      <c r="BS60" s="80">
        <v>0</v>
      </c>
      <c r="BT60" s="19">
        <v>0</v>
      </c>
      <c r="BU60" s="80">
        <v>0</v>
      </c>
      <c r="BV60" s="19">
        <v>0</v>
      </c>
      <c r="BW60" s="80">
        <v>0</v>
      </c>
      <c r="BX60" s="19">
        <v>0</v>
      </c>
      <c r="BY60" s="80">
        <v>0</v>
      </c>
      <c r="BZ60" s="19">
        <v>0</v>
      </c>
      <c r="CA60" s="80">
        <v>0</v>
      </c>
      <c r="CB60" s="19">
        <v>0</v>
      </c>
      <c r="CC60" s="80">
        <v>0</v>
      </c>
      <c r="CD60" s="19">
        <v>0</v>
      </c>
      <c r="CE60" s="80">
        <v>0</v>
      </c>
      <c r="CF60" s="19">
        <v>0</v>
      </c>
      <c r="CG60" s="80">
        <v>0</v>
      </c>
      <c r="CH60" s="19">
        <v>0</v>
      </c>
      <c r="CI60" s="80">
        <v>0</v>
      </c>
      <c r="CJ60" s="19">
        <v>0</v>
      </c>
      <c r="CK60" s="80">
        <v>0</v>
      </c>
      <c r="CL60" s="19">
        <v>0</v>
      </c>
      <c r="CM60" s="80">
        <v>0</v>
      </c>
      <c r="CN60" s="19">
        <v>0</v>
      </c>
      <c r="CO60" s="80">
        <v>0</v>
      </c>
      <c r="CP60" s="19">
        <v>0</v>
      </c>
      <c r="CQ60" s="80">
        <v>0</v>
      </c>
      <c r="CR60" s="19">
        <v>0</v>
      </c>
      <c r="CS60" s="80">
        <v>0</v>
      </c>
      <c r="CT60" s="19">
        <v>0</v>
      </c>
      <c r="CU60" s="80">
        <v>0</v>
      </c>
      <c r="CV60" s="19">
        <v>0</v>
      </c>
      <c r="CW60" s="80">
        <v>0</v>
      </c>
      <c r="CX60" s="19">
        <v>0</v>
      </c>
      <c r="CY60" s="80">
        <v>0</v>
      </c>
      <c r="CZ60" s="19">
        <v>0</v>
      </c>
      <c r="DA60" s="80">
        <v>0</v>
      </c>
      <c r="DB60" s="19">
        <v>0</v>
      </c>
      <c r="DC60" s="80">
        <v>0</v>
      </c>
      <c r="DD60" s="19">
        <v>0</v>
      </c>
      <c r="DE60" s="80">
        <v>0</v>
      </c>
      <c r="DF60" s="19">
        <v>0</v>
      </c>
      <c r="DG60" s="80">
        <v>0</v>
      </c>
      <c r="DH60" s="19">
        <v>0</v>
      </c>
      <c r="DI60" s="80">
        <v>0</v>
      </c>
      <c r="DJ60" s="19">
        <v>0</v>
      </c>
      <c r="DK60" s="80">
        <v>0</v>
      </c>
      <c r="DL60" s="19">
        <v>0</v>
      </c>
      <c r="DM60" s="80">
        <v>0</v>
      </c>
      <c r="DN60" s="19">
        <v>0</v>
      </c>
      <c r="DO60" s="80">
        <v>0</v>
      </c>
      <c r="DP60" s="19">
        <v>0</v>
      </c>
      <c r="DQ60" s="80">
        <v>0</v>
      </c>
      <c r="DR60" s="19">
        <v>0</v>
      </c>
      <c r="DS60" s="80">
        <v>0</v>
      </c>
      <c r="DT60" s="19">
        <v>0</v>
      </c>
      <c r="DU60" s="80">
        <v>0</v>
      </c>
      <c r="DV60" s="19">
        <v>0</v>
      </c>
      <c r="DW60" s="80">
        <v>0</v>
      </c>
      <c r="DX60" s="19">
        <v>0</v>
      </c>
      <c r="DY60" s="80">
        <v>0</v>
      </c>
      <c r="DZ60" s="19">
        <v>0</v>
      </c>
      <c r="EA60" s="80">
        <v>0</v>
      </c>
      <c r="EB60" s="19">
        <v>0</v>
      </c>
      <c r="EC60" s="80">
        <v>0</v>
      </c>
      <c r="ED60" s="19">
        <v>0</v>
      </c>
      <c r="EE60" s="80">
        <v>0</v>
      </c>
      <c r="EF60" s="19">
        <v>0</v>
      </c>
      <c r="EG60" s="80">
        <v>0</v>
      </c>
      <c r="EH60" s="19">
        <v>0</v>
      </c>
      <c r="EI60" s="80">
        <v>0</v>
      </c>
      <c r="EJ60" s="5" t="s">
        <v>44</v>
      </c>
      <c r="EK60" s="80">
        <v>0</v>
      </c>
      <c r="EL60" s="5" t="s">
        <v>44</v>
      </c>
      <c r="EM60" s="80">
        <v>0</v>
      </c>
      <c r="EN60" s="5" t="s">
        <v>44</v>
      </c>
      <c r="EO60" s="80">
        <v>0</v>
      </c>
      <c r="EP60" s="5" t="s">
        <v>44</v>
      </c>
      <c r="EQ60" s="80">
        <v>0</v>
      </c>
      <c r="ER60" s="5" t="s">
        <v>44</v>
      </c>
      <c r="ES60" s="80">
        <v>0</v>
      </c>
      <c r="ET60" s="5" t="s">
        <v>44</v>
      </c>
      <c r="EU60" s="80">
        <v>0</v>
      </c>
      <c r="EV60" s="5" t="s">
        <v>44</v>
      </c>
      <c r="EW60" s="80">
        <v>0</v>
      </c>
      <c r="EX60" s="5" t="s">
        <v>44</v>
      </c>
      <c r="EY60" s="80">
        <v>0</v>
      </c>
      <c r="EZ60" s="5" t="s">
        <v>44</v>
      </c>
      <c r="FA60" s="80">
        <v>0</v>
      </c>
      <c r="FB60" s="5" t="s">
        <v>44</v>
      </c>
      <c r="FC60" s="80">
        <v>0</v>
      </c>
      <c r="FD60" s="5" t="s">
        <v>44</v>
      </c>
      <c r="FE60" s="80">
        <v>0</v>
      </c>
      <c r="FF60" s="5" t="s">
        <v>44</v>
      </c>
      <c r="FG60" s="80">
        <v>0</v>
      </c>
      <c r="FH60" s="5" t="s">
        <v>44</v>
      </c>
      <c r="FI60" s="80">
        <v>0</v>
      </c>
      <c r="FJ60" s="5" t="s">
        <v>44</v>
      </c>
      <c r="FK60" s="80">
        <v>0</v>
      </c>
      <c r="FL60" s="5" t="s">
        <v>44</v>
      </c>
      <c r="FM60" s="80">
        <v>0</v>
      </c>
      <c r="FN60" s="5" t="s">
        <v>44</v>
      </c>
      <c r="FO60" s="80">
        <v>0</v>
      </c>
      <c r="FP60" s="5" t="s">
        <v>44</v>
      </c>
      <c r="FQ60" s="80">
        <v>0</v>
      </c>
      <c r="FR60" s="5" t="s">
        <v>44</v>
      </c>
      <c r="FS60" s="80">
        <v>0</v>
      </c>
      <c r="FT60" s="5" t="s">
        <v>44</v>
      </c>
      <c r="FU60" s="80">
        <v>0</v>
      </c>
      <c r="FV60" s="5" t="s">
        <v>44</v>
      </c>
      <c r="FW60" s="80">
        <v>0</v>
      </c>
      <c r="FX60" s="5" t="s">
        <v>44</v>
      </c>
      <c r="FY60" s="80">
        <v>0</v>
      </c>
      <c r="FZ60" s="5" t="s">
        <v>44</v>
      </c>
      <c r="GA60" s="80">
        <v>0</v>
      </c>
      <c r="GB60" s="5" t="s">
        <v>44</v>
      </c>
      <c r="GC60" s="80">
        <v>0</v>
      </c>
      <c r="GD60" s="5" t="s">
        <v>44</v>
      </c>
      <c r="GE60" s="80">
        <v>0</v>
      </c>
      <c r="GF60" s="5" t="s">
        <v>44</v>
      </c>
      <c r="GG60" s="80">
        <v>0</v>
      </c>
      <c r="GH60">
        <f t="shared" si="1147"/>
        <v>31</v>
      </c>
      <c r="GI60">
        <f t="shared" si="1148"/>
        <v>31</v>
      </c>
      <c r="GJ60">
        <v>70</v>
      </c>
    </row>
    <row r="61" spans="1:197">
      <c r="A61">
        <v>4</v>
      </c>
      <c r="B61" s="19">
        <v>0</v>
      </c>
      <c r="C61" s="45">
        <v>0</v>
      </c>
      <c r="D61" s="19">
        <v>0</v>
      </c>
      <c r="E61" s="45">
        <v>0</v>
      </c>
      <c r="F61" s="19">
        <v>0</v>
      </c>
      <c r="G61" s="45">
        <v>0</v>
      </c>
      <c r="H61" s="19">
        <v>0</v>
      </c>
      <c r="I61" s="45">
        <v>0</v>
      </c>
      <c r="J61" s="19">
        <v>0</v>
      </c>
      <c r="K61" s="45">
        <v>0</v>
      </c>
      <c r="L61" s="19">
        <v>1</v>
      </c>
      <c r="M61" s="45">
        <v>0</v>
      </c>
      <c r="N61" s="19">
        <v>1</v>
      </c>
      <c r="O61" s="45">
        <v>0</v>
      </c>
      <c r="P61" s="19">
        <v>0</v>
      </c>
      <c r="Q61" s="45">
        <v>0</v>
      </c>
      <c r="R61" s="19">
        <v>0</v>
      </c>
      <c r="S61" s="45">
        <v>1</v>
      </c>
      <c r="T61" s="19">
        <v>2</v>
      </c>
      <c r="U61" s="80">
        <v>1</v>
      </c>
      <c r="V61" s="19">
        <v>0</v>
      </c>
      <c r="W61" s="80">
        <v>0</v>
      </c>
      <c r="X61" s="19">
        <v>1</v>
      </c>
      <c r="Y61" s="80">
        <v>0</v>
      </c>
      <c r="Z61" s="19">
        <v>1</v>
      </c>
      <c r="AA61" s="80">
        <v>2</v>
      </c>
      <c r="AB61" s="19">
        <v>2</v>
      </c>
      <c r="AC61" s="80">
        <v>0</v>
      </c>
      <c r="AD61" s="19">
        <v>0</v>
      </c>
      <c r="AE61" s="80">
        <v>3</v>
      </c>
      <c r="AF61" s="19">
        <v>2</v>
      </c>
      <c r="AG61" s="80">
        <v>0</v>
      </c>
      <c r="AH61" s="19">
        <v>2</v>
      </c>
      <c r="AI61" s="80">
        <v>2</v>
      </c>
      <c r="AJ61" s="19">
        <v>1</v>
      </c>
      <c r="AK61" s="80">
        <v>0</v>
      </c>
      <c r="AL61" s="19">
        <v>0</v>
      </c>
      <c r="AM61" s="80">
        <v>1</v>
      </c>
      <c r="AN61" s="19">
        <v>0</v>
      </c>
      <c r="AO61" s="80">
        <v>1</v>
      </c>
      <c r="AP61" s="19">
        <v>0</v>
      </c>
      <c r="AQ61" s="80">
        <v>1</v>
      </c>
      <c r="AR61" s="19">
        <v>0</v>
      </c>
      <c r="AS61" s="80">
        <v>0</v>
      </c>
      <c r="AT61" s="19">
        <v>1</v>
      </c>
      <c r="AU61" s="80">
        <v>0</v>
      </c>
      <c r="AV61" s="19">
        <v>0</v>
      </c>
      <c r="AW61" s="80">
        <v>1</v>
      </c>
      <c r="AX61" s="19">
        <v>0</v>
      </c>
      <c r="AY61" s="80">
        <v>0</v>
      </c>
      <c r="AZ61" s="5" t="s">
        <v>44</v>
      </c>
      <c r="BA61" s="80"/>
      <c r="BB61" s="5" t="s">
        <v>44</v>
      </c>
      <c r="BC61" s="80">
        <v>0</v>
      </c>
      <c r="BD61" s="5" t="s">
        <v>44</v>
      </c>
      <c r="BE61" s="80">
        <v>1</v>
      </c>
      <c r="BF61" s="5" t="s">
        <v>44</v>
      </c>
      <c r="BG61" s="80">
        <v>0</v>
      </c>
      <c r="BH61" s="5" t="s">
        <v>44</v>
      </c>
      <c r="BI61" s="80">
        <v>0</v>
      </c>
      <c r="BJ61" s="5" t="s">
        <v>44</v>
      </c>
      <c r="BK61" s="80">
        <v>0</v>
      </c>
      <c r="BL61" s="5" t="s">
        <v>44</v>
      </c>
      <c r="BM61" s="80">
        <v>0</v>
      </c>
      <c r="BN61" s="5" t="s">
        <v>44</v>
      </c>
      <c r="BO61" s="80">
        <v>0</v>
      </c>
      <c r="BP61" s="5" t="s">
        <v>44</v>
      </c>
      <c r="BQ61" s="80">
        <v>0</v>
      </c>
      <c r="BR61" s="5" t="s">
        <v>44</v>
      </c>
      <c r="BS61" s="80">
        <v>0</v>
      </c>
      <c r="BT61" s="5" t="s">
        <v>44</v>
      </c>
      <c r="BU61" s="80">
        <v>0</v>
      </c>
      <c r="BV61" s="5" t="s">
        <v>44</v>
      </c>
      <c r="BW61" s="80">
        <v>0</v>
      </c>
      <c r="BX61" s="5" t="s">
        <v>44</v>
      </c>
      <c r="BY61" s="80">
        <v>0</v>
      </c>
      <c r="BZ61" s="5" t="s">
        <v>44</v>
      </c>
      <c r="CA61" s="80">
        <v>0</v>
      </c>
      <c r="CB61" s="5" t="s">
        <v>44</v>
      </c>
      <c r="CC61" s="80">
        <v>0</v>
      </c>
      <c r="CD61" s="5" t="s">
        <v>44</v>
      </c>
      <c r="CE61" s="80">
        <v>0</v>
      </c>
      <c r="CF61" s="5" t="s">
        <v>44</v>
      </c>
      <c r="CG61" s="80">
        <v>0</v>
      </c>
      <c r="CH61" s="5" t="s">
        <v>44</v>
      </c>
      <c r="CI61" s="80">
        <v>0</v>
      </c>
      <c r="CJ61" s="5" t="s">
        <v>44</v>
      </c>
      <c r="CK61" s="80">
        <v>0</v>
      </c>
      <c r="CL61" s="5" t="s">
        <v>44</v>
      </c>
      <c r="CM61" s="80">
        <v>0</v>
      </c>
      <c r="CN61" s="5" t="s">
        <v>44</v>
      </c>
      <c r="CO61" s="80">
        <v>0</v>
      </c>
      <c r="CP61" s="5" t="s">
        <v>44</v>
      </c>
      <c r="CQ61" s="80">
        <v>0</v>
      </c>
      <c r="CR61" s="5" t="s">
        <v>44</v>
      </c>
      <c r="CS61" s="80">
        <v>0</v>
      </c>
      <c r="CT61" s="5" t="s">
        <v>44</v>
      </c>
      <c r="CU61" s="80">
        <v>0</v>
      </c>
      <c r="CV61" s="5" t="s">
        <v>44</v>
      </c>
      <c r="CW61" s="80">
        <v>0</v>
      </c>
      <c r="CX61" s="5" t="s">
        <v>44</v>
      </c>
      <c r="CY61" s="80">
        <v>0</v>
      </c>
      <c r="CZ61" s="5" t="s">
        <v>44</v>
      </c>
      <c r="DA61" s="80">
        <v>0</v>
      </c>
      <c r="DB61" s="5" t="s">
        <v>44</v>
      </c>
      <c r="DC61" s="80">
        <v>0</v>
      </c>
      <c r="DD61" s="5" t="s">
        <v>44</v>
      </c>
      <c r="DE61" s="80">
        <v>0</v>
      </c>
      <c r="DF61" s="5" t="s">
        <v>44</v>
      </c>
      <c r="DG61" s="80">
        <v>0</v>
      </c>
      <c r="DH61" s="5" t="s">
        <v>44</v>
      </c>
      <c r="DI61" s="80">
        <v>0</v>
      </c>
      <c r="DJ61" s="5" t="s">
        <v>44</v>
      </c>
      <c r="DK61" s="80">
        <v>0</v>
      </c>
      <c r="DL61" s="5" t="s">
        <v>44</v>
      </c>
      <c r="DM61" s="80">
        <v>0</v>
      </c>
      <c r="DN61" s="5" t="s">
        <v>44</v>
      </c>
      <c r="DO61" s="80">
        <v>0</v>
      </c>
      <c r="DP61" s="5" t="s">
        <v>44</v>
      </c>
      <c r="DQ61" s="80">
        <v>0</v>
      </c>
      <c r="DR61" s="5" t="s">
        <v>44</v>
      </c>
      <c r="DS61" s="80">
        <v>0</v>
      </c>
      <c r="DT61" s="5" t="s">
        <v>44</v>
      </c>
      <c r="DU61" s="80">
        <v>0</v>
      </c>
      <c r="DV61" s="5" t="s">
        <v>44</v>
      </c>
      <c r="DW61" s="80">
        <v>0</v>
      </c>
      <c r="DX61" s="5" t="s">
        <v>44</v>
      </c>
      <c r="DY61" s="80">
        <v>0</v>
      </c>
      <c r="DZ61" s="5" t="s">
        <v>44</v>
      </c>
      <c r="EA61" s="80">
        <v>0</v>
      </c>
      <c r="EB61" s="5" t="s">
        <v>44</v>
      </c>
      <c r="EC61" s="80">
        <v>0</v>
      </c>
      <c r="ED61" s="5" t="s">
        <v>44</v>
      </c>
      <c r="EE61" s="80">
        <v>0</v>
      </c>
      <c r="EF61" s="5" t="s">
        <v>44</v>
      </c>
      <c r="EG61" s="80">
        <v>0</v>
      </c>
      <c r="EH61" s="5" t="s">
        <v>44</v>
      </c>
      <c r="EI61" s="80">
        <v>0</v>
      </c>
      <c r="EJ61" s="5" t="s">
        <v>44</v>
      </c>
      <c r="EK61" s="80">
        <v>0</v>
      </c>
      <c r="EL61" s="5" t="s">
        <v>44</v>
      </c>
      <c r="EM61" s="80">
        <v>0</v>
      </c>
      <c r="EN61" s="5" t="s">
        <v>44</v>
      </c>
      <c r="EO61" s="80">
        <v>0</v>
      </c>
      <c r="EP61" s="5" t="s">
        <v>44</v>
      </c>
      <c r="EQ61" s="80">
        <v>0</v>
      </c>
      <c r="ER61" s="5" t="s">
        <v>44</v>
      </c>
      <c r="ES61" s="80">
        <v>0</v>
      </c>
      <c r="ET61" s="5" t="s">
        <v>44</v>
      </c>
      <c r="EU61" s="80">
        <v>0</v>
      </c>
      <c r="EV61" s="5" t="s">
        <v>44</v>
      </c>
      <c r="EW61" s="80">
        <v>0</v>
      </c>
      <c r="EX61" s="5" t="s">
        <v>44</v>
      </c>
      <c r="EY61" s="80">
        <v>0</v>
      </c>
      <c r="EZ61" s="5" t="s">
        <v>44</v>
      </c>
      <c r="FA61" s="80">
        <v>0</v>
      </c>
      <c r="FB61" s="5" t="s">
        <v>44</v>
      </c>
      <c r="FC61" s="80">
        <v>0</v>
      </c>
      <c r="FD61" s="5" t="s">
        <v>44</v>
      </c>
      <c r="FE61" s="80">
        <v>0</v>
      </c>
      <c r="FF61" s="5" t="s">
        <v>44</v>
      </c>
      <c r="FG61" s="80">
        <v>0</v>
      </c>
      <c r="FH61" s="5" t="s">
        <v>44</v>
      </c>
      <c r="FI61" s="80">
        <v>0</v>
      </c>
      <c r="FJ61" s="5" t="s">
        <v>44</v>
      </c>
      <c r="FK61" s="80">
        <v>0</v>
      </c>
      <c r="FL61" s="5" t="s">
        <v>44</v>
      </c>
      <c r="FM61" s="80">
        <v>0</v>
      </c>
      <c r="FN61" s="5" t="s">
        <v>44</v>
      </c>
      <c r="FO61" s="80">
        <v>0</v>
      </c>
      <c r="FP61" s="5" t="s">
        <v>44</v>
      </c>
      <c r="FQ61" s="80">
        <v>0</v>
      </c>
      <c r="FR61" s="5" t="s">
        <v>44</v>
      </c>
      <c r="FS61" s="80">
        <v>0</v>
      </c>
      <c r="FT61" s="5" t="s">
        <v>44</v>
      </c>
      <c r="FU61" s="80">
        <v>0</v>
      </c>
      <c r="FV61" s="5" t="s">
        <v>44</v>
      </c>
      <c r="FW61" s="80">
        <v>0</v>
      </c>
      <c r="FX61" s="5" t="s">
        <v>44</v>
      </c>
      <c r="FY61" s="80">
        <v>0</v>
      </c>
      <c r="FZ61" s="5" t="s">
        <v>44</v>
      </c>
      <c r="GA61" s="80">
        <v>0</v>
      </c>
      <c r="GB61" s="5" t="s">
        <v>44</v>
      </c>
      <c r="GC61" s="80">
        <v>0</v>
      </c>
      <c r="GD61" s="5" t="s">
        <v>44</v>
      </c>
      <c r="GE61" s="80">
        <v>0</v>
      </c>
      <c r="GF61" s="5" t="s">
        <v>44</v>
      </c>
      <c r="GG61" s="80">
        <v>0</v>
      </c>
      <c r="GH61">
        <f t="shared" si="1147"/>
        <v>14</v>
      </c>
      <c r="GI61">
        <f t="shared" si="1148"/>
        <v>14</v>
      </c>
      <c r="GJ61">
        <v>26</v>
      </c>
      <c r="GK61" s="87">
        <f>STDEV(GJ58:GJ66)</f>
        <v>19.235384061671343</v>
      </c>
    </row>
    <row r="62" spans="1:197">
      <c r="A62">
        <v>5</v>
      </c>
      <c r="B62" s="19">
        <v>0</v>
      </c>
      <c r="C62" s="45">
        <v>0</v>
      </c>
      <c r="D62" s="19">
        <v>0</v>
      </c>
      <c r="E62" s="45">
        <v>0</v>
      </c>
      <c r="F62" s="19">
        <v>0</v>
      </c>
      <c r="G62" s="45">
        <v>0</v>
      </c>
      <c r="H62" s="19">
        <v>0</v>
      </c>
      <c r="I62" s="45">
        <v>0</v>
      </c>
      <c r="J62" s="19">
        <v>0</v>
      </c>
      <c r="K62" s="45">
        <v>0</v>
      </c>
      <c r="L62" s="19">
        <v>0</v>
      </c>
      <c r="M62" s="45">
        <v>0</v>
      </c>
      <c r="N62" s="19">
        <v>2</v>
      </c>
      <c r="O62" s="45">
        <v>0</v>
      </c>
      <c r="P62" s="19">
        <v>0</v>
      </c>
      <c r="Q62" s="45">
        <v>0</v>
      </c>
      <c r="R62" s="19">
        <v>0</v>
      </c>
      <c r="S62" s="45">
        <v>0</v>
      </c>
      <c r="T62" s="19">
        <v>2</v>
      </c>
      <c r="U62" s="80">
        <v>1</v>
      </c>
      <c r="V62" s="19">
        <v>2</v>
      </c>
      <c r="W62" s="80">
        <v>1</v>
      </c>
      <c r="X62" s="19">
        <v>0</v>
      </c>
      <c r="Y62" s="80">
        <v>0</v>
      </c>
      <c r="Z62" s="19">
        <v>0</v>
      </c>
      <c r="AA62" s="80">
        <v>1</v>
      </c>
      <c r="AB62" s="19">
        <v>2</v>
      </c>
      <c r="AC62" s="80">
        <v>2</v>
      </c>
      <c r="AD62" s="19">
        <v>0</v>
      </c>
      <c r="AE62" s="80">
        <v>1</v>
      </c>
      <c r="AF62" s="19">
        <v>3</v>
      </c>
      <c r="AG62" s="80">
        <v>0</v>
      </c>
      <c r="AH62" s="19">
        <v>2</v>
      </c>
      <c r="AI62" s="80">
        <v>3</v>
      </c>
      <c r="AJ62" s="19">
        <v>2</v>
      </c>
      <c r="AK62" s="80">
        <v>0</v>
      </c>
      <c r="AL62" s="19">
        <v>2</v>
      </c>
      <c r="AM62" s="80">
        <v>3</v>
      </c>
      <c r="AN62" s="19">
        <v>4</v>
      </c>
      <c r="AO62" s="80">
        <v>2</v>
      </c>
      <c r="AP62" s="19">
        <v>0</v>
      </c>
      <c r="AQ62" s="80">
        <v>2</v>
      </c>
      <c r="AR62" s="19">
        <v>0</v>
      </c>
      <c r="AS62" s="80">
        <v>2</v>
      </c>
      <c r="AT62" s="19">
        <v>2</v>
      </c>
      <c r="AU62" s="80">
        <v>0</v>
      </c>
      <c r="AV62" s="19">
        <v>2</v>
      </c>
      <c r="AW62" s="80">
        <v>1</v>
      </c>
      <c r="AX62" s="19">
        <v>0</v>
      </c>
      <c r="AY62" s="80">
        <v>0</v>
      </c>
      <c r="AZ62" s="19">
        <v>2</v>
      </c>
      <c r="BA62" s="80"/>
      <c r="BB62" s="19">
        <v>2</v>
      </c>
      <c r="BC62" s="80">
        <v>1</v>
      </c>
      <c r="BD62" s="19">
        <v>0</v>
      </c>
      <c r="BE62" s="80">
        <v>1</v>
      </c>
      <c r="BF62" s="19">
        <v>3</v>
      </c>
      <c r="BG62" s="80">
        <v>1</v>
      </c>
      <c r="BH62" s="19">
        <v>0</v>
      </c>
      <c r="BI62" s="80">
        <v>1</v>
      </c>
      <c r="BJ62" s="19">
        <v>1</v>
      </c>
      <c r="BK62" s="80">
        <v>1</v>
      </c>
      <c r="BL62" s="19">
        <v>3</v>
      </c>
      <c r="BM62" s="80">
        <v>4</v>
      </c>
      <c r="BN62" s="19">
        <v>1</v>
      </c>
      <c r="BO62" s="80">
        <v>0</v>
      </c>
      <c r="BP62" s="19">
        <v>0</v>
      </c>
      <c r="BQ62" s="80">
        <v>1</v>
      </c>
      <c r="BR62" s="19">
        <v>0</v>
      </c>
      <c r="BS62" s="80">
        <v>1</v>
      </c>
      <c r="BT62" s="19">
        <v>0</v>
      </c>
      <c r="BU62" s="80">
        <v>0</v>
      </c>
      <c r="BV62" s="19">
        <v>0</v>
      </c>
      <c r="BW62" s="80">
        <v>1</v>
      </c>
      <c r="BX62" s="19">
        <v>0</v>
      </c>
      <c r="BY62" s="80">
        <v>1</v>
      </c>
      <c r="BZ62" s="19">
        <v>0</v>
      </c>
      <c r="CA62" s="80">
        <v>0</v>
      </c>
      <c r="CB62" s="19">
        <v>0</v>
      </c>
      <c r="CC62" s="80">
        <v>0</v>
      </c>
      <c r="CD62" s="19">
        <v>0</v>
      </c>
      <c r="CE62" s="80">
        <v>0</v>
      </c>
      <c r="CF62" s="19">
        <v>0</v>
      </c>
      <c r="CG62" s="80">
        <v>0</v>
      </c>
      <c r="CH62" s="19">
        <v>0</v>
      </c>
      <c r="CI62" s="80">
        <v>0</v>
      </c>
      <c r="CJ62" s="19">
        <v>0</v>
      </c>
      <c r="CK62" s="80">
        <v>0</v>
      </c>
      <c r="CL62" s="19">
        <v>0</v>
      </c>
      <c r="CM62" s="80">
        <v>0</v>
      </c>
      <c r="CN62" s="19">
        <v>0</v>
      </c>
      <c r="CO62" s="80">
        <v>0</v>
      </c>
      <c r="CP62" s="19">
        <v>0</v>
      </c>
      <c r="CQ62" s="80">
        <v>0</v>
      </c>
      <c r="CR62" s="19">
        <v>0</v>
      </c>
      <c r="CS62" s="80">
        <v>0</v>
      </c>
      <c r="CT62" s="19">
        <v>0</v>
      </c>
      <c r="CU62" s="80">
        <v>0</v>
      </c>
      <c r="CV62" s="5" t="s">
        <v>44</v>
      </c>
      <c r="CW62" s="80">
        <v>0</v>
      </c>
      <c r="CX62" s="5" t="s">
        <v>44</v>
      </c>
      <c r="CY62" s="80">
        <v>0</v>
      </c>
      <c r="CZ62" s="5" t="s">
        <v>44</v>
      </c>
      <c r="DA62" s="80">
        <v>0</v>
      </c>
      <c r="DB62" s="5" t="s">
        <v>44</v>
      </c>
      <c r="DC62" s="80">
        <v>0</v>
      </c>
      <c r="DD62" s="5" t="s">
        <v>44</v>
      </c>
      <c r="DE62" s="80">
        <v>0</v>
      </c>
      <c r="DF62" s="5" t="s">
        <v>44</v>
      </c>
      <c r="DG62" s="80">
        <v>0</v>
      </c>
      <c r="DH62" s="5" t="s">
        <v>44</v>
      </c>
      <c r="DI62" s="80">
        <v>0</v>
      </c>
      <c r="DJ62" s="5" t="s">
        <v>44</v>
      </c>
      <c r="DK62" s="80">
        <v>0</v>
      </c>
      <c r="DL62" s="5" t="s">
        <v>44</v>
      </c>
      <c r="DM62" s="80">
        <v>0</v>
      </c>
      <c r="DN62" s="5" t="s">
        <v>44</v>
      </c>
      <c r="DO62" s="80">
        <v>0</v>
      </c>
      <c r="DP62" s="5" t="s">
        <v>44</v>
      </c>
      <c r="DQ62" s="80">
        <v>0</v>
      </c>
      <c r="DR62" s="5" t="s">
        <v>44</v>
      </c>
      <c r="DS62" s="80">
        <v>0</v>
      </c>
      <c r="DT62" s="5" t="s">
        <v>44</v>
      </c>
      <c r="DU62" s="80">
        <v>0</v>
      </c>
      <c r="DV62" s="5" t="s">
        <v>44</v>
      </c>
      <c r="DW62" s="80">
        <v>0</v>
      </c>
      <c r="DX62" s="5" t="s">
        <v>44</v>
      </c>
      <c r="DY62" s="80">
        <v>0</v>
      </c>
      <c r="DZ62" s="5" t="s">
        <v>44</v>
      </c>
      <c r="EA62" s="80">
        <v>0</v>
      </c>
      <c r="EB62" s="5" t="s">
        <v>44</v>
      </c>
      <c r="EC62" s="80">
        <v>0</v>
      </c>
      <c r="ED62" s="5" t="s">
        <v>44</v>
      </c>
      <c r="EE62" s="80">
        <v>0</v>
      </c>
      <c r="EF62" s="5" t="s">
        <v>44</v>
      </c>
      <c r="EG62" s="80">
        <v>0</v>
      </c>
      <c r="EH62" s="5" t="s">
        <v>44</v>
      </c>
      <c r="EI62" s="80">
        <v>0</v>
      </c>
      <c r="EJ62" s="5" t="s">
        <v>44</v>
      </c>
      <c r="EK62" s="80">
        <v>0</v>
      </c>
      <c r="EL62" s="5" t="s">
        <v>44</v>
      </c>
      <c r="EM62" s="80">
        <v>0</v>
      </c>
      <c r="EN62" s="5" t="s">
        <v>44</v>
      </c>
      <c r="EO62" s="80">
        <v>0</v>
      </c>
      <c r="EP62" s="5" t="s">
        <v>44</v>
      </c>
      <c r="EQ62" s="80">
        <v>0</v>
      </c>
      <c r="ER62" s="5" t="s">
        <v>44</v>
      </c>
      <c r="ES62" s="80">
        <v>0</v>
      </c>
      <c r="ET62" s="5" t="s">
        <v>44</v>
      </c>
      <c r="EU62" s="80">
        <v>0</v>
      </c>
      <c r="EV62" s="5" t="s">
        <v>44</v>
      </c>
      <c r="EW62" s="80">
        <v>0</v>
      </c>
      <c r="EX62" s="5" t="s">
        <v>44</v>
      </c>
      <c r="EY62" s="80">
        <v>0</v>
      </c>
      <c r="EZ62" s="5" t="s">
        <v>44</v>
      </c>
      <c r="FA62" s="80">
        <v>0</v>
      </c>
      <c r="FB62" s="5" t="s">
        <v>44</v>
      </c>
      <c r="FC62" s="80">
        <v>0</v>
      </c>
      <c r="FD62" s="5" t="s">
        <v>44</v>
      </c>
      <c r="FE62" s="80">
        <v>0</v>
      </c>
      <c r="FF62" s="5" t="s">
        <v>44</v>
      </c>
      <c r="FG62" s="80">
        <v>0</v>
      </c>
      <c r="FH62" s="5" t="s">
        <v>44</v>
      </c>
      <c r="FI62" s="80">
        <v>0</v>
      </c>
      <c r="FJ62" s="5" t="s">
        <v>44</v>
      </c>
      <c r="FK62" s="80">
        <v>0</v>
      </c>
      <c r="FL62" s="5" t="s">
        <v>44</v>
      </c>
      <c r="FM62" s="80">
        <v>0</v>
      </c>
      <c r="FN62" s="5" t="s">
        <v>44</v>
      </c>
      <c r="FO62" s="80">
        <v>0</v>
      </c>
      <c r="FP62" s="5" t="s">
        <v>44</v>
      </c>
      <c r="FQ62" s="80">
        <v>0</v>
      </c>
      <c r="FR62" s="5" t="s">
        <v>44</v>
      </c>
      <c r="FS62" s="80">
        <v>0</v>
      </c>
      <c r="FT62" s="5" t="s">
        <v>44</v>
      </c>
      <c r="FU62" s="80">
        <v>0</v>
      </c>
      <c r="FV62" s="5" t="s">
        <v>44</v>
      </c>
      <c r="FW62" s="80">
        <v>0</v>
      </c>
      <c r="FX62" s="5" t="s">
        <v>44</v>
      </c>
      <c r="FY62" s="80">
        <v>0</v>
      </c>
      <c r="FZ62" s="5" t="s">
        <v>44</v>
      </c>
      <c r="GA62" s="80">
        <v>0</v>
      </c>
      <c r="GB62" s="5" t="s">
        <v>44</v>
      </c>
      <c r="GC62" s="80">
        <v>0</v>
      </c>
      <c r="GD62" s="5" t="s">
        <v>44</v>
      </c>
      <c r="GE62" s="80">
        <v>0</v>
      </c>
      <c r="GF62" s="5" t="s">
        <v>44</v>
      </c>
      <c r="GG62" s="80">
        <v>0</v>
      </c>
      <c r="GH62">
        <f t="shared" si="1147"/>
        <v>37</v>
      </c>
      <c r="GI62">
        <f t="shared" si="1148"/>
        <v>32</v>
      </c>
      <c r="GJ62">
        <v>50</v>
      </c>
    </row>
    <row r="63" spans="1:197">
      <c r="A63">
        <v>6</v>
      </c>
      <c r="B63" s="19">
        <v>0</v>
      </c>
      <c r="C63" s="45">
        <v>0</v>
      </c>
      <c r="D63" s="19">
        <v>0</v>
      </c>
      <c r="E63" s="45">
        <v>0</v>
      </c>
      <c r="F63" s="19">
        <v>0</v>
      </c>
      <c r="G63" s="45">
        <v>0</v>
      </c>
      <c r="H63" s="19">
        <v>0</v>
      </c>
      <c r="I63" s="45">
        <v>0</v>
      </c>
      <c r="J63" s="19">
        <v>0</v>
      </c>
      <c r="K63" s="45">
        <v>0</v>
      </c>
      <c r="L63" s="19">
        <v>2</v>
      </c>
      <c r="M63" s="45">
        <v>0</v>
      </c>
      <c r="N63" s="19">
        <v>2</v>
      </c>
      <c r="O63" s="45">
        <v>0</v>
      </c>
      <c r="P63" s="19">
        <v>0</v>
      </c>
      <c r="Q63" s="45">
        <v>0</v>
      </c>
      <c r="R63" s="19">
        <v>0</v>
      </c>
      <c r="S63" s="45">
        <v>1</v>
      </c>
      <c r="T63" s="19">
        <v>0</v>
      </c>
      <c r="U63" s="80">
        <v>1</v>
      </c>
      <c r="V63" s="19">
        <v>0</v>
      </c>
      <c r="W63" s="80">
        <v>1</v>
      </c>
      <c r="X63" s="19">
        <v>5</v>
      </c>
      <c r="Y63" s="80">
        <v>1</v>
      </c>
      <c r="Z63" s="19">
        <v>0</v>
      </c>
      <c r="AA63" s="80">
        <v>1</v>
      </c>
      <c r="AB63" s="19">
        <v>2</v>
      </c>
      <c r="AC63" s="80">
        <v>3</v>
      </c>
      <c r="AD63" s="19">
        <v>0</v>
      </c>
      <c r="AE63" s="80">
        <v>0</v>
      </c>
      <c r="AF63" s="19">
        <v>5</v>
      </c>
      <c r="AG63" s="80">
        <v>0</v>
      </c>
      <c r="AH63" s="19">
        <v>2</v>
      </c>
      <c r="AI63" s="80">
        <v>2</v>
      </c>
      <c r="AJ63" s="19">
        <v>1</v>
      </c>
      <c r="AK63" s="80">
        <v>1</v>
      </c>
      <c r="AL63" s="19">
        <v>2</v>
      </c>
      <c r="AM63" s="80">
        <v>4</v>
      </c>
      <c r="AN63" s="19">
        <v>2</v>
      </c>
      <c r="AO63" s="80">
        <v>2</v>
      </c>
      <c r="AP63" s="19">
        <v>0</v>
      </c>
      <c r="AQ63" s="80">
        <v>1</v>
      </c>
      <c r="AR63" s="19">
        <v>0</v>
      </c>
      <c r="AS63" s="80">
        <v>2</v>
      </c>
      <c r="AT63" s="19">
        <v>2</v>
      </c>
      <c r="AU63" s="80">
        <v>2</v>
      </c>
      <c r="AV63" s="19">
        <v>2</v>
      </c>
      <c r="AW63" s="80">
        <v>1</v>
      </c>
      <c r="AX63" s="19">
        <v>0</v>
      </c>
      <c r="AY63" s="80">
        <v>1</v>
      </c>
      <c r="AZ63" s="19">
        <v>0</v>
      </c>
      <c r="BA63" s="80"/>
      <c r="BB63" s="19">
        <v>0</v>
      </c>
      <c r="BC63" s="80">
        <v>1</v>
      </c>
      <c r="BD63" s="19">
        <v>0</v>
      </c>
      <c r="BE63" s="80">
        <v>0</v>
      </c>
      <c r="BF63" s="19">
        <v>1</v>
      </c>
      <c r="BG63" s="80">
        <v>0</v>
      </c>
      <c r="BH63" s="19">
        <v>3</v>
      </c>
      <c r="BI63" s="80">
        <v>0</v>
      </c>
      <c r="BJ63" s="19">
        <v>0</v>
      </c>
      <c r="BK63" s="80">
        <v>0</v>
      </c>
      <c r="BL63" s="19">
        <v>1</v>
      </c>
      <c r="BM63" s="80">
        <v>1</v>
      </c>
      <c r="BN63" s="19">
        <v>4</v>
      </c>
      <c r="BO63" s="80">
        <v>4</v>
      </c>
      <c r="BP63" s="19">
        <v>0</v>
      </c>
      <c r="BQ63" s="80">
        <v>0</v>
      </c>
      <c r="BR63" s="19">
        <v>0</v>
      </c>
      <c r="BS63" s="80">
        <v>0</v>
      </c>
      <c r="BT63" s="19">
        <v>0</v>
      </c>
      <c r="BU63" s="80">
        <v>0</v>
      </c>
      <c r="BV63" s="19">
        <v>0</v>
      </c>
      <c r="BW63" s="80">
        <v>3</v>
      </c>
      <c r="BX63" s="19">
        <v>1</v>
      </c>
      <c r="BY63" s="80">
        <v>0</v>
      </c>
      <c r="BZ63" s="19">
        <v>0</v>
      </c>
      <c r="CA63" s="80">
        <v>2</v>
      </c>
      <c r="CB63" s="19">
        <v>0</v>
      </c>
      <c r="CC63" s="80">
        <v>0</v>
      </c>
      <c r="CD63" s="19">
        <v>0</v>
      </c>
      <c r="CE63" s="80">
        <v>0</v>
      </c>
      <c r="CF63" s="19">
        <v>0</v>
      </c>
      <c r="CG63" s="80">
        <v>0</v>
      </c>
      <c r="CH63" s="19">
        <v>0</v>
      </c>
      <c r="CI63" s="80">
        <v>0</v>
      </c>
      <c r="CJ63" s="19">
        <v>0</v>
      </c>
      <c r="CK63" s="80">
        <v>0</v>
      </c>
      <c r="CL63" s="19">
        <v>0</v>
      </c>
      <c r="CM63" s="80">
        <v>0</v>
      </c>
      <c r="CN63" s="19">
        <v>0</v>
      </c>
      <c r="CO63" s="80">
        <v>0</v>
      </c>
      <c r="CP63" s="19">
        <v>0</v>
      </c>
      <c r="CQ63" s="80">
        <v>0</v>
      </c>
      <c r="CR63" s="19">
        <v>0</v>
      </c>
      <c r="CS63" s="80">
        <v>0</v>
      </c>
      <c r="CT63" s="19">
        <v>0</v>
      </c>
      <c r="CU63" s="80">
        <v>0</v>
      </c>
      <c r="CV63" s="19">
        <v>0</v>
      </c>
      <c r="CW63" s="80">
        <v>0</v>
      </c>
      <c r="CX63" s="19">
        <v>0</v>
      </c>
      <c r="CY63" s="80">
        <v>0</v>
      </c>
      <c r="CZ63" s="19">
        <v>0</v>
      </c>
      <c r="DA63" s="80">
        <v>0</v>
      </c>
      <c r="DB63" s="19">
        <v>0</v>
      </c>
      <c r="DC63" s="80">
        <v>0</v>
      </c>
      <c r="DD63" s="19">
        <v>0</v>
      </c>
      <c r="DE63" s="80">
        <v>0</v>
      </c>
      <c r="DF63" s="19">
        <v>0</v>
      </c>
      <c r="DG63" s="80">
        <v>0</v>
      </c>
      <c r="DH63" s="19">
        <v>0</v>
      </c>
      <c r="DI63" s="80">
        <v>0</v>
      </c>
      <c r="DJ63" s="19">
        <v>0</v>
      </c>
      <c r="DK63" s="80">
        <v>0</v>
      </c>
      <c r="DL63" s="19">
        <v>0</v>
      </c>
      <c r="DM63" s="80">
        <v>0</v>
      </c>
      <c r="DN63" s="19">
        <v>0</v>
      </c>
      <c r="DO63" s="80">
        <v>0</v>
      </c>
      <c r="DP63" s="19">
        <v>0</v>
      </c>
      <c r="DQ63" s="80">
        <v>0</v>
      </c>
      <c r="DR63" s="19">
        <v>0</v>
      </c>
      <c r="DS63" s="80">
        <v>0</v>
      </c>
      <c r="DT63" s="19">
        <v>0</v>
      </c>
      <c r="DU63" s="80">
        <v>0</v>
      </c>
      <c r="DV63" s="19">
        <v>0</v>
      </c>
      <c r="DW63" s="80">
        <v>0</v>
      </c>
      <c r="DX63" s="19">
        <v>0</v>
      </c>
      <c r="DY63" s="80">
        <v>0</v>
      </c>
      <c r="DZ63" s="5" t="s">
        <v>44</v>
      </c>
      <c r="EA63" s="80">
        <v>0</v>
      </c>
      <c r="EB63" s="5" t="s">
        <v>44</v>
      </c>
      <c r="EC63" s="80">
        <v>0</v>
      </c>
      <c r="ED63" s="5" t="s">
        <v>44</v>
      </c>
      <c r="EE63" s="80">
        <v>0</v>
      </c>
      <c r="EF63" s="5" t="s">
        <v>44</v>
      </c>
      <c r="EG63" s="80">
        <v>0</v>
      </c>
      <c r="EH63" s="5" t="s">
        <v>44</v>
      </c>
      <c r="EI63" s="80">
        <v>0</v>
      </c>
      <c r="EJ63" s="5" t="s">
        <v>44</v>
      </c>
      <c r="EK63" s="80">
        <v>0</v>
      </c>
      <c r="EL63" s="5" t="s">
        <v>44</v>
      </c>
      <c r="EM63" s="80">
        <v>0</v>
      </c>
      <c r="EN63" s="5" t="s">
        <v>44</v>
      </c>
      <c r="EO63" s="80">
        <v>0</v>
      </c>
      <c r="EP63" s="5" t="s">
        <v>44</v>
      </c>
      <c r="EQ63" s="80">
        <v>0</v>
      </c>
      <c r="ER63" s="5" t="s">
        <v>44</v>
      </c>
      <c r="ES63" s="80">
        <v>0</v>
      </c>
      <c r="ET63" s="5" t="s">
        <v>44</v>
      </c>
      <c r="EU63" s="80">
        <v>0</v>
      </c>
      <c r="EV63" s="5" t="s">
        <v>44</v>
      </c>
      <c r="EW63" s="80">
        <v>0</v>
      </c>
      <c r="EX63" s="5" t="s">
        <v>44</v>
      </c>
      <c r="EY63" s="80">
        <v>0</v>
      </c>
      <c r="EZ63" s="5" t="s">
        <v>44</v>
      </c>
      <c r="FA63" s="80">
        <v>0</v>
      </c>
      <c r="FB63" s="5" t="s">
        <v>44</v>
      </c>
      <c r="FC63" s="80">
        <v>0</v>
      </c>
      <c r="FD63" s="5" t="s">
        <v>44</v>
      </c>
      <c r="FE63" s="80">
        <v>0</v>
      </c>
      <c r="FF63" s="5" t="s">
        <v>44</v>
      </c>
      <c r="FG63" s="80">
        <v>0</v>
      </c>
      <c r="FH63" s="5" t="s">
        <v>44</v>
      </c>
      <c r="FI63" s="80">
        <v>0</v>
      </c>
      <c r="FJ63" s="5" t="s">
        <v>44</v>
      </c>
      <c r="FK63" s="80">
        <v>0</v>
      </c>
      <c r="FL63" s="5" t="s">
        <v>44</v>
      </c>
      <c r="FM63" s="80">
        <v>0</v>
      </c>
      <c r="FN63" s="5" t="s">
        <v>44</v>
      </c>
      <c r="FO63" s="80">
        <v>0</v>
      </c>
      <c r="FP63" s="5" t="s">
        <v>44</v>
      </c>
      <c r="FQ63" s="80">
        <v>0</v>
      </c>
      <c r="FR63" s="5" t="s">
        <v>44</v>
      </c>
      <c r="FS63" s="80">
        <v>0</v>
      </c>
      <c r="FT63" s="5" t="s">
        <v>44</v>
      </c>
      <c r="FU63" s="80">
        <v>0</v>
      </c>
      <c r="FV63" s="5" t="s">
        <v>44</v>
      </c>
      <c r="FW63" s="80">
        <v>0</v>
      </c>
      <c r="FX63" s="5" t="s">
        <v>44</v>
      </c>
      <c r="FY63" s="80">
        <v>0</v>
      </c>
      <c r="FZ63" s="5" t="s">
        <v>44</v>
      </c>
      <c r="GA63" s="80">
        <v>0</v>
      </c>
      <c r="GB63" s="5" t="s">
        <v>44</v>
      </c>
      <c r="GC63" s="80">
        <v>0</v>
      </c>
      <c r="GD63" s="5" t="s">
        <v>44</v>
      </c>
      <c r="GE63" s="80">
        <v>0</v>
      </c>
      <c r="GF63" s="5" t="s">
        <v>44</v>
      </c>
      <c r="GG63" s="80">
        <v>0</v>
      </c>
      <c r="GH63">
        <f t="shared" si="1147"/>
        <v>37</v>
      </c>
      <c r="GI63">
        <f t="shared" si="1148"/>
        <v>35</v>
      </c>
      <c r="GJ63">
        <v>66</v>
      </c>
    </row>
    <row r="64" spans="1:197">
      <c r="A64">
        <v>7</v>
      </c>
      <c r="B64" s="19">
        <v>0</v>
      </c>
      <c r="C64" s="45">
        <v>0</v>
      </c>
      <c r="D64" s="19">
        <v>0</v>
      </c>
      <c r="E64" s="45">
        <v>0</v>
      </c>
      <c r="F64" s="19">
        <v>0</v>
      </c>
      <c r="G64" s="45">
        <v>0</v>
      </c>
      <c r="H64" s="19">
        <v>0</v>
      </c>
      <c r="I64" s="45">
        <v>0</v>
      </c>
      <c r="J64" s="19">
        <v>0</v>
      </c>
      <c r="K64" s="45">
        <v>0</v>
      </c>
      <c r="L64" s="19">
        <v>0</v>
      </c>
      <c r="M64" s="45">
        <v>0</v>
      </c>
      <c r="N64" s="19">
        <v>1</v>
      </c>
      <c r="O64" s="45">
        <v>0</v>
      </c>
      <c r="P64" s="19">
        <v>0</v>
      </c>
      <c r="Q64" s="45">
        <v>0</v>
      </c>
      <c r="R64" s="19">
        <v>3</v>
      </c>
      <c r="S64" s="45">
        <v>0</v>
      </c>
      <c r="T64" s="19">
        <v>0</v>
      </c>
      <c r="U64" s="80">
        <v>0</v>
      </c>
      <c r="V64" s="19">
        <v>0</v>
      </c>
      <c r="W64" s="80">
        <v>0</v>
      </c>
      <c r="X64" s="19">
        <v>4</v>
      </c>
      <c r="Y64" s="80">
        <v>2</v>
      </c>
      <c r="Z64" s="19">
        <v>0</v>
      </c>
      <c r="AA64" s="80">
        <v>3</v>
      </c>
      <c r="AB64" s="19">
        <v>0</v>
      </c>
      <c r="AC64" s="80">
        <v>0</v>
      </c>
      <c r="AD64" s="19">
        <v>4</v>
      </c>
      <c r="AE64" s="80">
        <v>0</v>
      </c>
      <c r="AF64" s="19">
        <v>2</v>
      </c>
      <c r="AG64" s="80">
        <v>2</v>
      </c>
      <c r="AH64" s="19">
        <v>1</v>
      </c>
      <c r="AI64" s="80">
        <v>0</v>
      </c>
      <c r="AJ64" s="19">
        <v>1</v>
      </c>
      <c r="AK64" s="80">
        <v>4</v>
      </c>
      <c r="AL64" s="19">
        <v>2</v>
      </c>
      <c r="AM64" s="80">
        <v>2</v>
      </c>
      <c r="AN64" s="19">
        <v>3</v>
      </c>
      <c r="AO64" s="80">
        <v>1</v>
      </c>
      <c r="AP64" s="19">
        <v>0</v>
      </c>
      <c r="AQ64" s="80">
        <v>2</v>
      </c>
      <c r="AR64" s="19">
        <v>0</v>
      </c>
      <c r="AS64" s="80">
        <v>1</v>
      </c>
      <c r="AT64" s="19">
        <v>1</v>
      </c>
      <c r="AU64" s="80">
        <v>2</v>
      </c>
      <c r="AV64" s="19">
        <v>3</v>
      </c>
      <c r="AW64" s="80">
        <v>2</v>
      </c>
      <c r="AX64" s="19">
        <v>0</v>
      </c>
      <c r="AY64" s="80">
        <v>1</v>
      </c>
      <c r="AZ64" s="19">
        <v>0</v>
      </c>
      <c r="BA64" s="80"/>
      <c r="BB64" s="19">
        <v>2</v>
      </c>
      <c r="BC64" s="80">
        <v>1</v>
      </c>
      <c r="BD64" s="19">
        <v>1</v>
      </c>
      <c r="BE64" s="80">
        <v>1</v>
      </c>
      <c r="BF64" s="19">
        <v>1</v>
      </c>
      <c r="BG64" s="80">
        <v>1</v>
      </c>
      <c r="BH64" s="19">
        <v>2</v>
      </c>
      <c r="BI64" s="80">
        <v>2</v>
      </c>
      <c r="BJ64" s="19">
        <v>0</v>
      </c>
      <c r="BK64" s="80">
        <v>1</v>
      </c>
      <c r="BL64" s="19">
        <v>0</v>
      </c>
      <c r="BM64" s="80">
        <v>0</v>
      </c>
      <c r="BN64" s="5" t="s">
        <v>44</v>
      </c>
      <c r="BO64" s="80">
        <v>1</v>
      </c>
      <c r="BP64" s="5" t="s">
        <v>44</v>
      </c>
      <c r="BQ64" s="80">
        <v>0</v>
      </c>
      <c r="BR64" s="5" t="s">
        <v>44</v>
      </c>
      <c r="BS64" s="80">
        <v>0</v>
      </c>
      <c r="BT64" s="5" t="s">
        <v>44</v>
      </c>
      <c r="BU64" s="80">
        <v>0</v>
      </c>
      <c r="BV64" s="5" t="s">
        <v>44</v>
      </c>
      <c r="BW64" s="80">
        <v>0</v>
      </c>
      <c r="BX64" s="5" t="s">
        <v>44</v>
      </c>
      <c r="BY64" s="80">
        <v>0</v>
      </c>
      <c r="BZ64" s="5" t="s">
        <v>44</v>
      </c>
      <c r="CA64" s="80">
        <v>0</v>
      </c>
      <c r="CB64" s="5" t="s">
        <v>44</v>
      </c>
      <c r="CC64" s="80">
        <v>0</v>
      </c>
      <c r="CD64" s="5" t="s">
        <v>44</v>
      </c>
      <c r="CE64" s="80">
        <v>0</v>
      </c>
      <c r="CF64" s="5" t="s">
        <v>44</v>
      </c>
      <c r="CG64" s="80">
        <v>0</v>
      </c>
      <c r="CH64" s="5" t="s">
        <v>44</v>
      </c>
      <c r="CI64" s="80">
        <v>0</v>
      </c>
      <c r="CJ64" s="5" t="s">
        <v>44</v>
      </c>
      <c r="CK64" s="80">
        <v>0</v>
      </c>
      <c r="CL64" s="5" t="s">
        <v>44</v>
      </c>
      <c r="CM64" s="80">
        <v>0</v>
      </c>
      <c r="CN64" s="5" t="s">
        <v>44</v>
      </c>
      <c r="CO64" s="80">
        <v>0</v>
      </c>
      <c r="CP64" s="5" t="s">
        <v>44</v>
      </c>
      <c r="CQ64" s="80">
        <v>0</v>
      </c>
      <c r="CR64" s="5" t="s">
        <v>44</v>
      </c>
      <c r="CS64" s="80">
        <v>0</v>
      </c>
      <c r="CT64" s="5" t="s">
        <v>44</v>
      </c>
      <c r="CU64" s="80">
        <v>0</v>
      </c>
      <c r="CV64" s="5" t="s">
        <v>44</v>
      </c>
      <c r="CW64" s="80">
        <v>0</v>
      </c>
      <c r="CX64" s="5" t="s">
        <v>44</v>
      </c>
      <c r="CY64" s="80">
        <v>0</v>
      </c>
      <c r="CZ64" s="5" t="s">
        <v>44</v>
      </c>
      <c r="DA64" s="80">
        <v>0</v>
      </c>
      <c r="DB64" s="5" t="s">
        <v>44</v>
      </c>
      <c r="DC64" s="80">
        <v>0</v>
      </c>
      <c r="DD64" s="5" t="s">
        <v>44</v>
      </c>
      <c r="DE64" s="80">
        <v>0</v>
      </c>
      <c r="DF64" s="5" t="s">
        <v>44</v>
      </c>
      <c r="DG64" s="80">
        <v>0</v>
      </c>
      <c r="DH64" s="5" t="s">
        <v>44</v>
      </c>
      <c r="DI64" s="80">
        <v>0</v>
      </c>
      <c r="DJ64" s="5" t="s">
        <v>44</v>
      </c>
      <c r="DK64" s="80">
        <v>0</v>
      </c>
      <c r="DL64" s="5" t="s">
        <v>44</v>
      </c>
      <c r="DM64" s="80">
        <v>0</v>
      </c>
      <c r="DN64" s="5" t="s">
        <v>44</v>
      </c>
      <c r="DO64" s="80">
        <v>0</v>
      </c>
      <c r="DP64" s="5" t="s">
        <v>44</v>
      </c>
      <c r="DQ64" s="80">
        <v>0</v>
      </c>
      <c r="DR64" s="5" t="s">
        <v>44</v>
      </c>
      <c r="DS64" s="80">
        <v>0</v>
      </c>
      <c r="DT64" s="5" t="s">
        <v>44</v>
      </c>
      <c r="DU64" s="80">
        <v>0</v>
      </c>
      <c r="DV64" s="5" t="s">
        <v>44</v>
      </c>
      <c r="DW64" s="80">
        <v>0</v>
      </c>
      <c r="DX64" s="5" t="s">
        <v>44</v>
      </c>
      <c r="DY64" s="80">
        <v>0</v>
      </c>
      <c r="DZ64" s="5" t="s">
        <v>44</v>
      </c>
      <c r="EA64" s="80">
        <v>0</v>
      </c>
      <c r="EB64" s="5" t="s">
        <v>44</v>
      </c>
      <c r="EC64" s="80">
        <v>0</v>
      </c>
      <c r="ED64" s="5" t="s">
        <v>44</v>
      </c>
      <c r="EE64" s="80">
        <v>0</v>
      </c>
      <c r="EF64" s="5" t="s">
        <v>44</v>
      </c>
      <c r="EG64" s="80">
        <v>0</v>
      </c>
      <c r="EH64" s="5" t="s">
        <v>44</v>
      </c>
      <c r="EI64" s="80">
        <v>0</v>
      </c>
      <c r="EJ64" s="5" t="s">
        <v>44</v>
      </c>
      <c r="EK64" s="80">
        <v>0</v>
      </c>
      <c r="EL64" s="5" t="s">
        <v>44</v>
      </c>
      <c r="EM64" s="80">
        <v>0</v>
      </c>
      <c r="EN64" s="5" t="s">
        <v>44</v>
      </c>
      <c r="EO64" s="80">
        <v>0</v>
      </c>
      <c r="EP64" s="5" t="s">
        <v>44</v>
      </c>
      <c r="EQ64" s="80">
        <v>0</v>
      </c>
      <c r="ER64" s="5" t="s">
        <v>44</v>
      </c>
      <c r="ES64" s="80">
        <v>0</v>
      </c>
      <c r="ET64" s="5" t="s">
        <v>44</v>
      </c>
      <c r="EU64" s="80">
        <v>0</v>
      </c>
      <c r="EV64" s="5" t="s">
        <v>44</v>
      </c>
      <c r="EW64" s="80">
        <v>0</v>
      </c>
      <c r="EX64" s="5" t="s">
        <v>44</v>
      </c>
      <c r="EY64" s="80">
        <v>0</v>
      </c>
      <c r="EZ64" s="5" t="s">
        <v>44</v>
      </c>
      <c r="FA64" s="80">
        <v>0</v>
      </c>
      <c r="FB64" s="5" t="s">
        <v>44</v>
      </c>
      <c r="FC64" s="80">
        <v>0</v>
      </c>
      <c r="FD64" s="5" t="s">
        <v>44</v>
      </c>
      <c r="FE64" s="80">
        <v>0</v>
      </c>
      <c r="FF64" s="5" t="s">
        <v>44</v>
      </c>
      <c r="FG64" s="80">
        <v>0</v>
      </c>
      <c r="FH64" s="5" t="s">
        <v>44</v>
      </c>
      <c r="FI64" s="80">
        <v>0</v>
      </c>
      <c r="FJ64" s="5" t="s">
        <v>44</v>
      </c>
      <c r="FK64" s="80">
        <v>0</v>
      </c>
      <c r="FL64" s="5" t="s">
        <v>44</v>
      </c>
      <c r="FM64" s="80">
        <v>0</v>
      </c>
      <c r="FN64" s="5" t="s">
        <v>44</v>
      </c>
      <c r="FO64" s="80">
        <v>0</v>
      </c>
      <c r="FP64" s="5" t="s">
        <v>44</v>
      </c>
      <c r="FQ64" s="80">
        <v>0</v>
      </c>
      <c r="FR64" s="5" t="s">
        <v>44</v>
      </c>
      <c r="FS64" s="80">
        <v>0</v>
      </c>
      <c r="FT64" s="5" t="s">
        <v>44</v>
      </c>
      <c r="FU64" s="80">
        <v>0</v>
      </c>
      <c r="FV64" s="5" t="s">
        <v>44</v>
      </c>
      <c r="FW64" s="80">
        <v>0</v>
      </c>
      <c r="FX64" s="5" t="s">
        <v>44</v>
      </c>
      <c r="FY64" s="80">
        <v>0</v>
      </c>
      <c r="FZ64" s="5" t="s">
        <v>44</v>
      </c>
      <c r="GA64" s="80">
        <v>0</v>
      </c>
      <c r="GB64" s="5" t="s">
        <v>44</v>
      </c>
      <c r="GC64" s="80">
        <v>0</v>
      </c>
      <c r="GD64" s="5" t="s">
        <v>44</v>
      </c>
      <c r="GE64" s="80">
        <v>0</v>
      </c>
      <c r="GF64" s="5" t="s">
        <v>44</v>
      </c>
      <c r="GG64" s="80">
        <v>0</v>
      </c>
      <c r="GH64">
        <f t="shared" si="1147"/>
        <v>31</v>
      </c>
      <c r="GI64">
        <f t="shared" si="1148"/>
        <v>29</v>
      </c>
      <c r="GJ64">
        <v>33</v>
      </c>
    </row>
    <row r="65" spans="1:193">
      <c r="A65">
        <v>8</v>
      </c>
      <c r="B65" s="19">
        <v>0</v>
      </c>
      <c r="C65" s="45">
        <v>0</v>
      </c>
      <c r="D65" s="19">
        <v>0</v>
      </c>
      <c r="E65" s="45">
        <v>0</v>
      </c>
      <c r="F65" s="19">
        <v>0</v>
      </c>
      <c r="G65" s="45">
        <v>0</v>
      </c>
      <c r="H65" s="19">
        <v>0</v>
      </c>
      <c r="I65" s="45">
        <v>0</v>
      </c>
      <c r="J65" s="19">
        <v>0</v>
      </c>
      <c r="K65" s="45">
        <v>0</v>
      </c>
      <c r="L65" s="19">
        <v>0</v>
      </c>
      <c r="M65" s="45">
        <v>0</v>
      </c>
      <c r="N65" s="19">
        <v>1</v>
      </c>
      <c r="O65" s="45">
        <v>0</v>
      </c>
      <c r="P65" s="19">
        <v>0</v>
      </c>
      <c r="Q65" s="45">
        <v>0</v>
      </c>
      <c r="R65" s="19">
        <v>0</v>
      </c>
      <c r="S65" s="45">
        <v>0</v>
      </c>
      <c r="T65" s="19">
        <v>3</v>
      </c>
      <c r="U65" s="80">
        <v>2</v>
      </c>
      <c r="V65" s="19">
        <v>0</v>
      </c>
      <c r="W65" s="80">
        <v>0</v>
      </c>
      <c r="X65" s="19">
        <v>5</v>
      </c>
      <c r="Y65" s="80">
        <v>0</v>
      </c>
      <c r="Z65" s="19">
        <v>0</v>
      </c>
      <c r="AA65" s="80">
        <v>0</v>
      </c>
      <c r="AB65" s="19">
        <v>1</v>
      </c>
      <c r="AC65" s="80">
        <v>4</v>
      </c>
      <c r="AD65" s="19">
        <v>0</v>
      </c>
      <c r="AE65" s="80">
        <v>0</v>
      </c>
      <c r="AF65" s="19">
        <v>2</v>
      </c>
      <c r="AG65" s="80">
        <v>3</v>
      </c>
      <c r="AH65" s="19">
        <v>3</v>
      </c>
      <c r="AI65" s="80">
        <v>2</v>
      </c>
      <c r="AJ65" s="19">
        <v>2</v>
      </c>
      <c r="AK65" s="80">
        <v>0</v>
      </c>
      <c r="AL65" s="19">
        <v>1</v>
      </c>
      <c r="AM65" s="80">
        <v>1</v>
      </c>
      <c r="AN65" s="19">
        <v>3</v>
      </c>
      <c r="AO65" s="80">
        <v>4</v>
      </c>
      <c r="AP65" s="19">
        <v>2</v>
      </c>
      <c r="AQ65" s="80">
        <v>3</v>
      </c>
      <c r="AR65" s="19">
        <v>0</v>
      </c>
      <c r="AS65" s="80">
        <v>1</v>
      </c>
      <c r="AT65" s="19">
        <v>2</v>
      </c>
      <c r="AU65" s="80">
        <v>1</v>
      </c>
      <c r="AV65" s="19">
        <v>1</v>
      </c>
      <c r="AW65" s="80">
        <v>3</v>
      </c>
      <c r="AX65" s="19">
        <v>1</v>
      </c>
      <c r="AY65" s="80">
        <v>0</v>
      </c>
      <c r="AZ65" s="19">
        <v>1</v>
      </c>
      <c r="BA65" s="80"/>
      <c r="BB65" s="19">
        <v>1</v>
      </c>
      <c r="BC65" s="80">
        <v>0</v>
      </c>
      <c r="BD65" s="19">
        <v>0</v>
      </c>
      <c r="BE65" s="80">
        <v>2</v>
      </c>
      <c r="BF65" s="19">
        <v>3</v>
      </c>
      <c r="BG65" s="80">
        <v>1</v>
      </c>
      <c r="BH65" s="19">
        <v>0</v>
      </c>
      <c r="BI65" s="80">
        <v>1</v>
      </c>
      <c r="BJ65" s="19">
        <v>1</v>
      </c>
      <c r="BK65" s="80">
        <v>2</v>
      </c>
      <c r="BL65" s="19">
        <v>3</v>
      </c>
      <c r="BM65" s="80">
        <v>3</v>
      </c>
      <c r="BN65" s="19">
        <v>2</v>
      </c>
      <c r="BO65" s="80">
        <v>0</v>
      </c>
      <c r="BP65" s="19">
        <v>0</v>
      </c>
      <c r="BQ65" s="80">
        <v>3</v>
      </c>
      <c r="BR65" s="19">
        <v>0</v>
      </c>
      <c r="BS65" s="80">
        <v>1</v>
      </c>
      <c r="BT65" s="19">
        <v>0</v>
      </c>
      <c r="BU65" s="80">
        <v>0</v>
      </c>
      <c r="BV65" s="19">
        <v>0</v>
      </c>
      <c r="BW65" s="80">
        <v>1</v>
      </c>
      <c r="BX65" s="19">
        <v>2</v>
      </c>
      <c r="BY65" s="80">
        <v>1</v>
      </c>
      <c r="BZ65" s="19">
        <v>0</v>
      </c>
      <c r="CA65" s="80">
        <v>0</v>
      </c>
      <c r="CB65" s="19">
        <v>0</v>
      </c>
      <c r="CC65" s="80">
        <v>0</v>
      </c>
      <c r="CD65" s="19">
        <v>0</v>
      </c>
      <c r="CE65" s="80">
        <v>2</v>
      </c>
      <c r="CF65" s="19">
        <v>0</v>
      </c>
      <c r="CG65" s="80">
        <v>0</v>
      </c>
      <c r="CH65" s="19">
        <v>0</v>
      </c>
      <c r="CI65" s="80">
        <v>0</v>
      </c>
      <c r="CJ65" s="19">
        <v>0</v>
      </c>
      <c r="CK65" s="80">
        <v>0</v>
      </c>
      <c r="CL65" s="19">
        <v>0</v>
      </c>
      <c r="CM65" s="80">
        <v>0</v>
      </c>
      <c r="CN65" s="19">
        <v>0</v>
      </c>
      <c r="CO65" s="80">
        <v>0</v>
      </c>
      <c r="CP65" s="19">
        <v>0</v>
      </c>
      <c r="CQ65" s="80">
        <v>0</v>
      </c>
      <c r="CR65" s="19">
        <v>0</v>
      </c>
      <c r="CS65" s="80">
        <v>0</v>
      </c>
      <c r="CT65" s="19">
        <v>0</v>
      </c>
      <c r="CU65" s="80">
        <v>0</v>
      </c>
      <c r="CV65" s="19">
        <v>0</v>
      </c>
      <c r="CW65" s="80">
        <v>0</v>
      </c>
      <c r="CX65" s="19">
        <v>0</v>
      </c>
      <c r="CY65" s="80">
        <v>0</v>
      </c>
      <c r="CZ65" s="19">
        <v>0</v>
      </c>
      <c r="DA65" s="80">
        <v>0</v>
      </c>
      <c r="DB65" s="19">
        <v>0</v>
      </c>
      <c r="DC65" s="80">
        <v>0</v>
      </c>
      <c r="DD65" s="19">
        <v>0</v>
      </c>
      <c r="DE65" s="80">
        <v>0</v>
      </c>
      <c r="DF65" s="19">
        <v>0</v>
      </c>
      <c r="DG65" s="80">
        <v>0</v>
      </c>
      <c r="DH65" s="19">
        <v>0</v>
      </c>
      <c r="DI65" s="80">
        <v>0</v>
      </c>
      <c r="DJ65" s="19">
        <v>0</v>
      </c>
      <c r="DK65" s="80">
        <v>0</v>
      </c>
      <c r="DL65" s="19">
        <v>0</v>
      </c>
      <c r="DM65" s="80">
        <v>0</v>
      </c>
      <c r="DN65" s="19">
        <v>0</v>
      </c>
      <c r="DO65" s="80">
        <v>0</v>
      </c>
      <c r="DP65" s="19">
        <v>0</v>
      </c>
      <c r="DQ65" s="80">
        <v>0</v>
      </c>
      <c r="DR65" s="19">
        <v>0</v>
      </c>
      <c r="DS65" s="80">
        <v>0</v>
      </c>
      <c r="DT65" s="19">
        <v>0</v>
      </c>
      <c r="DU65" s="80">
        <v>0</v>
      </c>
      <c r="DV65" s="19">
        <v>0</v>
      </c>
      <c r="DW65" s="80">
        <v>0</v>
      </c>
      <c r="DX65" s="19">
        <v>0</v>
      </c>
      <c r="DY65" s="80">
        <v>0</v>
      </c>
      <c r="DZ65" s="19">
        <v>0</v>
      </c>
      <c r="EA65" s="80">
        <v>0</v>
      </c>
      <c r="EB65" s="19">
        <v>0</v>
      </c>
      <c r="EC65" s="80">
        <v>0</v>
      </c>
      <c r="ED65" s="19">
        <v>0</v>
      </c>
      <c r="EE65" s="80">
        <v>0</v>
      </c>
      <c r="EF65" s="19">
        <v>0</v>
      </c>
      <c r="EG65" s="80">
        <v>0</v>
      </c>
      <c r="EH65" s="5" t="s">
        <v>44</v>
      </c>
      <c r="EI65" s="80">
        <v>0</v>
      </c>
      <c r="EJ65" s="5" t="s">
        <v>44</v>
      </c>
      <c r="EK65" s="80">
        <v>0</v>
      </c>
      <c r="EL65" s="5" t="s">
        <v>44</v>
      </c>
      <c r="EM65" s="80">
        <v>0</v>
      </c>
      <c r="EN65" s="5" t="s">
        <v>44</v>
      </c>
      <c r="EO65" s="80">
        <v>0</v>
      </c>
      <c r="EP65" s="5" t="s">
        <v>44</v>
      </c>
      <c r="EQ65" s="80">
        <v>0</v>
      </c>
      <c r="ER65" s="5" t="s">
        <v>44</v>
      </c>
      <c r="ES65" s="80">
        <v>0</v>
      </c>
      <c r="ET65" s="5" t="s">
        <v>44</v>
      </c>
      <c r="EU65" s="80">
        <v>0</v>
      </c>
      <c r="EV65" s="5" t="s">
        <v>44</v>
      </c>
      <c r="EW65" s="80">
        <v>0</v>
      </c>
      <c r="EX65" s="5" t="s">
        <v>44</v>
      </c>
      <c r="EY65" s="80">
        <v>0</v>
      </c>
      <c r="EZ65" s="5" t="s">
        <v>44</v>
      </c>
      <c r="FA65" s="80">
        <v>0</v>
      </c>
      <c r="FB65" s="5" t="s">
        <v>44</v>
      </c>
      <c r="FC65" s="80">
        <v>0</v>
      </c>
      <c r="FD65" s="5" t="s">
        <v>44</v>
      </c>
      <c r="FE65" s="80">
        <v>0</v>
      </c>
      <c r="FF65" s="5" t="s">
        <v>44</v>
      </c>
      <c r="FG65" s="80">
        <v>0</v>
      </c>
      <c r="FH65" s="5" t="s">
        <v>44</v>
      </c>
      <c r="FI65" s="80">
        <v>0</v>
      </c>
      <c r="FJ65" s="5" t="s">
        <v>44</v>
      </c>
      <c r="FK65" s="80">
        <v>0</v>
      </c>
      <c r="FL65" s="5" t="s">
        <v>44</v>
      </c>
      <c r="FM65" s="80">
        <v>0</v>
      </c>
      <c r="FN65" s="5" t="s">
        <v>44</v>
      </c>
      <c r="FO65" s="80">
        <v>0</v>
      </c>
      <c r="FP65" s="5" t="s">
        <v>44</v>
      </c>
      <c r="FQ65" s="80">
        <v>0</v>
      </c>
      <c r="FR65" s="5" t="s">
        <v>44</v>
      </c>
      <c r="FS65" s="80">
        <v>0</v>
      </c>
      <c r="FT65" s="5" t="s">
        <v>44</v>
      </c>
      <c r="FU65" s="80">
        <v>0</v>
      </c>
      <c r="FV65" s="5" t="s">
        <v>44</v>
      </c>
      <c r="FW65" s="80">
        <v>0</v>
      </c>
      <c r="FX65" s="5" t="s">
        <v>44</v>
      </c>
      <c r="FY65" s="80">
        <v>0</v>
      </c>
      <c r="FZ65" s="5" t="s">
        <v>44</v>
      </c>
      <c r="GA65" s="80">
        <v>0</v>
      </c>
      <c r="GB65" s="5" t="s">
        <v>44</v>
      </c>
      <c r="GC65" s="80">
        <v>0</v>
      </c>
      <c r="GD65" s="5" t="s">
        <v>44</v>
      </c>
      <c r="GE65" s="80">
        <v>0</v>
      </c>
      <c r="GF65" s="5" t="s">
        <v>44</v>
      </c>
      <c r="GG65" s="80">
        <v>0</v>
      </c>
      <c r="GH65">
        <f t="shared" si="1147"/>
        <v>40</v>
      </c>
      <c r="GI65">
        <f t="shared" si="1148"/>
        <v>41</v>
      </c>
      <c r="GJ65">
        <v>69</v>
      </c>
    </row>
    <row r="66" spans="1:193" ht="15" thickBot="1">
      <c r="A66" s="2">
        <v>9</v>
      </c>
      <c r="B66" s="23">
        <v>0</v>
      </c>
      <c r="C66" s="46">
        <v>0</v>
      </c>
      <c r="D66" s="23">
        <v>0</v>
      </c>
      <c r="E66" s="46">
        <v>0</v>
      </c>
      <c r="F66" s="23">
        <v>0</v>
      </c>
      <c r="G66" s="46">
        <v>0</v>
      </c>
      <c r="H66" s="23">
        <v>0</v>
      </c>
      <c r="I66" s="46">
        <v>0</v>
      </c>
      <c r="J66" s="23">
        <v>0</v>
      </c>
      <c r="K66" s="46">
        <v>0</v>
      </c>
      <c r="L66" s="23">
        <v>0</v>
      </c>
      <c r="M66" s="46">
        <v>0</v>
      </c>
      <c r="N66" s="23">
        <v>0</v>
      </c>
      <c r="O66" s="46">
        <v>0</v>
      </c>
      <c r="P66" s="23">
        <v>0</v>
      </c>
      <c r="Q66" s="46">
        <v>0</v>
      </c>
      <c r="R66" s="23">
        <v>1</v>
      </c>
      <c r="S66" s="46">
        <v>0</v>
      </c>
      <c r="T66" s="23">
        <v>2</v>
      </c>
      <c r="U66" s="27">
        <v>0</v>
      </c>
      <c r="V66" s="23">
        <v>1</v>
      </c>
      <c r="W66" s="27">
        <v>0</v>
      </c>
      <c r="X66" s="23">
        <v>1</v>
      </c>
      <c r="Y66" s="27">
        <v>0</v>
      </c>
      <c r="Z66" s="23">
        <v>1</v>
      </c>
      <c r="AA66" s="27">
        <v>0</v>
      </c>
      <c r="AB66" s="23">
        <v>1</v>
      </c>
      <c r="AC66" s="27">
        <v>1</v>
      </c>
      <c r="AD66" s="23">
        <v>2</v>
      </c>
      <c r="AE66" s="27">
        <v>1</v>
      </c>
      <c r="AF66" s="23">
        <v>0</v>
      </c>
      <c r="AG66" s="27">
        <v>0</v>
      </c>
      <c r="AH66" s="23">
        <v>1</v>
      </c>
      <c r="AI66" s="27">
        <v>0</v>
      </c>
      <c r="AJ66" s="23">
        <v>0</v>
      </c>
      <c r="AK66" s="27">
        <v>0</v>
      </c>
      <c r="AL66" s="23">
        <v>0</v>
      </c>
      <c r="AM66" s="27">
        <v>0</v>
      </c>
      <c r="AN66" s="23">
        <v>0</v>
      </c>
      <c r="AO66" s="27">
        <v>1</v>
      </c>
      <c r="AP66" s="23">
        <v>0</v>
      </c>
      <c r="AQ66" s="27">
        <v>0</v>
      </c>
      <c r="AR66" s="23">
        <v>0</v>
      </c>
      <c r="AS66" s="27">
        <v>0</v>
      </c>
      <c r="AT66" s="23">
        <v>0</v>
      </c>
      <c r="AU66" s="27">
        <v>0</v>
      </c>
      <c r="AV66" s="23">
        <v>0</v>
      </c>
      <c r="AW66" s="27">
        <v>0</v>
      </c>
      <c r="AX66" s="26" t="s">
        <v>44</v>
      </c>
      <c r="AY66" s="27">
        <v>0</v>
      </c>
      <c r="AZ66" s="26" t="s">
        <v>44</v>
      </c>
      <c r="BA66" s="27"/>
      <c r="BB66" s="26" t="s">
        <v>44</v>
      </c>
      <c r="BC66" s="27">
        <v>0</v>
      </c>
      <c r="BD66" s="26" t="s">
        <v>44</v>
      </c>
      <c r="BE66" s="27">
        <v>0</v>
      </c>
      <c r="BF66" s="26" t="s">
        <v>44</v>
      </c>
      <c r="BG66" s="27">
        <v>0</v>
      </c>
      <c r="BH66" s="26" t="s">
        <v>44</v>
      </c>
      <c r="BI66" s="27">
        <v>0</v>
      </c>
      <c r="BJ66" s="26" t="s">
        <v>44</v>
      </c>
      <c r="BK66" s="27">
        <v>0</v>
      </c>
      <c r="BL66" s="26" t="s">
        <v>44</v>
      </c>
      <c r="BM66" s="27">
        <v>0</v>
      </c>
      <c r="BN66" s="26" t="s">
        <v>44</v>
      </c>
      <c r="BO66" s="27">
        <v>0</v>
      </c>
      <c r="BP66" s="26" t="s">
        <v>44</v>
      </c>
      <c r="BQ66" s="27">
        <v>0</v>
      </c>
      <c r="BR66" s="26" t="s">
        <v>44</v>
      </c>
      <c r="BS66" s="27">
        <v>0</v>
      </c>
      <c r="BT66" s="26" t="s">
        <v>44</v>
      </c>
      <c r="BU66" s="27">
        <v>2</v>
      </c>
      <c r="BV66" s="26" t="s">
        <v>44</v>
      </c>
      <c r="BW66" s="27">
        <v>0</v>
      </c>
      <c r="BX66" s="26" t="s">
        <v>44</v>
      </c>
      <c r="BY66" s="27">
        <v>0</v>
      </c>
      <c r="BZ66" s="26" t="s">
        <v>44</v>
      </c>
      <c r="CA66" s="27">
        <v>0</v>
      </c>
      <c r="CB66" s="26" t="s">
        <v>44</v>
      </c>
      <c r="CC66" s="27">
        <v>0</v>
      </c>
      <c r="CD66" s="26" t="s">
        <v>44</v>
      </c>
      <c r="CE66" s="27">
        <v>0</v>
      </c>
      <c r="CF66" s="26" t="s">
        <v>44</v>
      </c>
      <c r="CG66" s="27">
        <v>0</v>
      </c>
      <c r="CH66" s="26" t="s">
        <v>44</v>
      </c>
      <c r="CI66" s="27">
        <v>0</v>
      </c>
      <c r="CJ66" s="26" t="s">
        <v>44</v>
      </c>
      <c r="CK66" s="27">
        <v>0</v>
      </c>
      <c r="CL66" s="26" t="s">
        <v>44</v>
      </c>
      <c r="CM66" s="27">
        <v>0</v>
      </c>
      <c r="CN66" s="26" t="s">
        <v>44</v>
      </c>
      <c r="CO66" s="27">
        <v>0</v>
      </c>
      <c r="CP66" s="26" t="s">
        <v>44</v>
      </c>
      <c r="CQ66" s="27">
        <v>0</v>
      </c>
      <c r="CR66" s="26" t="s">
        <v>44</v>
      </c>
      <c r="CS66" s="27">
        <v>0</v>
      </c>
      <c r="CT66" s="26" t="s">
        <v>44</v>
      </c>
      <c r="CU66" s="27">
        <v>0</v>
      </c>
      <c r="CV66" s="26" t="s">
        <v>44</v>
      </c>
      <c r="CW66" s="27">
        <v>0</v>
      </c>
      <c r="CX66" s="26" t="s">
        <v>44</v>
      </c>
      <c r="CY66" s="27">
        <v>0</v>
      </c>
      <c r="CZ66" s="26" t="s">
        <v>44</v>
      </c>
      <c r="DA66" s="27">
        <v>0</v>
      </c>
      <c r="DB66" s="26" t="s">
        <v>44</v>
      </c>
      <c r="DC66" s="27">
        <v>0</v>
      </c>
      <c r="DD66" s="26" t="s">
        <v>44</v>
      </c>
      <c r="DE66" s="27">
        <v>0</v>
      </c>
      <c r="DF66" s="26" t="s">
        <v>44</v>
      </c>
      <c r="DG66" s="27">
        <v>0</v>
      </c>
      <c r="DH66" s="26" t="s">
        <v>44</v>
      </c>
      <c r="DI66" s="27">
        <v>0</v>
      </c>
      <c r="DJ66" s="26" t="s">
        <v>44</v>
      </c>
      <c r="DK66" s="27">
        <v>0</v>
      </c>
      <c r="DL66" s="26" t="s">
        <v>44</v>
      </c>
      <c r="DM66" s="27">
        <v>0</v>
      </c>
      <c r="DN66" s="26" t="s">
        <v>44</v>
      </c>
      <c r="DO66" s="27">
        <v>0</v>
      </c>
      <c r="DP66" s="26" t="s">
        <v>44</v>
      </c>
      <c r="DQ66" s="27">
        <v>0</v>
      </c>
      <c r="DR66" s="26" t="s">
        <v>44</v>
      </c>
      <c r="DS66" s="27">
        <v>0</v>
      </c>
      <c r="DT66" s="26" t="s">
        <v>44</v>
      </c>
      <c r="DU66" s="27">
        <v>0</v>
      </c>
      <c r="DV66" s="26" t="s">
        <v>44</v>
      </c>
      <c r="DW66" s="27">
        <v>0</v>
      </c>
      <c r="DX66" s="26" t="s">
        <v>44</v>
      </c>
      <c r="DY66" s="27">
        <v>0</v>
      </c>
      <c r="DZ66" s="26" t="s">
        <v>44</v>
      </c>
      <c r="EA66" s="27">
        <v>0</v>
      </c>
      <c r="EB66" s="26" t="s">
        <v>44</v>
      </c>
      <c r="EC66" s="27">
        <v>0</v>
      </c>
      <c r="ED66" s="26" t="s">
        <v>44</v>
      </c>
      <c r="EE66" s="27">
        <v>0</v>
      </c>
      <c r="EF66" s="26" t="s">
        <v>44</v>
      </c>
      <c r="EG66" s="27">
        <v>0</v>
      </c>
      <c r="EH66" s="26" t="s">
        <v>44</v>
      </c>
      <c r="EI66" s="27">
        <v>0</v>
      </c>
      <c r="EJ66" s="26" t="s">
        <v>44</v>
      </c>
      <c r="EK66" s="27">
        <v>0</v>
      </c>
      <c r="EL66" s="26" t="s">
        <v>44</v>
      </c>
      <c r="EM66" s="27">
        <v>0</v>
      </c>
      <c r="EN66" s="26" t="s">
        <v>44</v>
      </c>
      <c r="EO66" s="27">
        <v>0</v>
      </c>
      <c r="EP66" s="26" t="s">
        <v>44</v>
      </c>
      <c r="EQ66" s="27">
        <v>0</v>
      </c>
      <c r="ER66" s="26" t="s">
        <v>44</v>
      </c>
      <c r="ES66" s="27">
        <v>0</v>
      </c>
      <c r="ET66" s="26" t="s">
        <v>44</v>
      </c>
      <c r="EU66" s="27">
        <v>0</v>
      </c>
      <c r="EV66" s="26" t="s">
        <v>44</v>
      </c>
      <c r="EW66" s="27">
        <v>0</v>
      </c>
      <c r="EX66" s="26" t="s">
        <v>44</v>
      </c>
      <c r="EY66" s="27">
        <v>0</v>
      </c>
      <c r="EZ66" s="26" t="s">
        <v>44</v>
      </c>
      <c r="FA66" s="27">
        <v>0</v>
      </c>
      <c r="FB66" s="26" t="s">
        <v>44</v>
      </c>
      <c r="FC66" s="27">
        <v>0</v>
      </c>
      <c r="FD66" s="26" t="s">
        <v>44</v>
      </c>
      <c r="FE66" s="27">
        <v>0</v>
      </c>
      <c r="FF66" s="26" t="s">
        <v>44</v>
      </c>
      <c r="FG66" s="27">
        <v>0</v>
      </c>
      <c r="FH66" s="26" t="s">
        <v>44</v>
      </c>
      <c r="FI66" s="27">
        <v>0</v>
      </c>
      <c r="FJ66" s="26" t="s">
        <v>44</v>
      </c>
      <c r="FK66" s="27">
        <v>0</v>
      </c>
      <c r="FL66" s="26" t="s">
        <v>44</v>
      </c>
      <c r="FM66" s="27">
        <v>0</v>
      </c>
      <c r="FN66" s="26" t="s">
        <v>44</v>
      </c>
      <c r="FO66" s="27">
        <v>0</v>
      </c>
      <c r="FP66" s="26" t="s">
        <v>44</v>
      </c>
      <c r="FQ66" s="27">
        <v>0</v>
      </c>
      <c r="FR66" s="26" t="s">
        <v>44</v>
      </c>
      <c r="FS66" s="27">
        <v>0</v>
      </c>
      <c r="FT66" s="26" t="s">
        <v>44</v>
      </c>
      <c r="FU66" s="27">
        <v>0</v>
      </c>
      <c r="FV66" s="26" t="s">
        <v>44</v>
      </c>
      <c r="FW66" s="27">
        <v>0</v>
      </c>
      <c r="FX66" s="26" t="s">
        <v>44</v>
      </c>
      <c r="FY66" s="27">
        <v>0</v>
      </c>
      <c r="FZ66" s="26" t="s">
        <v>44</v>
      </c>
      <c r="GA66" s="27">
        <v>0</v>
      </c>
      <c r="GB66" s="26" t="s">
        <v>44</v>
      </c>
      <c r="GC66" s="27">
        <v>0</v>
      </c>
      <c r="GD66" s="26" t="s">
        <v>44</v>
      </c>
      <c r="GE66" s="27">
        <v>0</v>
      </c>
      <c r="GF66" s="26" t="s">
        <v>44</v>
      </c>
      <c r="GG66" s="27">
        <v>0</v>
      </c>
      <c r="GH66">
        <f>SUM(B66,D66,F66,H66,J66,L66,N66,P66,R66,T66,V66,X66,Z66,AB66,AD66,AF66,AH66,AJ66,AL66,AN66,AP66,AR66,AT66,AV66,AX66,AZ66,BB66,BD66,BF66,BH66,BJ66,BL66,BN66,BP66,BR66,BT66,BV66,BX66,BZ66,CB66,CD66,CF66,CH66,CJ66,CL66,CN66,CP66,CR66,CT66,CV66,CX66,CZ66,DB66,DD66,DF66,DH66,DJ66,DL66,DN66,DP66,DR66,DT66,DV66,DX66,DZ66,EB66,ED66,EF66,EH66,EJ66,EL66,EN66,EP66,ER66,ET66,EV66,EX66,EZ66,FB66,FD66,FF66,FH66,FJ66,FL66,FN66,FP66,FR66,FT66,FV66,FX66,FZ66,GB66,GD66,GF66)</f>
        <v>10</v>
      </c>
      <c r="GI66">
        <f>SUM(C66,E66,G66,I66,K66,M66,O66,Q66,S66,U66,W66,Y66,AA66,AC66,AE66,AG66,AI66,AK66,AM66,AO66,AQ66,AS66,AU66,AW66,AY66,BA66,BC66,BE66,BG66,BI66,BK66,BM66,BO66,BQ66,BS66,BU66,BW66,BY66,CA66,CC66,CE66,CG66,CI66,CK66,CM66,CO66,CQ66,CS66,CU66,CW66,CY66,DA66,DC66,DE66,DG66,DI66,DK66,DM66,DO66,DQ66,DS66,DU66,DW66,DY66,EA66,EC66,EE66,EG66,EI66,EK66,EM66,EO66,EQ66,ES66,EU66,EW66,EY66,FA66,FC66,FE66,FG66,FI66,FK66,FM66,FO66,FQ66,FS66,FU66,FW66,FY66,GA66,GC66,GE66,GG66)</f>
        <v>5</v>
      </c>
      <c r="GJ66" s="2">
        <v>25</v>
      </c>
    </row>
    <row r="67" spans="1:193">
      <c r="A67" s="1" t="s">
        <v>47</v>
      </c>
      <c r="B67" s="85">
        <f t="shared" ref="B67:BM67" si="1149">SUM(B58:B66)</f>
        <v>0</v>
      </c>
      <c r="C67" s="85">
        <f t="shared" si="1149"/>
        <v>0</v>
      </c>
      <c r="D67" s="85">
        <f t="shared" si="1149"/>
        <v>0</v>
      </c>
      <c r="E67" s="85">
        <f t="shared" si="1149"/>
        <v>0</v>
      </c>
      <c r="F67" s="85">
        <f t="shared" si="1149"/>
        <v>0</v>
      </c>
      <c r="G67" s="85">
        <f t="shared" si="1149"/>
        <v>0</v>
      </c>
      <c r="H67" s="85">
        <f t="shared" si="1149"/>
        <v>0</v>
      </c>
      <c r="I67" s="85">
        <f t="shared" si="1149"/>
        <v>0</v>
      </c>
      <c r="J67" s="85">
        <f t="shared" si="1149"/>
        <v>0</v>
      </c>
      <c r="K67" s="85">
        <f t="shared" si="1149"/>
        <v>0</v>
      </c>
      <c r="L67" s="85">
        <f t="shared" si="1149"/>
        <v>5</v>
      </c>
      <c r="M67" s="85">
        <f t="shared" si="1149"/>
        <v>0</v>
      </c>
      <c r="N67" s="85">
        <f t="shared" si="1149"/>
        <v>9</v>
      </c>
      <c r="O67" s="85">
        <f t="shared" si="1149"/>
        <v>0</v>
      </c>
      <c r="P67" s="85">
        <f t="shared" si="1149"/>
        <v>0</v>
      </c>
      <c r="Q67" s="85">
        <f t="shared" si="1149"/>
        <v>0</v>
      </c>
      <c r="R67" s="85">
        <f t="shared" si="1149"/>
        <v>7</v>
      </c>
      <c r="S67" s="85">
        <f t="shared" si="1149"/>
        <v>3</v>
      </c>
      <c r="T67" s="85">
        <f t="shared" si="1149"/>
        <v>16</v>
      </c>
      <c r="U67" s="85">
        <f t="shared" si="1149"/>
        <v>5</v>
      </c>
      <c r="V67" s="85">
        <f t="shared" si="1149"/>
        <v>6</v>
      </c>
      <c r="W67" s="85">
        <f t="shared" si="1149"/>
        <v>4</v>
      </c>
      <c r="X67" s="85">
        <f t="shared" si="1149"/>
        <v>18</v>
      </c>
      <c r="Y67" s="85">
        <f t="shared" si="1149"/>
        <v>4</v>
      </c>
      <c r="Z67" s="85">
        <f t="shared" si="1149"/>
        <v>11</v>
      </c>
      <c r="AA67" s="85">
        <f t="shared" si="1149"/>
        <v>13</v>
      </c>
      <c r="AB67" s="85">
        <f t="shared" si="1149"/>
        <v>11</v>
      </c>
      <c r="AC67" s="85">
        <f t="shared" si="1149"/>
        <v>12</v>
      </c>
      <c r="AD67" s="85">
        <f t="shared" si="1149"/>
        <v>8</v>
      </c>
      <c r="AE67" s="85">
        <f t="shared" si="1149"/>
        <v>13</v>
      </c>
      <c r="AF67" s="85">
        <f t="shared" si="1149"/>
        <v>15</v>
      </c>
      <c r="AG67" s="85">
        <f t="shared" si="1149"/>
        <v>9</v>
      </c>
      <c r="AH67" s="85">
        <f t="shared" si="1149"/>
        <v>15</v>
      </c>
      <c r="AI67" s="85">
        <f t="shared" si="1149"/>
        <v>12</v>
      </c>
      <c r="AJ67" s="85">
        <f t="shared" si="1149"/>
        <v>20</v>
      </c>
      <c r="AK67" s="85">
        <f t="shared" si="1149"/>
        <v>10</v>
      </c>
      <c r="AL67" s="85">
        <f t="shared" si="1149"/>
        <v>12</v>
      </c>
      <c r="AM67" s="85">
        <f t="shared" si="1149"/>
        <v>12</v>
      </c>
      <c r="AN67" s="85">
        <f t="shared" si="1149"/>
        <v>13</v>
      </c>
      <c r="AO67" s="85">
        <f t="shared" si="1149"/>
        <v>15</v>
      </c>
      <c r="AP67" s="85">
        <f t="shared" si="1149"/>
        <v>12</v>
      </c>
      <c r="AQ67" s="85">
        <f t="shared" si="1149"/>
        <v>22</v>
      </c>
      <c r="AR67" s="85">
        <f t="shared" si="1149"/>
        <v>0</v>
      </c>
      <c r="AS67" s="85">
        <f t="shared" si="1149"/>
        <v>12</v>
      </c>
      <c r="AT67" s="85">
        <f t="shared" si="1149"/>
        <v>14</v>
      </c>
      <c r="AU67" s="85">
        <f t="shared" si="1149"/>
        <v>9</v>
      </c>
      <c r="AV67" s="85">
        <f t="shared" si="1149"/>
        <v>11</v>
      </c>
      <c r="AW67" s="85">
        <f t="shared" si="1149"/>
        <v>12</v>
      </c>
      <c r="AX67" s="85">
        <f t="shared" si="1149"/>
        <v>3</v>
      </c>
      <c r="AY67" s="85">
        <f t="shared" si="1149"/>
        <v>3</v>
      </c>
      <c r="AZ67" s="85">
        <f t="shared" si="1149"/>
        <v>9</v>
      </c>
      <c r="BA67" s="85">
        <f t="shared" si="1149"/>
        <v>0</v>
      </c>
      <c r="BB67" s="85">
        <f t="shared" si="1149"/>
        <v>6</v>
      </c>
      <c r="BC67" s="85">
        <f t="shared" si="1149"/>
        <v>5</v>
      </c>
      <c r="BD67" s="85">
        <f t="shared" si="1149"/>
        <v>8</v>
      </c>
      <c r="BE67" s="85">
        <f t="shared" si="1149"/>
        <v>10</v>
      </c>
      <c r="BF67" s="85">
        <f t="shared" si="1149"/>
        <v>11</v>
      </c>
      <c r="BG67" s="85">
        <f t="shared" si="1149"/>
        <v>6</v>
      </c>
      <c r="BH67" s="85">
        <f t="shared" si="1149"/>
        <v>9</v>
      </c>
      <c r="BI67" s="85">
        <f t="shared" si="1149"/>
        <v>6</v>
      </c>
      <c r="BJ67" s="85">
        <f t="shared" si="1149"/>
        <v>7</v>
      </c>
      <c r="BK67" s="85">
        <f t="shared" si="1149"/>
        <v>8</v>
      </c>
      <c r="BL67" s="85">
        <f t="shared" si="1149"/>
        <v>12</v>
      </c>
      <c r="BM67" s="85">
        <f t="shared" si="1149"/>
        <v>10</v>
      </c>
      <c r="BN67" s="85">
        <f t="shared" ref="BN67:DY67" si="1150">SUM(BN58:BN66)</f>
        <v>9</v>
      </c>
      <c r="BO67" s="85">
        <f t="shared" si="1150"/>
        <v>11</v>
      </c>
      <c r="BP67" s="85">
        <f t="shared" si="1150"/>
        <v>0</v>
      </c>
      <c r="BQ67" s="85">
        <f t="shared" si="1150"/>
        <v>11</v>
      </c>
      <c r="BR67" s="85">
        <f t="shared" si="1150"/>
        <v>0</v>
      </c>
      <c r="BS67" s="85">
        <f t="shared" si="1150"/>
        <v>5</v>
      </c>
      <c r="BT67" s="85">
        <f t="shared" si="1150"/>
        <v>0</v>
      </c>
      <c r="BU67" s="85">
        <f t="shared" si="1150"/>
        <v>3</v>
      </c>
      <c r="BV67" s="85">
        <f t="shared" si="1150"/>
        <v>0</v>
      </c>
      <c r="BW67" s="85">
        <f t="shared" si="1150"/>
        <v>5</v>
      </c>
      <c r="BX67" s="85">
        <f t="shared" si="1150"/>
        <v>3</v>
      </c>
      <c r="BY67" s="85">
        <f t="shared" si="1150"/>
        <v>2</v>
      </c>
      <c r="BZ67" s="85">
        <f t="shared" si="1150"/>
        <v>2</v>
      </c>
      <c r="CA67" s="85">
        <f t="shared" si="1150"/>
        <v>2</v>
      </c>
      <c r="CB67" s="85">
        <f t="shared" si="1150"/>
        <v>0</v>
      </c>
      <c r="CC67" s="85">
        <f t="shared" si="1150"/>
        <v>0</v>
      </c>
      <c r="CD67" s="85">
        <f t="shared" si="1150"/>
        <v>0</v>
      </c>
      <c r="CE67" s="85">
        <f t="shared" si="1150"/>
        <v>2</v>
      </c>
      <c r="CF67" s="85">
        <f t="shared" si="1150"/>
        <v>0</v>
      </c>
      <c r="CG67" s="85">
        <f t="shared" si="1150"/>
        <v>1</v>
      </c>
      <c r="CH67" s="85">
        <f t="shared" si="1150"/>
        <v>0</v>
      </c>
      <c r="CI67" s="85">
        <f t="shared" si="1150"/>
        <v>0</v>
      </c>
      <c r="CJ67" s="85">
        <f t="shared" si="1150"/>
        <v>0</v>
      </c>
      <c r="CK67" s="85">
        <f t="shared" si="1150"/>
        <v>0</v>
      </c>
      <c r="CL67" s="85">
        <f t="shared" si="1150"/>
        <v>0</v>
      </c>
      <c r="CM67" s="85">
        <f t="shared" si="1150"/>
        <v>0</v>
      </c>
      <c r="CN67" s="85">
        <f t="shared" si="1150"/>
        <v>0</v>
      </c>
      <c r="CO67" s="85">
        <f t="shared" si="1150"/>
        <v>1</v>
      </c>
      <c r="CP67" s="85">
        <f t="shared" si="1150"/>
        <v>0</v>
      </c>
      <c r="CQ67" s="85">
        <f t="shared" si="1150"/>
        <v>0</v>
      </c>
      <c r="CR67" s="85">
        <f t="shared" si="1150"/>
        <v>0</v>
      </c>
      <c r="CS67" s="85">
        <f t="shared" si="1150"/>
        <v>0</v>
      </c>
      <c r="CT67" s="85">
        <f t="shared" si="1150"/>
        <v>0</v>
      </c>
      <c r="CU67" s="85">
        <f t="shared" si="1150"/>
        <v>0</v>
      </c>
      <c r="CV67" s="85">
        <f t="shared" si="1150"/>
        <v>0</v>
      </c>
      <c r="CW67" s="85">
        <f t="shared" si="1150"/>
        <v>0</v>
      </c>
      <c r="CX67" s="85">
        <f t="shared" si="1150"/>
        <v>0</v>
      </c>
      <c r="CY67" s="85">
        <f t="shared" si="1150"/>
        <v>0</v>
      </c>
      <c r="CZ67" s="85">
        <f t="shared" si="1150"/>
        <v>0</v>
      </c>
      <c r="DA67" s="85">
        <f t="shared" si="1150"/>
        <v>0</v>
      </c>
      <c r="DB67" s="85">
        <f t="shared" si="1150"/>
        <v>0</v>
      </c>
      <c r="DC67" s="85">
        <f t="shared" si="1150"/>
        <v>0</v>
      </c>
      <c r="DD67" s="85">
        <f t="shared" si="1150"/>
        <v>0</v>
      </c>
      <c r="DE67" s="85">
        <f t="shared" si="1150"/>
        <v>0</v>
      </c>
      <c r="DF67" s="85">
        <f t="shared" si="1150"/>
        <v>0</v>
      </c>
      <c r="DG67" s="85">
        <f t="shared" si="1150"/>
        <v>0</v>
      </c>
      <c r="DH67" s="85">
        <f t="shared" si="1150"/>
        <v>0</v>
      </c>
      <c r="DI67" s="85">
        <f t="shared" si="1150"/>
        <v>0</v>
      </c>
      <c r="DJ67" s="85">
        <f t="shared" si="1150"/>
        <v>0</v>
      </c>
      <c r="DK67" s="85">
        <f t="shared" si="1150"/>
        <v>0</v>
      </c>
      <c r="DL67" s="85">
        <f t="shared" si="1150"/>
        <v>0</v>
      </c>
      <c r="DM67" s="85">
        <f t="shared" si="1150"/>
        <v>0</v>
      </c>
      <c r="DN67" s="85">
        <f t="shared" si="1150"/>
        <v>0</v>
      </c>
      <c r="DO67" s="85">
        <f t="shared" si="1150"/>
        <v>0</v>
      </c>
      <c r="DP67" s="85">
        <f t="shared" si="1150"/>
        <v>0</v>
      </c>
      <c r="DQ67" s="85">
        <f t="shared" si="1150"/>
        <v>0</v>
      </c>
      <c r="DR67" s="85">
        <f t="shared" si="1150"/>
        <v>0</v>
      </c>
      <c r="DS67" s="85">
        <f t="shared" si="1150"/>
        <v>0</v>
      </c>
      <c r="DT67" s="85">
        <f t="shared" si="1150"/>
        <v>0</v>
      </c>
      <c r="DU67" s="85">
        <f t="shared" si="1150"/>
        <v>0</v>
      </c>
      <c r="DV67" s="85">
        <f t="shared" si="1150"/>
        <v>0</v>
      </c>
      <c r="DW67" s="85">
        <f t="shared" si="1150"/>
        <v>0</v>
      </c>
      <c r="DX67" s="85">
        <f t="shared" si="1150"/>
        <v>0</v>
      </c>
      <c r="DY67" s="85">
        <f t="shared" si="1150"/>
        <v>0</v>
      </c>
      <c r="DZ67" s="85">
        <f t="shared" ref="DZ67:GC67" si="1151">SUM(DZ58:DZ66)</f>
        <v>0</v>
      </c>
      <c r="EA67" s="85">
        <f t="shared" si="1151"/>
        <v>0</v>
      </c>
      <c r="EB67" s="85">
        <f t="shared" si="1151"/>
        <v>0</v>
      </c>
      <c r="EC67" s="85">
        <f t="shared" si="1151"/>
        <v>0</v>
      </c>
      <c r="ED67" s="85">
        <f t="shared" si="1151"/>
        <v>0</v>
      </c>
      <c r="EE67" s="85">
        <f t="shared" si="1151"/>
        <v>0</v>
      </c>
      <c r="EF67" s="85">
        <f t="shared" si="1151"/>
        <v>0</v>
      </c>
      <c r="EG67" s="85">
        <f t="shared" si="1151"/>
        <v>0</v>
      </c>
      <c r="EH67" s="85">
        <f t="shared" si="1151"/>
        <v>0</v>
      </c>
      <c r="EI67" s="85">
        <f t="shared" si="1151"/>
        <v>0</v>
      </c>
      <c r="EJ67" s="85">
        <f t="shared" si="1151"/>
        <v>0</v>
      </c>
      <c r="EK67" s="85">
        <f t="shared" si="1151"/>
        <v>0</v>
      </c>
      <c r="EL67" s="85">
        <f t="shared" si="1151"/>
        <v>0</v>
      </c>
      <c r="EM67" s="85">
        <f t="shared" si="1151"/>
        <v>0</v>
      </c>
      <c r="EN67" s="85">
        <f t="shared" si="1151"/>
        <v>0</v>
      </c>
      <c r="EO67" s="85">
        <f t="shared" si="1151"/>
        <v>0</v>
      </c>
      <c r="EP67" s="85">
        <f t="shared" si="1151"/>
        <v>0</v>
      </c>
      <c r="EQ67" s="85">
        <f t="shared" si="1151"/>
        <v>0</v>
      </c>
      <c r="ER67" s="85">
        <f t="shared" si="1151"/>
        <v>0</v>
      </c>
      <c r="ES67" s="85">
        <f t="shared" si="1151"/>
        <v>0</v>
      </c>
      <c r="ET67" s="85">
        <f t="shared" si="1151"/>
        <v>0</v>
      </c>
      <c r="EU67" s="85">
        <f t="shared" si="1151"/>
        <v>0</v>
      </c>
      <c r="EV67" s="85">
        <f t="shared" si="1151"/>
        <v>0</v>
      </c>
      <c r="EW67" s="85">
        <f t="shared" si="1151"/>
        <v>0</v>
      </c>
      <c r="EX67" s="85">
        <f t="shared" si="1151"/>
        <v>0</v>
      </c>
      <c r="EY67" s="85">
        <f t="shared" si="1151"/>
        <v>0</v>
      </c>
      <c r="EZ67" s="85">
        <f t="shared" si="1151"/>
        <v>0</v>
      </c>
      <c r="FA67" s="85">
        <f t="shared" si="1151"/>
        <v>0</v>
      </c>
      <c r="FB67" s="85">
        <f t="shared" si="1151"/>
        <v>0</v>
      </c>
      <c r="FC67" s="85">
        <f t="shared" si="1151"/>
        <v>0</v>
      </c>
      <c r="FD67" s="85">
        <f t="shared" si="1151"/>
        <v>0</v>
      </c>
      <c r="FE67" s="85">
        <f t="shared" si="1151"/>
        <v>0</v>
      </c>
      <c r="FF67" s="85">
        <f t="shared" si="1151"/>
        <v>0</v>
      </c>
      <c r="FG67" s="85">
        <f t="shared" si="1151"/>
        <v>0</v>
      </c>
      <c r="FH67" s="85">
        <f t="shared" si="1151"/>
        <v>0</v>
      </c>
      <c r="FI67" s="85">
        <f t="shared" si="1151"/>
        <v>0</v>
      </c>
      <c r="FJ67" s="85">
        <f t="shared" si="1151"/>
        <v>0</v>
      </c>
      <c r="FK67" s="85">
        <f t="shared" si="1151"/>
        <v>0</v>
      </c>
      <c r="FL67" s="85">
        <f t="shared" si="1151"/>
        <v>0</v>
      </c>
      <c r="FM67" s="85">
        <f t="shared" si="1151"/>
        <v>0</v>
      </c>
      <c r="FN67" s="85">
        <f t="shared" si="1151"/>
        <v>0</v>
      </c>
      <c r="FO67" s="85">
        <f t="shared" si="1151"/>
        <v>0</v>
      </c>
      <c r="FP67" s="85">
        <f t="shared" si="1151"/>
        <v>0</v>
      </c>
      <c r="FQ67" s="85">
        <f t="shared" si="1151"/>
        <v>0</v>
      </c>
      <c r="FR67" s="85">
        <f t="shared" si="1151"/>
        <v>0</v>
      </c>
      <c r="FS67" s="85">
        <f t="shared" si="1151"/>
        <v>0</v>
      </c>
      <c r="FT67" s="85">
        <f t="shared" si="1151"/>
        <v>0</v>
      </c>
      <c r="FU67" s="85">
        <f t="shared" si="1151"/>
        <v>0</v>
      </c>
      <c r="FV67" s="85">
        <f t="shared" si="1151"/>
        <v>0</v>
      </c>
      <c r="FW67" s="85">
        <f t="shared" si="1151"/>
        <v>0</v>
      </c>
      <c r="FX67" s="85">
        <f t="shared" si="1151"/>
        <v>0</v>
      </c>
      <c r="FY67" s="85">
        <f t="shared" si="1151"/>
        <v>0</v>
      </c>
      <c r="FZ67" s="85">
        <f t="shared" si="1151"/>
        <v>0</v>
      </c>
      <c r="GA67" s="85">
        <f t="shared" si="1151"/>
        <v>0</v>
      </c>
      <c r="GB67" s="85">
        <f t="shared" si="1151"/>
        <v>0</v>
      </c>
      <c r="GC67" s="85">
        <f t="shared" si="1151"/>
        <v>0</v>
      </c>
      <c r="GD67" s="85">
        <f>SUM(GD58:GD66)</f>
        <v>0</v>
      </c>
      <c r="GE67" s="85">
        <f t="shared" ref="GE67:GG67" si="1152">SUM(GE58:GE66)</f>
        <v>0</v>
      </c>
      <c r="GF67" s="85">
        <f t="shared" si="1152"/>
        <v>0</v>
      </c>
      <c r="GG67" s="85">
        <f t="shared" si="1152"/>
        <v>0</v>
      </c>
      <c r="GH67" s="97" t="s">
        <v>41</v>
      </c>
      <c r="GI67" s="97" t="s">
        <v>42</v>
      </c>
      <c r="GJ67" s="85">
        <f>AVERAGE(GJ58:GJ66)</f>
        <v>50.666666666666664</v>
      </c>
      <c r="GK67" s="85"/>
    </row>
    <row r="68" spans="1:193">
      <c r="A68" t="s">
        <v>78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9</v>
      </c>
      <c r="Y68" s="304"/>
      <c r="Z68" s="304">
        <v>9</v>
      </c>
      <c r="AA68" s="304"/>
      <c r="AB68" s="304">
        <v>9</v>
      </c>
      <c r="AC68" s="304"/>
      <c r="AD68" s="304">
        <v>9</v>
      </c>
      <c r="AE68" s="304"/>
      <c r="AF68" s="304">
        <v>9</v>
      </c>
      <c r="AG68" s="304"/>
      <c r="AH68" s="304">
        <v>9</v>
      </c>
      <c r="AI68" s="304"/>
      <c r="AJ68" s="304">
        <v>9</v>
      </c>
      <c r="AK68" s="304"/>
      <c r="AL68" s="304">
        <v>9</v>
      </c>
      <c r="AM68" s="304"/>
      <c r="AN68" s="304">
        <v>9</v>
      </c>
      <c r="AO68" s="304"/>
      <c r="AP68" s="304">
        <v>9</v>
      </c>
      <c r="AQ68" s="304"/>
      <c r="AR68" s="304">
        <v>9</v>
      </c>
      <c r="AS68" s="304"/>
      <c r="AT68" s="304">
        <v>9</v>
      </c>
      <c r="AU68" s="304"/>
      <c r="AV68" s="304">
        <v>9</v>
      </c>
      <c r="AW68" s="304"/>
      <c r="AX68" s="304">
        <v>8</v>
      </c>
      <c r="AY68" s="304"/>
      <c r="AZ68" s="304">
        <v>7</v>
      </c>
      <c r="BA68" s="304"/>
      <c r="BB68" s="304">
        <v>7</v>
      </c>
      <c r="BC68" s="304"/>
      <c r="BD68" s="304">
        <v>7</v>
      </c>
      <c r="BE68" s="304"/>
      <c r="BF68" s="304">
        <v>7</v>
      </c>
      <c r="BG68" s="304"/>
      <c r="BH68" s="304">
        <v>7</v>
      </c>
      <c r="BI68" s="304"/>
      <c r="BJ68" s="304">
        <v>7</v>
      </c>
      <c r="BK68" s="304"/>
      <c r="BL68" s="304">
        <v>7</v>
      </c>
      <c r="BM68" s="304"/>
      <c r="BN68" s="304">
        <v>6</v>
      </c>
      <c r="BO68" s="304"/>
      <c r="BP68" s="304">
        <v>6</v>
      </c>
      <c r="BQ68" s="304"/>
      <c r="BR68" s="304">
        <v>6</v>
      </c>
      <c r="BS68" s="304"/>
      <c r="BT68" s="304">
        <v>6</v>
      </c>
      <c r="BU68" s="304"/>
      <c r="BV68" s="304">
        <v>6</v>
      </c>
      <c r="BW68" s="304"/>
      <c r="BX68" s="304">
        <v>6</v>
      </c>
      <c r="BY68" s="304"/>
      <c r="BZ68" s="304">
        <v>6</v>
      </c>
      <c r="CA68" s="304"/>
      <c r="CB68" s="304">
        <v>6</v>
      </c>
      <c r="CC68" s="304"/>
      <c r="CD68" s="304">
        <v>6</v>
      </c>
      <c r="CE68" s="304"/>
      <c r="CF68" s="304">
        <v>6</v>
      </c>
      <c r="CG68" s="304"/>
      <c r="CH68" s="304">
        <v>6</v>
      </c>
      <c r="CI68" s="304"/>
      <c r="CJ68" s="304">
        <v>6</v>
      </c>
      <c r="CK68" s="304"/>
      <c r="CL68" s="304">
        <v>6</v>
      </c>
      <c r="CM68" s="304"/>
      <c r="CN68" s="304">
        <v>5</v>
      </c>
      <c r="CO68" s="304"/>
      <c r="CP68" s="304">
        <v>5</v>
      </c>
      <c r="CQ68" s="304"/>
      <c r="CR68" s="304">
        <v>5</v>
      </c>
      <c r="CS68" s="304"/>
      <c r="CT68" s="304">
        <v>5</v>
      </c>
      <c r="CU68" s="304"/>
      <c r="CV68" s="304">
        <v>4</v>
      </c>
      <c r="CW68" s="304"/>
      <c r="CX68" s="304">
        <v>4</v>
      </c>
      <c r="CY68" s="304"/>
      <c r="CZ68" s="304">
        <v>4</v>
      </c>
      <c r="DA68" s="304"/>
      <c r="DB68" s="304">
        <v>4</v>
      </c>
      <c r="DC68" s="304"/>
      <c r="DD68" s="304">
        <v>4</v>
      </c>
      <c r="DE68" s="304"/>
      <c r="DF68" s="304">
        <v>4</v>
      </c>
      <c r="DG68" s="304"/>
      <c r="DH68" s="304">
        <v>4</v>
      </c>
      <c r="DI68" s="304"/>
      <c r="DJ68" s="304">
        <v>4</v>
      </c>
      <c r="DK68" s="304"/>
      <c r="DL68" s="304">
        <v>4</v>
      </c>
      <c r="DM68" s="304"/>
      <c r="DN68" s="304">
        <v>4</v>
      </c>
      <c r="DO68" s="304"/>
      <c r="DP68" s="304">
        <v>4</v>
      </c>
      <c r="DQ68" s="304"/>
      <c r="DR68" s="304">
        <v>4</v>
      </c>
      <c r="DS68" s="304"/>
      <c r="DT68" s="304">
        <v>4</v>
      </c>
      <c r="DU68" s="304"/>
      <c r="DV68" s="304">
        <v>4</v>
      </c>
      <c r="DW68" s="304"/>
      <c r="DX68" s="304">
        <v>4</v>
      </c>
      <c r="DY68" s="304"/>
      <c r="DZ68" s="304">
        <v>3</v>
      </c>
      <c r="EA68" s="304"/>
      <c r="EB68" s="304">
        <v>3</v>
      </c>
      <c r="EC68" s="304"/>
      <c r="ED68" s="304">
        <v>3</v>
      </c>
      <c r="EE68" s="304"/>
      <c r="EF68" s="304">
        <v>3</v>
      </c>
      <c r="EG68" s="304"/>
      <c r="EH68" s="304">
        <v>2</v>
      </c>
      <c r="EI68" s="304"/>
      <c r="EJ68" s="304">
        <v>1</v>
      </c>
      <c r="EK68" s="304"/>
      <c r="EL68" s="304">
        <v>0</v>
      </c>
      <c r="EM68" s="304"/>
      <c r="EN68" s="304">
        <v>0</v>
      </c>
      <c r="EO68" s="304"/>
      <c r="EP68" s="304">
        <v>0</v>
      </c>
      <c r="EQ68" s="304"/>
      <c r="ER68" s="304">
        <v>0</v>
      </c>
      <c r="ES68" s="304"/>
      <c r="ET68" s="304">
        <v>0</v>
      </c>
      <c r="EU68" s="304"/>
      <c r="EV68" s="304">
        <v>0</v>
      </c>
      <c r="EW68" s="304"/>
      <c r="EX68" s="304">
        <v>0</v>
      </c>
      <c r="EY68" s="304"/>
      <c r="EZ68" s="304">
        <v>0</v>
      </c>
      <c r="FA68" s="304"/>
      <c r="FB68" s="304">
        <v>0</v>
      </c>
      <c r="FC68" s="304"/>
      <c r="FD68" s="304">
        <v>0</v>
      </c>
      <c r="FE68" s="304"/>
      <c r="FF68" s="304">
        <v>0</v>
      </c>
      <c r="FG68" s="304"/>
      <c r="FH68" s="304">
        <v>0</v>
      </c>
      <c r="FI68" s="304"/>
      <c r="FJ68" s="304">
        <v>0</v>
      </c>
      <c r="FK68" s="304"/>
      <c r="FL68" s="304">
        <v>0</v>
      </c>
      <c r="FM68" s="304"/>
      <c r="FN68" s="304">
        <v>0</v>
      </c>
      <c r="FO68" s="304"/>
      <c r="FP68" s="304">
        <v>0</v>
      </c>
      <c r="FQ68" s="304"/>
      <c r="FR68" s="304">
        <v>0</v>
      </c>
      <c r="FS68" s="304"/>
      <c r="FT68" s="304">
        <v>0</v>
      </c>
      <c r="FU68" s="304"/>
      <c r="FV68" s="304">
        <v>0</v>
      </c>
      <c r="FW68" s="304"/>
      <c r="FX68" s="304">
        <v>0</v>
      </c>
      <c r="FY68" s="304"/>
      <c r="FZ68" s="304">
        <v>0</v>
      </c>
      <c r="GA68" s="304"/>
      <c r="GB68" s="304">
        <v>0</v>
      </c>
      <c r="GC68" s="304"/>
      <c r="GD68" s="304">
        <v>0</v>
      </c>
      <c r="GE68" s="304"/>
      <c r="GF68" s="304">
        <v>0</v>
      </c>
      <c r="GG68" s="304"/>
      <c r="GH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,DH67,DJ67,DL67,DN67,DP67,DR67,DT67,DV67,DX67,DZ67,EB67,ED67,EF67,EH67,EJ67,EL67,EN67,EP67,ER67,ET67,EV67,EX67,EZ67,FB67,FD67,FF67,FH67,FJ67,FL67,FN67,FP67,FR67,FT67,FV67,FX67,FZ67,GB67,GD67,GF67)</f>
        <v>282</v>
      </c>
      <c r="GI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,DI67,DK67,DM67,DO67,DQ67,DS67,DU67,DW67,DY67,EA67,EC67,EE67,EG67,EI67,EK67,EM67,EO67,EQ67,ES67,EU67,EW67,EY67,FA67,FC67,FE67,FG67,FI67,FK67,FM67,FO67,FQ67,FS67,FU67,FW67,FY67,GA67,GC67,GE67,GG67)</f>
        <v>258</v>
      </c>
      <c r="GJ68" s="304">
        <f>STDEV(GJ58:GJ66)</f>
        <v>19.235384061671343</v>
      </c>
      <c r="GK68" s="304"/>
    </row>
    <row r="69" spans="1:193">
      <c r="GH69" s="86" t="s">
        <v>49</v>
      </c>
      <c r="GI69" s="87">
        <f>GI68/GH68*100</f>
        <v>91.489361702127653</v>
      </c>
      <c r="GJ69">
        <f>GJ67-GJ68</f>
        <v>31.431282604995321</v>
      </c>
      <c r="GK69">
        <f>GJ67+GJ68</f>
        <v>69.902050728338011</v>
      </c>
    </row>
    <row r="70" spans="1:193" ht="15" thickBot="1">
      <c r="A70" s="77" t="s">
        <v>50</v>
      </c>
      <c r="B70" s="304">
        <f t="shared" ref="B70" si="1153">ABS(B68-D68)</f>
        <v>0</v>
      </c>
      <c r="C70" s="304"/>
      <c r="D70" s="304">
        <f t="shared" ref="D70" si="1154">ABS(D68-F68)</f>
        <v>0</v>
      </c>
      <c r="E70" s="304"/>
      <c r="F70" s="304">
        <f t="shared" ref="F70" si="1155">ABS(F68-H68)</f>
        <v>0</v>
      </c>
      <c r="G70" s="304"/>
      <c r="H70" s="304">
        <f t="shared" ref="H70" si="1156">ABS(H68-J68)</f>
        <v>0</v>
      </c>
      <c r="I70" s="304"/>
      <c r="J70" s="304">
        <f t="shared" ref="J70" si="1157">ABS(J68-L68)</f>
        <v>0</v>
      </c>
      <c r="K70" s="304"/>
      <c r="L70" s="304">
        <f t="shared" ref="L70" si="1158">ABS(L68-N68)</f>
        <v>0</v>
      </c>
      <c r="M70" s="304"/>
      <c r="N70" s="304">
        <f t="shared" ref="N70" si="1159">ABS(N68-P68)</f>
        <v>0</v>
      </c>
      <c r="O70" s="304"/>
      <c r="P70" s="304">
        <f t="shared" ref="P70" si="1160">ABS(P68-R68)</f>
        <v>0</v>
      </c>
      <c r="Q70" s="304"/>
      <c r="R70" s="304">
        <f t="shared" ref="R70" si="1161">ABS(R68-T68)</f>
        <v>0</v>
      </c>
      <c r="S70" s="304"/>
      <c r="T70" s="304">
        <f t="shared" ref="T70" si="1162">ABS(T68-V68)</f>
        <v>0</v>
      </c>
      <c r="U70" s="304"/>
      <c r="V70" s="304">
        <f t="shared" ref="V70" si="1163">ABS(V68-X68)</f>
        <v>0</v>
      </c>
      <c r="W70" s="304"/>
      <c r="X70" s="304">
        <f t="shared" ref="X70" si="1164">ABS(X68-Z68)</f>
        <v>0</v>
      </c>
      <c r="Y70" s="304"/>
      <c r="Z70" s="304">
        <f t="shared" ref="Z70" si="1165">ABS(Z68-AB68)</f>
        <v>0</v>
      </c>
      <c r="AA70" s="304"/>
      <c r="AB70" s="304">
        <f t="shared" ref="AB70" si="1166">ABS(AB68-AD68)</f>
        <v>0</v>
      </c>
      <c r="AC70" s="304"/>
      <c r="AD70" s="304">
        <f t="shared" ref="AD70" si="1167">ABS(AD68-AF68)</f>
        <v>0</v>
      </c>
      <c r="AE70" s="304"/>
      <c r="AF70" s="304">
        <f t="shared" ref="AF70" si="1168">ABS(AF68-AH68)</f>
        <v>0</v>
      </c>
      <c r="AG70" s="304"/>
      <c r="AH70" s="304">
        <f t="shared" ref="AH70" si="1169">ABS(AH68-AJ68)</f>
        <v>0</v>
      </c>
      <c r="AI70" s="304"/>
      <c r="AJ70" s="304">
        <f t="shared" ref="AJ70" si="1170">ABS(AJ68-AL68)</f>
        <v>0</v>
      </c>
      <c r="AK70" s="304"/>
      <c r="AL70" s="304">
        <f t="shared" ref="AL70" si="1171">ABS(AL68-AN68)</f>
        <v>0</v>
      </c>
      <c r="AM70" s="304"/>
      <c r="AN70" s="304">
        <f t="shared" ref="AN70" si="1172">ABS(AN68-AP68)</f>
        <v>0</v>
      </c>
      <c r="AO70" s="304"/>
      <c r="AP70" s="304">
        <f t="shared" ref="AP70" si="1173">ABS(AP68-AR68)</f>
        <v>0</v>
      </c>
      <c r="AQ70" s="304"/>
      <c r="AR70" s="304">
        <f t="shared" ref="AR70" si="1174">ABS(AR68-AT68)</f>
        <v>0</v>
      </c>
      <c r="AS70" s="304"/>
      <c r="AT70" s="304">
        <f t="shared" ref="AT70" si="1175">ABS(AT68-AV68)</f>
        <v>0</v>
      </c>
      <c r="AU70" s="304"/>
      <c r="AV70" s="304">
        <f t="shared" ref="AV70" si="1176">ABS(AV68-AX68)</f>
        <v>1</v>
      </c>
      <c r="AW70" s="304"/>
      <c r="AX70" s="304">
        <f t="shared" ref="AX70" si="1177">ABS(AX68-AZ68)</f>
        <v>1</v>
      </c>
      <c r="AY70" s="304"/>
      <c r="AZ70" s="304">
        <f t="shared" ref="AZ70" si="1178">ABS(AZ68-BB68)</f>
        <v>0</v>
      </c>
      <c r="BA70" s="304"/>
      <c r="BB70" s="304">
        <f t="shared" ref="BB70" si="1179">ABS(BB68-BD68)</f>
        <v>0</v>
      </c>
      <c r="BC70" s="304"/>
      <c r="BD70" s="304">
        <f t="shared" ref="BD70" si="1180">ABS(BD68-BF68)</f>
        <v>0</v>
      </c>
      <c r="BE70" s="304"/>
      <c r="BF70" s="304">
        <f t="shared" ref="BF70" si="1181">ABS(BF68-BH68)</f>
        <v>0</v>
      </c>
      <c r="BG70" s="304"/>
      <c r="BH70" s="304">
        <f t="shared" ref="BH70" si="1182">ABS(BH68-BJ68)</f>
        <v>0</v>
      </c>
      <c r="BI70" s="304"/>
      <c r="BJ70" s="304">
        <f t="shared" ref="BJ70" si="1183">ABS(BJ68-BL68)</f>
        <v>0</v>
      </c>
      <c r="BK70" s="304"/>
      <c r="BL70" s="304">
        <f t="shared" ref="BL70" si="1184">ABS(BL68-BN68)</f>
        <v>1</v>
      </c>
      <c r="BM70" s="304"/>
      <c r="BN70" s="304">
        <f t="shared" ref="BN70" si="1185">ABS(BN68-BP68)</f>
        <v>0</v>
      </c>
      <c r="BO70" s="304"/>
      <c r="BP70" s="304">
        <f t="shared" ref="BP70" si="1186">ABS(BP68-BR68)</f>
        <v>0</v>
      </c>
      <c r="BQ70" s="304"/>
      <c r="BR70" s="304">
        <f t="shared" ref="BR70" si="1187">ABS(BR68-BT68)</f>
        <v>0</v>
      </c>
      <c r="BS70" s="304"/>
      <c r="BT70" s="304">
        <f t="shared" ref="BT70" si="1188">ABS(BT68-BV68)</f>
        <v>0</v>
      </c>
      <c r="BU70" s="304"/>
      <c r="BV70" s="304">
        <f t="shared" ref="BV70" si="1189">ABS(BV68-BX68)</f>
        <v>0</v>
      </c>
      <c r="BW70" s="304"/>
      <c r="BX70" s="304">
        <f t="shared" ref="BX70" si="1190">ABS(BX68-BZ68)</f>
        <v>0</v>
      </c>
      <c r="BY70" s="304"/>
      <c r="BZ70" s="304">
        <f t="shared" ref="BZ70" si="1191">ABS(BZ68-CB68)</f>
        <v>0</v>
      </c>
      <c r="CA70" s="304"/>
      <c r="CB70" s="304">
        <f t="shared" ref="CB70" si="1192">ABS(CB68-CD68)</f>
        <v>0</v>
      </c>
      <c r="CC70" s="304"/>
      <c r="CD70" s="304">
        <f t="shared" ref="CD70" si="1193">ABS(CD68-CF68)</f>
        <v>0</v>
      </c>
      <c r="CE70" s="304"/>
      <c r="CF70" s="304">
        <f t="shared" ref="CF70" si="1194">ABS(CF68-CH68)</f>
        <v>0</v>
      </c>
      <c r="CG70" s="304"/>
      <c r="CH70" s="304">
        <f t="shared" ref="CH70" si="1195">ABS(CH68-CJ68)</f>
        <v>0</v>
      </c>
      <c r="CI70" s="304"/>
      <c r="CJ70" s="304">
        <f t="shared" ref="CJ70" si="1196">ABS(CJ68-CL68)</f>
        <v>0</v>
      </c>
      <c r="CK70" s="304"/>
      <c r="CL70" s="304">
        <f t="shared" ref="CL70" si="1197">ABS(CL68-CN68)</f>
        <v>1</v>
      </c>
      <c r="CM70" s="304"/>
      <c r="CN70" s="304">
        <f t="shared" ref="CN70" si="1198">ABS(CN68-CP68)</f>
        <v>0</v>
      </c>
      <c r="CO70" s="304"/>
      <c r="CP70" s="304">
        <f t="shared" ref="CP70" si="1199">ABS(CP68-CR68)</f>
        <v>0</v>
      </c>
      <c r="CQ70" s="304"/>
      <c r="CR70" s="304">
        <f t="shared" ref="CR70" si="1200">ABS(CR68-CT68)</f>
        <v>0</v>
      </c>
      <c r="CS70" s="304"/>
      <c r="CT70" s="304">
        <f t="shared" ref="CT70" si="1201">ABS(CT68-CV68)</f>
        <v>1</v>
      </c>
      <c r="CU70" s="304"/>
      <c r="CV70" s="304">
        <f t="shared" ref="CV70" si="1202">ABS(CV68-CX68)</f>
        <v>0</v>
      </c>
      <c r="CW70" s="304"/>
      <c r="CX70" s="304">
        <f t="shared" ref="CX70" si="1203">ABS(CX68-CZ68)</f>
        <v>0</v>
      </c>
      <c r="CY70" s="304"/>
      <c r="CZ70" s="304">
        <f t="shared" ref="CZ70" si="1204">ABS(CZ68-DB68)</f>
        <v>0</v>
      </c>
      <c r="DA70" s="304"/>
      <c r="DB70" s="304">
        <f t="shared" ref="DB70" si="1205">ABS(DB68-DD68)</f>
        <v>0</v>
      </c>
      <c r="DC70" s="304"/>
      <c r="DD70" s="304">
        <f t="shared" ref="DD70" si="1206">ABS(DD68-DF68)</f>
        <v>0</v>
      </c>
      <c r="DE70" s="304"/>
      <c r="DF70" s="304">
        <f t="shared" ref="DF70" si="1207">ABS(DF68-DH68)</f>
        <v>0</v>
      </c>
      <c r="DG70" s="304"/>
      <c r="DH70" s="304">
        <f t="shared" ref="DH70" si="1208">ABS(DH68-DJ68)</f>
        <v>0</v>
      </c>
      <c r="DI70" s="304"/>
      <c r="DJ70" s="304">
        <f t="shared" ref="DJ70" si="1209">ABS(DJ68-DL68)</f>
        <v>0</v>
      </c>
      <c r="DK70" s="304"/>
      <c r="DL70" s="304">
        <f t="shared" ref="DL70" si="1210">ABS(DL68-DN68)</f>
        <v>0</v>
      </c>
      <c r="DM70" s="304"/>
      <c r="DN70" s="304">
        <f t="shared" ref="DN70" si="1211">ABS(DN68-DP68)</f>
        <v>0</v>
      </c>
      <c r="DO70" s="304"/>
      <c r="DP70" s="304">
        <f t="shared" ref="DP70" si="1212">ABS(DP68-DR68)</f>
        <v>0</v>
      </c>
      <c r="DQ70" s="304"/>
      <c r="DR70" s="304">
        <f t="shared" ref="DR70" si="1213">ABS(DR68-DT68)</f>
        <v>0</v>
      </c>
      <c r="DS70" s="304"/>
      <c r="DT70" s="304">
        <f t="shared" ref="DT70" si="1214">ABS(DT68-DV68)</f>
        <v>0</v>
      </c>
      <c r="DU70" s="304"/>
      <c r="DV70" s="304">
        <f t="shared" ref="DV70" si="1215">ABS(DV68-DX68)</f>
        <v>0</v>
      </c>
      <c r="DW70" s="304"/>
      <c r="DX70" s="304">
        <f t="shared" ref="DX70" si="1216">ABS(DX68-DZ68)</f>
        <v>1</v>
      </c>
      <c r="DY70" s="304"/>
      <c r="DZ70" s="304">
        <f t="shared" ref="DZ70" si="1217">ABS(DZ68-EB68)</f>
        <v>0</v>
      </c>
      <c r="EA70" s="304"/>
      <c r="EB70" s="304">
        <f t="shared" ref="EB70" si="1218">ABS(EB68-ED68)</f>
        <v>0</v>
      </c>
      <c r="EC70" s="304"/>
      <c r="ED70" s="304">
        <f t="shared" ref="ED70" si="1219">ABS(ED68-EF68)</f>
        <v>0</v>
      </c>
      <c r="EE70" s="304"/>
      <c r="EF70" s="304">
        <f t="shared" ref="EF70" si="1220">ABS(EF68-EH68)</f>
        <v>1</v>
      </c>
      <c r="EG70" s="304"/>
      <c r="EH70" s="304">
        <f t="shared" ref="EH70" si="1221">ABS(EH68-EJ68)</f>
        <v>1</v>
      </c>
      <c r="EI70" s="304"/>
      <c r="EJ70" s="304">
        <f t="shared" ref="EJ70" si="1222">ABS(EJ68-EL68)</f>
        <v>1</v>
      </c>
      <c r="EK70" s="304"/>
      <c r="EL70" s="304">
        <f t="shared" ref="EL70" si="1223">ABS(EL68-EN68)</f>
        <v>0</v>
      </c>
      <c r="EM70" s="304"/>
      <c r="EN70" s="304">
        <f t="shared" ref="EN70" si="1224">ABS(EN68-EP68)</f>
        <v>0</v>
      </c>
      <c r="EO70" s="304"/>
      <c r="EP70" s="304">
        <f t="shared" ref="EP70" si="1225">ABS(EP68-ER68)</f>
        <v>0</v>
      </c>
      <c r="EQ70" s="304"/>
      <c r="ER70" s="304">
        <f t="shared" ref="ER70" si="1226">ABS(ER68-ET68)</f>
        <v>0</v>
      </c>
      <c r="ES70" s="304"/>
      <c r="ET70" s="304">
        <f t="shared" ref="ET70" si="1227">ABS(ET68-EV68)</f>
        <v>0</v>
      </c>
      <c r="EU70" s="304"/>
      <c r="EV70" s="304">
        <f t="shared" ref="EV70" si="1228">ABS(EV68-EX68)</f>
        <v>0</v>
      </c>
      <c r="EW70" s="304"/>
      <c r="EX70" s="304">
        <f t="shared" ref="EX70" si="1229">ABS(EX68-EZ68)</f>
        <v>0</v>
      </c>
      <c r="EY70" s="304"/>
      <c r="EZ70" s="304">
        <f t="shared" ref="EZ70" si="1230">ABS(EZ68-FB68)</f>
        <v>0</v>
      </c>
      <c r="FA70" s="304"/>
      <c r="FB70" s="304">
        <f t="shared" ref="FB70" si="1231">ABS(FB68-FD68)</f>
        <v>0</v>
      </c>
      <c r="FC70" s="304"/>
      <c r="FD70" s="304">
        <f t="shared" ref="FD70" si="1232">ABS(FD68-FF68)</f>
        <v>0</v>
      </c>
      <c r="FE70" s="304"/>
      <c r="FF70" s="304">
        <f t="shared" ref="FF70" si="1233">ABS(FF68-FH68)</f>
        <v>0</v>
      </c>
      <c r="FG70" s="304"/>
      <c r="FH70" s="304">
        <f t="shared" ref="FH70" si="1234">ABS(FH68-FJ68)</f>
        <v>0</v>
      </c>
      <c r="FI70" s="304"/>
      <c r="FJ70" s="304">
        <f t="shared" ref="FJ70" si="1235">ABS(FJ68-FL68)</f>
        <v>0</v>
      </c>
      <c r="FK70" s="304"/>
      <c r="FL70" s="304">
        <f t="shared" ref="FL70" si="1236">ABS(FL68-FN68)</f>
        <v>0</v>
      </c>
      <c r="FM70" s="304"/>
      <c r="FN70" s="304">
        <f t="shared" ref="FN70" si="1237">ABS(FN68-FP68)</f>
        <v>0</v>
      </c>
      <c r="FO70" s="304"/>
      <c r="FP70" s="304">
        <f t="shared" ref="FP70" si="1238">ABS(FP68-FR68)</f>
        <v>0</v>
      </c>
      <c r="FQ70" s="304"/>
      <c r="FR70" s="304">
        <f t="shared" ref="FR70" si="1239">ABS(FR68-FT68)</f>
        <v>0</v>
      </c>
      <c r="FS70" s="304"/>
      <c r="FT70" s="304">
        <f t="shared" ref="FT70" si="1240">ABS(FT68-FV68)</f>
        <v>0</v>
      </c>
      <c r="FU70" s="304"/>
      <c r="FV70" s="304">
        <f t="shared" ref="FV70" si="1241">ABS(FV68-FX68)</f>
        <v>0</v>
      </c>
      <c r="FW70" s="304"/>
      <c r="FX70" s="304">
        <f t="shared" ref="FX70" si="1242">ABS(FX68-FZ68)</f>
        <v>0</v>
      </c>
      <c r="FY70" s="304"/>
      <c r="FZ70" s="304">
        <f t="shared" ref="FZ70" si="1243">ABS(FZ68-GB68)</f>
        <v>0</v>
      </c>
      <c r="GA70" s="304"/>
      <c r="GB70" s="304">
        <f t="shared" ref="GB70" si="1244">ABS(GB68-GD68)</f>
        <v>0</v>
      </c>
      <c r="GC70" s="304"/>
      <c r="GD70" s="304">
        <f t="shared" ref="GD70" si="1245">ABS(GD68-GF68)</f>
        <v>0</v>
      </c>
      <c r="GE70" s="304"/>
      <c r="GF70" s="304">
        <f t="shared" ref="GF70" si="1246">ABS(GF68-GH68)</f>
        <v>282</v>
      </c>
      <c r="GG70" s="304"/>
      <c r="GH70" s="86"/>
      <c r="GI70">
        <f>AVERAGE(GI58:GI66)</f>
        <v>28.666666666666668</v>
      </c>
      <c r="GJ70" s="304"/>
      <c r="GK70" s="304"/>
    </row>
    <row r="71" spans="1:193" ht="15" thickBot="1">
      <c r="A71" s="77" t="s">
        <v>79</v>
      </c>
      <c r="B71" s="304">
        <f t="shared" ref="B71:AF71" si="1247">B68/$B$68</f>
        <v>1</v>
      </c>
      <c r="C71" s="304"/>
      <c r="D71" s="304">
        <f t="shared" si="1247"/>
        <v>1</v>
      </c>
      <c r="E71" s="304"/>
      <c r="F71" s="304">
        <f t="shared" si="1247"/>
        <v>1</v>
      </c>
      <c r="G71" s="304"/>
      <c r="H71" s="304">
        <f t="shared" si="1247"/>
        <v>1</v>
      </c>
      <c r="I71" s="304"/>
      <c r="J71" s="304">
        <f t="shared" si="1247"/>
        <v>1</v>
      </c>
      <c r="K71" s="304"/>
      <c r="L71" s="304">
        <f t="shared" si="1247"/>
        <v>1</v>
      </c>
      <c r="M71" s="304"/>
      <c r="N71" s="304">
        <f t="shared" si="1247"/>
        <v>1</v>
      </c>
      <c r="O71" s="304"/>
      <c r="P71" s="304">
        <f t="shared" si="1247"/>
        <v>1</v>
      </c>
      <c r="Q71" s="304"/>
      <c r="R71" s="304">
        <f t="shared" si="1247"/>
        <v>1</v>
      </c>
      <c r="S71" s="304"/>
      <c r="T71" s="304">
        <f t="shared" si="1247"/>
        <v>1</v>
      </c>
      <c r="U71" s="304"/>
      <c r="V71" s="304">
        <f t="shared" si="1247"/>
        <v>1</v>
      </c>
      <c r="W71" s="304"/>
      <c r="X71" s="304">
        <f t="shared" si="1247"/>
        <v>1</v>
      </c>
      <c r="Y71" s="304"/>
      <c r="Z71" s="304">
        <f t="shared" si="1247"/>
        <v>1</v>
      </c>
      <c r="AA71" s="304"/>
      <c r="AB71" s="304">
        <f t="shared" si="1247"/>
        <v>1</v>
      </c>
      <c r="AC71" s="304"/>
      <c r="AD71" s="304">
        <f t="shared" si="1247"/>
        <v>1</v>
      </c>
      <c r="AE71" s="304"/>
      <c r="AF71" s="304">
        <f t="shared" si="1247"/>
        <v>1</v>
      </c>
      <c r="AG71" s="304"/>
      <c r="AH71" s="304">
        <f>AH68/$B$68</f>
        <v>1</v>
      </c>
      <c r="AI71" s="304"/>
      <c r="AJ71" s="304">
        <f t="shared" ref="AJ71" si="1248">AJ68/$B$68</f>
        <v>1</v>
      </c>
      <c r="AK71" s="304"/>
      <c r="AL71" s="304">
        <f t="shared" ref="AL71" si="1249">AL68/$B$68</f>
        <v>1</v>
      </c>
      <c r="AM71" s="304"/>
      <c r="AN71" s="304">
        <f t="shared" ref="AN71" si="1250">AN68/$B$68</f>
        <v>1</v>
      </c>
      <c r="AO71" s="304"/>
      <c r="AP71" s="304">
        <f t="shared" ref="AP71" si="1251">AP68/$B$68</f>
        <v>1</v>
      </c>
      <c r="AQ71" s="304"/>
      <c r="AR71" s="304">
        <f t="shared" ref="AR71" si="1252">AR68/$B$68</f>
        <v>1</v>
      </c>
      <c r="AS71" s="304"/>
      <c r="AT71" s="304">
        <f t="shared" ref="AT71" si="1253">AT68/$B$68</f>
        <v>1</v>
      </c>
      <c r="AU71" s="304"/>
      <c r="AV71" s="304">
        <f t="shared" ref="AV71" si="1254">AV68/$B$68</f>
        <v>1</v>
      </c>
      <c r="AW71" s="304"/>
      <c r="AX71" s="304">
        <f t="shared" ref="AX71" si="1255">AX68/$B$68</f>
        <v>0.88888888888888884</v>
      </c>
      <c r="AY71" s="304"/>
      <c r="AZ71" s="304">
        <f t="shared" ref="AZ71" si="1256">AZ68/$B$68</f>
        <v>0.77777777777777779</v>
      </c>
      <c r="BA71" s="304"/>
      <c r="BB71" s="304">
        <f t="shared" ref="BB71" si="1257">BB68/$B$68</f>
        <v>0.77777777777777779</v>
      </c>
      <c r="BC71" s="304"/>
      <c r="BD71" s="304">
        <f t="shared" ref="BD71" si="1258">BD68/$B$68</f>
        <v>0.77777777777777779</v>
      </c>
      <c r="BE71" s="304"/>
      <c r="BF71" s="304">
        <f t="shared" ref="BF71" si="1259">BF68/$B$68</f>
        <v>0.77777777777777779</v>
      </c>
      <c r="BG71" s="304"/>
      <c r="BH71" s="304">
        <f t="shared" ref="BH71" si="1260">BH68/$B$68</f>
        <v>0.77777777777777779</v>
      </c>
      <c r="BI71" s="304"/>
      <c r="BJ71" s="304">
        <f t="shared" ref="BJ71" si="1261">BJ68/$B$68</f>
        <v>0.77777777777777779</v>
      </c>
      <c r="BK71" s="304"/>
      <c r="BL71" s="304">
        <f t="shared" ref="BL71" si="1262">BL68/$B$68</f>
        <v>0.77777777777777779</v>
      </c>
      <c r="BM71" s="304"/>
      <c r="BN71" s="304">
        <f t="shared" ref="BN71" si="1263">BN68/$B$68</f>
        <v>0.66666666666666663</v>
      </c>
      <c r="BO71" s="304"/>
      <c r="BP71" s="304">
        <f t="shared" ref="BP71" si="1264">BP68/$B$68</f>
        <v>0.66666666666666663</v>
      </c>
      <c r="BQ71" s="304"/>
      <c r="BR71" s="304">
        <f t="shared" ref="BR71" si="1265">BR68/$B$68</f>
        <v>0.66666666666666663</v>
      </c>
      <c r="BS71" s="304"/>
      <c r="BT71" s="304">
        <f t="shared" ref="BT71" si="1266">BT68/$B$68</f>
        <v>0.66666666666666663</v>
      </c>
      <c r="BU71" s="304"/>
      <c r="BV71" s="304">
        <f t="shared" ref="BV71" si="1267">BV68/$B$68</f>
        <v>0.66666666666666663</v>
      </c>
      <c r="BW71" s="304"/>
      <c r="BX71" s="304">
        <f t="shared" ref="BX71" si="1268">BX68/$B$68</f>
        <v>0.66666666666666663</v>
      </c>
      <c r="BY71" s="304"/>
      <c r="BZ71" s="304">
        <f t="shared" ref="BZ71" si="1269">BZ68/$B$68</f>
        <v>0.66666666666666663</v>
      </c>
      <c r="CA71" s="304"/>
      <c r="CB71" s="304">
        <f t="shared" ref="CB71" si="1270">CB68/$B$68</f>
        <v>0.66666666666666663</v>
      </c>
      <c r="CC71" s="304"/>
      <c r="CD71" s="304">
        <f t="shared" ref="CD71" si="1271">CD68/$B$68</f>
        <v>0.66666666666666663</v>
      </c>
      <c r="CE71" s="304"/>
      <c r="CF71" s="304">
        <f t="shared" ref="CF71" si="1272">CF68/$B$68</f>
        <v>0.66666666666666663</v>
      </c>
      <c r="CG71" s="304"/>
      <c r="CH71" s="304">
        <f t="shared" ref="CH71" si="1273">CH68/$B$68</f>
        <v>0.66666666666666663</v>
      </c>
      <c r="CI71" s="304"/>
      <c r="CJ71" s="304">
        <f t="shared" ref="CJ71" si="1274">CJ68/$B$68</f>
        <v>0.66666666666666663</v>
      </c>
      <c r="CK71" s="304"/>
      <c r="CL71" s="304">
        <f t="shared" ref="CL71" si="1275">CL68/$B$68</f>
        <v>0.66666666666666663</v>
      </c>
      <c r="CM71" s="304"/>
      <c r="CN71" s="304">
        <f t="shared" ref="CN71" si="1276">CN68/$B$68</f>
        <v>0.55555555555555558</v>
      </c>
      <c r="CO71" s="304"/>
      <c r="CP71" s="304">
        <f t="shared" ref="CP71" si="1277">CP68/$B$68</f>
        <v>0.55555555555555558</v>
      </c>
      <c r="CQ71" s="304"/>
      <c r="CR71" s="304">
        <f t="shared" ref="CR71" si="1278">CR68/$B$68</f>
        <v>0.55555555555555558</v>
      </c>
      <c r="CS71" s="304"/>
      <c r="CT71" s="304">
        <f t="shared" ref="CT71" si="1279">CT68/$B$68</f>
        <v>0.55555555555555558</v>
      </c>
      <c r="CU71" s="304"/>
      <c r="CV71" s="304">
        <f t="shared" ref="CV71" si="1280">CV68/$B$68</f>
        <v>0.44444444444444442</v>
      </c>
      <c r="CW71" s="304"/>
      <c r="CX71" s="304">
        <f t="shared" ref="CX71" si="1281">CX68/$B$68</f>
        <v>0.44444444444444442</v>
      </c>
      <c r="CY71" s="304"/>
      <c r="CZ71" s="304">
        <f t="shared" ref="CZ71" si="1282">CZ68/$B$68</f>
        <v>0.44444444444444442</v>
      </c>
      <c r="DA71" s="304"/>
      <c r="DB71" s="304">
        <f t="shared" ref="DB71" si="1283">DB68/$B$68</f>
        <v>0.44444444444444442</v>
      </c>
      <c r="DC71" s="304"/>
      <c r="DD71" s="304">
        <f t="shared" ref="DD71" si="1284">DD68/$B$68</f>
        <v>0.44444444444444442</v>
      </c>
      <c r="DE71" s="304"/>
      <c r="DF71" s="304">
        <f t="shared" ref="DF71" si="1285">DF68/$B$68</f>
        <v>0.44444444444444442</v>
      </c>
      <c r="DG71" s="304"/>
      <c r="DH71" s="304">
        <f t="shared" ref="DH71" si="1286">DH68/$B$68</f>
        <v>0.44444444444444442</v>
      </c>
      <c r="DI71" s="304"/>
      <c r="DJ71" s="304">
        <f t="shared" ref="DJ71" si="1287">DJ68/$B$68</f>
        <v>0.44444444444444442</v>
      </c>
      <c r="DK71" s="304"/>
      <c r="DL71" s="304">
        <f t="shared" ref="DL71" si="1288">DL68/$B$68</f>
        <v>0.44444444444444442</v>
      </c>
      <c r="DM71" s="304"/>
      <c r="DN71" s="304">
        <f t="shared" ref="DN71" si="1289">DN68/$B$68</f>
        <v>0.44444444444444442</v>
      </c>
      <c r="DO71" s="304"/>
      <c r="DP71" s="304">
        <f t="shared" ref="DP71" si="1290">DP68/$B$68</f>
        <v>0.44444444444444442</v>
      </c>
      <c r="DQ71" s="304"/>
      <c r="DR71" s="304">
        <f t="shared" ref="DR71" si="1291">DR68/$B$68</f>
        <v>0.44444444444444442</v>
      </c>
      <c r="DS71" s="304"/>
      <c r="DT71" s="304">
        <f t="shared" ref="DT71" si="1292">DT68/$B$68</f>
        <v>0.44444444444444442</v>
      </c>
      <c r="DU71" s="304"/>
      <c r="DV71" s="304">
        <f t="shared" ref="DV71" si="1293">DV68/$B$68</f>
        <v>0.44444444444444442</v>
      </c>
      <c r="DW71" s="304"/>
      <c r="DX71" s="304">
        <f t="shared" ref="DX71" si="1294">DX68/$B$68</f>
        <v>0.44444444444444442</v>
      </c>
      <c r="DY71" s="304"/>
      <c r="DZ71" s="304">
        <f t="shared" ref="DZ71" si="1295">DZ68/$B$68</f>
        <v>0.33333333333333331</v>
      </c>
      <c r="EA71" s="304"/>
      <c r="EB71" s="304">
        <f t="shared" ref="EB71" si="1296">EB68/$B$68</f>
        <v>0.33333333333333331</v>
      </c>
      <c r="EC71" s="304"/>
      <c r="ED71" s="304">
        <f t="shared" ref="ED71" si="1297">ED68/$B$68</f>
        <v>0.33333333333333331</v>
      </c>
      <c r="EE71" s="304"/>
      <c r="EF71" s="304">
        <f t="shared" ref="EF71" si="1298">EF68/$B$68</f>
        <v>0.33333333333333331</v>
      </c>
      <c r="EG71" s="304"/>
      <c r="EH71" s="304">
        <f t="shared" ref="EH71" si="1299">EH68/$B$68</f>
        <v>0.22222222222222221</v>
      </c>
      <c r="EI71" s="304"/>
      <c r="EJ71" s="304">
        <f t="shared" ref="EJ71" si="1300">EJ68/$B$68</f>
        <v>0.1111111111111111</v>
      </c>
      <c r="EK71" s="304"/>
      <c r="EL71" s="304">
        <f t="shared" ref="EL71:GF71" si="1301">EL68/$B$68</f>
        <v>0</v>
      </c>
      <c r="EM71" s="304"/>
      <c r="EN71" s="304">
        <f t="shared" si="1301"/>
        <v>0</v>
      </c>
      <c r="EO71" s="304"/>
      <c r="EP71" s="304">
        <f t="shared" si="1301"/>
        <v>0</v>
      </c>
      <c r="EQ71" s="304"/>
      <c r="ER71" s="304">
        <f t="shared" si="1301"/>
        <v>0</v>
      </c>
      <c r="ES71" s="304"/>
      <c r="ET71" s="304">
        <f t="shared" si="1301"/>
        <v>0</v>
      </c>
      <c r="EU71" s="304"/>
      <c r="EV71" s="304">
        <f t="shared" si="1301"/>
        <v>0</v>
      </c>
      <c r="EW71" s="304"/>
      <c r="EX71" s="304">
        <f t="shared" si="1301"/>
        <v>0</v>
      </c>
      <c r="EY71" s="304"/>
      <c r="EZ71" s="304">
        <f t="shared" si="1301"/>
        <v>0</v>
      </c>
      <c r="FA71" s="304"/>
      <c r="FB71" s="304">
        <f t="shared" si="1301"/>
        <v>0</v>
      </c>
      <c r="FC71" s="304"/>
      <c r="FD71" s="304">
        <f t="shared" si="1301"/>
        <v>0</v>
      </c>
      <c r="FE71" s="304"/>
      <c r="FF71" s="304">
        <f t="shared" si="1301"/>
        <v>0</v>
      </c>
      <c r="FG71" s="304"/>
      <c r="FH71" s="304">
        <f t="shared" si="1301"/>
        <v>0</v>
      </c>
      <c r="FI71" s="304"/>
      <c r="FJ71" s="304">
        <f t="shared" si="1301"/>
        <v>0</v>
      </c>
      <c r="FK71" s="304"/>
      <c r="FL71" s="304">
        <f t="shared" si="1301"/>
        <v>0</v>
      </c>
      <c r="FM71" s="304"/>
      <c r="FN71" s="304">
        <f t="shared" si="1301"/>
        <v>0</v>
      </c>
      <c r="FO71" s="304"/>
      <c r="FP71" s="304">
        <f t="shared" si="1301"/>
        <v>0</v>
      </c>
      <c r="FQ71" s="304"/>
      <c r="FR71" s="304">
        <f t="shared" si="1301"/>
        <v>0</v>
      </c>
      <c r="FS71" s="304"/>
      <c r="FT71" s="304">
        <f t="shared" si="1301"/>
        <v>0</v>
      </c>
      <c r="FU71" s="304"/>
      <c r="FV71" s="304">
        <f t="shared" si="1301"/>
        <v>0</v>
      </c>
      <c r="FW71" s="304"/>
      <c r="FX71" s="304">
        <f t="shared" si="1301"/>
        <v>0</v>
      </c>
      <c r="FY71" s="304"/>
      <c r="FZ71" s="304">
        <f t="shared" si="1301"/>
        <v>0</v>
      </c>
      <c r="GA71" s="304"/>
      <c r="GB71" s="304">
        <f t="shared" si="1301"/>
        <v>0</v>
      </c>
      <c r="GC71" s="304"/>
      <c r="GD71" s="304">
        <f t="shared" si="1301"/>
        <v>0</v>
      </c>
      <c r="GE71" s="304"/>
      <c r="GF71" s="304">
        <f t="shared" si="1301"/>
        <v>0</v>
      </c>
      <c r="GG71" s="304"/>
      <c r="GH71" s="86"/>
      <c r="GI71">
        <f>STDEV(GI58:GI66)</f>
        <v>11.821590417536889</v>
      </c>
      <c r="GJ71" s="304"/>
      <c r="GK71" s="304"/>
    </row>
    <row r="72" spans="1:193" ht="15" thickBot="1">
      <c r="A72" s="77" t="s">
        <v>80</v>
      </c>
      <c r="B72" s="304">
        <f t="shared" ref="B72:AH72" si="1302">B70/B68</f>
        <v>0</v>
      </c>
      <c r="C72" s="304"/>
      <c r="D72" s="304">
        <f t="shared" si="1302"/>
        <v>0</v>
      </c>
      <c r="E72" s="304"/>
      <c r="F72" s="304">
        <f t="shared" si="1302"/>
        <v>0</v>
      </c>
      <c r="G72" s="304"/>
      <c r="H72" s="304">
        <f t="shared" si="1302"/>
        <v>0</v>
      </c>
      <c r="I72" s="304"/>
      <c r="J72" s="304">
        <f t="shared" si="1302"/>
        <v>0</v>
      </c>
      <c r="K72" s="304"/>
      <c r="L72" s="304">
        <f t="shared" si="1302"/>
        <v>0</v>
      </c>
      <c r="M72" s="304"/>
      <c r="N72" s="304">
        <f t="shared" si="1302"/>
        <v>0</v>
      </c>
      <c r="O72" s="304"/>
      <c r="P72" s="304">
        <f t="shared" si="1302"/>
        <v>0</v>
      </c>
      <c r="Q72" s="304"/>
      <c r="R72" s="304">
        <f t="shared" si="1302"/>
        <v>0</v>
      </c>
      <c r="S72" s="304"/>
      <c r="T72" s="304">
        <f t="shared" si="1302"/>
        <v>0</v>
      </c>
      <c r="U72" s="304"/>
      <c r="V72" s="304">
        <f t="shared" si="1302"/>
        <v>0</v>
      </c>
      <c r="W72" s="304"/>
      <c r="X72" s="304">
        <f t="shared" si="1302"/>
        <v>0</v>
      </c>
      <c r="Y72" s="304"/>
      <c r="Z72" s="304">
        <f t="shared" si="1302"/>
        <v>0</v>
      </c>
      <c r="AA72" s="304"/>
      <c r="AB72" s="304">
        <f t="shared" si="1302"/>
        <v>0</v>
      </c>
      <c r="AC72" s="304"/>
      <c r="AD72" s="304">
        <f t="shared" si="1302"/>
        <v>0</v>
      </c>
      <c r="AE72" s="304"/>
      <c r="AF72" s="304">
        <f t="shared" si="1302"/>
        <v>0</v>
      </c>
      <c r="AG72" s="304"/>
      <c r="AH72" s="304">
        <f t="shared" si="1302"/>
        <v>0</v>
      </c>
      <c r="AI72" s="304"/>
      <c r="AJ72" s="304">
        <f t="shared" ref="AJ72" si="1303">AJ70/AJ68</f>
        <v>0</v>
      </c>
      <c r="AK72" s="304"/>
      <c r="AL72" s="304">
        <f t="shared" ref="AL72" si="1304">AL70/AL68</f>
        <v>0</v>
      </c>
      <c r="AM72" s="304"/>
      <c r="AN72" s="304">
        <f t="shared" ref="AN72" si="1305">AN70/AN68</f>
        <v>0</v>
      </c>
      <c r="AO72" s="304"/>
      <c r="AP72" s="304">
        <f t="shared" ref="AP72" si="1306">AP70/AP68</f>
        <v>0</v>
      </c>
      <c r="AQ72" s="304"/>
      <c r="AR72" s="304">
        <f t="shared" ref="AR72" si="1307">AR70/AR68</f>
        <v>0</v>
      </c>
      <c r="AS72" s="304"/>
      <c r="AT72" s="304">
        <f t="shared" ref="AT72" si="1308">AT70/AT68</f>
        <v>0</v>
      </c>
      <c r="AU72" s="304"/>
      <c r="AV72" s="304">
        <f t="shared" ref="AV72" si="1309">AV70/AV68</f>
        <v>0.1111111111111111</v>
      </c>
      <c r="AW72" s="304"/>
      <c r="AX72" s="304">
        <f t="shared" ref="AX72" si="1310">AX70/AX68</f>
        <v>0.125</v>
      </c>
      <c r="AY72" s="304"/>
      <c r="AZ72" s="304">
        <f t="shared" ref="AZ72" si="1311">AZ70/AZ68</f>
        <v>0</v>
      </c>
      <c r="BA72" s="304"/>
      <c r="BB72" s="304">
        <f t="shared" ref="BB72" si="1312">BB70/BB68</f>
        <v>0</v>
      </c>
      <c r="BC72" s="304"/>
      <c r="BD72" s="304">
        <f t="shared" ref="BD72" si="1313">BD70/BD68</f>
        <v>0</v>
      </c>
      <c r="BE72" s="304"/>
      <c r="BF72" s="304">
        <f t="shared" ref="BF72" si="1314">BF70/BF68</f>
        <v>0</v>
      </c>
      <c r="BG72" s="304"/>
      <c r="BH72" s="304">
        <f t="shared" ref="BH72" si="1315">BH70/BH68</f>
        <v>0</v>
      </c>
      <c r="BI72" s="304"/>
      <c r="BJ72" s="304">
        <f t="shared" ref="BJ72" si="1316">BJ70/BJ68</f>
        <v>0</v>
      </c>
      <c r="BK72" s="304"/>
      <c r="BL72" s="304">
        <f t="shared" ref="BL72" si="1317">BL70/BL68</f>
        <v>0.14285714285714285</v>
      </c>
      <c r="BM72" s="304"/>
      <c r="BN72" s="304">
        <f t="shared" ref="BN72" si="1318">BN70/BN68</f>
        <v>0</v>
      </c>
      <c r="BO72" s="304"/>
      <c r="BP72" s="304">
        <f t="shared" ref="BP72" si="1319">BP70/BP68</f>
        <v>0</v>
      </c>
      <c r="BQ72" s="304"/>
      <c r="BR72" s="304">
        <f t="shared" ref="BR72" si="1320">BR70/BR68</f>
        <v>0</v>
      </c>
      <c r="BS72" s="304"/>
      <c r="BT72" s="304">
        <f t="shared" ref="BT72" si="1321">BT70/BT68</f>
        <v>0</v>
      </c>
      <c r="BU72" s="304"/>
      <c r="BV72" s="304">
        <f t="shared" ref="BV72" si="1322">BV70/BV68</f>
        <v>0</v>
      </c>
      <c r="BW72" s="304"/>
      <c r="BX72" s="304">
        <f t="shared" ref="BX72" si="1323">BX70/BX68</f>
        <v>0</v>
      </c>
      <c r="BY72" s="304"/>
      <c r="BZ72" s="304">
        <f t="shared" ref="BZ72" si="1324">BZ70/BZ68</f>
        <v>0</v>
      </c>
      <c r="CA72" s="304"/>
      <c r="CB72" s="304">
        <f t="shared" ref="CB72" si="1325">CB70/CB68</f>
        <v>0</v>
      </c>
      <c r="CC72" s="304"/>
      <c r="CD72" s="304">
        <f t="shared" ref="CD72" si="1326">CD70/CD68</f>
        <v>0</v>
      </c>
      <c r="CE72" s="304"/>
      <c r="CF72" s="304">
        <f t="shared" ref="CF72" si="1327">CF70/CF68</f>
        <v>0</v>
      </c>
      <c r="CG72" s="304"/>
      <c r="CH72" s="304">
        <f t="shared" ref="CH72" si="1328">CH70/CH68</f>
        <v>0</v>
      </c>
      <c r="CI72" s="304"/>
      <c r="CJ72" s="304">
        <f t="shared" ref="CJ72" si="1329">CJ70/CJ68</f>
        <v>0</v>
      </c>
      <c r="CK72" s="304"/>
      <c r="CL72" s="304">
        <f t="shared" ref="CL72" si="1330">CL70/CL68</f>
        <v>0.16666666666666666</v>
      </c>
      <c r="CM72" s="304"/>
      <c r="CN72" s="304">
        <f t="shared" ref="CN72" si="1331">CN70/CN68</f>
        <v>0</v>
      </c>
      <c r="CO72" s="304"/>
      <c r="CP72" s="304">
        <f t="shared" ref="CP72" si="1332">CP70/CP68</f>
        <v>0</v>
      </c>
      <c r="CQ72" s="304"/>
      <c r="CR72" s="304">
        <f t="shared" ref="CR72" si="1333">CR70/CR68</f>
        <v>0</v>
      </c>
      <c r="CS72" s="304"/>
      <c r="CT72" s="304">
        <f t="shared" ref="CT72" si="1334">CT70/CT68</f>
        <v>0.2</v>
      </c>
      <c r="CU72" s="304"/>
      <c r="CV72" s="304">
        <f t="shared" ref="CV72" si="1335">CV70/CV68</f>
        <v>0</v>
      </c>
      <c r="CW72" s="304"/>
      <c r="CX72" s="304">
        <f t="shared" ref="CX72" si="1336">CX70/CX68</f>
        <v>0</v>
      </c>
      <c r="CY72" s="304"/>
      <c r="CZ72" s="304">
        <f t="shared" ref="CZ72" si="1337">CZ70/CZ68</f>
        <v>0</v>
      </c>
      <c r="DA72" s="304"/>
      <c r="DB72" s="304">
        <f t="shared" ref="DB72" si="1338">DB70/DB68</f>
        <v>0</v>
      </c>
      <c r="DC72" s="304"/>
      <c r="DD72" s="304">
        <f t="shared" ref="DD72" si="1339">DD70/DD68</f>
        <v>0</v>
      </c>
      <c r="DE72" s="304"/>
      <c r="DF72" s="304">
        <f t="shared" ref="DF72" si="1340">DF70/DF68</f>
        <v>0</v>
      </c>
      <c r="DG72" s="304"/>
      <c r="DH72" s="304">
        <f t="shared" ref="DH72" si="1341">DH70/DH68</f>
        <v>0</v>
      </c>
      <c r="DI72" s="304"/>
      <c r="DJ72" s="304">
        <f t="shared" ref="DJ72" si="1342">DJ70/DJ68</f>
        <v>0</v>
      </c>
      <c r="DK72" s="304"/>
      <c r="DL72" s="304">
        <f t="shared" ref="DL72" si="1343">DL70/DL68</f>
        <v>0</v>
      </c>
      <c r="DM72" s="304"/>
      <c r="DN72" s="304">
        <f t="shared" ref="DN72" si="1344">DN70/DN68</f>
        <v>0</v>
      </c>
      <c r="DO72" s="304"/>
      <c r="DP72" s="304">
        <f t="shared" ref="DP72" si="1345">DP70/DP68</f>
        <v>0</v>
      </c>
      <c r="DQ72" s="304"/>
      <c r="DR72" s="304">
        <f t="shared" ref="DR72" si="1346">DR70/DR68</f>
        <v>0</v>
      </c>
      <c r="DS72" s="304"/>
      <c r="DT72" s="304">
        <f t="shared" ref="DT72" si="1347">DT70/DT68</f>
        <v>0</v>
      </c>
      <c r="DU72" s="304"/>
      <c r="DV72" s="304">
        <f t="shared" ref="DV72" si="1348">DV70/DV68</f>
        <v>0</v>
      </c>
      <c r="DW72" s="304"/>
      <c r="DX72" s="304">
        <f t="shared" ref="DX72" si="1349">DX70/DX68</f>
        <v>0.25</v>
      </c>
      <c r="DY72" s="304"/>
      <c r="DZ72" s="304">
        <f t="shared" ref="DZ72" si="1350">DZ70/DZ68</f>
        <v>0</v>
      </c>
      <c r="EA72" s="304"/>
      <c r="EB72" s="304">
        <f t="shared" ref="EB72" si="1351">EB70/EB68</f>
        <v>0</v>
      </c>
      <c r="EC72" s="304"/>
      <c r="ED72" s="304">
        <f t="shared" ref="ED72" si="1352">ED70/ED68</f>
        <v>0</v>
      </c>
      <c r="EE72" s="304"/>
      <c r="EF72" s="304">
        <f t="shared" ref="EF72" si="1353">EF70/EF68</f>
        <v>0.33333333333333331</v>
      </c>
      <c r="EG72" s="304"/>
      <c r="EH72" s="304">
        <f t="shared" ref="EH72" si="1354">EH70/EH68</f>
        <v>0.5</v>
      </c>
      <c r="EI72" s="304"/>
      <c r="EJ72" s="304">
        <f t="shared" ref="EJ72" si="1355">EJ70/EJ68</f>
        <v>1</v>
      </c>
      <c r="EK72" s="304"/>
      <c r="EL72" s="304">
        <v>0</v>
      </c>
      <c r="EM72" s="304"/>
      <c r="EN72" s="304">
        <v>0</v>
      </c>
      <c r="EO72" s="304"/>
      <c r="EP72" s="304">
        <v>0</v>
      </c>
      <c r="EQ72" s="304"/>
      <c r="ER72" s="304">
        <v>0</v>
      </c>
      <c r="ES72" s="304"/>
      <c r="ET72" s="304">
        <v>0</v>
      </c>
      <c r="EU72" s="304"/>
      <c r="EV72" s="304">
        <v>0</v>
      </c>
      <c r="EW72" s="304"/>
      <c r="EX72" s="304">
        <v>0</v>
      </c>
      <c r="EY72" s="304"/>
      <c r="EZ72" s="304">
        <v>0</v>
      </c>
      <c r="FA72" s="304"/>
      <c r="FB72" s="304">
        <v>0</v>
      </c>
      <c r="FC72" s="304"/>
      <c r="FD72" s="304">
        <v>0</v>
      </c>
      <c r="FE72" s="304"/>
      <c r="FF72" s="304">
        <v>0</v>
      </c>
      <c r="FG72" s="304"/>
      <c r="FH72" s="304">
        <v>0</v>
      </c>
      <c r="FI72" s="304"/>
      <c r="FJ72" s="304">
        <v>0</v>
      </c>
      <c r="FK72" s="304"/>
      <c r="FL72" s="304">
        <v>0</v>
      </c>
      <c r="FM72" s="304"/>
      <c r="FN72" s="304">
        <v>0</v>
      </c>
      <c r="FO72" s="304"/>
      <c r="FP72" s="304">
        <v>0</v>
      </c>
      <c r="FQ72" s="304"/>
      <c r="FR72" s="304">
        <v>0</v>
      </c>
      <c r="FS72" s="304"/>
      <c r="FT72" s="304">
        <v>0</v>
      </c>
      <c r="FU72" s="304"/>
      <c r="FV72" s="304">
        <v>0</v>
      </c>
      <c r="FW72" s="304"/>
      <c r="FX72" s="304">
        <v>0</v>
      </c>
      <c r="FY72" s="304"/>
      <c r="FZ72" s="304">
        <v>0</v>
      </c>
      <c r="GA72" s="304"/>
      <c r="GB72" s="304">
        <v>0</v>
      </c>
      <c r="GC72" s="304"/>
      <c r="GD72" s="304">
        <v>0</v>
      </c>
      <c r="GE72" s="304"/>
      <c r="GF72" s="304">
        <v>0</v>
      </c>
      <c r="GG72" s="304"/>
      <c r="GH72" s="86"/>
      <c r="GJ72" s="304"/>
      <c r="GK72" s="304"/>
    </row>
    <row r="73" spans="1:193" ht="15" thickBot="1">
      <c r="A73" s="77" t="s">
        <v>53</v>
      </c>
      <c r="B73" s="304">
        <f t="shared" ref="B73" si="1356">(B71+D71)/2</f>
        <v>1</v>
      </c>
      <c r="C73" s="304"/>
      <c r="D73" s="304">
        <f t="shared" ref="D73" si="1357">(D71+F71)/2</f>
        <v>1</v>
      </c>
      <c r="E73" s="304"/>
      <c r="F73" s="304">
        <f t="shared" ref="F73" si="1358">(F71+H71)/2</f>
        <v>1</v>
      </c>
      <c r="G73" s="304"/>
      <c r="H73" s="304">
        <f t="shared" ref="H73" si="1359">(H71+J71)/2</f>
        <v>1</v>
      </c>
      <c r="I73" s="304"/>
      <c r="J73" s="304">
        <f t="shared" ref="J73" si="1360">(J71+L71)/2</f>
        <v>1</v>
      </c>
      <c r="K73" s="304"/>
      <c r="L73" s="304">
        <f t="shared" ref="L73" si="1361">(L71+N71)/2</f>
        <v>1</v>
      </c>
      <c r="M73" s="304"/>
      <c r="N73" s="304">
        <f t="shared" ref="N73" si="1362">(N71+P71)/2</f>
        <v>1</v>
      </c>
      <c r="O73" s="304"/>
      <c r="P73" s="304">
        <f t="shared" ref="P73" si="1363">(P71+R71)/2</f>
        <v>1</v>
      </c>
      <c r="Q73" s="304"/>
      <c r="R73" s="304">
        <f t="shared" ref="R73" si="1364">(R71+T71)/2</f>
        <v>1</v>
      </c>
      <c r="S73" s="304"/>
      <c r="T73" s="304">
        <f t="shared" ref="T73" si="1365">(T71+V71)/2</f>
        <v>1</v>
      </c>
      <c r="U73" s="304"/>
      <c r="V73" s="304">
        <f t="shared" ref="V73" si="1366">(V71+X71)/2</f>
        <v>1</v>
      </c>
      <c r="W73" s="304"/>
      <c r="X73" s="304">
        <f t="shared" ref="X73" si="1367">(X71+Z71)/2</f>
        <v>1</v>
      </c>
      <c r="Y73" s="304"/>
      <c r="Z73" s="304">
        <f t="shared" ref="Z73" si="1368">(Z71+AB71)/2</f>
        <v>1</v>
      </c>
      <c r="AA73" s="304"/>
      <c r="AB73" s="304">
        <f t="shared" ref="AB73" si="1369">(AB71+AD71)/2</f>
        <v>1</v>
      </c>
      <c r="AC73" s="304"/>
      <c r="AD73" s="304">
        <f t="shared" ref="AD73" si="1370">(AD71+AF71)/2</f>
        <v>1</v>
      </c>
      <c r="AE73" s="304"/>
      <c r="AF73" s="304">
        <f t="shared" ref="AF73" si="1371">(AF71+AH71)/2</f>
        <v>1</v>
      </c>
      <c r="AG73" s="304"/>
      <c r="AH73" s="304">
        <f t="shared" ref="AH73" si="1372">(AH71+AJ71)/2</f>
        <v>1</v>
      </c>
      <c r="AI73" s="304"/>
      <c r="AJ73" s="304">
        <f t="shared" ref="AJ73" si="1373">(AJ71+AL71)/2</f>
        <v>1</v>
      </c>
      <c r="AK73" s="304"/>
      <c r="AL73" s="304">
        <f t="shared" ref="AL73" si="1374">(AL71+AN71)/2</f>
        <v>1</v>
      </c>
      <c r="AM73" s="304"/>
      <c r="AN73" s="304">
        <f t="shared" ref="AN73" si="1375">(AN71+AP71)/2</f>
        <v>1</v>
      </c>
      <c r="AO73" s="304"/>
      <c r="AP73" s="304">
        <f t="shared" ref="AP73" si="1376">(AP71+AR71)/2</f>
        <v>1</v>
      </c>
      <c r="AQ73" s="304"/>
      <c r="AR73" s="304">
        <f t="shared" ref="AR73" si="1377">(AR71+AT71)/2</f>
        <v>1</v>
      </c>
      <c r="AS73" s="304"/>
      <c r="AT73" s="304">
        <f t="shared" ref="AT73" si="1378">(AT71+AV71)/2</f>
        <v>1</v>
      </c>
      <c r="AU73" s="304"/>
      <c r="AV73" s="304">
        <f t="shared" ref="AV73" si="1379">(AV71+AX71)/2</f>
        <v>0.94444444444444442</v>
      </c>
      <c r="AW73" s="304"/>
      <c r="AX73" s="304">
        <f t="shared" ref="AX73" si="1380">(AX71+AZ71)/2</f>
        <v>0.83333333333333326</v>
      </c>
      <c r="AY73" s="304"/>
      <c r="AZ73" s="304">
        <f t="shared" ref="AZ73" si="1381">(AZ71+BB71)/2</f>
        <v>0.77777777777777779</v>
      </c>
      <c r="BA73" s="304"/>
      <c r="BB73" s="304">
        <f t="shared" ref="BB73" si="1382">(BB71+BD71)/2</f>
        <v>0.77777777777777779</v>
      </c>
      <c r="BC73" s="304"/>
      <c r="BD73" s="304">
        <f t="shared" ref="BD73" si="1383">(BD71+BF71)/2</f>
        <v>0.77777777777777779</v>
      </c>
      <c r="BE73" s="304"/>
      <c r="BF73" s="304">
        <f t="shared" ref="BF73" si="1384">(BF71+BH71)/2</f>
        <v>0.77777777777777779</v>
      </c>
      <c r="BG73" s="304"/>
      <c r="BH73" s="304">
        <f t="shared" ref="BH73" si="1385">(BH71+BJ71)/2</f>
        <v>0.77777777777777779</v>
      </c>
      <c r="BI73" s="304"/>
      <c r="BJ73" s="304">
        <f t="shared" ref="BJ73" si="1386">(BJ71+BL71)/2</f>
        <v>0.77777777777777779</v>
      </c>
      <c r="BK73" s="304"/>
      <c r="BL73" s="304">
        <f t="shared" ref="BL73" si="1387">(BL71+BN71)/2</f>
        <v>0.72222222222222221</v>
      </c>
      <c r="BM73" s="304"/>
      <c r="BN73" s="304">
        <f t="shared" ref="BN73" si="1388">(BN71+BP71)/2</f>
        <v>0.66666666666666663</v>
      </c>
      <c r="BO73" s="304"/>
      <c r="BP73" s="304">
        <f t="shared" ref="BP73" si="1389">(BP71+BR71)/2</f>
        <v>0.66666666666666663</v>
      </c>
      <c r="BQ73" s="304"/>
      <c r="BR73" s="304">
        <f t="shared" ref="BR73" si="1390">(BR71+BT71)/2</f>
        <v>0.66666666666666663</v>
      </c>
      <c r="BS73" s="304"/>
      <c r="BT73" s="304">
        <f t="shared" ref="BT73" si="1391">(BT71+BV71)/2</f>
        <v>0.66666666666666663</v>
      </c>
      <c r="BU73" s="304"/>
      <c r="BV73" s="304">
        <f t="shared" ref="BV73" si="1392">(BV71+BX71)/2</f>
        <v>0.66666666666666663</v>
      </c>
      <c r="BW73" s="304"/>
      <c r="BX73" s="304">
        <f t="shared" ref="BX73" si="1393">(BX71+BZ71)/2</f>
        <v>0.66666666666666663</v>
      </c>
      <c r="BY73" s="304"/>
      <c r="BZ73" s="304">
        <f t="shared" ref="BZ73" si="1394">(BZ71+CB71)/2</f>
        <v>0.66666666666666663</v>
      </c>
      <c r="CA73" s="304"/>
      <c r="CB73" s="304">
        <f t="shared" ref="CB73" si="1395">(CB71+CD71)/2</f>
        <v>0.66666666666666663</v>
      </c>
      <c r="CC73" s="304"/>
      <c r="CD73" s="304">
        <f t="shared" ref="CD73" si="1396">(CD71+CF71)/2</f>
        <v>0.66666666666666663</v>
      </c>
      <c r="CE73" s="304"/>
      <c r="CF73" s="304">
        <f t="shared" ref="CF73" si="1397">(CF71+CH71)/2</f>
        <v>0.66666666666666663</v>
      </c>
      <c r="CG73" s="304"/>
      <c r="CH73" s="304">
        <f t="shared" ref="CH73" si="1398">(CH71+CJ71)/2</f>
        <v>0.66666666666666663</v>
      </c>
      <c r="CI73" s="304"/>
      <c r="CJ73" s="304">
        <f t="shared" ref="CJ73" si="1399">(CJ71+CL71)/2</f>
        <v>0.66666666666666663</v>
      </c>
      <c r="CK73" s="304"/>
      <c r="CL73" s="304">
        <f t="shared" ref="CL73" si="1400">(CL71+CN71)/2</f>
        <v>0.61111111111111116</v>
      </c>
      <c r="CM73" s="304"/>
      <c r="CN73" s="304">
        <f t="shared" ref="CN73" si="1401">(CN71+CP71)/2</f>
        <v>0.55555555555555558</v>
      </c>
      <c r="CO73" s="304"/>
      <c r="CP73" s="304">
        <f t="shared" ref="CP73" si="1402">(CP71+CR71)/2</f>
        <v>0.55555555555555558</v>
      </c>
      <c r="CQ73" s="304"/>
      <c r="CR73" s="304">
        <f t="shared" ref="CR73" si="1403">(CR71+CT71)/2</f>
        <v>0.55555555555555558</v>
      </c>
      <c r="CS73" s="304"/>
      <c r="CT73" s="304">
        <f t="shared" ref="CT73" si="1404">(CT71+CV71)/2</f>
        <v>0.5</v>
      </c>
      <c r="CU73" s="304"/>
      <c r="CV73" s="304">
        <f t="shared" ref="CV73" si="1405">(CV71+CX71)/2</f>
        <v>0.44444444444444442</v>
      </c>
      <c r="CW73" s="304"/>
      <c r="CX73" s="304">
        <f t="shared" ref="CX73" si="1406">(CX71+CZ71)/2</f>
        <v>0.44444444444444442</v>
      </c>
      <c r="CY73" s="304"/>
      <c r="CZ73" s="304">
        <f t="shared" ref="CZ73" si="1407">(CZ71+DB71)/2</f>
        <v>0.44444444444444442</v>
      </c>
      <c r="DA73" s="304"/>
      <c r="DB73" s="304">
        <f t="shared" ref="DB73" si="1408">(DB71+DD71)/2</f>
        <v>0.44444444444444442</v>
      </c>
      <c r="DC73" s="304"/>
      <c r="DD73" s="304">
        <f t="shared" ref="DD73" si="1409">(DD71+DF71)/2</f>
        <v>0.44444444444444442</v>
      </c>
      <c r="DE73" s="304"/>
      <c r="DF73" s="304">
        <f t="shared" ref="DF73" si="1410">(DF71+DH71)/2</f>
        <v>0.44444444444444442</v>
      </c>
      <c r="DG73" s="304"/>
      <c r="DH73" s="304">
        <f t="shared" ref="DH73" si="1411">(DH71+DJ71)/2</f>
        <v>0.44444444444444442</v>
      </c>
      <c r="DI73" s="304"/>
      <c r="DJ73" s="304">
        <f t="shared" ref="DJ73" si="1412">(DJ71+DL71)/2</f>
        <v>0.44444444444444442</v>
      </c>
      <c r="DK73" s="304"/>
      <c r="DL73" s="304">
        <f t="shared" ref="DL73" si="1413">(DL71+DN71)/2</f>
        <v>0.44444444444444442</v>
      </c>
      <c r="DM73" s="304"/>
      <c r="DN73" s="304">
        <f t="shared" ref="DN73" si="1414">(DN71+DP71)/2</f>
        <v>0.44444444444444442</v>
      </c>
      <c r="DO73" s="304"/>
      <c r="DP73" s="304">
        <f t="shared" ref="DP73" si="1415">(DP71+DR71)/2</f>
        <v>0.44444444444444442</v>
      </c>
      <c r="DQ73" s="304"/>
      <c r="DR73" s="304">
        <f t="shared" ref="DR73" si="1416">(DR71+DT71)/2</f>
        <v>0.44444444444444442</v>
      </c>
      <c r="DS73" s="304"/>
      <c r="DT73" s="304">
        <f t="shared" ref="DT73" si="1417">(DT71+DV71)/2</f>
        <v>0.44444444444444442</v>
      </c>
      <c r="DU73" s="304"/>
      <c r="DV73" s="304">
        <f t="shared" ref="DV73" si="1418">(DV71+DX71)/2</f>
        <v>0.44444444444444442</v>
      </c>
      <c r="DW73" s="304"/>
      <c r="DX73" s="304">
        <f t="shared" ref="DX73" si="1419">(DX71+DZ71)/2</f>
        <v>0.38888888888888884</v>
      </c>
      <c r="DY73" s="304"/>
      <c r="DZ73" s="304">
        <f t="shared" ref="DZ73" si="1420">(DZ71+EB71)/2</f>
        <v>0.33333333333333331</v>
      </c>
      <c r="EA73" s="304"/>
      <c r="EB73" s="304">
        <f t="shared" ref="EB73" si="1421">(EB71+ED71)/2</f>
        <v>0.33333333333333331</v>
      </c>
      <c r="EC73" s="304"/>
      <c r="ED73" s="304">
        <f t="shared" ref="ED73" si="1422">(ED71+EF71)/2</f>
        <v>0.33333333333333331</v>
      </c>
      <c r="EE73" s="304"/>
      <c r="EF73" s="304">
        <f t="shared" ref="EF73" si="1423">(EF71+EH71)/2</f>
        <v>0.27777777777777779</v>
      </c>
      <c r="EG73" s="304"/>
      <c r="EH73" s="304">
        <f t="shared" ref="EH73" si="1424">(EH71+EJ71)/2</f>
        <v>0.16666666666666666</v>
      </c>
      <c r="EI73" s="304"/>
      <c r="EJ73" s="304">
        <f t="shared" ref="EJ73" si="1425">(EJ71+EL71)/2</f>
        <v>5.5555555555555552E-2</v>
      </c>
      <c r="EK73" s="304"/>
      <c r="EL73" s="304">
        <f t="shared" ref="EL73" si="1426">(EL71+EN71)/2</f>
        <v>0</v>
      </c>
      <c r="EM73" s="304"/>
      <c r="EN73" s="304">
        <f t="shared" ref="EN73" si="1427">(EN71+EP71)/2</f>
        <v>0</v>
      </c>
      <c r="EO73" s="304"/>
      <c r="EP73" s="304">
        <f t="shared" ref="EP73" si="1428">(EP71+ER71)/2</f>
        <v>0</v>
      </c>
      <c r="EQ73" s="304"/>
      <c r="ER73" s="304">
        <f t="shared" ref="ER73" si="1429">(ER71+ET71)/2</f>
        <v>0</v>
      </c>
      <c r="ES73" s="304"/>
      <c r="ET73" s="304">
        <f t="shared" ref="ET73" si="1430">(ET71+EV71)/2</f>
        <v>0</v>
      </c>
      <c r="EU73" s="304"/>
      <c r="EV73" s="304">
        <f t="shared" ref="EV73" si="1431">(EV71+EX71)/2</f>
        <v>0</v>
      </c>
      <c r="EW73" s="304"/>
      <c r="EX73" s="304">
        <f t="shared" ref="EX73" si="1432">(EX71+EZ71)/2</f>
        <v>0</v>
      </c>
      <c r="EY73" s="304"/>
      <c r="EZ73" s="304">
        <f t="shared" ref="EZ73" si="1433">(EZ71+FB71)/2</f>
        <v>0</v>
      </c>
      <c r="FA73" s="304"/>
      <c r="FB73" s="304">
        <f t="shared" ref="FB73" si="1434">(FB71+FD71)/2</f>
        <v>0</v>
      </c>
      <c r="FC73" s="304"/>
      <c r="FD73" s="304">
        <f t="shared" ref="FD73" si="1435">(FD71+FF71)/2</f>
        <v>0</v>
      </c>
      <c r="FE73" s="304"/>
      <c r="FF73" s="304">
        <f t="shared" ref="FF73" si="1436">(FF71+FH71)/2</f>
        <v>0</v>
      </c>
      <c r="FG73" s="304"/>
      <c r="FH73" s="304">
        <f t="shared" ref="FH73" si="1437">(FH71+FJ71)/2</f>
        <v>0</v>
      </c>
      <c r="FI73" s="304"/>
      <c r="FJ73" s="304">
        <f t="shared" ref="FJ73" si="1438">(FJ71+FL71)/2</f>
        <v>0</v>
      </c>
      <c r="FK73" s="304"/>
      <c r="FL73" s="304">
        <f t="shared" ref="FL73" si="1439">(FL71+FN71)/2</f>
        <v>0</v>
      </c>
      <c r="FM73" s="304"/>
      <c r="FN73" s="304">
        <f t="shared" ref="FN73" si="1440">(FN71+FP71)/2</f>
        <v>0</v>
      </c>
      <c r="FO73" s="304"/>
      <c r="FP73" s="304">
        <f t="shared" ref="FP73" si="1441">(FP71+FR71)/2</f>
        <v>0</v>
      </c>
      <c r="FQ73" s="304"/>
      <c r="FR73" s="304">
        <f t="shared" ref="FR73" si="1442">(FR71+FT71)/2</f>
        <v>0</v>
      </c>
      <c r="FS73" s="304"/>
      <c r="FT73" s="304">
        <f t="shared" ref="FT73" si="1443">(FT71+FV71)/2</f>
        <v>0</v>
      </c>
      <c r="FU73" s="304"/>
      <c r="FV73" s="304">
        <f t="shared" ref="FV73" si="1444">(FV71+FX71)/2</f>
        <v>0</v>
      </c>
      <c r="FW73" s="304"/>
      <c r="FX73" s="304">
        <f t="shared" ref="FX73" si="1445">(FX71+FZ71)/2</f>
        <v>0</v>
      </c>
      <c r="FY73" s="304"/>
      <c r="FZ73" s="304">
        <f t="shared" ref="FZ73" si="1446">(FZ71+GB71)/2</f>
        <v>0</v>
      </c>
      <c r="GA73" s="304"/>
      <c r="GB73" s="304">
        <f t="shared" ref="GB73" si="1447">(GB71+GD71)/2</f>
        <v>0</v>
      </c>
      <c r="GC73" s="304"/>
      <c r="GD73" s="304">
        <f t="shared" ref="GD73" si="1448">(GD71+GF71)/2</f>
        <v>0</v>
      </c>
      <c r="GE73" s="304"/>
      <c r="GF73" s="304">
        <f t="shared" ref="GF73" si="1449">(GF71+GH71)/2</f>
        <v>0</v>
      </c>
      <c r="GG73" s="304"/>
      <c r="GH73" s="86"/>
    </row>
    <row r="74" spans="1:193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10</v>
      </c>
      <c r="W74" s="304"/>
      <c r="X74" s="304">
        <f>SUM($B$73:Y73)-V73</f>
        <v>11</v>
      </c>
      <c r="Y74" s="304"/>
      <c r="Z74" s="304">
        <f>SUM($B$73:AA73)-X73</f>
        <v>12</v>
      </c>
      <c r="AA74" s="304"/>
      <c r="AB74" s="304">
        <f>SUM($B$73:AC73)-Z73</f>
        <v>13</v>
      </c>
      <c r="AC74" s="304"/>
      <c r="AD74" s="304">
        <f>SUM($B$73:AE73)-AB73</f>
        <v>14</v>
      </c>
      <c r="AE74" s="304"/>
      <c r="AF74" s="304">
        <f>SUM($B$73:AG73)-AD73</f>
        <v>15</v>
      </c>
      <c r="AG74" s="304"/>
      <c r="AH74" s="304">
        <f>SUM($B$73:AI73)-AF73</f>
        <v>16</v>
      </c>
      <c r="AI74" s="304"/>
      <c r="AJ74" s="304">
        <f>SUM($B$73:AK73)-AH73</f>
        <v>17</v>
      </c>
      <c r="AK74" s="304"/>
      <c r="AL74" s="304">
        <f>SUM($B$73:AM73)-AJ73</f>
        <v>18</v>
      </c>
      <c r="AM74" s="304"/>
      <c r="AN74" s="304">
        <f>SUM($B$73:AO73)-AL73</f>
        <v>19</v>
      </c>
      <c r="AO74" s="304"/>
      <c r="AP74" s="304">
        <f>SUM($B$73:AQ73)-AN73</f>
        <v>20</v>
      </c>
      <c r="AQ74" s="304"/>
      <c r="AR74" s="304">
        <f>SUM($B$73:AS73)-AP73</f>
        <v>21</v>
      </c>
      <c r="AS74" s="304"/>
      <c r="AT74" s="304">
        <f>SUM($B$73:AU73)-AR73</f>
        <v>22</v>
      </c>
      <c r="AU74" s="304"/>
      <c r="AV74" s="304">
        <f>SUM($B$73:AW73)-AT73</f>
        <v>22.944444444444443</v>
      </c>
      <c r="AW74" s="304"/>
      <c r="AX74" s="304">
        <f>SUM($B$73:AY73)-AV73</f>
        <v>23.833333333333332</v>
      </c>
      <c r="AY74" s="304"/>
      <c r="AZ74" s="304">
        <f>SUM($B$73:BA73)-AX73</f>
        <v>24.722222222222221</v>
      </c>
      <c r="BA74" s="304"/>
      <c r="BB74" s="304">
        <f>SUM($B$73:BC73)-AZ73</f>
        <v>25.555555555555554</v>
      </c>
      <c r="BC74" s="304"/>
      <c r="BD74" s="304">
        <f>SUM($B$73:BE73)-BB73</f>
        <v>26.333333333333332</v>
      </c>
      <c r="BE74" s="304"/>
      <c r="BF74" s="304">
        <f>SUM($B$73:BG73)-BD73</f>
        <v>27.111111111111111</v>
      </c>
      <c r="BG74" s="304"/>
      <c r="BH74" s="304">
        <f>SUM($B$73:BI73)-BF73</f>
        <v>27.888888888888889</v>
      </c>
      <c r="BI74" s="304"/>
      <c r="BJ74" s="304">
        <f>SUM($B$73:BK73)-BH73</f>
        <v>28.666666666666668</v>
      </c>
      <c r="BK74" s="304"/>
      <c r="BL74" s="304">
        <f>SUM($B$73:BM73)-BJ73</f>
        <v>29.388888888888889</v>
      </c>
      <c r="BM74" s="304"/>
      <c r="BN74" s="304">
        <f>SUM($B$73:BO73)-BL73</f>
        <v>30.111111111111114</v>
      </c>
      <c r="BO74" s="304"/>
      <c r="BP74" s="304">
        <f>SUM($B$73:BQ73)-BN73</f>
        <v>30.833333333333336</v>
      </c>
      <c r="BQ74" s="304"/>
      <c r="BR74" s="304">
        <f>SUM($B$73:BS73)-BP73</f>
        <v>31.500000000000004</v>
      </c>
      <c r="BS74" s="304"/>
      <c r="BT74" s="304">
        <f>SUM($B$73:BU73)-BR73</f>
        <v>32.166666666666671</v>
      </c>
      <c r="BU74" s="304"/>
      <c r="BV74" s="304">
        <f>SUM($B$73:BW73)-BT73</f>
        <v>32.833333333333336</v>
      </c>
      <c r="BW74" s="304"/>
      <c r="BX74" s="304">
        <f>SUM($B$73:BY73)-BV73</f>
        <v>33.5</v>
      </c>
      <c r="BY74" s="304"/>
      <c r="BZ74" s="304">
        <f>SUM($B$73:CA73)-BX73</f>
        <v>34.166666666666664</v>
      </c>
      <c r="CA74" s="304"/>
      <c r="CB74" s="304">
        <f>SUM($B$73:CC73)-BZ73</f>
        <v>34.833333333333329</v>
      </c>
      <c r="CC74" s="304"/>
      <c r="CD74" s="304">
        <f>SUM($B$73:CE73)-CB73</f>
        <v>35.499999999999993</v>
      </c>
      <c r="CE74" s="304"/>
      <c r="CF74" s="304">
        <f>SUM($B$73:CG73)-CD73</f>
        <v>36.166666666666657</v>
      </c>
      <c r="CG74" s="304"/>
      <c r="CH74" s="304">
        <f>SUM($B$73:CI73)-CF73</f>
        <v>36.833333333333321</v>
      </c>
      <c r="CI74" s="304"/>
      <c r="CJ74" s="304">
        <f>SUM($B$73:CK73)-CH73</f>
        <v>37.499999999999986</v>
      </c>
      <c r="CK74" s="304"/>
      <c r="CL74" s="304">
        <f>SUM($B$73:CM73)-CJ73</f>
        <v>38.1111111111111</v>
      </c>
      <c r="CM74" s="304"/>
      <c r="CN74" s="304">
        <f>SUM($B$73:CO73)-CL73</f>
        <v>38.722222222222207</v>
      </c>
      <c r="CO74" s="304"/>
      <c r="CP74" s="304">
        <f>SUM($B$73:CQ73)-CN73</f>
        <v>39.333333333333321</v>
      </c>
      <c r="CQ74" s="304"/>
      <c r="CR74" s="304">
        <f>SUM($B$73:CS73)-CP73</f>
        <v>39.888888888888879</v>
      </c>
      <c r="CS74" s="304"/>
      <c r="CT74" s="304">
        <f>SUM($B$73:CU73)-CR73</f>
        <v>40.388888888888879</v>
      </c>
      <c r="CU74" s="304"/>
      <c r="CV74" s="304">
        <f>SUM($B$73:CW73)-CT73</f>
        <v>40.888888888888879</v>
      </c>
      <c r="CW74" s="304"/>
      <c r="CX74" s="304">
        <f>SUM($B$73:CY73)-CV73</f>
        <v>41.388888888888879</v>
      </c>
      <c r="CY74" s="304"/>
      <c r="CZ74" s="304">
        <f>SUM($B$73:DA73)-CX73</f>
        <v>41.833333333333321</v>
      </c>
      <c r="DA74" s="304"/>
      <c r="DB74" s="304">
        <f>SUM($B$73:DC73)-CZ73</f>
        <v>42.277777777777764</v>
      </c>
      <c r="DC74" s="304"/>
      <c r="DD74" s="304">
        <f>SUM($B$73:DE73)-DB73</f>
        <v>42.722222222222207</v>
      </c>
      <c r="DE74" s="304"/>
      <c r="DF74" s="304">
        <f>SUM($B$73:DG73)-DD73</f>
        <v>43.16666666666665</v>
      </c>
      <c r="DG74" s="304"/>
      <c r="DH74" s="304">
        <f>SUM($B$73:DI73)-DF73</f>
        <v>43.611111111111093</v>
      </c>
      <c r="DI74" s="304"/>
      <c r="DJ74" s="304">
        <f>SUM($B$73:DK73)-DH73</f>
        <v>44.055555555555536</v>
      </c>
      <c r="DK74" s="304"/>
      <c r="DL74" s="304">
        <f>SUM($B$73:DM73)-DJ73</f>
        <v>44.499999999999979</v>
      </c>
      <c r="DM74" s="304"/>
      <c r="DN74" s="304">
        <f>SUM($B$73:DO73)-DL73</f>
        <v>44.944444444444422</v>
      </c>
      <c r="DO74" s="304"/>
      <c r="DP74" s="304">
        <f>SUM($B$73:DQ73)-DN73</f>
        <v>45.388888888888864</v>
      </c>
      <c r="DQ74" s="304"/>
      <c r="DR74" s="304">
        <f>SUM($B$73:DS73)-DP73</f>
        <v>45.833333333333307</v>
      </c>
      <c r="DS74" s="304"/>
      <c r="DT74" s="304">
        <f>SUM($B$73:DU73)-DR73</f>
        <v>46.27777777777775</v>
      </c>
      <c r="DU74" s="304"/>
      <c r="DV74" s="304">
        <f>SUM($B$73:DW73)-DT73</f>
        <v>46.722222222222193</v>
      </c>
      <c r="DW74" s="304"/>
      <c r="DX74" s="304">
        <f>SUM($B$73:DY73)-DV73</f>
        <v>47.111111111111079</v>
      </c>
      <c r="DY74" s="304"/>
      <c r="DZ74" s="304">
        <f>SUM($B$73:EA73)-DX73</f>
        <v>47.499999999999972</v>
      </c>
      <c r="EA74" s="304"/>
      <c r="EB74" s="304">
        <f>SUM($B$73:EC73)-DZ73</f>
        <v>47.888888888888857</v>
      </c>
      <c r="EC74" s="304"/>
      <c r="ED74" s="304">
        <f>SUM($B$73:EE73)-EB73</f>
        <v>48.222222222222193</v>
      </c>
      <c r="EE74" s="304"/>
      <c r="EF74" s="304">
        <f>SUM($B$73:EG73)-ED73</f>
        <v>48.499999999999972</v>
      </c>
      <c r="EG74" s="304"/>
      <c r="EH74" s="304">
        <f>SUM($B$73:EI73)-EF73</f>
        <v>48.722222222222193</v>
      </c>
      <c r="EI74" s="304"/>
      <c r="EJ74" s="304">
        <f>SUM($B$73:EK73)-EH73</f>
        <v>48.888888888888864</v>
      </c>
      <c r="EK74" s="304"/>
      <c r="EL74" s="304">
        <f>SUM($B$73:EM73)-EJ73</f>
        <v>48.999999999999972</v>
      </c>
      <c r="EM74" s="304"/>
      <c r="EN74" s="304">
        <f>SUM($B$73:EO73)-EL73</f>
        <v>49.055555555555529</v>
      </c>
      <c r="EO74" s="304"/>
      <c r="EP74" s="304">
        <f>SUM($B$73:EQ73)-EN73</f>
        <v>49.055555555555529</v>
      </c>
      <c r="EQ74" s="304"/>
      <c r="ER74" s="304">
        <f>SUM($B$73:ES73)-EP73</f>
        <v>49.055555555555529</v>
      </c>
      <c r="ES74" s="304"/>
      <c r="ET74" s="304">
        <f>SUM($B$73:EU73)-ER73</f>
        <v>49.055555555555529</v>
      </c>
      <c r="EU74" s="304"/>
      <c r="EV74" s="304">
        <f>SUM($B$73:EW73)-ET73</f>
        <v>49.055555555555529</v>
      </c>
      <c r="EW74" s="304"/>
      <c r="EX74" s="304">
        <f>SUM($B$73:EY73)-EV73</f>
        <v>49.055555555555529</v>
      </c>
      <c r="EY74" s="304"/>
      <c r="EZ74" s="304">
        <f>SUM($B$73:FA73)-EX73</f>
        <v>49.055555555555529</v>
      </c>
      <c r="FA74" s="304"/>
      <c r="FB74" s="304">
        <f>SUM($B$73:FC73)-EZ73</f>
        <v>49.055555555555529</v>
      </c>
      <c r="FC74" s="304"/>
      <c r="FD74" s="304">
        <f>SUM($B$73:FE73)-FB73</f>
        <v>49.055555555555529</v>
      </c>
      <c r="FE74" s="304"/>
      <c r="FF74" s="304">
        <f>SUM($B$73:FG73)-FD73</f>
        <v>49.055555555555529</v>
      </c>
      <c r="FG74" s="304"/>
      <c r="FH74" s="304">
        <f>SUM($B$73:FI73)-FF73</f>
        <v>49.055555555555529</v>
      </c>
      <c r="FI74" s="304"/>
      <c r="FJ74" s="304">
        <f>SUM($B$73:FK73)-FH73</f>
        <v>49.055555555555529</v>
      </c>
      <c r="FK74" s="304"/>
      <c r="FL74" s="304">
        <f>SUM($B$73:FM73)-FJ73</f>
        <v>49.055555555555529</v>
      </c>
      <c r="FM74" s="304"/>
      <c r="FN74" s="304">
        <f>SUM($B$73:FO73)-FL73</f>
        <v>49.055555555555529</v>
      </c>
      <c r="FO74" s="304"/>
      <c r="FP74" s="304">
        <f>SUM($B$73:FQ73)-FN73</f>
        <v>49.055555555555529</v>
      </c>
      <c r="FQ74" s="304"/>
      <c r="FR74" s="304">
        <f>SUM($B$73:FS73)-FP73</f>
        <v>49.055555555555529</v>
      </c>
      <c r="FS74" s="304"/>
      <c r="FT74" s="304">
        <f>SUM($B$73:FU73)-FR73</f>
        <v>49.055555555555529</v>
      </c>
      <c r="FU74" s="304"/>
      <c r="FV74" s="304">
        <f>SUM($B$73:FW73)-FT73</f>
        <v>49.055555555555529</v>
      </c>
      <c r="FW74" s="304"/>
      <c r="FX74" s="304">
        <f>SUM($B$73:FY73)-FV73</f>
        <v>49.055555555555529</v>
      </c>
      <c r="FY74" s="304"/>
      <c r="FZ74" s="304">
        <f>SUM($B$73:GA73)-FX73</f>
        <v>49.055555555555529</v>
      </c>
      <c r="GA74" s="304"/>
      <c r="GB74" s="304">
        <f>SUM($B$73:GC73)-FZ73</f>
        <v>49.055555555555529</v>
      </c>
      <c r="GC74" s="304"/>
      <c r="GD74" s="304">
        <f>SUM($B$73:GE73)-GB73</f>
        <v>49.055555555555529</v>
      </c>
      <c r="GE74" s="304"/>
      <c r="GF74" s="304">
        <f>SUM($B$73:GG73)-GD73</f>
        <v>49.055555555555529</v>
      </c>
      <c r="GG74" s="304"/>
      <c r="GH74" s="86"/>
    </row>
    <row r="75" spans="1:193" ht="15" thickBot="1">
      <c r="A75" s="77" t="s">
        <v>55</v>
      </c>
      <c r="B75" s="304">
        <f t="shared" ref="B75:AH75" si="1450">B74/B73</f>
        <v>1</v>
      </c>
      <c r="C75" s="304"/>
      <c r="D75" s="304">
        <f t="shared" si="1450"/>
        <v>1</v>
      </c>
      <c r="E75" s="304"/>
      <c r="F75" s="304">
        <f t="shared" si="1450"/>
        <v>2</v>
      </c>
      <c r="G75" s="304"/>
      <c r="H75" s="304">
        <f t="shared" si="1450"/>
        <v>3</v>
      </c>
      <c r="I75" s="304"/>
      <c r="J75" s="304">
        <f t="shared" si="1450"/>
        <v>4</v>
      </c>
      <c r="K75" s="304"/>
      <c r="L75" s="304">
        <f t="shared" si="1450"/>
        <v>5</v>
      </c>
      <c r="M75" s="304"/>
      <c r="N75" s="304">
        <f t="shared" si="1450"/>
        <v>6</v>
      </c>
      <c r="O75" s="304"/>
      <c r="P75" s="304">
        <f t="shared" si="1450"/>
        <v>7</v>
      </c>
      <c r="Q75" s="304"/>
      <c r="R75" s="304">
        <f t="shared" si="1450"/>
        <v>8</v>
      </c>
      <c r="S75" s="304"/>
      <c r="T75" s="304">
        <f t="shared" si="1450"/>
        <v>9</v>
      </c>
      <c r="U75" s="304"/>
      <c r="V75" s="304">
        <f t="shared" si="1450"/>
        <v>10</v>
      </c>
      <c r="W75" s="304"/>
      <c r="X75" s="304">
        <f t="shared" si="1450"/>
        <v>11</v>
      </c>
      <c r="Y75" s="304"/>
      <c r="Z75" s="304">
        <f t="shared" si="1450"/>
        <v>12</v>
      </c>
      <c r="AA75" s="304"/>
      <c r="AB75" s="304">
        <f t="shared" si="1450"/>
        <v>13</v>
      </c>
      <c r="AC75" s="304"/>
      <c r="AD75" s="304">
        <f t="shared" si="1450"/>
        <v>14</v>
      </c>
      <c r="AE75" s="304"/>
      <c r="AF75" s="304">
        <f t="shared" si="1450"/>
        <v>15</v>
      </c>
      <c r="AG75" s="304"/>
      <c r="AH75" s="304">
        <f t="shared" si="1450"/>
        <v>16</v>
      </c>
      <c r="AI75" s="304"/>
      <c r="AJ75" s="304">
        <f t="shared" ref="AJ75" si="1451">AJ74/AJ73</f>
        <v>17</v>
      </c>
      <c r="AK75" s="304"/>
      <c r="AL75" s="304">
        <f t="shared" ref="AL75" si="1452">AL74/AL73</f>
        <v>18</v>
      </c>
      <c r="AM75" s="304"/>
      <c r="AN75" s="304">
        <f t="shared" ref="AN75" si="1453">AN74/AN73</f>
        <v>19</v>
      </c>
      <c r="AO75" s="304"/>
      <c r="AP75" s="304">
        <f t="shared" ref="AP75" si="1454">AP74/AP73</f>
        <v>20</v>
      </c>
      <c r="AQ75" s="304"/>
      <c r="AR75" s="304">
        <f t="shared" ref="AR75" si="1455">AR74/AR73</f>
        <v>21</v>
      </c>
      <c r="AS75" s="304"/>
      <c r="AT75" s="304">
        <f t="shared" ref="AT75" si="1456">AT74/AT73</f>
        <v>22</v>
      </c>
      <c r="AU75" s="304"/>
      <c r="AV75" s="304">
        <f t="shared" ref="AV75" si="1457">AV74/AV73</f>
        <v>24.294117647058822</v>
      </c>
      <c r="AW75" s="304"/>
      <c r="AX75" s="304">
        <f t="shared" ref="AX75" si="1458">AX74/AX73</f>
        <v>28.6</v>
      </c>
      <c r="AY75" s="304"/>
      <c r="AZ75" s="304">
        <f t="shared" ref="AZ75" si="1459">AZ74/AZ73</f>
        <v>31.785714285714285</v>
      </c>
      <c r="BA75" s="304"/>
      <c r="BB75" s="304">
        <f t="shared" ref="BB75" si="1460">BB74/BB73</f>
        <v>32.857142857142854</v>
      </c>
      <c r="BC75" s="304"/>
      <c r="BD75" s="304">
        <f t="shared" ref="BD75" si="1461">BD74/BD73</f>
        <v>33.857142857142854</v>
      </c>
      <c r="BE75" s="304"/>
      <c r="BF75" s="304">
        <f t="shared" ref="BF75" si="1462">BF74/BF73</f>
        <v>34.857142857142854</v>
      </c>
      <c r="BG75" s="304"/>
      <c r="BH75" s="304">
        <f t="shared" ref="BH75" si="1463">BH74/BH73</f>
        <v>35.857142857142854</v>
      </c>
      <c r="BI75" s="304"/>
      <c r="BJ75" s="304">
        <f t="shared" ref="BJ75" si="1464">BJ74/BJ73</f>
        <v>36.857142857142861</v>
      </c>
      <c r="BK75" s="304"/>
      <c r="BL75" s="304">
        <f t="shared" ref="BL75" si="1465">BL74/BL73</f>
        <v>40.692307692307693</v>
      </c>
      <c r="BM75" s="304"/>
      <c r="BN75" s="304">
        <f t="shared" ref="BN75" si="1466">BN74/BN73</f>
        <v>45.166666666666671</v>
      </c>
      <c r="BO75" s="304"/>
      <c r="BP75" s="304">
        <f t="shared" ref="BP75" si="1467">BP74/BP73</f>
        <v>46.250000000000007</v>
      </c>
      <c r="BQ75" s="304"/>
      <c r="BR75" s="304">
        <f t="shared" ref="BR75" si="1468">BR74/BR73</f>
        <v>47.250000000000007</v>
      </c>
      <c r="BS75" s="304"/>
      <c r="BT75" s="304">
        <f t="shared" ref="BT75" si="1469">BT74/BT73</f>
        <v>48.250000000000007</v>
      </c>
      <c r="BU75" s="304"/>
      <c r="BV75" s="304">
        <f t="shared" ref="BV75" si="1470">BV74/BV73</f>
        <v>49.250000000000007</v>
      </c>
      <c r="BW75" s="304"/>
      <c r="BX75" s="304">
        <f t="shared" ref="BX75" si="1471">BX74/BX73</f>
        <v>50.25</v>
      </c>
      <c r="BY75" s="304"/>
      <c r="BZ75" s="304">
        <f t="shared" ref="BZ75" si="1472">BZ74/BZ73</f>
        <v>51.25</v>
      </c>
      <c r="CA75" s="304"/>
      <c r="CB75" s="304">
        <f t="shared" ref="CB75" si="1473">CB74/CB73</f>
        <v>52.249999999999993</v>
      </c>
      <c r="CC75" s="304"/>
      <c r="CD75" s="304">
        <f t="shared" ref="CD75" si="1474">CD74/CD73</f>
        <v>53.249999999999993</v>
      </c>
      <c r="CE75" s="304"/>
      <c r="CF75" s="304">
        <f t="shared" ref="CF75" si="1475">CF74/CF73</f>
        <v>54.249999999999986</v>
      </c>
      <c r="CG75" s="304"/>
      <c r="CH75" s="304">
        <f t="shared" ref="CH75" si="1476">CH74/CH73</f>
        <v>55.249999999999986</v>
      </c>
      <c r="CI75" s="304"/>
      <c r="CJ75" s="304">
        <f t="shared" ref="CJ75" si="1477">CJ74/CJ73</f>
        <v>56.249999999999979</v>
      </c>
      <c r="CK75" s="304"/>
      <c r="CL75" s="304">
        <f t="shared" ref="CL75" si="1478">CL74/CL73</f>
        <v>62.363636363636338</v>
      </c>
      <c r="CM75" s="304"/>
      <c r="CN75" s="304">
        <f t="shared" ref="CN75" si="1479">CN74/CN73</f>
        <v>69.699999999999974</v>
      </c>
      <c r="CO75" s="304"/>
      <c r="CP75" s="304">
        <f t="shared" ref="CP75" si="1480">CP74/CP73</f>
        <v>70.799999999999969</v>
      </c>
      <c r="CQ75" s="304"/>
      <c r="CR75" s="304">
        <f t="shared" ref="CR75" si="1481">CR74/CR73</f>
        <v>71.799999999999983</v>
      </c>
      <c r="CS75" s="304"/>
      <c r="CT75" s="304">
        <f t="shared" ref="CT75" si="1482">CT74/CT73</f>
        <v>80.777777777777757</v>
      </c>
      <c r="CU75" s="304"/>
      <c r="CV75" s="304">
        <f t="shared" ref="CV75" si="1483">CV74/CV73</f>
        <v>91.999999999999986</v>
      </c>
      <c r="CW75" s="304"/>
      <c r="CX75" s="304">
        <f t="shared" ref="CX75" si="1484">CX74/CX73</f>
        <v>93.124999999999986</v>
      </c>
      <c r="CY75" s="304"/>
      <c r="CZ75" s="304">
        <f t="shared" ref="CZ75" si="1485">CZ74/CZ73</f>
        <v>94.124999999999972</v>
      </c>
      <c r="DA75" s="304"/>
      <c r="DB75" s="304">
        <f t="shared" ref="DB75" si="1486">DB74/DB73</f>
        <v>95.124999999999972</v>
      </c>
      <c r="DC75" s="304"/>
      <c r="DD75" s="304">
        <f t="shared" ref="DD75" si="1487">DD74/DD73</f>
        <v>96.124999999999972</v>
      </c>
      <c r="DE75" s="304"/>
      <c r="DF75" s="304">
        <f t="shared" ref="DF75" si="1488">DF74/DF73</f>
        <v>97.124999999999972</v>
      </c>
      <c r="DG75" s="304"/>
      <c r="DH75" s="304">
        <f t="shared" ref="DH75" si="1489">DH74/DH73</f>
        <v>98.124999999999972</v>
      </c>
      <c r="DI75" s="304"/>
      <c r="DJ75" s="304">
        <f t="shared" ref="DJ75" si="1490">DJ74/DJ73</f>
        <v>99.124999999999957</v>
      </c>
      <c r="DK75" s="304"/>
      <c r="DL75" s="304">
        <f t="shared" ref="DL75" si="1491">DL74/DL73</f>
        <v>100.12499999999996</v>
      </c>
      <c r="DM75" s="304"/>
      <c r="DN75" s="304">
        <f t="shared" ref="DN75" si="1492">DN74/DN73</f>
        <v>101.12499999999996</v>
      </c>
      <c r="DO75" s="304"/>
      <c r="DP75" s="304">
        <f t="shared" ref="DP75" si="1493">DP74/DP73</f>
        <v>102.12499999999996</v>
      </c>
      <c r="DQ75" s="304"/>
      <c r="DR75" s="304">
        <f t="shared" ref="DR75" si="1494">DR74/DR73</f>
        <v>103.12499999999994</v>
      </c>
      <c r="DS75" s="304"/>
      <c r="DT75" s="304">
        <f t="shared" ref="DT75" si="1495">DT74/DT73</f>
        <v>104.12499999999994</v>
      </c>
      <c r="DU75" s="304"/>
      <c r="DV75" s="304">
        <f t="shared" ref="DV75" si="1496">DV74/DV73</f>
        <v>105.12499999999994</v>
      </c>
      <c r="DW75" s="304"/>
      <c r="DX75" s="304">
        <f t="shared" ref="DX75" si="1497">DX74/DX73</f>
        <v>121.14285714285708</v>
      </c>
      <c r="DY75" s="304"/>
      <c r="DZ75" s="304">
        <f t="shared" ref="DZ75" si="1498">DZ74/DZ73</f>
        <v>142.49999999999991</v>
      </c>
      <c r="EA75" s="304"/>
      <c r="EB75" s="304">
        <f t="shared" ref="EB75" si="1499">EB74/EB73</f>
        <v>143.66666666666657</v>
      </c>
      <c r="EC75" s="304"/>
      <c r="ED75" s="304">
        <f t="shared" ref="ED75" si="1500">ED74/ED73</f>
        <v>144.6666666666666</v>
      </c>
      <c r="EE75" s="304"/>
      <c r="EF75" s="304">
        <f t="shared" ref="EF75" si="1501">EF74/EF73</f>
        <v>174.59999999999988</v>
      </c>
      <c r="EG75" s="304"/>
      <c r="EH75" s="304">
        <f t="shared" ref="EH75" si="1502">EH74/EH73</f>
        <v>292.3333333333332</v>
      </c>
      <c r="EI75" s="304"/>
      <c r="EJ75" s="304">
        <f t="shared" ref="EJ75" si="1503">EJ74/EJ73</f>
        <v>879.99999999999966</v>
      </c>
      <c r="EK75" s="304"/>
      <c r="EL75" s="304">
        <v>0</v>
      </c>
      <c r="EM75" s="304"/>
      <c r="EN75" s="304">
        <v>0</v>
      </c>
      <c r="EO75" s="304"/>
      <c r="EP75" s="304">
        <v>0</v>
      </c>
      <c r="EQ75" s="304"/>
      <c r="ER75" s="304">
        <v>0</v>
      </c>
      <c r="ES75" s="304"/>
      <c r="ET75" s="304">
        <v>0</v>
      </c>
      <c r="EU75" s="304"/>
      <c r="EV75" s="304">
        <v>0</v>
      </c>
      <c r="EW75" s="304"/>
      <c r="EX75" s="304">
        <v>0</v>
      </c>
      <c r="EY75" s="304"/>
      <c r="EZ75" s="304">
        <v>0</v>
      </c>
      <c r="FA75" s="304"/>
      <c r="FB75" s="304">
        <v>0</v>
      </c>
      <c r="FC75" s="304"/>
      <c r="FD75" s="304">
        <v>0</v>
      </c>
      <c r="FE75" s="304"/>
      <c r="FF75" s="304">
        <v>0</v>
      </c>
      <c r="FG75" s="304"/>
      <c r="FH75" s="304">
        <v>0</v>
      </c>
      <c r="FI75" s="304"/>
      <c r="FJ75" s="304">
        <v>0</v>
      </c>
      <c r="FK75" s="304"/>
      <c r="FL75" s="304">
        <v>0</v>
      </c>
      <c r="FM75" s="304"/>
      <c r="FN75" s="304">
        <v>0</v>
      </c>
      <c r="FO75" s="304"/>
      <c r="FP75" s="304">
        <v>0</v>
      </c>
      <c r="FQ75" s="304"/>
      <c r="FR75" s="304">
        <v>0</v>
      </c>
      <c r="FS75" s="304"/>
      <c r="FT75" s="304">
        <v>0</v>
      </c>
      <c r="FU75" s="304"/>
      <c r="FV75" s="304">
        <v>0</v>
      </c>
      <c r="FW75" s="304"/>
      <c r="FX75" s="304">
        <v>0</v>
      </c>
      <c r="FY75" s="304"/>
      <c r="FZ75" s="304">
        <v>0</v>
      </c>
      <c r="GA75" s="304"/>
      <c r="GB75" s="304">
        <v>0</v>
      </c>
      <c r="GC75" s="304"/>
      <c r="GD75" s="304">
        <v>0</v>
      </c>
      <c r="GE75" s="304"/>
      <c r="GF75" s="304">
        <v>0</v>
      </c>
      <c r="GG75" s="304"/>
      <c r="GH75" s="86"/>
    </row>
    <row r="76" spans="1:193" ht="15" thickBot="1">
      <c r="A76" s="77" t="s">
        <v>56</v>
      </c>
      <c r="B76" s="304">
        <f t="shared" ref="B76" si="1504">C67/B68</f>
        <v>0</v>
      </c>
      <c r="C76" s="304"/>
      <c r="D76" s="304">
        <f t="shared" ref="D76" si="1505">E67/D68</f>
        <v>0</v>
      </c>
      <c r="E76" s="304"/>
      <c r="F76" s="304">
        <f t="shared" ref="F76" si="1506">G67/F68</f>
        <v>0</v>
      </c>
      <c r="G76" s="304"/>
      <c r="H76" s="304">
        <f t="shared" ref="H76" si="1507">I67/H68</f>
        <v>0</v>
      </c>
      <c r="I76" s="304"/>
      <c r="J76" s="304">
        <f t="shared" ref="J76" si="1508">K67/J68</f>
        <v>0</v>
      </c>
      <c r="K76" s="304"/>
      <c r="L76" s="304">
        <f t="shared" ref="L76" si="1509">M67/L68</f>
        <v>0</v>
      </c>
      <c r="M76" s="304"/>
      <c r="N76" s="304">
        <f t="shared" ref="N76" si="1510">O67/N68</f>
        <v>0</v>
      </c>
      <c r="O76" s="304"/>
      <c r="P76" s="304">
        <f t="shared" ref="P76" si="1511">Q67/P68</f>
        <v>0</v>
      </c>
      <c r="Q76" s="304"/>
      <c r="R76" s="304">
        <f t="shared" ref="R76" si="1512">S67/R68</f>
        <v>0.33333333333333331</v>
      </c>
      <c r="S76" s="304"/>
      <c r="T76" s="304">
        <f t="shared" ref="T76" si="1513">U67/T68</f>
        <v>0.55555555555555558</v>
      </c>
      <c r="U76" s="304"/>
      <c r="V76" s="304">
        <f t="shared" ref="V76" si="1514">W67/V68</f>
        <v>0.44444444444444442</v>
      </c>
      <c r="W76" s="304"/>
      <c r="X76" s="304">
        <f t="shared" ref="X76" si="1515">Y67/X68</f>
        <v>0.44444444444444442</v>
      </c>
      <c r="Y76" s="304"/>
      <c r="Z76" s="304">
        <f t="shared" ref="Z76" si="1516">AA67/Z68</f>
        <v>1.4444444444444444</v>
      </c>
      <c r="AA76" s="304"/>
      <c r="AB76" s="304">
        <f t="shared" ref="AB76" si="1517">AC67/AB68</f>
        <v>1.3333333333333333</v>
      </c>
      <c r="AC76" s="304"/>
      <c r="AD76" s="304">
        <f t="shared" ref="AD76" si="1518">AE67/AD68</f>
        <v>1.4444444444444444</v>
      </c>
      <c r="AE76" s="304"/>
      <c r="AF76" s="304">
        <f t="shared" ref="AF76" si="1519">AG67/AF68</f>
        <v>1</v>
      </c>
      <c r="AG76" s="304"/>
      <c r="AH76" s="304">
        <f t="shared" ref="AH76" si="1520">AI67/AH68</f>
        <v>1.3333333333333333</v>
      </c>
      <c r="AI76" s="304"/>
      <c r="AJ76" s="304">
        <f t="shared" ref="AJ76" si="1521">AK67/AJ68</f>
        <v>1.1111111111111112</v>
      </c>
      <c r="AK76" s="304"/>
      <c r="AL76" s="304">
        <f t="shared" ref="AL76" si="1522">AM67/AL68</f>
        <v>1.3333333333333333</v>
      </c>
      <c r="AM76" s="304"/>
      <c r="AN76" s="304">
        <f t="shared" ref="AN76" si="1523">AO67/AN68</f>
        <v>1.6666666666666667</v>
      </c>
      <c r="AO76" s="304"/>
      <c r="AP76" s="304">
        <f t="shared" ref="AP76" si="1524">AQ67/AP68</f>
        <v>2.4444444444444446</v>
      </c>
      <c r="AQ76" s="304"/>
      <c r="AR76" s="304">
        <f t="shared" ref="AR76" si="1525">AS67/AR68</f>
        <v>1.3333333333333333</v>
      </c>
      <c r="AS76" s="304"/>
      <c r="AT76" s="304">
        <f t="shared" ref="AT76" si="1526">AU67/AT68</f>
        <v>1</v>
      </c>
      <c r="AU76" s="304"/>
      <c r="AV76" s="304">
        <f t="shared" ref="AV76" si="1527">AW67/AV68</f>
        <v>1.3333333333333333</v>
      </c>
      <c r="AW76" s="304"/>
      <c r="AX76" s="304">
        <f t="shared" ref="AX76" si="1528">AY67/AX68</f>
        <v>0.375</v>
      </c>
      <c r="AY76" s="304"/>
      <c r="AZ76" s="304">
        <f t="shared" ref="AZ76" si="1529">BA67/AZ68</f>
        <v>0</v>
      </c>
      <c r="BA76" s="304"/>
      <c r="BB76" s="304">
        <f t="shared" ref="BB76" si="1530">BC67/BB68</f>
        <v>0.7142857142857143</v>
      </c>
      <c r="BC76" s="304"/>
      <c r="BD76" s="304">
        <f t="shared" ref="BD76" si="1531">BE67/BD68</f>
        <v>1.4285714285714286</v>
      </c>
      <c r="BE76" s="304"/>
      <c r="BF76" s="304">
        <f t="shared" ref="BF76" si="1532">BG67/BF68</f>
        <v>0.8571428571428571</v>
      </c>
      <c r="BG76" s="304"/>
      <c r="BH76" s="304">
        <f t="shared" ref="BH76" si="1533">BI67/BH68</f>
        <v>0.8571428571428571</v>
      </c>
      <c r="BI76" s="304"/>
      <c r="BJ76" s="304">
        <f t="shared" ref="BJ76" si="1534">BK67/BJ68</f>
        <v>1.1428571428571428</v>
      </c>
      <c r="BK76" s="304"/>
      <c r="BL76" s="304">
        <f t="shared" ref="BL76" si="1535">BM67/BL68</f>
        <v>1.4285714285714286</v>
      </c>
      <c r="BM76" s="304"/>
      <c r="BN76" s="304">
        <f t="shared" ref="BN76" si="1536">BO67/BN68</f>
        <v>1.8333333333333333</v>
      </c>
      <c r="BO76" s="304"/>
      <c r="BP76" s="304">
        <f t="shared" ref="BP76" si="1537">BQ67/BP68</f>
        <v>1.8333333333333333</v>
      </c>
      <c r="BQ76" s="304"/>
      <c r="BR76" s="304">
        <f t="shared" ref="BR76" si="1538">BS67/BR68</f>
        <v>0.83333333333333337</v>
      </c>
      <c r="BS76" s="304"/>
      <c r="BT76" s="304">
        <f t="shared" ref="BT76" si="1539">BU67/BT68</f>
        <v>0.5</v>
      </c>
      <c r="BU76" s="304"/>
      <c r="BV76" s="304">
        <f t="shared" ref="BV76" si="1540">BW67/BV68</f>
        <v>0.83333333333333337</v>
      </c>
      <c r="BW76" s="304"/>
      <c r="BX76" s="304">
        <f t="shared" ref="BX76" si="1541">BY67/BX68</f>
        <v>0.33333333333333331</v>
      </c>
      <c r="BY76" s="304"/>
      <c r="BZ76" s="304">
        <f t="shared" ref="BZ76" si="1542">CA67/BZ68</f>
        <v>0.33333333333333331</v>
      </c>
      <c r="CA76" s="304"/>
      <c r="CB76" s="304">
        <f t="shared" ref="CB76" si="1543">CC67/CB68</f>
        <v>0</v>
      </c>
      <c r="CC76" s="304"/>
      <c r="CD76" s="304">
        <f t="shared" ref="CD76" si="1544">CE67/CD68</f>
        <v>0.33333333333333331</v>
      </c>
      <c r="CE76" s="304"/>
      <c r="CF76" s="304">
        <f t="shared" ref="CF76" si="1545">CG67/CF68</f>
        <v>0.16666666666666666</v>
      </c>
      <c r="CG76" s="304"/>
      <c r="CH76" s="304">
        <f t="shared" ref="CH76" si="1546">CI67/CH68</f>
        <v>0</v>
      </c>
      <c r="CI76" s="304"/>
      <c r="CJ76" s="304">
        <f t="shared" ref="CJ76" si="1547">CK67/CJ68</f>
        <v>0</v>
      </c>
      <c r="CK76" s="304"/>
      <c r="CL76" s="304">
        <f t="shared" ref="CL76" si="1548">CM67/CL68</f>
        <v>0</v>
      </c>
      <c r="CM76" s="304"/>
      <c r="CN76" s="304">
        <f t="shared" ref="CN76" si="1549">CO67/CN68</f>
        <v>0.2</v>
      </c>
      <c r="CO76" s="304"/>
      <c r="CP76" s="304">
        <f t="shared" ref="CP76" si="1550">CQ67/CP68</f>
        <v>0</v>
      </c>
      <c r="CQ76" s="304"/>
      <c r="CR76" s="304">
        <f t="shared" ref="CR76" si="1551">CS67/CR68</f>
        <v>0</v>
      </c>
      <c r="CS76" s="304"/>
      <c r="CT76" s="304">
        <f t="shared" ref="CT76" si="1552">CU67/CT68</f>
        <v>0</v>
      </c>
      <c r="CU76" s="304"/>
      <c r="CV76" s="304">
        <f t="shared" ref="CV76" si="1553">CW67/CV68</f>
        <v>0</v>
      </c>
      <c r="CW76" s="304"/>
      <c r="CX76" s="304">
        <f t="shared" ref="CX76" si="1554">CY67/CX68</f>
        <v>0</v>
      </c>
      <c r="CY76" s="304"/>
      <c r="CZ76" s="304">
        <f t="shared" ref="CZ76" si="1555">DA67/CZ68</f>
        <v>0</v>
      </c>
      <c r="DA76" s="304"/>
      <c r="DB76" s="304">
        <f t="shared" ref="DB76" si="1556">DC67/DB68</f>
        <v>0</v>
      </c>
      <c r="DC76" s="304"/>
      <c r="DD76" s="304">
        <f t="shared" ref="DD76" si="1557">DE67/DD68</f>
        <v>0</v>
      </c>
      <c r="DE76" s="304"/>
      <c r="DF76" s="304">
        <f t="shared" ref="DF76" si="1558">DG67/DF68</f>
        <v>0</v>
      </c>
      <c r="DG76" s="304"/>
      <c r="DH76" s="304">
        <f t="shared" ref="DH76" si="1559">DI67/DH68</f>
        <v>0</v>
      </c>
      <c r="DI76" s="304"/>
      <c r="DJ76" s="304">
        <f t="shared" ref="DJ76" si="1560">DK67/DJ68</f>
        <v>0</v>
      </c>
      <c r="DK76" s="304"/>
      <c r="DL76" s="304">
        <f t="shared" ref="DL76" si="1561">DM67/DL68</f>
        <v>0</v>
      </c>
      <c r="DM76" s="304"/>
      <c r="DN76" s="304">
        <f t="shared" ref="DN76" si="1562">DO67/DN68</f>
        <v>0</v>
      </c>
      <c r="DO76" s="304"/>
      <c r="DP76" s="304">
        <f t="shared" ref="DP76" si="1563">DQ67/DP68</f>
        <v>0</v>
      </c>
      <c r="DQ76" s="304"/>
      <c r="DR76" s="304">
        <f t="shared" ref="DR76" si="1564">DS67/DR68</f>
        <v>0</v>
      </c>
      <c r="DS76" s="304"/>
      <c r="DT76" s="304">
        <f t="shared" ref="DT76" si="1565">DU67/DT68</f>
        <v>0</v>
      </c>
      <c r="DU76" s="304"/>
      <c r="DV76" s="304">
        <f t="shared" ref="DV76" si="1566">DW67/DV68</f>
        <v>0</v>
      </c>
      <c r="DW76" s="304"/>
      <c r="DX76" s="304">
        <f t="shared" ref="DX76" si="1567">DY67/DX68</f>
        <v>0</v>
      </c>
      <c r="DY76" s="304"/>
      <c r="DZ76" s="304">
        <f t="shared" ref="DZ76" si="1568">EA67/DZ68</f>
        <v>0</v>
      </c>
      <c r="EA76" s="304"/>
      <c r="EB76" s="304">
        <f t="shared" ref="EB76" si="1569">EC67/EB68</f>
        <v>0</v>
      </c>
      <c r="EC76" s="304"/>
      <c r="ED76" s="304">
        <f t="shared" ref="ED76" si="1570">EE67/ED68</f>
        <v>0</v>
      </c>
      <c r="EE76" s="304"/>
      <c r="EF76" s="304">
        <f t="shared" ref="EF76" si="1571">EG67/EF68</f>
        <v>0</v>
      </c>
      <c r="EG76" s="304"/>
      <c r="EH76" s="304">
        <f t="shared" ref="EH76" si="1572">EI67/EH68</f>
        <v>0</v>
      </c>
      <c r="EI76" s="304"/>
      <c r="EJ76" s="304">
        <f t="shared" ref="EJ76" si="1573">EK67/EJ68</f>
        <v>0</v>
      </c>
      <c r="EK76" s="304"/>
      <c r="EL76" s="304">
        <v>0</v>
      </c>
      <c r="EM76" s="304"/>
      <c r="EN76" s="304">
        <v>0</v>
      </c>
      <c r="EO76" s="304"/>
      <c r="EP76" s="304">
        <v>0</v>
      </c>
      <c r="EQ76" s="304"/>
      <c r="ER76" s="304">
        <v>0</v>
      </c>
      <c r="ES76" s="304"/>
      <c r="ET76" s="304">
        <v>0</v>
      </c>
      <c r="EU76" s="304"/>
      <c r="EV76" s="304">
        <v>0</v>
      </c>
      <c r="EW76" s="304"/>
      <c r="EX76" s="304">
        <v>0</v>
      </c>
      <c r="EY76" s="304"/>
      <c r="EZ76" s="304">
        <v>0</v>
      </c>
      <c r="FA76" s="304"/>
      <c r="FB76" s="304">
        <v>0</v>
      </c>
      <c r="FC76" s="304"/>
      <c r="FD76" s="304">
        <v>0</v>
      </c>
      <c r="FE76" s="304"/>
      <c r="FF76" s="304">
        <v>0</v>
      </c>
      <c r="FG76" s="304"/>
      <c r="FH76" s="304">
        <v>0</v>
      </c>
      <c r="FI76" s="304"/>
      <c r="FJ76" s="304">
        <v>0</v>
      </c>
      <c r="FK76" s="304"/>
      <c r="FL76" s="304">
        <v>0</v>
      </c>
      <c r="FM76" s="304"/>
      <c r="FN76" s="304">
        <v>0</v>
      </c>
      <c r="FO76" s="304"/>
      <c r="FP76" s="304">
        <v>0</v>
      </c>
      <c r="FQ76" s="304"/>
      <c r="FR76" s="304">
        <v>0</v>
      </c>
      <c r="FS76" s="304"/>
      <c r="FT76" s="304">
        <v>0</v>
      </c>
      <c r="FU76" s="304"/>
      <c r="FV76" s="304">
        <v>0</v>
      </c>
      <c r="FW76" s="304"/>
      <c r="FX76" s="304">
        <v>0</v>
      </c>
      <c r="FY76" s="304"/>
      <c r="FZ76" s="304">
        <v>0</v>
      </c>
      <c r="GA76" s="304"/>
      <c r="GB76" s="304">
        <v>0</v>
      </c>
      <c r="GC76" s="304"/>
      <c r="GD76" s="304">
        <v>0</v>
      </c>
      <c r="GE76" s="304"/>
      <c r="GF76" s="304">
        <v>0</v>
      </c>
      <c r="GG76" s="304"/>
      <c r="GH76" s="86"/>
    </row>
    <row r="77" spans="1:193" ht="15" thickBot="1">
      <c r="A77" s="77" t="s">
        <v>57</v>
      </c>
      <c r="B77" s="304">
        <f t="shared" ref="B77:AH77" si="1574">B71*B76</f>
        <v>0</v>
      </c>
      <c r="C77" s="304"/>
      <c r="D77" s="304">
        <f t="shared" si="1574"/>
        <v>0</v>
      </c>
      <c r="E77" s="304"/>
      <c r="F77" s="304">
        <f t="shared" si="1574"/>
        <v>0</v>
      </c>
      <c r="G77" s="304"/>
      <c r="H77" s="304">
        <f t="shared" si="1574"/>
        <v>0</v>
      </c>
      <c r="I77" s="304"/>
      <c r="J77" s="304">
        <f t="shared" si="1574"/>
        <v>0</v>
      </c>
      <c r="K77" s="304"/>
      <c r="L77" s="304">
        <f t="shared" si="1574"/>
        <v>0</v>
      </c>
      <c r="M77" s="304"/>
      <c r="N77" s="304">
        <f t="shared" si="1574"/>
        <v>0</v>
      </c>
      <c r="O77" s="304"/>
      <c r="P77" s="304">
        <f t="shared" si="1574"/>
        <v>0</v>
      </c>
      <c r="Q77" s="304"/>
      <c r="R77" s="304">
        <f t="shared" si="1574"/>
        <v>0.33333333333333331</v>
      </c>
      <c r="S77" s="304"/>
      <c r="T77" s="304">
        <f t="shared" si="1574"/>
        <v>0.55555555555555558</v>
      </c>
      <c r="U77" s="304"/>
      <c r="V77" s="304">
        <f t="shared" si="1574"/>
        <v>0.44444444444444442</v>
      </c>
      <c r="W77" s="304"/>
      <c r="X77" s="304">
        <f t="shared" si="1574"/>
        <v>0.44444444444444442</v>
      </c>
      <c r="Y77" s="304"/>
      <c r="Z77" s="304">
        <f t="shared" si="1574"/>
        <v>1.4444444444444444</v>
      </c>
      <c r="AA77" s="304"/>
      <c r="AB77" s="304">
        <f t="shared" si="1574"/>
        <v>1.3333333333333333</v>
      </c>
      <c r="AC77" s="304"/>
      <c r="AD77" s="304">
        <f t="shared" si="1574"/>
        <v>1.4444444444444444</v>
      </c>
      <c r="AE77" s="304"/>
      <c r="AF77" s="304">
        <f t="shared" si="1574"/>
        <v>1</v>
      </c>
      <c r="AG77" s="304"/>
      <c r="AH77" s="304">
        <f t="shared" si="1574"/>
        <v>1.3333333333333333</v>
      </c>
      <c r="AI77" s="304"/>
      <c r="AJ77" s="304">
        <f t="shared" ref="AJ77" si="1575">AJ71*AJ76</f>
        <v>1.1111111111111112</v>
      </c>
      <c r="AK77" s="304"/>
      <c r="AL77" s="304">
        <f t="shared" ref="AL77" si="1576">AL71*AL76</f>
        <v>1.3333333333333333</v>
      </c>
      <c r="AM77" s="304"/>
      <c r="AN77" s="304">
        <f t="shared" ref="AN77" si="1577">AN71*AN76</f>
        <v>1.6666666666666667</v>
      </c>
      <c r="AO77" s="304"/>
      <c r="AP77" s="304">
        <f t="shared" ref="AP77" si="1578">AP71*AP76</f>
        <v>2.4444444444444446</v>
      </c>
      <c r="AQ77" s="304"/>
      <c r="AR77" s="304">
        <f t="shared" ref="AR77" si="1579">AR71*AR76</f>
        <v>1.3333333333333333</v>
      </c>
      <c r="AS77" s="304"/>
      <c r="AT77" s="304">
        <f t="shared" ref="AT77" si="1580">AT71*AT76</f>
        <v>1</v>
      </c>
      <c r="AU77" s="304"/>
      <c r="AV77" s="304">
        <f t="shared" ref="AV77" si="1581">AV71*AV76</f>
        <v>1.3333333333333333</v>
      </c>
      <c r="AW77" s="304"/>
      <c r="AX77" s="304">
        <f t="shared" ref="AX77" si="1582">AX71*AX76</f>
        <v>0.33333333333333331</v>
      </c>
      <c r="AY77" s="304"/>
      <c r="AZ77" s="304">
        <f t="shared" ref="AZ77" si="1583">AZ71*AZ76</f>
        <v>0</v>
      </c>
      <c r="BA77" s="304"/>
      <c r="BB77" s="304">
        <f t="shared" ref="BB77" si="1584">BB71*BB76</f>
        <v>0.55555555555555558</v>
      </c>
      <c r="BC77" s="304"/>
      <c r="BD77" s="304">
        <f t="shared" ref="BD77" si="1585">BD71*BD76</f>
        <v>1.1111111111111112</v>
      </c>
      <c r="BE77" s="304"/>
      <c r="BF77" s="304">
        <f t="shared" ref="BF77" si="1586">BF71*BF76</f>
        <v>0.66666666666666663</v>
      </c>
      <c r="BG77" s="304"/>
      <c r="BH77" s="304">
        <f t="shared" ref="BH77" si="1587">BH71*BH76</f>
        <v>0.66666666666666663</v>
      </c>
      <c r="BI77" s="304"/>
      <c r="BJ77" s="304">
        <f t="shared" ref="BJ77" si="1588">BJ71*BJ76</f>
        <v>0.88888888888888884</v>
      </c>
      <c r="BK77" s="304"/>
      <c r="BL77" s="304">
        <f t="shared" ref="BL77" si="1589">BL71*BL76</f>
        <v>1.1111111111111112</v>
      </c>
      <c r="BM77" s="304"/>
      <c r="BN77" s="304">
        <f t="shared" ref="BN77" si="1590">BN71*BN76</f>
        <v>1.2222222222222221</v>
      </c>
      <c r="BO77" s="304"/>
      <c r="BP77" s="304">
        <f t="shared" ref="BP77" si="1591">BP71*BP76</f>
        <v>1.2222222222222221</v>
      </c>
      <c r="BQ77" s="304"/>
      <c r="BR77" s="304">
        <f t="shared" ref="BR77" si="1592">BR71*BR76</f>
        <v>0.55555555555555558</v>
      </c>
      <c r="BS77" s="304"/>
      <c r="BT77" s="304">
        <f t="shared" ref="BT77" si="1593">BT71*BT76</f>
        <v>0.33333333333333331</v>
      </c>
      <c r="BU77" s="304"/>
      <c r="BV77" s="304">
        <f t="shared" ref="BV77" si="1594">BV71*BV76</f>
        <v>0.55555555555555558</v>
      </c>
      <c r="BW77" s="304"/>
      <c r="BX77" s="304">
        <f t="shared" ref="BX77" si="1595">BX71*BX76</f>
        <v>0.22222222222222221</v>
      </c>
      <c r="BY77" s="304"/>
      <c r="BZ77" s="304">
        <f t="shared" ref="BZ77" si="1596">BZ71*BZ76</f>
        <v>0.22222222222222221</v>
      </c>
      <c r="CA77" s="304"/>
      <c r="CB77" s="304">
        <f t="shared" ref="CB77" si="1597">CB71*CB76</f>
        <v>0</v>
      </c>
      <c r="CC77" s="304"/>
      <c r="CD77" s="304">
        <f t="shared" ref="CD77" si="1598">CD71*CD76</f>
        <v>0.22222222222222221</v>
      </c>
      <c r="CE77" s="304"/>
      <c r="CF77" s="304">
        <f t="shared" ref="CF77" si="1599">CF71*CF76</f>
        <v>0.1111111111111111</v>
      </c>
      <c r="CG77" s="304"/>
      <c r="CH77" s="304">
        <f t="shared" ref="CH77" si="1600">CH71*CH76</f>
        <v>0</v>
      </c>
      <c r="CI77" s="304"/>
      <c r="CJ77" s="304">
        <f t="shared" ref="CJ77" si="1601">CJ71*CJ76</f>
        <v>0</v>
      </c>
      <c r="CK77" s="304"/>
      <c r="CL77" s="304">
        <f t="shared" ref="CL77" si="1602">CL71*CL76</f>
        <v>0</v>
      </c>
      <c r="CM77" s="304"/>
      <c r="CN77" s="304">
        <f t="shared" ref="CN77" si="1603">CN71*CN76</f>
        <v>0.11111111111111112</v>
      </c>
      <c r="CO77" s="304"/>
      <c r="CP77" s="304">
        <f t="shared" ref="CP77" si="1604">CP71*CP76</f>
        <v>0</v>
      </c>
      <c r="CQ77" s="304"/>
      <c r="CR77" s="304">
        <f t="shared" ref="CR77" si="1605">CR71*CR76</f>
        <v>0</v>
      </c>
      <c r="CS77" s="304"/>
      <c r="CT77" s="304">
        <f t="shared" ref="CT77" si="1606">CT71*CT76</f>
        <v>0</v>
      </c>
      <c r="CU77" s="304"/>
      <c r="CV77" s="304">
        <f t="shared" ref="CV77" si="1607">CV71*CV76</f>
        <v>0</v>
      </c>
      <c r="CW77" s="304"/>
      <c r="CX77" s="304">
        <f t="shared" ref="CX77" si="1608">CX71*CX76</f>
        <v>0</v>
      </c>
      <c r="CY77" s="304"/>
      <c r="CZ77" s="304">
        <f t="shared" ref="CZ77" si="1609">CZ71*CZ76</f>
        <v>0</v>
      </c>
      <c r="DA77" s="304"/>
      <c r="DB77" s="304">
        <f t="shared" ref="DB77" si="1610">DB71*DB76</f>
        <v>0</v>
      </c>
      <c r="DC77" s="304"/>
      <c r="DD77" s="304">
        <f t="shared" ref="DD77" si="1611">DD71*DD76</f>
        <v>0</v>
      </c>
      <c r="DE77" s="304"/>
      <c r="DF77" s="304">
        <f t="shared" ref="DF77" si="1612">DF71*DF76</f>
        <v>0</v>
      </c>
      <c r="DG77" s="304"/>
      <c r="DH77" s="304">
        <f t="shared" ref="DH77" si="1613">DH71*DH76</f>
        <v>0</v>
      </c>
      <c r="DI77" s="304"/>
      <c r="DJ77" s="304">
        <f t="shared" ref="DJ77" si="1614">DJ71*DJ76</f>
        <v>0</v>
      </c>
      <c r="DK77" s="304"/>
      <c r="DL77" s="304">
        <f t="shared" ref="DL77" si="1615">DL71*DL76</f>
        <v>0</v>
      </c>
      <c r="DM77" s="304"/>
      <c r="DN77" s="304">
        <f t="shared" ref="DN77" si="1616">DN71*DN76</f>
        <v>0</v>
      </c>
      <c r="DO77" s="304"/>
      <c r="DP77" s="304">
        <f t="shared" ref="DP77" si="1617">DP71*DP76</f>
        <v>0</v>
      </c>
      <c r="DQ77" s="304"/>
      <c r="DR77" s="304">
        <f t="shared" ref="DR77" si="1618">DR71*DR76</f>
        <v>0</v>
      </c>
      <c r="DS77" s="304"/>
      <c r="DT77" s="304">
        <f t="shared" ref="DT77" si="1619">DT71*DT76</f>
        <v>0</v>
      </c>
      <c r="DU77" s="304"/>
      <c r="DV77" s="304">
        <f t="shared" ref="DV77" si="1620">DV71*DV76</f>
        <v>0</v>
      </c>
      <c r="DW77" s="304"/>
      <c r="DX77" s="304">
        <f t="shared" ref="DX77" si="1621">DX71*DX76</f>
        <v>0</v>
      </c>
      <c r="DY77" s="304"/>
      <c r="DZ77" s="304">
        <f t="shared" ref="DZ77" si="1622">DZ71*DZ76</f>
        <v>0</v>
      </c>
      <c r="EA77" s="304"/>
      <c r="EB77" s="304">
        <f t="shared" ref="EB77" si="1623">EB71*EB76</f>
        <v>0</v>
      </c>
      <c r="EC77" s="304"/>
      <c r="ED77" s="304">
        <f t="shared" ref="ED77" si="1624">ED71*ED76</f>
        <v>0</v>
      </c>
      <c r="EE77" s="304"/>
      <c r="EF77" s="304">
        <f t="shared" ref="EF77" si="1625">EF71*EF76</f>
        <v>0</v>
      </c>
      <c r="EG77" s="304"/>
      <c r="EH77" s="304">
        <f t="shared" ref="EH77" si="1626">EH71*EH76</f>
        <v>0</v>
      </c>
      <c r="EI77" s="304"/>
      <c r="EJ77" s="304">
        <f t="shared" ref="EJ77" si="1627">EJ71*EJ76</f>
        <v>0</v>
      </c>
      <c r="EK77" s="304"/>
      <c r="EL77" s="304">
        <f t="shared" ref="EL77:GF77" si="1628">EL71*EL76</f>
        <v>0</v>
      </c>
      <c r="EM77" s="304"/>
      <c r="EN77" s="304">
        <f t="shared" si="1628"/>
        <v>0</v>
      </c>
      <c r="EO77" s="304"/>
      <c r="EP77" s="304">
        <f t="shared" si="1628"/>
        <v>0</v>
      </c>
      <c r="EQ77" s="304"/>
      <c r="ER77" s="304">
        <f t="shared" si="1628"/>
        <v>0</v>
      </c>
      <c r="ES77" s="304"/>
      <c r="ET77" s="304">
        <f t="shared" si="1628"/>
        <v>0</v>
      </c>
      <c r="EU77" s="304"/>
      <c r="EV77" s="304">
        <f t="shared" si="1628"/>
        <v>0</v>
      </c>
      <c r="EW77" s="304"/>
      <c r="EX77" s="304">
        <f t="shared" si="1628"/>
        <v>0</v>
      </c>
      <c r="EY77" s="304"/>
      <c r="EZ77" s="304">
        <f t="shared" si="1628"/>
        <v>0</v>
      </c>
      <c r="FA77" s="304"/>
      <c r="FB77" s="304">
        <f t="shared" si="1628"/>
        <v>0</v>
      </c>
      <c r="FC77" s="304"/>
      <c r="FD77" s="304">
        <f t="shared" si="1628"/>
        <v>0</v>
      </c>
      <c r="FE77" s="304"/>
      <c r="FF77" s="304">
        <f t="shared" si="1628"/>
        <v>0</v>
      </c>
      <c r="FG77" s="304"/>
      <c r="FH77" s="304">
        <f t="shared" si="1628"/>
        <v>0</v>
      </c>
      <c r="FI77" s="304"/>
      <c r="FJ77" s="304">
        <f t="shared" si="1628"/>
        <v>0</v>
      </c>
      <c r="FK77" s="304"/>
      <c r="FL77" s="304">
        <f t="shared" si="1628"/>
        <v>0</v>
      </c>
      <c r="FM77" s="304"/>
      <c r="FN77" s="304">
        <f t="shared" si="1628"/>
        <v>0</v>
      </c>
      <c r="FO77" s="304"/>
      <c r="FP77" s="304">
        <f t="shared" si="1628"/>
        <v>0</v>
      </c>
      <c r="FQ77" s="304"/>
      <c r="FR77" s="304">
        <f t="shared" si="1628"/>
        <v>0</v>
      </c>
      <c r="FS77" s="304"/>
      <c r="FT77" s="304">
        <f t="shared" si="1628"/>
        <v>0</v>
      </c>
      <c r="FU77" s="304"/>
      <c r="FV77" s="304">
        <f t="shared" si="1628"/>
        <v>0</v>
      </c>
      <c r="FW77" s="304"/>
      <c r="FX77" s="304">
        <f t="shared" si="1628"/>
        <v>0</v>
      </c>
      <c r="FY77" s="304"/>
      <c r="FZ77" s="304">
        <f t="shared" si="1628"/>
        <v>0</v>
      </c>
      <c r="GA77" s="304"/>
      <c r="GB77" s="304">
        <f t="shared" si="1628"/>
        <v>0</v>
      </c>
      <c r="GC77" s="304"/>
      <c r="GD77" s="304">
        <f t="shared" si="1628"/>
        <v>0</v>
      </c>
      <c r="GE77" s="304"/>
      <c r="GF77" s="304">
        <f t="shared" si="1628"/>
        <v>0</v>
      </c>
      <c r="GG77" s="304"/>
    </row>
    <row r="78" spans="1:193" ht="15" thickBot="1">
      <c r="A78" s="77" t="s">
        <v>58</v>
      </c>
      <c r="B78" s="304">
        <f>SUM($B$77:C77)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0.33333333333333331</v>
      </c>
      <c r="S78" s="304"/>
      <c r="T78" s="304">
        <f>SUM($B$77:U77)</f>
        <v>0.88888888888888884</v>
      </c>
      <c r="U78" s="304"/>
      <c r="V78" s="304">
        <f>SUM($B$77:W77)</f>
        <v>1.3333333333333333</v>
      </c>
      <c r="W78" s="304"/>
      <c r="X78" s="304">
        <f>SUM($B$77:Y77)</f>
        <v>1.7777777777777777</v>
      </c>
      <c r="Y78" s="304"/>
      <c r="Z78" s="304">
        <f>SUM($B$77:AA77)</f>
        <v>3.2222222222222223</v>
      </c>
      <c r="AA78" s="304"/>
      <c r="AB78" s="304">
        <f>SUM($B$77:AC77)</f>
        <v>4.5555555555555554</v>
      </c>
      <c r="AC78" s="304"/>
      <c r="AD78" s="304">
        <f>SUM($B$77:AE77)</f>
        <v>6</v>
      </c>
      <c r="AE78" s="304"/>
      <c r="AF78" s="304">
        <f>SUM($B$77:AG77)</f>
        <v>7</v>
      </c>
      <c r="AG78" s="304"/>
      <c r="AH78" s="304">
        <f>SUM($B$77:AI77)</f>
        <v>8.3333333333333339</v>
      </c>
      <c r="AI78" s="304"/>
      <c r="AJ78" s="304">
        <f>SUM($B$77:AK77)</f>
        <v>9.4444444444444446</v>
      </c>
      <c r="AK78" s="304"/>
      <c r="AL78" s="304">
        <f>SUM($B$77:AM77)</f>
        <v>10.777777777777779</v>
      </c>
      <c r="AM78" s="304"/>
      <c r="AN78" s="304">
        <f>SUM($B$77:AO77)</f>
        <v>12.444444444444445</v>
      </c>
      <c r="AO78" s="304"/>
      <c r="AP78" s="304">
        <f>SUM($B$77:AQ77)</f>
        <v>14.888888888888889</v>
      </c>
      <c r="AQ78" s="304"/>
      <c r="AR78" s="304">
        <f>SUM($B$77:AS77)</f>
        <v>16.222222222222221</v>
      </c>
      <c r="AS78" s="304"/>
      <c r="AT78" s="304">
        <f>SUM($B$77:AU77)</f>
        <v>17.222222222222221</v>
      </c>
      <c r="AU78" s="304"/>
      <c r="AV78" s="304">
        <f>SUM($B$77:AW77)</f>
        <v>18.555555555555554</v>
      </c>
      <c r="AW78" s="304"/>
      <c r="AX78" s="304">
        <f>SUM($B$77:AY77)</f>
        <v>18.888888888888886</v>
      </c>
      <c r="AY78" s="304"/>
      <c r="AZ78" s="304">
        <f>SUM($B$77:BA77)</f>
        <v>18.888888888888886</v>
      </c>
      <c r="BA78" s="304"/>
      <c r="BB78" s="304">
        <f>SUM($B$77:BC77)</f>
        <v>19.444444444444443</v>
      </c>
      <c r="BC78" s="304"/>
      <c r="BD78" s="304">
        <f>SUM($B$77:BE77)</f>
        <v>20.555555555555554</v>
      </c>
      <c r="BE78" s="304"/>
      <c r="BF78" s="304">
        <f>SUM($B$77:BG77)</f>
        <v>21.222222222222221</v>
      </c>
      <c r="BG78" s="304"/>
      <c r="BH78" s="304">
        <f>SUM($B$77:BI77)</f>
        <v>21.888888888888889</v>
      </c>
      <c r="BI78" s="304"/>
      <c r="BJ78" s="304">
        <f>SUM($B$77:BK77)</f>
        <v>22.777777777777779</v>
      </c>
      <c r="BK78" s="304"/>
      <c r="BL78" s="304">
        <f>SUM($B$77:BM77)</f>
        <v>23.888888888888889</v>
      </c>
      <c r="BM78" s="304"/>
      <c r="BN78" s="304">
        <f>SUM($B$77:BO77)</f>
        <v>25.111111111111111</v>
      </c>
      <c r="BO78" s="304"/>
      <c r="BP78" s="304">
        <f>SUM($B$77:BQ77)</f>
        <v>26.333333333333332</v>
      </c>
      <c r="BQ78" s="304"/>
      <c r="BR78" s="304">
        <f>SUM($B$77:BS77)</f>
        <v>26.888888888888889</v>
      </c>
      <c r="BS78" s="304"/>
      <c r="BT78" s="304">
        <f>SUM($B$77:BU77)</f>
        <v>27.222222222222221</v>
      </c>
      <c r="BU78" s="304"/>
      <c r="BV78" s="304">
        <f>SUM($B$77:BW77)</f>
        <v>27.777777777777779</v>
      </c>
      <c r="BW78" s="304"/>
      <c r="BX78" s="304">
        <f>SUM($B$77:BY77)</f>
        <v>28</v>
      </c>
      <c r="BY78" s="304"/>
      <c r="BZ78" s="304">
        <f>SUM($B$77:CA77)</f>
        <v>28.222222222222221</v>
      </c>
      <c r="CA78" s="304"/>
      <c r="CB78" s="304">
        <f>SUM($B$77:CC77)</f>
        <v>28.222222222222221</v>
      </c>
      <c r="CC78" s="304"/>
      <c r="CD78" s="304">
        <f>SUM($B$77:CE77)</f>
        <v>28.444444444444443</v>
      </c>
      <c r="CE78" s="304"/>
      <c r="CF78" s="304">
        <f>SUM($B$77:CG77)</f>
        <v>28.555555555555554</v>
      </c>
      <c r="CG78" s="304"/>
      <c r="CH78" s="304">
        <f>SUM($B$77:CI77)</f>
        <v>28.555555555555554</v>
      </c>
      <c r="CI78" s="304"/>
      <c r="CJ78" s="304">
        <f>SUM($B$77:CK77)</f>
        <v>28.555555555555554</v>
      </c>
      <c r="CK78" s="304"/>
      <c r="CL78" s="304">
        <f>SUM($B$77:CM77)</f>
        <v>28.555555555555554</v>
      </c>
      <c r="CM78" s="304"/>
      <c r="CN78" s="304">
        <f>SUM($B$77:CO77)</f>
        <v>28.666666666666664</v>
      </c>
      <c r="CO78" s="304"/>
      <c r="CP78" s="304">
        <f>SUM($B$77:CQ77)</f>
        <v>28.666666666666664</v>
      </c>
      <c r="CQ78" s="304"/>
      <c r="CR78" s="304">
        <f>SUM($B$77:CS77)</f>
        <v>28.666666666666664</v>
      </c>
      <c r="CS78" s="304"/>
      <c r="CT78" s="304">
        <f>SUM($B$77:CU77)</f>
        <v>28.666666666666664</v>
      </c>
      <c r="CU78" s="304"/>
      <c r="CV78" s="304">
        <f>SUM($B$77:CW77)</f>
        <v>28.666666666666664</v>
      </c>
      <c r="CW78" s="304"/>
      <c r="CX78" s="304">
        <f>SUM($B$77:CY77)</f>
        <v>28.666666666666664</v>
      </c>
      <c r="CY78" s="304"/>
      <c r="CZ78" s="304">
        <f>SUM($B$77:DA77)</f>
        <v>28.666666666666664</v>
      </c>
      <c r="DA78" s="304"/>
      <c r="DB78" s="304">
        <f>SUM($B$77:DC77)</f>
        <v>28.666666666666664</v>
      </c>
      <c r="DC78" s="304"/>
      <c r="DD78" s="304">
        <f>SUM($B$77:DE77)</f>
        <v>28.666666666666664</v>
      </c>
      <c r="DE78" s="304"/>
      <c r="DF78" s="304">
        <f>SUM($B$77:DG77)</f>
        <v>28.666666666666664</v>
      </c>
      <c r="DG78" s="304"/>
      <c r="DH78" s="304">
        <f>SUM($B$77:DI77)</f>
        <v>28.666666666666664</v>
      </c>
      <c r="DI78" s="304"/>
      <c r="DJ78" s="304">
        <f>SUM($B$77:DK77)</f>
        <v>28.666666666666664</v>
      </c>
      <c r="DK78" s="304"/>
      <c r="DL78" s="304">
        <f>SUM($B$77:DM77)</f>
        <v>28.666666666666664</v>
      </c>
      <c r="DM78" s="304"/>
      <c r="DN78" s="304">
        <f>SUM($B$77:DO77)</f>
        <v>28.666666666666664</v>
      </c>
      <c r="DO78" s="304"/>
      <c r="DP78" s="304">
        <f>SUM($B$77:DQ77)</f>
        <v>28.666666666666664</v>
      </c>
      <c r="DQ78" s="304"/>
      <c r="DR78" s="304">
        <f>SUM($B$77:DS77)</f>
        <v>28.666666666666664</v>
      </c>
      <c r="DS78" s="304"/>
      <c r="DT78" s="304">
        <f>SUM($B$77:DU77)</f>
        <v>28.666666666666664</v>
      </c>
      <c r="DU78" s="304"/>
      <c r="DV78" s="304">
        <f>SUM($B$77:DW77)</f>
        <v>28.666666666666664</v>
      </c>
      <c r="DW78" s="304"/>
      <c r="DX78" s="304">
        <f>SUM($B$77:DY77)</f>
        <v>28.666666666666664</v>
      </c>
      <c r="DY78" s="304"/>
      <c r="DZ78" s="304">
        <f>SUM($B$77:EA77)</f>
        <v>28.666666666666664</v>
      </c>
      <c r="EA78" s="304"/>
      <c r="EB78" s="304">
        <f>SUM($B$77:EC77)</f>
        <v>28.666666666666664</v>
      </c>
      <c r="EC78" s="304"/>
      <c r="ED78" s="304">
        <f>SUM($B$77:EE77)</f>
        <v>28.666666666666664</v>
      </c>
      <c r="EE78" s="304"/>
      <c r="EF78" s="304">
        <f>SUM($B$77:EG77)</f>
        <v>28.666666666666664</v>
      </c>
      <c r="EG78" s="304"/>
      <c r="EH78" s="304">
        <f>SUM($B$77:EI77)</f>
        <v>28.666666666666664</v>
      </c>
      <c r="EI78" s="304"/>
      <c r="EJ78" s="304">
        <f>SUM($B$77:EK77)</f>
        <v>28.666666666666664</v>
      </c>
      <c r="EK78" s="304"/>
      <c r="EL78" s="304">
        <f>SUM($B$77:EM77)</f>
        <v>28.666666666666664</v>
      </c>
      <c r="EM78" s="304"/>
      <c r="EN78" s="304">
        <f>SUM($B$77:EO77)</f>
        <v>28.666666666666664</v>
      </c>
      <c r="EO78" s="304"/>
      <c r="EP78" s="304">
        <f>SUM($B$77:EQ77)</f>
        <v>28.666666666666664</v>
      </c>
      <c r="EQ78" s="304"/>
      <c r="ER78" s="304">
        <f>SUM($B$77:ES77)</f>
        <v>28.666666666666664</v>
      </c>
      <c r="ES78" s="304"/>
      <c r="ET78" s="304">
        <f>SUM($B$77:EU77)</f>
        <v>28.666666666666664</v>
      </c>
      <c r="EU78" s="304"/>
      <c r="EV78" s="304">
        <f>SUM($B$77:EW77)</f>
        <v>28.666666666666664</v>
      </c>
      <c r="EW78" s="304"/>
      <c r="EX78" s="304">
        <f>SUM($B$77:EY77)</f>
        <v>28.666666666666664</v>
      </c>
      <c r="EY78" s="304"/>
      <c r="EZ78" s="304">
        <f>SUM($B$77:FA77)</f>
        <v>28.666666666666664</v>
      </c>
      <c r="FA78" s="304"/>
      <c r="FB78" s="304">
        <f>SUM($B$77:FC77)</f>
        <v>28.666666666666664</v>
      </c>
      <c r="FC78" s="304"/>
      <c r="FD78" s="304">
        <f>SUM($B$77:FE77)</f>
        <v>28.666666666666664</v>
      </c>
      <c r="FE78" s="304"/>
      <c r="FF78" s="304">
        <f>SUM($B$77:FG77)</f>
        <v>28.666666666666664</v>
      </c>
      <c r="FG78" s="304"/>
      <c r="FH78" s="304">
        <f>SUM($B$77:FI77)</f>
        <v>28.666666666666664</v>
      </c>
      <c r="FI78" s="304"/>
      <c r="FJ78" s="304">
        <f>SUM($B$77:FK77)</f>
        <v>28.666666666666664</v>
      </c>
      <c r="FK78" s="304"/>
      <c r="FL78" s="304">
        <f>SUM($B$77:FM77)</f>
        <v>28.666666666666664</v>
      </c>
      <c r="FM78" s="304"/>
      <c r="FN78" s="304">
        <f>SUM($B$77:FO77)</f>
        <v>28.666666666666664</v>
      </c>
      <c r="FO78" s="304"/>
      <c r="FP78" s="304">
        <f>SUM($B$77:FQ77)</f>
        <v>28.666666666666664</v>
      </c>
      <c r="FQ78" s="304"/>
      <c r="FR78" s="304">
        <f>SUM($B$77:FS77)</f>
        <v>28.666666666666664</v>
      </c>
      <c r="FS78" s="304"/>
      <c r="FT78" s="304">
        <f>SUM($B$77:FU77)</f>
        <v>28.666666666666664</v>
      </c>
      <c r="FU78" s="304"/>
      <c r="FV78" s="304">
        <f>SUM($B$77:FW77)</f>
        <v>28.666666666666664</v>
      </c>
      <c r="FW78" s="304"/>
      <c r="FX78" s="304">
        <f>SUM($B$77:FY77)</f>
        <v>28.666666666666664</v>
      </c>
      <c r="FY78" s="304"/>
      <c r="FZ78" s="304">
        <f>SUM($B$77:GA77)</f>
        <v>28.666666666666664</v>
      </c>
      <c r="GA78" s="304"/>
      <c r="GB78" s="304">
        <f>SUM($B$77:GC77)</f>
        <v>28.666666666666664</v>
      </c>
      <c r="GC78" s="304"/>
      <c r="GD78" s="304">
        <f>SUM($B$77:GE77)</f>
        <v>28.666666666666664</v>
      </c>
      <c r="GE78" s="304"/>
      <c r="GF78" s="304">
        <f>SUM($B$77:GG77)</f>
        <v>28.666666666666664</v>
      </c>
      <c r="GG78" s="304"/>
    </row>
    <row r="79" spans="1:193" ht="15" thickBot="1">
      <c r="A79" s="77" t="s">
        <v>81</v>
      </c>
      <c r="B79" s="304">
        <f t="shared" ref="B79:AH79" si="1629">B78/$B$68</f>
        <v>0</v>
      </c>
      <c r="C79" s="304"/>
      <c r="D79" s="304">
        <f t="shared" si="1629"/>
        <v>0</v>
      </c>
      <c r="E79" s="304"/>
      <c r="F79" s="304">
        <f t="shared" si="1629"/>
        <v>0</v>
      </c>
      <c r="G79" s="304"/>
      <c r="H79" s="304">
        <f t="shared" si="1629"/>
        <v>0</v>
      </c>
      <c r="I79" s="304"/>
      <c r="J79" s="304">
        <f t="shared" si="1629"/>
        <v>0</v>
      </c>
      <c r="K79" s="304"/>
      <c r="L79" s="304">
        <f t="shared" si="1629"/>
        <v>0</v>
      </c>
      <c r="M79" s="304"/>
      <c r="N79" s="304">
        <f t="shared" si="1629"/>
        <v>0</v>
      </c>
      <c r="O79" s="304"/>
      <c r="P79" s="304">
        <f t="shared" si="1629"/>
        <v>0</v>
      </c>
      <c r="Q79" s="304"/>
      <c r="R79" s="304">
        <f t="shared" si="1629"/>
        <v>3.7037037037037035E-2</v>
      </c>
      <c r="S79" s="304"/>
      <c r="T79" s="304">
        <f t="shared" si="1629"/>
        <v>9.8765432098765427E-2</v>
      </c>
      <c r="U79" s="304"/>
      <c r="V79" s="304">
        <f t="shared" si="1629"/>
        <v>0.14814814814814814</v>
      </c>
      <c r="W79" s="304"/>
      <c r="X79" s="304">
        <f t="shared" si="1629"/>
        <v>0.19753086419753085</v>
      </c>
      <c r="Y79" s="304"/>
      <c r="Z79" s="304">
        <f t="shared" si="1629"/>
        <v>0.35802469135802473</v>
      </c>
      <c r="AA79" s="304"/>
      <c r="AB79" s="304">
        <f t="shared" si="1629"/>
        <v>0.50617283950617287</v>
      </c>
      <c r="AC79" s="304"/>
      <c r="AD79" s="304">
        <f t="shared" si="1629"/>
        <v>0.66666666666666663</v>
      </c>
      <c r="AE79" s="304"/>
      <c r="AF79" s="304">
        <f t="shared" si="1629"/>
        <v>0.77777777777777779</v>
      </c>
      <c r="AG79" s="304"/>
      <c r="AH79" s="304">
        <f t="shared" si="1629"/>
        <v>0.92592592592592604</v>
      </c>
      <c r="AI79" s="304"/>
      <c r="AJ79" s="304">
        <f t="shared" ref="AJ79" si="1630">AJ78/$B$68</f>
        <v>1.0493827160493827</v>
      </c>
      <c r="AK79" s="304"/>
      <c r="AL79" s="304">
        <f t="shared" ref="AL79" si="1631">AL78/$B$68</f>
        <v>1.1975308641975309</v>
      </c>
      <c r="AM79" s="304"/>
      <c r="AN79" s="304">
        <f t="shared" ref="AN79" si="1632">AN78/$B$68</f>
        <v>1.382716049382716</v>
      </c>
      <c r="AO79" s="304"/>
      <c r="AP79" s="304">
        <f t="shared" ref="AP79" si="1633">AP78/$B$68</f>
        <v>1.654320987654321</v>
      </c>
      <c r="AQ79" s="304"/>
      <c r="AR79" s="304">
        <f t="shared" ref="AR79" si="1634">AR78/$B$68</f>
        <v>1.8024691358024691</v>
      </c>
      <c r="AS79" s="304"/>
      <c r="AT79" s="304">
        <f t="shared" ref="AT79" si="1635">AT78/$B$68</f>
        <v>1.9135802469135801</v>
      </c>
      <c r="AU79" s="304"/>
      <c r="AV79" s="304">
        <f t="shared" ref="AV79" si="1636">AV78/$B$68</f>
        <v>2.0617283950617282</v>
      </c>
      <c r="AW79" s="304"/>
      <c r="AX79" s="304">
        <f t="shared" ref="AX79" si="1637">AX78/$B$68</f>
        <v>2.098765432098765</v>
      </c>
      <c r="AY79" s="304"/>
      <c r="AZ79" s="304">
        <f t="shared" ref="AZ79" si="1638">AZ78/$B$68</f>
        <v>2.098765432098765</v>
      </c>
      <c r="BA79" s="304"/>
      <c r="BB79" s="304">
        <f t="shared" ref="BB79" si="1639">BB78/$B$68</f>
        <v>2.1604938271604937</v>
      </c>
      <c r="BC79" s="304"/>
      <c r="BD79" s="304">
        <f t="shared" ref="BD79" si="1640">BD78/$B$68</f>
        <v>2.2839506172839505</v>
      </c>
      <c r="BE79" s="304"/>
      <c r="BF79" s="304">
        <f t="shared" ref="BF79" si="1641">BF78/$B$68</f>
        <v>2.3580246913580245</v>
      </c>
      <c r="BG79" s="304"/>
      <c r="BH79" s="304">
        <f t="shared" ref="BH79" si="1642">BH78/$B$68</f>
        <v>2.4320987654320989</v>
      </c>
      <c r="BI79" s="304"/>
      <c r="BJ79" s="304">
        <f t="shared" ref="BJ79" si="1643">BJ78/$B$68</f>
        <v>2.5308641975308643</v>
      </c>
      <c r="BK79" s="304"/>
      <c r="BL79" s="304">
        <f t="shared" ref="BL79" si="1644">BL78/$B$68</f>
        <v>2.6543209876543212</v>
      </c>
      <c r="BM79" s="304"/>
      <c r="BN79" s="304">
        <f t="shared" ref="BN79" si="1645">BN78/$B$68</f>
        <v>2.7901234567901234</v>
      </c>
      <c r="BO79" s="304"/>
      <c r="BP79" s="304">
        <f t="shared" ref="BP79" si="1646">BP78/$B$68</f>
        <v>2.9259259259259256</v>
      </c>
      <c r="BQ79" s="304"/>
      <c r="BR79" s="304">
        <f t="shared" ref="BR79" si="1647">BR78/$B$68</f>
        <v>2.9876543209876543</v>
      </c>
      <c r="BS79" s="304"/>
      <c r="BT79" s="304">
        <f t="shared" ref="BT79" si="1648">BT78/$B$68</f>
        <v>3.0246913580246915</v>
      </c>
      <c r="BU79" s="304"/>
      <c r="BV79" s="304">
        <f t="shared" ref="BV79" si="1649">BV78/$B$68</f>
        <v>3.0864197530864197</v>
      </c>
      <c r="BW79" s="304"/>
      <c r="BX79" s="304">
        <f t="shared" ref="BX79" si="1650">BX78/$B$68</f>
        <v>3.1111111111111112</v>
      </c>
      <c r="BY79" s="304"/>
      <c r="BZ79" s="304">
        <f t="shared" ref="BZ79" si="1651">BZ78/$B$68</f>
        <v>3.1358024691358022</v>
      </c>
      <c r="CA79" s="304"/>
      <c r="CB79" s="304">
        <f t="shared" ref="CB79" si="1652">CB78/$B$68</f>
        <v>3.1358024691358022</v>
      </c>
      <c r="CC79" s="304"/>
      <c r="CD79" s="304">
        <f t="shared" ref="CD79" si="1653">CD78/$B$68</f>
        <v>3.1604938271604937</v>
      </c>
      <c r="CE79" s="304"/>
      <c r="CF79" s="304">
        <f t="shared" ref="CF79" si="1654">CF78/$B$68</f>
        <v>3.1728395061728394</v>
      </c>
      <c r="CG79" s="304"/>
      <c r="CH79" s="304">
        <f t="shared" ref="CH79" si="1655">CH78/$B$68</f>
        <v>3.1728395061728394</v>
      </c>
      <c r="CI79" s="304"/>
      <c r="CJ79" s="304">
        <f t="shared" ref="CJ79" si="1656">CJ78/$B$68</f>
        <v>3.1728395061728394</v>
      </c>
      <c r="CK79" s="304"/>
      <c r="CL79" s="304">
        <f t="shared" ref="CL79" si="1657">CL78/$B$68</f>
        <v>3.1728395061728394</v>
      </c>
      <c r="CM79" s="304"/>
      <c r="CN79" s="304">
        <f t="shared" ref="CN79" si="1658">CN78/$B$68</f>
        <v>3.1851851851851851</v>
      </c>
      <c r="CO79" s="304"/>
      <c r="CP79" s="304">
        <f t="shared" ref="CP79" si="1659">CP78/$B$68</f>
        <v>3.1851851851851851</v>
      </c>
      <c r="CQ79" s="304"/>
      <c r="CR79" s="304">
        <f t="shared" ref="CR79" si="1660">CR78/$B$68</f>
        <v>3.1851851851851851</v>
      </c>
      <c r="CS79" s="304"/>
      <c r="CT79" s="304">
        <f t="shared" ref="CT79" si="1661">CT78/$B$68</f>
        <v>3.1851851851851851</v>
      </c>
      <c r="CU79" s="304"/>
      <c r="CV79" s="304">
        <f t="shared" ref="CV79" si="1662">CV78/$B$68</f>
        <v>3.1851851851851851</v>
      </c>
      <c r="CW79" s="304"/>
      <c r="CX79" s="304">
        <f t="shared" ref="CX79" si="1663">CX78/$B$68</f>
        <v>3.1851851851851851</v>
      </c>
      <c r="CY79" s="304"/>
      <c r="CZ79" s="304">
        <f t="shared" ref="CZ79" si="1664">CZ78/$B$68</f>
        <v>3.1851851851851851</v>
      </c>
      <c r="DA79" s="304"/>
      <c r="DB79" s="304">
        <f t="shared" ref="DB79" si="1665">DB78/$B$68</f>
        <v>3.1851851851851851</v>
      </c>
      <c r="DC79" s="304"/>
      <c r="DD79" s="304">
        <f t="shared" ref="DD79" si="1666">DD78/$B$68</f>
        <v>3.1851851851851851</v>
      </c>
      <c r="DE79" s="304"/>
      <c r="DF79" s="304">
        <f t="shared" ref="DF79" si="1667">DF78/$B$68</f>
        <v>3.1851851851851851</v>
      </c>
      <c r="DG79" s="304"/>
      <c r="DH79" s="304">
        <f t="shared" ref="DH79" si="1668">DH78/$B$68</f>
        <v>3.1851851851851851</v>
      </c>
      <c r="DI79" s="304"/>
      <c r="DJ79" s="304">
        <f t="shared" ref="DJ79" si="1669">DJ78/$B$68</f>
        <v>3.1851851851851851</v>
      </c>
      <c r="DK79" s="304"/>
      <c r="DL79" s="304">
        <f t="shared" ref="DL79" si="1670">DL78/$B$68</f>
        <v>3.1851851851851851</v>
      </c>
      <c r="DM79" s="304"/>
      <c r="DN79" s="304">
        <f t="shared" ref="DN79" si="1671">DN78/$B$68</f>
        <v>3.1851851851851851</v>
      </c>
      <c r="DO79" s="304"/>
      <c r="DP79" s="304">
        <f t="shared" ref="DP79" si="1672">DP78/$B$68</f>
        <v>3.1851851851851851</v>
      </c>
      <c r="DQ79" s="304"/>
      <c r="DR79" s="304">
        <f t="shared" ref="DR79" si="1673">DR78/$B$68</f>
        <v>3.1851851851851851</v>
      </c>
      <c r="DS79" s="304"/>
      <c r="DT79" s="304">
        <f t="shared" ref="DT79" si="1674">DT78/$B$68</f>
        <v>3.1851851851851851</v>
      </c>
      <c r="DU79" s="304"/>
      <c r="DV79" s="304">
        <f t="shared" ref="DV79" si="1675">DV78/$B$68</f>
        <v>3.1851851851851851</v>
      </c>
      <c r="DW79" s="304"/>
      <c r="DX79" s="304">
        <f t="shared" ref="DX79" si="1676">DX78/$B$68</f>
        <v>3.1851851851851851</v>
      </c>
      <c r="DY79" s="304"/>
      <c r="DZ79" s="304">
        <f t="shared" ref="DZ79" si="1677">DZ78/$B$68</f>
        <v>3.1851851851851851</v>
      </c>
      <c r="EA79" s="304"/>
      <c r="EB79" s="304">
        <f t="shared" ref="EB79" si="1678">EB78/$B$68</f>
        <v>3.1851851851851851</v>
      </c>
      <c r="EC79" s="304"/>
      <c r="ED79" s="304">
        <f t="shared" ref="ED79" si="1679">ED78/$B$68</f>
        <v>3.1851851851851851</v>
      </c>
      <c r="EE79" s="304"/>
      <c r="EF79" s="304">
        <f t="shared" ref="EF79" si="1680">EF78/$B$68</f>
        <v>3.1851851851851851</v>
      </c>
      <c r="EG79" s="304"/>
      <c r="EH79" s="304">
        <f t="shared" ref="EH79" si="1681">EH78/$B$68</f>
        <v>3.1851851851851851</v>
      </c>
      <c r="EI79" s="304"/>
      <c r="EJ79" s="304">
        <f t="shared" ref="EJ79" si="1682">EJ78/$B$68</f>
        <v>3.1851851851851851</v>
      </c>
      <c r="EK79" s="304"/>
      <c r="EL79" s="304">
        <f t="shared" ref="EL79:GF79" si="1683">EL78/$B$68</f>
        <v>3.1851851851851851</v>
      </c>
      <c r="EM79" s="304"/>
      <c r="EN79" s="304">
        <f t="shared" si="1683"/>
        <v>3.1851851851851851</v>
      </c>
      <c r="EO79" s="304"/>
      <c r="EP79" s="304">
        <f t="shared" si="1683"/>
        <v>3.1851851851851851</v>
      </c>
      <c r="EQ79" s="304"/>
      <c r="ER79" s="304">
        <f t="shared" si="1683"/>
        <v>3.1851851851851851</v>
      </c>
      <c r="ES79" s="304"/>
      <c r="ET79" s="304">
        <f t="shared" si="1683"/>
        <v>3.1851851851851851</v>
      </c>
      <c r="EU79" s="304"/>
      <c r="EV79" s="304">
        <f t="shared" si="1683"/>
        <v>3.1851851851851851</v>
      </c>
      <c r="EW79" s="304"/>
      <c r="EX79" s="304">
        <f t="shared" si="1683"/>
        <v>3.1851851851851851</v>
      </c>
      <c r="EY79" s="304"/>
      <c r="EZ79" s="304">
        <f t="shared" si="1683"/>
        <v>3.1851851851851851</v>
      </c>
      <c r="FA79" s="304"/>
      <c r="FB79" s="304">
        <f t="shared" si="1683"/>
        <v>3.1851851851851851</v>
      </c>
      <c r="FC79" s="304"/>
      <c r="FD79" s="304">
        <f t="shared" si="1683"/>
        <v>3.1851851851851851</v>
      </c>
      <c r="FE79" s="304"/>
      <c r="FF79" s="304">
        <f t="shared" si="1683"/>
        <v>3.1851851851851851</v>
      </c>
      <c r="FG79" s="304"/>
      <c r="FH79" s="304">
        <f t="shared" si="1683"/>
        <v>3.1851851851851851</v>
      </c>
      <c r="FI79" s="304"/>
      <c r="FJ79" s="304">
        <f t="shared" si="1683"/>
        <v>3.1851851851851851</v>
      </c>
      <c r="FK79" s="304"/>
      <c r="FL79" s="304">
        <f t="shared" si="1683"/>
        <v>3.1851851851851851</v>
      </c>
      <c r="FM79" s="304"/>
      <c r="FN79" s="304">
        <f t="shared" si="1683"/>
        <v>3.1851851851851851</v>
      </c>
      <c r="FO79" s="304"/>
      <c r="FP79" s="304">
        <f t="shared" si="1683"/>
        <v>3.1851851851851851</v>
      </c>
      <c r="FQ79" s="304"/>
      <c r="FR79" s="304">
        <f t="shared" si="1683"/>
        <v>3.1851851851851851</v>
      </c>
      <c r="FS79" s="304"/>
      <c r="FT79" s="304">
        <f t="shared" si="1683"/>
        <v>3.1851851851851851</v>
      </c>
      <c r="FU79" s="304"/>
      <c r="FV79" s="304">
        <f t="shared" si="1683"/>
        <v>3.1851851851851851</v>
      </c>
      <c r="FW79" s="304"/>
      <c r="FX79" s="304">
        <f t="shared" si="1683"/>
        <v>3.1851851851851851</v>
      </c>
      <c r="FY79" s="304"/>
      <c r="FZ79" s="304">
        <f t="shared" si="1683"/>
        <v>3.1851851851851851</v>
      </c>
      <c r="GA79" s="304"/>
      <c r="GB79" s="304">
        <f t="shared" si="1683"/>
        <v>3.1851851851851851</v>
      </c>
      <c r="GC79" s="304"/>
      <c r="GD79" s="304">
        <f t="shared" si="1683"/>
        <v>3.1851851851851851</v>
      </c>
      <c r="GE79" s="304"/>
      <c r="GF79" s="304">
        <f t="shared" si="1683"/>
        <v>3.1851851851851851</v>
      </c>
      <c r="GG79" s="304"/>
      <c r="GH79" s="86"/>
    </row>
    <row r="80" spans="1:193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0</v>
      </c>
      <c r="Q80" s="304"/>
      <c r="R80" s="304">
        <f>R1*R71*R76</f>
        <v>3</v>
      </c>
      <c r="S80" s="304"/>
      <c r="T80" s="304">
        <f>T1*T71*T76</f>
        <v>5.5555555555555554</v>
      </c>
      <c r="U80" s="304"/>
      <c r="V80" s="304">
        <f>V1*V71*V76</f>
        <v>4.8888888888888884</v>
      </c>
      <c r="W80" s="304"/>
      <c r="X80" s="304">
        <f>X1*X71*X76</f>
        <v>5.333333333333333</v>
      </c>
      <c r="Y80" s="304"/>
      <c r="Z80" s="304">
        <f>Z1*Z71*Z76</f>
        <v>18.777777777777779</v>
      </c>
      <c r="AA80" s="304"/>
      <c r="AB80" s="304">
        <f>AB1*AB71*AB76</f>
        <v>18.666666666666664</v>
      </c>
      <c r="AC80" s="304"/>
      <c r="AD80" s="304">
        <f>AD1*AD71*AD76</f>
        <v>21.666666666666668</v>
      </c>
      <c r="AE80" s="304"/>
      <c r="AF80" s="304">
        <f>AF1*AF71*AF76</f>
        <v>16</v>
      </c>
      <c r="AG80" s="304"/>
      <c r="AH80" s="304">
        <f>AH1*AH71*AH76</f>
        <v>22.666666666666664</v>
      </c>
      <c r="AI80" s="304"/>
      <c r="AJ80" s="304">
        <f>AJ1*AJ71*AJ76</f>
        <v>20</v>
      </c>
      <c r="AK80" s="304"/>
      <c r="AL80" s="304">
        <f>AL1*AL71*AL76</f>
        <v>25.333333333333332</v>
      </c>
      <c r="AM80" s="304"/>
      <c r="AN80" s="304">
        <f>AN1*AN71*AN76</f>
        <v>33.333333333333336</v>
      </c>
      <c r="AO80" s="304"/>
      <c r="AP80" s="304">
        <f>AP1*AP71*AP76</f>
        <v>51.333333333333336</v>
      </c>
      <c r="AQ80" s="304"/>
      <c r="AR80" s="304">
        <f>AR1*AR71*AR76</f>
        <v>29.333333333333332</v>
      </c>
      <c r="AS80" s="304"/>
      <c r="AT80" s="304">
        <f>AT1*AT71*AT76</f>
        <v>23</v>
      </c>
      <c r="AU80" s="304"/>
      <c r="AV80" s="304">
        <f>AV1*AV71*AV76</f>
        <v>32</v>
      </c>
      <c r="AW80" s="304"/>
      <c r="AX80" s="304">
        <f>AX1*AX71*AX76</f>
        <v>8.3333333333333321</v>
      </c>
      <c r="AY80" s="304"/>
      <c r="AZ80" s="304">
        <f>AZ1*AZ71*AZ76</f>
        <v>0</v>
      </c>
      <c r="BA80" s="304"/>
      <c r="BB80" s="304">
        <f>BB1*BB71*BB76</f>
        <v>15</v>
      </c>
      <c r="BC80" s="304"/>
      <c r="BD80" s="304">
        <f>BD1*BD71*BD76</f>
        <v>31.111111111111114</v>
      </c>
      <c r="BE80" s="304"/>
      <c r="BF80" s="304">
        <f>BF1*BF71*BF76</f>
        <v>19.333333333333332</v>
      </c>
      <c r="BG80" s="304"/>
      <c r="BH80" s="304">
        <f>BH1*BH71*BH76</f>
        <v>19.999999999999996</v>
      </c>
      <c r="BI80" s="304"/>
      <c r="BJ80" s="304">
        <f>BJ1*BJ71*BJ76</f>
        <v>27.555555555555554</v>
      </c>
      <c r="BK80" s="304"/>
      <c r="BL80" s="304">
        <f>BL1*BL71*BL76</f>
        <v>35.555555555555557</v>
      </c>
      <c r="BM80" s="304"/>
      <c r="BN80" s="304">
        <f>BN1*BN71*BN76</f>
        <v>40.333333333333329</v>
      </c>
      <c r="BO80" s="304"/>
      <c r="BP80" s="304">
        <f>BP1*BP71*BP76</f>
        <v>41.55555555555555</v>
      </c>
      <c r="BQ80" s="304"/>
      <c r="BR80" s="304">
        <f>BR1*BR71*BR76</f>
        <v>19.444444444444443</v>
      </c>
      <c r="BS80" s="304"/>
      <c r="BT80" s="304">
        <f>BT1*BT71*BT76</f>
        <v>12</v>
      </c>
      <c r="BU80" s="304"/>
      <c r="BV80" s="304">
        <f>BV1*BV71*BV76</f>
        <v>20.555555555555554</v>
      </c>
      <c r="BW80" s="304"/>
      <c r="BX80" s="304">
        <f>BX1*BX71*BX76</f>
        <v>8.4444444444444429</v>
      </c>
      <c r="BY80" s="304"/>
      <c r="BZ80" s="304">
        <f>BZ1*BZ71*BZ76</f>
        <v>8.6666666666666661</v>
      </c>
      <c r="CA80" s="304"/>
      <c r="CB80" s="304">
        <f>CB1*CB71*CB76</f>
        <v>0</v>
      </c>
      <c r="CC80" s="304"/>
      <c r="CD80" s="304">
        <f>CD1*CD71*CD76</f>
        <v>9.1111111111111107</v>
      </c>
      <c r="CE80" s="304"/>
      <c r="CF80" s="304">
        <f>CF1*CF71*CF76</f>
        <v>4.6666666666666661</v>
      </c>
      <c r="CG80" s="304"/>
      <c r="CH80" s="304">
        <f>CH1*CH71*CH76</f>
        <v>0</v>
      </c>
      <c r="CI80" s="304"/>
      <c r="CJ80" s="304">
        <f>CJ1*CJ71*CJ76</f>
        <v>0</v>
      </c>
      <c r="CK80" s="304"/>
      <c r="CL80" s="304">
        <f>CL1*CL71*CL76</f>
        <v>0</v>
      </c>
      <c r="CM80" s="304"/>
      <c r="CN80" s="304">
        <f>CN1*CN71*CN76</f>
        <v>5.1111111111111116</v>
      </c>
      <c r="CO80" s="304"/>
      <c r="CP80" s="304">
        <f>CP1*CP71*CP76</f>
        <v>0</v>
      </c>
      <c r="CQ80" s="304"/>
      <c r="CR80" s="304">
        <f>CR1*CR71*CR76</f>
        <v>0</v>
      </c>
      <c r="CS80" s="304"/>
      <c r="CT80" s="304">
        <f>CT1*CT71*CT76</f>
        <v>0</v>
      </c>
      <c r="CU80" s="304"/>
      <c r="CV80" s="304">
        <f>CV1*CV71*CV76</f>
        <v>0</v>
      </c>
      <c r="CW80" s="304"/>
      <c r="CX80" s="304">
        <f>CX1*CX71*CX76</f>
        <v>0</v>
      </c>
      <c r="CY80" s="304"/>
      <c r="CZ80" s="304">
        <f>CZ1*CZ71*CZ76</f>
        <v>0</v>
      </c>
      <c r="DA80" s="304"/>
      <c r="DB80" s="304">
        <f>DB1*DB71*DB76</f>
        <v>0</v>
      </c>
      <c r="DC80" s="304"/>
      <c r="DD80" s="304">
        <f>DD1*DD71*DD76</f>
        <v>0</v>
      </c>
      <c r="DE80" s="304"/>
      <c r="DF80" s="304">
        <f>DF1*DF71*DF76</f>
        <v>0</v>
      </c>
      <c r="DG80" s="304"/>
      <c r="DH80" s="304">
        <f>DH1*DH71*DH76</f>
        <v>0</v>
      </c>
      <c r="DI80" s="304"/>
      <c r="DJ80" s="304">
        <f>DJ1*DJ71*DJ76</f>
        <v>0</v>
      </c>
      <c r="DK80" s="304"/>
      <c r="DL80" s="304">
        <f>DL1*DL71*DL76</f>
        <v>0</v>
      </c>
      <c r="DM80" s="304"/>
      <c r="DN80" s="304">
        <f>DN1*DN71*DN76</f>
        <v>0</v>
      </c>
      <c r="DO80" s="304"/>
      <c r="DP80" s="304">
        <f>DP1*DP71*DP76</f>
        <v>0</v>
      </c>
      <c r="DQ80" s="304"/>
      <c r="DR80" s="304">
        <f>DR1*DR71*DR76</f>
        <v>0</v>
      </c>
      <c r="DS80" s="304"/>
      <c r="DT80" s="304">
        <f>DT1*DT71*DT76</f>
        <v>0</v>
      </c>
      <c r="DU80" s="304"/>
      <c r="DV80" s="304">
        <f>DV1*DV71*DV76</f>
        <v>0</v>
      </c>
      <c r="DW80" s="304"/>
      <c r="DX80" s="304">
        <f>DX1*DX71*DX76</f>
        <v>0</v>
      </c>
      <c r="DY80" s="304"/>
      <c r="DZ80" s="304">
        <f>DZ1*DZ71*DZ76</f>
        <v>0</v>
      </c>
      <c r="EA80" s="304"/>
      <c r="EB80" s="304">
        <f>EB1*EB71*EB76</f>
        <v>0</v>
      </c>
      <c r="EC80" s="304"/>
      <c r="ED80" s="304">
        <f>ED1*ED71*ED76</f>
        <v>0</v>
      </c>
      <c r="EE80" s="304"/>
      <c r="EF80" s="304">
        <f>EF1*EF71*EF76</f>
        <v>0</v>
      </c>
      <c r="EG80" s="304"/>
      <c r="EH80" s="304">
        <f>EH1*EH71*EH76</f>
        <v>0</v>
      </c>
      <c r="EI80" s="304"/>
      <c r="EJ80" s="304">
        <f>EJ1*EJ71*EJ76</f>
        <v>0</v>
      </c>
      <c r="EK80" s="304"/>
      <c r="EL80" s="304">
        <f>EL1*EL71*EL76</f>
        <v>0</v>
      </c>
      <c r="EM80" s="304"/>
      <c r="EN80" s="304">
        <f t="shared" ref="EN80" si="1684">EN1*EN71*EN76</f>
        <v>0</v>
      </c>
      <c r="EO80" s="304"/>
      <c r="EP80" s="304">
        <f t="shared" ref="EP80" si="1685">EP1*EP71*EP76</f>
        <v>0</v>
      </c>
      <c r="EQ80" s="304"/>
      <c r="ER80" s="304">
        <f t="shared" ref="ER80" si="1686">ER1*ER71*ER76</f>
        <v>0</v>
      </c>
      <c r="ES80" s="304"/>
      <c r="ET80" s="304">
        <f t="shared" ref="ET80" si="1687">ET1*ET71*ET76</f>
        <v>0</v>
      </c>
      <c r="EU80" s="304"/>
      <c r="EV80" s="304">
        <f t="shared" ref="EV80" si="1688">EV1*EV71*EV76</f>
        <v>0</v>
      </c>
      <c r="EW80" s="304"/>
      <c r="EX80" s="304">
        <f t="shared" ref="EX80" si="1689">EX1*EX71*EX76</f>
        <v>0</v>
      </c>
      <c r="EY80" s="304"/>
      <c r="EZ80" s="304">
        <f t="shared" ref="EZ80" si="1690">EZ1*EZ71*EZ76</f>
        <v>0</v>
      </c>
      <c r="FA80" s="304"/>
      <c r="FB80" s="304">
        <f t="shared" ref="FB80" si="1691">FB1*FB71*FB76</f>
        <v>0</v>
      </c>
      <c r="FC80" s="304"/>
      <c r="FD80" s="304">
        <f t="shared" ref="FD80" si="1692">FD1*FD71*FD76</f>
        <v>0</v>
      </c>
      <c r="FE80" s="304"/>
      <c r="FF80" s="304">
        <f t="shared" ref="FF80" si="1693">FF1*FF71*FF76</f>
        <v>0</v>
      </c>
      <c r="FG80" s="304"/>
      <c r="FH80" s="304">
        <f t="shared" ref="FH80" si="1694">FH1*FH71*FH76</f>
        <v>0</v>
      </c>
      <c r="FI80" s="304"/>
      <c r="FJ80" s="304">
        <f t="shared" ref="FJ80" si="1695">FJ1*FJ71*FJ76</f>
        <v>0</v>
      </c>
      <c r="FK80" s="304"/>
      <c r="FL80" s="304">
        <f t="shared" ref="FL80" si="1696">FL1*FL71*FL76</f>
        <v>0</v>
      </c>
      <c r="FM80" s="304"/>
      <c r="FN80" s="304">
        <f t="shared" ref="FN80" si="1697">FN1*FN71*FN76</f>
        <v>0</v>
      </c>
      <c r="FO80" s="304"/>
      <c r="FP80" s="304">
        <f t="shared" ref="FP80" si="1698">FP1*FP71*FP76</f>
        <v>0</v>
      </c>
      <c r="FQ80" s="304"/>
      <c r="FR80" s="304">
        <f t="shared" ref="FR80" si="1699">FR1*FR71*FR76</f>
        <v>0</v>
      </c>
      <c r="FS80" s="304"/>
      <c r="FT80" s="304">
        <f t="shared" ref="FT80" si="1700">FT1*FT71*FT76</f>
        <v>0</v>
      </c>
      <c r="FU80" s="304"/>
      <c r="FV80" s="304">
        <f t="shared" ref="FV80" si="1701">FV1*FV71*FV76</f>
        <v>0</v>
      </c>
      <c r="FW80" s="304"/>
      <c r="FX80" s="304">
        <f t="shared" ref="FX80" si="1702">FX1*FX71*FX76</f>
        <v>0</v>
      </c>
      <c r="FY80" s="304"/>
      <c r="FZ80" s="304">
        <f t="shared" ref="FZ80" si="1703">FZ1*FZ71*FZ76</f>
        <v>0</v>
      </c>
      <c r="GA80" s="304"/>
      <c r="GB80" s="304">
        <f t="shared" ref="GB80" si="1704">GB1*GB71*GB76</f>
        <v>0</v>
      </c>
      <c r="GC80" s="304"/>
      <c r="GD80" s="304">
        <f t="shared" ref="GD80" si="1705">GD1*GD71*GD76</f>
        <v>0</v>
      </c>
      <c r="GE80" s="304"/>
      <c r="GF80" s="304">
        <f t="shared" ref="GF80" si="1706">GF1*GF71*GF76</f>
        <v>0</v>
      </c>
      <c r="GG80" s="304"/>
      <c r="GH80" s="86"/>
    </row>
    <row r="81" spans="1:190" ht="15" thickBot="1">
      <c r="A81" s="77" t="s">
        <v>61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f>SUM($B$80:S80)/R79</f>
        <v>81</v>
      </c>
      <c r="S81" s="304"/>
      <c r="T81" s="304">
        <f>SUM($B$80:U80)/T79</f>
        <v>86.625</v>
      </c>
      <c r="U81" s="304"/>
      <c r="V81" s="304">
        <f>SUM($B$80:W80)/V79</f>
        <v>90.75</v>
      </c>
      <c r="W81" s="304"/>
      <c r="X81" s="304">
        <f>SUM($B$80:Y80)/X79</f>
        <v>95.062499999999986</v>
      </c>
      <c r="Y81" s="304"/>
      <c r="Z81" s="304">
        <f>SUM($B$80:AA80)/Z79</f>
        <v>104.89655172413792</v>
      </c>
      <c r="AA81" s="304"/>
      <c r="AB81" s="304">
        <f>SUM($B$80:AC80)/AB79</f>
        <v>111.07317073170731</v>
      </c>
      <c r="AC81" s="304"/>
      <c r="AD81" s="304">
        <f>SUM($B$80:AE80)/AD79</f>
        <v>116.83333333333333</v>
      </c>
      <c r="AE81" s="304"/>
      <c r="AF81" s="304">
        <f>SUM($B$80:AG80)/AF79</f>
        <v>120.71428571428571</v>
      </c>
      <c r="AG81" s="304"/>
      <c r="AH81" s="304">
        <f>SUM($B$80:AI80)/AH79</f>
        <v>125.87999999999997</v>
      </c>
      <c r="AI81" s="304"/>
      <c r="AJ81" s="304">
        <f>SUM($B$80:AK80)/AJ79</f>
        <v>130.12941176470588</v>
      </c>
      <c r="AK81" s="304"/>
      <c r="AL81" s="304">
        <f>SUM($B$80:AM80)/AL79</f>
        <v>135.18556701030928</v>
      </c>
      <c r="AM81" s="304"/>
      <c r="AN81" s="304">
        <f>SUM($B$80:AO80)/AN79</f>
        <v>141.1875</v>
      </c>
      <c r="AO81" s="304"/>
      <c r="AP81" s="304">
        <f>SUM($B$80:AQ80)/AP79</f>
        <v>149.03731343283582</v>
      </c>
      <c r="AQ81" s="304"/>
      <c r="AR81" s="304">
        <f>SUM($B$80:AS80)/AR79</f>
        <v>153.06164383561645</v>
      </c>
      <c r="AS81" s="304"/>
      <c r="AT81" s="304">
        <f>SUM($B$80:AU80)/AT79</f>
        <v>156.1935483870968</v>
      </c>
      <c r="AU81" s="304"/>
      <c r="AV81" s="304">
        <f>SUM($B$80:AW80)/AV79</f>
        <v>160.49101796407189</v>
      </c>
      <c r="AW81" s="304"/>
      <c r="AX81" s="304">
        <f>SUM($B$80:AY80)/AX79</f>
        <v>161.62941176470591</v>
      </c>
      <c r="AY81" s="304"/>
      <c r="AZ81" s="304">
        <f>SUM($B$80:BA80)/AZ79</f>
        <v>161.62941176470591</v>
      </c>
      <c r="BA81" s="304"/>
      <c r="BB81" s="304">
        <f>SUM($B$80:BC80)/BB79</f>
        <v>163.95428571428573</v>
      </c>
      <c r="BC81" s="304"/>
      <c r="BD81" s="304">
        <f>SUM($B$80:BE80)/BD79</f>
        <v>168.71351351351353</v>
      </c>
      <c r="BE81" s="304"/>
      <c r="BF81" s="304">
        <f>SUM($B$80:BG80)/BF79</f>
        <v>171.61256544502621</v>
      </c>
      <c r="BG81" s="304"/>
      <c r="BH81" s="304">
        <f>SUM($B$80:BI80)/BH79</f>
        <v>174.60913705583755</v>
      </c>
      <c r="BI81" s="304"/>
      <c r="BJ81" s="304">
        <f>SUM($B$80:BK80)/BJ79</f>
        <v>178.6829268292683</v>
      </c>
      <c r="BK81" s="304"/>
      <c r="BL81" s="304">
        <f>SUM($B$80:BM80)/BL79</f>
        <v>183.76744186046508</v>
      </c>
      <c r="BM81" s="304"/>
      <c r="BN81" s="304">
        <f>SUM($B$80:BO80)/BN79</f>
        <v>189.27876106194691</v>
      </c>
      <c r="BO81" s="304"/>
      <c r="BP81" s="304">
        <f>SUM($B$80:BQ80)/BP79</f>
        <v>194.69620253164558</v>
      </c>
      <c r="BQ81" s="304"/>
      <c r="BR81" s="304">
        <f>SUM($B$80:BS80)/BR79</f>
        <v>197.18181818181819</v>
      </c>
      <c r="BS81" s="304"/>
      <c r="BT81" s="304">
        <f>SUM($B$80:BU80)/BT79</f>
        <v>198.734693877551</v>
      </c>
      <c r="BU81" s="304"/>
      <c r="BV81" s="304">
        <f>SUM($B$80:BW80)/BV79</f>
        <v>201.42</v>
      </c>
      <c r="BW81" s="304"/>
      <c r="BX81" s="304">
        <f>SUM($B$80:BY80)/BX79</f>
        <v>202.53571428571428</v>
      </c>
      <c r="BY81" s="304"/>
      <c r="BZ81" s="304">
        <f>SUM($B$80:CA80)/BZ79</f>
        <v>203.70472440944883</v>
      </c>
      <c r="CA81" s="304"/>
      <c r="CB81" s="304">
        <f>SUM($B$80:CC80)/CB79</f>
        <v>203.70472440944883</v>
      </c>
      <c r="CC81" s="304"/>
      <c r="CD81" s="304">
        <f>SUM($B$80:CE80)/CD79</f>
        <v>204.99609374999997</v>
      </c>
      <c r="CE81" s="304"/>
      <c r="CF81" s="304">
        <f>SUM($B$80:CG80)/CF79</f>
        <v>205.66926070038906</v>
      </c>
      <c r="CG81" s="304"/>
      <c r="CH81" s="304">
        <f>SUM($B$80:CI80)/CH79</f>
        <v>205.66926070038906</v>
      </c>
      <c r="CI81" s="304"/>
      <c r="CJ81" s="304">
        <f>SUM($B$80:CK80)/CJ79</f>
        <v>205.66926070038906</v>
      </c>
      <c r="CK81" s="304"/>
      <c r="CL81" s="304">
        <f>SUM($B$80:CM80)/CL79</f>
        <v>205.66926070038906</v>
      </c>
      <c r="CM81" s="304"/>
      <c r="CN81" s="304">
        <f>SUM($B$80:CO80)/CN79</f>
        <v>206.47674418604646</v>
      </c>
      <c r="CO81" s="304"/>
      <c r="CP81" s="304">
        <f>SUM($B$80:CQ80)/CP79</f>
        <v>206.47674418604646</v>
      </c>
      <c r="CQ81" s="304"/>
      <c r="CR81" s="304">
        <f>SUM($B$80:CS80)/CR79</f>
        <v>206.47674418604646</v>
      </c>
      <c r="CS81" s="304"/>
      <c r="CT81" s="304">
        <f>SUM($B$80:CU80)/CT79</f>
        <v>206.47674418604646</v>
      </c>
      <c r="CU81" s="304"/>
      <c r="CV81" s="304">
        <f>SUM($B$80:CW80)/CV79</f>
        <v>206.47674418604646</v>
      </c>
      <c r="CW81" s="304"/>
      <c r="CX81" s="304">
        <f>SUM($B$80:CY80)/CX79</f>
        <v>206.47674418604646</v>
      </c>
      <c r="CY81" s="304"/>
      <c r="CZ81" s="304">
        <f>SUM($B$80:DA80)/CZ79</f>
        <v>206.47674418604646</v>
      </c>
      <c r="DA81" s="304"/>
      <c r="DB81" s="304">
        <f>SUM($B$80:DC80)/DB79</f>
        <v>206.47674418604646</v>
      </c>
      <c r="DC81" s="304"/>
      <c r="DD81" s="304">
        <f>SUM($B$80:DE80)/DD79</f>
        <v>206.47674418604646</v>
      </c>
      <c r="DE81" s="304"/>
      <c r="DF81" s="304">
        <f>SUM($B$80:DG80)/DF79</f>
        <v>206.47674418604646</v>
      </c>
      <c r="DG81" s="304"/>
      <c r="DH81" s="304">
        <f>SUM($B$80:DI80)/DH79</f>
        <v>206.47674418604646</v>
      </c>
      <c r="DI81" s="304"/>
      <c r="DJ81" s="304">
        <f>SUM($B$80:DK80)/DJ79</f>
        <v>206.47674418604646</v>
      </c>
      <c r="DK81" s="304"/>
      <c r="DL81" s="304">
        <f>SUM($B$80:DM80)/DL79</f>
        <v>206.47674418604646</v>
      </c>
      <c r="DM81" s="304"/>
      <c r="DN81" s="304">
        <f>SUM($B$80:DO80)/DN79</f>
        <v>206.47674418604646</v>
      </c>
      <c r="DO81" s="304"/>
      <c r="DP81" s="304">
        <f>SUM($B$80:DQ80)/DP79</f>
        <v>206.47674418604646</v>
      </c>
      <c r="DQ81" s="304"/>
      <c r="DR81" s="304">
        <f>SUM($B$80:DS80)/DR79</f>
        <v>206.47674418604646</v>
      </c>
      <c r="DS81" s="304"/>
      <c r="DT81" s="304">
        <f>SUM($B$80:DU80)/DT79</f>
        <v>206.47674418604646</v>
      </c>
      <c r="DU81" s="304"/>
      <c r="DV81" s="304">
        <f>SUM($B$80:DW80)/DV79</f>
        <v>206.47674418604646</v>
      </c>
      <c r="DW81" s="304"/>
      <c r="DX81" s="304">
        <f>SUM($B$80:DY80)/DX79</f>
        <v>206.47674418604646</v>
      </c>
      <c r="DY81" s="304"/>
      <c r="DZ81" s="304">
        <f>SUM($B$80:EA80)/DZ79</f>
        <v>206.47674418604646</v>
      </c>
      <c r="EA81" s="304"/>
      <c r="EB81" s="304">
        <f>SUM($B$80:EC80)/EB79</f>
        <v>206.47674418604646</v>
      </c>
      <c r="EC81" s="304"/>
      <c r="ED81" s="304">
        <f>SUM($B$80:EE80)/ED79</f>
        <v>206.47674418604646</v>
      </c>
      <c r="EE81" s="304"/>
      <c r="EF81" s="304">
        <f>SUM($B$80:EG80)/EF79</f>
        <v>206.47674418604646</v>
      </c>
      <c r="EG81" s="304"/>
      <c r="EH81" s="304">
        <f>SUM($B$80:EI80)/EH79</f>
        <v>206.47674418604646</v>
      </c>
      <c r="EI81" s="304"/>
      <c r="EJ81" s="304">
        <f>SUM($B$80:EK80)/EJ79</f>
        <v>206.47674418604646</v>
      </c>
      <c r="EK81" s="304"/>
      <c r="EL81" s="304">
        <f>SUM($B$80:EM80)/EL79</f>
        <v>206.47674418604646</v>
      </c>
      <c r="EM81" s="304"/>
      <c r="EN81" s="304">
        <f>SUM($B$80:EO80)/EN79</f>
        <v>206.47674418604646</v>
      </c>
      <c r="EO81" s="304"/>
      <c r="EP81" s="304">
        <f>SUM($B$80:EQ80)/EP79</f>
        <v>206.47674418604646</v>
      </c>
      <c r="EQ81" s="304"/>
      <c r="ER81" s="304">
        <f>SUM($B$80:ES80)/ER79</f>
        <v>206.47674418604646</v>
      </c>
      <c r="ES81" s="304"/>
      <c r="ET81" s="304">
        <f>SUM($B$80:EU80)/ET79</f>
        <v>206.47674418604646</v>
      </c>
      <c r="EU81" s="304"/>
      <c r="EV81" s="304">
        <f>SUM($B$80:EW80)/EV79</f>
        <v>206.47674418604646</v>
      </c>
      <c r="EW81" s="304"/>
      <c r="EX81" s="304">
        <f>SUM($B$80:EY80)/EX79</f>
        <v>206.47674418604646</v>
      </c>
      <c r="EY81" s="304"/>
      <c r="EZ81" s="304">
        <f>SUM($B$80:FA80)/EZ79</f>
        <v>206.47674418604646</v>
      </c>
      <c r="FA81" s="304"/>
      <c r="FB81" s="304">
        <f>SUM($B$80:FC80)/FB79</f>
        <v>206.47674418604646</v>
      </c>
      <c r="FC81" s="304"/>
      <c r="FD81" s="304">
        <f>SUM($B$80:FE80)/FD79</f>
        <v>206.47674418604646</v>
      </c>
      <c r="FE81" s="304"/>
      <c r="FF81" s="304">
        <f>SUM($B$80:FG80)/FF79</f>
        <v>206.47674418604646</v>
      </c>
      <c r="FG81" s="304"/>
      <c r="FH81" s="304">
        <f>SUM($B$80:FI80)/FH79</f>
        <v>206.47674418604646</v>
      </c>
      <c r="FI81" s="304"/>
      <c r="FJ81" s="304">
        <f>SUM($B$80:FK80)/FJ79</f>
        <v>206.47674418604646</v>
      </c>
      <c r="FK81" s="304"/>
      <c r="FL81" s="304">
        <f>SUM($B$80:FM80)/FL79</f>
        <v>206.47674418604646</v>
      </c>
      <c r="FM81" s="304"/>
      <c r="FN81" s="304">
        <f>SUM($B$80:FO80)/FN79</f>
        <v>206.47674418604646</v>
      </c>
      <c r="FO81" s="304"/>
      <c r="FP81" s="304">
        <f>SUM($B$80:FQ80)/FP79</f>
        <v>206.47674418604646</v>
      </c>
      <c r="FQ81" s="304"/>
      <c r="FR81" s="304">
        <f>SUM($B$80:FS80)/FR79</f>
        <v>206.47674418604646</v>
      </c>
      <c r="FS81" s="304"/>
      <c r="FT81" s="304">
        <f>SUM($B$80:FU80)/FT79</f>
        <v>206.47674418604646</v>
      </c>
      <c r="FU81" s="304"/>
      <c r="FV81" s="304">
        <f>SUM($B$80:FW80)/FV79</f>
        <v>206.47674418604646</v>
      </c>
      <c r="FW81" s="304"/>
      <c r="FX81" s="304">
        <f>SUM($B$80:FY80)/FX79</f>
        <v>206.47674418604646</v>
      </c>
      <c r="FY81" s="304"/>
      <c r="FZ81" s="304">
        <f>SUM($B$80:GA80)/FZ79</f>
        <v>206.47674418604646</v>
      </c>
      <c r="GA81" s="304"/>
      <c r="GB81" s="304">
        <f>SUM($B$80:GC80)/GB79</f>
        <v>206.47674418604646</v>
      </c>
      <c r="GC81" s="304"/>
      <c r="GD81" s="304">
        <f>SUM($B$80:GE80)/GD79</f>
        <v>206.47674418604646</v>
      </c>
      <c r="GE81" s="304"/>
      <c r="GF81" s="304">
        <f>SUM($B$80:GG80)/GF79</f>
        <v>206.47674418604646</v>
      </c>
      <c r="GG81" s="304"/>
      <c r="GH81" s="86"/>
    </row>
    <row r="82" spans="1:190" ht="15" thickBot="1">
      <c r="A82" s="77" t="s">
        <v>71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f t="shared" ref="R82:AH82" si="1707">LN(R79)/R81</f>
        <v>-4.0689344024744806E-2</v>
      </c>
      <c r="S82" s="304"/>
      <c r="T82" s="304">
        <f t="shared" si="1707"/>
        <v>-2.6724474608861216E-2</v>
      </c>
      <c r="U82" s="304"/>
      <c r="V82" s="304">
        <f t="shared" si="1707"/>
        <v>-2.1041790687431831E-2</v>
      </c>
      <c r="W82" s="304"/>
      <c r="X82" s="304">
        <f t="shared" si="1707"/>
        <v>-1.7060990742223881E-2</v>
      </c>
      <c r="Y82" s="304"/>
      <c r="Z82" s="304">
        <f t="shared" si="1707"/>
        <v>-9.7920599657767837E-3</v>
      </c>
      <c r="AA82" s="304"/>
      <c r="AB82" s="304">
        <f t="shared" si="1707"/>
        <v>-6.1299869579915173E-3</v>
      </c>
      <c r="AC82" s="304"/>
      <c r="AD82" s="304">
        <f t="shared" si="1707"/>
        <v>-3.4704574160470568E-3</v>
      </c>
      <c r="AE82" s="304"/>
      <c r="AF82" s="304">
        <f t="shared" si="1707"/>
        <v>-2.0818946721495178E-3</v>
      </c>
      <c r="AG82" s="304"/>
      <c r="AH82" s="304">
        <f t="shared" si="1707"/>
        <v>-6.1138418443063415E-4</v>
      </c>
      <c r="AI82" s="304"/>
      <c r="AJ82" s="304">
        <f t="shared" ref="AJ82" si="1708">LN(AJ79)/AJ81</f>
        <v>3.7041665803449992E-4</v>
      </c>
      <c r="AK82" s="304"/>
      <c r="AL82" s="304">
        <f t="shared" ref="AL82" si="1709">LN(AL79)/AL81</f>
        <v>1.3334398620911746E-3</v>
      </c>
      <c r="AM82" s="304"/>
      <c r="AN82" s="304">
        <f t="shared" ref="AN82" si="1710">LN(AN79)/AN81</f>
        <v>2.2951728490316478E-3</v>
      </c>
      <c r="AO82" s="304"/>
      <c r="AP82" s="304">
        <f t="shared" ref="AP82" si="1711">LN(AP79)/AP81</f>
        <v>3.3776148649199006E-3</v>
      </c>
      <c r="AQ82" s="304"/>
      <c r="AR82" s="304">
        <f t="shared" ref="AR82" si="1712">LN(AR79)/AR81</f>
        <v>3.8491515723471184E-3</v>
      </c>
      <c r="AS82" s="304"/>
      <c r="AT82" s="304">
        <f t="shared" ref="AT82" si="1713">LN(AT79)/AT81</f>
        <v>4.1549473006301189E-3</v>
      </c>
      <c r="AU82" s="304"/>
      <c r="AV82" s="304">
        <f t="shared" ref="AV82" si="1714">LN(AV79)/AV81</f>
        <v>4.508318701712589E-3</v>
      </c>
      <c r="AW82" s="304"/>
      <c r="AX82" s="304">
        <f t="shared" ref="AX82" si="1715">LN(AX79)/AX81</f>
        <v>4.5867226409080268E-3</v>
      </c>
      <c r="AY82" s="304"/>
      <c r="AZ82" s="304">
        <f t="shared" ref="AZ82" si="1716">LN(AZ79)/AZ81</f>
        <v>4.5867226409080268E-3</v>
      </c>
      <c r="BA82" s="304"/>
      <c r="BB82" s="304">
        <f t="shared" ref="BB82" si="1717">LN(BB79)/BB81</f>
        <v>4.6984854094848094E-3</v>
      </c>
      <c r="BC82" s="304"/>
      <c r="BD82" s="304">
        <f t="shared" ref="BD82" si="1718">LN(BD79)/BD81</f>
        <v>4.8953201981638125E-3</v>
      </c>
      <c r="BE82" s="304"/>
      <c r="BF82" s="304">
        <f t="shared" ref="BF82" si="1719">LN(BF79)/BF81</f>
        <v>4.9986099278317908E-3</v>
      </c>
      <c r="BG82" s="304"/>
      <c r="BH82" s="304">
        <f t="shared" ref="BH82" si="1720">LN(BH79)/BH81</f>
        <v>5.0899660181089983E-3</v>
      </c>
      <c r="BI82" s="304"/>
      <c r="BJ82" s="304">
        <f t="shared" ref="BJ82" si="1721">LN(BJ79)/BJ81</f>
        <v>5.1966958508196485E-3</v>
      </c>
      <c r="BK82" s="304"/>
      <c r="BL82" s="304">
        <f t="shared" ref="BL82" si="1722">LN(BL79)/BL81</f>
        <v>5.3120882762053463E-3</v>
      </c>
      <c r="BM82" s="304"/>
      <c r="BN82" s="304">
        <f t="shared" ref="BN82" si="1723">LN(BN79)/BN81</f>
        <v>5.4210300133147584E-3</v>
      </c>
      <c r="BO82" s="304"/>
      <c r="BP82" s="304">
        <f t="shared" ref="BP82" si="1724">LN(BP79)/BP81</f>
        <v>5.5142882732301338E-3</v>
      </c>
      <c r="BQ82" s="304"/>
      <c r="BR82" s="304">
        <f t="shared" ref="BR82" si="1725">LN(BR79)/BR81</f>
        <v>5.5506566557522929E-3</v>
      </c>
      <c r="BS82" s="304"/>
      <c r="BT82" s="304">
        <f t="shared" ref="BT82" si="1726">LN(BT79)/BT81</f>
        <v>5.5692794965847333E-3</v>
      </c>
      <c r="BU82" s="304"/>
      <c r="BV82" s="304">
        <f t="shared" ref="BV82" si="1727">LN(BV79)/BV81</f>
        <v>5.5953319590398547E-3</v>
      </c>
      <c r="BW82" s="304"/>
      <c r="BX82" s="304">
        <f t="shared" ref="BX82" si="1728">LN(BX79)/BX81</f>
        <v>5.6038508410318402E-3</v>
      </c>
      <c r="BY82" s="304"/>
      <c r="BZ82" s="304">
        <f t="shared" ref="BZ82" si="1729">LN(BZ79)/BZ81</f>
        <v>5.6104988024179821E-3</v>
      </c>
      <c r="CA82" s="304"/>
      <c r="CB82" s="304">
        <f t="shared" ref="CB82" si="1730">LN(CB79)/CB81</f>
        <v>5.6104988024179821E-3</v>
      </c>
      <c r="CC82" s="304"/>
      <c r="CD82" s="304">
        <f t="shared" ref="CD82" si="1731">LN(CD79)/CD81</f>
        <v>5.6134156937179382E-3</v>
      </c>
      <c r="CE82" s="304"/>
      <c r="CF82" s="304">
        <f t="shared" ref="CF82" si="1732">LN(CF79)/CF81</f>
        <v>5.6139985445116973E-3</v>
      </c>
      <c r="CG82" s="304"/>
      <c r="CH82" s="304">
        <f t="shared" ref="CH82" si="1733">LN(CH79)/CH81</f>
        <v>5.6139985445116973E-3</v>
      </c>
      <c r="CI82" s="304"/>
      <c r="CJ82" s="304">
        <f t="shared" ref="CJ82" si="1734">LN(CJ79)/CJ81</f>
        <v>5.6139985445116973E-3</v>
      </c>
      <c r="CK82" s="304"/>
      <c r="CL82" s="304">
        <f t="shared" ref="CL82" si="1735">LN(CL79)/CL81</f>
        <v>5.6139985445116973E-3</v>
      </c>
      <c r="CM82" s="304"/>
      <c r="CN82" s="304">
        <f t="shared" ref="CN82" si="1736">LN(CN79)/CN81</f>
        <v>5.6108518894762288E-3</v>
      </c>
      <c r="CO82" s="304"/>
      <c r="CP82" s="304">
        <f t="shared" ref="CP82" si="1737">LN(CP79)/CP81</f>
        <v>5.6108518894762288E-3</v>
      </c>
      <c r="CQ82" s="304"/>
      <c r="CR82" s="304">
        <f t="shared" ref="CR82" si="1738">LN(CR79)/CR81</f>
        <v>5.6108518894762288E-3</v>
      </c>
      <c r="CS82" s="304"/>
      <c r="CT82" s="304">
        <f t="shared" ref="CT82" si="1739">LN(CT79)/CT81</f>
        <v>5.6108518894762288E-3</v>
      </c>
      <c r="CU82" s="304"/>
      <c r="CV82" s="304">
        <f t="shared" ref="CV82" si="1740">LN(CV79)/CV81</f>
        <v>5.6108518894762288E-3</v>
      </c>
      <c r="CW82" s="304"/>
      <c r="CX82" s="304">
        <f t="shared" ref="CX82" si="1741">LN(CX79)/CX81</f>
        <v>5.6108518894762288E-3</v>
      </c>
      <c r="CY82" s="304"/>
      <c r="CZ82" s="304">
        <f t="shared" ref="CZ82" si="1742">LN(CZ79)/CZ81</f>
        <v>5.6108518894762288E-3</v>
      </c>
      <c r="DA82" s="304"/>
      <c r="DB82" s="304">
        <f t="shared" ref="DB82" si="1743">LN(DB79)/DB81</f>
        <v>5.6108518894762288E-3</v>
      </c>
      <c r="DC82" s="304"/>
      <c r="DD82" s="304">
        <f t="shared" ref="DD82" si="1744">LN(DD79)/DD81</f>
        <v>5.6108518894762288E-3</v>
      </c>
      <c r="DE82" s="304"/>
      <c r="DF82" s="304">
        <f t="shared" ref="DF82" si="1745">LN(DF79)/DF81</f>
        <v>5.6108518894762288E-3</v>
      </c>
      <c r="DG82" s="304"/>
      <c r="DH82" s="304">
        <f t="shared" ref="DH82" si="1746">LN(DH79)/DH81</f>
        <v>5.6108518894762288E-3</v>
      </c>
      <c r="DI82" s="304"/>
      <c r="DJ82" s="304">
        <f t="shared" ref="DJ82" si="1747">LN(DJ79)/DJ81</f>
        <v>5.6108518894762288E-3</v>
      </c>
      <c r="DK82" s="304"/>
      <c r="DL82" s="304">
        <f t="shared" ref="DL82" si="1748">LN(DL79)/DL81</f>
        <v>5.6108518894762288E-3</v>
      </c>
      <c r="DM82" s="304"/>
      <c r="DN82" s="304">
        <f t="shared" ref="DN82" si="1749">LN(DN79)/DN81</f>
        <v>5.6108518894762288E-3</v>
      </c>
      <c r="DO82" s="304"/>
      <c r="DP82" s="304">
        <f t="shared" ref="DP82" si="1750">LN(DP79)/DP81</f>
        <v>5.6108518894762288E-3</v>
      </c>
      <c r="DQ82" s="304"/>
      <c r="DR82" s="304">
        <f t="shared" ref="DR82" si="1751">LN(DR79)/DR81</f>
        <v>5.6108518894762288E-3</v>
      </c>
      <c r="DS82" s="304"/>
      <c r="DT82" s="304">
        <f t="shared" ref="DT82" si="1752">LN(DT79)/DT81</f>
        <v>5.6108518894762288E-3</v>
      </c>
      <c r="DU82" s="304"/>
      <c r="DV82" s="304">
        <f t="shared" ref="DV82" si="1753">LN(DV79)/DV81</f>
        <v>5.6108518894762288E-3</v>
      </c>
      <c r="DW82" s="304"/>
      <c r="DX82" s="304">
        <f t="shared" ref="DX82" si="1754">LN(DX79)/DX81</f>
        <v>5.6108518894762288E-3</v>
      </c>
      <c r="DY82" s="304"/>
      <c r="DZ82" s="304">
        <f t="shared" ref="DZ82" si="1755">LN(DZ79)/DZ81</f>
        <v>5.6108518894762288E-3</v>
      </c>
      <c r="EA82" s="304"/>
      <c r="EB82" s="304">
        <f t="shared" ref="EB82" si="1756">LN(EB79)/EB81</f>
        <v>5.6108518894762288E-3</v>
      </c>
      <c r="EC82" s="304"/>
      <c r="ED82" s="304">
        <f t="shared" ref="ED82" si="1757">LN(ED79)/ED81</f>
        <v>5.6108518894762288E-3</v>
      </c>
      <c r="EE82" s="304"/>
      <c r="EF82" s="304">
        <f t="shared" ref="EF82" si="1758">LN(EF79)/EF81</f>
        <v>5.6108518894762288E-3</v>
      </c>
      <c r="EG82" s="304"/>
      <c r="EH82" s="304">
        <f t="shared" ref="EH82" si="1759">LN(EH79)/EH81</f>
        <v>5.6108518894762288E-3</v>
      </c>
      <c r="EI82" s="304"/>
      <c r="EJ82" s="304">
        <f t="shared" ref="EJ82" si="1760">LN(EJ79)/EJ81</f>
        <v>5.6108518894762288E-3</v>
      </c>
      <c r="EK82" s="304"/>
      <c r="EL82" s="304">
        <f t="shared" ref="EL82:GF82" si="1761">LN(EL79)/EL81</f>
        <v>5.6108518894762288E-3</v>
      </c>
      <c r="EM82" s="304"/>
      <c r="EN82" s="304">
        <f t="shared" si="1761"/>
        <v>5.6108518894762288E-3</v>
      </c>
      <c r="EO82" s="304"/>
      <c r="EP82" s="304">
        <f t="shared" si="1761"/>
        <v>5.6108518894762288E-3</v>
      </c>
      <c r="EQ82" s="304"/>
      <c r="ER82" s="304">
        <f t="shared" si="1761"/>
        <v>5.6108518894762288E-3</v>
      </c>
      <c r="ES82" s="304"/>
      <c r="ET82" s="304">
        <f t="shared" si="1761"/>
        <v>5.6108518894762288E-3</v>
      </c>
      <c r="EU82" s="304"/>
      <c r="EV82" s="304">
        <f t="shared" si="1761"/>
        <v>5.6108518894762288E-3</v>
      </c>
      <c r="EW82" s="304"/>
      <c r="EX82" s="304">
        <f t="shared" si="1761"/>
        <v>5.6108518894762288E-3</v>
      </c>
      <c r="EY82" s="304"/>
      <c r="EZ82" s="304">
        <f t="shared" si="1761"/>
        <v>5.6108518894762288E-3</v>
      </c>
      <c r="FA82" s="304"/>
      <c r="FB82" s="304">
        <f t="shared" si="1761"/>
        <v>5.6108518894762288E-3</v>
      </c>
      <c r="FC82" s="304"/>
      <c r="FD82" s="304">
        <f t="shared" si="1761"/>
        <v>5.6108518894762288E-3</v>
      </c>
      <c r="FE82" s="304"/>
      <c r="FF82" s="304">
        <f t="shared" si="1761"/>
        <v>5.6108518894762288E-3</v>
      </c>
      <c r="FG82" s="304"/>
      <c r="FH82" s="304">
        <f t="shared" si="1761"/>
        <v>5.6108518894762288E-3</v>
      </c>
      <c r="FI82" s="304"/>
      <c r="FJ82" s="304">
        <f t="shared" si="1761"/>
        <v>5.6108518894762288E-3</v>
      </c>
      <c r="FK82" s="304"/>
      <c r="FL82" s="304">
        <f t="shared" si="1761"/>
        <v>5.6108518894762288E-3</v>
      </c>
      <c r="FM82" s="304"/>
      <c r="FN82" s="304">
        <f t="shared" si="1761"/>
        <v>5.6108518894762288E-3</v>
      </c>
      <c r="FO82" s="304"/>
      <c r="FP82" s="304">
        <f t="shared" si="1761"/>
        <v>5.6108518894762288E-3</v>
      </c>
      <c r="FQ82" s="304"/>
      <c r="FR82" s="304">
        <f t="shared" si="1761"/>
        <v>5.6108518894762288E-3</v>
      </c>
      <c r="FS82" s="304"/>
      <c r="FT82" s="304">
        <f t="shared" si="1761"/>
        <v>5.6108518894762288E-3</v>
      </c>
      <c r="FU82" s="304"/>
      <c r="FV82" s="304">
        <f t="shared" si="1761"/>
        <v>5.6108518894762288E-3</v>
      </c>
      <c r="FW82" s="304"/>
      <c r="FX82" s="304">
        <f t="shared" si="1761"/>
        <v>5.6108518894762288E-3</v>
      </c>
      <c r="FY82" s="304"/>
      <c r="FZ82" s="304">
        <f t="shared" si="1761"/>
        <v>5.6108518894762288E-3</v>
      </c>
      <c r="GA82" s="304"/>
      <c r="GB82" s="304">
        <f t="shared" si="1761"/>
        <v>5.6108518894762288E-3</v>
      </c>
      <c r="GC82" s="304"/>
      <c r="GD82" s="304">
        <f t="shared" si="1761"/>
        <v>5.6108518894762288E-3</v>
      </c>
      <c r="GE82" s="304"/>
      <c r="GF82" s="304">
        <f t="shared" si="1761"/>
        <v>5.6108518894762288E-3</v>
      </c>
      <c r="GG82" s="304"/>
      <c r="GH82" s="86"/>
    </row>
    <row r="83" spans="1:190" ht="15" thickBot="1">
      <c r="A83" s="77" t="s">
        <v>63</v>
      </c>
      <c r="B83" s="304">
        <f t="shared" ref="B83" si="1762">LOG10(B68)-LOG10(D68)</f>
        <v>0</v>
      </c>
      <c r="C83" s="304"/>
      <c r="D83" s="304">
        <f t="shared" ref="D83" si="1763">LOG10(D68)-LOG10(F68)</f>
        <v>0</v>
      </c>
      <c r="E83" s="304"/>
      <c r="F83" s="304">
        <f t="shared" ref="F83" si="1764">LOG10(F68)-LOG10(H68)</f>
        <v>0</v>
      </c>
      <c r="G83" s="304"/>
      <c r="H83" s="304">
        <f t="shared" ref="H83" si="1765">LOG10(H68)-LOG10(J68)</f>
        <v>0</v>
      </c>
      <c r="I83" s="304"/>
      <c r="J83" s="304">
        <f t="shared" ref="J83" si="1766">LOG10(J68)-LOG10(L68)</f>
        <v>0</v>
      </c>
      <c r="K83" s="304"/>
      <c r="L83" s="304">
        <f t="shared" ref="L83" si="1767">LOG10(L68)-LOG10(N68)</f>
        <v>0</v>
      </c>
      <c r="M83" s="304"/>
      <c r="N83" s="304">
        <f t="shared" ref="N83" si="1768">LOG10(N68)-LOG10(P68)</f>
        <v>0</v>
      </c>
      <c r="O83" s="304"/>
      <c r="P83" s="304">
        <f t="shared" ref="P83" si="1769">LOG10(P68)-LOG10(R68)</f>
        <v>0</v>
      </c>
      <c r="Q83" s="304"/>
      <c r="R83" s="304">
        <f t="shared" ref="R83" si="1770">LOG10(R68)-LOG10(T68)</f>
        <v>0</v>
      </c>
      <c r="S83" s="304"/>
      <c r="T83" s="304">
        <f t="shared" ref="T83" si="1771">LOG10(T68)-LOG10(V68)</f>
        <v>0</v>
      </c>
      <c r="U83" s="304"/>
      <c r="V83" s="304">
        <f t="shared" ref="V83" si="1772">LOG10(V68)-LOG10(X68)</f>
        <v>0</v>
      </c>
      <c r="W83" s="304"/>
      <c r="X83" s="304">
        <f t="shared" ref="X83" si="1773">LOG10(X68)-LOG10(Z68)</f>
        <v>0</v>
      </c>
      <c r="Y83" s="304"/>
      <c r="Z83" s="304">
        <f t="shared" ref="Z83" si="1774">LOG10(Z68)-LOG10(AB68)</f>
        <v>0</v>
      </c>
      <c r="AA83" s="304"/>
      <c r="AB83" s="304">
        <f t="shared" ref="AB83" si="1775">LOG10(AB68)-LOG10(AD68)</f>
        <v>0</v>
      </c>
      <c r="AC83" s="304"/>
      <c r="AD83" s="304">
        <f t="shared" ref="AD83" si="1776">LOG10(AD68)-LOG10(AF68)</f>
        <v>0</v>
      </c>
      <c r="AE83" s="304"/>
      <c r="AF83" s="304">
        <f t="shared" ref="AF83" si="1777">LOG10(AF68)-LOG10(AH68)</f>
        <v>0</v>
      </c>
      <c r="AG83" s="304"/>
      <c r="AH83" s="304">
        <f t="shared" ref="AH83" si="1778">LOG10(AH68)-LOG10(AJ68)</f>
        <v>0</v>
      </c>
      <c r="AI83" s="304"/>
      <c r="AJ83" s="304">
        <f t="shared" ref="AJ83" si="1779">LOG10(AJ68)-LOG10(AL68)</f>
        <v>0</v>
      </c>
      <c r="AK83" s="304"/>
      <c r="AL83" s="304">
        <f t="shared" ref="AL83" si="1780">LOG10(AL68)-LOG10(AN68)</f>
        <v>0</v>
      </c>
      <c r="AM83" s="304"/>
      <c r="AN83" s="304">
        <f t="shared" ref="AN83" si="1781">LOG10(AN68)-LOG10(AP68)</f>
        <v>0</v>
      </c>
      <c r="AO83" s="304"/>
      <c r="AP83" s="304">
        <f t="shared" ref="AP83" si="1782">LOG10(AP68)-LOG10(AR68)</f>
        <v>0</v>
      </c>
      <c r="AQ83" s="304"/>
      <c r="AR83" s="304">
        <f t="shared" ref="AR83" si="1783">LOG10(AR68)-LOG10(AT68)</f>
        <v>0</v>
      </c>
      <c r="AS83" s="304"/>
      <c r="AT83" s="304">
        <f t="shared" ref="AT83" si="1784">LOG10(AT68)-LOG10(AV68)</f>
        <v>0</v>
      </c>
      <c r="AU83" s="304"/>
      <c r="AV83" s="304">
        <f t="shared" ref="AV83" si="1785">LOG10(AV68)-LOG10(AX68)</f>
        <v>5.1152522447381332E-2</v>
      </c>
      <c r="AW83" s="304"/>
      <c r="AX83" s="304">
        <f t="shared" ref="AX83" si="1786">LOG10(AX68)-LOG10(AZ68)</f>
        <v>5.7991946977686726E-2</v>
      </c>
      <c r="AY83" s="304"/>
      <c r="AZ83" s="304">
        <f t="shared" ref="AZ83" si="1787">LOG10(AZ68)-LOG10(BB68)</f>
        <v>0</v>
      </c>
      <c r="BA83" s="304"/>
      <c r="BB83" s="304">
        <f t="shared" ref="BB83" si="1788">LOG10(BB68)-LOG10(BD68)</f>
        <v>0</v>
      </c>
      <c r="BC83" s="304"/>
      <c r="BD83" s="304">
        <f t="shared" ref="BD83" si="1789">LOG10(BD68)-LOG10(BF68)</f>
        <v>0</v>
      </c>
      <c r="BE83" s="304"/>
      <c r="BF83" s="304">
        <f t="shared" ref="BF83" si="1790">LOG10(BF68)-LOG10(BH68)</f>
        <v>0</v>
      </c>
      <c r="BG83" s="304"/>
      <c r="BH83" s="304">
        <f t="shared" ref="BH83" si="1791">LOG10(BH68)-LOG10(BJ68)</f>
        <v>0</v>
      </c>
      <c r="BI83" s="304"/>
      <c r="BJ83" s="304">
        <f t="shared" ref="BJ83" si="1792">LOG10(BJ68)-LOG10(BL68)</f>
        <v>0</v>
      </c>
      <c r="BK83" s="304"/>
      <c r="BL83" s="304">
        <f t="shared" ref="BL83" si="1793">LOG10(BL68)-LOG10(BN68)</f>
        <v>6.6946789630613179E-2</v>
      </c>
      <c r="BM83" s="304"/>
      <c r="BN83" s="304">
        <f t="shared" ref="BN83" si="1794">LOG10(BN68)-LOG10(BP68)</f>
        <v>0</v>
      </c>
      <c r="BO83" s="304"/>
      <c r="BP83" s="304">
        <f t="shared" ref="BP83" si="1795">LOG10(BP68)-LOG10(BR68)</f>
        <v>0</v>
      </c>
      <c r="BQ83" s="304"/>
      <c r="BR83" s="304">
        <f t="shared" ref="BR83" si="1796">LOG10(BR68)-LOG10(BT68)</f>
        <v>0</v>
      </c>
      <c r="BS83" s="304"/>
      <c r="BT83" s="304">
        <f t="shared" ref="BT83" si="1797">LOG10(BT68)-LOG10(BV68)</f>
        <v>0</v>
      </c>
      <c r="BU83" s="304"/>
      <c r="BV83" s="304">
        <f t="shared" ref="BV83" si="1798">LOG10(BV68)-LOG10(BX68)</f>
        <v>0</v>
      </c>
      <c r="BW83" s="304"/>
      <c r="BX83" s="304">
        <f t="shared" ref="BX83" si="1799">LOG10(BX68)-LOG10(BZ68)</f>
        <v>0</v>
      </c>
      <c r="BY83" s="304"/>
      <c r="BZ83" s="304">
        <f t="shared" ref="BZ83" si="1800">LOG10(BZ68)-LOG10(CB68)</f>
        <v>0</v>
      </c>
      <c r="CA83" s="304"/>
      <c r="CB83" s="304">
        <f t="shared" ref="CB83" si="1801">LOG10(CB68)-LOG10(CD68)</f>
        <v>0</v>
      </c>
      <c r="CC83" s="304"/>
      <c r="CD83" s="304">
        <f t="shared" ref="CD83" si="1802">LOG10(CD68)-LOG10(CF68)</f>
        <v>0</v>
      </c>
      <c r="CE83" s="304"/>
      <c r="CF83" s="304">
        <f t="shared" ref="CF83" si="1803">LOG10(CF68)-LOG10(CH68)</f>
        <v>0</v>
      </c>
      <c r="CG83" s="304"/>
      <c r="CH83" s="304">
        <f t="shared" ref="CH83" si="1804">LOG10(CH68)-LOG10(CJ68)</f>
        <v>0</v>
      </c>
      <c r="CI83" s="304"/>
      <c r="CJ83" s="304">
        <f t="shared" ref="CJ83" si="1805">LOG10(CJ68)-LOG10(CL68)</f>
        <v>0</v>
      </c>
      <c r="CK83" s="304"/>
      <c r="CL83" s="304">
        <f t="shared" ref="CL83" si="1806">LOG10(CL68)-LOG10(CN68)</f>
        <v>7.9181246047624776E-2</v>
      </c>
      <c r="CM83" s="304"/>
      <c r="CN83" s="304">
        <f t="shared" ref="CN83" si="1807">LOG10(CN68)-LOG10(CP68)</f>
        <v>0</v>
      </c>
      <c r="CO83" s="304"/>
      <c r="CP83" s="304">
        <f t="shared" ref="CP83" si="1808">LOG10(CP68)-LOG10(CR68)</f>
        <v>0</v>
      </c>
      <c r="CQ83" s="304"/>
      <c r="CR83" s="304">
        <f t="shared" ref="CR83" si="1809">LOG10(CR68)-LOG10(CT68)</f>
        <v>0</v>
      </c>
      <c r="CS83" s="304"/>
      <c r="CT83" s="304">
        <f t="shared" ref="CT83" si="1810">LOG10(CT68)-LOG10(CV68)</f>
        <v>9.6910013008056461E-2</v>
      </c>
      <c r="CU83" s="304"/>
      <c r="CV83" s="304">
        <f t="shared" ref="CV83" si="1811">LOG10(CV68)-LOG10(CX68)</f>
        <v>0</v>
      </c>
      <c r="CW83" s="304"/>
      <c r="CX83" s="304">
        <f t="shared" ref="CX83" si="1812">LOG10(CX68)-LOG10(CZ68)</f>
        <v>0</v>
      </c>
      <c r="CY83" s="304"/>
      <c r="CZ83" s="304">
        <f t="shared" ref="CZ83" si="1813">LOG10(CZ68)-LOG10(DB68)</f>
        <v>0</v>
      </c>
      <c r="DA83" s="304"/>
      <c r="DB83" s="304">
        <f t="shared" ref="DB83" si="1814">LOG10(DB68)-LOG10(DD68)</f>
        <v>0</v>
      </c>
      <c r="DC83" s="304"/>
      <c r="DD83" s="304">
        <f t="shared" ref="DD83" si="1815">LOG10(DD68)-LOG10(DF68)</f>
        <v>0</v>
      </c>
      <c r="DE83" s="304"/>
      <c r="DF83" s="304">
        <f t="shared" ref="DF83" si="1816">LOG10(DF68)-LOG10(DH68)</f>
        <v>0</v>
      </c>
      <c r="DG83" s="304"/>
      <c r="DH83" s="304">
        <f t="shared" ref="DH83" si="1817">LOG10(DH68)-LOG10(DJ68)</f>
        <v>0</v>
      </c>
      <c r="DI83" s="304"/>
      <c r="DJ83" s="304">
        <f t="shared" ref="DJ83" si="1818">LOG10(DJ68)-LOG10(DL68)</f>
        <v>0</v>
      </c>
      <c r="DK83" s="304"/>
      <c r="DL83" s="304">
        <f t="shared" ref="DL83" si="1819">LOG10(DL68)-LOG10(DN68)</f>
        <v>0</v>
      </c>
      <c r="DM83" s="304"/>
      <c r="DN83" s="304">
        <f t="shared" ref="DN83" si="1820">LOG10(DN68)-LOG10(DP68)</f>
        <v>0</v>
      </c>
      <c r="DO83" s="304"/>
      <c r="DP83" s="304">
        <f t="shared" ref="DP83" si="1821">LOG10(DP68)-LOG10(DR68)</f>
        <v>0</v>
      </c>
      <c r="DQ83" s="304"/>
      <c r="DR83" s="304">
        <f t="shared" ref="DR83" si="1822">LOG10(DR68)-LOG10(DT68)</f>
        <v>0</v>
      </c>
      <c r="DS83" s="304"/>
      <c r="DT83" s="304">
        <f t="shared" ref="DT83" si="1823">LOG10(DT68)-LOG10(DV68)</f>
        <v>0</v>
      </c>
      <c r="DU83" s="304"/>
      <c r="DV83" s="304">
        <f t="shared" ref="DV83" si="1824">LOG10(DV68)-LOG10(DX68)</f>
        <v>0</v>
      </c>
      <c r="DW83" s="304"/>
      <c r="DX83" s="304">
        <f t="shared" ref="DX83" si="1825">LOG10(DX68)-LOG10(DZ68)</f>
        <v>0.12493873660829996</v>
      </c>
      <c r="DY83" s="304"/>
      <c r="DZ83" s="304">
        <f t="shared" ref="DZ83" si="1826">LOG10(DZ68)-LOG10(EB68)</f>
        <v>0</v>
      </c>
      <c r="EA83" s="304"/>
      <c r="EB83" s="304">
        <f t="shared" ref="EB83" si="1827">LOG10(EB68)-LOG10(ED68)</f>
        <v>0</v>
      </c>
      <c r="EC83" s="304"/>
      <c r="ED83" s="304">
        <f t="shared" ref="ED83" si="1828">LOG10(ED68)-LOG10(EF68)</f>
        <v>0</v>
      </c>
      <c r="EE83" s="304"/>
      <c r="EF83" s="304">
        <f t="shared" ref="EF83" si="1829">LOG10(EF68)-LOG10(EH68)</f>
        <v>0.17609125905568124</v>
      </c>
      <c r="EG83" s="304"/>
      <c r="EH83" s="304">
        <f t="shared" ref="EH83" si="1830">LOG10(EH68)-LOG10(EJ68)</f>
        <v>0.3010299956639812</v>
      </c>
      <c r="EI83" s="304"/>
      <c r="EJ83" s="304">
        <f>LOG10(EJ68)</f>
        <v>0</v>
      </c>
      <c r="EK83" s="304"/>
      <c r="EL83" s="304">
        <v>0</v>
      </c>
      <c r="EM83" s="304"/>
      <c r="EN83" s="304">
        <v>0</v>
      </c>
      <c r="EO83" s="304"/>
      <c r="EP83" s="304">
        <v>0</v>
      </c>
      <c r="EQ83" s="304"/>
      <c r="ER83" s="304">
        <v>0</v>
      </c>
      <c r="ES83" s="304"/>
      <c r="ET83" s="304">
        <v>0</v>
      </c>
      <c r="EU83" s="304"/>
      <c r="EV83" s="304">
        <v>0</v>
      </c>
      <c r="EW83" s="304"/>
      <c r="EX83" s="304">
        <v>0</v>
      </c>
      <c r="EY83" s="304"/>
      <c r="EZ83" s="304">
        <v>0</v>
      </c>
      <c r="FA83" s="304"/>
      <c r="FB83" s="304">
        <v>0</v>
      </c>
      <c r="FC83" s="304"/>
      <c r="FD83" s="304">
        <v>0</v>
      </c>
      <c r="FE83" s="304"/>
      <c r="FF83" s="304">
        <v>0</v>
      </c>
      <c r="FG83" s="304"/>
      <c r="FH83" s="304">
        <v>0</v>
      </c>
      <c r="FI83" s="304"/>
      <c r="FJ83" s="304">
        <v>0</v>
      </c>
      <c r="FK83" s="304"/>
      <c r="FL83" s="304">
        <v>0</v>
      </c>
      <c r="FM83" s="304"/>
      <c r="FN83" s="304">
        <v>0</v>
      </c>
      <c r="FO83" s="304"/>
      <c r="FP83" s="304">
        <v>0</v>
      </c>
      <c r="FQ83" s="304"/>
      <c r="FR83" s="304">
        <v>0</v>
      </c>
      <c r="FS83" s="304"/>
      <c r="FT83" s="304">
        <v>0</v>
      </c>
      <c r="FU83" s="304"/>
      <c r="FV83" s="304">
        <v>0</v>
      </c>
      <c r="FW83" s="304"/>
      <c r="FX83" s="304">
        <v>0</v>
      </c>
      <c r="FY83" s="304"/>
      <c r="FZ83" s="304">
        <v>0</v>
      </c>
      <c r="GA83" s="304"/>
      <c r="GB83" s="304">
        <v>0</v>
      </c>
      <c r="GC83" s="304"/>
      <c r="GD83" s="304">
        <v>0</v>
      </c>
      <c r="GE83" s="304"/>
      <c r="GF83" s="304">
        <v>0</v>
      </c>
      <c r="GG83" s="304"/>
    </row>
  </sheetData>
  <mergeCells count="4434">
    <mergeCell ref="FX68:FY68"/>
    <mergeCell ref="FZ68:GA68"/>
    <mergeCell ref="GB68:GC68"/>
    <mergeCell ref="GD68:GE68"/>
    <mergeCell ref="GF68:GG68"/>
    <mergeCell ref="GB83:GC83"/>
    <mergeCell ref="GD83:GE83"/>
    <mergeCell ref="GF83:GG83"/>
    <mergeCell ref="FP83:FQ83"/>
    <mergeCell ref="FR83:FS83"/>
    <mergeCell ref="FT83:FU83"/>
    <mergeCell ref="FV83:FW83"/>
    <mergeCell ref="FX83:FY83"/>
    <mergeCell ref="FZ83:GA83"/>
    <mergeCell ref="FD83:FE83"/>
    <mergeCell ref="FF83:FG83"/>
    <mergeCell ref="FH83:FI83"/>
    <mergeCell ref="FJ83:FK83"/>
    <mergeCell ref="FL83:FM83"/>
    <mergeCell ref="FN83:FO83"/>
    <mergeCell ref="GF80:GG80"/>
    <mergeCell ref="FX79:FY79"/>
    <mergeCell ref="FZ79:GA79"/>
    <mergeCell ref="GB79:GC79"/>
    <mergeCell ref="GD79:GE79"/>
    <mergeCell ref="GF79:GG79"/>
    <mergeCell ref="FL79:FM79"/>
    <mergeCell ref="FN79:FO79"/>
    <mergeCell ref="FP79:FQ79"/>
    <mergeCell ref="FR79:FS79"/>
    <mergeCell ref="FT79:FU79"/>
    <mergeCell ref="FV79:FW79"/>
    <mergeCell ref="ER83:ES83"/>
    <mergeCell ref="ET83:EU83"/>
    <mergeCell ref="EV83:EW83"/>
    <mergeCell ref="EX83:EY83"/>
    <mergeCell ref="EZ83:FA83"/>
    <mergeCell ref="FB83:FC83"/>
    <mergeCell ref="EF83:EG83"/>
    <mergeCell ref="EH83:EI83"/>
    <mergeCell ref="EJ83:EK83"/>
    <mergeCell ref="EL83:EM83"/>
    <mergeCell ref="EN83:EO83"/>
    <mergeCell ref="EP83:EQ83"/>
    <mergeCell ref="DT83:DU83"/>
    <mergeCell ref="DV83:DW83"/>
    <mergeCell ref="DX83:DY83"/>
    <mergeCell ref="DZ83:EA83"/>
    <mergeCell ref="EB83:EC83"/>
    <mergeCell ref="ED83:EE83"/>
    <mergeCell ref="DH83:DI83"/>
    <mergeCell ref="DJ83:DK83"/>
    <mergeCell ref="DL83:DM83"/>
    <mergeCell ref="DN83:DO83"/>
    <mergeCell ref="DP83:DQ83"/>
    <mergeCell ref="DR83:DS83"/>
    <mergeCell ref="CV83:CW83"/>
    <mergeCell ref="CX83:CY83"/>
    <mergeCell ref="CZ83:DA83"/>
    <mergeCell ref="DB83:DC83"/>
    <mergeCell ref="DD83:DE83"/>
    <mergeCell ref="DF83:DG83"/>
    <mergeCell ref="CJ83:CK83"/>
    <mergeCell ref="CL83:CM83"/>
    <mergeCell ref="CN83:CO83"/>
    <mergeCell ref="CP83:CQ83"/>
    <mergeCell ref="CR83:CS83"/>
    <mergeCell ref="CT83:CU83"/>
    <mergeCell ref="BX83:BY83"/>
    <mergeCell ref="BZ83:CA83"/>
    <mergeCell ref="CB83:CC83"/>
    <mergeCell ref="CD83:CE83"/>
    <mergeCell ref="CF83:CG83"/>
    <mergeCell ref="CH83:CI83"/>
    <mergeCell ref="BL83:BM83"/>
    <mergeCell ref="BN83:BO83"/>
    <mergeCell ref="BP83:BQ83"/>
    <mergeCell ref="BR83:BS83"/>
    <mergeCell ref="BT83:BU83"/>
    <mergeCell ref="BV83:BW83"/>
    <mergeCell ref="AZ83:BA83"/>
    <mergeCell ref="BB83:BC83"/>
    <mergeCell ref="BD83:BE83"/>
    <mergeCell ref="BF83:BG83"/>
    <mergeCell ref="BH83:BI83"/>
    <mergeCell ref="BJ83:BK83"/>
    <mergeCell ref="AN83:AO83"/>
    <mergeCell ref="AP83:AQ83"/>
    <mergeCell ref="AR83:AS83"/>
    <mergeCell ref="AT83:AU83"/>
    <mergeCell ref="AV83:AW83"/>
    <mergeCell ref="AX83:AY83"/>
    <mergeCell ref="AB83:AC83"/>
    <mergeCell ref="AD83:AE83"/>
    <mergeCell ref="AF83:AG83"/>
    <mergeCell ref="AH83:AI83"/>
    <mergeCell ref="AJ83:AK83"/>
    <mergeCell ref="AL83:AM83"/>
    <mergeCell ref="P83:Q83"/>
    <mergeCell ref="R83:S83"/>
    <mergeCell ref="T83:U83"/>
    <mergeCell ref="V83:W83"/>
    <mergeCell ref="X83:Y83"/>
    <mergeCell ref="Z83:AA83"/>
    <mergeCell ref="B83:C83"/>
    <mergeCell ref="D83:E83"/>
    <mergeCell ref="F83:G83"/>
    <mergeCell ref="H83:I83"/>
    <mergeCell ref="J83:K83"/>
    <mergeCell ref="L83:M83"/>
    <mergeCell ref="N83:O83"/>
    <mergeCell ref="FX82:FY82"/>
    <mergeCell ref="FZ82:GA82"/>
    <mergeCell ref="GB82:GC82"/>
    <mergeCell ref="GD82:GE82"/>
    <mergeCell ref="GF82:GG82"/>
    <mergeCell ref="FL82:FM82"/>
    <mergeCell ref="FN82:FO82"/>
    <mergeCell ref="FP82:FQ82"/>
    <mergeCell ref="FR82:FS82"/>
    <mergeCell ref="FT82:FU82"/>
    <mergeCell ref="FV82:FW82"/>
    <mergeCell ref="EZ82:FA82"/>
    <mergeCell ref="FB82:FC82"/>
    <mergeCell ref="FD82:FE82"/>
    <mergeCell ref="FF82:FG82"/>
    <mergeCell ref="FH82:FI82"/>
    <mergeCell ref="FJ82:FK82"/>
    <mergeCell ref="EN82:EO82"/>
    <mergeCell ref="EP82:EQ82"/>
    <mergeCell ref="ER82:ES82"/>
    <mergeCell ref="ET82:EU82"/>
    <mergeCell ref="EV82:EW82"/>
    <mergeCell ref="EX82:EY82"/>
    <mergeCell ref="EB82:EC82"/>
    <mergeCell ref="ED82:EE82"/>
    <mergeCell ref="EF82:EG82"/>
    <mergeCell ref="EH82:EI82"/>
    <mergeCell ref="EJ82:EK82"/>
    <mergeCell ref="EL82:EM82"/>
    <mergeCell ref="DP82:DQ82"/>
    <mergeCell ref="DR82:DS82"/>
    <mergeCell ref="DT82:DU82"/>
    <mergeCell ref="DV82:DW82"/>
    <mergeCell ref="DX82:DY82"/>
    <mergeCell ref="DZ82:EA82"/>
    <mergeCell ref="DD82:DE82"/>
    <mergeCell ref="DF82:DG82"/>
    <mergeCell ref="DH82:DI82"/>
    <mergeCell ref="DJ82:DK82"/>
    <mergeCell ref="DL82:DM82"/>
    <mergeCell ref="DN82:DO82"/>
    <mergeCell ref="CR82:CS82"/>
    <mergeCell ref="CT82:CU82"/>
    <mergeCell ref="CV82:CW82"/>
    <mergeCell ref="CX82:CY82"/>
    <mergeCell ref="CZ82:DA82"/>
    <mergeCell ref="DB82:DC82"/>
    <mergeCell ref="CF82:CG82"/>
    <mergeCell ref="CH82:CI82"/>
    <mergeCell ref="CJ82:CK82"/>
    <mergeCell ref="CL82:CM82"/>
    <mergeCell ref="CN82:CO82"/>
    <mergeCell ref="CP82:CQ82"/>
    <mergeCell ref="BT82:BU82"/>
    <mergeCell ref="BV82:BW82"/>
    <mergeCell ref="BX82:BY82"/>
    <mergeCell ref="BZ82:CA82"/>
    <mergeCell ref="CB82:CC82"/>
    <mergeCell ref="CD82:CE82"/>
    <mergeCell ref="BH82:BI82"/>
    <mergeCell ref="BJ82:BK82"/>
    <mergeCell ref="BL82:BM82"/>
    <mergeCell ref="BN82:BO82"/>
    <mergeCell ref="BP82:BQ82"/>
    <mergeCell ref="BR82:BS82"/>
    <mergeCell ref="AV82:AW82"/>
    <mergeCell ref="AX82:AY82"/>
    <mergeCell ref="AZ82:BA82"/>
    <mergeCell ref="BB82:BC82"/>
    <mergeCell ref="BD82:BE82"/>
    <mergeCell ref="BF82:BG82"/>
    <mergeCell ref="AJ82:AK82"/>
    <mergeCell ref="AL82:AM82"/>
    <mergeCell ref="AN82:AO82"/>
    <mergeCell ref="AP82:AQ82"/>
    <mergeCell ref="AR82:AS82"/>
    <mergeCell ref="AT82:AU82"/>
    <mergeCell ref="X82:Y82"/>
    <mergeCell ref="Z82:AA82"/>
    <mergeCell ref="AB82:AC82"/>
    <mergeCell ref="AD82:AE82"/>
    <mergeCell ref="AF82:AG82"/>
    <mergeCell ref="AH82:AI82"/>
    <mergeCell ref="L82:M82"/>
    <mergeCell ref="N82:O82"/>
    <mergeCell ref="P82:Q82"/>
    <mergeCell ref="R82:S82"/>
    <mergeCell ref="T82:U82"/>
    <mergeCell ref="V82:W82"/>
    <mergeCell ref="GF81:GG81"/>
    <mergeCell ref="B82:C82"/>
    <mergeCell ref="D82:E82"/>
    <mergeCell ref="F82:G82"/>
    <mergeCell ref="H82:I82"/>
    <mergeCell ref="J82:K82"/>
    <mergeCell ref="FT81:FU81"/>
    <mergeCell ref="FV81:FW81"/>
    <mergeCell ref="FX81:FY81"/>
    <mergeCell ref="FZ81:GA81"/>
    <mergeCell ref="GB81:GC81"/>
    <mergeCell ref="GD81:GE81"/>
    <mergeCell ref="FH81:FI81"/>
    <mergeCell ref="FJ81:FK81"/>
    <mergeCell ref="FL81:FM81"/>
    <mergeCell ref="FN81:FO81"/>
    <mergeCell ref="FP81:FQ81"/>
    <mergeCell ref="FR81:FS81"/>
    <mergeCell ref="EV81:EW81"/>
    <mergeCell ref="EX81:EY81"/>
    <mergeCell ref="EZ81:FA81"/>
    <mergeCell ref="FB81:FC81"/>
    <mergeCell ref="FD81:FE81"/>
    <mergeCell ref="FF81:FG81"/>
    <mergeCell ref="EJ81:EK81"/>
    <mergeCell ref="EL81:EM81"/>
    <mergeCell ref="EN81:EO81"/>
    <mergeCell ref="EP81:EQ81"/>
    <mergeCell ref="ER81:ES81"/>
    <mergeCell ref="ET81:EU81"/>
    <mergeCell ref="DX81:DY81"/>
    <mergeCell ref="DZ81:EA81"/>
    <mergeCell ref="EB81:EC81"/>
    <mergeCell ref="ED81:EE81"/>
    <mergeCell ref="EF81:EG81"/>
    <mergeCell ref="EH81:EI81"/>
    <mergeCell ref="DL81:DM81"/>
    <mergeCell ref="DN81:DO81"/>
    <mergeCell ref="DP81:DQ81"/>
    <mergeCell ref="DR81:DS81"/>
    <mergeCell ref="DT81:DU81"/>
    <mergeCell ref="DV81:DW81"/>
    <mergeCell ref="CZ81:DA81"/>
    <mergeCell ref="DB81:DC81"/>
    <mergeCell ref="DD81:DE81"/>
    <mergeCell ref="DF81:DG81"/>
    <mergeCell ref="DH81:DI81"/>
    <mergeCell ref="DJ81:DK81"/>
    <mergeCell ref="CN81:CO81"/>
    <mergeCell ref="CP81:CQ81"/>
    <mergeCell ref="CR81:CS81"/>
    <mergeCell ref="CT81:CU81"/>
    <mergeCell ref="CV81:CW81"/>
    <mergeCell ref="CX81:CY81"/>
    <mergeCell ref="CB81:CC81"/>
    <mergeCell ref="CD81:CE81"/>
    <mergeCell ref="CF81:CG81"/>
    <mergeCell ref="CH81:CI81"/>
    <mergeCell ref="CJ81:CK81"/>
    <mergeCell ref="CL81:CM81"/>
    <mergeCell ref="BP81:BQ81"/>
    <mergeCell ref="BR81:BS81"/>
    <mergeCell ref="BT81:BU81"/>
    <mergeCell ref="BV81:BW81"/>
    <mergeCell ref="BX81:BY81"/>
    <mergeCell ref="BZ81:CA81"/>
    <mergeCell ref="BD81:BE81"/>
    <mergeCell ref="BF81:BG81"/>
    <mergeCell ref="BH81:BI81"/>
    <mergeCell ref="BJ81:BK81"/>
    <mergeCell ref="BL81:BM81"/>
    <mergeCell ref="BN81:BO81"/>
    <mergeCell ref="AR81:AS81"/>
    <mergeCell ref="AT81:AU81"/>
    <mergeCell ref="AV81:AW81"/>
    <mergeCell ref="AX81:AY81"/>
    <mergeCell ref="AZ81:BA81"/>
    <mergeCell ref="BB81:BC81"/>
    <mergeCell ref="AF81:AG81"/>
    <mergeCell ref="AH81:AI81"/>
    <mergeCell ref="AJ81:AK81"/>
    <mergeCell ref="AL81:AM81"/>
    <mergeCell ref="AN81:AO81"/>
    <mergeCell ref="AP81:AQ81"/>
    <mergeCell ref="T81:U81"/>
    <mergeCell ref="V81:W81"/>
    <mergeCell ref="X81:Y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N81:O81"/>
    <mergeCell ref="P81:Q81"/>
    <mergeCell ref="R81:S81"/>
    <mergeCell ref="GB80:GC80"/>
    <mergeCell ref="GD80:GE80"/>
    <mergeCell ref="FP80:FQ80"/>
    <mergeCell ref="FR80:FS80"/>
    <mergeCell ref="FT80:FU80"/>
    <mergeCell ref="FV80:FW80"/>
    <mergeCell ref="FX80:FY80"/>
    <mergeCell ref="FZ80:GA80"/>
    <mergeCell ref="FD80:FE80"/>
    <mergeCell ref="FF80:FG80"/>
    <mergeCell ref="FH80:FI80"/>
    <mergeCell ref="FJ80:FK80"/>
    <mergeCell ref="FL80:FM80"/>
    <mergeCell ref="FN80:FO80"/>
    <mergeCell ref="ER80:ES80"/>
    <mergeCell ref="ET80:EU80"/>
    <mergeCell ref="EV80:EW80"/>
    <mergeCell ref="EX80:EY80"/>
    <mergeCell ref="EZ80:FA80"/>
    <mergeCell ref="FB80:FC80"/>
    <mergeCell ref="EF80:EG80"/>
    <mergeCell ref="EH80:EI80"/>
    <mergeCell ref="EJ80:EK80"/>
    <mergeCell ref="EL80:EM80"/>
    <mergeCell ref="EN80:EO80"/>
    <mergeCell ref="EP80:EQ80"/>
    <mergeCell ref="DT80:DU80"/>
    <mergeCell ref="DV80:DW80"/>
    <mergeCell ref="DX80:DY80"/>
    <mergeCell ref="DZ80:EA80"/>
    <mergeCell ref="EB80:EC80"/>
    <mergeCell ref="ED80:EE80"/>
    <mergeCell ref="DH80:DI80"/>
    <mergeCell ref="DJ80:DK80"/>
    <mergeCell ref="DL80:DM80"/>
    <mergeCell ref="DN80:DO80"/>
    <mergeCell ref="DP80:DQ80"/>
    <mergeCell ref="DR80:DS80"/>
    <mergeCell ref="CV80:CW80"/>
    <mergeCell ref="CX80:CY80"/>
    <mergeCell ref="CZ80:DA80"/>
    <mergeCell ref="DB80:DC80"/>
    <mergeCell ref="DD80:DE80"/>
    <mergeCell ref="DF80:DG80"/>
    <mergeCell ref="CJ80:CK80"/>
    <mergeCell ref="CL80:CM80"/>
    <mergeCell ref="CN80:CO80"/>
    <mergeCell ref="CP80:CQ80"/>
    <mergeCell ref="CR80:CS80"/>
    <mergeCell ref="CT80:CU80"/>
    <mergeCell ref="BX80:BY80"/>
    <mergeCell ref="BZ80:CA80"/>
    <mergeCell ref="CB80:CC80"/>
    <mergeCell ref="CD80:CE80"/>
    <mergeCell ref="CF80:CG80"/>
    <mergeCell ref="CH80:CI80"/>
    <mergeCell ref="BL80:BM80"/>
    <mergeCell ref="BN80:BO80"/>
    <mergeCell ref="BP80:BQ80"/>
    <mergeCell ref="BR80:BS80"/>
    <mergeCell ref="BT80:BU80"/>
    <mergeCell ref="BV80:BW80"/>
    <mergeCell ref="AZ80:BA80"/>
    <mergeCell ref="BB80:BC80"/>
    <mergeCell ref="BD80:BE80"/>
    <mergeCell ref="BF80:BG80"/>
    <mergeCell ref="BH80:BI80"/>
    <mergeCell ref="BJ80:BK80"/>
    <mergeCell ref="AN80:AO80"/>
    <mergeCell ref="AP80:AQ80"/>
    <mergeCell ref="AR80:AS80"/>
    <mergeCell ref="AT80:AU80"/>
    <mergeCell ref="AV80:AW80"/>
    <mergeCell ref="AX80:AY80"/>
    <mergeCell ref="AB80:AC80"/>
    <mergeCell ref="AD80:AE80"/>
    <mergeCell ref="AF80:AG80"/>
    <mergeCell ref="AH80:AI80"/>
    <mergeCell ref="AJ80:AK80"/>
    <mergeCell ref="AL80:AM80"/>
    <mergeCell ref="P80:Q80"/>
    <mergeCell ref="R80:S80"/>
    <mergeCell ref="T80:U80"/>
    <mergeCell ref="V80:W80"/>
    <mergeCell ref="X80:Y80"/>
    <mergeCell ref="Z80:AA80"/>
    <mergeCell ref="B80:C80"/>
    <mergeCell ref="D80:E80"/>
    <mergeCell ref="F80:G80"/>
    <mergeCell ref="H80:I80"/>
    <mergeCell ref="J80:K80"/>
    <mergeCell ref="L80:M80"/>
    <mergeCell ref="N80:O80"/>
    <mergeCell ref="EZ79:FA79"/>
    <mergeCell ref="FB79:FC79"/>
    <mergeCell ref="FD79:FE79"/>
    <mergeCell ref="FF79:FG79"/>
    <mergeCell ref="FH79:FI79"/>
    <mergeCell ref="FJ79:FK79"/>
    <mergeCell ref="EN79:EO79"/>
    <mergeCell ref="EP79:EQ79"/>
    <mergeCell ref="ER79:ES79"/>
    <mergeCell ref="ET79:EU79"/>
    <mergeCell ref="EV79:EW79"/>
    <mergeCell ref="EX79:EY79"/>
    <mergeCell ref="EB79:EC79"/>
    <mergeCell ref="ED79:EE79"/>
    <mergeCell ref="EF79:EG79"/>
    <mergeCell ref="EH79:EI79"/>
    <mergeCell ref="EJ79:EK79"/>
    <mergeCell ref="EL79:EM79"/>
    <mergeCell ref="DP79:DQ79"/>
    <mergeCell ref="DR79:DS79"/>
    <mergeCell ref="DT79:DU79"/>
    <mergeCell ref="DV79:DW79"/>
    <mergeCell ref="DX79:DY79"/>
    <mergeCell ref="DZ79:EA79"/>
    <mergeCell ref="DD79:DE79"/>
    <mergeCell ref="DF79:DG79"/>
    <mergeCell ref="DH79:DI79"/>
    <mergeCell ref="DJ79:DK79"/>
    <mergeCell ref="DL79:DM79"/>
    <mergeCell ref="DN79:DO79"/>
    <mergeCell ref="CR79:CS79"/>
    <mergeCell ref="CT79:CU79"/>
    <mergeCell ref="CV79:CW79"/>
    <mergeCell ref="CX79:CY79"/>
    <mergeCell ref="CZ79:DA79"/>
    <mergeCell ref="DB79:DC79"/>
    <mergeCell ref="CF79:CG79"/>
    <mergeCell ref="CH79:CI79"/>
    <mergeCell ref="CJ79:CK79"/>
    <mergeCell ref="CL79:CM79"/>
    <mergeCell ref="CN79:CO79"/>
    <mergeCell ref="CP79:CQ79"/>
    <mergeCell ref="BT79:BU79"/>
    <mergeCell ref="BV79:BW79"/>
    <mergeCell ref="BX79:BY79"/>
    <mergeCell ref="BZ79:CA79"/>
    <mergeCell ref="CB79:CC79"/>
    <mergeCell ref="CD79:CE79"/>
    <mergeCell ref="BH79:BI79"/>
    <mergeCell ref="BJ79:BK79"/>
    <mergeCell ref="BL79:BM79"/>
    <mergeCell ref="BN79:BO79"/>
    <mergeCell ref="BP79:BQ79"/>
    <mergeCell ref="BR79:BS79"/>
    <mergeCell ref="AV79:AW79"/>
    <mergeCell ref="AX79:AY79"/>
    <mergeCell ref="AZ79:BA79"/>
    <mergeCell ref="BB79:BC79"/>
    <mergeCell ref="BD79:BE79"/>
    <mergeCell ref="BF79:BG79"/>
    <mergeCell ref="AJ79:AK79"/>
    <mergeCell ref="AL79:AM79"/>
    <mergeCell ref="AN79:AO79"/>
    <mergeCell ref="AP79:AQ79"/>
    <mergeCell ref="AR79:AS79"/>
    <mergeCell ref="AT79:AU79"/>
    <mergeCell ref="X79:Y79"/>
    <mergeCell ref="Z79:AA79"/>
    <mergeCell ref="AB79:AC79"/>
    <mergeCell ref="AD79:AE79"/>
    <mergeCell ref="AF79:AG79"/>
    <mergeCell ref="AH79:AI79"/>
    <mergeCell ref="L79:M79"/>
    <mergeCell ref="N79:O79"/>
    <mergeCell ref="P79:Q79"/>
    <mergeCell ref="R79:S79"/>
    <mergeCell ref="T79:U79"/>
    <mergeCell ref="V79:W79"/>
    <mergeCell ref="GF78:GG78"/>
    <mergeCell ref="B79:C79"/>
    <mergeCell ref="D79:E79"/>
    <mergeCell ref="F79:G79"/>
    <mergeCell ref="H79:I79"/>
    <mergeCell ref="J79:K79"/>
    <mergeCell ref="FT78:FU78"/>
    <mergeCell ref="FV78:FW78"/>
    <mergeCell ref="FX78:FY78"/>
    <mergeCell ref="FZ78:GA78"/>
    <mergeCell ref="GB78:GC78"/>
    <mergeCell ref="GD78:GE78"/>
    <mergeCell ref="FH78:FI78"/>
    <mergeCell ref="FJ78:FK78"/>
    <mergeCell ref="FL78:FM78"/>
    <mergeCell ref="FN78:FO78"/>
    <mergeCell ref="FP78:FQ78"/>
    <mergeCell ref="FR78:FS78"/>
    <mergeCell ref="EV78:EW78"/>
    <mergeCell ref="EX78:EY78"/>
    <mergeCell ref="EZ78:FA78"/>
    <mergeCell ref="FB78:FC78"/>
    <mergeCell ref="FD78:FE78"/>
    <mergeCell ref="FF78:FG78"/>
    <mergeCell ref="EJ78:EK78"/>
    <mergeCell ref="EL78:EM78"/>
    <mergeCell ref="EN78:EO78"/>
    <mergeCell ref="EP78:EQ78"/>
    <mergeCell ref="ER78:ES78"/>
    <mergeCell ref="ET78:EU78"/>
    <mergeCell ref="DX78:DY78"/>
    <mergeCell ref="DZ78:EA78"/>
    <mergeCell ref="EB78:EC78"/>
    <mergeCell ref="ED78:EE78"/>
    <mergeCell ref="EF78:EG78"/>
    <mergeCell ref="EH78:EI78"/>
    <mergeCell ref="DL78:DM78"/>
    <mergeCell ref="DN78:DO78"/>
    <mergeCell ref="DP78:DQ78"/>
    <mergeCell ref="DR78:DS78"/>
    <mergeCell ref="DT78:DU78"/>
    <mergeCell ref="DV78:DW78"/>
    <mergeCell ref="CZ78:DA78"/>
    <mergeCell ref="DB78:DC78"/>
    <mergeCell ref="DD78:DE78"/>
    <mergeCell ref="DF78:DG78"/>
    <mergeCell ref="DH78:DI78"/>
    <mergeCell ref="DJ78:DK78"/>
    <mergeCell ref="CN78:CO78"/>
    <mergeCell ref="CP78:CQ78"/>
    <mergeCell ref="CR78:CS78"/>
    <mergeCell ref="CT78:CU78"/>
    <mergeCell ref="CV78:CW78"/>
    <mergeCell ref="CX78:CY78"/>
    <mergeCell ref="CB78:CC78"/>
    <mergeCell ref="CD78:CE78"/>
    <mergeCell ref="CF78:CG78"/>
    <mergeCell ref="CH78:CI78"/>
    <mergeCell ref="CJ78:CK78"/>
    <mergeCell ref="CL78:CM78"/>
    <mergeCell ref="BP78:BQ78"/>
    <mergeCell ref="BR78:BS78"/>
    <mergeCell ref="BT78:BU78"/>
    <mergeCell ref="BV78:BW78"/>
    <mergeCell ref="BX78:BY78"/>
    <mergeCell ref="BZ78:CA78"/>
    <mergeCell ref="BD78:BE78"/>
    <mergeCell ref="BF78:BG78"/>
    <mergeCell ref="BH78:BI78"/>
    <mergeCell ref="BJ78:BK78"/>
    <mergeCell ref="BL78:BM78"/>
    <mergeCell ref="BN78:BO78"/>
    <mergeCell ref="AR78:AS78"/>
    <mergeCell ref="AT78:AU78"/>
    <mergeCell ref="AV78:AW78"/>
    <mergeCell ref="AX78:AY78"/>
    <mergeCell ref="AZ78:BA78"/>
    <mergeCell ref="BB78:BC78"/>
    <mergeCell ref="AF78:AG78"/>
    <mergeCell ref="AH78:AI78"/>
    <mergeCell ref="AJ78:AK78"/>
    <mergeCell ref="AL78:AM78"/>
    <mergeCell ref="AN78:AO78"/>
    <mergeCell ref="AP78:AQ78"/>
    <mergeCell ref="T78:U78"/>
    <mergeCell ref="V78:W78"/>
    <mergeCell ref="X78:Y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GB77:GC77"/>
    <mergeCell ref="GD77:GE77"/>
    <mergeCell ref="EF77:EG77"/>
    <mergeCell ref="EH77:EI77"/>
    <mergeCell ref="EJ77:EK77"/>
    <mergeCell ref="EL77:EM77"/>
    <mergeCell ref="EN77:EO77"/>
    <mergeCell ref="EP77:EQ77"/>
    <mergeCell ref="DT77:DU77"/>
    <mergeCell ref="DV77:DW77"/>
    <mergeCell ref="DX77:DY77"/>
    <mergeCell ref="DZ77:EA77"/>
    <mergeCell ref="EB77:EC77"/>
    <mergeCell ref="ED77:EE77"/>
    <mergeCell ref="DH77:DI77"/>
    <mergeCell ref="DJ77:DK77"/>
    <mergeCell ref="DL77:DM77"/>
    <mergeCell ref="GF77:GG77"/>
    <mergeCell ref="FP77:FQ77"/>
    <mergeCell ref="FR77:FS77"/>
    <mergeCell ref="FT77:FU77"/>
    <mergeCell ref="FV77:FW77"/>
    <mergeCell ref="FX77:FY77"/>
    <mergeCell ref="FZ77:GA77"/>
    <mergeCell ref="FD77:FE77"/>
    <mergeCell ref="FF77:FG77"/>
    <mergeCell ref="FH77:FI77"/>
    <mergeCell ref="FJ77:FK77"/>
    <mergeCell ref="FL77:FM77"/>
    <mergeCell ref="FN77:FO77"/>
    <mergeCell ref="ER77:ES77"/>
    <mergeCell ref="ET77:EU77"/>
    <mergeCell ref="EV77:EW77"/>
    <mergeCell ref="EX77:EY77"/>
    <mergeCell ref="EZ77:FA77"/>
    <mergeCell ref="FB77:FC77"/>
    <mergeCell ref="DN77:DO77"/>
    <mergeCell ref="DP77:DQ77"/>
    <mergeCell ref="DR77:DS77"/>
    <mergeCell ref="CV77:CW77"/>
    <mergeCell ref="CX77:CY77"/>
    <mergeCell ref="CZ77:DA77"/>
    <mergeCell ref="DB77:DC77"/>
    <mergeCell ref="DD77:DE77"/>
    <mergeCell ref="DF77:DG77"/>
    <mergeCell ref="CJ77:CK77"/>
    <mergeCell ref="CL77:CM77"/>
    <mergeCell ref="CN77:CO77"/>
    <mergeCell ref="CP77:CQ77"/>
    <mergeCell ref="CR77:CS77"/>
    <mergeCell ref="CT77:CU77"/>
    <mergeCell ref="BX77:BY77"/>
    <mergeCell ref="BZ77:CA77"/>
    <mergeCell ref="CB77:CC77"/>
    <mergeCell ref="CD77:CE77"/>
    <mergeCell ref="CF77:CG77"/>
    <mergeCell ref="CH77:CI77"/>
    <mergeCell ref="BL77:BM77"/>
    <mergeCell ref="BN77:BO77"/>
    <mergeCell ref="BP77:BQ77"/>
    <mergeCell ref="BR77:BS77"/>
    <mergeCell ref="BT77:BU77"/>
    <mergeCell ref="BV77:BW77"/>
    <mergeCell ref="AZ77:BA77"/>
    <mergeCell ref="BB77:BC77"/>
    <mergeCell ref="BD77:BE77"/>
    <mergeCell ref="BF77:BG77"/>
    <mergeCell ref="BH77:BI77"/>
    <mergeCell ref="BJ77:BK77"/>
    <mergeCell ref="AN77:AO77"/>
    <mergeCell ref="AP77:AQ77"/>
    <mergeCell ref="AR77:AS77"/>
    <mergeCell ref="AT77:AU77"/>
    <mergeCell ref="AV77:AW77"/>
    <mergeCell ref="AX77:AY77"/>
    <mergeCell ref="AB77:AC77"/>
    <mergeCell ref="AD77:AE77"/>
    <mergeCell ref="AF77:AG77"/>
    <mergeCell ref="AH77:AI77"/>
    <mergeCell ref="AJ77:AK77"/>
    <mergeCell ref="AL77:AM77"/>
    <mergeCell ref="P77:Q77"/>
    <mergeCell ref="R77:S77"/>
    <mergeCell ref="T77:U77"/>
    <mergeCell ref="V77:W77"/>
    <mergeCell ref="X77:Y77"/>
    <mergeCell ref="Z77:AA77"/>
    <mergeCell ref="B77:C77"/>
    <mergeCell ref="D77:E77"/>
    <mergeCell ref="F77:G77"/>
    <mergeCell ref="H77:I77"/>
    <mergeCell ref="J77:K77"/>
    <mergeCell ref="L77:M77"/>
    <mergeCell ref="N77:O77"/>
    <mergeCell ref="FX76:FY76"/>
    <mergeCell ref="FZ76:GA76"/>
    <mergeCell ref="GB76:GC76"/>
    <mergeCell ref="GD76:GE76"/>
    <mergeCell ref="GF76:GG76"/>
    <mergeCell ref="FL76:FM76"/>
    <mergeCell ref="FN76:FO76"/>
    <mergeCell ref="FP76:FQ76"/>
    <mergeCell ref="FR76:FS76"/>
    <mergeCell ref="FT76:FU76"/>
    <mergeCell ref="FV76:FW76"/>
    <mergeCell ref="EZ76:FA76"/>
    <mergeCell ref="FB76:FC76"/>
    <mergeCell ref="FD76:FE76"/>
    <mergeCell ref="FF76:FG76"/>
    <mergeCell ref="FH76:FI76"/>
    <mergeCell ref="FJ76:FK76"/>
    <mergeCell ref="EN76:EO76"/>
    <mergeCell ref="EP76:EQ76"/>
    <mergeCell ref="ER76:ES76"/>
    <mergeCell ref="ET76:EU76"/>
    <mergeCell ref="EV76:EW76"/>
    <mergeCell ref="EX76:EY76"/>
    <mergeCell ref="EB76:EC76"/>
    <mergeCell ref="ED76:EE76"/>
    <mergeCell ref="EF76:EG76"/>
    <mergeCell ref="EH76:EI76"/>
    <mergeCell ref="EJ76:EK76"/>
    <mergeCell ref="EL76:EM76"/>
    <mergeCell ref="DP76:DQ76"/>
    <mergeCell ref="DR76:DS76"/>
    <mergeCell ref="DT76:DU76"/>
    <mergeCell ref="DV76:DW76"/>
    <mergeCell ref="DX76:DY76"/>
    <mergeCell ref="DZ76:EA76"/>
    <mergeCell ref="DD76:DE76"/>
    <mergeCell ref="DF76:DG76"/>
    <mergeCell ref="DH76:DI76"/>
    <mergeCell ref="DJ76:DK76"/>
    <mergeCell ref="DL76:DM76"/>
    <mergeCell ref="DN76:DO76"/>
    <mergeCell ref="CR76:CS76"/>
    <mergeCell ref="CT76:CU76"/>
    <mergeCell ref="CV76:CW76"/>
    <mergeCell ref="CX76:CY76"/>
    <mergeCell ref="CZ76:DA76"/>
    <mergeCell ref="DB76:DC76"/>
    <mergeCell ref="CF76:CG76"/>
    <mergeCell ref="CH76:CI76"/>
    <mergeCell ref="CJ76:CK76"/>
    <mergeCell ref="CL76:CM76"/>
    <mergeCell ref="CN76:CO76"/>
    <mergeCell ref="CP76:CQ76"/>
    <mergeCell ref="BT76:BU76"/>
    <mergeCell ref="BV76:BW76"/>
    <mergeCell ref="BX76:BY76"/>
    <mergeCell ref="BZ76:CA76"/>
    <mergeCell ref="CB76:CC76"/>
    <mergeCell ref="CD76:CE76"/>
    <mergeCell ref="BH76:BI76"/>
    <mergeCell ref="BJ76:BK76"/>
    <mergeCell ref="BL76:BM76"/>
    <mergeCell ref="BN76:BO76"/>
    <mergeCell ref="BP76:BQ76"/>
    <mergeCell ref="BR76:BS76"/>
    <mergeCell ref="AV76:AW76"/>
    <mergeCell ref="AX76:AY76"/>
    <mergeCell ref="AZ76:BA76"/>
    <mergeCell ref="BB76:BC76"/>
    <mergeCell ref="BD76:BE76"/>
    <mergeCell ref="BF76:BG76"/>
    <mergeCell ref="AJ76:AK76"/>
    <mergeCell ref="AL76:AM76"/>
    <mergeCell ref="AN76:AO76"/>
    <mergeCell ref="AP76:AQ76"/>
    <mergeCell ref="AR76:AS76"/>
    <mergeCell ref="AT76:AU76"/>
    <mergeCell ref="X76:Y76"/>
    <mergeCell ref="Z76:AA76"/>
    <mergeCell ref="AB76:AC76"/>
    <mergeCell ref="AD76:AE76"/>
    <mergeCell ref="AF76:AG76"/>
    <mergeCell ref="AH76:AI76"/>
    <mergeCell ref="L76:M76"/>
    <mergeCell ref="N76:O76"/>
    <mergeCell ref="P76:Q76"/>
    <mergeCell ref="R76:S76"/>
    <mergeCell ref="T76:U76"/>
    <mergeCell ref="V76:W76"/>
    <mergeCell ref="GF75:GG75"/>
    <mergeCell ref="B76:C76"/>
    <mergeCell ref="D76:E76"/>
    <mergeCell ref="F76:G76"/>
    <mergeCell ref="H76:I76"/>
    <mergeCell ref="J76:K76"/>
    <mergeCell ref="FT75:FU75"/>
    <mergeCell ref="FV75:FW75"/>
    <mergeCell ref="FX75:FY75"/>
    <mergeCell ref="FZ75:GA75"/>
    <mergeCell ref="GB75:GC75"/>
    <mergeCell ref="GD75:GE75"/>
    <mergeCell ref="FH75:FI75"/>
    <mergeCell ref="FJ75:FK75"/>
    <mergeCell ref="FL75:FM75"/>
    <mergeCell ref="FN75:FO75"/>
    <mergeCell ref="FP75:FQ75"/>
    <mergeCell ref="FR75:FS75"/>
    <mergeCell ref="EV75:EW75"/>
    <mergeCell ref="EX75:EY75"/>
    <mergeCell ref="EZ75:FA75"/>
    <mergeCell ref="FB75:FC75"/>
    <mergeCell ref="FD75:FE75"/>
    <mergeCell ref="FF75:FG75"/>
    <mergeCell ref="EJ75:EK75"/>
    <mergeCell ref="EL75:EM75"/>
    <mergeCell ref="EN75:EO75"/>
    <mergeCell ref="EP75:EQ75"/>
    <mergeCell ref="ER75:ES75"/>
    <mergeCell ref="ET75:EU75"/>
    <mergeCell ref="DX75:DY75"/>
    <mergeCell ref="DZ75:EA75"/>
    <mergeCell ref="EB75:EC75"/>
    <mergeCell ref="ED75:EE75"/>
    <mergeCell ref="EF75:EG75"/>
    <mergeCell ref="EH75:EI75"/>
    <mergeCell ref="DL75:DM75"/>
    <mergeCell ref="DN75:DO75"/>
    <mergeCell ref="DP75:DQ75"/>
    <mergeCell ref="DR75:DS75"/>
    <mergeCell ref="DT75:DU75"/>
    <mergeCell ref="DV75:DW75"/>
    <mergeCell ref="CZ75:DA75"/>
    <mergeCell ref="DB75:DC75"/>
    <mergeCell ref="DD75:DE75"/>
    <mergeCell ref="DF75:DG75"/>
    <mergeCell ref="DH75:DI75"/>
    <mergeCell ref="DJ75:DK75"/>
    <mergeCell ref="CN75:CO75"/>
    <mergeCell ref="CP75:CQ75"/>
    <mergeCell ref="CR75:CS75"/>
    <mergeCell ref="CT75:CU75"/>
    <mergeCell ref="CV75:CW75"/>
    <mergeCell ref="CX75:CY75"/>
    <mergeCell ref="CB75:CC75"/>
    <mergeCell ref="CD75:CE75"/>
    <mergeCell ref="CF75:CG75"/>
    <mergeCell ref="CH75:CI75"/>
    <mergeCell ref="CJ75:CK75"/>
    <mergeCell ref="CL75:CM75"/>
    <mergeCell ref="BP75:BQ75"/>
    <mergeCell ref="BR75:BS75"/>
    <mergeCell ref="BT75:BU75"/>
    <mergeCell ref="BV75:BW75"/>
    <mergeCell ref="BX75:BY75"/>
    <mergeCell ref="BZ75:CA75"/>
    <mergeCell ref="BD75:BE75"/>
    <mergeCell ref="BF75:BG75"/>
    <mergeCell ref="BH75:BI75"/>
    <mergeCell ref="BJ75:BK75"/>
    <mergeCell ref="BL75:BM75"/>
    <mergeCell ref="BN75:BO75"/>
    <mergeCell ref="AR75:AS75"/>
    <mergeCell ref="AT75:AU75"/>
    <mergeCell ref="AV75:AW75"/>
    <mergeCell ref="AX75:AY75"/>
    <mergeCell ref="AZ75:BA75"/>
    <mergeCell ref="BB75:BC75"/>
    <mergeCell ref="AF75:AG75"/>
    <mergeCell ref="AH75:AI75"/>
    <mergeCell ref="AJ75:AK75"/>
    <mergeCell ref="AL75:AM75"/>
    <mergeCell ref="AN75:AO75"/>
    <mergeCell ref="AP75:AQ75"/>
    <mergeCell ref="T75:U75"/>
    <mergeCell ref="V75:W75"/>
    <mergeCell ref="X75:Y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GB74:GC74"/>
    <mergeCell ref="GD74:GE74"/>
    <mergeCell ref="GF74:GG74"/>
    <mergeCell ref="FP74:FQ74"/>
    <mergeCell ref="FR74:FS74"/>
    <mergeCell ref="FT74:FU74"/>
    <mergeCell ref="FV74:FW74"/>
    <mergeCell ref="FX74:FY74"/>
    <mergeCell ref="FZ74:GA74"/>
    <mergeCell ref="FD74:FE74"/>
    <mergeCell ref="FF74:FG74"/>
    <mergeCell ref="FH74:FI74"/>
    <mergeCell ref="FJ74:FK74"/>
    <mergeCell ref="FL74:FM74"/>
    <mergeCell ref="FN74:FO74"/>
    <mergeCell ref="ER74:ES74"/>
    <mergeCell ref="ET74:EU74"/>
    <mergeCell ref="EV74:EW74"/>
    <mergeCell ref="EX74:EY74"/>
    <mergeCell ref="EZ74:FA74"/>
    <mergeCell ref="FB74:FC74"/>
    <mergeCell ref="EF74:EG74"/>
    <mergeCell ref="EH74:EI74"/>
    <mergeCell ref="EJ74:EK74"/>
    <mergeCell ref="EL74:EM74"/>
    <mergeCell ref="EN74:EO74"/>
    <mergeCell ref="EP74:EQ74"/>
    <mergeCell ref="DT74:DU74"/>
    <mergeCell ref="DV74:DW74"/>
    <mergeCell ref="DX74:DY74"/>
    <mergeCell ref="DZ74:EA74"/>
    <mergeCell ref="EB74:EC74"/>
    <mergeCell ref="ED74:EE74"/>
    <mergeCell ref="DH74:DI74"/>
    <mergeCell ref="DJ74:DK74"/>
    <mergeCell ref="DL74:DM74"/>
    <mergeCell ref="DN74:DO74"/>
    <mergeCell ref="DP74:DQ74"/>
    <mergeCell ref="DR74:DS74"/>
    <mergeCell ref="CV74:CW74"/>
    <mergeCell ref="CX74:CY74"/>
    <mergeCell ref="CZ74:DA74"/>
    <mergeCell ref="DB74:DC74"/>
    <mergeCell ref="DD74:DE74"/>
    <mergeCell ref="DF74:DG74"/>
    <mergeCell ref="CJ74:CK74"/>
    <mergeCell ref="CL74:CM74"/>
    <mergeCell ref="CN74:CO74"/>
    <mergeCell ref="CP74:CQ74"/>
    <mergeCell ref="CR74:CS74"/>
    <mergeCell ref="CT74:CU74"/>
    <mergeCell ref="BX74:BY74"/>
    <mergeCell ref="BZ74:CA74"/>
    <mergeCell ref="CB74:CC74"/>
    <mergeCell ref="CD74:CE74"/>
    <mergeCell ref="CF74:CG74"/>
    <mergeCell ref="CH74:CI74"/>
    <mergeCell ref="BL74:BM74"/>
    <mergeCell ref="BN74:BO74"/>
    <mergeCell ref="BP74:BQ74"/>
    <mergeCell ref="BR74:BS74"/>
    <mergeCell ref="BT74:BU74"/>
    <mergeCell ref="BV74:BW74"/>
    <mergeCell ref="AZ74:BA74"/>
    <mergeCell ref="BB74:BC74"/>
    <mergeCell ref="BD74:BE74"/>
    <mergeCell ref="BF74:BG74"/>
    <mergeCell ref="BH74:BI74"/>
    <mergeCell ref="BJ74:BK74"/>
    <mergeCell ref="AN74:AO74"/>
    <mergeCell ref="AP74:AQ74"/>
    <mergeCell ref="AR74:AS74"/>
    <mergeCell ref="AT74:AU74"/>
    <mergeCell ref="AV74:AW74"/>
    <mergeCell ref="AX74:AY74"/>
    <mergeCell ref="AB74:AC74"/>
    <mergeCell ref="AD74:AE74"/>
    <mergeCell ref="AF74:AG74"/>
    <mergeCell ref="AH74:AI74"/>
    <mergeCell ref="AJ74:AK74"/>
    <mergeCell ref="AL74:AM74"/>
    <mergeCell ref="P74:Q74"/>
    <mergeCell ref="R74:S74"/>
    <mergeCell ref="T74:U74"/>
    <mergeCell ref="V74:W74"/>
    <mergeCell ref="X74:Y74"/>
    <mergeCell ref="Z74:AA74"/>
    <mergeCell ref="B74:C74"/>
    <mergeCell ref="D74:E74"/>
    <mergeCell ref="F74:G74"/>
    <mergeCell ref="H74:I74"/>
    <mergeCell ref="J74:K74"/>
    <mergeCell ref="L74:M74"/>
    <mergeCell ref="N74:O74"/>
    <mergeCell ref="FX73:FY73"/>
    <mergeCell ref="FZ73:GA73"/>
    <mergeCell ref="GB73:GC73"/>
    <mergeCell ref="GD73:GE73"/>
    <mergeCell ref="EB73:EC73"/>
    <mergeCell ref="ED73:EE73"/>
    <mergeCell ref="EF73:EG73"/>
    <mergeCell ref="EH73:EI73"/>
    <mergeCell ref="EJ73:EK73"/>
    <mergeCell ref="EL73:EM73"/>
    <mergeCell ref="DP73:DQ73"/>
    <mergeCell ref="DR73:DS73"/>
    <mergeCell ref="DT73:DU73"/>
    <mergeCell ref="DV73:DW73"/>
    <mergeCell ref="DX73:DY73"/>
    <mergeCell ref="DZ73:EA73"/>
    <mergeCell ref="DD73:DE73"/>
    <mergeCell ref="DF73:DG73"/>
    <mergeCell ref="DH73:DI73"/>
    <mergeCell ref="GF73:GG73"/>
    <mergeCell ref="FL73:FM73"/>
    <mergeCell ref="FN73:FO73"/>
    <mergeCell ref="FP73:FQ73"/>
    <mergeCell ref="FR73:FS73"/>
    <mergeCell ref="FT73:FU73"/>
    <mergeCell ref="FV73:FW73"/>
    <mergeCell ref="EZ73:FA73"/>
    <mergeCell ref="FB73:FC73"/>
    <mergeCell ref="FD73:FE73"/>
    <mergeCell ref="FF73:FG73"/>
    <mergeCell ref="FH73:FI73"/>
    <mergeCell ref="FJ73:FK73"/>
    <mergeCell ref="EN73:EO73"/>
    <mergeCell ref="EP73:EQ73"/>
    <mergeCell ref="ER73:ES73"/>
    <mergeCell ref="ET73:EU73"/>
    <mergeCell ref="EV73:EW73"/>
    <mergeCell ref="EX73:EY73"/>
    <mergeCell ref="DJ73:DK73"/>
    <mergeCell ref="DL73:DM73"/>
    <mergeCell ref="DN73:DO73"/>
    <mergeCell ref="CR73:CS73"/>
    <mergeCell ref="CT73:CU73"/>
    <mergeCell ref="CV73:CW73"/>
    <mergeCell ref="CX73:CY73"/>
    <mergeCell ref="CZ73:DA73"/>
    <mergeCell ref="DB73:DC73"/>
    <mergeCell ref="CF73:CG73"/>
    <mergeCell ref="CH73:CI73"/>
    <mergeCell ref="CJ73:CK73"/>
    <mergeCell ref="CL73:CM73"/>
    <mergeCell ref="CN73:CO73"/>
    <mergeCell ref="CP73:CQ73"/>
    <mergeCell ref="BT73:BU73"/>
    <mergeCell ref="BV73:BW73"/>
    <mergeCell ref="BX73:BY73"/>
    <mergeCell ref="BZ73:CA73"/>
    <mergeCell ref="CB73:CC73"/>
    <mergeCell ref="CD73:CE73"/>
    <mergeCell ref="BH73:BI73"/>
    <mergeCell ref="BJ73:BK73"/>
    <mergeCell ref="BL73:BM73"/>
    <mergeCell ref="BN73:BO73"/>
    <mergeCell ref="BP73:BQ73"/>
    <mergeCell ref="BR73:BS73"/>
    <mergeCell ref="AV73:AW73"/>
    <mergeCell ref="AX73:AY73"/>
    <mergeCell ref="AZ73:BA73"/>
    <mergeCell ref="BB73:BC73"/>
    <mergeCell ref="BD73:BE73"/>
    <mergeCell ref="BF73:BG73"/>
    <mergeCell ref="AJ73:AK73"/>
    <mergeCell ref="AL73:AM73"/>
    <mergeCell ref="AN73:AO73"/>
    <mergeCell ref="AP73:AQ73"/>
    <mergeCell ref="AR73:AS73"/>
    <mergeCell ref="AT73:AU73"/>
    <mergeCell ref="X73:Y73"/>
    <mergeCell ref="Z73:AA73"/>
    <mergeCell ref="AB73:AC73"/>
    <mergeCell ref="AD73:AE73"/>
    <mergeCell ref="AF73:AG73"/>
    <mergeCell ref="AH73:AI73"/>
    <mergeCell ref="L73:M73"/>
    <mergeCell ref="N73:O73"/>
    <mergeCell ref="P73:Q73"/>
    <mergeCell ref="R73:S73"/>
    <mergeCell ref="T73:U73"/>
    <mergeCell ref="V73:W73"/>
    <mergeCell ref="GF72:GG72"/>
    <mergeCell ref="B73:C73"/>
    <mergeCell ref="D73:E73"/>
    <mergeCell ref="F73:G73"/>
    <mergeCell ref="H73:I73"/>
    <mergeCell ref="J73:K73"/>
    <mergeCell ref="FT72:FU72"/>
    <mergeCell ref="FV72:FW72"/>
    <mergeCell ref="FX72:FY72"/>
    <mergeCell ref="FZ72:GA72"/>
    <mergeCell ref="GB72:GC72"/>
    <mergeCell ref="GD72:GE72"/>
    <mergeCell ref="FH72:FI72"/>
    <mergeCell ref="FJ72:FK72"/>
    <mergeCell ref="FL72:FM72"/>
    <mergeCell ref="FN72:FO72"/>
    <mergeCell ref="FP72:FQ72"/>
    <mergeCell ref="FR72:FS72"/>
    <mergeCell ref="EV72:EW72"/>
    <mergeCell ref="EX72:EY72"/>
    <mergeCell ref="EZ72:FA72"/>
    <mergeCell ref="FB72:FC72"/>
    <mergeCell ref="FD72:FE72"/>
    <mergeCell ref="FF72:FG72"/>
    <mergeCell ref="EJ72:EK72"/>
    <mergeCell ref="EL72:EM72"/>
    <mergeCell ref="EN72:EO72"/>
    <mergeCell ref="EP72:EQ72"/>
    <mergeCell ref="ER72:ES72"/>
    <mergeCell ref="ET72:EU72"/>
    <mergeCell ref="DX72:DY72"/>
    <mergeCell ref="DZ72:EA72"/>
    <mergeCell ref="EB72:EC72"/>
    <mergeCell ref="ED72:EE72"/>
    <mergeCell ref="EF72:EG72"/>
    <mergeCell ref="EH72:EI72"/>
    <mergeCell ref="DL72:DM72"/>
    <mergeCell ref="DN72:DO72"/>
    <mergeCell ref="DP72:DQ72"/>
    <mergeCell ref="DR72:DS72"/>
    <mergeCell ref="DT72:DU72"/>
    <mergeCell ref="DV72:DW72"/>
    <mergeCell ref="CZ72:DA72"/>
    <mergeCell ref="DB72:DC72"/>
    <mergeCell ref="DD72:DE72"/>
    <mergeCell ref="DF72:DG72"/>
    <mergeCell ref="DH72:DI72"/>
    <mergeCell ref="DJ72:DK72"/>
    <mergeCell ref="CN72:CO72"/>
    <mergeCell ref="CP72:CQ72"/>
    <mergeCell ref="CR72:CS72"/>
    <mergeCell ref="CT72:CU72"/>
    <mergeCell ref="CV72:CW72"/>
    <mergeCell ref="CX72:CY72"/>
    <mergeCell ref="CB72:CC72"/>
    <mergeCell ref="CD72:CE72"/>
    <mergeCell ref="CF72:CG72"/>
    <mergeCell ref="CH72:CI72"/>
    <mergeCell ref="CJ72:CK72"/>
    <mergeCell ref="CL72:CM72"/>
    <mergeCell ref="BP72:BQ72"/>
    <mergeCell ref="BR72:BS72"/>
    <mergeCell ref="BT72:BU72"/>
    <mergeCell ref="BV72:BW72"/>
    <mergeCell ref="BX72:BY72"/>
    <mergeCell ref="BZ72:CA72"/>
    <mergeCell ref="BD72:BE72"/>
    <mergeCell ref="BF72:BG72"/>
    <mergeCell ref="BH72:BI72"/>
    <mergeCell ref="BJ72:BK72"/>
    <mergeCell ref="BL72:BM72"/>
    <mergeCell ref="BN72:BO72"/>
    <mergeCell ref="AR72:AS72"/>
    <mergeCell ref="AT72:AU72"/>
    <mergeCell ref="AV72:AW72"/>
    <mergeCell ref="AX72:AY72"/>
    <mergeCell ref="AZ72:BA72"/>
    <mergeCell ref="BB72:BC72"/>
    <mergeCell ref="AF72:AG72"/>
    <mergeCell ref="AH72:AI72"/>
    <mergeCell ref="AJ72:AK72"/>
    <mergeCell ref="AL72:AM72"/>
    <mergeCell ref="AN72:AO72"/>
    <mergeCell ref="AP72:AQ72"/>
    <mergeCell ref="T72:U72"/>
    <mergeCell ref="V72:W72"/>
    <mergeCell ref="X72:Y72"/>
    <mergeCell ref="Z72:AA72"/>
    <mergeCell ref="AB72:AC72"/>
    <mergeCell ref="AD72:AE72"/>
    <mergeCell ref="B72:C72"/>
    <mergeCell ref="D72:E72"/>
    <mergeCell ref="F72:G72"/>
    <mergeCell ref="H72:I72"/>
    <mergeCell ref="J72:K72"/>
    <mergeCell ref="L72:M72"/>
    <mergeCell ref="N72:O72"/>
    <mergeCell ref="P72:Q72"/>
    <mergeCell ref="R72:S72"/>
    <mergeCell ref="GB71:GC71"/>
    <mergeCell ref="GD71:GE71"/>
    <mergeCell ref="GF71:GG71"/>
    <mergeCell ref="FP71:FQ71"/>
    <mergeCell ref="FR71:FS71"/>
    <mergeCell ref="FT71:FU71"/>
    <mergeCell ref="FV71:FW71"/>
    <mergeCell ref="FX71:FY71"/>
    <mergeCell ref="FZ71:GA71"/>
    <mergeCell ref="FD71:FE71"/>
    <mergeCell ref="FF71:FG71"/>
    <mergeCell ref="FH71:FI71"/>
    <mergeCell ref="FJ71:FK71"/>
    <mergeCell ref="FL71:FM71"/>
    <mergeCell ref="FN71:FO71"/>
    <mergeCell ref="ER71:ES71"/>
    <mergeCell ref="ET71:EU71"/>
    <mergeCell ref="EV71:EW71"/>
    <mergeCell ref="EX71:EY71"/>
    <mergeCell ref="EZ71:FA71"/>
    <mergeCell ref="FB71:FC71"/>
    <mergeCell ref="EF71:EG71"/>
    <mergeCell ref="EH71:EI71"/>
    <mergeCell ref="EJ71:EK71"/>
    <mergeCell ref="EL71:EM71"/>
    <mergeCell ref="EN71:EO71"/>
    <mergeCell ref="EP71:EQ71"/>
    <mergeCell ref="DT71:DU71"/>
    <mergeCell ref="DV71:DW71"/>
    <mergeCell ref="DX71:DY71"/>
    <mergeCell ref="DZ71:EA71"/>
    <mergeCell ref="EB71:EC71"/>
    <mergeCell ref="ED71:EE71"/>
    <mergeCell ref="DH71:DI71"/>
    <mergeCell ref="DJ71:DK71"/>
    <mergeCell ref="DL71:DM71"/>
    <mergeCell ref="DN71:DO71"/>
    <mergeCell ref="DP71:DQ71"/>
    <mergeCell ref="DR71:DS71"/>
    <mergeCell ref="CV71:CW71"/>
    <mergeCell ref="CX71:CY71"/>
    <mergeCell ref="CZ71:DA71"/>
    <mergeCell ref="DB71:DC71"/>
    <mergeCell ref="DD71:DE71"/>
    <mergeCell ref="DF71:DG71"/>
    <mergeCell ref="CJ71:CK71"/>
    <mergeCell ref="CL71:CM71"/>
    <mergeCell ref="CN71:CO71"/>
    <mergeCell ref="CP71:CQ71"/>
    <mergeCell ref="CR71:CS71"/>
    <mergeCell ref="CT71:CU71"/>
    <mergeCell ref="BX71:BY71"/>
    <mergeCell ref="BZ71:CA71"/>
    <mergeCell ref="CB71:CC71"/>
    <mergeCell ref="CD71:CE71"/>
    <mergeCell ref="CF71:CG71"/>
    <mergeCell ref="CH71:CI71"/>
    <mergeCell ref="BL71:BM71"/>
    <mergeCell ref="BN71:BO71"/>
    <mergeCell ref="BP71:BQ71"/>
    <mergeCell ref="BR71:BS71"/>
    <mergeCell ref="BT71:BU71"/>
    <mergeCell ref="BV71:BW71"/>
    <mergeCell ref="AZ71:BA71"/>
    <mergeCell ref="BB71:BC71"/>
    <mergeCell ref="BD71:BE71"/>
    <mergeCell ref="BF71:BG71"/>
    <mergeCell ref="BH71:BI71"/>
    <mergeCell ref="BJ71:BK71"/>
    <mergeCell ref="AN71:AO71"/>
    <mergeCell ref="AP71:AQ71"/>
    <mergeCell ref="AR71:AS71"/>
    <mergeCell ref="AT71:AU71"/>
    <mergeCell ref="AV71:AW71"/>
    <mergeCell ref="AX71:AY71"/>
    <mergeCell ref="AB71:AC71"/>
    <mergeCell ref="AD71:AE71"/>
    <mergeCell ref="AF71:AG71"/>
    <mergeCell ref="AH71:AI71"/>
    <mergeCell ref="AJ71:AK71"/>
    <mergeCell ref="AL71:AM71"/>
    <mergeCell ref="P71:Q71"/>
    <mergeCell ref="R71:S71"/>
    <mergeCell ref="T71:U71"/>
    <mergeCell ref="V71:W71"/>
    <mergeCell ref="X71:Y71"/>
    <mergeCell ref="Z71:AA71"/>
    <mergeCell ref="B71:C71"/>
    <mergeCell ref="D71:E71"/>
    <mergeCell ref="F71:G71"/>
    <mergeCell ref="H71:I71"/>
    <mergeCell ref="J71:K71"/>
    <mergeCell ref="L71:M71"/>
    <mergeCell ref="N71:O71"/>
    <mergeCell ref="FX70:FY70"/>
    <mergeCell ref="FZ70:GA70"/>
    <mergeCell ref="GB70:GC70"/>
    <mergeCell ref="GD70:GE70"/>
    <mergeCell ref="GF70:GG70"/>
    <mergeCell ref="FL70:FM70"/>
    <mergeCell ref="FN70:FO70"/>
    <mergeCell ref="FP70:FQ70"/>
    <mergeCell ref="FR70:FS70"/>
    <mergeCell ref="FT70:FU70"/>
    <mergeCell ref="FV70:FW70"/>
    <mergeCell ref="EZ70:FA70"/>
    <mergeCell ref="FB70:FC70"/>
    <mergeCell ref="FD70:FE70"/>
    <mergeCell ref="FF70:FG70"/>
    <mergeCell ref="FH70:FI70"/>
    <mergeCell ref="FJ70:FK70"/>
    <mergeCell ref="EN70:EO70"/>
    <mergeCell ref="EP70:EQ70"/>
    <mergeCell ref="ER70:ES70"/>
    <mergeCell ref="ET70:EU70"/>
    <mergeCell ref="EV70:EW70"/>
    <mergeCell ref="EX70:EY70"/>
    <mergeCell ref="EB70:EC70"/>
    <mergeCell ref="ED70:EE70"/>
    <mergeCell ref="EF70:EG70"/>
    <mergeCell ref="EH70:EI70"/>
    <mergeCell ref="EJ70:EK70"/>
    <mergeCell ref="EL70:EM70"/>
    <mergeCell ref="DP70:DQ70"/>
    <mergeCell ref="DR70:DS70"/>
    <mergeCell ref="DT70:DU70"/>
    <mergeCell ref="DV70:DW70"/>
    <mergeCell ref="DX70:DY70"/>
    <mergeCell ref="DZ70:EA70"/>
    <mergeCell ref="DD70:DE70"/>
    <mergeCell ref="DF70:DG70"/>
    <mergeCell ref="DH70:DI70"/>
    <mergeCell ref="DJ70:DK70"/>
    <mergeCell ref="DL70:DM70"/>
    <mergeCell ref="DN70:DO70"/>
    <mergeCell ref="CR70:CS70"/>
    <mergeCell ref="CT70:CU70"/>
    <mergeCell ref="CV70:CW70"/>
    <mergeCell ref="CX70:CY70"/>
    <mergeCell ref="CZ70:DA70"/>
    <mergeCell ref="DB70:DC70"/>
    <mergeCell ref="CF70:CG70"/>
    <mergeCell ref="CH70:CI70"/>
    <mergeCell ref="CJ70:CK70"/>
    <mergeCell ref="CL70:CM70"/>
    <mergeCell ref="CN70:CO70"/>
    <mergeCell ref="CP70:CQ70"/>
    <mergeCell ref="BT70:BU70"/>
    <mergeCell ref="BV70:BW70"/>
    <mergeCell ref="BX70:BY70"/>
    <mergeCell ref="BZ70:CA70"/>
    <mergeCell ref="CB70:CC70"/>
    <mergeCell ref="CD70:CE70"/>
    <mergeCell ref="BH70:BI70"/>
    <mergeCell ref="BJ70:BK70"/>
    <mergeCell ref="BL70:BM70"/>
    <mergeCell ref="BN70:BO70"/>
    <mergeCell ref="BP70:BQ70"/>
    <mergeCell ref="BR70:BS70"/>
    <mergeCell ref="AV70:AW70"/>
    <mergeCell ref="AX70:AY70"/>
    <mergeCell ref="AZ70:BA70"/>
    <mergeCell ref="BB70:BC70"/>
    <mergeCell ref="BD70:BE70"/>
    <mergeCell ref="BF70:BG70"/>
    <mergeCell ref="AJ70:AK70"/>
    <mergeCell ref="AL70:AM70"/>
    <mergeCell ref="AN70:AO70"/>
    <mergeCell ref="AP70:AQ70"/>
    <mergeCell ref="AR70:AS70"/>
    <mergeCell ref="AT70:AU70"/>
    <mergeCell ref="X70:Y70"/>
    <mergeCell ref="Z70:AA70"/>
    <mergeCell ref="AB70:AC70"/>
    <mergeCell ref="AD70:AE70"/>
    <mergeCell ref="AF70:AG70"/>
    <mergeCell ref="AH70:AI70"/>
    <mergeCell ref="L70:M70"/>
    <mergeCell ref="N70:O70"/>
    <mergeCell ref="P70:Q70"/>
    <mergeCell ref="R70:S70"/>
    <mergeCell ref="T70:U70"/>
    <mergeCell ref="V70:W70"/>
    <mergeCell ref="FN68:FO68"/>
    <mergeCell ref="FP68:FQ68"/>
    <mergeCell ref="FR68:FS68"/>
    <mergeCell ref="FT68:FU68"/>
    <mergeCell ref="FV68:FW68"/>
    <mergeCell ref="B70:C70"/>
    <mergeCell ref="D70:E70"/>
    <mergeCell ref="F70:G70"/>
    <mergeCell ref="H70:I70"/>
    <mergeCell ref="J70:K70"/>
    <mergeCell ref="FB68:FC68"/>
    <mergeCell ref="FD68:FE68"/>
    <mergeCell ref="FF68:FG68"/>
    <mergeCell ref="FH68:FI68"/>
    <mergeCell ref="FJ68:FK68"/>
    <mergeCell ref="FL68:FM68"/>
    <mergeCell ref="EP68:EQ68"/>
    <mergeCell ref="ER68:ES68"/>
    <mergeCell ref="ET68:EU68"/>
    <mergeCell ref="EV68:EW68"/>
    <mergeCell ref="EX68:EY68"/>
    <mergeCell ref="EZ68:FA68"/>
    <mergeCell ref="ED68:EE68"/>
    <mergeCell ref="EF68:EG68"/>
    <mergeCell ref="EH68:EI68"/>
    <mergeCell ref="EJ68:EK68"/>
    <mergeCell ref="EL68:EM68"/>
    <mergeCell ref="EN68:EO68"/>
    <mergeCell ref="DR68:DS68"/>
    <mergeCell ref="DT68:DU68"/>
    <mergeCell ref="DV68:DW68"/>
    <mergeCell ref="DX68:DY68"/>
    <mergeCell ref="DZ68:EA68"/>
    <mergeCell ref="EB68:EC68"/>
    <mergeCell ref="DF68:DG68"/>
    <mergeCell ref="DH68:DI68"/>
    <mergeCell ref="DJ68:DK68"/>
    <mergeCell ref="DL68:DM68"/>
    <mergeCell ref="DN68:DO68"/>
    <mergeCell ref="DP68:DQ68"/>
    <mergeCell ref="CT68:CU68"/>
    <mergeCell ref="CV68:CW68"/>
    <mergeCell ref="CX68:CY68"/>
    <mergeCell ref="CZ68:DA68"/>
    <mergeCell ref="DB68:DC68"/>
    <mergeCell ref="DD68:DE68"/>
    <mergeCell ref="CH68:CI68"/>
    <mergeCell ref="CJ68:CK68"/>
    <mergeCell ref="CL68:CM68"/>
    <mergeCell ref="CN68:CO68"/>
    <mergeCell ref="CP68:CQ68"/>
    <mergeCell ref="CR68:CS68"/>
    <mergeCell ref="BV68:BW68"/>
    <mergeCell ref="BX68:BY68"/>
    <mergeCell ref="BZ68:CA68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BT68:BU68"/>
    <mergeCell ref="AX68:AY68"/>
    <mergeCell ref="AZ68:BA68"/>
    <mergeCell ref="BB68:BC68"/>
    <mergeCell ref="BD68:BE68"/>
    <mergeCell ref="BF68:BG68"/>
    <mergeCell ref="BH68:BI68"/>
    <mergeCell ref="AL68:AM68"/>
    <mergeCell ref="AN68:AO68"/>
    <mergeCell ref="AP68:AQ68"/>
    <mergeCell ref="AR68:AS68"/>
    <mergeCell ref="AT68:AU68"/>
    <mergeCell ref="AV68:AW68"/>
    <mergeCell ref="Z68:AA68"/>
    <mergeCell ref="AB68:AC68"/>
    <mergeCell ref="AD68:AE68"/>
    <mergeCell ref="AF68:AG68"/>
    <mergeCell ref="AH68:AI68"/>
    <mergeCell ref="AJ68:AK68"/>
    <mergeCell ref="N68:O68"/>
    <mergeCell ref="P68:Q68"/>
    <mergeCell ref="R68:S68"/>
    <mergeCell ref="T68:U68"/>
    <mergeCell ref="V68:W68"/>
    <mergeCell ref="X68:Y68"/>
    <mergeCell ref="B68:C68"/>
    <mergeCell ref="D68:E68"/>
    <mergeCell ref="F68:G68"/>
    <mergeCell ref="H68:I68"/>
    <mergeCell ref="J68:K68"/>
    <mergeCell ref="L68:M68"/>
    <mergeCell ref="GD2:GE2"/>
    <mergeCell ref="GF2:GG2"/>
    <mergeCell ref="FR2:FS2"/>
    <mergeCell ref="FT2:FU2"/>
    <mergeCell ref="FV2:FW2"/>
    <mergeCell ref="FX2:FY2"/>
    <mergeCell ref="FZ2:GA2"/>
    <mergeCell ref="GB2:GC2"/>
    <mergeCell ref="FF2:FG2"/>
    <mergeCell ref="FH2:FI2"/>
    <mergeCell ref="FJ2:FK2"/>
    <mergeCell ref="FL2:FM2"/>
    <mergeCell ref="FN2:FO2"/>
    <mergeCell ref="FP2:FQ2"/>
    <mergeCell ref="ET2:EU2"/>
    <mergeCell ref="EV2:EW2"/>
    <mergeCell ref="EX2:EY2"/>
    <mergeCell ref="EZ2:FA2"/>
    <mergeCell ref="FB2:FC2"/>
    <mergeCell ref="FD2:FE2"/>
    <mergeCell ref="EH2:EI2"/>
    <mergeCell ref="EJ2:EK2"/>
    <mergeCell ref="EL2:EM2"/>
    <mergeCell ref="EN2:EO2"/>
    <mergeCell ref="EP2:EQ2"/>
    <mergeCell ref="ER2:ES2"/>
    <mergeCell ref="DV2:DW2"/>
    <mergeCell ref="DX2:DY2"/>
    <mergeCell ref="DZ2:EA2"/>
    <mergeCell ref="EB2:EC2"/>
    <mergeCell ref="ED2:EE2"/>
    <mergeCell ref="EF2:EG2"/>
    <mergeCell ref="DJ2:DK2"/>
    <mergeCell ref="DL2:DM2"/>
    <mergeCell ref="DN2:DO2"/>
    <mergeCell ref="DP2:DQ2"/>
    <mergeCell ref="DR2:DS2"/>
    <mergeCell ref="DT2:DU2"/>
    <mergeCell ref="CX2:CY2"/>
    <mergeCell ref="CZ2:DA2"/>
    <mergeCell ref="DB2:DC2"/>
    <mergeCell ref="DD2:DE2"/>
    <mergeCell ref="DF2:DG2"/>
    <mergeCell ref="DH2:DI2"/>
    <mergeCell ref="CL2:CM2"/>
    <mergeCell ref="CN2:CO2"/>
    <mergeCell ref="CP2:CQ2"/>
    <mergeCell ref="CR2:CS2"/>
    <mergeCell ref="CT2:CU2"/>
    <mergeCell ref="CV2:CW2"/>
    <mergeCell ref="BZ2:CA2"/>
    <mergeCell ref="CB2:CC2"/>
    <mergeCell ref="CD2:CE2"/>
    <mergeCell ref="CF2:CG2"/>
    <mergeCell ref="CH2:CI2"/>
    <mergeCell ref="CJ2:CK2"/>
    <mergeCell ref="BN2:BO2"/>
    <mergeCell ref="BP2:BQ2"/>
    <mergeCell ref="BR2:BS2"/>
    <mergeCell ref="BT2:BU2"/>
    <mergeCell ref="BV2:BW2"/>
    <mergeCell ref="BX2:BY2"/>
    <mergeCell ref="BB2:BC2"/>
    <mergeCell ref="BD2:BE2"/>
    <mergeCell ref="BF2:BG2"/>
    <mergeCell ref="BH2:BI2"/>
    <mergeCell ref="BJ2:BK2"/>
    <mergeCell ref="BL2:BM2"/>
    <mergeCell ref="AP2:AQ2"/>
    <mergeCell ref="AR2:AS2"/>
    <mergeCell ref="AT2:AU2"/>
    <mergeCell ref="AV2:AW2"/>
    <mergeCell ref="AX2:AY2"/>
    <mergeCell ref="AZ2:BA2"/>
    <mergeCell ref="AD2:AE2"/>
    <mergeCell ref="AF2:AG2"/>
    <mergeCell ref="AH2:AI2"/>
    <mergeCell ref="AJ2:AK2"/>
    <mergeCell ref="AL2:AM2"/>
    <mergeCell ref="AN2:AO2"/>
    <mergeCell ref="R2:S2"/>
    <mergeCell ref="T2:U2"/>
    <mergeCell ref="V2:W2"/>
    <mergeCell ref="X2:Y2"/>
    <mergeCell ref="Z2:AA2"/>
    <mergeCell ref="AB2:AC2"/>
    <mergeCell ref="B2:C2"/>
    <mergeCell ref="D2:E2"/>
    <mergeCell ref="F2:G2"/>
    <mergeCell ref="H2:I2"/>
    <mergeCell ref="J2:K2"/>
    <mergeCell ref="L2:M2"/>
    <mergeCell ref="N2:O2"/>
    <mergeCell ref="P2:Q2"/>
    <mergeCell ref="FZ1:GA1"/>
    <mergeCell ref="GB1:GC1"/>
    <mergeCell ref="GD1:GE1"/>
    <mergeCell ref="ED1:EE1"/>
    <mergeCell ref="EF1:EG1"/>
    <mergeCell ref="EH1:EI1"/>
    <mergeCell ref="EJ1:EK1"/>
    <mergeCell ref="EL1:EM1"/>
    <mergeCell ref="EN1:EO1"/>
    <mergeCell ref="DR1:DS1"/>
    <mergeCell ref="DT1:DU1"/>
    <mergeCell ref="DV1:DW1"/>
    <mergeCell ref="DX1:DY1"/>
    <mergeCell ref="DZ1:EA1"/>
    <mergeCell ref="EB1:EC1"/>
    <mergeCell ref="DF1:DG1"/>
    <mergeCell ref="DH1:DI1"/>
    <mergeCell ref="DJ1:DK1"/>
    <mergeCell ref="GF1:GG1"/>
    <mergeCell ref="FN1:FO1"/>
    <mergeCell ref="FP1:FQ1"/>
    <mergeCell ref="FR1:FS1"/>
    <mergeCell ref="FT1:FU1"/>
    <mergeCell ref="FV1:FW1"/>
    <mergeCell ref="FX1:FY1"/>
    <mergeCell ref="FB1:FC1"/>
    <mergeCell ref="FD1:FE1"/>
    <mergeCell ref="FF1:FG1"/>
    <mergeCell ref="FH1:FI1"/>
    <mergeCell ref="FJ1:FK1"/>
    <mergeCell ref="FL1:FM1"/>
    <mergeCell ref="EP1:EQ1"/>
    <mergeCell ref="ER1:ES1"/>
    <mergeCell ref="ET1:EU1"/>
    <mergeCell ref="EV1:EW1"/>
    <mergeCell ref="EX1:EY1"/>
    <mergeCell ref="EZ1:FA1"/>
    <mergeCell ref="DL1:DM1"/>
    <mergeCell ref="DN1:DO1"/>
    <mergeCell ref="DP1:DQ1"/>
    <mergeCell ref="CT1:CU1"/>
    <mergeCell ref="CV1:CW1"/>
    <mergeCell ref="CX1:CY1"/>
    <mergeCell ref="CZ1:DA1"/>
    <mergeCell ref="DB1:DC1"/>
    <mergeCell ref="DD1:DE1"/>
    <mergeCell ref="CH1:CI1"/>
    <mergeCell ref="CJ1:CK1"/>
    <mergeCell ref="CL1:CM1"/>
    <mergeCell ref="CN1:CO1"/>
    <mergeCell ref="CP1:CQ1"/>
    <mergeCell ref="CR1:CS1"/>
    <mergeCell ref="BV1:BW1"/>
    <mergeCell ref="BX1:BY1"/>
    <mergeCell ref="BZ1:CA1"/>
    <mergeCell ref="CB1:CC1"/>
    <mergeCell ref="CD1:CE1"/>
    <mergeCell ref="CF1:CG1"/>
    <mergeCell ref="BJ1:BK1"/>
    <mergeCell ref="BL1:BM1"/>
    <mergeCell ref="BN1:BO1"/>
    <mergeCell ref="BP1:BQ1"/>
    <mergeCell ref="BR1:BS1"/>
    <mergeCell ref="BT1:BU1"/>
    <mergeCell ref="AX1:AY1"/>
    <mergeCell ref="AZ1:BA1"/>
    <mergeCell ref="BB1:BC1"/>
    <mergeCell ref="BD1:BE1"/>
    <mergeCell ref="BF1:BG1"/>
    <mergeCell ref="BH1:BI1"/>
    <mergeCell ref="AL1:AM1"/>
    <mergeCell ref="AN1:AO1"/>
    <mergeCell ref="AP1:AQ1"/>
    <mergeCell ref="AR1:AS1"/>
    <mergeCell ref="AT1:AU1"/>
    <mergeCell ref="AV1:AW1"/>
    <mergeCell ref="Z1:AA1"/>
    <mergeCell ref="AB1:AC1"/>
    <mergeCell ref="AD1:AE1"/>
    <mergeCell ref="AF1:AG1"/>
    <mergeCell ref="AH1:AI1"/>
    <mergeCell ref="AJ1:AK1"/>
    <mergeCell ref="N1:O1"/>
    <mergeCell ref="P1:Q1"/>
    <mergeCell ref="R1:S1"/>
    <mergeCell ref="T1:U1"/>
    <mergeCell ref="V1:W1"/>
    <mergeCell ref="X1:Y1"/>
    <mergeCell ref="B1:C1"/>
    <mergeCell ref="D1:E1"/>
    <mergeCell ref="F1:G1"/>
    <mergeCell ref="H1:I1"/>
    <mergeCell ref="J1:K1"/>
    <mergeCell ref="L1:M1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N14:CO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N16:CO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N17:CO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N18:CO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DL19:DM19"/>
    <mergeCell ref="DN19:DO19"/>
    <mergeCell ref="DP19:DQ19"/>
    <mergeCell ref="DR19:DS19"/>
    <mergeCell ref="DT19:DU19"/>
    <mergeCell ref="DV19:DW19"/>
    <mergeCell ref="DX19:DY19"/>
    <mergeCell ref="DZ19:EA19"/>
    <mergeCell ref="EB19:EC19"/>
    <mergeCell ref="ED19:EE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CX19:CY19"/>
    <mergeCell ref="CZ19:DA19"/>
    <mergeCell ref="DB19:DC19"/>
    <mergeCell ref="DD19:DE19"/>
    <mergeCell ref="DF19:DG19"/>
    <mergeCell ref="DH19:DI19"/>
    <mergeCell ref="DJ19:DK19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CX20:CY20"/>
    <mergeCell ref="CZ20:DA20"/>
    <mergeCell ref="DB20:DC20"/>
    <mergeCell ref="DD20:DE20"/>
    <mergeCell ref="DF20:DG20"/>
    <mergeCell ref="DH20:DI20"/>
    <mergeCell ref="DJ20:DK20"/>
    <mergeCell ref="DL20:DM20"/>
    <mergeCell ref="DN20:DO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EF20:EG20"/>
    <mergeCell ref="EH20:EI20"/>
    <mergeCell ref="EJ20:EK20"/>
    <mergeCell ref="EL20:EM20"/>
    <mergeCell ref="EN20:EO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ED21:EE21"/>
    <mergeCell ref="EF21:EG21"/>
    <mergeCell ref="EH21:EI21"/>
    <mergeCell ref="EJ21:EK21"/>
    <mergeCell ref="EL21:EM21"/>
    <mergeCell ref="EN21:EO21"/>
    <mergeCell ref="BZ21:CA21"/>
    <mergeCell ref="CB21:CC21"/>
    <mergeCell ref="CD21:CE21"/>
    <mergeCell ref="CF21:CG21"/>
    <mergeCell ref="CH21:CI21"/>
    <mergeCell ref="CJ21:CK21"/>
    <mergeCell ref="CL21:CM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N22:CO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N25:CO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N27:CO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N28:CO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DJ29:DK29"/>
    <mergeCell ref="DL29:DM29"/>
    <mergeCell ref="DN29:DO29"/>
    <mergeCell ref="DP29:DQ29"/>
    <mergeCell ref="DR29:DS29"/>
    <mergeCell ref="DT29:DU29"/>
    <mergeCell ref="DV29:DW29"/>
    <mergeCell ref="FF29:FG29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EX29:EY29"/>
    <mergeCell ref="EZ29:FA29"/>
    <mergeCell ref="FB29:FC29"/>
    <mergeCell ref="FD29:FE29"/>
    <mergeCell ref="GN29:GO29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N41:CO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CN43:CO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N44:CO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N45:CO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EJ48:EK48"/>
    <mergeCell ref="EL48:EM48"/>
    <mergeCell ref="EN48:EO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N49:CO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N52:CO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N54:CO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N55:CO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ET56:EU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EX56:EY56"/>
    <mergeCell ref="EZ56:FA56"/>
    <mergeCell ref="FB56:FC56"/>
    <mergeCell ref="FD56:FE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  <mergeCell ref="FX56:FY56"/>
    <mergeCell ref="FZ56:GA56"/>
    <mergeCell ref="GB56:GC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ER56:ES56"/>
    <mergeCell ref="GD56:GE56"/>
    <mergeCell ref="GF56:GG56"/>
    <mergeCell ref="GH56:GI56"/>
    <mergeCell ref="GJ56:GK56"/>
    <mergeCell ref="GL56:GM56"/>
    <mergeCell ref="GN56:GO56"/>
    <mergeCell ref="CL17:CM17"/>
    <mergeCell ref="CL18:CM18"/>
    <mergeCell ref="CL22:CM22"/>
    <mergeCell ref="CL23:CM23"/>
    <mergeCell ref="CN23:CO23"/>
    <mergeCell ref="CL24:CM24"/>
    <mergeCell ref="CN24:CO24"/>
    <mergeCell ref="CL25:CM25"/>
    <mergeCell ref="CL27:CM27"/>
    <mergeCell ref="CL28:CM28"/>
    <mergeCell ref="CL14:CM14"/>
    <mergeCell ref="CP14:CQ14"/>
    <mergeCell ref="CR14:CS14"/>
    <mergeCell ref="CT14:CU14"/>
    <mergeCell ref="CL16:CM16"/>
    <mergeCell ref="CP16:CQ16"/>
    <mergeCell ref="CP17:CQ17"/>
    <mergeCell ref="CP18:CQ18"/>
    <mergeCell ref="CP22:CQ22"/>
    <mergeCell ref="CP23:CQ23"/>
    <mergeCell ref="CP24:CQ24"/>
    <mergeCell ref="CP25:CQ25"/>
    <mergeCell ref="CP26:CQ26"/>
    <mergeCell ref="CP27:CQ27"/>
    <mergeCell ref="CP28:CQ28"/>
    <mergeCell ref="EV56:EW56"/>
    <mergeCell ref="CR16:CS16"/>
    <mergeCell ref="CR17:CS17"/>
    <mergeCell ref="CR18:CS18"/>
    <mergeCell ref="CR22:CS22"/>
    <mergeCell ref="CR23:CS23"/>
    <mergeCell ref="CR24:CS24"/>
    <mergeCell ref="CR25:CS25"/>
    <mergeCell ref="CR26:CS26"/>
    <mergeCell ref="CR27:CS27"/>
    <mergeCell ref="CR28:CS28"/>
    <mergeCell ref="CT16:CU16"/>
    <mergeCell ref="CV16:CW16"/>
    <mergeCell ref="CX16:CY16"/>
    <mergeCell ref="CZ16:DA16"/>
    <mergeCell ref="CT17:CU17"/>
    <mergeCell ref="CV17:CW17"/>
    <mergeCell ref="CX17:CY17"/>
    <mergeCell ref="CZ17:DA17"/>
    <mergeCell ref="CT18:CU18"/>
    <mergeCell ref="CV18:CW18"/>
    <mergeCell ref="CX18:CY18"/>
    <mergeCell ref="CZ18:DA18"/>
    <mergeCell ref="CT22:CU22"/>
    <mergeCell ref="CV22:CW22"/>
    <mergeCell ref="CX22:CY22"/>
    <mergeCell ref="CZ22:DA22"/>
    <mergeCell ref="CT23:CU23"/>
    <mergeCell ref="CV23:CW23"/>
    <mergeCell ref="CX23:CY23"/>
    <mergeCell ref="CZ23:DA23"/>
    <mergeCell ref="CT24:CU24"/>
    <mergeCell ref="CV24:CW24"/>
    <mergeCell ref="CX24:CY24"/>
    <mergeCell ref="CZ24:DA24"/>
    <mergeCell ref="CT25:CU25"/>
    <mergeCell ref="CV25:CW25"/>
    <mergeCell ref="CX25:CY25"/>
    <mergeCell ref="CZ25:DA25"/>
    <mergeCell ref="CT26:CU26"/>
    <mergeCell ref="CV26:CW26"/>
    <mergeCell ref="CX26:CY26"/>
    <mergeCell ref="CZ26:DA26"/>
    <mergeCell ref="CT27:CU27"/>
    <mergeCell ref="CV27:CW27"/>
    <mergeCell ref="CX27:CY27"/>
    <mergeCell ref="CZ27:DA27"/>
    <mergeCell ref="CT28:CU28"/>
    <mergeCell ref="CV28:CW28"/>
    <mergeCell ref="CX28:CY28"/>
    <mergeCell ref="CZ28:DA28"/>
    <mergeCell ref="DB16:DC16"/>
    <mergeCell ref="DD16:DE16"/>
    <mergeCell ref="DF16:DG16"/>
    <mergeCell ref="DH16:DI16"/>
    <mergeCell ref="DJ16:DK16"/>
    <mergeCell ref="DB17:DC17"/>
    <mergeCell ref="DD17:DE17"/>
    <mergeCell ref="DF17:DG17"/>
    <mergeCell ref="DH17:DI17"/>
    <mergeCell ref="DJ17:DK17"/>
    <mergeCell ref="DB18:DC18"/>
    <mergeCell ref="DD18:DE18"/>
    <mergeCell ref="DF18:DG18"/>
    <mergeCell ref="DH18:DI18"/>
    <mergeCell ref="DJ18:DK18"/>
    <mergeCell ref="DB22:DC22"/>
    <mergeCell ref="DD22:DE22"/>
    <mergeCell ref="DF22:DG22"/>
    <mergeCell ref="DH22:DI22"/>
    <mergeCell ref="DJ22:DK22"/>
    <mergeCell ref="DH21:DI21"/>
    <mergeCell ref="DJ21:DK21"/>
    <mergeCell ref="DB23:DC23"/>
    <mergeCell ref="DD23:DE23"/>
    <mergeCell ref="DF23:DG23"/>
    <mergeCell ref="DH23:DI23"/>
    <mergeCell ref="DJ23:DK23"/>
    <mergeCell ref="DB24:DC24"/>
    <mergeCell ref="DD24:DE24"/>
    <mergeCell ref="DF24:DG24"/>
    <mergeCell ref="DH24:DI24"/>
    <mergeCell ref="DJ24:DK24"/>
    <mergeCell ref="DB25:DC25"/>
    <mergeCell ref="DD25:DE25"/>
    <mergeCell ref="DF25:DG25"/>
    <mergeCell ref="DH25:DI25"/>
    <mergeCell ref="DJ25:DK25"/>
    <mergeCell ref="DB26:DC26"/>
    <mergeCell ref="DD26:DE26"/>
    <mergeCell ref="DF26:DG26"/>
    <mergeCell ref="DH26:DI26"/>
    <mergeCell ref="DJ26:DK26"/>
    <mergeCell ref="DB27:DC27"/>
    <mergeCell ref="DD27:DE27"/>
    <mergeCell ref="DF27:DG27"/>
    <mergeCell ref="DH27:DI27"/>
    <mergeCell ref="DJ27:DK27"/>
    <mergeCell ref="DB28:DC28"/>
    <mergeCell ref="DD28:DE28"/>
    <mergeCell ref="DF28:DG28"/>
    <mergeCell ref="DH28:DI28"/>
    <mergeCell ref="DJ28:DK28"/>
    <mergeCell ref="DL16:DM16"/>
    <mergeCell ref="DN16:DO16"/>
    <mergeCell ref="DP16:DQ16"/>
    <mergeCell ref="DR16:DS16"/>
    <mergeCell ref="DT16:DU16"/>
    <mergeCell ref="DV16:DW16"/>
    <mergeCell ref="DX16:DY16"/>
    <mergeCell ref="DL18:DM18"/>
    <mergeCell ref="DN18:DO18"/>
    <mergeCell ref="DP18:DQ18"/>
    <mergeCell ref="DR18:DS18"/>
    <mergeCell ref="DT18:DU18"/>
    <mergeCell ref="DV18:DW18"/>
    <mergeCell ref="DX18:DY18"/>
    <mergeCell ref="DL23:DM23"/>
    <mergeCell ref="DN23:DO23"/>
    <mergeCell ref="DP23:DQ23"/>
    <mergeCell ref="DR23:DS23"/>
    <mergeCell ref="DT23:DU23"/>
    <mergeCell ref="DV23:DW23"/>
    <mergeCell ref="DX23:DY23"/>
    <mergeCell ref="DL25:DM25"/>
    <mergeCell ref="DZ16:EA16"/>
    <mergeCell ref="EB16:EC16"/>
    <mergeCell ref="ED16:EE16"/>
    <mergeCell ref="EF16:EG16"/>
    <mergeCell ref="EH16:EI16"/>
    <mergeCell ref="EJ16:EK16"/>
    <mergeCell ref="EL16:EM16"/>
    <mergeCell ref="EN16:EO16"/>
    <mergeCell ref="EP16:EQ16"/>
    <mergeCell ref="ER16:ES16"/>
    <mergeCell ref="ET16:EU16"/>
    <mergeCell ref="EV16:EW16"/>
    <mergeCell ref="DL17:DM17"/>
    <mergeCell ref="DN17:DO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EF17:EG17"/>
    <mergeCell ref="EH17:EI17"/>
    <mergeCell ref="EJ17:EK17"/>
    <mergeCell ref="EL17:EM17"/>
    <mergeCell ref="EN17:EO17"/>
    <mergeCell ref="EP17:EQ17"/>
    <mergeCell ref="ER17:ES17"/>
    <mergeCell ref="ET17:EU17"/>
    <mergeCell ref="EV17:EW17"/>
    <mergeCell ref="DZ18:EA18"/>
    <mergeCell ref="EB18:EC18"/>
    <mergeCell ref="ED18:EE18"/>
    <mergeCell ref="EF18:EG18"/>
    <mergeCell ref="EH18:EI18"/>
    <mergeCell ref="EJ18:EK18"/>
    <mergeCell ref="EL18:EM18"/>
    <mergeCell ref="EN18:EO18"/>
    <mergeCell ref="EP18:EQ18"/>
    <mergeCell ref="ER18:ES18"/>
    <mergeCell ref="ET18:EU18"/>
    <mergeCell ref="EV18:EW18"/>
    <mergeCell ref="EP19:EQ19"/>
    <mergeCell ref="ER19:ES19"/>
    <mergeCell ref="ET19:EU19"/>
    <mergeCell ref="EV19:EW19"/>
    <mergeCell ref="EP20:EQ20"/>
    <mergeCell ref="ER20:ES20"/>
    <mergeCell ref="ET20:EU20"/>
    <mergeCell ref="EV20:EW20"/>
    <mergeCell ref="EF19:EG19"/>
    <mergeCell ref="EH19:EI19"/>
    <mergeCell ref="EJ19:EK19"/>
    <mergeCell ref="EL19:EM19"/>
    <mergeCell ref="EN19:EO19"/>
    <mergeCell ref="EP21:EQ21"/>
    <mergeCell ref="ER21:ES21"/>
    <mergeCell ref="ET21:EU21"/>
    <mergeCell ref="EV21:EW21"/>
    <mergeCell ref="DL22:DM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EF22:EG22"/>
    <mergeCell ref="EH22:EI22"/>
    <mergeCell ref="EJ22:EK22"/>
    <mergeCell ref="EL22:EM22"/>
    <mergeCell ref="EN22:EO22"/>
    <mergeCell ref="EP22:EQ22"/>
    <mergeCell ref="ER22:ES22"/>
    <mergeCell ref="ET22:EU22"/>
    <mergeCell ref="EV22:EW22"/>
    <mergeCell ref="DL21:DM21"/>
    <mergeCell ref="DN21:DO21"/>
    <mergeCell ref="DP21:DQ21"/>
    <mergeCell ref="DR21:DS21"/>
    <mergeCell ref="DT21:DU21"/>
    <mergeCell ref="DV21:DW21"/>
    <mergeCell ref="DX21:DY21"/>
    <mergeCell ref="DZ21:EA21"/>
    <mergeCell ref="EB21:EC21"/>
    <mergeCell ref="EV23:EW23"/>
    <mergeCell ref="DL24:DM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ED24:EE24"/>
    <mergeCell ref="EF24:EG24"/>
    <mergeCell ref="EH24:EI24"/>
    <mergeCell ref="EJ24:EK24"/>
    <mergeCell ref="EL24:EM24"/>
    <mergeCell ref="EN24:EO24"/>
    <mergeCell ref="EP24:EQ24"/>
    <mergeCell ref="ER24:ES24"/>
    <mergeCell ref="ET24:EU24"/>
    <mergeCell ref="EV24:EW24"/>
    <mergeCell ref="DZ25:EA25"/>
    <mergeCell ref="EB25:EC25"/>
    <mergeCell ref="ED25:EE25"/>
    <mergeCell ref="EF25:EG25"/>
    <mergeCell ref="EH25:EI25"/>
    <mergeCell ref="EJ25:EK25"/>
    <mergeCell ref="EL25:EM25"/>
    <mergeCell ref="EN25:EO25"/>
    <mergeCell ref="EP25:EQ25"/>
    <mergeCell ref="ER25:ES25"/>
    <mergeCell ref="ET25:EU25"/>
    <mergeCell ref="DZ23:EA23"/>
    <mergeCell ref="EB23:EC23"/>
    <mergeCell ref="ED23:EE23"/>
    <mergeCell ref="EF23:EG23"/>
    <mergeCell ref="EH23:EI23"/>
    <mergeCell ref="EJ23:EK23"/>
    <mergeCell ref="EL23:EM23"/>
    <mergeCell ref="EN23:EO23"/>
    <mergeCell ref="EP23:EQ23"/>
    <mergeCell ref="ER23:ES23"/>
    <mergeCell ref="ET23:EU23"/>
    <mergeCell ref="EH27:EI27"/>
    <mergeCell ref="EJ27:EK27"/>
    <mergeCell ref="EL27:EM27"/>
    <mergeCell ref="EN27:EO27"/>
    <mergeCell ref="EP27:EQ27"/>
    <mergeCell ref="ER27:ES27"/>
    <mergeCell ref="EV25:EW25"/>
    <mergeCell ref="DL26:DM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EV26:EW26"/>
    <mergeCell ref="DN25:DO25"/>
    <mergeCell ref="DP25:DQ25"/>
    <mergeCell ref="DR25:DS25"/>
    <mergeCell ref="DT25:DU25"/>
    <mergeCell ref="DV25:DW25"/>
    <mergeCell ref="DX25:DY25"/>
    <mergeCell ref="ET27:EU27"/>
    <mergeCell ref="EV27:EW27"/>
    <mergeCell ref="DL28:DM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EL28:EM28"/>
    <mergeCell ref="EN28:EO28"/>
    <mergeCell ref="EP28:EQ28"/>
    <mergeCell ref="ER28:ES28"/>
    <mergeCell ref="ET28:EU28"/>
    <mergeCell ref="EV28:EW28"/>
    <mergeCell ref="DL27:DM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EF27:EG27"/>
    <mergeCell ref="EX16:EY16"/>
    <mergeCell ref="EZ16:FA16"/>
    <mergeCell ref="FB16:FC16"/>
    <mergeCell ref="FD16:FE16"/>
    <mergeCell ref="FF16:FG16"/>
    <mergeCell ref="FH16:FI16"/>
    <mergeCell ref="FJ16:FK16"/>
    <mergeCell ref="FL16:FM16"/>
    <mergeCell ref="FN16:FO16"/>
    <mergeCell ref="FP16:FQ16"/>
    <mergeCell ref="EX17:EY17"/>
    <mergeCell ref="EZ17:FA17"/>
    <mergeCell ref="FB17:FC17"/>
    <mergeCell ref="FD17:FE17"/>
    <mergeCell ref="FF17:FG17"/>
    <mergeCell ref="FH17:FI17"/>
    <mergeCell ref="FJ17:FK17"/>
    <mergeCell ref="FL17:FM17"/>
    <mergeCell ref="FN17:FO17"/>
    <mergeCell ref="FP17:FQ17"/>
    <mergeCell ref="EX18:EY18"/>
    <mergeCell ref="EZ18:FA18"/>
    <mergeCell ref="FB18:FC18"/>
    <mergeCell ref="FD18:FE18"/>
    <mergeCell ref="FF18:FG18"/>
    <mergeCell ref="FH18:FI18"/>
    <mergeCell ref="FJ18:FK18"/>
    <mergeCell ref="FL18:FM18"/>
    <mergeCell ref="FN18:FO18"/>
    <mergeCell ref="FP18:FQ18"/>
    <mergeCell ref="EX19:EY19"/>
    <mergeCell ref="EZ19:FA19"/>
    <mergeCell ref="FB19:FC19"/>
    <mergeCell ref="FD19:FE19"/>
    <mergeCell ref="FF19:FG19"/>
    <mergeCell ref="FH19:FI19"/>
    <mergeCell ref="FJ19:FK19"/>
    <mergeCell ref="FL19:FM19"/>
    <mergeCell ref="FN19:FO19"/>
    <mergeCell ref="FP19:FQ19"/>
    <mergeCell ref="EX20:EY20"/>
    <mergeCell ref="EZ20:FA20"/>
    <mergeCell ref="FB20:FC20"/>
    <mergeCell ref="FD20:FE20"/>
    <mergeCell ref="FF20:FG20"/>
    <mergeCell ref="FH20:FI20"/>
    <mergeCell ref="FJ20:FK20"/>
    <mergeCell ref="FL20:FM20"/>
    <mergeCell ref="FN20:FO20"/>
    <mergeCell ref="FP20:FQ20"/>
    <mergeCell ref="EX21:EY21"/>
    <mergeCell ref="EZ21:FA21"/>
    <mergeCell ref="FB21:FC21"/>
    <mergeCell ref="FD21:FE21"/>
    <mergeCell ref="FF21:FG21"/>
    <mergeCell ref="FH21:FI21"/>
    <mergeCell ref="FJ21:FK21"/>
    <mergeCell ref="FL21:FM21"/>
    <mergeCell ref="FN21:FO21"/>
    <mergeCell ref="FP21:FQ21"/>
    <mergeCell ref="EX25:EY25"/>
    <mergeCell ref="EZ25:FA25"/>
    <mergeCell ref="FB25:FC25"/>
    <mergeCell ref="FD25:FE25"/>
    <mergeCell ref="FF25:FG25"/>
    <mergeCell ref="FH25:FI25"/>
    <mergeCell ref="FJ25:FK25"/>
    <mergeCell ref="FL25:FM25"/>
    <mergeCell ref="FN25:FO25"/>
    <mergeCell ref="FP25:FQ25"/>
    <mergeCell ref="EX22:EY22"/>
    <mergeCell ref="EZ22:FA22"/>
    <mergeCell ref="FB22:FC22"/>
    <mergeCell ref="FD22:FE22"/>
    <mergeCell ref="FF22:FG22"/>
    <mergeCell ref="FH22:FI22"/>
    <mergeCell ref="FJ22:FK22"/>
    <mergeCell ref="FL22:FM22"/>
    <mergeCell ref="FN22:FO22"/>
    <mergeCell ref="FP22:FQ22"/>
    <mergeCell ref="EX23:EY23"/>
    <mergeCell ref="EZ23:FA23"/>
    <mergeCell ref="FB23:FC23"/>
    <mergeCell ref="FD23:FE23"/>
    <mergeCell ref="FF23:FG23"/>
    <mergeCell ref="FH23:FI23"/>
    <mergeCell ref="FJ23:FK23"/>
    <mergeCell ref="FL23:FM23"/>
    <mergeCell ref="FN23:FO23"/>
    <mergeCell ref="FP23:FQ23"/>
    <mergeCell ref="FV19:FW19"/>
    <mergeCell ref="FX19:FY19"/>
    <mergeCell ref="EX26:EY26"/>
    <mergeCell ref="EZ26:FA26"/>
    <mergeCell ref="FB26:FC26"/>
    <mergeCell ref="FD26:FE26"/>
    <mergeCell ref="FF26:FG26"/>
    <mergeCell ref="FH26:FI26"/>
    <mergeCell ref="FJ26:FK26"/>
    <mergeCell ref="FL26:FM26"/>
    <mergeCell ref="FN26:FO26"/>
    <mergeCell ref="FP26:FQ26"/>
    <mergeCell ref="EX27:EY27"/>
    <mergeCell ref="EZ27:FA27"/>
    <mergeCell ref="FB27:FC27"/>
    <mergeCell ref="FD27:FE27"/>
    <mergeCell ref="FF27:FG27"/>
    <mergeCell ref="FH27:FI27"/>
    <mergeCell ref="FJ27:FK27"/>
    <mergeCell ref="FL27:FM27"/>
    <mergeCell ref="FN27:FO27"/>
    <mergeCell ref="FP27:FQ27"/>
    <mergeCell ref="EX24:EY24"/>
    <mergeCell ref="EZ24:FA24"/>
    <mergeCell ref="FB24:FC24"/>
    <mergeCell ref="FD24:FE24"/>
    <mergeCell ref="FF24:FG24"/>
    <mergeCell ref="FH24:FI24"/>
    <mergeCell ref="FJ24:FK24"/>
    <mergeCell ref="FL24:FM24"/>
    <mergeCell ref="FN24:FO24"/>
    <mergeCell ref="FP24:FQ24"/>
    <mergeCell ref="FZ22:GA22"/>
    <mergeCell ref="GB22:GC22"/>
    <mergeCell ref="EX28:EY28"/>
    <mergeCell ref="EZ28:FA28"/>
    <mergeCell ref="FB28:FC28"/>
    <mergeCell ref="FD28:FE28"/>
    <mergeCell ref="FF28:FG28"/>
    <mergeCell ref="FH28:FI28"/>
    <mergeCell ref="FJ28:FK28"/>
    <mergeCell ref="FL28:FM28"/>
    <mergeCell ref="FN28:FO28"/>
    <mergeCell ref="FP28:FQ28"/>
    <mergeCell ref="FR16:FS16"/>
    <mergeCell ref="FT16:FU16"/>
    <mergeCell ref="FV16:FW16"/>
    <mergeCell ref="FX16:FY16"/>
    <mergeCell ref="FZ16:GA16"/>
    <mergeCell ref="GB16:GC16"/>
    <mergeCell ref="FR17:FS17"/>
    <mergeCell ref="FT17:FU17"/>
    <mergeCell ref="FV17:FW17"/>
    <mergeCell ref="FX17:FY17"/>
    <mergeCell ref="FZ17:GA17"/>
    <mergeCell ref="GB17:GC17"/>
    <mergeCell ref="FR18:FS18"/>
    <mergeCell ref="FT18:FU18"/>
    <mergeCell ref="FV18:FW18"/>
    <mergeCell ref="FX18:FY18"/>
    <mergeCell ref="FZ18:GA18"/>
    <mergeCell ref="GB18:GC18"/>
    <mergeCell ref="FR19:FS19"/>
    <mergeCell ref="FT19:FU19"/>
    <mergeCell ref="FZ23:GA23"/>
    <mergeCell ref="GB23:GC23"/>
    <mergeCell ref="FR24:FS24"/>
    <mergeCell ref="FT24:FU24"/>
    <mergeCell ref="FV24:FW24"/>
    <mergeCell ref="FX24:FY24"/>
    <mergeCell ref="FZ24:GA24"/>
    <mergeCell ref="GB24:GC24"/>
    <mergeCell ref="FR25:FS25"/>
    <mergeCell ref="FT25:FU25"/>
    <mergeCell ref="FV25:FW25"/>
    <mergeCell ref="FX25:FY25"/>
    <mergeCell ref="FZ25:GA25"/>
    <mergeCell ref="GB25:GC25"/>
    <mergeCell ref="FZ19:GA19"/>
    <mergeCell ref="GB19:GC19"/>
    <mergeCell ref="FR20:FS20"/>
    <mergeCell ref="FT20:FU20"/>
    <mergeCell ref="FV20:FW20"/>
    <mergeCell ref="FX20:FY20"/>
    <mergeCell ref="FZ20:GA20"/>
    <mergeCell ref="GB20:GC20"/>
    <mergeCell ref="FR21:FS21"/>
    <mergeCell ref="FT21:FU21"/>
    <mergeCell ref="FV21:FW21"/>
    <mergeCell ref="FX21:FY21"/>
    <mergeCell ref="FZ21:GA21"/>
    <mergeCell ref="GB21:GC21"/>
    <mergeCell ref="FR22:FS22"/>
    <mergeCell ref="FT22:FU22"/>
    <mergeCell ref="FV22:FW22"/>
    <mergeCell ref="FX22:FY22"/>
    <mergeCell ref="GF19:GG19"/>
    <mergeCell ref="GF20:GG20"/>
    <mergeCell ref="GF21:GG21"/>
    <mergeCell ref="GF22:GG22"/>
    <mergeCell ref="GF23:GG23"/>
    <mergeCell ref="GF24:GG24"/>
    <mergeCell ref="GF25:GG25"/>
    <mergeCell ref="GF26:GG26"/>
    <mergeCell ref="GF27:GG27"/>
    <mergeCell ref="GF28:GG28"/>
    <mergeCell ref="FR26:FS26"/>
    <mergeCell ref="FT26:FU26"/>
    <mergeCell ref="FV26:FW26"/>
    <mergeCell ref="FX26:FY26"/>
    <mergeCell ref="FZ26:GA26"/>
    <mergeCell ref="GB26:GC26"/>
    <mergeCell ref="FR27:FS27"/>
    <mergeCell ref="FT27:FU27"/>
    <mergeCell ref="FV27:FW27"/>
    <mergeCell ref="FX27:FY27"/>
    <mergeCell ref="FZ27:GA27"/>
    <mergeCell ref="GB27:GC27"/>
    <mergeCell ref="FR28:FS28"/>
    <mergeCell ref="FT28:FU28"/>
    <mergeCell ref="FV28:FW28"/>
    <mergeCell ref="FX28:FY28"/>
    <mergeCell ref="FZ28:GA28"/>
    <mergeCell ref="GB28:GC28"/>
    <mergeCell ref="FR23:FS23"/>
    <mergeCell ref="FT23:FU23"/>
    <mergeCell ref="FV23:FW23"/>
    <mergeCell ref="FX23:FY23"/>
    <mergeCell ref="CV14:CW14"/>
    <mergeCell ref="CX14:CY14"/>
    <mergeCell ref="CZ14:DA14"/>
    <mergeCell ref="DB14:DC14"/>
    <mergeCell ref="DD14:DE14"/>
    <mergeCell ref="DF14:DG14"/>
    <mergeCell ref="DH14:DI14"/>
    <mergeCell ref="DJ14:DK14"/>
    <mergeCell ref="DL14:DM14"/>
    <mergeCell ref="DN14:DO14"/>
    <mergeCell ref="DP14:DQ14"/>
    <mergeCell ref="DR14:DS14"/>
    <mergeCell ref="DT14:DU14"/>
    <mergeCell ref="DV14:DW14"/>
    <mergeCell ref="DX14:DY14"/>
    <mergeCell ref="DZ14:EA14"/>
    <mergeCell ref="EB14:EC14"/>
    <mergeCell ref="ED14:EE14"/>
    <mergeCell ref="EF14:EG14"/>
    <mergeCell ref="EH14:EI14"/>
    <mergeCell ref="EJ14:EK14"/>
    <mergeCell ref="EL14:EM14"/>
    <mergeCell ref="EN14:EO14"/>
    <mergeCell ref="EP14:EQ14"/>
    <mergeCell ref="ER14:ES14"/>
    <mergeCell ref="ET14:EU14"/>
    <mergeCell ref="EV14:EW14"/>
    <mergeCell ref="EX14:EY14"/>
    <mergeCell ref="EZ14:F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FT14:FU14"/>
    <mergeCell ref="FV14:FW14"/>
    <mergeCell ref="FX14:FY14"/>
    <mergeCell ref="FZ14:GA14"/>
    <mergeCell ref="GB14:GC14"/>
    <mergeCell ref="GD14:GE14"/>
    <mergeCell ref="GF14:GG14"/>
    <mergeCell ref="GJ16:GK16"/>
    <mergeCell ref="GJ17:GK17"/>
    <mergeCell ref="GJ18:GK18"/>
    <mergeCell ref="GJ41:GK41"/>
    <mergeCell ref="GJ43:GK43"/>
    <mergeCell ref="GD16:GE16"/>
    <mergeCell ref="GD17:GE17"/>
    <mergeCell ref="GD18:GE18"/>
    <mergeCell ref="GD19:GE19"/>
    <mergeCell ref="GD20:GE20"/>
    <mergeCell ref="GD21:GE21"/>
    <mergeCell ref="GD22:GE22"/>
    <mergeCell ref="GD23:GE23"/>
    <mergeCell ref="GD24:GE24"/>
    <mergeCell ref="GD25:GE25"/>
    <mergeCell ref="GD26:GE26"/>
    <mergeCell ref="GD27:GE27"/>
    <mergeCell ref="GD28:GE28"/>
    <mergeCell ref="GF16:GG16"/>
    <mergeCell ref="GF17:GG17"/>
    <mergeCell ref="GF18:GG18"/>
    <mergeCell ref="GJ44:GK44"/>
    <mergeCell ref="GJ45:GK45"/>
    <mergeCell ref="GJ68:GK68"/>
    <mergeCell ref="GJ70:GK70"/>
    <mergeCell ref="GJ71:GK71"/>
    <mergeCell ref="GJ72:GK72"/>
    <mergeCell ref="CL41:CM41"/>
    <mergeCell ref="CL43:CM43"/>
    <mergeCell ref="CL44:CM44"/>
    <mergeCell ref="CL45:CM45"/>
    <mergeCell ref="CL49:CM49"/>
    <mergeCell ref="CL50:CM50"/>
    <mergeCell ref="CL51:CM51"/>
    <mergeCell ref="CL52:CM52"/>
    <mergeCell ref="CL54:CM54"/>
    <mergeCell ref="CL55:CM55"/>
    <mergeCell ref="CN50:CO50"/>
    <mergeCell ref="CN51:CO51"/>
    <mergeCell ref="CP41:CQ41"/>
    <mergeCell ref="CR41:CS41"/>
    <mergeCell ref="CT41:CU41"/>
    <mergeCell ref="CV41:CW41"/>
    <mergeCell ref="CX41:CY41"/>
    <mergeCell ref="CZ41:DA41"/>
    <mergeCell ref="DB41:DC41"/>
    <mergeCell ref="DD41:DE41"/>
    <mergeCell ref="DF41:DG41"/>
    <mergeCell ref="DH41:DI41"/>
    <mergeCell ref="DJ41:DK41"/>
    <mergeCell ref="DL41:DM41"/>
    <mergeCell ref="DN41:DO41"/>
    <mergeCell ref="DP41:DQ41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H43:DI43"/>
    <mergeCell ref="DJ43:DK43"/>
    <mergeCell ref="DL43:DM43"/>
    <mergeCell ref="DN43:DO43"/>
    <mergeCell ref="DP43:DQ43"/>
    <mergeCell ref="CP44:CQ44"/>
    <mergeCell ref="CR44:CS44"/>
    <mergeCell ref="CT44:CU44"/>
    <mergeCell ref="CV44:CW44"/>
    <mergeCell ref="CX44:CY44"/>
    <mergeCell ref="CZ44:DA44"/>
    <mergeCell ref="DB44:DC44"/>
    <mergeCell ref="DD44:DE44"/>
    <mergeCell ref="DF44:DG44"/>
    <mergeCell ref="DH44:DI44"/>
    <mergeCell ref="DJ44:DK44"/>
    <mergeCell ref="DL44:DM44"/>
    <mergeCell ref="DN44:DO44"/>
    <mergeCell ref="DP44:DQ44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B48:DC48"/>
    <mergeCell ref="DD48:DE48"/>
    <mergeCell ref="DF48:DG48"/>
    <mergeCell ref="DH48:DI48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DJ52:DK52"/>
    <mergeCell ref="DL52:DM52"/>
    <mergeCell ref="DN52:DO52"/>
    <mergeCell ref="DP52:DQ52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DP54:DQ54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EP41:EQ41"/>
    <mergeCell ref="ER41:ES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FJ41:FK41"/>
    <mergeCell ref="FL41:FM41"/>
    <mergeCell ref="FN41:FO41"/>
    <mergeCell ref="FP41:FQ41"/>
    <mergeCell ref="FR41:FS41"/>
    <mergeCell ref="FT41:FU41"/>
    <mergeCell ref="FV41:FW41"/>
    <mergeCell ref="FX41:FY41"/>
    <mergeCell ref="FZ41:GA41"/>
    <mergeCell ref="GB41:GC41"/>
    <mergeCell ref="DR43:DS43"/>
    <mergeCell ref="DT43:DU43"/>
    <mergeCell ref="DV43:DW43"/>
    <mergeCell ref="DX43:DY43"/>
    <mergeCell ref="DZ43:EA43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EZ43:FA43"/>
    <mergeCell ref="FB43:FC43"/>
    <mergeCell ref="FD43:FE43"/>
    <mergeCell ref="FF43:FG43"/>
    <mergeCell ref="FH43:FI43"/>
    <mergeCell ref="FJ43:FK43"/>
    <mergeCell ref="FL43:FM43"/>
    <mergeCell ref="FN43:FO43"/>
    <mergeCell ref="FP43:FQ43"/>
    <mergeCell ref="FR43:FS43"/>
    <mergeCell ref="FT43:FU43"/>
    <mergeCell ref="FV43:FW43"/>
    <mergeCell ref="FX43:FY43"/>
    <mergeCell ref="FZ43:GA43"/>
    <mergeCell ref="GB43:GC43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4:FE44"/>
    <mergeCell ref="FF44:FG44"/>
    <mergeCell ref="FH44:FI44"/>
    <mergeCell ref="FJ44:FK44"/>
    <mergeCell ref="FL44:FM44"/>
    <mergeCell ref="FN44:FO44"/>
    <mergeCell ref="FP44:FQ44"/>
    <mergeCell ref="FR44:FS44"/>
    <mergeCell ref="FT44:FU44"/>
    <mergeCell ref="FV44:FW44"/>
    <mergeCell ref="FX44:FY44"/>
    <mergeCell ref="FZ44:GA44"/>
    <mergeCell ref="GB44:GC44"/>
    <mergeCell ref="DR45:DS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FJ45:FK45"/>
    <mergeCell ref="FL45:FM45"/>
    <mergeCell ref="FN45:FO45"/>
    <mergeCell ref="FP45:FQ45"/>
    <mergeCell ref="FR45:FS45"/>
    <mergeCell ref="FT45:FU45"/>
    <mergeCell ref="FV45:FW45"/>
    <mergeCell ref="FX45:FY45"/>
    <mergeCell ref="FZ45:GA45"/>
    <mergeCell ref="GB45:GC45"/>
    <mergeCell ref="EP46:EQ46"/>
    <mergeCell ref="ER46:ES46"/>
    <mergeCell ref="ET46:EU46"/>
    <mergeCell ref="EV46:EW46"/>
    <mergeCell ref="EX46:EY46"/>
    <mergeCell ref="EZ46:FA46"/>
    <mergeCell ref="FB46:FC46"/>
    <mergeCell ref="FD46:FE46"/>
    <mergeCell ref="FF46:FG46"/>
    <mergeCell ref="FH46:FI46"/>
    <mergeCell ref="FJ46:FK46"/>
    <mergeCell ref="FL46:FM46"/>
    <mergeCell ref="FN46:FO46"/>
    <mergeCell ref="FP46:FQ46"/>
    <mergeCell ref="FR46:FS46"/>
    <mergeCell ref="FT46:FU46"/>
    <mergeCell ref="FV46:FW46"/>
    <mergeCell ref="FX46:FY46"/>
    <mergeCell ref="FZ46:GA46"/>
    <mergeCell ref="GB46:GC46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FJ47:FK47"/>
    <mergeCell ref="FL47:FM47"/>
    <mergeCell ref="FN47:FO47"/>
    <mergeCell ref="FP47:FQ47"/>
    <mergeCell ref="FR47:FS47"/>
    <mergeCell ref="FT47:FU47"/>
    <mergeCell ref="FV47:FW47"/>
    <mergeCell ref="FX47:FY47"/>
    <mergeCell ref="FZ47:GA47"/>
    <mergeCell ref="GB47:GC47"/>
    <mergeCell ref="EP48:EQ48"/>
    <mergeCell ref="ER48:ES48"/>
    <mergeCell ref="ET48:EU48"/>
    <mergeCell ref="EV48:EW48"/>
    <mergeCell ref="EX48:EY48"/>
    <mergeCell ref="EZ48:FA48"/>
    <mergeCell ref="FB48:FC48"/>
    <mergeCell ref="FD48:FE48"/>
    <mergeCell ref="FF48:FG48"/>
    <mergeCell ref="FH48:FI48"/>
    <mergeCell ref="FJ48:FK48"/>
    <mergeCell ref="FL48:FM48"/>
    <mergeCell ref="FN48:FO48"/>
    <mergeCell ref="FP48:FQ48"/>
    <mergeCell ref="FR48:FS48"/>
    <mergeCell ref="FT48:FU48"/>
    <mergeCell ref="FV48:FW48"/>
    <mergeCell ref="FX48:FY48"/>
    <mergeCell ref="FZ48:GA48"/>
    <mergeCell ref="GB48:GC48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FJ49:FK49"/>
    <mergeCell ref="FL49:FM49"/>
    <mergeCell ref="FN49:FO49"/>
    <mergeCell ref="FP49:FQ49"/>
    <mergeCell ref="FR49:FS49"/>
    <mergeCell ref="FT49:FU49"/>
    <mergeCell ref="FV49:FW49"/>
    <mergeCell ref="FX49:FY49"/>
    <mergeCell ref="FZ49:GA49"/>
    <mergeCell ref="GB49:GC49"/>
    <mergeCell ref="DR50:DS50"/>
    <mergeCell ref="DT50:DU50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0:FE50"/>
    <mergeCell ref="FF50:FG50"/>
    <mergeCell ref="FH50:FI50"/>
    <mergeCell ref="FJ50:FK50"/>
    <mergeCell ref="FL50:FM50"/>
    <mergeCell ref="FN50:FO50"/>
    <mergeCell ref="FP50:FQ50"/>
    <mergeCell ref="FR50:FS50"/>
    <mergeCell ref="FT50:FU50"/>
    <mergeCell ref="FV50:FW50"/>
    <mergeCell ref="FX50:FY50"/>
    <mergeCell ref="FZ50:GA50"/>
    <mergeCell ref="GB50:GC50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FJ51:FK51"/>
    <mergeCell ref="FL51:FM51"/>
    <mergeCell ref="FN51:FO51"/>
    <mergeCell ref="FP51:FQ51"/>
    <mergeCell ref="FR51:FS51"/>
    <mergeCell ref="FT51:FU51"/>
    <mergeCell ref="FV51:FW51"/>
    <mergeCell ref="FX51:FY51"/>
    <mergeCell ref="FZ51:GA51"/>
    <mergeCell ref="GB51:GC51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2:FE52"/>
    <mergeCell ref="FF52:FG52"/>
    <mergeCell ref="FH52:FI52"/>
    <mergeCell ref="FJ52:FK52"/>
    <mergeCell ref="FL52:FM52"/>
    <mergeCell ref="FN52:FO52"/>
    <mergeCell ref="FP52:FQ52"/>
    <mergeCell ref="FR52:FS52"/>
    <mergeCell ref="FT52:FU52"/>
    <mergeCell ref="FV52:FW52"/>
    <mergeCell ref="FX52:FY52"/>
    <mergeCell ref="FZ52:GA52"/>
    <mergeCell ref="GB52:GC52"/>
    <mergeCell ref="DR53:DS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FJ53:FK53"/>
    <mergeCell ref="FL53:FM53"/>
    <mergeCell ref="FN53:FO53"/>
    <mergeCell ref="FP53:FQ53"/>
    <mergeCell ref="FR53:FS53"/>
    <mergeCell ref="FT53:FU53"/>
    <mergeCell ref="FV53:FW53"/>
    <mergeCell ref="DR54:DS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5:FA55"/>
    <mergeCell ref="FB55:FC55"/>
    <mergeCell ref="FD55:FE55"/>
    <mergeCell ref="FF55:FG55"/>
    <mergeCell ref="FH55:FI55"/>
    <mergeCell ref="FJ55:FK55"/>
    <mergeCell ref="FL55:FM55"/>
    <mergeCell ref="FN55:FO55"/>
    <mergeCell ref="FP55:FQ55"/>
    <mergeCell ref="FR55:FS55"/>
    <mergeCell ref="FT55:FU55"/>
    <mergeCell ref="FV55:FW55"/>
    <mergeCell ref="FX55:FY55"/>
    <mergeCell ref="FX54:FY54"/>
    <mergeCell ref="FX53:FY53"/>
    <mergeCell ref="FZ53:GA53"/>
    <mergeCell ref="GB53:GC53"/>
    <mergeCell ref="EZ54:FA54"/>
    <mergeCell ref="FB54:FC54"/>
    <mergeCell ref="FD54:FE54"/>
    <mergeCell ref="FF54:FG54"/>
    <mergeCell ref="FH54:FI54"/>
    <mergeCell ref="FJ54:FK54"/>
    <mergeCell ref="FL54:FM54"/>
    <mergeCell ref="FN54:FO54"/>
    <mergeCell ref="FP54:FQ54"/>
    <mergeCell ref="FR54:FS54"/>
    <mergeCell ref="FT54:FU54"/>
    <mergeCell ref="FV54:FW54"/>
    <mergeCell ref="FZ55:GA55"/>
    <mergeCell ref="GB55:GC55"/>
    <mergeCell ref="DR55:DS55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GD51:GE51"/>
    <mergeCell ref="GF51:GG51"/>
    <mergeCell ref="GD52:GE52"/>
    <mergeCell ref="GF52:GG52"/>
    <mergeCell ref="GD53:GE53"/>
    <mergeCell ref="GF53:GG53"/>
    <mergeCell ref="GD54:GE54"/>
    <mergeCell ref="GF54:GG54"/>
    <mergeCell ref="GD55:GE55"/>
    <mergeCell ref="GF55:GG55"/>
    <mergeCell ref="FZ54:GA54"/>
    <mergeCell ref="GB54:GC54"/>
    <mergeCell ref="GD41:GE41"/>
    <mergeCell ref="GF41:GG41"/>
    <mergeCell ref="GD43:GE43"/>
    <mergeCell ref="GF43:GG43"/>
    <mergeCell ref="GD44:GE44"/>
    <mergeCell ref="GF44:GG44"/>
    <mergeCell ref="GD45:GE45"/>
    <mergeCell ref="GF45:GG45"/>
    <mergeCell ref="GD46:GE46"/>
    <mergeCell ref="GF46:GG46"/>
    <mergeCell ref="GD47:GE47"/>
    <mergeCell ref="GF47:GG47"/>
    <mergeCell ref="GD48:GE48"/>
    <mergeCell ref="GF48:GG48"/>
    <mergeCell ref="GD49:GE49"/>
    <mergeCell ref="GF49:GG49"/>
    <mergeCell ref="GD50:GE50"/>
    <mergeCell ref="GF50:GG50"/>
  </mergeCells>
  <pageMargins left="0.2" right="0.2" top="0.25" bottom="0.25" header="0" footer="0"/>
  <pageSetup scale="4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2779D-9090-458F-ACB8-5397C7268F26}">
  <dimension ref="A1:GO83"/>
  <sheetViews>
    <sheetView zoomScale="80" zoomScaleNormal="80" workbookViewId="0">
      <pane xSplit="1" ySplit="3" topLeftCell="B352" activePane="bottomRight" state="frozen"/>
      <selection pane="bottomRight" activeCell="A372" sqref="A372:XFD382"/>
      <selection pane="bottomLeft" activeCell="X1" sqref="X1:Y1"/>
      <selection pane="topRight" activeCell="X1" sqref="X1:Y1"/>
    </sheetView>
  </sheetViews>
  <sheetFormatPr defaultRowHeight="14.45"/>
  <cols>
    <col min="1" max="1" width="32" customWidth="1"/>
    <col min="2" max="2" width="4.85546875" bestFit="1" customWidth="1"/>
    <col min="12" max="12" width="10.85546875" bestFit="1" customWidth="1"/>
    <col min="162" max="162" width="9.85546875" bestFit="1" customWidth="1"/>
    <col min="163" max="163" width="11" bestFit="1" customWidth="1"/>
  </cols>
  <sheetData>
    <row r="1" spans="1:166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307">
        <v>44</v>
      </c>
      <c r="CK1" s="308"/>
      <c r="CL1" s="307">
        <v>45</v>
      </c>
      <c r="CM1" s="308"/>
      <c r="CN1" s="307">
        <v>46</v>
      </c>
      <c r="CO1" s="308"/>
      <c r="CP1" s="307">
        <v>47</v>
      </c>
      <c r="CQ1" s="308"/>
      <c r="CR1" s="307">
        <v>48</v>
      </c>
      <c r="CS1" s="308"/>
      <c r="CT1" s="307">
        <v>49</v>
      </c>
      <c r="CU1" s="308"/>
      <c r="CV1" s="307">
        <v>50</v>
      </c>
      <c r="CW1" s="308"/>
      <c r="CX1" s="307">
        <v>51</v>
      </c>
      <c r="CY1" s="308"/>
      <c r="CZ1" s="307">
        <v>52</v>
      </c>
      <c r="DA1" s="308"/>
      <c r="DB1" s="307">
        <v>53</v>
      </c>
      <c r="DC1" s="309"/>
      <c r="DD1" s="310">
        <v>54</v>
      </c>
      <c r="DE1" s="311"/>
      <c r="DF1" s="310">
        <v>55</v>
      </c>
      <c r="DG1" s="311"/>
      <c r="DH1" s="310">
        <v>56</v>
      </c>
      <c r="DI1" s="311"/>
      <c r="DJ1" s="310">
        <v>57</v>
      </c>
      <c r="DK1" s="311"/>
      <c r="DL1" s="310">
        <v>58</v>
      </c>
      <c r="DM1" s="311"/>
      <c r="DN1" s="310">
        <v>59</v>
      </c>
      <c r="DO1" s="316"/>
      <c r="DP1" s="307">
        <v>60</v>
      </c>
      <c r="DQ1" s="308"/>
      <c r="DR1" s="316">
        <v>61</v>
      </c>
      <c r="DS1" s="311"/>
      <c r="DT1" s="310">
        <v>62</v>
      </c>
      <c r="DU1" s="311"/>
      <c r="DV1" s="310">
        <v>63</v>
      </c>
      <c r="DW1" s="311"/>
      <c r="DX1" s="310">
        <v>64</v>
      </c>
      <c r="DY1" s="311"/>
      <c r="DZ1" s="310">
        <v>65</v>
      </c>
      <c r="EA1" s="311"/>
      <c r="EB1" s="310">
        <v>66</v>
      </c>
      <c r="EC1" s="311"/>
      <c r="ED1" s="310">
        <v>67</v>
      </c>
      <c r="EE1" s="311"/>
      <c r="EF1" s="310">
        <v>68</v>
      </c>
      <c r="EG1" s="311"/>
      <c r="EH1" s="310">
        <v>69</v>
      </c>
      <c r="EI1" s="311"/>
      <c r="EJ1" s="310">
        <v>70</v>
      </c>
      <c r="EK1" s="311"/>
      <c r="EL1" s="310">
        <v>71</v>
      </c>
      <c r="EM1" s="311"/>
      <c r="EN1" s="310">
        <v>72</v>
      </c>
      <c r="EO1" s="311"/>
      <c r="EP1" s="310">
        <v>73</v>
      </c>
      <c r="EQ1" s="311"/>
      <c r="ER1" s="310">
        <v>74</v>
      </c>
      <c r="ES1" s="311"/>
      <c r="ET1" s="310">
        <v>75</v>
      </c>
      <c r="EU1" s="311"/>
      <c r="EV1" s="310">
        <v>76</v>
      </c>
      <c r="EW1" s="311"/>
      <c r="EX1" s="310">
        <v>77</v>
      </c>
      <c r="EY1" s="311"/>
      <c r="EZ1" s="310">
        <v>78</v>
      </c>
      <c r="FA1" s="311"/>
      <c r="FB1" s="310">
        <v>79</v>
      </c>
      <c r="FC1" s="311"/>
      <c r="FD1" s="310">
        <v>80</v>
      </c>
      <c r="FE1" s="311"/>
      <c r="FF1" s="86"/>
    </row>
    <row r="2" spans="1:166">
      <c r="B2" s="305">
        <v>44215</v>
      </c>
      <c r="C2" s="306"/>
      <c r="D2" s="305">
        <v>44216</v>
      </c>
      <c r="E2" s="306"/>
      <c r="F2" s="305">
        <v>44217</v>
      </c>
      <c r="G2" s="306"/>
      <c r="H2" s="305">
        <v>44218</v>
      </c>
      <c r="I2" s="306"/>
      <c r="J2" s="305">
        <v>44219</v>
      </c>
      <c r="K2" s="306"/>
      <c r="L2" s="305">
        <v>44220</v>
      </c>
      <c r="M2" s="306"/>
      <c r="N2" s="305">
        <v>44221</v>
      </c>
      <c r="O2" s="306"/>
      <c r="P2" s="305">
        <v>44222</v>
      </c>
      <c r="Q2" s="306"/>
      <c r="R2" s="305">
        <v>44223</v>
      </c>
      <c r="S2" s="306"/>
      <c r="T2" s="305">
        <v>44224</v>
      </c>
      <c r="U2" s="306"/>
      <c r="V2" s="305">
        <v>44225</v>
      </c>
      <c r="W2" s="306"/>
      <c r="X2" s="305">
        <v>44226</v>
      </c>
      <c r="Y2" s="306"/>
      <c r="Z2" s="305">
        <v>44227</v>
      </c>
      <c r="AA2" s="306"/>
      <c r="AB2" s="305">
        <v>44228</v>
      </c>
      <c r="AC2" s="306"/>
      <c r="AD2" s="305">
        <v>44229</v>
      </c>
      <c r="AE2" s="306"/>
      <c r="AF2" s="305">
        <v>44230</v>
      </c>
      <c r="AG2" s="306"/>
      <c r="AH2" s="305">
        <v>44231</v>
      </c>
      <c r="AI2" s="306"/>
      <c r="AJ2" s="305">
        <v>44232</v>
      </c>
      <c r="AK2" s="306"/>
      <c r="AL2" s="305">
        <v>44233</v>
      </c>
      <c r="AM2" s="306"/>
      <c r="AN2" s="305">
        <v>44234</v>
      </c>
      <c r="AO2" s="306"/>
      <c r="AP2" s="305">
        <v>44235</v>
      </c>
      <c r="AQ2" s="306"/>
      <c r="AR2" s="305">
        <v>44236</v>
      </c>
      <c r="AS2" s="306"/>
      <c r="AT2" s="305">
        <v>44237</v>
      </c>
      <c r="AU2" s="306"/>
      <c r="AV2" s="305">
        <v>44238</v>
      </c>
      <c r="AW2" s="306"/>
      <c r="AX2" s="305">
        <v>44239</v>
      </c>
      <c r="AY2" s="306"/>
      <c r="AZ2" s="305">
        <v>44240</v>
      </c>
      <c r="BA2" s="306"/>
      <c r="BB2" s="305">
        <v>44241</v>
      </c>
      <c r="BC2" s="306"/>
      <c r="BD2" s="305">
        <v>44242</v>
      </c>
      <c r="BE2" s="306"/>
      <c r="BF2" s="305">
        <v>44243</v>
      </c>
      <c r="BG2" s="306"/>
      <c r="BH2" s="305">
        <v>44244</v>
      </c>
      <c r="BI2" s="306"/>
      <c r="BJ2" s="305">
        <v>44245</v>
      </c>
      <c r="BK2" s="306"/>
      <c r="BL2" s="305">
        <v>44246</v>
      </c>
      <c r="BM2" s="306"/>
      <c r="BN2" s="305">
        <v>44247</v>
      </c>
      <c r="BO2" s="306"/>
      <c r="BP2" s="305">
        <v>44248</v>
      </c>
      <c r="BQ2" s="306"/>
      <c r="BR2" s="305">
        <v>44249</v>
      </c>
      <c r="BS2" s="306"/>
      <c r="BT2" s="305">
        <v>44250</v>
      </c>
      <c r="BU2" s="306"/>
      <c r="BV2" s="305">
        <v>44251</v>
      </c>
      <c r="BW2" s="306"/>
      <c r="BX2" s="305">
        <v>44252</v>
      </c>
      <c r="BY2" s="306"/>
      <c r="BZ2" s="305">
        <v>44253</v>
      </c>
      <c r="CA2" s="306"/>
      <c r="CB2" s="305">
        <v>44254</v>
      </c>
      <c r="CC2" s="306"/>
      <c r="CD2" s="305">
        <v>44255</v>
      </c>
      <c r="CE2" s="306"/>
      <c r="CF2" s="305">
        <v>44256</v>
      </c>
      <c r="CG2" s="306"/>
      <c r="CH2" s="305">
        <v>44257</v>
      </c>
      <c r="CI2" s="306"/>
      <c r="CJ2" s="305">
        <v>44258</v>
      </c>
      <c r="CK2" s="306"/>
      <c r="CL2" s="305">
        <v>44259</v>
      </c>
      <c r="CM2" s="306"/>
      <c r="CN2" s="305">
        <v>44260</v>
      </c>
      <c r="CO2" s="306"/>
      <c r="CP2" s="305">
        <v>44261</v>
      </c>
      <c r="CQ2" s="306"/>
      <c r="CR2" s="305">
        <v>44262</v>
      </c>
      <c r="CS2" s="306"/>
      <c r="CT2" s="305">
        <v>44263</v>
      </c>
      <c r="CU2" s="306"/>
      <c r="CV2" s="305">
        <v>44264</v>
      </c>
      <c r="CW2" s="306"/>
      <c r="CX2" s="305">
        <v>44265</v>
      </c>
      <c r="CY2" s="306"/>
      <c r="CZ2" s="305">
        <v>44266</v>
      </c>
      <c r="DA2" s="306"/>
      <c r="DB2" s="305">
        <v>44267</v>
      </c>
      <c r="DC2" s="306"/>
      <c r="DD2" s="305">
        <v>44268</v>
      </c>
      <c r="DE2" s="306"/>
      <c r="DF2" s="305">
        <v>44269</v>
      </c>
      <c r="DG2" s="306"/>
      <c r="DH2" s="305">
        <v>44270</v>
      </c>
      <c r="DI2" s="306"/>
      <c r="DJ2" s="305">
        <v>44271</v>
      </c>
      <c r="DK2" s="306"/>
      <c r="DL2" s="305">
        <v>44272</v>
      </c>
      <c r="DM2" s="306"/>
      <c r="DN2" s="305">
        <v>44273</v>
      </c>
      <c r="DO2" s="314"/>
      <c r="DP2" s="305">
        <v>44274</v>
      </c>
      <c r="DQ2" s="306"/>
      <c r="DR2" s="317">
        <v>44275</v>
      </c>
      <c r="DS2" s="306"/>
      <c r="DT2" s="305">
        <v>44276</v>
      </c>
      <c r="DU2" s="306"/>
      <c r="DV2" s="305">
        <v>44277</v>
      </c>
      <c r="DW2" s="306"/>
      <c r="DX2" s="305">
        <v>44278</v>
      </c>
      <c r="DY2" s="306"/>
      <c r="DZ2" s="305">
        <v>44279</v>
      </c>
      <c r="EA2" s="306"/>
      <c r="EB2" s="305">
        <v>44280</v>
      </c>
      <c r="EC2" s="306"/>
      <c r="ED2" s="305">
        <v>44281</v>
      </c>
      <c r="EE2" s="306"/>
      <c r="EF2" s="305">
        <v>44282</v>
      </c>
      <c r="EG2" s="306"/>
      <c r="EH2" s="305">
        <v>44283</v>
      </c>
      <c r="EI2" s="306"/>
      <c r="EJ2" s="305">
        <v>44284</v>
      </c>
      <c r="EK2" s="306"/>
      <c r="EL2" s="305">
        <v>44285</v>
      </c>
      <c r="EM2" s="306"/>
      <c r="EN2" s="305">
        <v>44286</v>
      </c>
      <c r="EO2" s="306"/>
      <c r="EP2" s="305">
        <v>44287</v>
      </c>
      <c r="EQ2" s="306"/>
      <c r="ER2" s="305">
        <v>44288</v>
      </c>
      <c r="ES2" s="306"/>
      <c r="ET2" s="305">
        <v>44289</v>
      </c>
      <c r="EU2" s="306"/>
      <c r="EV2" s="305">
        <v>44290</v>
      </c>
      <c r="EW2" s="306"/>
      <c r="EX2" s="305">
        <v>44291</v>
      </c>
      <c r="EY2" s="306"/>
      <c r="EZ2" s="305">
        <v>44292</v>
      </c>
      <c r="FA2" s="306"/>
      <c r="FB2" s="305">
        <v>44293</v>
      </c>
      <c r="FC2" s="306"/>
      <c r="FD2" s="305">
        <v>44294</v>
      </c>
      <c r="FE2" s="306"/>
    </row>
    <row r="3" spans="1:166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s="3" t="s">
        <v>39</v>
      </c>
      <c r="CK3" s="4" t="s">
        <v>40</v>
      </c>
      <c r="CL3" s="3" t="s">
        <v>39</v>
      </c>
      <c r="CM3" s="4" t="s">
        <v>40</v>
      </c>
      <c r="CN3" s="3" t="s">
        <v>39</v>
      </c>
      <c r="CO3" s="4" t="s">
        <v>40</v>
      </c>
      <c r="CP3" s="3" t="s">
        <v>39</v>
      </c>
      <c r="CQ3" s="4" t="s">
        <v>40</v>
      </c>
      <c r="CR3" s="3" t="s">
        <v>39</v>
      </c>
      <c r="CS3" s="4" t="s">
        <v>40</v>
      </c>
      <c r="CT3" s="3" t="s">
        <v>39</v>
      </c>
      <c r="CU3" s="4" t="s">
        <v>40</v>
      </c>
      <c r="CV3" s="3" t="s">
        <v>39</v>
      </c>
      <c r="CW3" s="4" t="s">
        <v>40</v>
      </c>
      <c r="CX3" s="3" t="s">
        <v>39</v>
      </c>
      <c r="CY3" s="4" t="s">
        <v>40</v>
      </c>
      <c r="CZ3" s="3" t="s">
        <v>39</v>
      </c>
      <c r="DA3" s="4" t="s">
        <v>40</v>
      </c>
      <c r="DB3" s="3" t="s">
        <v>39</v>
      </c>
      <c r="DC3" s="93" t="s">
        <v>40</v>
      </c>
      <c r="DD3" s="147" t="s">
        <v>39</v>
      </c>
      <c r="DE3" s="148" t="s">
        <v>40</v>
      </c>
      <c r="DF3" s="147" t="s">
        <v>39</v>
      </c>
      <c r="DG3" s="148" t="s">
        <v>40</v>
      </c>
      <c r="DH3" s="147" t="s">
        <v>39</v>
      </c>
      <c r="DI3" s="148" t="s">
        <v>40</v>
      </c>
      <c r="DJ3" s="147" t="s">
        <v>39</v>
      </c>
      <c r="DK3" s="148" t="s">
        <v>40</v>
      </c>
      <c r="DL3" s="147" t="s">
        <v>39</v>
      </c>
      <c r="DM3" s="148" t="s">
        <v>40</v>
      </c>
      <c r="DN3" s="147" t="s">
        <v>39</v>
      </c>
      <c r="DO3" s="93" t="s">
        <v>40</v>
      </c>
      <c r="DP3" s="3" t="s">
        <v>39</v>
      </c>
      <c r="DQ3" s="4" t="s">
        <v>40</v>
      </c>
      <c r="DR3" s="91" t="s">
        <v>39</v>
      </c>
      <c r="DS3" s="148" t="s">
        <v>40</v>
      </c>
      <c r="DT3" s="147" t="s">
        <v>39</v>
      </c>
      <c r="DU3" s="148" t="s">
        <v>40</v>
      </c>
      <c r="DV3" s="147" t="s">
        <v>39</v>
      </c>
      <c r="DW3" s="148" t="s">
        <v>40</v>
      </c>
      <c r="DX3" s="147" t="s">
        <v>39</v>
      </c>
      <c r="DY3" s="148" t="s">
        <v>40</v>
      </c>
      <c r="DZ3" s="147" t="s">
        <v>39</v>
      </c>
      <c r="EA3" s="148" t="s">
        <v>40</v>
      </c>
      <c r="EB3" s="147" t="s">
        <v>39</v>
      </c>
      <c r="EC3" s="148" t="s">
        <v>40</v>
      </c>
      <c r="ED3" s="147" t="s">
        <v>39</v>
      </c>
      <c r="EE3" s="148" t="s">
        <v>40</v>
      </c>
      <c r="EF3" s="147" t="s">
        <v>39</v>
      </c>
      <c r="EG3" s="148" t="s">
        <v>40</v>
      </c>
      <c r="EH3" s="147" t="s">
        <v>39</v>
      </c>
      <c r="EI3" s="148" t="s">
        <v>40</v>
      </c>
      <c r="EJ3" s="147" t="s">
        <v>39</v>
      </c>
      <c r="EK3" s="148" t="s">
        <v>40</v>
      </c>
      <c r="EL3" s="147" t="s">
        <v>39</v>
      </c>
      <c r="EM3" s="148" t="s">
        <v>40</v>
      </c>
      <c r="EN3" s="147" t="s">
        <v>39</v>
      </c>
      <c r="EO3" s="148" t="s">
        <v>40</v>
      </c>
      <c r="EP3" s="147" t="s">
        <v>39</v>
      </c>
      <c r="EQ3" s="148" t="s">
        <v>40</v>
      </c>
      <c r="ER3" s="147" t="s">
        <v>39</v>
      </c>
      <c r="ES3" s="148" t="s">
        <v>40</v>
      </c>
      <c r="ET3" s="147" t="s">
        <v>39</v>
      </c>
      <c r="EU3" s="148" t="s">
        <v>40</v>
      </c>
      <c r="EV3" s="147" t="s">
        <v>39</v>
      </c>
      <c r="EW3" s="148" t="s">
        <v>40</v>
      </c>
      <c r="EX3" s="147" t="s">
        <v>39</v>
      </c>
      <c r="EY3" s="148" t="s">
        <v>40</v>
      </c>
      <c r="EZ3" s="147" t="s">
        <v>39</v>
      </c>
      <c r="FA3" s="148" t="s">
        <v>40</v>
      </c>
      <c r="FB3" s="147" t="s">
        <v>39</v>
      </c>
      <c r="FC3" s="148" t="s">
        <v>40</v>
      </c>
      <c r="FD3" s="147" t="s">
        <v>39</v>
      </c>
      <c r="FE3" s="148" t="s">
        <v>40</v>
      </c>
      <c r="FF3" t="s">
        <v>41</v>
      </c>
      <c r="FG3" t="s">
        <v>42</v>
      </c>
      <c r="FH3" s="86" t="s">
        <v>43</v>
      </c>
    </row>
    <row r="4" spans="1:166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40">
        <v>0</v>
      </c>
      <c r="L4" s="11">
        <v>3</v>
      </c>
      <c r="M4" s="40">
        <v>0</v>
      </c>
      <c r="N4" s="11">
        <v>0</v>
      </c>
      <c r="O4" s="40">
        <v>0</v>
      </c>
      <c r="P4" s="11">
        <v>2</v>
      </c>
      <c r="Q4" s="40">
        <v>0</v>
      </c>
      <c r="R4" s="11">
        <v>2</v>
      </c>
      <c r="S4" s="40">
        <v>2</v>
      </c>
      <c r="T4" s="11">
        <v>0</v>
      </c>
      <c r="U4" s="40">
        <v>1</v>
      </c>
      <c r="V4" s="11">
        <v>2</v>
      </c>
      <c r="W4" s="40">
        <v>2</v>
      </c>
      <c r="X4" s="11">
        <v>1</v>
      </c>
      <c r="Y4" s="40">
        <v>2</v>
      </c>
      <c r="Z4" s="11">
        <v>2</v>
      </c>
      <c r="AA4" s="40">
        <v>0</v>
      </c>
      <c r="AB4" s="11">
        <v>3</v>
      </c>
      <c r="AC4" s="40">
        <v>2</v>
      </c>
      <c r="AD4" s="11"/>
      <c r="AE4" s="40">
        <v>1</v>
      </c>
      <c r="AF4" s="11">
        <v>1</v>
      </c>
      <c r="AG4" s="40">
        <v>0</v>
      </c>
      <c r="AH4" s="11">
        <v>2</v>
      </c>
      <c r="AI4" s="40">
        <v>2</v>
      </c>
      <c r="AJ4" s="11">
        <v>1</v>
      </c>
      <c r="AK4" s="40">
        <v>1</v>
      </c>
      <c r="AL4" s="11">
        <v>0</v>
      </c>
      <c r="AM4" s="40">
        <v>1</v>
      </c>
      <c r="AN4" s="11">
        <v>0</v>
      </c>
      <c r="AO4" s="40">
        <v>0</v>
      </c>
      <c r="AP4" s="11">
        <v>0</v>
      </c>
      <c r="AQ4" s="40">
        <v>1</v>
      </c>
      <c r="AR4" s="11">
        <v>0</v>
      </c>
      <c r="AS4" s="40">
        <v>1</v>
      </c>
      <c r="AT4" s="11">
        <v>2</v>
      </c>
      <c r="AU4" s="40">
        <v>1</v>
      </c>
      <c r="AV4" s="11">
        <v>0</v>
      </c>
      <c r="AW4" s="40">
        <v>0</v>
      </c>
      <c r="AX4" s="11">
        <v>2</v>
      </c>
      <c r="AY4" s="40">
        <v>0</v>
      </c>
      <c r="AZ4" s="11">
        <v>0</v>
      </c>
      <c r="BA4" s="40">
        <v>0</v>
      </c>
      <c r="BB4" s="11">
        <v>2</v>
      </c>
      <c r="BC4" s="40">
        <v>2</v>
      </c>
      <c r="BD4" s="11">
        <v>0</v>
      </c>
      <c r="BE4" s="40">
        <v>1</v>
      </c>
      <c r="BF4" s="11">
        <v>0</v>
      </c>
      <c r="BG4" s="40">
        <v>0</v>
      </c>
      <c r="BH4" s="11">
        <v>0</v>
      </c>
      <c r="BI4" s="40">
        <v>1</v>
      </c>
      <c r="BJ4" s="11">
        <v>1</v>
      </c>
      <c r="BK4" s="40">
        <v>0</v>
      </c>
      <c r="BL4" s="11">
        <v>1</v>
      </c>
      <c r="BM4" s="40">
        <v>0</v>
      </c>
      <c r="BN4" s="11">
        <v>0</v>
      </c>
      <c r="BO4" s="40">
        <v>0</v>
      </c>
      <c r="BP4" s="11">
        <v>0</v>
      </c>
      <c r="BQ4" s="40">
        <v>0</v>
      </c>
      <c r="BR4" s="11">
        <v>0</v>
      </c>
      <c r="BS4" s="40">
        <v>1</v>
      </c>
      <c r="BT4" s="11">
        <v>0</v>
      </c>
      <c r="BU4" s="40">
        <v>1</v>
      </c>
      <c r="BV4" s="11">
        <v>0</v>
      </c>
      <c r="BW4" s="40">
        <v>0</v>
      </c>
      <c r="BX4" s="11">
        <v>0</v>
      </c>
      <c r="BY4" s="40">
        <v>0</v>
      </c>
      <c r="BZ4" s="11">
        <v>0</v>
      </c>
      <c r="CA4" s="40">
        <v>0</v>
      </c>
      <c r="CB4" s="11">
        <v>0</v>
      </c>
      <c r="CC4" s="40">
        <v>0</v>
      </c>
      <c r="CD4" s="11">
        <v>0</v>
      </c>
      <c r="CE4" s="40">
        <v>0</v>
      </c>
      <c r="CF4" s="11">
        <v>0</v>
      </c>
      <c r="CG4" s="40">
        <v>0</v>
      </c>
      <c r="CH4" s="11">
        <v>6</v>
      </c>
      <c r="CI4" s="40">
        <v>0</v>
      </c>
      <c r="CJ4" s="11">
        <v>1</v>
      </c>
      <c r="CK4" s="40">
        <v>0</v>
      </c>
      <c r="CL4" s="11">
        <v>0</v>
      </c>
      <c r="CM4" s="40">
        <v>0</v>
      </c>
      <c r="CN4" s="11">
        <v>1</v>
      </c>
      <c r="CO4" s="40">
        <v>6</v>
      </c>
      <c r="CP4" s="11">
        <v>4</v>
      </c>
      <c r="CQ4" s="40">
        <v>1</v>
      </c>
      <c r="CR4" s="11">
        <v>0</v>
      </c>
      <c r="CS4" s="40">
        <v>0</v>
      </c>
      <c r="CT4" s="11">
        <v>0</v>
      </c>
      <c r="CU4" s="40">
        <v>0</v>
      </c>
      <c r="CV4" s="11">
        <v>0</v>
      </c>
      <c r="CW4" s="40">
        <v>1</v>
      </c>
      <c r="CX4" s="11">
        <v>1</v>
      </c>
      <c r="CY4" s="40">
        <v>4</v>
      </c>
      <c r="CZ4" s="11">
        <v>0</v>
      </c>
      <c r="DA4" s="40">
        <v>0</v>
      </c>
      <c r="DB4" s="78" t="s">
        <v>44</v>
      </c>
      <c r="DC4" s="40">
        <v>0</v>
      </c>
      <c r="DD4" s="78" t="s">
        <v>44</v>
      </c>
      <c r="DE4" s="40">
        <v>1</v>
      </c>
      <c r="DF4" s="78" t="s">
        <v>44</v>
      </c>
      <c r="DG4" s="40">
        <v>0</v>
      </c>
      <c r="DH4" s="78" t="s">
        <v>44</v>
      </c>
      <c r="DI4" s="40">
        <v>0</v>
      </c>
      <c r="DJ4" s="78" t="s">
        <v>44</v>
      </c>
      <c r="DK4" s="40">
        <v>0</v>
      </c>
      <c r="DL4" s="78" t="s">
        <v>44</v>
      </c>
      <c r="DM4" s="40">
        <v>0</v>
      </c>
      <c r="DN4" s="78" t="s">
        <v>44</v>
      </c>
      <c r="DO4" s="99">
        <v>0</v>
      </c>
      <c r="DP4" s="78" t="s">
        <v>44</v>
      </c>
      <c r="DQ4" s="60">
        <v>0</v>
      </c>
      <c r="DR4" s="173" t="s">
        <v>44</v>
      </c>
      <c r="DS4" s="40">
        <v>0</v>
      </c>
      <c r="DT4" s="78" t="s">
        <v>44</v>
      </c>
      <c r="DU4" s="40"/>
      <c r="DV4" s="78" t="s">
        <v>44</v>
      </c>
      <c r="DW4" s="99">
        <v>0</v>
      </c>
      <c r="DX4" s="78" t="s">
        <v>44</v>
      </c>
      <c r="DY4" s="40">
        <v>0</v>
      </c>
      <c r="DZ4" s="78" t="s">
        <v>44</v>
      </c>
      <c r="EA4" s="60">
        <v>0</v>
      </c>
      <c r="EB4" s="173" t="s">
        <v>44</v>
      </c>
      <c r="EC4" s="40">
        <v>0</v>
      </c>
      <c r="ED4" s="78" t="s">
        <v>44</v>
      </c>
      <c r="EE4" s="40">
        <v>0</v>
      </c>
      <c r="EF4" s="78" t="s">
        <v>44</v>
      </c>
      <c r="EG4" s="40"/>
      <c r="EH4" s="78" t="s">
        <v>44</v>
      </c>
      <c r="EI4" s="40">
        <v>0</v>
      </c>
      <c r="EJ4" s="78" t="s">
        <v>44</v>
      </c>
      <c r="EK4" s="40">
        <v>0</v>
      </c>
      <c r="EL4" s="78" t="s">
        <v>44</v>
      </c>
      <c r="EM4" s="40">
        <v>0</v>
      </c>
      <c r="EN4" s="78" t="s">
        <v>44</v>
      </c>
      <c r="EO4" s="40">
        <v>0</v>
      </c>
      <c r="EP4" s="78" t="s">
        <v>44</v>
      </c>
      <c r="EQ4" s="40">
        <v>0</v>
      </c>
      <c r="ER4" s="78" t="s">
        <v>44</v>
      </c>
      <c r="ES4" s="40">
        <v>0</v>
      </c>
      <c r="ET4" s="78" t="s">
        <v>44</v>
      </c>
      <c r="EU4" s="40">
        <v>0</v>
      </c>
      <c r="EV4" s="78" t="s">
        <v>44</v>
      </c>
      <c r="EW4" s="40">
        <v>0</v>
      </c>
      <c r="EX4" s="78" t="s">
        <v>44</v>
      </c>
      <c r="EY4" s="40">
        <v>0</v>
      </c>
      <c r="EZ4" s="78" t="s">
        <v>44</v>
      </c>
      <c r="FA4" s="40">
        <v>0</v>
      </c>
      <c r="FB4" s="78" t="s">
        <v>44</v>
      </c>
      <c r="FC4" s="40">
        <v>0</v>
      </c>
      <c r="FD4" s="78" t="s">
        <v>44</v>
      </c>
      <c r="FE4" s="40">
        <v>0</v>
      </c>
      <c r="FF4">
        <f>SUM(B4,D4,F4,H4,J4,L4,N4,P4,R4,T4,V4,X4,Z4,AB4,AD4,AF4,AH4,AJ4,AL4,AN4,AP4,AR4,AT4,AV4,AX4,AZ4,BB4,BD4,BF4,BH4,BJ4,BL4,BN4,BP4,BR4,BT4,BV4,BX4,BZ4,CB4,CD4,CF4,CH4,CJ4,CL4,CN4,CP4,CR4,CT4,CV4,CX4,CZ4,DB4,DD4,DF4,DH4,DJ4,DL4,DN4,DP4,DR4,DT4,DV4,DX4,DZ4,EB4,EF4,EH4,EJ4,EL4,EN4,EP4,ER4,ET4,EV4,EX4,EZ4,FB4,FD4)</f>
        <v>40</v>
      </c>
      <c r="FG4">
        <f>SUM(C4,E4,G4,I4,K4,M4,O4,Q4,S4,U4,W4,Y4,AA4,AC4,AE4,AG4,AI4,AK4,AM4,AO4,AQ4,AS4,AU4,AW4,AY4,BA4,BC4,BE4,BG4,BI4,BK4,BM4,BO4,BQ4,BS4,BU4,BW4,BY4,CA4,CC4,CE4,CG4,CI4,CK4,CM4,CO4,CQ4,CS4,CU4,CW4,CY4,DA4,DC4,DE4,DG4,DI4,DK4,DM4,DO4,DQ4,DS4,DU4,DW4,DY4,EA4,EC4,EG4,EI4,EK4,EM4,EO4,EQ4,ES4,EU4,EW4,EY4,FA4,FC4,FE4)</f>
        <v>36</v>
      </c>
      <c r="FH4" s="1">
        <v>53</v>
      </c>
      <c r="FI4">
        <f>AVERAGE(FH4:FH12,FH31:FH39,FH58:FH66)</f>
        <v>52.296296296296298</v>
      </c>
      <c r="FJ4">
        <f>STDEV((FH4:FH12,FH31:FH39,FH58:FH66))</f>
        <v>21.122016976122364</v>
      </c>
    </row>
    <row r="5" spans="1:166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41">
        <v>0</v>
      </c>
      <c r="L5" s="12">
        <v>0</v>
      </c>
      <c r="M5" s="41">
        <v>0</v>
      </c>
      <c r="N5" s="12">
        <v>2</v>
      </c>
      <c r="O5" s="41">
        <v>0</v>
      </c>
      <c r="P5" s="12">
        <v>0</v>
      </c>
      <c r="Q5" s="41">
        <v>0</v>
      </c>
      <c r="R5" s="12">
        <v>3</v>
      </c>
      <c r="S5" s="41">
        <v>0</v>
      </c>
      <c r="T5" s="12">
        <v>0</v>
      </c>
      <c r="U5" s="41">
        <v>2</v>
      </c>
      <c r="V5" s="12">
        <v>2</v>
      </c>
      <c r="W5" s="41">
        <v>2</v>
      </c>
      <c r="X5" s="12">
        <v>3</v>
      </c>
      <c r="Y5" s="41">
        <v>3</v>
      </c>
      <c r="Z5" s="12">
        <v>3</v>
      </c>
      <c r="AA5" s="41">
        <v>0</v>
      </c>
      <c r="AB5" s="12">
        <v>2</v>
      </c>
      <c r="AC5" s="41">
        <v>0</v>
      </c>
      <c r="AD5" s="12"/>
      <c r="AE5" s="41">
        <v>4</v>
      </c>
      <c r="AF5" s="12">
        <v>0</v>
      </c>
      <c r="AG5" s="41">
        <v>2</v>
      </c>
      <c r="AH5" s="12">
        <v>1</v>
      </c>
      <c r="AI5" s="41">
        <v>2</v>
      </c>
      <c r="AJ5" s="12">
        <v>5</v>
      </c>
      <c r="AK5" s="41">
        <v>0</v>
      </c>
      <c r="AL5" s="12">
        <v>0</v>
      </c>
      <c r="AM5" s="41">
        <v>0</v>
      </c>
      <c r="AN5" s="12">
        <v>0</v>
      </c>
      <c r="AO5" s="41">
        <v>3</v>
      </c>
      <c r="AP5" s="12">
        <v>1</v>
      </c>
      <c r="AQ5" s="41">
        <v>1</v>
      </c>
      <c r="AR5" s="12">
        <v>3</v>
      </c>
      <c r="AS5" s="41">
        <v>0</v>
      </c>
      <c r="AT5" s="12">
        <v>1</v>
      </c>
      <c r="AU5" s="41">
        <v>1</v>
      </c>
      <c r="AV5" s="12">
        <v>3</v>
      </c>
      <c r="AW5" s="41">
        <v>1</v>
      </c>
      <c r="AX5" s="12">
        <v>0</v>
      </c>
      <c r="AY5" s="41">
        <v>3</v>
      </c>
      <c r="AZ5" s="12">
        <v>1</v>
      </c>
      <c r="BA5" s="41">
        <v>1</v>
      </c>
      <c r="BB5" s="12">
        <v>1</v>
      </c>
      <c r="BC5" s="41">
        <v>2</v>
      </c>
      <c r="BD5" s="12">
        <v>0</v>
      </c>
      <c r="BE5" s="41">
        <v>1</v>
      </c>
      <c r="BF5" s="12">
        <v>0</v>
      </c>
      <c r="BG5" s="41">
        <v>0</v>
      </c>
      <c r="BH5" s="12">
        <v>0</v>
      </c>
      <c r="BI5" s="41">
        <v>2</v>
      </c>
      <c r="BJ5" s="12">
        <v>2</v>
      </c>
      <c r="BK5" s="41">
        <v>0</v>
      </c>
      <c r="BL5" s="12">
        <v>0</v>
      </c>
      <c r="BM5" s="41">
        <v>0</v>
      </c>
      <c r="BN5" s="12">
        <v>2</v>
      </c>
      <c r="BO5" s="41">
        <v>0</v>
      </c>
      <c r="BP5" s="12">
        <v>0</v>
      </c>
      <c r="BQ5" s="41">
        <v>2</v>
      </c>
      <c r="BR5" s="12">
        <v>0</v>
      </c>
      <c r="BS5" s="41">
        <v>0</v>
      </c>
      <c r="BT5" s="12">
        <v>0</v>
      </c>
      <c r="BU5" s="41">
        <v>2</v>
      </c>
      <c r="BV5" s="12">
        <v>0</v>
      </c>
      <c r="BW5" s="41">
        <v>0</v>
      </c>
      <c r="BX5" s="12">
        <v>0</v>
      </c>
      <c r="BY5" s="41">
        <v>0</v>
      </c>
      <c r="BZ5" s="12">
        <v>0</v>
      </c>
      <c r="CA5" s="41">
        <v>0</v>
      </c>
      <c r="CB5" s="12">
        <v>0</v>
      </c>
      <c r="CC5" s="41">
        <v>0</v>
      </c>
      <c r="CD5" s="12">
        <v>3</v>
      </c>
      <c r="CE5" s="41">
        <v>0</v>
      </c>
      <c r="CF5" s="12">
        <v>0</v>
      </c>
      <c r="CG5" s="41">
        <v>0</v>
      </c>
      <c r="CH5" s="12">
        <v>1</v>
      </c>
      <c r="CI5" s="41">
        <v>0</v>
      </c>
      <c r="CJ5" s="12">
        <v>0</v>
      </c>
      <c r="CK5" s="41">
        <v>1</v>
      </c>
      <c r="CL5" s="12">
        <v>0</v>
      </c>
      <c r="CM5" s="41">
        <v>0</v>
      </c>
      <c r="CN5" s="12">
        <v>0</v>
      </c>
      <c r="CO5" s="41">
        <v>0</v>
      </c>
      <c r="CP5" s="12">
        <v>0</v>
      </c>
      <c r="CQ5" s="41">
        <v>0</v>
      </c>
      <c r="CR5" s="12">
        <v>0</v>
      </c>
      <c r="CS5" s="41">
        <v>0</v>
      </c>
      <c r="CT5" s="12">
        <v>0</v>
      </c>
      <c r="CU5" s="41">
        <v>0</v>
      </c>
      <c r="CV5" s="12">
        <v>0</v>
      </c>
      <c r="CW5" s="41">
        <v>0</v>
      </c>
      <c r="CX5" s="12">
        <v>0</v>
      </c>
      <c r="CY5" s="41">
        <v>0</v>
      </c>
      <c r="CZ5" s="12">
        <v>0</v>
      </c>
      <c r="DA5" s="41">
        <v>0</v>
      </c>
      <c r="DB5" s="12">
        <v>0</v>
      </c>
      <c r="DC5" s="41">
        <v>0</v>
      </c>
      <c r="DD5" s="12">
        <v>0</v>
      </c>
      <c r="DE5" s="41">
        <v>0</v>
      </c>
      <c r="DF5" s="12">
        <v>0</v>
      </c>
      <c r="DG5" s="41">
        <v>0</v>
      </c>
      <c r="DH5" s="12">
        <v>0</v>
      </c>
      <c r="DI5" s="41">
        <v>0</v>
      </c>
      <c r="DJ5" s="12">
        <v>0</v>
      </c>
      <c r="DK5" s="41">
        <v>0</v>
      </c>
      <c r="DL5" s="12">
        <v>0</v>
      </c>
      <c r="DM5" s="41">
        <v>0</v>
      </c>
      <c r="DN5" s="12">
        <v>0</v>
      </c>
      <c r="DO5" s="81">
        <v>0</v>
      </c>
      <c r="DP5" s="12">
        <v>0</v>
      </c>
      <c r="DQ5" s="55">
        <v>0</v>
      </c>
      <c r="DR5" s="41">
        <v>0</v>
      </c>
      <c r="DS5" s="41">
        <v>0</v>
      </c>
      <c r="DT5" s="12">
        <v>0</v>
      </c>
      <c r="DU5" s="41"/>
      <c r="DV5" s="12">
        <v>0</v>
      </c>
      <c r="DW5" s="81">
        <v>0</v>
      </c>
      <c r="DX5" s="12">
        <v>0</v>
      </c>
      <c r="DY5" s="41">
        <v>0</v>
      </c>
      <c r="DZ5" s="6" t="s">
        <v>44</v>
      </c>
      <c r="EA5" s="55">
        <v>0</v>
      </c>
      <c r="EB5" s="76" t="s">
        <v>44</v>
      </c>
      <c r="EC5" s="41">
        <v>0</v>
      </c>
      <c r="ED5" s="6" t="s">
        <v>44</v>
      </c>
      <c r="EE5" s="41">
        <v>0</v>
      </c>
      <c r="EF5" s="6" t="s">
        <v>44</v>
      </c>
      <c r="EG5" s="41"/>
      <c r="EH5" s="6" t="s">
        <v>44</v>
      </c>
      <c r="EI5" s="41">
        <v>0</v>
      </c>
      <c r="EJ5" s="6" t="s">
        <v>44</v>
      </c>
      <c r="EK5" s="41">
        <v>0</v>
      </c>
      <c r="EL5" s="6" t="s">
        <v>44</v>
      </c>
      <c r="EM5" s="41">
        <v>0</v>
      </c>
      <c r="EN5" s="6" t="s">
        <v>44</v>
      </c>
      <c r="EO5" s="41">
        <v>0</v>
      </c>
      <c r="EP5" s="6" t="s">
        <v>44</v>
      </c>
      <c r="EQ5" s="41">
        <v>0</v>
      </c>
      <c r="ER5" s="6" t="s">
        <v>44</v>
      </c>
      <c r="ES5" s="41">
        <v>0</v>
      </c>
      <c r="ET5" s="6" t="s">
        <v>44</v>
      </c>
      <c r="EU5" s="41">
        <v>0</v>
      </c>
      <c r="EV5" s="6" t="s">
        <v>44</v>
      </c>
      <c r="EW5" s="41">
        <v>0</v>
      </c>
      <c r="EX5" s="6" t="s">
        <v>44</v>
      </c>
      <c r="EY5" s="41">
        <v>0</v>
      </c>
      <c r="EZ5" s="6" t="s">
        <v>44</v>
      </c>
      <c r="FA5" s="41">
        <v>0</v>
      </c>
      <c r="FB5" s="6" t="s">
        <v>44</v>
      </c>
      <c r="FC5" s="41">
        <v>0</v>
      </c>
      <c r="FD5" s="6" t="s">
        <v>44</v>
      </c>
      <c r="FE5" s="41">
        <v>0</v>
      </c>
      <c r="FF5">
        <f t="shared" ref="FF5:FF66" si="0">SUM(B5,D5,F5,H5,J5,L5,N5,P5,R5,T5,V5,X5,Z5,AB5,AD5,AF5,AH5,AJ5,AL5,AN5,AP5,AR5,AT5,AV5,AX5,AZ5,BB5,BD5,BF5,BH5,BJ5,BL5,BN5,BP5,BR5,BT5,BV5,BX5,BZ5,CB5,CD5,CF5,CH5,CJ5,CL5,CN5,CP5,CR5,CT5,CV5,CX5,CZ5,DB5,DD5,DF5,DH5,DJ5,DL5,DN5,DP5,DR5,DT5,DV5,DX5,DZ5,EB5,EF5,EH5,EJ5,EL5,EN5,EP5,ER5,ET5,EV5,EX5,EZ5,FB5,FD5)</f>
        <v>39</v>
      </c>
      <c r="FG5">
        <f t="shared" ref="FG5:FG66" si="1">SUM(C5,E5,G5,I5,K5,M5,O5,Q5,S5,U5,W5,Y5,AA5,AC5,AE5,AG5,AI5,AK5,AM5,AO5,AQ5,AS5,AU5,AW5,AY5,BA5,BC5,BE5,BG5,BI5,BK5,BM5,BO5,BQ5,BS5,BU5,BW5,BY5,CA5,CC5,CE5,CG5,CI5,CK5,CM5,CO5,CQ5,CS5,CU5,CW5,CY5,DA5,DC5,DE5,DG5,DI5,DK5,DM5,DO5,DQ5,DS5,DU5,DW5,DY5,EA5,EC5,EG5,EI5,EK5,EM5,EO5,EQ5,ES5,EU5,EW5,EY5,FA5,FC5,FE5)</f>
        <v>35</v>
      </c>
      <c r="FH5">
        <v>65</v>
      </c>
    </row>
    <row r="6" spans="1:166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41">
        <v>0</v>
      </c>
      <c r="L6" s="12">
        <v>0</v>
      </c>
      <c r="M6" s="41">
        <v>0</v>
      </c>
      <c r="N6" s="12">
        <v>4</v>
      </c>
      <c r="O6" s="41">
        <v>0</v>
      </c>
      <c r="P6" s="12">
        <v>2</v>
      </c>
      <c r="Q6" s="41">
        <v>0</v>
      </c>
      <c r="R6" s="12">
        <v>1</v>
      </c>
      <c r="S6" s="41">
        <v>0</v>
      </c>
      <c r="T6" s="12">
        <v>0</v>
      </c>
      <c r="U6" s="41">
        <v>1</v>
      </c>
      <c r="V6" s="12">
        <v>1</v>
      </c>
      <c r="W6" s="41">
        <v>1</v>
      </c>
      <c r="X6" s="12">
        <v>2</v>
      </c>
      <c r="Y6" s="41">
        <v>1</v>
      </c>
      <c r="Z6" s="12">
        <v>0</v>
      </c>
      <c r="AA6" s="41">
        <v>1</v>
      </c>
      <c r="AB6" s="12">
        <v>3</v>
      </c>
      <c r="AC6" s="41">
        <v>3</v>
      </c>
      <c r="AD6" s="12"/>
      <c r="AE6" s="41">
        <v>2</v>
      </c>
      <c r="AF6" s="12">
        <v>3</v>
      </c>
      <c r="AG6" s="41">
        <v>0</v>
      </c>
      <c r="AH6" s="12">
        <v>2</v>
      </c>
      <c r="AI6" s="41">
        <v>2</v>
      </c>
      <c r="AJ6" s="12">
        <v>0</v>
      </c>
      <c r="AK6" s="41">
        <v>1</v>
      </c>
      <c r="AL6" s="12">
        <v>0</v>
      </c>
      <c r="AM6" s="41">
        <v>3</v>
      </c>
      <c r="AN6" s="12">
        <v>3</v>
      </c>
      <c r="AO6" s="41">
        <v>0</v>
      </c>
      <c r="AP6" s="12">
        <v>0</v>
      </c>
      <c r="AQ6" s="41">
        <v>0</v>
      </c>
      <c r="AR6" s="12">
        <v>0</v>
      </c>
      <c r="AS6" s="41">
        <v>2</v>
      </c>
      <c r="AT6" s="12">
        <v>1</v>
      </c>
      <c r="AU6" s="41">
        <v>2</v>
      </c>
      <c r="AV6" s="12">
        <v>1</v>
      </c>
      <c r="AW6" s="41">
        <v>0</v>
      </c>
      <c r="AX6" s="12">
        <v>1</v>
      </c>
      <c r="AY6" s="41">
        <v>1</v>
      </c>
      <c r="AZ6" s="12">
        <v>0</v>
      </c>
      <c r="BA6" s="41">
        <v>0</v>
      </c>
      <c r="BB6" s="12">
        <v>1</v>
      </c>
      <c r="BC6" s="41">
        <v>1</v>
      </c>
      <c r="BD6" s="12">
        <v>0</v>
      </c>
      <c r="BE6" s="41">
        <v>2</v>
      </c>
      <c r="BF6" s="12">
        <v>0</v>
      </c>
      <c r="BG6" s="41">
        <v>0</v>
      </c>
      <c r="BH6" s="12">
        <v>1</v>
      </c>
      <c r="BI6" s="41">
        <v>2</v>
      </c>
      <c r="BJ6" s="12">
        <v>1</v>
      </c>
      <c r="BK6" s="41">
        <v>0</v>
      </c>
      <c r="BL6" s="12">
        <v>2</v>
      </c>
      <c r="BM6" s="41">
        <v>0</v>
      </c>
      <c r="BN6" s="12">
        <v>0</v>
      </c>
      <c r="BO6" s="41">
        <v>1</v>
      </c>
      <c r="BP6" s="12">
        <v>1</v>
      </c>
      <c r="BQ6" s="41">
        <v>0</v>
      </c>
      <c r="BR6" s="12">
        <v>0</v>
      </c>
      <c r="BS6" s="41">
        <v>2</v>
      </c>
      <c r="BT6" s="12">
        <v>0</v>
      </c>
      <c r="BU6" s="41">
        <v>1</v>
      </c>
      <c r="BV6" s="12">
        <v>0</v>
      </c>
      <c r="BW6" s="41">
        <v>0</v>
      </c>
      <c r="BX6" s="12">
        <v>0</v>
      </c>
      <c r="BY6" s="41">
        <v>0</v>
      </c>
      <c r="BZ6" s="12">
        <v>0</v>
      </c>
      <c r="CA6" s="41">
        <v>0</v>
      </c>
      <c r="CB6" s="12">
        <v>0</v>
      </c>
      <c r="CC6" s="41">
        <v>0</v>
      </c>
      <c r="CD6" s="12">
        <v>3</v>
      </c>
      <c r="CE6" s="41">
        <v>0</v>
      </c>
      <c r="CF6" s="12">
        <v>1</v>
      </c>
      <c r="CG6" s="41">
        <v>0</v>
      </c>
      <c r="CH6" s="12">
        <v>1</v>
      </c>
      <c r="CI6" s="41">
        <v>0</v>
      </c>
      <c r="CJ6" s="12">
        <v>0</v>
      </c>
      <c r="CK6" s="41">
        <v>0</v>
      </c>
      <c r="CL6" s="12">
        <v>4</v>
      </c>
      <c r="CM6" s="41">
        <v>0</v>
      </c>
      <c r="CN6" s="12">
        <v>0</v>
      </c>
      <c r="CO6" s="41">
        <v>3</v>
      </c>
      <c r="CP6" s="12">
        <v>0</v>
      </c>
      <c r="CQ6" s="41">
        <v>0</v>
      </c>
      <c r="CR6" s="12">
        <v>0</v>
      </c>
      <c r="CS6" s="41">
        <v>3</v>
      </c>
      <c r="CT6" s="12">
        <v>0</v>
      </c>
      <c r="CU6" s="41">
        <v>0</v>
      </c>
      <c r="CV6" s="12">
        <v>0</v>
      </c>
      <c r="CW6" s="41">
        <v>1</v>
      </c>
      <c r="CX6" s="12">
        <v>0</v>
      </c>
      <c r="CY6" s="41">
        <v>0</v>
      </c>
      <c r="CZ6" s="12">
        <v>0</v>
      </c>
      <c r="DA6" s="41">
        <v>0</v>
      </c>
      <c r="DB6" s="12">
        <v>0</v>
      </c>
      <c r="DC6" s="41">
        <v>0</v>
      </c>
      <c r="DD6" s="12">
        <v>0</v>
      </c>
      <c r="DE6" s="41">
        <v>0</v>
      </c>
      <c r="DF6" s="12">
        <v>0</v>
      </c>
      <c r="DG6" s="41">
        <v>0</v>
      </c>
      <c r="DH6" s="12">
        <v>0</v>
      </c>
      <c r="DI6" s="41">
        <v>0</v>
      </c>
      <c r="DJ6" s="12">
        <v>0</v>
      </c>
      <c r="DK6" s="41">
        <v>0</v>
      </c>
      <c r="DL6" s="12">
        <v>0</v>
      </c>
      <c r="DM6" s="41">
        <v>0</v>
      </c>
      <c r="DN6" s="12">
        <v>0</v>
      </c>
      <c r="DO6" s="81">
        <v>0</v>
      </c>
      <c r="DP6" s="12">
        <v>0</v>
      </c>
      <c r="DQ6" s="55">
        <v>0</v>
      </c>
      <c r="DR6" s="41">
        <v>0</v>
      </c>
      <c r="DS6" s="41">
        <v>0</v>
      </c>
      <c r="DT6" s="12">
        <v>0</v>
      </c>
      <c r="DU6" s="41"/>
      <c r="DV6" s="12">
        <v>0</v>
      </c>
      <c r="DW6" s="81">
        <v>0</v>
      </c>
      <c r="DX6" s="12">
        <v>0</v>
      </c>
      <c r="DY6" s="41">
        <v>0</v>
      </c>
      <c r="DZ6" s="12">
        <v>0</v>
      </c>
      <c r="EA6" s="55">
        <v>0</v>
      </c>
      <c r="EB6" s="41">
        <v>0</v>
      </c>
      <c r="EC6" s="41">
        <v>0</v>
      </c>
      <c r="ED6" s="12">
        <v>0</v>
      </c>
      <c r="EE6" s="41">
        <v>0</v>
      </c>
      <c r="EF6" s="6" t="s">
        <v>44</v>
      </c>
      <c r="EG6" s="41"/>
      <c r="EH6" s="6" t="s">
        <v>44</v>
      </c>
      <c r="EI6" s="41">
        <v>0</v>
      </c>
      <c r="EJ6" s="6" t="s">
        <v>44</v>
      </c>
      <c r="EK6" s="41">
        <v>0</v>
      </c>
      <c r="EL6" s="6" t="s">
        <v>44</v>
      </c>
      <c r="EM6" s="41">
        <v>0</v>
      </c>
      <c r="EN6" s="6" t="s">
        <v>44</v>
      </c>
      <c r="EO6" s="41">
        <v>0</v>
      </c>
      <c r="EP6" s="6" t="s">
        <v>44</v>
      </c>
      <c r="EQ6" s="41">
        <v>0</v>
      </c>
      <c r="ER6" s="6" t="s">
        <v>44</v>
      </c>
      <c r="ES6" s="41">
        <v>0</v>
      </c>
      <c r="ET6" s="6" t="s">
        <v>44</v>
      </c>
      <c r="EU6" s="41">
        <v>0</v>
      </c>
      <c r="EV6" s="6" t="s">
        <v>44</v>
      </c>
      <c r="EW6" s="41">
        <v>0</v>
      </c>
      <c r="EX6" s="6" t="s">
        <v>44</v>
      </c>
      <c r="EY6" s="41">
        <v>0</v>
      </c>
      <c r="EZ6" s="6" t="s">
        <v>44</v>
      </c>
      <c r="FA6" s="41">
        <v>0</v>
      </c>
      <c r="FB6" s="6" t="s">
        <v>44</v>
      </c>
      <c r="FC6" s="41">
        <v>0</v>
      </c>
      <c r="FD6" s="6" t="s">
        <v>44</v>
      </c>
      <c r="FE6" s="41">
        <v>0</v>
      </c>
      <c r="FF6">
        <f t="shared" si="0"/>
        <v>39</v>
      </c>
      <c r="FG6">
        <f t="shared" si="1"/>
        <v>36</v>
      </c>
      <c r="FH6">
        <v>68</v>
      </c>
    </row>
    <row r="7" spans="1:166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41">
        <v>2</v>
      </c>
      <c r="L7" s="12">
        <v>4</v>
      </c>
      <c r="M7" s="41">
        <v>1</v>
      </c>
      <c r="N7" s="12">
        <v>2</v>
      </c>
      <c r="O7" s="41">
        <v>4</v>
      </c>
      <c r="P7" s="12">
        <v>2</v>
      </c>
      <c r="Q7" s="41">
        <v>0</v>
      </c>
      <c r="R7" s="6" t="s">
        <v>44</v>
      </c>
      <c r="S7" s="41">
        <v>3</v>
      </c>
      <c r="T7" s="6" t="s">
        <v>44</v>
      </c>
      <c r="U7" s="41">
        <v>3</v>
      </c>
      <c r="V7" s="6" t="s">
        <v>44</v>
      </c>
      <c r="W7" s="41">
        <v>1</v>
      </c>
      <c r="X7" s="6" t="s">
        <v>44</v>
      </c>
      <c r="Y7" s="41">
        <v>0</v>
      </c>
      <c r="Z7" s="6" t="s">
        <v>44</v>
      </c>
      <c r="AA7" s="41">
        <v>0</v>
      </c>
      <c r="AB7" s="6" t="s">
        <v>44</v>
      </c>
      <c r="AC7" s="41">
        <v>0</v>
      </c>
      <c r="AD7" s="6" t="s">
        <v>44</v>
      </c>
      <c r="AE7" s="41"/>
      <c r="AF7" s="6" t="s">
        <v>44</v>
      </c>
      <c r="AG7" s="41">
        <v>2</v>
      </c>
      <c r="AH7" s="6" t="s">
        <v>44</v>
      </c>
      <c r="AI7" s="41"/>
      <c r="AJ7" s="6" t="s">
        <v>44</v>
      </c>
      <c r="AK7" s="41"/>
      <c r="AL7" s="6" t="s">
        <v>44</v>
      </c>
      <c r="AM7" s="41"/>
      <c r="AN7" s="6" t="s">
        <v>44</v>
      </c>
      <c r="AO7" s="41">
        <v>0</v>
      </c>
      <c r="AP7" s="6" t="s">
        <v>44</v>
      </c>
      <c r="AQ7" s="41">
        <v>0</v>
      </c>
      <c r="AR7" s="6" t="s">
        <v>44</v>
      </c>
      <c r="AS7" s="41">
        <v>0</v>
      </c>
      <c r="AT7" s="6" t="s">
        <v>44</v>
      </c>
      <c r="AU7" s="41">
        <v>0</v>
      </c>
      <c r="AV7" s="6" t="s">
        <v>44</v>
      </c>
      <c r="AW7" s="41">
        <v>0</v>
      </c>
      <c r="AX7" s="6" t="s">
        <v>44</v>
      </c>
      <c r="AY7" s="41">
        <v>0</v>
      </c>
      <c r="AZ7" s="6" t="s">
        <v>44</v>
      </c>
      <c r="BA7" s="41">
        <v>0</v>
      </c>
      <c r="BB7" s="6" t="s">
        <v>44</v>
      </c>
      <c r="BC7" s="41">
        <v>0</v>
      </c>
      <c r="BD7" s="6" t="s">
        <v>44</v>
      </c>
      <c r="BE7" s="41">
        <v>0</v>
      </c>
      <c r="BF7" s="6" t="s">
        <v>44</v>
      </c>
      <c r="BG7" s="41">
        <v>0</v>
      </c>
      <c r="BH7" s="6" t="s">
        <v>44</v>
      </c>
      <c r="BI7" s="41">
        <v>0</v>
      </c>
      <c r="BJ7" s="6" t="s">
        <v>44</v>
      </c>
      <c r="BK7" s="41">
        <v>0</v>
      </c>
      <c r="BL7" s="6" t="s">
        <v>44</v>
      </c>
      <c r="BM7" s="41">
        <v>0</v>
      </c>
      <c r="BN7" s="6" t="s">
        <v>44</v>
      </c>
      <c r="BO7" s="41">
        <v>0</v>
      </c>
      <c r="BP7" s="6" t="s">
        <v>44</v>
      </c>
      <c r="BQ7" s="41">
        <v>0</v>
      </c>
      <c r="BR7" s="6" t="s">
        <v>44</v>
      </c>
      <c r="BS7" s="41">
        <v>0</v>
      </c>
      <c r="BT7" s="6" t="s">
        <v>44</v>
      </c>
      <c r="BU7" s="41">
        <v>0</v>
      </c>
      <c r="BV7" s="6" t="s">
        <v>44</v>
      </c>
      <c r="BW7" s="41">
        <v>0</v>
      </c>
      <c r="BX7" s="6" t="s">
        <v>44</v>
      </c>
      <c r="BY7" s="41">
        <v>0</v>
      </c>
      <c r="BZ7" s="6" t="s">
        <v>44</v>
      </c>
      <c r="CA7" s="41">
        <v>0</v>
      </c>
      <c r="CB7" s="6" t="s">
        <v>44</v>
      </c>
      <c r="CC7" s="41">
        <v>0</v>
      </c>
      <c r="CD7" s="6" t="s">
        <v>44</v>
      </c>
      <c r="CE7" s="41">
        <v>0</v>
      </c>
      <c r="CF7" s="6" t="s">
        <v>44</v>
      </c>
      <c r="CG7" s="41">
        <v>0</v>
      </c>
      <c r="CH7" s="6" t="s">
        <v>44</v>
      </c>
      <c r="CI7" s="41">
        <v>0</v>
      </c>
      <c r="CJ7" s="6" t="s">
        <v>44</v>
      </c>
      <c r="CK7" s="41">
        <v>0</v>
      </c>
      <c r="CL7" s="6" t="s">
        <v>44</v>
      </c>
      <c r="CM7" s="41">
        <v>0</v>
      </c>
      <c r="CN7" s="6" t="s">
        <v>44</v>
      </c>
      <c r="CO7" s="41">
        <v>0</v>
      </c>
      <c r="CP7" s="6" t="s">
        <v>44</v>
      </c>
      <c r="CQ7" s="41">
        <v>0</v>
      </c>
      <c r="CR7" s="6" t="s">
        <v>44</v>
      </c>
      <c r="CS7" s="41">
        <v>0</v>
      </c>
      <c r="CT7" s="6" t="s">
        <v>44</v>
      </c>
      <c r="CU7" s="41">
        <v>0</v>
      </c>
      <c r="CV7" s="6" t="s">
        <v>44</v>
      </c>
      <c r="CW7" s="41">
        <v>0</v>
      </c>
      <c r="CX7" s="6" t="s">
        <v>44</v>
      </c>
      <c r="CY7" s="41">
        <v>0</v>
      </c>
      <c r="CZ7" s="6" t="s">
        <v>44</v>
      </c>
      <c r="DA7" s="41">
        <v>0</v>
      </c>
      <c r="DB7" s="6" t="s">
        <v>44</v>
      </c>
      <c r="DC7" s="41">
        <v>0</v>
      </c>
      <c r="DD7" s="6" t="s">
        <v>44</v>
      </c>
      <c r="DE7" s="41">
        <v>0</v>
      </c>
      <c r="DF7" s="6" t="s">
        <v>44</v>
      </c>
      <c r="DG7" s="41">
        <v>0</v>
      </c>
      <c r="DH7" s="6" t="s">
        <v>44</v>
      </c>
      <c r="DI7" s="41">
        <v>0</v>
      </c>
      <c r="DJ7" s="6" t="s">
        <v>44</v>
      </c>
      <c r="DK7" s="41">
        <v>0</v>
      </c>
      <c r="DL7" s="6" t="s">
        <v>44</v>
      </c>
      <c r="DM7" s="41">
        <v>0</v>
      </c>
      <c r="DN7" s="6" t="s">
        <v>44</v>
      </c>
      <c r="DO7" s="81">
        <v>0</v>
      </c>
      <c r="DP7" s="6" t="s">
        <v>44</v>
      </c>
      <c r="DQ7" s="55">
        <v>0</v>
      </c>
      <c r="DR7" s="76" t="s">
        <v>44</v>
      </c>
      <c r="DS7" s="41">
        <v>0</v>
      </c>
      <c r="DT7" s="6" t="s">
        <v>44</v>
      </c>
      <c r="DU7" s="41"/>
      <c r="DV7" s="6" t="s">
        <v>44</v>
      </c>
      <c r="DW7" s="81">
        <v>0</v>
      </c>
      <c r="DX7" s="6" t="s">
        <v>44</v>
      </c>
      <c r="DY7" s="41">
        <v>0</v>
      </c>
      <c r="DZ7" s="6" t="s">
        <v>44</v>
      </c>
      <c r="EA7" s="55">
        <v>0</v>
      </c>
      <c r="EB7" s="76" t="s">
        <v>44</v>
      </c>
      <c r="EC7" s="41">
        <v>0</v>
      </c>
      <c r="ED7" s="6" t="s">
        <v>44</v>
      </c>
      <c r="EE7" s="41">
        <v>0</v>
      </c>
      <c r="EF7" s="6" t="s">
        <v>44</v>
      </c>
      <c r="EG7" s="41"/>
      <c r="EH7" s="6" t="s">
        <v>44</v>
      </c>
      <c r="EI7" s="41">
        <v>0</v>
      </c>
      <c r="EJ7" s="6" t="s">
        <v>44</v>
      </c>
      <c r="EK7" s="41">
        <v>0</v>
      </c>
      <c r="EL7" s="6" t="s">
        <v>44</v>
      </c>
      <c r="EM7" s="41">
        <v>0</v>
      </c>
      <c r="EN7" s="6" t="s">
        <v>44</v>
      </c>
      <c r="EO7" s="41">
        <v>0</v>
      </c>
      <c r="EP7" s="6" t="s">
        <v>44</v>
      </c>
      <c r="EQ7" s="41">
        <v>0</v>
      </c>
      <c r="ER7" s="6" t="s">
        <v>44</v>
      </c>
      <c r="ES7" s="41">
        <v>0</v>
      </c>
      <c r="ET7" s="6" t="s">
        <v>44</v>
      </c>
      <c r="EU7" s="41">
        <v>0</v>
      </c>
      <c r="EV7" s="6" t="s">
        <v>44</v>
      </c>
      <c r="EW7" s="41">
        <v>0</v>
      </c>
      <c r="EX7" s="6" t="s">
        <v>44</v>
      </c>
      <c r="EY7" s="41">
        <v>0</v>
      </c>
      <c r="EZ7" s="6" t="s">
        <v>44</v>
      </c>
      <c r="FA7" s="41">
        <v>0</v>
      </c>
      <c r="FB7" s="6" t="s">
        <v>44</v>
      </c>
      <c r="FC7" s="41">
        <v>0</v>
      </c>
      <c r="FD7" s="6" t="s">
        <v>44</v>
      </c>
      <c r="FE7" s="41">
        <v>0</v>
      </c>
      <c r="FF7">
        <f t="shared" si="0"/>
        <v>8</v>
      </c>
      <c r="FG7">
        <f t="shared" si="1"/>
        <v>16</v>
      </c>
      <c r="FH7">
        <v>9</v>
      </c>
    </row>
    <row r="8" spans="1:166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41">
        <v>0</v>
      </c>
      <c r="L8" s="12">
        <v>4</v>
      </c>
      <c r="M8" s="41">
        <v>0</v>
      </c>
      <c r="N8" s="12">
        <v>0</v>
      </c>
      <c r="O8" s="41">
        <v>2</v>
      </c>
      <c r="P8" s="12">
        <v>0</v>
      </c>
      <c r="Q8" s="41">
        <v>1</v>
      </c>
      <c r="R8" s="12">
        <v>0</v>
      </c>
      <c r="S8" s="41">
        <v>4</v>
      </c>
      <c r="T8" s="6" t="s">
        <v>44</v>
      </c>
      <c r="U8" s="41">
        <v>3</v>
      </c>
      <c r="V8" s="6" t="s">
        <v>44</v>
      </c>
      <c r="W8" s="41">
        <v>3</v>
      </c>
      <c r="X8" s="6" t="s">
        <v>44</v>
      </c>
      <c r="Y8" s="41">
        <v>0</v>
      </c>
      <c r="Z8" s="6" t="s">
        <v>44</v>
      </c>
      <c r="AA8" s="41"/>
      <c r="AB8" s="6" t="s">
        <v>44</v>
      </c>
      <c r="AC8" s="41">
        <v>2</v>
      </c>
      <c r="AD8" s="6" t="s">
        <v>44</v>
      </c>
      <c r="AE8" s="41"/>
      <c r="AF8" s="6" t="s">
        <v>44</v>
      </c>
      <c r="AG8" s="41"/>
      <c r="AH8" s="6" t="s">
        <v>44</v>
      </c>
      <c r="AI8" s="41"/>
      <c r="AJ8" s="6" t="s">
        <v>44</v>
      </c>
      <c r="AK8" s="41"/>
      <c r="AL8" s="6" t="s">
        <v>44</v>
      </c>
      <c r="AM8" s="41"/>
      <c r="AN8" s="6" t="s">
        <v>44</v>
      </c>
      <c r="AO8" s="41">
        <v>0</v>
      </c>
      <c r="AP8" s="6" t="s">
        <v>44</v>
      </c>
      <c r="AQ8" s="41">
        <v>0</v>
      </c>
      <c r="AR8" s="6" t="s">
        <v>44</v>
      </c>
      <c r="AS8" s="41">
        <v>0</v>
      </c>
      <c r="AT8" s="6" t="s">
        <v>44</v>
      </c>
      <c r="AU8" s="41">
        <v>0</v>
      </c>
      <c r="AV8" s="6" t="s">
        <v>44</v>
      </c>
      <c r="AW8" s="41">
        <v>0</v>
      </c>
      <c r="AX8" s="6" t="s">
        <v>44</v>
      </c>
      <c r="AY8" s="41">
        <v>0</v>
      </c>
      <c r="AZ8" s="6" t="s">
        <v>44</v>
      </c>
      <c r="BA8" s="41">
        <v>0</v>
      </c>
      <c r="BB8" s="6" t="s">
        <v>44</v>
      </c>
      <c r="BC8" s="41">
        <v>0</v>
      </c>
      <c r="BD8" s="6" t="s">
        <v>44</v>
      </c>
      <c r="BE8" s="41">
        <v>0</v>
      </c>
      <c r="BF8" s="6" t="s">
        <v>44</v>
      </c>
      <c r="BG8" s="41">
        <v>1</v>
      </c>
      <c r="BH8" s="6" t="s">
        <v>44</v>
      </c>
      <c r="BI8" s="41">
        <v>0</v>
      </c>
      <c r="BJ8" s="6" t="s">
        <v>44</v>
      </c>
      <c r="BK8" s="41">
        <v>0</v>
      </c>
      <c r="BL8" s="6" t="s">
        <v>44</v>
      </c>
      <c r="BM8" s="41">
        <v>0</v>
      </c>
      <c r="BN8" s="6" t="s">
        <v>44</v>
      </c>
      <c r="BO8" s="41">
        <v>0</v>
      </c>
      <c r="BP8" s="6" t="s">
        <v>44</v>
      </c>
      <c r="BQ8" s="41">
        <v>0</v>
      </c>
      <c r="BR8" s="6" t="s">
        <v>44</v>
      </c>
      <c r="BS8" s="41">
        <v>0</v>
      </c>
      <c r="BT8" s="6" t="s">
        <v>44</v>
      </c>
      <c r="BU8" s="41">
        <v>0</v>
      </c>
      <c r="BV8" s="6" t="s">
        <v>44</v>
      </c>
      <c r="BW8" s="41">
        <v>0</v>
      </c>
      <c r="BX8" s="6" t="s">
        <v>44</v>
      </c>
      <c r="BY8" s="41">
        <v>0</v>
      </c>
      <c r="BZ8" s="6" t="s">
        <v>44</v>
      </c>
      <c r="CA8" s="41">
        <v>0</v>
      </c>
      <c r="CB8" s="6" t="s">
        <v>44</v>
      </c>
      <c r="CC8" s="41">
        <v>0</v>
      </c>
      <c r="CD8" s="6" t="s">
        <v>44</v>
      </c>
      <c r="CE8" s="41">
        <v>0</v>
      </c>
      <c r="CF8" s="6" t="s">
        <v>44</v>
      </c>
      <c r="CG8" s="41">
        <v>0</v>
      </c>
      <c r="CH8" s="6" t="s">
        <v>44</v>
      </c>
      <c r="CI8" s="41">
        <v>0</v>
      </c>
      <c r="CJ8" s="6" t="s">
        <v>44</v>
      </c>
      <c r="CK8" s="41">
        <v>0</v>
      </c>
      <c r="CL8" s="6" t="s">
        <v>44</v>
      </c>
      <c r="CM8" s="41">
        <v>0</v>
      </c>
      <c r="CN8" s="6" t="s">
        <v>44</v>
      </c>
      <c r="CO8" s="41">
        <v>0</v>
      </c>
      <c r="CP8" s="6" t="s">
        <v>44</v>
      </c>
      <c r="CQ8" s="41">
        <v>0</v>
      </c>
      <c r="CR8" s="6" t="s">
        <v>44</v>
      </c>
      <c r="CS8" s="41">
        <v>0</v>
      </c>
      <c r="CT8" s="6" t="s">
        <v>44</v>
      </c>
      <c r="CU8" s="41">
        <v>0</v>
      </c>
      <c r="CV8" s="6" t="s">
        <v>44</v>
      </c>
      <c r="CW8" s="41">
        <v>0</v>
      </c>
      <c r="CX8" s="6" t="s">
        <v>44</v>
      </c>
      <c r="CY8" s="41">
        <v>0</v>
      </c>
      <c r="CZ8" s="6" t="s">
        <v>44</v>
      </c>
      <c r="DA8" s="41">
        <v>0</v>
      </c>
      <c r="DB8" s="6" t="s">
        <v>44</v>
      </c>
      <c r="DC8" s="41">
        <v>0</v>
      </c>
      <c r="DD8" s="6" t="s">
        <v>44</v>
      </c>
      <c r="DE8" s="41">
        <v>0</v>
      </c>
      <c r="DF8" s="6" t="s">
        <v>44</v>
      </c>
      <c r="DG8" s="41">
        <v>0</v>
      </c>
      <c r="DH8" s="6" t="s">
        <v>44</v>
      </c>
      <c r="DI8" s="41">
        <v>0</v>
      </c>
      <c r="DJ8" s="6" t="s">
        <v>44</v>
      </c>
      <c r="DK8" s="41">
        <v>0</v>
      </c>
      <c r="DL8" s="6" t="s">
        <v>44</v>
      </c>
      <c r="DM8" s="41">
        <v>0</v>
      </c>
      <c r="DN8" s="6" t="s">
        <v>44</v>
      </c>
      <c r="DO8" s="81">
        <v>0</v>
      </c>
      <c r="DP8" s="6" t="s">
        <v>44</v>
      </c>
      <c r="DQ8" s="55">
        <v>0</v>
      </c>
      <c r="DR8" s="76" t="s">
        <v>44</v>
      </c>
      <c r="DS8" s="41">
        <v>0</v>
      </c>
      <c r="DT8" s="6" t="s">
        <v>44</v>
      </c>
      <c r="DU8" s="41"/>
      <c r="DV8" s="6" t="s">
        <v>44</v>
      </c>
      <c r="DW8" s="81">
        <v>0</v>
      </c>
      <c r="DX8" s="6" t="s">
        <v>44</v>
      </c>
      <c r="DY8" s="41">
        <v>0</v>
      </c>
      <c r="DZ8" s="6" t="s">
        <v>44</v>
      </c>
      <c r="EA8" s="55" t="s">
        <v>82</v>
      </c>
      <c r="EB8" s="76" t="s">
        <v>44</v>
      </c>
      <c r="EC8" s="41">
        <v>0</v>
      </c>
      <c r="ED8" s="6" t="s">
        <v>44</v>
      </c>
      <c r="EE8" s="41">
        <v>0</v>
      </c>
      <c r="EF8" s="6" t="s">
        <v>44</v>
      </c>
      <c r="EG8" s="41"/>
      <c r="EH8" s="6" t="s">
        <v>44</v>
      </c>
      <c r="EI8" s="41">
        <v>0</v>
      </c>
      <c r="EJ8" s="6" t="s">
        <v>44</v>
      </c>
      <c r="EK8" s="41">
        <v>0</v>
      </c>
      <c r="EL8" s="6" t="s">
        <v>44</v>
      </c>
      <c r="EM8" s="41">
        <v>0</v>
      </c>
      <c r="EN8" s="6" t="s">
        <v>44</v>
      </c>
      <c r="EO8" s="41">
        <v>0</v>
      </c>
      <c r="EP8" s="6" t="s">
        <v>44</v>
      </c>
      <c r="EQ8" s="41">
        <v>0</v>
      </c>
      <c r="ER8" s="6" t="s">
        <v>44</v>
      </c>
      <c r="ES8" s="41">
        <v>0</v>
      </c>
      <c r="ET8" s="6" t="s">
        <v>44</v>
      </c>
      <c r="EU8" s="41">
        <v>0</v>
      </c>
      <c r="EV8" s="6" t="s">
        <v>44</v>
      </c>
      <c r="EW8" s="41">
        <v>0</v>
      </c>
      <c r="EX8" s="6" t="s">
        <v>44</v>
      </c>
      <c r="EY8" s="41">
        <v>0</v>
      </c>
      <c r="EZ8" s="6" t="s">
        <v>44</v>
      </c>
      <c r="FA8" s="41">
        <v>0</v>
      </c>
      <c r="FB8" s="6" t="s">
        <v>44</v>
      </c>
      <c r="FC8" s="41">
        <v>0</v>
      </c>
      <c r="FD8" s="6" t="s">
        <v>44</v>
      </c>
      <c r="FE8" s="41">
        <v>0</v>
      </c>
      <c r="FF8">
        <f t="shared" si="0"/>
        <v>4</v>
      </c>
      <c r="FG8">
        <f t="shared" si="1"/>
        <v>16</v>
      </c>
      <c r="FH8">
        <v>10</v>
      </c>
    </row>
    <row r="9" spans="1:166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41">
        <v>0</v>
      </c>
      <c r="L9" s="12">
        <v>0</v>
      </c>
      <c r="M9" s="41">
        <v>0</v>
      </c>
      <c r="N9" s="12">
        <v>3</v>
      </c>
      <c r="O9" s="41">
        <v>0</v>
      </c>
      <c r="P9" s="12">
        <v>0</v>
      </c>
      <c r="Q9" s="41">
        <v>0</v>
      </c>
      <c r="R9" s="12">
        <v>4</v>
      </c>
      <c r="S9" s="41">
        <v>0</v>
      </c>
      <c r="T9" s="12">
        <v>0</v>
      </c>
      <c r="U9" s="41">
        <v>0</v>
      </c>
      <c r="V9" s="12">
        <v>4</v>
      </c>
      <c r="W9" s="41">
        <v>1</v>
      </c>
      <c r="X9" s="12">
        <v>2</v>
      </c>
      <c r="Y9" s="41">
        <v>4</v>
      </c>
      <c r="Z9" s="12">
        <v>0</v>
      </c>
      <c r="AA9" s="41">
        <v>0</v>
      </c>
      <c r="AB9" s="12">
        <v>3</v>
      </c>
      <c r="AC9" s="41">
        <v>4</v>
      </c>
      <c r="AD9" s="12">
        <v>0</v>
      </c>
      <c r="AE9" s="41">
        <v>0</v>
      </c>
      <c r="AF9" s="12">
        <v>4</v>
      </c>
      <c r="AG9" s="41">
        <v>2</v>
      </c>
      <c r="AH9" s="12">
        <v>1</v>
      </c>
      <c r="AI9" s="41">
        <v>3</v>
      </c>
      <c r="AJ9" s="12">
        <v>1</v>
      </c>
      <c r="AK9" s="41">
        <v>0</v>
      </c>
      <c r="AL9" s="12">
        <v>1</v>
      </c>
      <c r="AM9" s="41">
        <v>3</v>
      </c>
      <c r="AN9" s="12">
        <v>1</v>
      </c>
      <c r="AO9" s="41">
        <v>2</v>
      </c>
      <c r="AP9" s="12">
        <v>0</v>
      </c>
      <c r="AQ9" s="41">
        <v>0</v>
      </c>
      <c r="AR9" s="12">
        <v>1</v>
      </c>
      <c r="AS9" s="41">
        <v>2</v>
      </c>
      <c r="AT9" s="12">
        <v>1</v>
      </c>
      <c r="AU9" s="41">
        <v>1</v>
      </c>
      <c r="AV9" s="12">
        <v>0</v>
      </c>
      <c r="AW9" s="41">
        <v>1</v>
      </c>
      <c r="AX9" s="12">
        <v>1</v>
      </c>
      <c r="AY9" s="41">
        <v>1</v>
      </c>
      <c r="AZ9" s="12">
        <v>1</v>
      </c>
      <c r="BA9" s="41">
        <v>1</v>
      </c>
      <c r="BB9" s="12">
        <v>1</v>
      </c>
      <c r="BC9" s="41">
        <v>0</v>
      </c>
      <c r="BD9" s="12">
        <v>0</v>
      </c>
      <c r="BE9" s="41">
        <v>1</v>
      </c>
      <c r="BF9" s="12">
        <v>1</v>
      </c>
      <c r="BG9" s="41">
        <v>1</v>
      </c>
      <c r="BH9" s="12">
        <v>1</v>
      </c>
      <c r="BI9" s="41">
        <v>0</v>
      </c>
      <c r="BJ9" s="12">
        <v>1</v>
      </c>
      <c r="BK9" s="41">
        <v>0</v>
      </c>
      <c r="BL9" s="12">
        <v>0</v>
      </c>
      <c r="BM9" s="41">
        <v>1</v>
      </c>
      <c r="BN9" s="12">
        <v>0</v>
      </c>
      <c r="BO9" s="41">
        <v>1</v>
      </c>
      <c r="BP9" s="12">
        <v>1</v>
      </c>
      <c r="BQ9" s="41">
        <v>0</v>
      </c>
      <c r="BR9" s="12">
        <v>1</v>
      </c>
      <c r="BS9" s="41">
        <v>1</v>
      </c>
      <c r="BT9" s="12">
        <v>0</v>
      </c>
      <c r="BU9" s="41">
        <v>1</v>
      </c>
      <c r="BV9" s="12">
        <v>0</v>
      </c>
      <c r="BW9" s="41">
        <v>0</v>
      </c>
      <c r="BX9" s="12">
        <v>0</v>
      </c>
      <c r="BY9" s="41">
        <v>0</v>
      </c>
      <c r="BZ9" s="12">
        <v>0</v>
      </c>
      <c r="CA9" s="41">
        <v>0</v>
      </c>
      <c r="CB9" s="12">
        <v>0</v>
      </c>
      <c r="CC9" s="41">
        <v>0</v>
      </c>
      <c r="CD9" s="12">
        <v>0</v>
      </c>
      <c r="CE9" s="41">
        <v>0</v>
      </c>
      <c r="CF9" s="12">
        <v>0</v>
      </c>
      <c r="CG9" s="41">
        <v>0</v>
      </c>
      <c r="CH9" s="12">
        <v>0</v>
      </c>
      <c r="CI9" s="41">
        <v>0</v>
      </c>
      <c r="CJ9" s="12">
        <v>0</v>
      </c>
      <c r="CK9" s="41">
        <v>0</v>
      </c>
      <c r="CL9" s="12">
        <v>1</v>
      </c>
      <c r="CM9" s="41">
        <v>0</v>
      </c>
      <c r="CN9" s="12">
        <v>0</v>
      </c>
      <c r="CO9" s="41">
        <v>0</v>
      </c>
      <c r="CP9" s="12">
        <v>0</v>
      </c>
      <c r="CQ9" s="41">
        <v>0</v>
      </c>
      <c r="CR9" s="12">
        <v>0</v>
      </c>
      <c r="CS9" s="41">
        <v>0</v>
      </c>
      <c r="CT9" s="12">
        <v>0</v>
      </c>
      <c r="CU9" s="41">
        <v>0</v>
      </c>
      <c r="CV9" s="12">
        <v>0</v>
      </c>
      <c r="CW9" s="41">
        <v>0</v>
      </c>
      <c r="CX9" s="12">
        <v>0</v>
      </c>
      <c r="CY9" s="41">
        <v>0</v>
      </c>
      <c r="CZ9" s="12">
        <v>0</v>
      </c>
      <c r="DA9" s="41">
        <v>0</v>
      </c>
      <c r="DB9" s="12">
        <v>0</v>
      </c>
      <c r="DC9" s="41">
        <v>0</v>
      </c>
      <c r="DD9" s="6" t="s">
        <v>44</v>
      </c>
      <c r="DE9" s="41">
        <v>0</v>
      </c>
      <c r="DF9" s="6" t="s">
        <v>44</v>
      </c>
      <c r="DG9" s="41">
        <v>0</v>
      </c>
      <c r="DH9" s="6" t="s">
        <v>44</v>
      </c>
      <c r="DI9" s="41">
        <v>0</v>
      </c>
      <c r="DJ9" s="6" t="s">
        <v>44</v>
      </c>
      <c r="DK9" s="41">
        <v>0</v>
      </c>
      <c r="DL9" s="6" t="s">
        <v>44</v>
      </c>
      <c r="DM9" s="41">
        <v>0</v>
      </c>
      <c r="DN9" s="6" t="s">
        <v>44</v>
      </c>
      <c r="DO9" s="81">
        <v>0</v>
      </c>
      <c r="DP9" s="6" t="s">
        <v>44</v>
      </c>
      <c r="DQ9" s="55">
        <v>0</v>
      </c>
      <c r="DR9" s="76" t="s">
        <v>44</v>
      </c>
      <c r="DS9" s="41">
        <v>0</v>
      </c>
      <c r="DT9" s="6" t="s">
        <v>44</v>
      </c>
      <c r="DU9" s="41"/>
      <c r="DV9" s="6" t="s">
        <v>44</v>
      </c>
      <c r="DW9" s="81">
        <v>0</v>
      </c>
      <c r="DX9" s="6" t="s">
        <v>44</v>
      </c>
      <c r="DY9" s="41">
        <v>0</v>
      </c>
      <c r="DZ9" s="6" t="s">
        <v>44</v>
      </c>
      <c r="EA9" s="55">
        <v>0</v>
      </c>
      <c r="EB9" s="76" t="s">
        <v>44</v>
      </c>
      <c r="EC9" s="41">
        <v>0</v>
      </c>
      <c r="ED9" s="6" t="s">
        <v>44</v>
      </c>
      <c r="EE9" s="41">
        <v>0</v>
      </c>
      <c r="EF9" s="6" t="s">
        <v>44</v>
      </c>
      <c r="EG9" s="41"/>
      <c r="EH9" s="6" t="s">
        <v>44</v>
      </c>
      <c r="EI9" s="41">
        <v>0</v>
      </c>
      <c r="EJ9" s="6" t="s">
        <v>44</v>
      </c>
      <c r="EK9" s="41">
        <v>0</v>
      </c>
      <c r="EL9" s="6" t="s">
        <v>44</v>
      </c>
      <c r="EM9" s="41">
        <v>0</v>
      </c>
      <c r="EN9" s="6" t="s">
        <v>44</v>
      </c>
      <c r="EO9" s="41">
        <v>0</v>
      </c>
      <c r="EP9" s="6" t="s">
        <v>44</v>
      </c>
      <c r="EQ9" s="41">
        <v>0</v>
      </c>
      <c r="ER9" s="6" t="s">
        <v>44</v>
      </c>
      <c r="ES9" s="41">
        <v>0</v>
      </c>
      <c r="ET9" s="6" t="s">
        <v>44</v>
      </c>
      <c r="EU9" s="41">
        <v>0</v>
      </c>
      <c r="EV9" s="6" t="s">
        <v>44</v>
      </c>
      <c r="EW9" s="41">
        <v>0</v>
      </c>
      <c r="EX9" s="6" t="s">
        <v>44</v>
      </c>
      <c r="EY9" s="41">
        <v>0</v>
      </c>
      <c r="EZ9" s="6" t="s">
        <v>44</v>
      </c>
      <c r="FA9" s="41">
        <v>0</v>
      </c>
      <c r="FB9" s="6" t="s">
        <v>44</v>
      </c>
      <c r="FC9" s="41">
        <v>0</v>
      </c>
      <c r="FD9" s="6" t="s">
        <v>44</v>
      </c>
      <c r="FE9" s="41">
        <v>0</v>
      </c>
      <c r="FF9">
        <f t="shared" si="0"/>
        <v>35</v>
      </c>
      <c r="FG9">
        <f t="shared" si="1"/>
        <v>31</v>
      </c>
      <c r="FH9">
        <v>54</v>
      </c>
    </row>
    <row r="10" spans="1:166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41">
        <v>0</v>
      </c>
      <c r="L10" s="12">
        <v>0</v>
      </c>
      <c r="M10" s="41">
        <v>0</v>
      </c>
      <c r="N10" s="12">
        <v>2</v>
      </c>
      <c r="O10" s="41">
        <v>0</v>
      </c>
      <c r="P10" s="12">
        <v>4</v>
      </c>
      <c r="Q10" s="41">
        <v>0</v>
      </c>
      <c r="R10" s="12">
        <v>0</v>
      </c>
      <c r="S10" s="41">
        <v>0</v>
      </c>
      <c r="T10" s="12">
        <v>0</v>
      </c>
      <c r="U10" s="41">
        <v>2</v>
      </c>
      <c r="V10" s="12">
        <v>5</v>
      </c>
      <c r="W10" s="41">
        <v>4</v>
      </c>
      <c r="X10" s="12">
        <v>1</v>
      </c>
      <c r="Y10" s="41">
        <v>0</v>
      </c>
      <c r="Z10" s="12">
        <v>2</v>
      </c>
      <c r="AA10" s="41">
        <v>4</v>
      </c>
      <c r="AB10" s="12">
        <v>4</v>
      </c>
      <c r="AC10" s="41">
        <v>1</v>
      </c>
      <c r="AD10" s="12"/>
      <c r="AE10" s="41">
        <v>1</v>
      </c>
      <c r="AF10" s="12">
        <v>2</v>
      </c>
      <c r="AG10" s="41">
        <v>3</v>
      </c>
      <c r="AH10" s="12">
        <v>2</v>
      </c>
      <c r="AI10" s="41">
        <v>1</v>
      </c>
      <c r="AJ10" s="12">
        <v>3</v>
      </c>
      <c r="AK10" s="41">
        <v>1</v>
      </c>
      <c r="AL10" s="12">
        <v>0</v>
      </c>
      <c r="AM10" s="41">
        <v>3</v>
      </c>
      <c r="AN10" s="12">
        <v>1</v>
      </c>
      <c r="AO10" s="41">
        <v>0</v>
      </c>
      <c r="AP10" s="12">
        <v>0</v>
      </c>
      <c r="AQ10" s="41">
        <v>0</v>
      </c>
      <c r="AR10" s="12">
        <v>0</v>
      </c>
      <c r="AS10" s="41">
        <v>1</v>
      </c>
      <c r="AT10" s="12">
        <v>3</v>
      </c>
      <c r="AU10" s="41">
        <v>1</v>
      </c>
      <c r="AV10" s="12">
        <v>0</v>
      </c>
      <c r="AW10" s="41">
        <v>1</v>
      </c>
      <c r="AX10" s="12">
        <v>1</v>
      </c>
      <c r="AY10" s="41">
        <v>0</v>
      </c>
      <c r="AZ10" s="12">
        <v>2</v>
      </c>
      <c r="BA10" s="41">
        <v>2</v>
      </c>
      <c r="BB10" s="12">
        <v>0</v>
      </c>
      <c r="BC10" s="41">
        <v>1</v>
      </c>
      <c r="BD10" s="12">
        <v>0</v>
      </c>
      <c r="BE10" s="41">
        <v>0</v>
      </c>
      <c r="BF10" s="12">
        <v>0</v>
      </c>
      <c r="BG10" s="41">
        <v>0</v>
      </c>
      <c r="BH10" s="12">
        <v>1</v>
      </c>
      <c r="BI10" s="41">
        <v>0</v>
      </c>
      <c r="BJ10" s="12">
        <v>2</v>
      </c>
      <c r="BK10" s="41">
        <v>1</v>
      </c>
      <c r="BL10" s="12">
        <v>1</v>
      </c>
      <c r="BM10" s="41">
        <v>1</v>
      </c>
      <c r="BN10" s="12">
        <v>0</v>
      </c>
      <c r="BO10" s="41">
        <v>0</v>
      </c>
      <c r="BP10" s="12">
        <v>0</v>
      </c>
      <c r="BQ10" s="41">
        <v>0</v>
      </c>
      <c r="BR10" s="12">
        <v>0</v>
      </c>
      <c r="BS10" s="41">
        <v>3</v>
      </c>
      <c r="BT10" s="12">
        <v>0</v>
      </c>
      <c r="BU10" s="41">
        <v>1</v>
      </c>
      <c r="BV10" s="12">
        <v>0</v>
      </c>
      <c r="BW10" s="41">
        <v>0</v>
      </c>
      <c r="BX10" s="12">
        <v>0</v>
      </c>
      <c r="BY10" s="41">
        <v>0</v>
      </c>
      <c r="BZ10" s="12">
        <v>0</v>
      </c>
      <c r="CA10" s="41">
        <v>0</v>
      </c>
      <c r="CB10" s="12">
        <v>0</v>
      </c>
      <c r="CC10" s="41">
        <v>0</v>
      </c>
      <c r="CD10" s="12">
        <v>0</v>
      </c>
      <c r="CE10" s="41">
        <v>0</v>
      </c>
      <c r="CF10" s="12">
        <v>0</v>
      </c>
      <c r="CG10" s="41">
        <v>0</v>
      </c>
      <c r="CH10" s="12">
        <v>2</v>
      </c>
      <c r="CI10" s="41">
        <v>0</v>
      </c>
      <c r="CJ10" s="12">
        <v>0</v>
      </c>
      <c r="CK10" s="41">
        <v>0</v>
      </c>
      <c r="CL10" s="12">
        <v>0</v>
      </c>
      <c r="CM10" s="41">
        <v>0</v>
      </c>
      <c r="CN10" s="12">
        <v>0</v>
      </c>
      <c r="CO10" s="41">
        <v>2</v>
      </c>
      <c r="CP10" s="12">
        <v>0</v>
      </c>
      <c r="CQ10" s="41">
        <v>0</v>
      </c>
      <c r="CR10" s="12">
        <v>0</v>
      </c>
      <c r="CS10" s="41">
        <v>0</v>
      </c>
      <c r="CT10" s="12">
        <v>0</v>
      </c>
      <c r="CU10" s="41">
        <v>0</v>
      </c>
      <c r="CV10" s="12">
        <v>0</v>
      </c>
      <c r="CW10" s="41">
        <v>0</v>
      </c>
      <c r="CX10" s="12">
        <v>0</v>
      </c>
      <c r="CY10" s="41">
        <v>0</v>
      </c>
      <c r="CZ10" s="12">
        <v>0</v>
      </c>
      <c r="DA10" s="41">
        <v>0</v>
      </c>
      <c r="DB10" s="12">
        <v>0</v>
      </c>
      <c r="DC10" s="41">
        <v>0</v>
      </c>
      <c r="DD10" s="12">
        <v>1</v>
      </c>
      <c r="DE10" s="41">
        <v>0</v>
      </c>
      <c r="DF10" s="6" t="s">
        <v>44</v>
      </c>
      <c r="DG10" s="41">
        <v>0</v>
      </c>
      <c r="DH10" s="6" t="s">
        <v>44</v>
      </c>
      <c r="DI10" s="41">
        <v>0</v>
      </c>
      <c r="DJ10" s="6" t="s">
        <v>44</v>
      </c>
      <c r="DK10" s="41">
        <v>0</v>
      </c>
      <c r="DL10" s="6" t="s">
        <v>44</v>
      </c>
      <c r="DM10" s="41">
        <v>0</v>
      </c>
      <c r="DN10" s="6" t="s">
        <v>44</v>
      </c>
      <c r="DO10" s="81">
        <v>0</v>
      </c>
      <c r="DP10" s="6" t="s">
        <v>44</v>
      </c>
      <c r="DQ10" s="55">
        <v>0</v>
      </c>
      <c r="DR10" s="76" t="s">
        <v>44</v>
      </c>
      <c r="DS10" s="41">
        <v>0</v>
      </c>
      <c r="DT10" s="6" t="s">
        <v>44</v>
      </c>
      <c r="DU10" s="41"/>
      <c r="DV10" s="6" t="s">
        <v>44</v>
      </c>
      <c r="DW10" s="81">
        <v>0</v>
      </c>
      <c r="DX10" s="6" t="s">
        <v>44</v>
      </c>
      <c r="DY10" s="41">
        <v>0</v>
      </c>
      <c r="DZ10" s="6" t="s">
        <v>44</v>
      </c>
      <c r="EA10" s="55">
        <v>0</v>
      </c>
      <c r="EB10" s="76" t="s">
        <v>44</v>
      </c>
      <c r="EC10" s="41">
        <v>0</v>
      </c>
      <c r="ED10" s="6" t="s">
        <v>44</v>
      </c>
      <c r="EE10" s="41">
        <v>0</v>
      </c>
      <c r="EF10" s="6" t="s">
        <v>44</v>
      </c>
      <c r="EG10" s="41"/>
      <c r="EH10" s="6" t="s">
        <v>44</v>
      </c>
      <c r="EI10" s="41">
        <v>0</v>
      </c>
      <c r="EJ10" s="6" t="s">
        <v>44</v>
      </c>
      <c r="EK10" s="41">
        <v>0</v>
      </c>
      <c r="EL10" s="6" t="s">
        <v>44</v>
      </c>
      <c r="EM10" s="41">
        <v>0</v>
      </c>
      <c r="EN10" s="6" t="s">
        <v>44</v>
      </c>
      <c r="EO10" s="41">
        <v>0</v>
      </c>
      <c r="EP10" s="6" t="s">
        <v>44</v>
      </c>
      <c r="EQ10" s="41">
        <v>0</v>
      </c>
      <c r="ER10" s="6" t="s">
        <v>44</v>
      </c>
      <c r="ES10" s="41">
        <v>0</v>
      </c>
      <c r="ET10" s="6" t="s">
        <v>44</v>
      </c>
      <c r="EU10" s="41">
        <v>0</v>
      </c>
      <c r="EV10" s="6" t="s">
        <v>44</v>
      </c>
      <c r="EW10" s="41">
        <v>0</v>
      </c>
      <c r="EX10" s="6" t="s">
        <v>44</v>
      </c>
      <c r="EY10" s="41">
        <v>0</v>
      </c>
      <c r="EZ10" s="6" t="s">
        <v>44</v>
      </c>
      <c r="FA10" s="41">
        <v>0</v>
      </c>
      <c r="FB10" s="6" t="s">
        <v>44</v>
      </c>
      <c r="FC10" s="41">
        <v>0</v>
      </c>
      <c r="FD10" s="6" t="s">
        <v>44</v>
      </c>
      <c r="FE10" s="41">
        <v>0</v>
      </c>
      <c r="FF10">
        <f t="shared" si="0"/>
        <v>39</v>
      </c>
      <c r="FG10">
        <f t="shared" si="1"/>
        <v>34</v>
      </c>
      <c r="FH10">
        <v>55</v>
      </c>
    </row>
    <row r="11" spans="1:166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41">
        <v>0</v>
      </c>
      <c r="L11" s="12">
        <v>0</v>
      </c>
      <c r="M11" s="41">
        <v>0</v>
      </c>
      <c r="N11" s="12">
        <v>3</v>
      </c>
      <c r="O11" s="41">
        <v>0</v>
      </c>
      <c r="P11" s="12">
        <v>3</v>
      </c>
      <c r="Q11" s="41">
        <v>0</v>
      </c>
      <c r="R11" s="12">
        <v>0</v>
      </c>
      <c r="S11" s="41">
        <v>3</v>
      </c>
      <c r="T11" s="12">
        <v>3</v>
      </c>
      <c r="U11" s="41">
        <v>0</v>
      </c>
      <c r="V11" s="12">
        <v>3</v>
      </c>
      <c r="W11" s="41">
        <v>3</v>
      </c>
      <c r="X11" s="6">
        <v>2</v>
      </c>
      <c r="Y11" s="41">
        <v>0</v>
      </c>
      <c r="Z11" s="6">
        <v>0</v>
      </c>
      <c r="AA11" s="41">
        <v>0</v>
      </c>
      <c r="AB11" s="6">
        <v>0</v>
      </c>
      <c r="AC11" s="41">
        <v>3</v>
      </c>
      <c r="AD11" s="6"/>
      <c r="AE11" s="41">
        <v>1</v>
      </c>
      <c r="AF11" s="6">
        <v>3</v>
      </c>
      <c r="AG11" s="41">
        <v>2</v>
      </c>
      <c r="AH11" s="6">
        <v>1</v>
      </c>
      <c r="AI11" s="41">
        <v>1</v>
      </c>
      <c r="AJ11" s="6">
        <v>2</v>
      </c>
      <c r="AK11" s="41">
        <v>1</v>
      </c>
      <c r="AL11" s="6">
        <v>2</v>
      </c>
      <c r="AM11" s="41">
        <v>3</v>
      </c>
      <c r="AN11" s="6">
        <v>0</v>
      </c>
      <c r="AO11" s="41">
        <v>1</v>
      </c>
      <c r="AP11" s="6">
        <v>0</v>
      </c>
      <c r="AQ11" s="41">
        <v>2</v>
      </c>
      <c r="AR11" s="6">
        <v>0</v>
      </c>
      <c r="AS11" s="41">
        <v>1</v>
      </c>
      <c r="AT11" s="6">
        <v>2</v>
      </c>
      <c r="AU11" s="41">
        <v>1</v>
      </c>
      <c r="AV11" s="6">
        <v>0</v>
      </c>
      <c r="AW11" s="41">
        <v>0</v>
      </c>
      <c r="AX11" s="6">
        <v>1</v>
      </c>
      <c r="AY11" s="41">
        <v>0</v>
      </c>
      <c r="AZ11" s="6">
        <v>2</v>
      </c>
      <c r="BA11" s="41">
        <v>2</v>
      </c>
      <c r="BB11" s="6">
        <v>2</v>
      </c>
      <c r="BC11" s="41">
        <v>1</v>
      </c>
      <c r="BD11" s="6">
        <v>2</v>
      </c>
      <c r="BE11" s="41">
        <v>0</v>
      </c>
      <c r="BF11" s="6">
        <v>0</v>
      </c>
      <c r="BG11" s="41">
        <v>1</v>
      </c>
      <c r="BH11" s="6">
        <v>3</v>
      </c>
      <c r="BI11" s="41">
        <v>2</v>
      </c>
      <c r="BJ11" s="6">
        <v>1</v>
      </c>
      <c r="BK11" s="41">
        <v>1</v>
      </c>
      <c r="BL11" s="6">
        <v>0</v>
      </c>
      <c r="BM11" s="41">
        <v>1</v>
      </c>
      <c r="BN11" s="6">
        <v>0</v>
      </c>
      <c r="BO11" s="41">
        <v>3</v>
      </c>
      <c r="BP11" s="6">
        <v>0</v>
      </c>
      <c r="BQ11" s="41">
        <v>1</v>
      </c>
      <c r="BR11" s="6">
        <v>0</v>
      </c>
      <c r="BS11" s="41">
        <v>1</v>
      </c>
      <c r="BT11" s="6">
        <v>0</v>
      </c>
      <c r="BU11" s="41">
        <v>0</v>
      </c>
      <c r="BV11" s="6">
        <v>0</v>
      </c>
      <c r="BW11" s="41">
        <v>0</v>
      </c>
      <c r="BX11" s="6">
        <v>0</v>
      </c>
      <c r="BY11" s="41">
        <v>0</v>
      </c>
      <c r="BZ11" s="6">
        <v>0</v>
      </c>
      <c r="CA11" s="41">
        <v>0</v>
      </c>
      <c r="CB11" s="6">
        <v>0</v>
      </c>
      <c r="CC11" s="41">
        <v>0</v>
      </c>
      <c r="CD11" s="6">
        <v>0</v>
      </c>
      <c r="CE11" s="41">
        <v>0</v>
      </c>
      <c r="CF11" s="6">
        <v>0</v>
      </c>
      <c r="CG11" s="41">
        <v>0</v>
      </c>
      <c r="CH11" s="6">
        <v>0</v>
      </c>
      <c r="CI11" s="41">
        <v>0</v>
      </c>
      <c r="CJ11" s="6">
        <v>0</v>
      </c>
      <c r="CK11" s="41">
        <v>0</v>
      </c>
      <c r="CL11" s="6">
        <v>0</v>
      </c>
      <c r="CM11" s="41">
        <v>0</v>
      </c>
      <c r="CN11" s="6">
        <v>0</v>
      </c>
      <c r="CO11" s="41">
        <v>0</v>
      </c>
      <c r="CP11" s="6">
        <v>0</v>
      </c>
      <c r="CQ11" s="41">
        <v>0</v>
      </c>
      <c r="CR11" s="6">
        <v>0</v>
      </c>
      <c r="CS11" s="41">
        <v>0</v>
      </c>
      <c r="CT11" s="6">
        <v>0</v>
      </c>
      <c r="CU11" s="41">
        <v>0</v>
      </c>
      <c r="CV11" s="6">
        <v>0</v>
      </c>
      <c r="CW11" s="41">
        <v>0</v>
      </c>
      <c r="CX11" s="6">
        <v>0</v>
      </c>
      <c r="CY11" s="41">
        <v>0</v>
      </c>
      <c r="CZ11" s="6">
        <v>0</v>
      </c>
      <c r="DA11" s="41">
        <v>0</v>
      </c>
      <c r="DB11" s="6">
        <v>0</v>
      </c>
      <c r="DC11" s="41">
        <v>0</v>
      </c>
      <c r="DD11" s="6">
        <v>0</v>
      </c>
      <c r="DE11" s="41">
        <v>0</v>
      </c>
      <c r="DF11" s="6">
        <v>0</v>
      </c>
      <c r="DG11" s="41">
        <v>0</v>
      </c>
      <c r="DH11" s="6">
        <v>0</v>
      </c>
      <c r="DI11" s="41">
        <v>0</v>
      </c>
      <c r="DJ11" s="6">
        <v>0</v>
      </c>
      <c r="DK11" s="41">
        <v>0</v>
      </c>
      <c r="DL11" s="6">
        <v>0</v>
      </c>
      <c r="DM11" s="41">
        <v>0</v>
      </c>
      <c r="DN11" s="6">
        <v>0</v>
      </c>
      <c r="DO11" s="81">
        <v>0</v>
      </c>
      <c r="DP11" s="6">
        <v>0</v>
      </c>
      <c r="DQ11" s="55">
        <v>0</v>
      </c>
      <c r="DR11" s="76">
        <v>0</v>
      </c>
      <c r="DS11" s="41">
        <v>0</v>
      </c>
      <c r="DT11" s="6">
        <v>0</v>
      </c>
      <c r="DU11" s="41"/>
      <c r="DV11" s="6">
        <v>0</v>
      </c>
      <c r="DW11" s="81">
        <v>0</v>
      </c>
      <c r="DX11" s="6">
        <v>0</v>
      </c>
      <c r="DY11" s="41">
        <v>0</v>
      </c>
      <c r="DZ11" s="6">
        <v>0</v>
      </c>
      <c r="EA11" s="55">
        <v>0</v>
      </c>
      <c r="EB11" s="76">
        <v>0</v>
      </c>
      <c r="EC11" s="41">
        <v>0</v>
      </c>
      <c r="ED11" s="6">
        <v>0</v>
      </c>
      <c r="EE11" s="41">
        <v>0</v>
      </c>
      <c r="EF11" s="6">
        <v>0</v>
      </c>
      <c r="EG11" s="41">
        <v>0</v>
      </c>
      <c r="EH11" s="6">
        <v>0</v>
      </c>
      <c r="EI11" s="41">
        <v>0</v>
      </c>
      <c r="EJ11" s="6" t="s">
        <v>44</v>
      </c>
      <c r="EK11" s="41">
        <v>0</v>
      </c>
      <c r="EL11" s="6" t="s">
        <v>44</v>
      </c>
      <c r="EM11" s="41">
        <v>0</v>
      </c>
      <c r="EN11" s="6" t="s">
        <v>44</v>
      </c>
      <c r="EO11" s="41">
        <v>3</v>
      </c>
      <c r="EP11" s="6" t="s">
        <v>44</v>
      </c>
      <c r="EQ11" s="41">
        <v>0</v>
      </c>
      <c r="ER11" s="6" t="s">
        <v>44</v>
      </c>
      <c r="ES11" s="41">
        <v>0</v>
      </c>
      <c r="ET11" s="6" t="s">
        <v>44</v>
      </c>
      <c r="EU11" s="41">
        <v>0</v>
      </c>
      <c r="EV11" s="6" t="s">
        <v>44</v>
      </c>
      <c r="EW11" s="41">
        <v>0</v>
      </c>
      <c r="EX11" s="6" t="s">
        <v>44</v>
      </c>
      <c r="EY11" s="41">
        <v>0</v>
      </c>
      <c r="EZ11" s="6" t="s">
        <v>44</v>
      </c>
      <c r="FA11" s="41">
        <v>0</v>
      </c>
      <c r="FB11" s="6" t="s">
        <v>44</v>
      </c>
      <c r="FC11" s="41">
        <v>0</v>
      </c>
      <c r="FD11" s="6" t="s">
        <v>44</v>
      </c>
      <c r="FE11" s="41">
        <v>0</v>
      </c>
      <c r="FF11">
        <f t="shared" si="0"/>
        <v>35</v>
      </c>
      <c r="FG11">
        <f t="shared" si="1"/>
        <v>38</v>
      </c>
      <c r="FH11">
        <v>70</v>
      </c>
    </row>
    <row r="12" spans="1:166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42">
        <v>0</v>
      </c>
      <c r="L12" s="14">
        <v>0</v>
      </c>
      <c r="M12" s="42">
        <v>0</v>
      </c>
      <c r="N12" s="14">
        <v>3</v>
      </c>
      <c r="O12" s="42">
        <v>0</v>
      </c>
      <c r="P12" s="14">
        <v>2</v>
      </c>
      <c r="Q12" s="42">
        <v>0</v>
      </c>
      <c r="R12" s="14">
        <v>1</v>
      </c>
      <c r="S12" s="42">
        <v>2</v>
      </c>
      <c r="T12" s="14">
        <v>3</v>
      </c>
      <c r="U12" s="42">
        <v>0</v>
      </c>
      <c r="V12" s="14">
        <v>2</v>
      </c>
      <c r="W12" s="42">
        <v>3</v>
      </c>
      <c r="X12" s="14">
        <v>2</v>
      </c>
      <c r="Y12" s="42">
        <v>0</v>
      </c>
      <c r="Z12" s="14">
        <v>2</v>
      </c>
      <c r="AA12" s="42">
        <v>3</v>
      </c>
      <c r="AB12" s="14">
        <v>0</v>
      </c>
      <c r="AC12" s="42">
        <v>1</v>
      </c>
      <c r="AD12" s="14"/>
      <c r="AE12" s="42">
        <v>2</v>
      </c>
      <c r="AF12" s="14">
        <v>0</v>
      </c>
      <c r="AG12" s="42">
        <v>1</v>
      </c>
      <c r="AH12" s="14">
        <v>2</v>
      </c>
      <c r="AI12" s="42">
        <v>0</v>
      </c>
      <c r="AJ12" s="14">
        <v>0</v>
      </c>
      <c r="AK12" s="42">
        <v>0</v>
      </c>
      <c r="AL12" s="14">
        <v>3</v>
      </c>
      <c r="AM12" s="42">
        <v>2</v>
      </c>
      <c r="AN12" s="14">
        <v>2</v>
      </c>
      <c r="AO12" s="42">
        <v>1</v>
      </c>
      <c r="AP12" s="14">
        <v>1</v>
      </c>
      <c r="AQ12" s="42">
        <v>0</v>
      </c>
      <c r="AR12" s="14">
        <v>0</v>
      </c>
      <c r="AS12" s="42">
        <v>1</v>
      </c>
      <c r="AT12" s="14">
        <v>4</v>
      </c>
      <c r="AU12" s="42">
        <v>2</v>
      </c>
      <c r="AV12" s="14">
        <v>1</v>
      </c>
      <c r="AW12" s="42">
        <v>3</v>
      </c>
      <c r="AX12" s="14">
        <v>2</v>
      </c>
      <c r="AY12" s="42">
        <v>0</v>
      </c>
      <c r="AZ12" s="14">
        <v>0</v>
      </c>
      <c r="BA12" s="42">
        <v>3</v>
      </c>
      <c r="BB12" s="14">
        <v>0</v>
      </c>
      <c r="BC12" s="42">
        <v>0</v>
      </c>
      <c r="BD12" s="14">
        <v>0</v>
      </c>
      <c r="BE12" s="42">
        <v>1</v>
      </c>
      <c r="BF12" s="14">
        <v>0</v>
      </c>
      <c r="BG12" s="42">
        <v>0</v>
      </c>
      <c r="BH12" s="14">
        <v>0</v>
      </c>
      <c r="BI12" s="42">
        <v>2</v>
      </c>
      <c r="BJ12" s="14">
        <v>1</v>
      </c>
      <c r="BK12" s="42">
        <v>2</v>
      </c>
      <c r="BL12" s="14">
        <v>3</v>
      </c>
      <c r="BM12" s="42">
        <v>0</v>
      </c>
      <c r="BN12" s="14">
        <v>2</v>
      </c>
      <c r="BO12" s="42">
        <v>1</v>
      </c>
      <c r="BP12" s="14">
        <v>0</v>
      </c>
      <c r="BQ12" s="42">
        <v>0</v>
      </c>
      <c r="BR12" s="14">
        <v>0</v>
      </c>
      <c r="BS12" s="42">
        <v>3</v>
      </c>
      <c r="BT12" s="14">
        <v>0</v>
      </c>
      <c r="BU12" s="42">
        <v>2</v>
      </c>
      <c r="BV12" s="14">
        <v>0</v>
      </c>
      <c r="BW12" s="42">
        <v>0</v>
      </c>
      <c r="BX12" s="14">
        <v>0</v>
      </c>
      <c r="BY12" s="42">
        <v>0</v>
      </c>
      <c r="BZ12" s="14">
        <v>0</v>
      </c>
      <c r="CA12" s="42">
        <v>0</v>
      </c>
      <c r="CB12" s="14">
        <v>0</v>
      </c>
      <c r="CC12" s="42">
        <v>1</v>
      </c>
      <c r="CD12" s="14">
        <v>1</v>
      </c>
      <c r="CE12" s="42">
        <v>0</v>
      </c>
      <c r="CF12" s="14">
        <v>0</v>
      </c>
      <c r="CG12" s="42">
        <v>0</v>
      </c>
      <c r="CH12" s="14">
        <v>2</v>
      </c>
      <c r="CI12" s="42">
        <v>0</v>
      </c>
      <c r="CJ12" s="14">
        <v>1</v>
      </c>
      <c r="CK12" s="42">
        <v>0</v>
      </c>
      <c r="CL12" s="14">
        <v>1</v>
      </c>
      <c r="CM12" s="42">
        <v>0</v>
      </c>
      <c r="CN12" s="14">
        <v>0</v>
      </c>
      <c r="CO12" s="42">
        <v>2</v>
      </c>
      <c r="CP12" s="14">
        <v>0</v>
      </c>
      <c r="CQ12" s="42">
        <v>1</v>
      </c>
      <c r="CR12" s="14">
        <v>0</v>
      </c>
      <c r="CS12" s="42">
        <v>0</v>
      </c>
      <c r="CT12" s="14">
        <v>0</v>
      </c>
      <c r="CU12" s="42">
        <v>0</v>
      </c>
      <c r="CV12" s="14">
        <v>0</v>
      </c>
      <c r="CW12" s="42">
        <v>0</v>
      </c>
      <c r="CX12" s="14">
        <v>0</v>
      </c>
      <c r="CY12" s="42">
        <v>0</v>
      </c>
      <c r="CZ12" s="14">
        <v>0</v>
      </c>
      <c r="DA12" s="42">
        <v>0</v>
      </c>
      <c r="DB12" s="14">
        <v>0</v>
      </c>
      <c r="DC12" s="42">
        <v>0</v>
      </c>
      <c r="DD12" s="14">
        <v>0</v>
      </c>
      <c r="DE12" s="42">
        <v>0</v>
      </c>
      <c r="DF12" s="70" t="s">
        <v>44</v>
      </c>
      <c r="DG12" s="42">
        <v>0</v>
      </c>
      <c r="DH12" s="70" t="s">
        <v>44</v>
      </c>
      <c r="DI12" s="42">
        <v>0</v>
      </c>
      <c r="DJ12" s="70" t="s">
        <v>44</v>
      </c>
      <c r="DK12" s="42">
        <v>0</v>
      </c>
      <c r="DL12" s="70" t="s">
        <v>44</v>
      </c>
      <c r="DM12" s="42">
        <v>0</v>
      </c>
      <c r="DN12" s="70" t="s">
        <v>44</v>
      </c>
      <c r="DO12" s="94">
        <v>0</v>
      </c>
      <c r="DP12" s="70" t="s">
        <v>44</v>
      </c>
      <c r="DQ12" s="61">
        <v>0</v>
      </c>
      <c r="DR12" s="174" t="s">
        <v>44</v>
      </c>
      <c r="DS12" s="42">
        <v>0</v>
      </c>
      <c r="DT12" s="70" t="s">
        <v>44</v>
      </c>
      <c r="DU12" s="42"/>
      <c r="DV12" s="70" t="s">
        <v>44</v>
      </c>
      <c r="DW12" s="94">
        <v>0</v>
      </c>
      <c r="DX12" s="70" t="s">
        <v>44</v>
      </c>
      <c r="DY12" s="42">
        <v>0</v>
      </c>
      <c r="DZ12" s="70" t="s">
        <v>44</v>
      </c>
      <c r="EA12" s="61">
        <v>0</v>
      </c>
      <c r="EB12" s="174" t="s">
        <v>44</v>
      </c>
      <c r="EC12" s="42">
        <v>0</v>
      </c>
      <c r="ED12" s="70" t="s">
        <v>44</v>
      </c>
      <c r="EE12" s="42">
        <v>0</v>
      </c>
      <c r="EF12" s="70" t="s">
        <v>44</v>
      </c>
      <c r="EG12" s="42"/>
      <c r="EH12" s="70" t="s">
        <v>44</v>
      </c>
      <c r="EI12" s="42">
        <v>0</v>
      </c>
      <c r="EJ12" s="70" t="s">
        <v>44</v>
      </c>
      <c r="EK12" s="42">
        <v>0</v>
      </c>
      <c r="EL12" s="70" t="s">
        <v>44</v>
      </c>
      <c r="EM12" s="42">
        <v>0</v>
      </c>
      <c r="EN12" s="70" t="s">
        <v>44</v>
      </c>
      <c r="EO12" s="42">
        <v>0</v>
      </c>
      <c r="EP12" s="70" t="s">
        <v>44</v>
      </c>
      <c r="EQ12" s="42">
        <v>0</v>
      </c>
      <c r="ER12" s="70" t="s">
        <v>44</v>
      </c>
      <c r="ES12" s="42">
        <v>0</v>
      </c>
      <c r="ET12" s="70" t="s">
        <v>44</v>
      </c>
      <c r="EU12" s="42">
        <v>0</v>
      </c>
      <c r="EV12" s="70" t="s">
        <v>44</v>
      </c>
      <c r="EW12" s="42">
        <v>0</v>
      </c>
      <c r="EX12" s="70" t="s">
        <v>44</v>
      </c>
      <c r="EY12" s="42">
        <v>0</v>
      </c>
      <c r="EZ12" s="70" t="s">
        <v>44</v>
      </c>
      <c r="FA12" s="42">
        <v>0</v>
      </c>
      <c r="FB12" s="70" t="s">
        <v>44</v>
      </c>
      <c r="FC12" s="42">
        <v>0</v>
      </c>
      <c r="FD12" s="70" t="s">
        <v>44</v>
      </c>
      <c r="FE12" s="42">
        <v>0</v>
      </c>
      <c r="FF12">
        <f t="shared" si="0"/>
        <v>41</v>
      </c>
      <c r="FG12">
        <f t="shared" si="1"/>
        <v>39</v>
      </c>
      <c r="FH12" s="2">
        <v>55</v>
      </c>
    </row>
    <row r="13" spans="1:166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2</v>
      </c>
      <c r="L13" s="85">
        <f t="shared" si="2"/>
        <v>11</v>
      </c>
      <c r="M13" s="85">
        <f t="shared" si="2"/>
        <v>1</v>
      </c>
      <c r="N13" s="85">
        <f t="shared" si="2"/>
        <v>19</v>
      </c>
      <c r="O13" s="85">
        <f t="shared" si="2"/>
        <v>6</v>
      </c>
      <c r="P13" s="85">
        <f t="shared" si="2"/>
        <v>15</v>
      </c>
      <c r="Q13" s="85">
        <f t="shared" si="2"/>
        <v>1</v>
      </c>
      <c r="R13" s="85">
        <f t="shared" si="2"/>
        <v>11</v>
      </c>
      <c r="S13" s="85">
        <f t="shared" si="2"/>
        <v>14</v>
      </c>
      <c r="T13" s="85">
        <f t="shared" si="2"/>
        <v>6</v>
      </c>
      <c r="U13" s="85">
        <f t="shared" si="2"/>
        <v>12</v>
      </c>
      <c r="V13" s="85">
        <f t="shared" si="2"/>
        <v>19</v>
      </c>
      <c r="W13" s="85">
        <f t="shared" si="2"/>
        <v>20</v>
      </c>
      <c r="X13" s="85">
        <f t="shared" si="2"/>
        <v>13</v>
      </c>
      <c r="Y13" s="85">
        <f t="shared" si="2"/>
        <v>10</v>
      </c>
      <c r="Z13" s="85">
        <f t="shared" si="2"/>
        <v>9</v>
      </c>
      <c r="AA13" s="85">
        <f t="shared" si="2"/>
        <v>8</v>
      </c>
      <c r="AB13" s="85">
        <f t="shared" si="2"/>
        <v>15</v>
      </c>
      <c r="AC13" s="85">
        <f t="shared" si="2"/>
        <v>16</v>
      </c>
      <c r="AD13" s="85">
        <f t="shared" si="2"/>
        <v>0</v>
      </c>
      <c r="AE13" s="85">
        <f t="shared" si="2"/>
        <v>11</v>
      </c>
      <c r="AF13" s="85">
        <f t="shared" si="2"/>
        <v>13</v>
      </c>
      <c r="AG13" s="85">
        <f t="shared" si="2"/>
        <v>12</v>
      </c>
      <c r="AH13" s="85">
        <f t="shared" si="2"/>
        <v>11</v>
      </c>
      <c r="AI13" s="85">
        <f t="shared" si="2"/>
        <v>11</v>
      </c>
      <c r="AJ13" s="85">
        <f t="shared" si="2"/>
        <v>12</v>
      </c>
      <c r="AK13" s="85">
        <f t="shared" si="2"/>
        <v>4</v>
      </c>
      <c r="AL13" s="85">
        <f t="shared" si="2"/>
        <v>6</v>
      </c>
      <c r="AM13" s="85">
        <f t="shared" si="2"/>
        <v>15</v>
      </c>
      <c r="AN13" s="85">
        <f t="shared" si="2"/>
        <v>7</v>
      </c>
      <c r="AO13" s="85">
        <f t="shared" si="2"/>
        <v>7</v>
      </c>
      <c r="AP13" s="85">
        <f t="shared" si="2"/>
        <v>2</v>
      </c>
      <c r="AQ13" s="85">
        <f t="shared" si="2"/>
        <v>4</v>
      </c>
      <c r="AR13" s="85">
        <f t="shared" si="2"/>
        <v>4</v>
      </c>
      <c r="AS13" s="85">
        <f t="shared" si="2"/>
        <v>8</v>
      </c>
      <c r="AT13" s="85">
        <f t="shared" si="2"/>
        <v>14</v>
      </c>
      <c r="AU13" s="85">
        <f t="shared" si="2"/>
        <v>9</v>
      </c>
      <c r="AV13" s="85">
        <f t="shared" si="2"/>
        <v>5</v>
      </c>
      <c r="AW13" s="85">
        <f t="shared" si="2"/>
        <v>6</v>
      </c>
      <c r="AX13" s="85">
        <f t="shared" si="2"/>
        <v>8</v>
      </c>
      <c r="AY13" s="85">
        <f t="shared" si="2"/>
        <v>5</v>
      </c>
      <c r="AZ13" s="85">
        <f t="shared" si="2"/>
        <v>6</v>
      </c>
      <c r="BA13" s="85">
        <f t="shared" si="2"/>
        <v>9</v>
      </c>
      <c r="BB13" s="85">
        <f t="shared" si="2"/>
        <v>7</v>
      </c>
      <c r="BC13" s="85">
        <f t="shared" si="2"/>
        <v>7</v>
      </c>
      <c r="BD13" s="85">
        <f t="shared" si="2"/>
        <v>2</v>
      </c>
      <c r="BE13" s="85">
        <f t="shared" si="2"/>
        <v>6</v>
      </c>
      <c r="BF13" s="85">
        <f t="shared" si="2"/>
        <v>1</v>
      </c>
      <c r="BG13" s="85">
        <f t="shared" si="2"/>
        <v>3</v>
      </c>
      <c r="BH13" s="85">
        <f t="shared" si="2"/>
        <v>6</v>
      </c>
      <c r="BI13" s="85">
        <f t="shared" si="2"/>
        <v>9</v>
      </c>
      <c r="BJ13" s="85">
        <f t="shared" si="2"/>
        <v>9</v>
      </c>
      <c r="BK13" s="85">
        <f t="shared" si="2"/>
        <v>4</v>
      </c>
      <c r="BL13" s="85">
        <f t="shared" si="2"/>
        <v>7</v>
      </c>
      <c r="BM13" s="85">
        <f t="shared" si="2"/>
        <v>3</v>
      </c>
      <c r="BN13" s="85">
        <f t="shared" si="2"/>
        <v>4</v>
      </c>
      <c r="BO13" s="85">
        <f t="shared" si="2"/>
        <v>6</v>
      </c>
      <c r="BP13" s="85">
        <f t="shared" ref="BP13:DI13" si="3">SUM(BP4:BP12)</f>
        <v>2</v>
      </c>
      <c r="BQ13" s="85">
        <f t="shared" si="3"/>
        <v>3</v>
      </c>
      <c r="BR13" s="85">
        <f t="shared" si="3"/>
        <v>1</v>
      </c>
      <c r="BS13" s="85">
        <f t="shared" si="3"/>
        <v>11</v>
      </c>
      <c r="BT13" s="85">
        <f t="shared" si="3"/>
        <v>0</v>
      </c>
      <c r="BU13" s="85">
        <f t="shared" si="3"/>
        <v>8</v>
      </c>
      <c r="BV13" s="85">
        <f t="shared" si="3"/>
        <v>0</v>
      </c>
      <c r="BW13" s="85">
        <f t="shared" si="3"/>
        <v>0</v>
      </c>
      <c r="BX13" s="85">
        <f t="shared" si="3"/>
        <v>0</v>
      </c>
      <c r="BY13" s="85">
        <f t="shared" si="3"/>
        <v>0</v>
      </c>
      <c r="BZ13" s="85">
        <f t="shared" si="3"/>
        <v>0</v>
      </c>
      <c r="CA13" s="85">
        <f t="shared" si="3"/>
        <v>0</v>
      </c>
      <c r="CB13" s="85">
        <f t="shared" si="3"/>
        <v>0</v>
      </c>
      <c r="CC13" s="85">
        <f t="shared" si="3"/>
        <v>1</v>
      </c>
      <c r="CD13" s="85">
        <f t="shared" si="3"/>
        <v>7</v>
      </c>
      <c r="CE13" s="85">
        <f t="shared" si="3"/>
        <v>0</v>
      </c>
      <c r="CF13" s="85">
        <f t="shared" si="3"/>
        <v>1</v>
      </c>
      <c r="CG13" s="85">
        <f t="shared" si="3"/>
        <v>0</v>
      </c>
      <c r="CH13" s="85">
        <f t="shared" si="3"/>
        <v>12</v>
      </c>
      <c r="CI13" s="85">
        <f t="shared" si="3"/>
        <v>0</v>
      </c>
      <c r="CJ13" s="85">
        <f t="shared" si="3"/>
        <v>2</v>
      </c>
      <c r="CK13" s="85">
        <f t="shared" si="3"/>
        <v>1</v>
      </c>
      <c r="CL13" s="85">
        <f t="shared" si="3"/>
        <v>6</v>
      </c>
      <c r="CM13" s="85">
        <f t="shared" si="3"/>
        <v>0</v>
      </c>
      <c r="CN13" s="85">
        <f t="shared" si="3"/>
        <v>1</v>
      </c>
      <c r="CO13" s="85">
        <f t="shared" si="3"/>
        <v>13</v>
      </c>
      <c r="CP13" s="85">
        <f t="shared" si="3"/>
        <v>4</v>
      </c>
      <c r="CQ13" s="85">
        <f t="shared" si="3"/>
        <v>2</v>
      </c>
      <c r="CR13" s="85">
        <f t="shared" si="3"/>
        <v>0</v>
      </c>
      <c r="CS13" s="85">
        <f t="shared" si="3"/>
        <v>3</v>
      </c>
      <c r="CT13" s="85">
        <f t="shared" si="3"/>
        <v>0</v>
      </c>
      <c r="CU13" s="85">
        <f t="shared" si="3"/>
        <v>0</v>
      </c>
      <c r="CV13" s="85">
        <f t="shared" si="3"/>
        <v>0</v>
      </c>
      <c r="CW13" s="85">
        <f t="shared" si="3"/>
        <v>2</v>
      </c>
      <c r="CX13" s="85">
        <f t="shared" si="3"/>
        <v>1</v>
      </c>
      <c r="CY13" s="85">
        <f t="shared" si="3"/>
        <v>4</v>
      </c>
      <c r="CZ13" s="85">
        <f t="shared" si="3"/>
        <v>0</v>
      </c>
      <c r="DA13" s="85">
        <f t="shared" si="3"/>
        <v>0</v>
      </c>
      <c r="DB13" s="85">
        <f t="shared" si="3"/>
        <v>0</v>
      </c>
      <c r="DC13" s="85">
        <f t="shared" si="3"/>
        <v>0</v>
      </c>
      <c r="DD13" s="85">
        <f t="shared" si="3"/>
        <v>1</v>
      </c>
      <c r="DE13" s="85">
        <f t="shared" si="3"/>
        <v>1</v>
      </c>
      <c r="DF13" s="85">
        <f t="shared" si="3"/>
        <v>0</v>
      </c>
      <c r="DG13" s="85">
        <f t="shared" si="3"/>
        <v>0</v>
      </c>
      <c r="DH13" s="85">
        <f t="shared" si="3"/>
        <v>0</v>
      </c>
      <c r="DI13" s="85">
        <f t="shared" si="3"/>
        <v>0</v>
      </c>
      <c r="DJ13" s="85">
        <f t="shared" ref="DJ13:EY13" si="4">SUM(DJ4:DJ12)</f>
        <v>0</v>
      </c>
      <c r="DK13" s="85">
        <f t="shared" si="4"/>
        <v>0</v>
      </c>
      <c r="DL13" s="85">
        <f t="shared" si="4"/>
        <v>0</v>
      </c>
      <c r="DM13" s="85">
        <f t="shared" si="4"/>
        <v>0</v>
      </c>
      <c r="DN13" s="85">
        <f t="shared" si="4"/>
        <v>0</v>
      </c>
      <c r="DO13" s="85">
        <f t="shared" si="4"/>
        <v>0</v>
      </c>
      <c r="DP13" s="85">
        <f t="shared" si="4"/>
        <v>0</v>
      </c>
      <c r="DQ13" s="85">
        <f t="shared" si="4"/>
        <v>0</v>
      </c>
      <c r="DR13" s="85">
        <f t="shared" si="4"/>
        <v>0</v>
      </c>
      <c r="DS13" s="85">
        <f t="shared" si="4"/>
        <v>0</v>
      </c>
      <c r="DT13" s="85">
        <f t="shared" si="4"/>
        <v>0</v>
      </c>
      <c r="DU13" s="85">
        <f t="shared" si="4"/>
        <v>0</v>
      </c>
      <c r="DV13" s="85">
        <f t="shared" si="4"/>
        <v>0</v>
      </c>
      <c r="DW13" s="85">
        <f t="shared" si="4"/>
        <v>0</v>
      </c>
      <c r="DX13" s="85">
        <f t="shared" si="4"/>
        <v>0</v>
      </c>
      <c r="DY13" s="85">
        <f t="shared" si="4"/>
        <v>0</v>
      </c>
      <c r="DZ13" s="85">
        <f t="shared" si="4"/>
        <v>0</v>
      </c>
      <c r="EA13" s="85">
        <f t="shared" si="4"/>
        <v>0</v>
      </c>
      <c r="EB13" s="85">
        <f t="shared" si="4"/>
        <v>0</v>
      </c>
      <c r="EC13" s="85">
        <f t="shared" si="4"/>
        <v>0</v>
      </c>
      <c r="ED13" s="85">
        <f t="shared" si="4"/>
        <v>0</v>
      </c>
      <c r="EE13" s="85">
        <f t="shared" si="4"/>
        <v>0</v>
      </c>
      <c r="EF13" s="85">
        <f t="shared" si="4"/>
        <v>0</v>
      </c>
      <c r="EG13" s="85">
        <f t="shared" si="4"/>
        <v>0</v>
      </c>
      <c r="EH13" s="85">
        <f t="shared" si="4"/>
        <v>0</v>
      </c>
      <c r="EI13" s="85">
        <f t="shared" si="4"/>
        <v>0</v>
      </c>
      <c r="EJ13" s="85">
        <f t="shared" si="4"/>
        <v>0</v>
      </c>
      <c r="EK13" s="85">
        <f t="shared" si="4"/>
        <v>0</v>
      </c>
      <c r="EL13" s="85">
        <f t="shared" si="4"/>
        <v>0</v>
      </c>
      <c r="EM13" s="85">
        <f t="shared" si="4"/>
        <v>0</v>
      </c>
      <c r="EN13" s="85">
        <f t="shared" si="4"/>
        <v>0</v>
      </c>
      <c r="EO13" s="85">
        <f t="shared" si="4"/>
        <v>3</v>
      </c>
      <c r="EP13" s="85">
        <f t="shared" si="4"/>
        <v>0</v>
      </c>
      <c r="EQ13" s="85">
        <f t="shared" si="4"/>
        <v>0</v>
      </c>
      <c r="ER13" s="85">
        <f t="shared" si="4"/>
        <v>0</v>
      </c>
      <c r="ES13" s="85">
        <f t="shared" si="4"/>
        <v>0</v>
      </c>
      <c r="ET13" s="85">
        <f t="shared" si="4"/>
        <v>0</v>
      </c>
      <c r="EU13" s="85">
        <f t="shared" si="4"/>
        <v>0</v>
      </c>
      <c r="EV13" s="85">
        <f t="shared" si="4"/>
        <v>0</v>
      </c>
      <c r="EW13" s="85">
        <f t="shared" si="4"/>
        <v>0</v>
      </c>
      <c r="EX13" s="85">
        <f t="shared" si="4"/>
        <v>0</v>
      </c>
      <c r="EY13" s="85">
        <f t="shared" si="4"/>
        <v>0</v>
      </c>
      <c r="EZ13" s="85">
        <f t="shared" ref="EZ13:FE13" si="5">SUM(EZ4:EZ12)</f>
        <v>0</v>
      </c>
      <c r="FA13" s="85">
        <f t="shared" si="5"/>
        <v>0</v>
      </c>
      <c r="FB13" s="85">
        <f t="shared" si="5"/>
        <v>0</v>
      </c>
      <c r="FC13" s="85">
        <f t="shared" si="5"/>
        <v>0</v>
      </c>
      <c r="FD13" s="85">
        <f t="shared" si="5"/>
        <v>0</v>
      </c>
      <c r="FE13" s="85">
        <f t="shared" si="5"/>
        <v>0</v>
      </c>
      <c r="FF13" s="97" t="s">
        <v>41</v>
      </c>
      <c r="FG13" s="97" t="s">
        <v>42</v>
      </c>
      <c r="FH13" s="85">
        <f>AVERAGE(FH4:FH12)</f>
        <v>48.777777777777779</v>
      </c>
      <c r="FI13">
        <f>AVERAGE(FF4:FF12,FF31:FF39,FF58:FF66)</f>
        <v>33.925925925925924</v>
      </c>
      <c r="FJ13">
        <f>STDEV((FF4:FF12,FF31:FF39,FF58:FF66))</f>
        <v>12.101894085466142</v>
      </c>
    </row>
    <row r="14" spans="1:166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9</v>
      </c>
      <c r="O14" s="304"/>
      <c r="P14" s="304">
        <v>9</v>
      </c>
      <c r="Q14" s="304"/>
      <c r="R14" s="304">
        <v>8</v>
      </c>
      <c r="S14" s="304"/>
      <c r="T14" s="304">
        <v>7</v>
      </c>
      <c r="U14" s="304"/>
      <c r="V14" s="304">
        <v>7</v>
      </c>
      <c r="W14" s="304"/>
      <c r="X14" s="304">
        <v>7</v>
      </c>
      <c r="Y14" s="304"/>
      <c r="Z14" s="304">
        <v>7</v>
      </c>
      <c r="AA14" s="304"/>
      <c r="AB14" s="304">
        <v>7</v>
      </c>
      <c r="AC14" s="304"/>
      <c r="AD14" s="304">
        <v>7</v>
      </c>
      <c r="AE14" s="304"/>
      <c r="AF14" s="304">
        <v>7</v>
      </c>
      <c r="AG14" s="304"/>
      <c r="AH14" s="304">
        <v>7</v>
      </c>
      <c r="AI14" s="304"/>
      <c r="AJ14" s="304">
        <v>7</v>
      </c>
      <c r="AK14" s="304"/>
      <c r="AL14" s="304">
        <v>7</v>
      </c>
      <c r="AM14" s="304"/>
      <c r="AN14" s="304">
        <v>7</v>
      </c>
      <c r="AO14" s="304"/>
      <c r="AP14" s="304">
        <v>7</v>
      </c>
      <c r="AQ14" s="304"/>
      <c r="AR14" s="304">
        <v>7</v>
      </c>
      <c r="AS14" s="304"/>
      <c r="AT14" s="304">
        <v>7</v>
      </c>
      <c r="AU14" s="304"/>
      <c r="AV14" s="304">
        <v>7</v>
      </c>
      <c r="AW14" s="304"/>
      <c r="AX14" s="304">
        <v>7</v>
      </c>
      <c r="AY14" s="304"/>
      <c r="AZ14" s="304">
        <v>7</v>
      </c>
      <c r="BA14" s="304"/>
      <c r="BB14" s="304">
        <v>7</v>
      </c>
      <c r="BC14" s="304"/>
      <c r="BD14" s="304">
        <v>7</v>
      </c>
      <c r="BE14" s="304"/>
      <c r="BF14" s="304">
        <v>7</v>
      </c>
      <c r="BG14" s="304"/>
      <c r="BH14" s="304">
        <v>7</v>
      </c>
      <c r="BI14" s="304"/>
      <c r="BJ14" s="304">
        <v>7</v>
      </c>
      <c r="BK14" s="304"/>
      <c r="BL14" s="304">
        <v>7</v>
      </c>
      <c r="BM14" s="304"/>
      <c r="BN14" s="304">
        <v>7</v>
      </c>
      <c r="BO14" s="304"/>
      <c r="BP14" s="304">
        <v>7</v>
      </c>
      <c r="BQ14" s="304"/>
      <c r="BR14" s="304">
        <v>7</v>
      </c>
      <c r="BS14" s="304"/>
      <c r="BT14" s="304">
        <v>7</v>
      </c>
      <c r="BU14" s="304"/>
      <c r="BV14" s="304">
        <v>7</v>
      </c>
      <c r="BW14" s="304"/>
      <c r="BX14" s="304">
        <v>7</v>
      </c>
      <c r="BY14" s="304"/>
      <c r="BZ14" s="304">
        <v>7</v>
      </c>
      <c r="CA14" s="304"/>
      <c r="CB14" s="304">
        <v>7</v>
      </c>
      <c r="CC14" s="304"/>
      <c r="CD14" s="304">
        <v>7</v>
      </c>
      <c r="CE14" s="304"/>
      <c r="CF14" s="304">
        <v>7</v>
      </c>
      <c r="CG14" s="304"/>
      <c r="CH14" s="304">
        <v>7</v>
      </c>
      <c r="CI14" s="304"/>
      <c r="CJ14" s="304">
        <v>7</v>
      </c>
      <c r="CK14" s="304"/>
      <c r="CL14" s="304">
        <v>7</v>
      </c>
      <c r="CM14" s="304"/>
      <c r="CN14" s="304">
        <v>7</v>
      </c>
      <c r="CO14" s="304"/>
      <c r="CP14" s="304">
        <v>7</v>
      </c>
      <c r="CQ14" s="304"/>
      <c r="CR14" s="304">
        <v>7</v>
      </c>
      <c r="CS14" s="304"/>
      <c r="CT14" s="304">
        <v>7</v>
      </c>
      <c r="CU14" s="304"/>
      <c r="CV14" s="304">
        <v>7</v>
      </c>
      <c r="CW14" s="304"/>
      <c r="CX14" s="304">
        <v>7</v>
      </c>
      <c r="CY14" s="304"/>
      <c r="CZ14" s="304">
        <v>7</v>
      </c>
      <c r="DA14" s="304"/>
      <c r="DB14" s="304">
        <v>6</v>
      </c>
      <c r="DC14" s="304"/>
      <c r="DD14" s="304">
        <v>5</v>
      </c>
      <c r="DE14" s="304"/>
      <c r="DF14" s="304">
        <v>3</v>
      </c>
      <c r="DG14" s="304"/>
      <c r="DH14" s="304">
        <v>3</v>
      </c>
      <c r="DI14" s="304"/>
      <c r="DJ14" s="304">
        <v>3</v>
      </c>
      <c r="DK14" s="304"/>
      <c r="DL14" s="304">
        <v>3</v>
      </c>
      <c r="DM14" s="304"/>
      <c r="DN14" s="304">
        <v>3</v>
      </c>
      <c r="DO14" s="304"/>
      <c r="DP14" s="304">
        <v>3</v>
      </c>
      <c r="DQ14" s="304"/>
      <c r="DR14" s="304">
        <v>3</v>
      </c>
      <c r="DS14" s="304"/>
      <c r="DT14" s="304">
        <v>3</v>
      </c>
      <c r="DU14" s="304"/>
      <c r="DV14" s="304">
        <v>3</v>
      </c>
      <c r="DW14" s="304"/>
      <c r="DX14" s="304">
        <v>3</v>
      </c>
      <c r="DY14" s="304"/>
      <c r="DZ14" s="304">
        <v>2</v>
      </c>
      <c r="EA14" s="304"/>
      <c r="EB14" s="304">
        <v>2</v>
      </c>
      <c r="EC14" s="304"/>
      <c r="ED14" s="304">
        <v>2</v>
      </c>
      <c r="EE14" s="304"/>
      <c r="EF14" s="304">
        <v>1</v>
      </c>
      <c r="EG14" s="304"/>
      <c r="EH14" s="304">
        <v>1</v>
      </c>
      <c r="EI14" s="304"/>
      <c r="EJ14" s="304">
        <v>0</v>
      </c>
      <c r="EK14" s="304"/>
      <c r="EL14" s="304">
        <v>0</v>
      </c>
      <c r="EM14" s="304"/>
      <c r="EN14" s="304">
        <v>0</v>
      </c>
      <c r="EO14" s="304"/>
      <c r="EP14" s="304">
        <v>0</v>
      </c>
      <c r="EQ14" s="304"/>
      <c r="ER14" s="304">
        <v>0</v>
      </c>
      <c r="ES14" s="304"/>
      <c r="ET14" s="304">
        <v>0</v>
      </c>
      <c r="EU14" s="304"/>
      <c r="EV14" s="304">
        <v>0</v>
      </c>
      <c r="EW14" s="304"/>
      <c r="EX14" s="304">
        <v>0</v>
      </c>
      <c r="EY14" s="304"/>
      <c r="EZ14" s="304">
        <v>0</v>
      </c>
      <c r="FA14" s="304"/>
      <c r="FB14" s="304">
        <v>0</v>
      </c>
      <c r="FC14" s="304"/>
      <c r="FD14" s="304">
        <v>0</v>
      </c>
      <c r="FE14" s="304"/>
      <c r="FF14">
        <f>SUM(B13,D13,F13,H13,J13,L13,N13,P13,R13,T13,V13,X13,Z13,AB13,AD13,AF13,AH13,AJ13,AL13,AN13,AP13,AR13,AT13,AV13,AX13,AZ13,BB13,BD13,BF13,BH13,BJ13,BL13,BN13,BP13,BR13,BT13,BV13,BX13,BZ13,CB13,CD13,CF13,CH13,CJ13,CL13,CN13,CP13,CR13,CT13,CV13,CX13,CZ13,DB13,DD13,DF13,DH13,DJ13,DL13,DN13,DP13,DR13,DT13,DV13,DX13,DZ13,EB13,ED13,EF13,EH13,EJ13,EL13,EN13,EP13,ER13,ET13,EV13,EX13,EZ13,FB13,FD13)</f>
        <v>280</v>
      </c>
      <c r="FG14">
        <f>SUM(C13,E13,G13,I13,K13,M13,O13,Q13,S13,U13,W13,Y13,AA13,AC13,AE13,AG13,AI13,AK13,AM13,AO13,AQ13,AS13,AU13,AW13,AY13,BA13,BC13,BE13,BG13,BI13,BK13,BM13,BO13,BQ13,BS13,BU13,BW13,BY13,CA13,CC13,CE13,CG13,CI13,CK13,CM13,CO13,CQ13,CS13,CU13,CW13,CY13,DA13,DC13,DE13,DG13,DI13,DK13,DM13,DO13,DQ13,DS13,DU13,DW13,DY13,EA13,EC13,EE13,EG13,EI13,EK13,EM13,EO13,EQ13,ES13,EU13,EW13,EY13,FA13,FC13,FE13)</f>
        <v>281</v>
      </c>
      <c r="FH14">
        <f>STDEV(FH4:FH12)</f>
        <v>23.161270354720276</v>
      </c>
      <c r="FI14">
        <f>AVERAGE(FG4:FG12,FG31:FG39,FG58:FG66)</f>
        <v>34.111111111111114</v>
      </c>
      <c r="FJ14">
        <f>STDEV(FG4:FG12,FG31:FG39,FG58:FG66)</f>
        <v>10.058801478281953</v>
      </c>
    </row>
    <row r="15" spans="1:166">
      <c r="CL15" s="86"/>
      <c r="CM15" s="87"/>
      <c r="DJ15" s="86"/>
      <c r="DK15" s="87"/>
      <c r="FB15" s="86"/>
      <c r="FC15" s="87"/>
      <c r="FF15" s="86" t="s">
        <v>49</v>
      </c>
      <c r="FG15" s="87">
        <f>FG14/FF14*100</f>
        <v>100.35714285714286</v>
      </c>
      <c r="FH15">
        <f>FH13-FH14</f>
        <v>25.616507423057502</v>
      </c>
    </row>
    <row r="16" spans="1:166" ht="15" thickBot="1">
      <c r="A16" s="77" t="s">
        <v>50</v>
      </c>
      <c r="B16" s="304">
        <f>ABS(B14-D14)</f>
        <v>0</v>
      </c>
      <c r="C16" s="304"/>
      <c r="D16" s="304">
        <f t="shared" ref="D16" si="6">ABS(D14-F14)</f>
        <v>0</v>
      </c>
      <c r="E16" s="304"/>
      <c r="F16" s="304">
        <f t="shared" ref="F16" si="7">ABS(F14-H14)</f>
        <v>0</v>
      </c>
      <c r="G16" s="304"/>
      <c r="H16" s="304">
        <f t="shared" ref="H16" si="8">ABS(H14-J14)</f>
        <v>0</v>
      </c>
      <c r="I16" s="304"/>
      <c r="J16" s="304">
        <f t="shared" ref="J16" si="9">ABS(J14-L14)</f>
        <v>0</v>
      </c>
      <c r="K16" s="304"/>
      <c r="L16" s="304">
        <f t="shared" ref="L16" si="10">ABS(L14-N14)</f>
        <v>0</v>
      </c>
      <c r="M16" s="304"/>
      <c r="N16" s="304">
        <f t="shared" ref="N16" si="11">ABS(N14-P14)</f>
        <v>0</v>
      </c>
      <c r="O16" s="304"/>
      <c r="P16" s="304">
        <f t="shared" ref="P16" si="12">ABS(P14-R14)</f>
        <v>1</v>
      </c>
      <c r="Q16" s="304"/>
      <c r="R16" s="304">
        <f t="shared" ref="R16" si="13">ABS(R14-T14)</f>
        <v>1</v>
      </c>
      <c r="S16" s="304"/>
      <c r="T16" s="304">
        <f t="shared" ref="T16" si="14">ABS(T14-V14)</f>
        <v>0</v>
      </c>
      <c r="U16" s="304"/>
      <c r="V16" s="304">
        <f t="shared" ref="V16" si="15">ABS(V14-X14)</f>
        <v>0</v>
      </c>
      <c r="W16" s="304"/>
      <c r="X16" s="304">
        <f>ABS(X14-Z14)</f>
        <v>0</v>
      </c>
      <c r="Y16" s="304"/>
      <c r="Z16" s="304">
        <f t="shared" ref="Z16" si="16">ABS(Z14-AB14)</f>
        <v>0</v>
      </c>
      <c r="AA16" s="304"/>
      <c r="AB16" s="304">
        <f t="shared" ref="AB16" si="17">ABS(AB14-AD14)</f>
        <v>0</v>
      </c>
      <c r="AC16" s="304"/>
      <c r="AD16" s="304">
        <f t="shared" ref="AD16" si="18">ABS(AD14-AF14)</f>
        <v>0</v>
      </c>
      <c r="AE16" s="304"/>
      <c r="AF16" s="304">
        <f t="shared" ref="AF16" si="19">ABS(AF14-AH14)</f>
        <v>0</v>
      </c>
      <c r="AG16" s="304"/>
      <c r="AH16" s="304">
        <f t="shared" ref="AH16" si="20">ABS(AH14-AJ14)</f>
        <v>0</v>
      </c>
      <c r="AI16" s="304"/>
      <c r="AJ16" s="304">
        <f t="shared" ref="AJ16" si="21">ABS(AJ14-AL14)</f>
        <v>0</v>
      </c>
      <c r="AK16" s="304"/>
      <c r="AL16" s="304">
        <f t="shared" ref="AL16" si="22">ABS(AL14-AN14)</f>
        <v>0</v>
      </c>
      <c r="AM16" s="304"/>
      <c r="AN16" s="304">
        <f t="shared" ref="AN16" si="23">ABS(AN14-AP14)</f>
        <v>0</v>
      </c>
      <c r="AO16" s="304"/>
      <c r="AP16" s="304">
        <f t="shared" ref="AP16" si="24">ABS(AP14-AR14)</f>
        <v>0</v>
      </c>
      <c r="AQ16" s="304"/>
      <c r="AR16" s="304">
        <f t="shared" ref="AR16" si="25">ABS(AR14-AT14)</f>
        <v>0</v>
      </c>
      <c r="AS16" s="304"/>
      <c r="AT16" s="304">
        <f t="shared" ref="AT16" si="26">ABS(AT14-AV14)</f>
        <v>0</v>
      </c>
      <c r="AU16" s="304"/>
      <c r="AV16" s="304">
        <f t="shared" ref="AV16" si="27">ABS(AV14-AX14)</f>
        <v>0</v>
      </c>
      <c r="AW16" s="304"/>
      <c r="AX16" s="304">
        <f t="shared" ref="AX16" si="28">ABS(AX14-AZ14)</f>
        <v>0</v>
      </c>
      <c r="AY16" s="304"/>
      <c r="AZ16" s="304">
        <f t="shared" ref="AZ16" si="29">ABS(AZ14-BB14)</f>
        <v>0</v>
      </c>
      <c r="BA16" s="304"/>
      <c r="BB16" s="304">
        <f t="shared" ref="BB16" si="30">ABS(BB14-BD14)</f>
        <v>0</v>
      </c>
      <c r="BC16" s="304"/>
      <c r="BD16" s="304">
        <f t="shared" ref="BD16" si="31">ABS(BD14-BF14)</f>
        <v>0</v>
      </c>
      <c r="BE16" s="304"/>
      <c r="BF16" s="304">
        <f t="shared" ref="BF16" si="32">ABS(BF14-BH14)</f>
        <v>0</v>
      </c>
      <c r="BG16" s="304"/>
      <c r="BH16" s="304">
        <f t="shared" ref="BH16" si="33">ABS(BH14-BJ14)</f>
        <v>0</v>
      </c>
      <c r="BI16" s="304"/>
      <c r="BJ16" s="304">
        <f t="shared" ref="BJ16" si="34">ABS(BJ14-BL14)</f>
        <v>0</v>
      </c>
      <c r="BK16" s="304"/>
      <c r="BL16" s="304">
        <f t="shared" ref="BL16" si="35">ABS(BL14-BN14)</f>
        <v>0</v>
      </c>
      <c r="BM16" s="304"/>
      <c r="BN16" s="304">
        <f t="shared" ref="BN16" si="36">ABS(BN14-BP14)</f>
        <v>0</v>
      </c>
      <c r="BO16" s="304"/>
      <c r="BP16" s="304">
        <f t="shared" ref="BP16" si="37">ABS(BP14-BR14)</f>
        <v>0</v>
      </c>
      <c r="BQ16" s="304"/>
      <c r="BR16" s="304">
        <f t="shared" ref="BR16" si="38">ABS(BR14-BT14)</f>
        <v>0</v>
      </c>
      <c r="BS16" s="304"/>
      <c r="BT16" s="304">
        <f t="shared" ref="BT16" si="39">ABS(BT14-BV14)</f>
        <v>0</v>
      </c>
      <c r="BU16" s="304"/>
      <c r="BV16" s="304">
        <f t="shared" ref="BV16" si="40">ABS(BV14-BX14)</f>
        <v>0</v>
      </c>
      <c r="BW16" s="304"/>
      <c r="BX16" s="304">
        <f t="shared" ref="BX16" si="41">ABS(BX14-BZ14)</f>
        <v>0</v>
      </c>
      <c r="BY16" s="304"/>
      <c r="BZ16" s="304">
        <f t="shared" ref="BZ16" si="42">ABS(BZ14-CB14)</f>
        <v>0</v>
      </c>
      <c r="CA16" s="304"/>
      <c r="CB16" s="304">
        <f t="shared" ref="CB16" si="43">ABS(CB14-CD14)</f>
        <v>0</v>
      </c>
      <c r="CC16" s="304"/>
      <c r="CD16" s="304">
        <f t="shared" ref="CD16" si="44">ABS(CD14-CF14)</f>
        <v>0</v>
      </c>
      <c r="CE16" s="304"/>
      <c r="CF16" s="304">
        <f t="shared" ref="CF16" si="45">ABS(CF14-CH14)</f>
        <v>0</v>
      </c>
      <c r="CG16" s="304"/>
      <c r="CH16" s="304">
        <f t="shared" ref="CH16" si="46">ABS(CH14-CJ14)</f>
        <v>0</v>
      </c>
      <c r="CI16" s="304"/>
      <c r="CJ16" s="304">
        <f t="shared" ref="CJ16" si="47">ABS(CJ14-CL14)</f>
        <v>0</v>
      </c>
      <c r="CK16" s="304"/>
      <c r="CL16" s="304">
        <f t="shared" ref="CL16" si="48">ABS(CL14-CN14)</f>
        <v>0</v>
      </c>
      <c r="CM16" s="304"/>
      <c r="CN16" s="304">
        <f t="shared" ref="CN16" si="49">ABS(CN14-CP14)</f>
        <v>0</v>
      </c>
      <c r="CO16" s="304"/>
      <c r="CP16" s="304">
        <f t="shared" ref="CP16" si="50">ABS(CP14-CR14)</f>
        <v>0</v>
      </c>
      <c r="CQ16" s="304"/>
      <c r="CR16" s="304">
        <f t="shared" ref="CR16" si="51">ABS(CR14-CT14)</f>
        <v>0</v>
      </c>
      <c r="CS16" s="304"/>
      <c r="CT16" s="304">
        <f t="shared" ref="CT16" si="52">ABS(CT14-CV14)</f>
        <v>0</v>
      </c>
      <c r="CU16" s="304"/>
      <c r="CV16" s="304">
        <f t="shared" ref="CV16" si="53">ABS(CV14-CX14)</f>
        <v>0</v>
      </c>
      <c r="CW16" s="304"/>
      <c r="CX16" s="304">
        <f t="shared" ref="CX16" si="54">ABS(CX14-CZ14)</f>
        <v>0</v>
      </c>
      <c r="CY16" s="304"/>
      <c r="CZ16" s="304">
        <f t="shared" ref="CZ16" si="55">ABS(CZ14-DB14)</f>
        <v>1</v>
      </c>
      <c r="DA16" s="304"/>
      <c r="DB16" s="304">
        <f t="shared" ref="DB16" si="56">ABS(DB14-DD14)</f>
        <v>1</v>
      </c>
      <c r="DC16" s="304"/>
      <c r="DD16" s="304">
        <f t="shared" ref="DD16" si="57">ABS(DD14-DF14)</f>
        <v>2</v>
      </c>
      <c r="DE16" s="304"/>
      <c r="DF16" s="304">
        <f t="shared" ref="DF16" si="58">ABS(DF14-DH14)</f>
        <v>0</v>
      </c>
      <c r="DG16" s="304"/>
      <c r="DH16" s="304">
        <f t="shared" ref="DH16" si="59">ABS(DH14-DJ14)</f>
        <v>0</v>
      </c>
      <c r="DI16" s="304"/>
      <c r="DJ16" s="304">
        <f t="shared" ref="DJ16" si="60">ABS(DJ14-DL14)</f>
        <v>0</v>
      </c>
      <c r="DK16" s="304"/>
      <c r="DL16" s="304">
        <f t="shared" ref="DL16" si="61">ABS(DL14-DN14)</f>
        <v>0</v>
      </c>
      <c r="DM16" s="304"/>
      <c r="DN16" s="304">
        <f t="shared" ref="DN16" si="62">ABS(DN14-DP14)</f>
        <v>0</v>
      </c>
      <c r="DO16" s="304"/>
      <c r="DP16" s="304">
        <f t="shared" ref="DP16" si="63">ABS(DP14-DR14)</f>
        <v>0</v>
      </c>
      <c r="DQ16" s="304"/>
      <c r="DR16" s="304">
        <f t="shared" ref="DR16" si="64">ABS(DR14-DT14)</f>
        <v>0</v>
      </c>
      <c r="DS16" s="304"/>
      <c r="DT16" s="304">
        <f t="shared" ref="DT16" si="65">ABS(DT14-DV14)</f>
        <v>0</v>
      </c>
      <c r="DU16" s="304"/>
      <c r="DV16" s="304">
        <f t="shared" ref="DV16" si="66">ABS(DV14-DX14)</f>
        <v>0</v>
      </c>
      <c r="DW16" s="304"/>
      <c r="DX16" s="304">
        <f t="shared" ref="DX16" si="67">ABS(DX14-DZ14)</f>
        <v>1</v>
      </c>
      <c r="DY16" s="304"/>
      <c r="DZ16" s="304">
        <f t="shared" ref="DZ16" si="68">ABS(DZ14-EB14)</f>
        <v>0</v>
      </c>
      <c r="EA16" s="304"/>
      <c r="EB16" s="304">
        <f t="shared" ref="EB16" si="69">ABS(EB14-ED14)</f>
        <v>0</v>
      </c>
      <c r="EC16" s="304"/>
      <c r="ED16" s="304">
        <f t="shared" ref="ED16" si="70">ABS(ED14-EF14)</f>
        <v>1</v>
      </c>
      <c r="EE16" s="304"/>
      <c r="EF16" s="304">
        <f t="shared" ref="EF16" si="71">ABS(EF14-EH14)</f>
        <v>0</v>
      </c>
      <c r="EG16" s="304"/>
      <c r="EH16" s="304">
        <f t="shared" ref="EH16" si="72">ABS(EH14-EJ14)</f>
        <v>1</v>
      </c>
      <c r="EI16" s="304"/>
      <c r="EJ16" s="304">
        <f t="shared" ref="EJ16" si="73">ABS(EJ14-EL14)</f>
        <v>0</v>
      </c>
      <c r="EK16" s="304"/>
      <c r="EL16" s="304">
        <f t="shared" ref="EL16" si="74">ABS(EL14-EN14)</f>
        <v>0</v>
      </c>
      <c r="EM16" s="304"/>
      <c r="EN16" s="304">
        <f t="shared" ref="EN16" si="75">ABS(EN14-EP14)</f>
        <v>0</v>
      </c>
      <c r="EO16" s="304"/>
      <c r="EP16" s="304">
        <f t="shared" ref="EP16" si="76">ABS(EP14-ER14)</f>
        <v>0</v>
      </c>
      <c r="EQ16" s="304"/>
      <c r="ER16" s="304">
        <f t="shared" ref="ER16" si="77">ABS(ER14-ET14)</f>
        <v>0</v>
      </c>
      <c r="ES16" s="304"/>
      <c r="ET16" s="304">
        <f t="shared" ref="ET16" si="78">ABS(ET14-EV14)</f>
        <v>0</v>
      </c>
      <c r="EU16" s="304"/>
      <c r="EV16" s="304">
        <f t="shared" ref="EV16" si="79">ABS(EV14-EX14)</f>
        <v>0</v>
      </c>
      <c r="EW16" s="304"/>
      <c r="EX16" s="304">
        <f t="shared" ref="EX16" si="80">ABS(EX14-EZ14)</f>
        <v>0</v>
      </c>
      <c r="EY16" s="304"/>
      <c r="EZ16" s="304">
        <f t="shared" ref="EZ16" si="81">ABS(EZ14-FB14)</f>
        <v>0</v>
      </c>
      <c r="FA16" s="304"/>
      <c r="FB16" s="304">
        <f t="shared" ref="FB16" si="82">ABS(FB14-FD14)</f>
        <v>0</v>
      </c>
      <c r="FC16" s="304"/>
      <c r="FD16" s="304">
        <f>ABS(FD14)</f>
        <v>0</v>
      </c>
      <c r="FE16" s="304"/>
      <c r="FF16" s="86"/>
      <c r="FG16">
        <f>AVERAGE(FG4:FG12)</f>
        <v>31.222222222222221</v>
      </c>
    </row>
    <row r="17" spans="1:197" ht="15" thickBot="1">
      <c r="A17" s="77" t="s">
        <v>51</v>
      </c>
      <c r="B17" s="304">
        <f t="shared" ref="B17" si="83">B14/$B$14</f>
        <v>1</v>
      </c>
      <c r="C17" s="304"/>
      <c r="D17" s="304">
        <f t="shared" ref="D17" si="84">D14/$B$14</f>
        <v>1</v>
      </c>
      <c r="E17" s="304"/>
      <c r="F17" s="304">
        <f t="shared" ref="F17" si="85">F14/$B$14</f>
        <v>1</v>
      </c>
      <c r="G17" s="304"/>
      <c r="H17" s="304">
        <f t="shared" ref="H17" si="86">H14/$B$14</f>
        <v>1</v>
      </c>
      <c r="I17" s="304"/>
      <c r="J17" s="304">
        <f t="shared" ref="J17" si="87">J14/$B$14</f>
        <v>1</v>
      </c>
      <c r="K17" s="304"/>
      <c r="L17" s="304">
        <f t="shared" ref="L17" si="88">L14/$B$14</f>
        <v>1</v>
      </c>
      <c r="M17" s="304"/>
      <c r="N17" s="304">
        <f t="shared" ref="N17" si="89">N14/$B$14</f>
        <v>1</v>
      </c>
      <c r="O17" s="304"/>
      <c r="P17" s="304">
        <f t="shared" ref="P17" si="90">P14/$B$14</f>
        <v>1</v>
      </c>
      <c r="Q17" s="304"/>
      <c r="R17" s="304">
        <f t="shared" ref="R17" si="91">R14/$B$14</f>
        <v>0.88888888888888884</v>
      </c>
      <c r="S17" s="304"/>
      <c r="T17" s="304">
        <f t="shared" ref="T17" si="92">T14/$B$14</f>
        <v>0.77777777777777779</v>
      </c>
      <c r="U17" s="304"/>
      <c r="V17" s="304">
        <f t="shared" ref="V17" si="93">V14/$B$14</f>
        <v>0.77777777777777779</v>
      </c>
      <c r="W17" s="304"/>
      <c r="X17" s="304">
        <f>X14/$B$14</f>
        <v>0.77777777777777779</v>
      </c>
      <c r="Y17" s="304"/>
      <c r="Z17" s="304">
        <f t="shared" ref="Z17" si="94">Z14/$B$14</f>
        <v>0.77777777777777779</v>
      </c>
      <c r="AA17" s="304"/>
      <c r="AB17" s="304">
        <f t="shared" ref="AB17" si="95">AB14/$B$14</f>
        <v>0.77777777777777779</v>
      </c>
      <c r="AC17" s="304"/>
      <c r="AD17" s="304">
        <f t="shared" ref="AD17" si="96">AD14/$B$14</f>
        <v>0.77777777777777779</v>
      </c>
      <c r="AE17" s="304"/>
      <c r="AF17" s="304">
        <f t="shared" ref="AF17" si="97">AF14/$B$14</f>
        <v>0.77777777777777779</v>
      </c>
      <c r="AG17" s="304"/>
      <c r="AH17" s="304">
        <f t="shared" ref="AH17" si="98">AH14/$B$14</f>
        <v>0.77777777777777779</v>
      </c>
      <c r="AI17" s="304"/>
      <c r="AJ17" s="304">
        <f t="shared" ref="AJ17:CT17" si="99">AJ14/$B$14</f>
        <v>0.77777777777777779</v>
      </c>
      <c r="AK17" s="304"/>
      <c r="AL17" s="304">
        <f t="shared" si="99"/>
        <v>0.77777777777777779</v>
      </c>
      <c r="AM17" s="304"/>
      <c r="AN17" s="304">
        <f t="shared" si="99"/>
        <v>0.77777777777777779</v>
      </c>
      <c r="AO17" s="304"/>
      <c r="AP17" s="304">
        <f t="shared" si="99"/>
        <v>0.77777777777777779</v>
      </c>
      <c r="AQ17" s="304"/>
      <c r="AR17" s="304">
        <f t="shared" si="99"/>
        <v>0.77777777777777779</v>
      </c>
      <c r="AS17" s="304"/>
      <c r="AT17" s="304">
        <f t="shared" si="99"/>
        <v>0.77777777777777779</v>
      </c>
      <c r="AU17" s="304"/>
      <c r="AV17" s="304">
        <f t="shared" si="99"/>
        <v>0.77777777777777779</v>
      </c>
      <c r="AW17" s="304"/>
      <c r="AX17" s="304">
        <f t="shared" si="99"/>
        <v>0.77777777777777779</v>
      </c>
      <c r="AY17" s="304"/>
      <c r="AZ17" s="304">
        <f t="shared" si="99"/>
        <v>0.77777777777777779</v>
      </c>
      <c r="BA17" s="304"/>
      <c r="BB17" s="304">
        <f t="shared" si="99"/>
        <v>0.77777777777777779</v>
      </c>
      <c r="BC17" s="304"/>
      <c r="BD17" s="304">
        <f t="shared" si="99"/>
        <v>0.77777777777777779</v>
      </c>
      <c r="BE17" s="304"/>
      <c r="BF17" s="304">
        <f t="shared" si="99"/>
        <v>0.77777777777777779</v>
      </c>
      <c r="BG17" s="304"/>
      <c r="BH17" s="304">
        <f t="shared" si="99"/>
        <v>0.77777777777777779</v>
      </c>
      <c r="BI17" s="304"/>
      <c r="BJ17" s="304">
        <f t="shared" si="99"/>
        <v>0.77777777777777779</v>
      </c>
      <c r="BK17" s="304"/>
      <c r="BL17" s="304">
        <f t="shared" si="99"/>
        <v>0.77777777777777779</v>
      </c>
      <c r="BM17" s="304"/>
      <c r="BN17" s="304">
        <f t="shared" si="99"/>
        <v>0.77777777777777779</v>
      </c>
      <c r="BO17" s="304"/>
      <c r="BP17" s="304">
        <f t="shared" si="99"/>
        <v>0.77777777777777779</v>
      </c>
      <c r="BQ17" s="304"/>
      <c r="BR17" s="304">
        <f t="shared" si="99"/>
        <v>0.77777777777777779</v>
      </c>
      <c r="BS17" s="304"/>
      <c r="BT17" s="304">
        <f t="shared" si="99"/>
        <v>0.77777777777777779</v>
      </c>
      <c r="BU17" s="304"/>
      <c r="BV17" s="304">
        <f t="shared" si="99"/>
        <v>0.77777777777777779</v>
      </c>
      <c r="BW17" s="304"/>
      <c r="BX17" s="304">
        <f t="shared" si="99"/>
        <v>0.77777777777777779</v>
      </c>
      <c r="BY17" s="304"/>
      <c r="BZ17" s="304">
        <f t="shared" si="99"/>
        <v>0.77777777777777779</v>
      </c>
      <c r="CA17" s="304"/>
      <c r="CB17" s="304">
        <f t="shared" si="99"/>
        <v>0.77777777777777779</v>
      </c>
      <c r="CC17" s="304"/>
      <c r="CD17" s="304">
        <f t="shared" si="99"/>
        <v>0.77777777777777779</v>
      </c>
      <c r="CE17" s="304"/>
      <c r="CF17" s="304">
        <f t="shared" si="99"/>
        <v>0.77777777777777779</v>
      </c>
      <c r="CG17" s="304"/>
      <c r="CH17" s="304">
        <f t="shared" si="99"/>
        <v>0.77777777777777779</v>
      </c>
      <c r="CI17" s="304"/>
      <c r="CJ17" s="304">
        <f t="shared" si="99"/>
        <v>0.77777777777777779</v>
      </c>
      <c r="CK17" s="304"/>
      <c r="CL17" s="304">
        <f t="shared" si="99"/>
        <v>0.77777777777777779</v>
      </c>
      <c r="CM17" s="304"/>
      <c r="CN17" s="304">
        <f t="shared" si="99"/>
        <v>0.77777777777777779</v>
      </c>
      <c r="CO17" s="304"/>
      <c r="CP17" s="304">
        <f t="shared" si="99"/>
        <v>0.77777777777777779</v>
      </c>
      <c r="CQ17" s="304"/>
      <c r="CR17" s="304">
        <f t="shared" si="99"/>
        <v>0.77777777777777779</v>
      </c>
      <c r="CS17" s="304"/>
      <c r="CT17" s="304">
        <f t="shared" si="99"/>
        <v>0.77777777777777779</v>
      </c>
      <c r="CU17" s="304"/>
      <c r="CV17" s="304">
        <f t="shared" ref="CV17:DH17" si="100">CV14/$B$14</f>
        <v>0.77777777777777779</v>
      </c>
      <c r="CW17" s="304"/>
      <c r="CX17" s="304">
        <f t="shared" si="100"/>
        <v>0.77777777777777779</v>
      </c>
      <c r="CY17" s="304"/>
      <c r="CZ17" s="304">
        <f t="shared" si="100"/>
        <v>0.77777777777777779</v>
      </c>
      <c r="DA17" s="304"/>
      <c r="DB17" s="304">
        <f t="shared" si="100"/>
        <v>0.66666666666666663</v>
      </c>
      <c r="DC17" s="304"/>
      <c r="DD17" s="304">
        <f t="shared" si="100"/>
        <v>0.55555555555555558</v>
      </c>
      <c r="DE17" s="304"/>
      <c r="DF17" s="304">
        <f t="shared" si="100"/>
        <v>0.33333333333333331</v>
      </c>
      <c r="DG17" s="304"/>
      <c r="DH17" s="304">
        <f t="shared" si="100"/>
        <v>0.33333333333333331</v>
      </c>
      <c r="DI17" s="304"/>
      <c r="DJ17" s="304">
        <f t="shared" ref="DJ17" si="101">DJ14/$B$14</f>
        <v>0.33333333333333331</v>
      </c>
      <c r="DK17" s="304"/>
      <c r="DL17" s="304">
        <f t="shared" ref="DL17" si="102">DL14/$B$14</f>
        <v>0.33333333333333331</v>
      </c>
      <c r="DM17" s="304"/>
      <c r="DN17" s="304">
        <f t="shared" ref="DN17" si="103">DN14/$B$14</f>
        <v>0.33333333333333331</v>
      </c>
      <c r="DO17" s="304"/>
      <c r="DP17" s="304">
        <f t="shared" ref="DP17" si="104">DP14/$B$14</f>
        <v>0.33333333333333331</v>
      </c>
      <c r="DQ17" s="304"/>
      <c r="DR17" s="304">
        <f t="shared" ref="DR17" si="105">DR14/$B$14</f>
        <v>0.33333333333333331</v>
      </c>
      <c r="DS17" s="304"/>
      <c r="DT17" s="304">
        <f t="shared" ref="DT17" si="106">DT14/$B$14</f>
        <v>0.33333333333333331</v>
      </c>
      <c r="DU17" s="304"/>
      <c r="DV17" s="304">
        <f t="shared" ref="DV17" si="107">DV14/$B$14</f>
        <v>0.33333333333333331</v>
      </c>
      <c r="DW17" s="304"/>
      <c r="DX17" s="304">
        <f t="shared" ref="DX17" si="108">DX14/$B$14</f>
        <v>0.33333333333333331</v>
      </c>
      <c r="DY17" s="304"/>
      <c r="DZ17" s="304">
        <f t="shared" ref="DZ17" si="109">DZ14/$B$14</f>
        <v>0.22222222222222221</v>
      </c>
      <c r="EA17" s="304"/>
      <c r="EB17" s="304">
        <f t="shared" ref="EB17" si="110">EB14/$B$14</f>
        <v>0.22222222222222221</v>
      </c>
      <c r="EC17" s="304"/>
      <c r="ED17" s="304">
        <f t="shared" ref="ED17" si="111">ED14/$B$14</f>
        <v>0.22222222222222221</v>
      </c>
      <c r="EE17" s="304"/>
      <c r="EF17" s="304">
        <f t="shared" ref="EF17" si="112">EF14/$B$14</f>
        <v>0.1111111111111111</v>
      </c>
      <c r="EG17" s="304"/>
      <c r="EH17" s="304">
        <f t="shared" ref="EH17" si="113">EH14/$B$14</f>
        <v>0.1111111111111111</v>
      </c>
      <c r="EI17" s="304"/>
      <c r="EJ17" s="304">
        <f t="shared" ref="EJ17" si="114">EJ14/$B$14</f>
        <v>0</v>
      </c>
      <c r="EK17" s="304"/>
      <c r="EL17" s="304">
        <f t="shared" ref="EL17" si="115">EL14/$B$14</f>
        <v>0</v>
      </c>
      <c r="EM17" s="304"/>
      <c r="EN17" s="304">
        <f t="shared" ref="EN17" si="116">EN14/$B$14</f>
        <v>0</v>
      </c>
      <c r="EO17" s="304"/>
      <c r="EP17" s="304">
        <f t="shared" ref="EP17" si="117">EP14/$B$14</f>
        <v>0</v>
      </c>
      <c r="EQ17" s="304"/>
      <c r="ER17" s="304">
        <f t="shared" ref="ER17" si="118">ER14/$B$14</f>
        <v>0</v>
      </c>
      <c r="ES17" s="304"/>
      <c r="ET17" s="304">
        <f t="shared" ref="ET17" si="119">ET14/$B$14</f>
        <v>0</v>
      </c>
      <c r="EU17" s="304"/>
      <c r="EV17" s="304">
        <f t="shared" ref="EV17" si="120">EV14/$B$14</f>
        <v>0</v>
      </c>
      <c r="EW17" s="304"/>
      <c r="EX17" s="304">
        <f t="shared" ref="EX17" si="121">EX14/$B$14</f>
        <v>0</v>
      </c>
      <c r="EY17" s="304"/>
      <c r="EZ17" s="304">
        <f t="shared" ref="EZ17" si="122">EZ14/$B$14</f>
        <v>0</v>
      </c>
      <c r="FA17" s="304"/>
      <c r="FB17" s="304">
        <f t="shared" ref="FB17" si="123">FB14/$B$14</f>
        <v>0</v>
      </c>
      <c r="FC17" s="304"/>
      <c r="FD17" s="304">
        <f t="shared" ref="FD17" si="124">FD14/$B$14</f>
        <v>0</v>
      </c>
      <c r="FE17" s="304"/>
      <c r="FF17" s="86"/>
      <c r="FG17">
        <f>STDEV(FG4:FG12)</f>
        <v>8.9271744938947144</v>
      </c>
    </row>
    <row r="18" spans="1:197" ht="15" thickBot="1">
      <c r="A18" s="77" t="s">
        <v>52</v>
      </c>
      <c r="B18" s="304">
        <f t="shared" ref="B18" si="125">B16/B14</f>
        <v>0</v>
      </c>
      <c r="C18" s="304"/>
      <c r="D18" s="304">
        <f t="shared" ref="D18" si="126">D16/D14</f>
        <v>0</v>
      </c>
      <c r="E18" s="304"/>
      <c r="F18" s="304">
        <f t="shared" ref="F18" si="127">F16/F14</f>
        <v>0</v>
      </c>
      <c r="G18" s="304"/>
      <c r="H18" s="304">
        <f t="shared" ref="H18" si="128">H16/H14</f>
        <v>0</v>
      </c>
      <c r="I18" s="304"/>
      <c r="J18" s="304">
        <f t="shared" ref="J18" si="129">J16/J14</f>
        <v>0</v>
      </c>
      <c r="K18" s="304"/>
      <c r="L18" s="304">
        <f t="shared" ref="L18" si="130">L16/L14</f>
        <v>0</v>
      </c>
      <c r="M18" s="304"/>
      <c r="N18" s="304">
        <f t="shared" ref="N18" si="131">N16/N14</f>
        <v>0</v>
      </c>
      <c r="O18" s="304"/>
      <c r="P18" s="304">
        <f t="shared" ref="P18" si="132">P16/P14</f>
        <v>0.1111111111111111</v>
      </c>
      <c r="Q18" s="304"/>
      <c r="R18" s="304">
        <f t="shared" ref="R18" si="133">R16/R14</f>
        <v>0.125</v>
      </c>
      <c r="S18" s="304"/>
      <c r="T18" s="304">
        <f t="shared" ref="T18" si="134">T16/T14</f>
        <v>0</v>
      </c>
      <c r="U18" s="304"/>
      <c r="V18" s="304">
        <f t="shared" ref="V18" si="135">V16/V14</f>
        <v>0</v>
      </c>
      <c r="W18" s="304"/>
      <c r="X18" s="304">
        <f>X16/X14</f>
        <v>0</v>
      </c>
      <c r="Y18" s="304"/>
      <c r="Z18" s="304">
        <f t="shared" ref="Z18" si="136">Z16/Z14</f>
        <v>0</v>
      </c>
      <c r="AA18" s="304"/>
      <c r="AB18" s="304">
        <f t="shared" ref="AB18" si="137">AB16/AB14</f>
        <v>0</v>
      </c>
      <c r="AC18" s="304"/>
      <c r="AD18" s="304">
        <f t="shared" ref="AD18" si="138">AD16/AD14</f>
        <v>0</v>
      </c>
      <c r="AE18" s="304"/>
      <c r="AF18" s="304">
        <f t="shared" ref="AF18" si="139">AF16/AF14</f>
        <v>0</v>
      </c>
      <c r="AG18" s="304"/>
      <c r="AH18" s="304">
        <f t="shared" ref="AH18" si="140">AH16/AH14</f>
        <v>0</v>
      </c>
      <c r="AI18" s="304"/>
      <c r="AJ18" s="304">
        <f t="shared" ref="AJ18:CT18" si="141">AJ16/AJ14</f>
        <v>0</v>
      </c>
      <c r="AK18" s="304"/>
      <c r="AL18" s="304">
        <f t="shared" si="141"/>
        <v>0</v>
      </c>
      <c r="AM18" s="304"/>
      <c r="AN18" s="304">
        <f t="shared" si="141"/>
        <v>0</v>
      </c>
      <c r="AO18" s="304"/>
      <c r="AP18" s="304">
        <f t="shared" si="141"/>
        <v>0</v>
      </c>
      <c r="AQ18" s="304"/>
      <c r="AR18" s="304">
        <f t="shared" si="141"/>
        <v>0</v>
      </c>
      <c r="AS18" s="304"/>
      <c r="AT18" s="304">
        <f t="shared" si="141"/>
        <v>0</v>
      </c>
      <c r="AU18" s="304"/>
      <c r="AV18" s="304">
        <f t="shared" si="141"/>
        <v>0</v>
      </c>
      <c r="AW18" s="304"/>
      <c r="AX18" s="304">
        <f t="shared" si="141"/>
        <v>0</v>
      </c>
      <c r="AY18" s="304"/>
      <c r="AZ18" s="304">
        <f t="shared" si="141"/>
        <v>0</v>
      </c>
      <c r="BA18" s="304"/>
      <c r="BB18" s="304">
        <f t="shared" si="141"/>
        <v>0</v>
      </c>
      <c r="BC18" s="304"/>
      <c r="BD18" s="304">
        <f t="shared" si="141"/>
        <v>0</v>
      </c>
      <c r="BE18" s="304"/>
      <c r="BF18" s="304">
        <f t="shared" si="141"/>
        <v>0</v>
      </c>
      <c r="BG18" s="304"/>
      <c r="BH18" s="304">
        <f t="shared" si="141"/>
        <v>0</v>
      </c>
      <c r="BI18" s="304"/>
      <c r="BJ18" s="304">
        <f t="shared" si="141"/>
        <v>0</v>
      </c>
      <c r="BK18" s="304"/>
      <c r="BL18" s="304">
        <f t="shared" si="141"/>
        <v>0</v>
      </c>
      <c r="BM18" s="304"/>
      <c r="BN18" s="304">
        <f t="shared" si="141"/>
        <v>0</v>
      </c>
      <c r="BO18" s="304"/>
      <c r="BP18" s="304">
        <f t="shared" si="141"/>
        <v>0</v>
      </c>
      <c r="BQ18" s="304"/>
      <c r="BR18" s="304">
        <f t="shared" si="141"/>
        <v>0</v>
      </c>
      <c r="BS18" s="304"/>
      <c r="BT18" s="304">
        <f t="shared" si="141"/>
        <v>0</v>
      </c>
      <c r="BU18" s="304"/>
      <c r="BV18" s="304">
        <f t="shared" si="141"/>
        <v>0</v>
      </c>
      <c r="BW18" s="304"/>
      <c r="BX18" s="304">
        <f t="shared" si="141"/>
        <v>0</v>
      </c>
      <c r="BY18" s="304"/>
      <c r="BZ18" s="304">
        <f t="shared" si="141"/>
        <v>0</v>
      </c>
      <c r="CA18" s="304"/>
      <c r="CB18" s="304">
        <f t="shared" si="141"/>
        <v>0</v>
      </c>
      <c r="CC18" s="304"/>
      <c r="CD18" s="304">
        <f t="shared" si="141"/>
        <v>0</v>
      </c>
      <c r="CE18" s="304"/>
      <c r="CF18" s="304">
        <f t="shared" si="141"/>
        <v>0</v>
      </c>
      <c r="CG18" s="304"/>
      <c r="CH18" s="304">
        <f t="shared" si="141"/>
        <v>0</v>
      </c>
      <c r="CI18" s="304"/>
      <c r="CJ18" s="304">
        <f t="shared" si="141"/>
        <v>0</v>
      </c>
      <c r="CK18" s="304"/>
      <c r="CL18" s="304">
        <f t="shared" si="141"/>
        <v>0</v>
      </c>
      <c r="CM18" s="304"/>
      <c r="CN18" s="304">
        <f t="shared" si="141"/>
        <v>0</v>
      </c>
      <c r="CO18" s="304"/>
      <c r="CP18" s="304">
        <f t="shared" si="141"/>
        <v>0</v>
      </c>
      <c r="CQ18" s="304"/>
      <c r="CR18" s="304">
        <f t="shared" si="141"/>
        <v>0</v>
      </c>
      <c r="CS18" s="304"/>
      <c r="CT18" s="304">
        <f t="shared" si="141"/>
        <v>0</v>
      </c>
      <c r="CU18" s="304"/>
      <c r="CV18" s="304">
        <f t="shared" ref="CV18:DH18" si="142">CV16/CV14</f>
        <v>0</v>
      </c>
      <c r="CW18" s="304"/>
      <c r="CX18" s="304">
        <f t="shared" si="142"/>
        <v>0</v>
      </c>
      <c r="CY18" s="304"/>
      <c r="CZ18" s="304">
        <f t="shared" si="142"/>
        <v>0.14285714285714285</v>
      </c>
      <c r="DA18" s="304"/>
      <c r="DB18" s="304">
        <f t="shared" si="142"/>
        <v>0.16666666666666666</v>
      </c>
      <c r="DC18" s="304"/>
      <c r="DD18" s="304">
        <f t="shared" si="142"/>
        <v>0.4</v>
      </c>
      <c r="DE18" s="304"/>
      <c r="DF18" s="304">
        <f t="shared" si="142"/>
        <v>0</v>
      </c>
      <c r="DG18" s="304"/>
      <c r="DH18" s="304">
        <f t="shared" si="142"/>
        <v>0</v>
      </c>
      <c r="DI18" s="304"/>
      <c r="DJ18" s="304">
        <f t="shared" ref="DJ18" si="143">DJ16/DJ14</f>
        <v>0</v>
      </c>
      <c r="DK18" s="304"/>
      <c r="DL18" s="304">
        <f t="shared" ref="DL18" si="144">DL16/DL14</f>
        <v>0</v>
      </c>
      <c r="DM18" s="304"/>
      <c r="DN18" s="304">
        <f t="shared" ref="DN18" si="145">DN16/DN14</f>
        <v>0</v>
      </c>
      <c r="DO18" s="304"/>
      <c r="DP18" s="304">
        <f t="shared" ref="DP18" si="146">DP16/DP14</f>
        <v>0</v>
      </c>
      <c r="DQ18" s="304"/>
      <c r="DR18" s="304">
        <f t="shared" ref="DR18" si="147">DR16/DR14</f>
        <v>0</v>
      </c>
      <c r="DS18" s="304"/>
      <c r="DT18" s="304">
        <f t="shared" ref="DT18" si="148">DT16/DT14</f>
        <v>0</v>
      </c>
      <c r="DU18" s="304"/>
      <c r="DV18" s="304">
        <f t="shared" ref="DV18" si="149">DV16/DV14</f>
        <v>0</v>
      </c>
      <c r="DW18" s="304"/>
      <c r="DX18" s="304">
        <f t="shared" ref="DX18" si="150">DX16/DX14</f>
        <v>0.33333333333333331</v>
      </c>
      <c r="DY18" s="304"/>
      <c r="DZ18" s="304">
        <f t="shared" ref="DZ18" si="151">DZ16/DZ14</f>
        <v>0</v>
      </c>
      <c r="EA18" s="304"/>
      <c r="EB18" s="304">
        <f t="shared" ref="EB18" si="152">EB16/EB14</f>
        <v>0</v>
      </c>
      <c r="EC18" s="304"/>
      <c r="ED18" s="304">
        <f t="shared" ref="ED18" si="153">ED16/ED14</f>
        <v>0.5</v>
      </c>
      <c r="EE18" s="304"/>
      <c r="EF18" s="304">
        <f t="shared" ref="EF18" si="154">EF16/EF14</f>
        <v>0</v>
      </c>
      <c r="EG18" s="304"/>
      <c r="EH18" s="304">
        <f t="shared" ref="EH18" si="155">EH16/EH14</f>
        <v>1</v>
      </c>
      <c r="EI18" s="304"/>
      <c r="EJ18" s="304">
        <v>0</v>
      </c>
      <c r="EK18" s="304"/>
      <c r="EL18" s="304">
        <v>0</v>
      </c>
      <c r="EM18" s="304"/>
      <c r="EN18" s="304">
        <v>0</v>
      </c>
      <c r="EO18" s="304"/>
      <c r="EP18" s="304">
        <v>0</v>
      </c>
      <c r="EQ18" s="304"/>
      <c r="ER18" s="304">
        <v>0</v>
      </c>
      <c r="ES18" s="304"/>
      <c r="ET18" s="304">
        <v>0</v>
      </c>
      <c r="EU18" s="304"/>
      <c r="EV18" s="304">
        <v>0</v>
      </c>
      <c r="EW18" s="304"/>
      <c r="EX18" s="304">
        <v>0</v>
      </c>
      <c r="EY18" s="304"/>
      <c r="EZ18" s="304">
        <v>0</v>
      </c>
      <c r="FA18" s="304"/>
      <c r="FB18" s="304">
        <v>0</v>
      </c>
      <c r="FC18" s="304"/>
      <c r="FD18" s="304">
        <v>0</v>
      </c>
      <c r="FE18" s="304"/>
    </row>
    <row r="19" spans="1:197" ht="15" thickBot="1">
      <c r="A19" s="77" t="s">
        <v>53</v>
      </c>
      <c r="B19" s="304">
        <f t="shared" ref="B19" si="156">(B17+D17)/2</f>
        <v>1</v>
      </c>
      <c r="C19" s="304"/>
      <c r="D19" s="304">
        <f t="shared" ref="D19" si="157">(D17+F17)/2</f>
        <v>1</v>
      </c>
      <c r="E19" s="304"/>
      <c r="F19" s="304">
        <f t="shared" ref="F19" si="158">(F17+H17)/2</f>
        <v>1</v>
      </c>
      <c r="G19" s="304"/>
      <c r="H19" s="304">
        <f t="shared" ref="H19" si="159">(H17+J17)/2</f>
        <v>1</v>
      </c>
      <c r="I19" s="304"/>
      <c r="J19" s="304">
        <f t="shared" ref="J19" si="160">(J17+L17)/2</f>
        <v>1</v>
      </c>
      <c r="K19" s="304"/>
      <c r="L19" s="304">
        <f t="shared" ref="L19" si="161">(L17+N17)/2</f>
        <v>1</v>
      </c>
      <c r="M19" s="304"/>
      <c r="N19" s="304">
        <f t="shared" ref="N19" si="162">(N17+P17)/2</f>
        <v>1</v>
      </c>
      <c r="O19" s="304"/>
      <c r="P19" s="304">
        <f t="shared" ref="P19" si="163">(P17+R17)/2</f>
        <v>0.94444444444444442</v>
      </c>
      <c r="Q19" s="304"/>
      <c r="R19" s="304">
        <f t="shared" ref="R19" si="164">(R17+T17)/2</f>
        <v>0.83333333333333326</v>
      </c>
      <c r="S19" s="304"/>
      <c r="T19" s="304">
        <f t="shared" ref="T19" si="165">(T17+V17)/2</f>
        <v>0.77777777777777779</v>
      </c>
      <c r="U19" s="304"/>
      <c r="V19" s="304">
        <f t="shared" ref="V19" si="166">(V17+X17)/2</f>
        <v>0.77777777777777779</v>
      </c>
      <c r="W19" s="304"/>
      <c r="X19" s="304">
        <f>(X17+Z17)/2</f>
        <v>0.77777777777777779</v>
      </c>
      <c r="Y19" s="304"/>
      <c r="Z19" s="304">
        <f t="shared" ref="Z19" si="167">(Z17+AB17)/2</f>
        <v>0.77777777777777779</v>
      </c>
      <c r="AA19" s="304"/>
      <c r="AB19" s="304">
        <f t="shared" ref="AB19" si="168">(AB17+AD17)/2</f>
        <v>0.77777777777777779</v>
      </c>
      <c r="AC19" s="304"/>
      <c r="AD19" s="304">
        <f t="shared" ref="AD19" si="169">(AD17+AF17)/2</f>
        <v>0.77777777777777779</v>
      </c>
      <c r="AE19" s="304"/>
      <c r="AF19" s="304">
        <f t="shared" ref="AF19" si="170">(AF17+AH17)/2</f>
        <v>0.77777777777777779</v>
      </c>
      <c r="AG19" s="304"/>
      <c r="AH19" s="304">
        <f t="shared" ref="AH19" si="171">(AH17+AJ17)/2</f>
        <v>0.77777777777777779</v>
      </c>
      <c r="AI19" s="304"/>
      <c r="AJ19" s="304">
        <f t="shared" ref="AJ19" si="172">(AJ17+AL17)/2</f>
        <v>0.77777777777777779</v>
      </c>
      <c r="AK19" s="304"/>
      <c r="AL19" s="304">
        <f t="shared" ref="AL19" si="173">(AL17+AN17)/2</f>
        <v>0.77777777777777779</v>
      </c>
      <c r="AM19" s="304"/>
      <c r="AN19" s="304">
        <f t="shared" ref="AN19" si="174">(AN17+AP17)/2</f>
        <v>0.77777777777777779</v>
      </c>
      <c r="AO19" s="304"/>
      <c r="AP19" s="304">
        <f t="shared" ref="AP19" si="175">(AP17+AR17)/2</f>
        <v>0.77777777777777779</v>
      </c>
      <c r="AQ19" s="304"/>
      <c r="AR19" s="304">
        <f t="shared" ref="AR19" si="176">(AR17+AT17)/2</f>
        <v>0.77777777777777779</v>
      </c>
      <c r="AS19" s="304"/>
      <c r="AT19" s="304">
        <f t="shared" ref="AT19" si="177">(AT17+AV17)/2</f>
        <v>0.77777777777777779</v>
      </c>
      <c r="AU19" s="304"/>
      <c r="AV19" s="304">
        <f t="shared" ref="AV19" si="178">(AV17+AX17)/2</f>
        <v>0.77777777777777779</v>
      </c>
      <c r="AW19" s="304"/>
      <c r="AX19" s="304">
        <f t="shared" ref="AX19" si="179">(AX17+AZ17)/2</f>
        <v>0.77777777777777779</v>
      </c>
      <c r="AY19" s="304"/>
      <c r="AZ19" s="304">
        <f t="shared" ref="AZ19" si="180">(AZ17+BB17)/2</f>
        <v>0.77777777777777779</v>
      </c>
      <c r="BA19" s="304"/>
      <c r="BB19" s="304">
        <f t="shared" ref="BB19" si="181">(BB17+BD17)/2</f>
        <v>0.77777777777777779</v>
      </c>
      <c r="BC19" s="304"/>
      <c r="BD19" s="304">
        <f t="shared" ref="BD19" si="182">(BD17+BF17)/2</f>
        <v>0.77777777777777779</v>
      </c>
      <c r="BE19" s="304"/>
      <c r="BF19" s="304">
        <f t="shared" ref="BF19" si="183">(BF17+BH17)/2</f>
        <v>0.77777777777777779</v>
      </c>
      <c r="BG19" s="304"/>
      <c r="BH19" s="304">
        <f t="shared" ref="BH19" si="184">(BH17+BJ17)/2</f>
        <v>0.77777777777777779</v>
      </c>
      <c r="BI19" s="304"/>
      <c r="BJ19" s="304">
        <f t="shared" ref="BJ19" si="185">(BJ17+BL17)/2</f>
        <v>0.77777777777777779</v>
      </c>
      <c r="BK19" s="304"/>
      <c r="BL19" s="304">
        <f t="shared" ref="BL19" si="186">(BL17+BN17)/2</f>
        <v>0.77777777777777779</v>
      </c>
      <c r="BM19" s="304"/>
      <c r="BN19" s="304">
        <f t="shared" ref="BN19" si="187">(BN17+BP17)/2</f>
        <v>0.77777777777777779</v>
      </c>
      <c r="BO19" s="304"/>
      <c r="BP19" s="304">
        <f t="shared" ref="BP19" si="188">(BP17+BR17)/2</f>
        <v>0.77777777777777779</v>
      </c>
      <c r="BQ19" s="304"/>
      <c r="BR19" s="304">
        <f t="shared" ref="BR19" si="189">(BR17+BT17)/2</f>
        <v>0.77777777777777779</v>
      </c>
      <c r="BS19" s="304"/>
      <c r="BT19" s="304">
        <f t="shared" ref="BT19" si="190">(BT17+BV17)/2</f>
        <v>0.77777777777777779</v>
      </c>
      <c r="BU19" s="304"/>
      <c r="BV19" s="304">
        <f t="shared" ref="BV19" si="191">(BV17+BX17)/2</f>
        <v>0.77777777777777779</v>
      </c>
      <c r="BW19" s="304"/>
      <c r="BX19" s="304">
        <f t="shared" ref="BX19" si="192">(BX17+BZ17)/2</f>
        <v>0.77777777777777779</v>
      </c>
      <c r="BY19" s="304"/>
      <c r="BZ19" s="304">
        <f t="shared" ref="BZ19" si="193">(BZ17+CB17)/2</f>
        <v>0.77777777777777779</v>
      </c>
      <c r="CA19" s="304"/>
      <c r="CB19" s="304">
        <f t="shared" ref="CB19" si="194">(CB17+CD17)/2</f>
        <v>0.77777777777777779</v>
      </c>
      <c r="CC19" s="304"/>
      <c r="CD19" s="304">
        <f t="shared" ref="CD19" si="195">(CD17+CF17)/2</f>
        <v>0.77777777777777779</v>
      </c>
      <c r="CE19" s="304"/>
      <c r="CF19" s="304">
        <f t="shared" ref="CF19" si="196">(CF17+CH17)/2</f>
        <v>0.77777777777777779</v>
      </c>
      <c r="CG19" s="304"/>
      <c r="CH19" s="304">
        <f t="shared" ref="CH19" si="197">(CH17+CJ17)/2</f>
        <v>0.77777777777777779</v>
      </c>
      <c r="CI19" s="304"/>
      <c r="CJ19" s="304">
        <f t="shared" ref="CJ19" si="198">(CJ17+CL17)/2</f>
        <v>0.77777777777777779</v>
      </c>
      <c r="CK19" s="304"/>
      <c r="CL19" s="304">
        <f t="shared" ref="CL19" si="199">(CL17+CN17)/2</f>
        <v>0.77777777777777779</v>
      </c>
      <c r="CM19" s="304"/>
      <c r="CN19" s="304">
        <f t="shared" ref="CN19" si="200">(CN17+CP17)/2</f>
        <v>0.77777777777777779</v>
      </c>
      <c r="CO19" s="304"/>
      <c r="CP19" s="304">
        <f t="shared" ref="CP19" si="201">(CP17+CR17)/2</f>
        <v>0.77777777777777779</v>
      </c>
      <c r="CQ19" s="304"/>
      <c r="CR19" s="304">
        <f t="shared" ref="CR19" si="202">(CR17+CT17)/2</f>
        <v>0.77777777777777779</v>
      </c>
      <c r="CS19" s="304"/>
      <c r="CT19" s="304">
        <f t="shared" ref="CT19" si="203">(CT17+CV17)/2</f>
        <v>0.77777777777777779</v>
      </c>
      <c r="CU19" s="304"/>
      <c r="CV19" s="304">
        <f t="shared" ref="CV19" si="204">(CV17+CX17)/2</f>
        <v>0.77777777777777779</v>
      </c>
      <c r="CW19" s="304"/>
      <c r="CX19" s="304">
        <f t="shared" ref="CX19" si="205">(CX17+CZ17)/2</f>
        <v>0.77777777777777779</v>
      </c>
      <c r="CY19" s="304"/>
      <c r="CZ19" s="304">
        <f t="shared" ref="CZ19" si="206">(CZ17+DB17)/2</f>
        <v>0.72222222222222221</v>
      </c>
      <c r="DA19" s="304"/>
      <c r="DB19" s="304">
        <f t="shared" ref="DB19" si="207">(DB17+DD17)/2</f>
        <v>0.61111111111111116</v>
      </c>
      <c r="DC19" s="304"/>
      <c r="DD19" s="304">
        <f t="shared" ref="DD19" si="208">(DD17+DF17)/2</f>
        <v>0.44444444444444442</v>
      </c>
      <c r="DE19" s="304"/>
      <c r="DF19" s="304">
        <f t="shared" ref="DF19" si="209">(DF17+DH17)/2</f>
        <v>0.33333333333333331</v>
      </c>
      <c r="DG19" s="304"/>
      <c r="DH19" s="304">
        <f t="shared" ref="DH19" si="210">(DH17+DJ17)/2</f>
        <v>0.33333333333333331</v>
      </c>
      <c r="DI19" s="304"/>
      <c r="DJ19" s="304">
        <f t="shared" ref="DJ19" si="211">(DJ17+DL17)/2</f>
        <v>0.33333333333333331</v>
      </c>
      <c r="DK19" s="304"/>
      <c r="DL19" s="304">
        <f t="shared" ref="DL19" si="212">(DL17+DN17)/2</f>
        <v>0.33333333333333331</v>
      </c>
      <c r="DM19" s="304"/>
      <c r="DN19" s="304">
        <f t="shared" ref="DN19" si="213">(DN17+DP17)/2</f>
        <v>0.33333333333333331</v>
      </c>
      <c r="DO19" s="304"/>
      <c r="DP19" s="304">
        <f t="shared" ref="DP19" si="214">(DP17+DR17)/2</f>
        <v>0.33333333333333331</v>
      </c>
      <c r="DQ19" s="304"/>
      <c r="DR19" s="304">
        <f t="shared" ref="DR19" si="215">(DR17+DT17)/2</f>
        <v>0.33333333333333331</v>
      </c>
      <c r="DS19" s="304"/>
      <c r="DT19" s="304">
        <f t="shared" ref="DT19" si="216">(DT17+DV17)/2</f>
        <v>0.33333333333333331</v>
      </c>
      <c r="DU19" s="304"/>
      <c r="DV19" s="304">
        <f t="shared" ref="DV19" si="217">(DV17+DX17)/2</f>
        <v>0.33333333333333331</v>
      </c>
      <c r="DW19" s="304"/>
      <c r="DX19" s="304">
        <f t="shared" ref="DX19" si="218">(DX17+DZ17)/2</f>
        <v>0.27777777777777779</v>
      </c>
      <c r="DY19" s="304"/>
      <c r="DZ19" s="304">
        <f t="shared" ref="DZ19" si="219">(DZ17+EB17)/2</f>
        <v>0.22222222222222221</v>
      </c>
      <c r="EA19" s="304"/>
      <c r="EB19" s="304">
        <f t="shared" ref="EB19" si="220">(EB17+ED17)/2</f>
        <v>0.22222222222222221</v>
      </c>
      <c r="EC19" s="304"/>
      <c r="ED19" s="304">
        <f t="shared" ref="ED19" si="221">(ED17+EF17)/2</f>
        <v>0.16666666666666666</v>
      </c>
      <c r="EE19" s="304"/>
      <c r="EF19" s="304">
        <f t="shared" ref="EF19" si="222">(EF17+EH17)/2</f>
        <v>0.1111111111111111</v>
      </c>
      <c r="EG19" s="304"/>
      <c r="EH19" s="304">
        <f t="shared" ref="EH19" si="223">(EH17+EJ17)/2</f>
        <v>5.5555555555555552E-2</v>
      </c>
      <c r="EI19" s="304"/>
      <c r="EJ19" s="304">
        <f t="shared" ref="EJ19" si="224">(EJ17+EL17)/2</f>
        <v>0</v>
      </c>
      <c r="EK19" s="304"/>
      <c r="EL19" s="304">
        <f t="shared" ref="EL19" si="225">(EL17+EN17)/2</f>
        <v>0</v>
      </c>
      <c r="EM19" s="304"/>
      <c r="EN19" s="304">
        <f t="shared" ref="EN19" si="226">(EN17+EP17)/2</f>
        <v>0</v>
      </c>
      <c r="EO19" s="304"/>
      <c r="EP19" s="304">
        <f t="shared" ref="EP19" si="227">(EP17+ER17)/2</f>
        <v>0</v>
      </c>
      <c r="EQ19" s="304"/>
      <c r="ER19" s="304">
        <f t="shared" ref="ER19" si="228">(ER17+ET17)/2</f>
        <v>0</v>
      </c>
      <c r="ES19" s="304"/>
      <c r="ET19" s="304">
        <f t="shared" ref="ET19" si="229">(ET17+EV17)/2</f>
        <v>0</v>
      </c>
      <c r="EU19" s="304"/>
      <c r="EV19" s="304">
        <f t="shared" ref="EV19" si="230">(EV17+EX17)/2</f>
        <v>0</v>
      </c>
      <c r="EW19" s="304"/>
      <c r="EX19" s="304">
        <f t="shared" ref="EX19" si="231">(EX17+EZ17)/2</f>
        <v>0</v>
      </c>
      <c r="EY19" s="304"/>
      <c r="EZ19" s="304">
        <f t="shared" ref="EZ19" si="232">(EZ17+FB17)/2</f>
        <v>0</v>
      </c>
      <c r="FA19" s="304"/>
      <c r="FB19" s="304">
        <f t="shared" ref="FB19" si="233">(FB17+FD17)/2</f>
        <v>0</v>
      </c>
      <c r="FC19" s="304"/>
      <c r="FD19" s="304">
        <f t="shared" ref="FD19" si="234">(FD17+FF17)/2</f>
        <v>0</v>
      </c>
      <c r="FE19" s="304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5</v>
      </c>
      <c r="M20" s="304"/>
      <c r="N20" s="304">
        <f>SUM($B19:O$19)-L19</f>
        <v>6</v>
      </c>
      <c r="O20" s="304"/>
      <c r="P20" s="304">
        <f>SUM($B19:Q$19)-N19</f>
        <v>6.9444444444444446</v>
      </c>
      <c r="Q20" s="304"/>
      <c r="R20" s="304">
        <f>SUM($B19:S$19)-P19</f>
        <v>7.8333333333333339</v>
      </c>
      <c r="S20" s="304"/>
      <c r="T20" s="304">
        <f>SUM($B19:U$19)-R19</f>
        <v>8.7222222222222232</v>
      </c>
      <c r="U20" s="304"/>
      <c r="V20" s="304">
        <f>SUM($B19:W$19)-T19</f>
        <v>9.5555555555555571</v>
      </c>
      <c r="W20" s="304"/>
      <c r="X20" s="304">
        <f>SUM($B19:Y$19)-V19</f>
        <v>10.333333333333336</v>
      </c>
      <c r="Y20" s="304"/>
      <c r="Z20" s="304">
        <f>SUM($B19:AA$19)-X19</f>
        <v>11.111111111111114</v>
      </c>
      <c r="AA20" s="304"/>
      <c r="AB20" s="304">
        <f>SUM($B19:AC$19)-Z19</f>
        <v>11.888888888888893</v>
      </c>
      <c r="AC20" s="304"/>
      <c r="AD20" s="304">
        <f>SUM($B19:AE$19)-AB19</f>
        <v>12.666666666666671</v>
      </c>
      <c r="AE20" s="304"/>
      <c r="AF20" s="304">
        <f>SUM($B19:AG$19)-AD19</f>
        <v>13.44444444444445</v>
      </c>
      <c r="AG20" s="304"/>
      <c r="AH20" s="304">
        <f>SUM($B19:AI$19)-AF19</f>
        <v>14.222222222222229</v>
      </c>
      <c r="AI20" s="304"/>
      <c r="AJ20" s="304">
        <f>SUM($B19:AK$19)-AH19</f>
        <v>15.000000000000007</v>
      </c>
      <c r="AK20" s="304"/>
      <c r="AL20" s="304">
        <f>SUM($B19:AM$19)-AJ19</f>
        <v>15.777777777777786</v>
      </c>
      <c r="AM20" s="304"/>
      <c r="AN20" s="304">
        <f>SUM($B19:AO$19)-AL19</f>
        <v>16.555555555555564</v>
      </c>
      <c r="AO20" s="304"/>
      <c r="AP20" s="304">
        <f>SUM($B19:AQ$19)-AN19</f>
        <v>17.333333333333343</v>
      </c>
      <c r="AQ20" s="304"/>
      <c r="AR20" s="304">
        <f>SUM($B19:AS$19)-AP19</f>
        <v>18.111111111111121</v>
      </c>
      <c r="AS20" s="304"/>
      <c r="AT20" s="304">
        <f>SUM($B19:AU$19)-AR19</f>
        <v>18.8888888888889</v>
      </c>
      <c r="AU20" s="304"/>
      <c r="AV20" s="304">
        <f>SUM($B19:AW$19)-AT19</f>
        <v>19.666666666666679</v>
      </c>
      <c r="AW20" s="304"/>
      <c r="AX20" s="304">
        <f>SUM($B19:AY$19)-AV19</f>
        <v>20.444444444444457</v>
      </c>
      <c r="AY20" s="304"/>
      <c r="AZ20" s="304">
        <f>SUM($B19:BA$19)-AX19</f>
        <v>21.222222222222236</v>
      </c>
      <c r="BA20" s="304"/>
      <c r="BB20" s="304">
        <f>SUM($B19:BC$19)-AZ19</f>
        <v>22.000000000000014</v>
      </c>
      <c r="BC20" s="304"/>
      <c r="BD20" s="304">
        <f>SUM($B19:BE$19)-BB19</f>
        <v>22.777777777777793</v>
      </c>
      <c r="BE20" s="304"/>
      <c r="BF20" s="304">
        <f>SUM($B19:BG$19)-BD19</f>
        <v>23.555555555555571</v>
      </c>
      <c r="BG20" s="304"/>
      <c r="BH20" s="304">
        <f>SUM($B19:BI$19)-BF19</f>
        <v>24.33333333333335</v>
      </c>
      <c r="BI20" s="304"/>
      <c r="BJ20" s="304">
        <f>SUM($B19:BK$19)-BH19</f>
        <v>25.111111111111128</v>
      </c>
      <c r="BK20" s="304"/>
      <c r="BL20" s="304">
        <f>SUM($B19:BM$19)-BJ19</f>
        <v>25.888888888888907</v>
      </c>
      <c r="BM20" s="304"/>
      <c r="BN20" s="304">
        <f>SUM($B19:BO$19)-BL19</f>
        <v>26.666666666666686</v>
      </c>
      <c r="BO20" s="304"/>
      <c r="BP20" s="304">
        <f>SUM($B19:BQ$19)-BN19</f>
        <v>27.444444444444464</v>
      </c>
      <c r="BQ20" s="304"/>
      <c r="BR20" s="304">
        <f>SUM($B19:BS$19)-BP19</f>
        <v>28.222222222222243</v>
      </c>
      <c r="BS20" s="304"/>
      <c r="BT20" s="304">
        <f>SUM($B19:BU$19)-BR19</f>
        <v>29.000000000000021</v>
      </c>
      <c r="BU20" s="304"/>
      <c r="BV20" s="304">
        <f>SUM($B19:BW$19)-BT19</f>
        <v>29.7777777777778</v>
      </c>
      <c r="BW20" s="304"/>
      <c r="BX20" s="304">
        <f>SUM($B19:BY$19)-BV19</f>
        <v>30.555555555555578</v>
      </c>
      <c r="BY20" s="304"/>
      <c r="BZ20" s="304">
        <f>SUM($B19:CA$19)-BX19</f>
        <v>31.333333333333357</v>
      </c>
      <c r="CA20" s="304"/>
      <c r="CB20" s="304">
        <f>SUM($B19:CC$19)-BZ19</f>
        <v>32.111111111111136</v>
      </c>
      <c r="CC20" s="304"/>
      <c r="CD20" s="304">
        <f>SUM($B19:CE$19)-CB19</f>
        <v>32.888888888888914</v>
      </c>
      <c r="CE20" s="304"/>
      <c r="CF20" s="304">
        <f>SUM($B19:CG$19)-CD19</f>
        <v>33.666666666666693</v>
      </c>
      <c r="CG20" s="304"/>
      <c r="CH20" s="304">
        <f>SUM($B19:CI$19)-CF19</f>
        <v>34.444444444444471</v>
      </c>
      <c r="CI20" s="304"/>
      <c r="CJ20" s="304">
        <f>SUM($B19:CK$19)-CH19</f>
        <v>35.22222222222225</v>
      </c>
      <c r="CK20" s="304"/>
      <c r="CL20" s="304">
        <f>SUM($B19:CM$19)-CJ19</f>
        <v>36.000000000000028</v>
      </c>
      <c r="CM20" s="304"/>
      <c r="CN20" s="304">
        <f>SUM($B19:CO$19)-CL19</f>
        <v>36.777777777777807</v>
      </c>
      <c r="CO20" s="304"/>
      <c r="CP20" s="304">
        <f>SUM($B19:CQ$19)-CN19</f>
        <v>37.555555555555586</v>
      </c>
      <c r="CQ20" s="304"/>
      <c r="CR20" s="304">
        <f>SUM($B19:CS$19)-CP19</f>
        <v>38.333333333333364</v>
      </c>
      <c r="CS20" s="304"/>
      <c r="CT20" s="304">
        <f>SUM($B19:CU$19)-CR19</f>
        <v>39.111111111111143</v>
      </c>
      <c r="CU20" s="304"/>
      <c r="CV20" s="304">
        <f>SUM($B19:CW$19)-CT19</f>
        <v>39.888888888888921</v>
      </c>
      <c r="CW20" s="304"/>
      <c r="CX20" s="304">
        <f>SUM($B19:CY$19)-CV19</f>
        <v>40.6666666666667</v>
      </c>
      <c r="CY20" s="304"/>
      <c r="CZ20" s="304">
        <f>SUM($B19:DA$19)-CX19</f>
        <v>41.388888888888921</v>
      </c>
      <c r="DA20" s="304"/>
      <c r="DB20" s="304">
        <f>SUM($B19:DC$19)-CZ19</f>
        <v>42.055555555555593</v>
      </c>
      <c r="DC20" s="304"/>
      <c r="DD20" s="304">
        <f>SUM($B19:DE$19)-DB19</f>
        <v>42.611111111111143</v>
      </c>
      <c r="DE20" s="304"/>
      <c r="DF20" s="304">
        <f>SUM($B19:DG$19)-DD19</f>
        <v>43.11111111111115</v>
      </c>
      <c r="DG20" s="304"/>
      <c r="DH20" s="304">
        <f>SUM($B19:DI$19)-DF19</f>
        <v>43.555555555555593</v>
      </c>
      <c r="DI20" s="304"/>
      <c r="DJ20" s="304">
        <f>SUM($B19:DK$19)-DH19</f>
        <v>43.888888888888928</v>
      </c>
      <c r="DK20" s="304"/>
      <c r="DL20" s="304">
        <f>SUM($B19:DM$19)-DJ19</f>
        <v>44.222222222222264</v>
      </c>
      <c r="DM20" s="304"/>
      <c r="DN20" s="304">
        <f>SUM($B19:DO$19)-DL19</f>
        <v>44.5555555555556</v>
      </c>
      <c r="DO20" s="304"/>
      <c r="DP20" s="304">
        <f>SUM($B19:DQ$19)-DN19</f>
        <v>44.888888888888935</v>
      </c>
      <c r="DQ20" s="304"/>
      <c r="DR20" s="304">
        <f>SUM($B19:DS$19)-DP19</f>
        <v>45.222222222222271</v>
      </c>
      <c r="DS20" s="304"/>
      <c r="DT20" s="304">
        <f>SUM($B19:DU$19)-DR19</f>
        <v>45.555555555555607</v>
      </c>
      <c r="DU20" s="304"/>
      <c r="DV20" s="304">
        <f>SUM($B19:DW$19)-DT19</f>
        <v>45.888888888888943</v>
      </c>
      <c r="DW20" s="304"/>
      <c r="DX20" s="304">
        <f>SUM($B19:DY$19)-DV19</f>
        <v>46.166666666666721</v>
      </c>
      <c r="DY20" s="304"/>
      <c r="DZ20" s="304">
        <f>SUM($B19:EA$19)-DX19</f>
        <v>46.4444444444445</v>
      </c>
      <c r="EA20" s="304"/>
      <c r="EB20" s="304">
        <f>SUM($B19:EC$19)-DZ19</f>
        <v>46.722222222222278</v>
      </c>
      <c r="EC20" s="304"/>
      <c r="ED20" s="304">
        <f>SUM($B19:EE$19)-EB19</f>
        <v>46.888888888888943</v>
      </c>
      <c r="EE20" s="304"/>
      <c r="EF20" s="304">
        <f>SUM($B19:EG$19)-ED19</f>
        <v>47.055555555555614</v>
      </c>
      <c r="EG20" s="304"/>
      <c r="EH20" s="304">
        <f>SUM($B19:EI$19)-EF19</f>
        <v>47.166666666666721</v>
      </c>
      <c r="EI20" s="304"/>
      <c r="EJ20" s="304">
        <f>SUM($B19:EK$19)-EH19</f>
        <v>47.222222222222278</v>
      </c>
      <c r="EK20" s="304"/>
      <c r="EL20" s="304">
        <f>SUM($B19:EM$19)-EJ19</f>
        <v>47.277777777777835</v>
      </c>
      <c r="EM20" s="304"/>
      <c r="EN20" s="304">
        <f>SUM($B19:EO$19)-EL19</f>
        <v>47.277777777777835</v>
      </c>
      <c r="EO20" s="304"/>
      <c r="EP20" s="304">
        <f>SUM($B19:EQ$19)-EN19</f>
        <v>47.277777777777835</v>
      </c>
      <c r="EQ20" s="304"/>
      <c r="ER20" s="304">
        <f>SUM($B19:ES$19)-EP19</f>
        <v>47.277777777777835</v>
      </c>
      <c r="ES20" s="304"/>
      <c r="ET20" s="304">
        <f>SUM($B19:EU$19)-ER19</f>
        <v>47.277777777777835</v>
      </c>
      <c r="EU20" s="304"/>
      <c r="EV20" s="304">
        <f>SUM($B19:EW$19)-ET19</f>
        <v>47.277777777777835</v>
      </c>
      <c r="EW20" s="304"/>
      <c r="EX20" s="304">
        <f>SUM($B19:EY$19)-EV19</f>
        <v>47.277777777777835</v>
      </c>
      <c r="EY20" s="304"/>
      <c r="EZ20" s="304">
        <f>SUM($B19:FA$19)-EX19</f>
        <v>47.277777777777835</v>
      </c>
      <c r="FA20" s="304"/>
      <c r="FB20" s="304">
        <f>SUM($B19:FC$19)-EZ19</f>
        <v>47.277777777777835</v>
      </c>
      <c r="FC20" s="304"/>
      <c r="FD20" s="304">
        <f>SUM($B19:FE$19)-FB19</f>
        <v>47.277777777777835</v>
      </c>
      <c r="FE20" s="304"/>
    </row>
    <row r="21" spans="1:197" ht="15.6" customHeight="1" thickBot="1">
      <c r="A21" s="77" t="s">
        <v>55</v>
      </c>
      <c r="B21" s="304">
        <f t="shared" ref="B21" si="235">B20/B19</f>
        <v>1</v>
      </c>
      <c r="C21" s="304"/>
      <c r="D21" s="304">
        <f t="shared" ref="D21" si="236">D20/D19</f>
        <v>1</v>
      </c>
      <c r="E21" s="304"/>
      <c r="F21" s="304">
        <f t="shared" ref="F21" si="237">F20/F19</f>
        <v>2</v>
      </c>
      <c r="G21" s="304"/>
      <c r="H21" s="304">
        <f t="shared" ref="H21" si="238">H20/H19</f>
        <v>3</v>
      </c>
      <c r="I21" s="304"/>
      <c r="J21" s="304">
        <f t="shared" ref="J21" si="239">J20/J19</f>
        <v>4</v>
      </c>
      <c r="K21" s="304"/>
      <c r="L21" s="304">
        <f t="shared" ref="L21" si="240">L20/L19</f>
        <v>5</v>
      </c>
      <c r="M21" s="304"/>
      <c r="N21" s="304">
        <f t="shared" ref="N21" si="241">N20/N19</f>
        <v>6</v>
      </c>
      <c r="O21" s="304"/>
      <c r="P21" s="304">
        <f t="shared" ref="P21" si="242">P20/P19</f>
        <v>7.3529411764705888</v>
      </c>
      <c r="Q21" s="304"/>
      <c r="R21" s="304">
        <f t="shared" ref="R21" si="243">R20/R19</f>
        <v>9.4000000000000021</v>
      </c>
      <c r="S21" s="304"/>
      <c r="T21" s="304">
        <f t="shared" ref="T21" si="244">T20/T19</f>
        <v>11.214285714285715</v>
      </c>
      <c r="U21" s="304"/>
      <c r="V21" s="304">
        <f t="shared" ref="V21" si="245">V20/V19</f>
        <v>12.285714285714288</v>
      </c>
      <c r="W21" s="304"/>
      <c r="X21" s="304">
        <f>X20/X19</f>
        <v>13.285714285714288</v>
      </c>
      <c r="Y21" s="304"/>
      <c r="Z21" s="304">
        <f t="shared" ref="Z21" si="246">Z20/Z19</f>
        <v>14.28571428571429</v>
      </c>
      <c r="AA21" s="304"/>
      <c r="AB21" s="304">
        <f t="shared" ref="AB21" si="247">AB20/AB19</f>
        <v>15.28571428571429</v>
      </c>
      <c r="AC21" s="304"/>
      <c r="AD21" s="304">
        <f t="shared" ref="AD21" si="248">AD20/AD19</f>
        <v>16.285714285714292</v>
      </c>
      <c r="AE21" s="304"/>
      <c r="AF21" s="304">
        <f t="shared" ref="AF21" si="249">AF20/AF19</f>
        <v>17.285714285714292</v>
      </c>
      <c r="AG21" s="304"/>
      <c r="AH21" s="304">
        <f t="shared" ref="AH21" si="250">AH20/AH19</f>
        <v>18.285714285714292</v>
      </c>
      <c r="AI21" s="304"/>
      <c r="AJ21" s="304">
        <f t="shared" ref="AJ21:CT21" si="251">AJ20/AJ19</f>
        <v>19.285714285714295</v>
      </c>
      <c r="AK21" s="304"/>
      <c r="AL21" s="304">
        <f t="shared" si="251"/>
        <v>20.285714285714295</v>
      </c>
      <c r="AM21" s="304"/>
      <c r="AN21" s="304">
        <f t="shared" si="251"/>
        <v>21.285714285714295</v>
      </c>
      <c r="AO21" s="304"/>
      <c r="AP21" s="304">
        <f t="shared" si="251"/>
        <v>22.285714285714299</v>
      </c>
      <c r="AQ21" s="304"/>
      <c r="AR21" s="304">
        <f t="shared" si="251"/>
        <v>23.285714285714299</v>
      </c>
      <c r="AS21" s="304"/>
      <c r="AT21" s="304">
        <f t="shared" si="251"/>
        <v>24.285714285714299</v>
      </c>
      <c r="AU21" s="304"/>
      <c r="AV21" s="304">
        <f t="shared" si="251"/>
        <v>25.285714285714299</v>
      </c>
      <c r="AW21" s="304"/>
      <c r="AX21" s="304">
        <f t="shared" si="251"/>
        <v>26.285714285714302</v>
      </c>
      <c r="AY21" s="304"/>
      <c r="AZ21" s="304">
        <f t="shared" si="251"/>
        <v>27.285714285714302</v>
      </c>
      <c r="BA21" s="304"/>
      <c r="BB21" s="304">
        <f t="shared" si="251"/>
        <v>28.285714285714302</v>
      </c>
      <c r="BC21" s="304"/>
      <c r="BD21" s="304">
        <f t="shared" si="251"/>
        <v>29.285714285714306</v>
      </c>
      <c r="BE21" s="304"/>
      <c r="BF21" s="304">
        <f t="shared" si="251"/>
        <v>30.285714285714306</v>
      </c>
      <c r="BG21" s="304"/>
      <c r="BH21" s="304">
        <f t="shared" si="251"/>
        <v>31.285714285714306</v>
      </c>
      <c r="BI21" s="304"/>
      <c r="BJ21" s="304">
        <f t="shared" si="251"/>
        <v>32.285714285714306</v>
      </c>
      <c r="BK21" s="304"/>
      <c r="BL21" s="304">
        <f t="shared" si="251"/>
        <v>33.285714285714306</v>
      </c>
      <c r="BM21" s="304"/>
      <c r="BN21" s="304">
        <f t="shared" si="251"/>
        <v>34.285714285714306</v>
      </c>
      <c r="BO21" s="304"/>
      <c r="BP21" s="304">
        <f t="shared" si="251"/>
        <v>35.285714285714313</v>
      </c>
      <c r="BQ21" s="304"/>
      <c r="BR21" s="304">
        <f t="shared" si="251"/>
        <v>36.285714285714313</v>
      </c>
      <c r="BS21" s="304"/>
      <c r="BT21" s="304">
        <f t="shared" si="251"/>
        <v>37.285714285714313</v>
      </c>
      <c r="BU21" s="304"/>
      <c r="BV21" s="304">
        <f t="shared" si="251"/>
        <v>38.285714285714313</v>
      </c>
      <c r="BW21" s="304"/>
      <c r="BX21" s="304">
        <f t="shared" si="251"/>
        <v>39.285714285714313</v>
      </c>
      <c r="BY21" s="304"/>
      <c r="BZ21" s="304">
        <f t="shared" si="251"/>
        <v>40.285714285714313</v>
      </c>
      <c r="CA21" s="304"/>
      <c r="CB21" s="304">
        <f t="shared" si="251"/>
        <v>41.285714285714313</v>
      </c>
      <c r="CC21" s="304"/>
      <c r="CD21" s="304">
        <f t="shared" si="251"/>
        <v>42.28571428571432</v>
      </c>
      <c r="CE21" s="304"/>
      <c r="CF21" s="304">
        <f t="shared" si="251"/>
        <v>43.28571428571432</v>
      </c>
      <c r="CG21" s="304"/>
      <c r="CH21" s="304">
        <f t="shared" si="251"/>
        <v>44.28571428571432</v>
      </c>
      <c r="CI21" s="304"/>
      <c r="CJ21" s="304">
        <f t="shared" si="251"/>
        <v>45.28571428571432</v>
      </c>
      <c r="CK21" s="304"/>
      <c r="CL21" s="304">
        <f t="shared" si="251"/>
        <v>46.28571428571432</v>
      </c>
      <c r="CM21" s="304"/>
      <c r="CN21" s="304">
        <f t="shared" si="251"/>
        <v>47.28571428571432</v>
      </c>
      <c r="CO21" s="304"/>
      <c r="CP21" s="304">
        <f t="shared" si="251"/>
        <v>48.28571428571432</v>
      </c>
      <c r="CQ21" s="304"/>
      <c r="CR21" s="304">
        <f t="shared" si="251"/>
        <v>49.285714285714327</v>
      </c>
      <c r="CS21" s="304"/>
      <c r="CT21" s="304">
        <f t="shared" si="251"/>
        <v>50.285714285714327</v>
      </c>
      <c r="CU21" s="304"/>
      <c r="CV21" s="304">
        <f t="shared" ref="CV21:DH21" si="252">CV20/CV19</f>
        <v>51.285714285714327</v>
      </c>
      <c r="CW21" s="304"/>
      <c r="CX21" s="304">
        <f t="shared" si="252"/>
        <v>52.285714285714327</v>
      </c>
      <c r="CY21" s="304"/>
      <c r="CZ21" s="304">
        <f t="shared" si="252"/>
        <v>57.307692307692356</v>
      </c>
      <c r="DA21" s="304"/>
      <c r="DB21" s="304">
        <f t="shared" si="252"/>
        <v>68.81818181818187</v>
      </c>
      <c r="DC21" s="304"/>
      <c r="DD21" s="304">
        <f t="shared" si="252"/>
        <v>95.875000000000071</v>
      </c>
      <c r="DE21" s="304"/>
      <c r="DF21" s="304">
        <f t="shared" si="252"/>
        <v>129.33333333333346</v>
      </c>
      <c r="DG21" s="304"/>
      <c r="DH21" s="304">
        <f t="shared" si="252"/>
        <v>130.6666666666668</v>
      </c>
      <c r="DI21" s="304"/>
      <c r="DJ21" s="304">
        <f t="shared" ref="DJ21" si="253">DJ20/DJ19</f>
        <v>131.6666666666668</v>
      </c>
      <c r="DK21" s="304"/>
      <c r="DL21" s="304">
        <f t="shared" ref="DL21" si="254">DL20/DL19</f>
        <v>132.6666666666668</v>
      </c>
      <c r="DM21" s="304"/>
      <c r="DN21" s="304">
        <f t="shared" ref="DN21" si="255">DN20/DN19</f>
        <v>133.6666666666668</v>
      </c>
      <c r="DO21" s="304"/>
      <c r="DP21" s="304">
        <f t="shared" ref="DP21" si="256">DP20/DP19</f>
        <v>134.66666666666683</v>
      </c>
      <c r="DQ21" s="304"/>
      <c r="DR21" s="304">
        <f t="shared" ref="DR21" si="257">DR20/DR19</f>
        <v>135.66666666666683</v>
      </c>
      <c r="DS21" s="304"/>
      <c r="DT21" s="304">
        <f t="shared" ref="DT21" si="258">DT20/DT19</f>
        <v>136.66666666666683</v>
      </c>
      <c r="DU21" s="304"/>
      <c r="DV21" s="304">
        <f t="shared" ref="DV21" si="259">DV20/DV19</f>
        <v>137.66666666666683</v>
      </c>
      <c r="DW21" s="304"/>
      <c r="DX21" s="304">
        <f t="shared" ref="DX21" si="260">DX20/DX19</f>
        <v>166.20000000000019</v>
      </c>
      <c r="DY21" s="304"/>
      <c r="DZ21" s="304">
        <f t="shared" ref="DZ21" si="261">DZ20/DZ19</f>
        <v>209.00000000000026</v>
      </c>
      <c r="EA21" s="304"/>
      <c r="EB21" s="304">
        <f t="shared" ref="EB21" si="262">EB20/EB19</f>
        <v>210.25000000000026</v>
      </c>
      <c r="EC21" s="304"/>
      <c r="ED21" s="304">
        <f t="shared" ref="ED21" si="263">ED20/ED19</f>
        <v>281.33333333333366</v>
      </c>
      <c r="EE21" s="304"/>
      <c r="EF21" s="304">
        <f t="shared" ref="EF21" si="264">EF20/EF19</f>
        <v>423.50000000000057</v>
      </c>
      <c r="EG21" s="304"/>
      <c r="EH21" s="304">
        <f t="shared" ref="EH21" si="265">EH20/EH19</f>
        <v>849.00000000000102</v>
      </c>
      <c r="EI21" s="304"/>
      <c r="EJ21" s="304">
        <v>0</v>
      </c>
      <c r="EK21" s="304"/>
      <c r="EL21" s="304">
        <v>0</v>
      </c>
      <c r="EM21" s="304"/>
      <c r="EN21" s="304">
        <v>0</v>
      </c>
      <c r="EO21" s="304"/>
      <c r="EP21" s="304">
        <v>0</v>
      </c>
      <c r="EQ21" s="304"/>
      <c r="ER21" s="304">
        <v>0</v>
      </c>
      <c r="ES21" s="304"/>
      <c r="ET21" s="304">
        <v>0</v>
      </c>
      <c r="EU21" s="304"/>
      <c r="EV21" s="304">
        <v>0</v>
      </c>
      <c r="EW21" s="304"/>
      <c r="EX21" s="304">
        <v>0</v>
      </c>
      <c r="EY21" s="304"/>
      <c r="EZ21" s="304">
        <v>0</v>
      </c>
      <c r="FA21" s="304"/>
      <c r="FB21" s="304">
        <v>0</v>
      </c>
      <c r="FC21" s="304"/>
      <c r="FD21" s="304">
        <v>0</v>
      </c>
      <c r="FE21" s="304"/>
    </row>
    <row r="22" spans="1:197" ht="15" thickBot="1">
      <c r="A22" s="77" t="s">
        <v>56</v>
      </c>
      <c r="B22" s="304">
        <f t="shared" ref="B22" si="266">C13/B14</f>
        <v>0</v>
      </c>
      <c r="C22" s="304"/>
      <c r="D22" s="304">
        <f t="shared" ref="D22" si="267">E13/D14</f>
        <v>0</v>
      </c>
      <c r="E22" s="304"/>
      <c r="F22" s="304">
        <f t="shared" ref="F22" si="268">G13/F14</f>
        <v>0</v>
      </c>
      <c r="G22" s="304"/>
      <c r="H22" s="304">
        <f t="shared" ref="H22" si="269">I13/H14</f>
        <v>0</v>
      </c>
      <c r="I22" s="304"/>
      <c r="J22" s="304">
        <f t="shared" ref="J22" si="270">K13/J14</f>
        <v>0.22222222222222221</v>
      </c>
      <c r="K22" s="304"/>
      <c r="L22" s="304">
        <f t="shared" ref="L22" si="271">M13/L14</f>
        <v>0.1111111111111111</v>
      </c>
      <c r="M22" s="304"/>
      <c r="N22" s="304">
        <f t="shared" ref="N22" si="272">O13/N14</f>
        <v>0.66666666666666663</v>
      </c>
      <c r="O22" s="304"/>
      <c r="P22" s="304">
        <f t="shared" ref="P22" si="273">Q13/P14</f>
        <v>0.1111111111111111</v>
      </c>
      <c r="Q22" s="304"/>
      <c r="R22" s="304">
        <f t="shared" ref="R22" si="274">S13/R14</f>
        <v>1.75</v>
      </c>
      <c r="S22" s="304"/>
      <c r="T22" s="304">
        <f t="shared" ref="T22" si="275">U13/T14</f>
        <v>1.7142857142857142</v>
      </c>
      <c r="U22" s="304"/>
      <c r="V22" s="304">
        <f t="shared" ref="V22" si="276">W13/V14</f>
        <v>2.8571428571428572</v>
      </c>
      <c r="W22" s="304"/>
      <c r="X22" s="304">
        <f>Y13/X14</f>
        <v>1.4285714285714286</v>
      </c>
      <c r="Y22" s="304"/>
      <c r="Z22" s="304">
        <f t="shared" ref="Z22" si="277">AA13/Z14</f>
        <v>1.1428571428571428</v>
      </c>
      <c r="AA22" s="304"/>
      <c r="AB22" s="304">
        <f t="shared" ref="AB22" si="278">AC13/AB14</f>
        <v>2.2857142857142856</v>
      </c>
      <c r="AC22" s="304"/>
      <c r="AD22" s="304">
        <f t="shared" ref="AD22" si="279">AE13/AD14</f>
        <v>1.5714285714285714</v>
      </c>
      <c r="AE22" s="304"/>
      <c r="AF22" s="304">
        <f t="shared" ref="AF22" si="280">AG13/AF14</f>
        <v>1.7142857142857142</v>
      </c>
      <c r="AG22" s="304"/>
      <c r="AH22" s="304">
        <f t="shared" ref="AH22" si="281">AI13/AH14</f>
        <v>1.5714285714285714</v>
      </c>
      <c r="AI22" s="304"/>
      <c r="AJ22" s="304">
        <f t="shared" ref="AJ22" si="282">AK13/AJ14</f>
        <v>0.5714285714285714</v>
      </c>
      <c r="AK22" s="304"/>
      <c r="AL22" s="304">
        <f t="shared" ref="AL22" si="283">AM13/AL14</f>
        <v>2.1428571428571428</v>
      </c>
      <c r="AM22" s="304"/>
      <c r="AN22" s="304">
        <f t="shared" ref="AN22" si="284">AO13/AN14</f>
        <v>1</v>
      </c>
      <c r="AO22" s="304"/>
      <c r="AP22" s="304">
        <f t="shared" ref="AP22" si="285">AQ13/AP14</f>
        <v>0.5714285714285714</v>
      </c>
      <c r="AQ22" s="304"/>
      <c r="AR22" s="304">
        <f t="shared" ref="AR22" si="286">AS13/AR14</f>
        <v>1.1428571428571428</v>
      </c>
      <c r="AS22" s="304"/>
      <c r="AT22" s="304">
        <f t="shared" ref="AT22" si="287">AU13/AT14</f>
        <v>1.2857142857142858</v>
      </c>
      <c r="AU22" s="304"/>
      <c r="AV22" s="304">
        <f t="shared" ref="AV22" si="288">AW13/AV14</f>
        <v>0.8571428571428571</v>
      </c>
      <c r="AW22" s="304"/>
      <c r="AX22" s="304">
        <f t="shared" ref="AX22" si="289">AY13/AX14</f>
        <v>0.7142857142857143</v>
      </c>
      <c r="AY22" s="304"/>
      <c r="AZ22" s="304">
        <f t="shared" ref="AZ22" si="290">BA13/AZ14</f>
        <v>1.2857142857142858</v>
      </c>
      <c r="BA22" s="304"/>
      <c r="BB22" s="304">
        <f t="shared" ref="BB22" si="291">BC13/BB14</f>
        <v>1</v>
      </c>
      <c r="BC22" s="304"/>
      <c r="BD22" s="304">
        <f t="shared" ref="BD22" si="292">BE13/BD14</f>
        <v>0.8571428571428571</v>
      </c>
      <c r="BE22" s="304"/>
      <c r="BF22" s="304">
        <f t="shared" ref="BF22" si="293">BG13/BF14</f>
        <v>0.42857142857142855</v>
      </c>
      <c r="BG22" s="304"/>
      <c r="BH22" s="304">
        <f t="shared" ref="BH22" si="294">BI13/BH14</f>
        <v>1.2857142857142858</v>
      </c>
      <c r="BI22" s="304"/>
      <c r="BJ22" s="304">
        <f t="shared" ref="BJ22" si="295">BK13/BJ14</f>
        <v>0.5714285714285714</v>
      </c>
      <c r="BK22" s="304"/>
      <c r="BL22" s="304">
        <f t="shared" ref="BL22" si="296">BM13/BL14</f>
        <v>0.42857142857142855</v>
      </c>
      <c r="BM22" s="304"/>
      <c r="BN22" s="304">
        <f t="shared" ref="BN22" si="297">BO13/BN14</f>
        <v>0.8571428571428571</v>
      </c>
      <c r="BO22" s="304"/>
      <c r="BP22" s="304">
        <f t="shared" ref="BP22" si="298">BQ13/BP14</f>
        <v>0.42857142857142855</v>
      </c>
      <c r="BQ22" s="304"/>
      <c r="BR22" s="304">
        <f t="shared" ref="BR22" si="299">BS13/BR14</f>
        <v>1.5714285714285714</v>
      </c>
      <c r="BS22" s="304"/>
      <c r="BT22" s="304">
        <f t="shared" ref="BT22" si="300">BU13/BT14</f>
        <v>1.1428571428571428</v>
      </c>
      <c r="BU22" s="304"/>
      <c r="BV22" s="304">
        <f t="shared" ref="BV22" si="301">BW13/BV14</f>
        <v>0</v>
      </c>
      <c r="BW22" s="304"/>
      <c r="BX22" s="304">
        <f t="shared" ref="BX22" si="302">BY13/BX14</f>
        <v>0</v>
      </c>
      <c r="BY22" s="304"/>
      <c r="BZ22" s="304">
        <f t="shared" ref="BZ22" si="303">CA13/BZ14</f>
        <v>0</v>
      </c>
      <c r="CA22" s="304"/>
      <c r="CB22" s="304">
        <f t="shared" ref="CB22" si="304">CC13/CB14</f>
        <v>0.14285714285714285</v>
      </c>
      <c r="CC22" s="304"/>
      <c r="CD22" s="304">
        <f t="shared" ref="CD22" si="305">CE13/CD14</f>
        <v>0</v>
      </c>
      <c r="CE22" s="304"/>
      <c r="CF22" s="304">
        <f t="shared" ref="CF22" si="306">CG13/CF14</f>
        <v>0</v>
      </c>
      <c r="CG22" s="304"/>
      <c r="CH22" s="304">
        <f t="shared" ref="CH22" si="307">CI13/CH14</f>
        <v>0</v>
      </c>
      <c r="CI22" s="304"/>
      <c r="CJ22" s="304">
        <f t="shared" ref="CJ22" si="308">CK13/CJ14</f>
        <v>0.14285714285714285</v>
      </c>
      <c r="CK22" s="304"/>
      <c r="CL22" s="304">
        <f t="shared" ref="CL22" si="309">CM13/CL14</f>
        <v>0</v>
      </c>
      <c r="CM22" s="304"/>
      <c r="CN22" s="304">
        <f t="shared" ref="CN22" si="310">CO13/CN14</f>
        <v>1.8571428571428572</v>
      </c>
      <c r="CO22" s="304"/>
      <c r="CP22" s="304">
        <f t="shared" ref="CP22" si="311">CQ13/CP14</f>
        <v>0.2857142857142857</v>
      </c>
      <c r="CQ22" s="304"/>
      <c r="CR22" s="304">
        <f t="shared" ref="CR22" si="312">CS13/CR14</f>
        <v>0.42857142857142855</v>
      </c>
      <c r="CS22" s="304"/>
      <c r="CT22" s="304">
        <f t="shared" ref="CT22" si="313">CU13/CT14</f>
        <v>0</v>
      </c>
      <c r="CU22" s="304"/>
      <c r="CV22" s="304">
        <f t="shared" ref="CV22" si="314">CW13/CV14</f>
        <v>0.2857142857142857</v>
      </c>
      <c r="CW22" s="304"/>
      <c r="CX22" s="304">
        <f t="shared" ref="CX22" si="315">CY13/CX14</f>
        <v>0.5714285714285714</v>
      </c>
      <c r="CY22" s="304"/>
      <c r="CZ22" s="304">
        <f t="shared" ref="CZ22" si="316">DA13/CZ14</f>
        <v>0</v>
      </c>
      <c r="DA22" s="304"/>
      <c r="DB22" s="304">
        <f t="shared" ref="DB22" si="317">DC13/DB14</f>
        <v>0</v>
      </c>
      <c r="DC22" s="304"/>
      <c r="DD22" s="304">
        <f t="shared" ref="DD22" si="318">DE13/DD14</f>
        <v>0.2</v>
      </c>
      <c r="DE22" s="304"/>
      <c r="DF22" s="304">
        <f t="shared" ref="DF22" si="319">DG13/DF14</f>
        <v>0</v>
      </c>
      <c r="DG22" s="304"/>
      <c r="DH22" s="304">
        <f t="shared" ref="DH22" si="320">DI13/DH14</f>
        <v>0</v>
      </c>
      <c r="DI22" s="304"/>
      <c r="DJ22" s="304">
        <f t="shared" ref="DJ22" si="321">DK13/DJ14</f>
        <v>0</v>
      </c>
      <c r="DK22" s="304"/>
      <c r="DL22" s="304">
        <f t="shared" ref="DL22" si="322">DM13/DL14</f>
        <v>0</v>
      </c>
      <c r="DM22" s="304"/>
      <c r="DN22" s="304">
        <f t="shared" ref="DN22" si="323">DO13/DN14</f>
        <v>0</v>
      </c>
      <c r="DO22" s="304"/>
      <c r="DP22" s="304">
        <f t="shared" ref="DP22" si="324">DQ13/DP14</f>
        <v>0</v>
      </c>
      <c r="DQ22" s="304"/>
      <c r="DR22" s="304">
        <f t="shared" ref="DR22" si="325">DS13/DR14</f>
        <v>0</v>
      </c>
      <c r="DS22" s="304"/>
      <c r="DT22" s="304">
        <f t="shared" ref="DT22" si="326">DU13/DT14</f>
        <v>0</v>
      </c>
      <c r="DU22" s="304"/>
      <c r="DV22" s="304">
        <f t="shared" ref="DV22" si="327">DW13/DV14</f>
        <v>0</v>
      </c>
      <c r="DW22" s="304"/>
      <c r="DX22" s="304">
        <f t="shared" ref="DX22" si="328">DY13/DX14</f>
        <v>0</v>
      </c>
      <c r="DY22" s="304"/>
      <c r="DZ22" s="304">
        <f t="shared" ref="DZ22" si="329">EA13/DZ14</f>
        <v>0</v>
      </c>
      <c r="EA22" s="304"/>
      <c r="EB22" s="304">
        <f t="shared" ref="EB22" si="330">EC13/EB14</f>
        <v>0</v>
      </c>
      <c r="EC22" s="304"/>
      <c r="ED22" s="304">
        <f t="shared" ref="ED22" si="331">EE13/ED14</f>
        <v>0</v>
      </c>
      <c r="EE22" s="304"/>
      <c r="EF22" s="304">
        <f t="shared" ref="EF22" si="332">EG13/EF14</f>
        <v>0</v>
      </c>
      <c r="EG22" s="304"/>
      <c r="EH22" s="304">
        <f t="shared" ref="EH22" si="333">EI13/EH14</f>
        <v>0</v>
      </c>
      <c r="EI22" s="304"/>
      <c r="EJ22" s="304">
        <v>0</v>
      </c>
      <c r="EK22" s="304"/>
      <c r="EL22" s="304">
        <v>0</v>
      </c>
      <c r="EM22" s="304"/>
      <c r="EN22" s="304">
        <v>0</v>
      </c>
      <c r="EO22" s="304"/>
      <c r="EP22" s="304">
        <v>0</v>
      </c>
      <c r="EQ22" s="304"/>
      <c r="ER22" s="304">
        <v>0</v>
      </c>
      <c r="ES22" s="304"/>
      <c r="ET22" s="304">
        <v>0</v>
      </c>
      <c r="EU22" s="304"/>
      <c r="EV22" s="304">
        <v>0</v>
      </c>
      <c r="EW22" s="304"/>
      <c r="EX22" s="304">
        <v>0</v>
      </c>
      <c r="EY22" s="304"/>
      <c r="EZ22" s="304">
        <v>0</v>
      </c>
      <c r="FA22" s="304"/>
      <c r="FB22" s="304">
        <v>0</v>
      </c>
      <c r="FC22" s="304"/>
      <c r="FD22" s="304">
        <v>0</v>
      </c>
      <c r="FE22" s="304"/>
    </row>
    <row r="23" spans="1:197" ht="15" thickBot="1">
      <c r="A23" s="77" t="s">
        <v>57</v>
      </c>
      <c r="B23" s="304">
        <f t="shared" ref="B23" si="334">B17*B22</f>
        <v>0</v>
      </c>
      <c r="C23" s="304"/>
      <c r="D23" s="304">
        <f t="shared" ref="D23" si="335">D17*D22</f>
        <v>0</v>
      </c>
      <c r="E23" s="304"/>
      <c r="F23" s="304">
        <f t="shared" ref="F23" si="336">F17*F22</f>
        <v>0</v>
      </c>
      <c r="G23" s="304"/>
      <c r="H23" s="304">
        <f t="shared" ref="H23" si="337">H17*H22</f>
        <v>0</v>
      </c>
      <c r="I23" s="304"/>
      <c r="J23" s="304">
        <f t="shared" ref="J23" si="338">J17*J22</f>
        <v>0.22222222222222221</v>
      </c>
      <c r="K23" s="304"/>
      <c r="L23" s="304">
        <f t="shared" ref="L23" si="339">L17*L22</f>
        <v>0.1111111111111111</v>
      </c>
      <c r="M23" s="304"/>
      <c r="N23" s="304">
        <f t="shared" ref="N23" si="340">N17*N22</f>
        <v>0.66666666666666663</v>
      </c>
      <c r="O23" s="304"/>
      <c r="P23" s="304">
        <f t="shared" ref="P23" si="341">P17*P22</f>
        <v>0.1111111111111111</v>
      </c>
      <c r="Q23" s="304"/>
      <c r="R23" s="304">
        <f t="shared" ref="R23" si="342">R17*R22</f>
        <v>1.5555555555555554</v>
      </c>
      <c r="S23" s="304"/>
      <c r="T23" s="304">
        <f t="shared" ref="T23" si="343">T17*T22</f>
        <v>1.3333333333333333</v>
      </c>
      <c r="U23" s="304"/>
      <c r="V23" s="304">
        <f t="shared" ref="V23" si="344">V17*V22</f>
        <v>2.2222222222222223</v>
      </c>
      <c r="W23" s="304"/>
      <c r="X23" s="304">
        <f>X17*X22</f>
        <v>1.1111111111111112</v>
      </c>
      <c r="Y23" s="304"/>
      <c r="Z23" s="304">
        <f t="shared" ref="Z23" si="345">Z17*Z22</f>
        <v>0.88888888888888884</v>
      </c>
      <c r="AA23" s="304"/>
      <c r="AB23" s="304">
        <f t="shared" ref="AB23" si="346">AB17*AB22</f>
        <v>1.7777777777777777</v>
      </c>
      <c r="AC23" s="304"/>
      <c r="AD23" s="304">
        <f t="shared" ref="AD23" si="347">AD17*AD22</f>
        <v>1.2222222222222223</v>
      </c>
      <c r="AE23" s="304"/>
      <c r="AF23" s="304">
        <f t="shared" ref="AF23" si="348">AF17*AF22</f>
        <v>1.3333333333333333</v>
      </c>
      <c r="AG23" s="304"/>
      <c r="AH23" s="304">
        <f t="shared" ref="AH23" si="349">AH17*AH22</f>
        <v>1.2222222222222223</v>
      </c>
      <c r="AI23" s="304"/>
      <c r="AJ23" s="304">
        <f t="shared" ref="AJ23:CT23" si="350">AJ17*AJ22</f>
        <v>0.44444444444444442</v>
      </c>
      <c r="AK23" s="304"/>
      <c r="AL23" s="304">
        <f t="shared" si="350"/>
        <v>1.6666666666666667</v>
      </c>
      <c r="AM23" s="304"/>
      <c r="AN23" s="304">
        <f t="shared" si="350"/>
        <v>0.77777777777777779</v>
      </c>
      <c r="AO23" s="304"/>
      <c r="AP23" s="304">
        <f t="shared" si="350"/>
        <v>0.44444444444444442</v>
      </c>
      <c r="AQ23" s="304"/>
      <c r="AR23" s="304">
        <f t="shared" si="350"/>
        <v>0.88888888888888884</v>
      </c>
      <c r="AS23" s="304"/>
      <c r="AT23" s="304">
        <f t="shared" si="350"/>
        <v>1</v>
      </c>
      <c r="AU23" s="304"/>
      <c r="AV23" s="304">
        <f t="shared" si="350"/>
        <v>0.66666666666666663</v>
      </c>
      <c r="AW23" s="304"/>
      <c r="AX23" s="304">
        <f t="shared" si="350"/>
        <v>0.55555555555555558</v>
      </c>
      <c r="AY23" s="304"/>
      <c r="AZ23" s="304">
        <f t="shared" si="350"/>
        <v>1</v>
      </c>
      <c r="BA23" s="304"/>
      <c r="BB23" s="304">
        <f t="shared" si="350"/>
        <v>0.77777777777777779</v>
      </c>
      <c r="BC23" s="304"/>
      <c r="BD23" s="304">
        <f t="shared" si="350"/>
        <v>0.66666666666666663</v>
      </c>
      <c r="BE23" s="304"/>
      <c r="BF23" s="304">
        <f t="shared" si="350"/>
        <v>0.33333333333333331</v>
      </c>
      <c r="BG23" s="304"/>
      <c r="BH23" s="304">
        <f t="shared" si="350"/>
        <v>1</v>
      </c>
      <c r="BI23" s="304"/>
      <c r="BJ23" s="304">
        <f t="shared" si="350"/>
        <v>0.44444444444444442</v>
      </c>
      <c r="BK23" s="304"/>
      <c r="BL23" s="304">
        <f t="shared" si="350"/>
        <v>0.33333333333333331</v>
      </c>
      <c r="BM23" s="304"/>
      <c r="BN23" s="304">
        <f t="shared" si="350"/>
        <v>0.66666666666666663</v>
      </c>
      <c r="BO23" s="304"/>
      <c r="BP23" s="304">
        <f t="shared" si="350"/>
        <v>0.33333333333333331</v>
      </c>
      <c r="BQ23" s="304"/>
      <c r="BR23" s="304">
        <f t="shared" si="350"/>
        <v>1.2222222222222223</v>
      </c>
      <c r="BS23" s="304"/>
      <c r="BT23" s="304">
        <f t="shared" si="350"/>
        <v>0.88888888888888884</v>
      </c>
      <c r="BU23" s="304"/>
      <c r="BV23" s="304">
        <f t="shared" si="350"/>
        <v>0</v>
      </c>
      <c r="BW23" s="304"/>
      <c r="BX23" s="304">
        <f t="shared" si="350"/>
        <v>0</v>
      </c>
      <c r="BY23" s="304"/>
      <c r="BZ23" s="304">
        <f t="shared" si="350"/>
        <v>0</v>
      </c>
      <c r="CA23" s="304"/>
      <c r="CB23" s="304">
        <f t="shared" si="350"/>
        <v>0.1111111111111111</v>
      </c>
      <c r="CC23" s="304"/>
      <c r="CD23" s="304">
        <f t="shared" si="350"/>
        <v>0</v>
      </c>
      <c r="CE23" s="304"/>
      <c r="CF23" s="304">
        <f t="shared" si="350"/>
        <v>0</v>
      </c>
      <c r="CG23" s="304"/>
      <c r="CH23" s="304">
        <f t="shared" si="350"/>
        <v>0</v>
      </c>
      <c r="CI23" s="304"/>
      <c r="CJ23" s="304">
        <f t="shared" si="350"/>
        <v>0.1111111111111111</v>
      </c>
      <c r="CK23" s="304"/>
      <c r="CL23" s="304">
        <f t="shared" si="350"/>
        <v>0</v>
      </c>
      <c r="CM23" s="304"/>
      <c r="CN23" s="304">
        <f t="shared" si="350"/>
        <v>1.4444444444444444</v>
      </c>
      <c r="CO23" s="304"/>
      <c r="CP23" s="304">
        <f t="shared" si="350"/>
        <v>0.22222222222222221</v>
      </c>
      <c r="CQ23" s="304"/>
      <c r="CR23" s="304">
        <f t="shared" si="350"/>
        <v>0.33333333333333331</v>
      </c>
      <c r="CS23" s="304"/>
      <c r="CT23" s="304">
        <f t="shared" si="350"/>
        <v>0</v>
      </c>
      <c r="CU23" s="304"/>
      <c r="CV23" s="304">
        <f t="shared" ref="CV23:DH23" si="351">CV17*CV22</f>
        <v>0.22222222222222221</v>
      </c>
      <c r="CW23" s="304"/>
      <c r="CX23" s="304">
        <f t="shared" si="351"/>
        <v>0.44444444444444442</v>
      </c>
      <c r="CY23" s="304"/>
      <c r="CZ23" s="304">
        <f t="shared" si="351"/>
        <v>0</v>
      </c>
      <c r="DA23" s="304"/>
      <c r="DB23" s="304">
        <f t="shared" si="351"/>
        <v>0</v>
      </c>
      <c r="DC23" s="304"/>
      <c r="DD23" s="304">
        <f t="shared" si="351"/>
        <v>0.11111111111111112</v>
      </c>
      <c r="DE23" s="304"/>
      <c r="DF23" s="304">
        <f t="shared" si="351"/>
        <v>0</v>
      </c>
      <c r="DG23" s="304"/>
      <c r="DH23" s="304">
        <f t="shared" si="351"/>
        <v>0</v>
      </c>
      <c r="DI23" s="304"/>
      <c r="DJ23" s="304">
        <f t="shared" ref="DJ23" si="352">DJ17*DJ22</f>
        <v>0</v>
      </c>
      <c r="DK23" s="304"/>
      <c r="DL23" s="304">
        <f t="shared" ref="DL23" si="353">DL17*DL22</f>
        <v>0</v>
      </c>
      <c r="DM23" s="304"/>
      <c r="DN23" s="304">
        <f t="shared" ref="DN23" si="354">DN17*DN22</f>
        <v>0</v>
      </c>
      <c r="DO23" s="304"/>
      <c r="DP23" s="304">
        <f t="shared" ref="DP23" si="355">DP17*DP22</f>
        <v>0</v>
      </c>
      <c r="DQ23" s="304"/>
      <c r="DR23" s="304">
        <f t="shared" ref="DR23" si="356">DR17*DR22</f>
        <v>0</v>
      </c>
      <c r="DS23" s="304"/>
      <c r="DT23" s="304">
        <f t="shared" ref="DT23" si="357">DT17*DT22</f>
        <v>0</v>
      </c>
      <c r="DU23" s="304"/>
      <c r="DV23" s="304">
        <f t="shared" ref="DV23" si="358">DV17*DV22</f>
        <v>0</v>
      </c>
      <c r="DW23" s="304"/>
      <c r="DX23" s="304">
        <f t="shared" ref="DX23" si="359">DX17*DX22</f>
        <v>0</v>
      </c>
      <c r="DY23" s="304"/>
      <c r="DZ23" s="304">
        <f t="shared" ref="DZ23" si="360">DZ17*DZ22</f>
        <v>0</v>
      </c>
      <c r="EA23" s="304"/>
      <c r="EB23" s="304">
        <f t="shared" ref="EB23" si="361">EB17*EB22</f>
        <v>0</v>
      </c>
      <c r="EC23" s="304"/>
      <c r="ED23" s="304">
        <f t="shared" ref="ED23" si="362">ED17*ED22</f>
        <v>0</v>
      </c>
      <c r="EE23" s="304"/>
      <c r="EF23" s="304">
        <f t="shared" ref="EF23" si="363">EF17*EF22</f>
        <v>0</v>
      </c>
      <c r="EG23" s="304"/>
      <c r="EH23" s="304">
        <f t="shared" ref="EH23" si="364">EH17*EH22</f>
        <v>0</v>
      </c>
      <c r="EI23" s="304"/>
      <c r="EJ23" s="304">
        <f t="shared" ref="EJ23" si="365">EJ17*EJ22</f>
        <v>0</v>
      </c>
      <c r="EK23" s="304"/>
      <c r="EL23" s="304">
        <f t="shared" ref="EL23" si="366">EL17*EL22</f>
        <v>0</v>
      </c>
      <c r="EM23" s="304"/>
      <c r="EN23" s="304">
        <f t="shared" ref="EN23" si="367">EN17*EN22</f>
        <v>0</v>
      </c>
      <c r="EO23" s="304"/>
      <c r="EP23" s="304">
        <f t="shared" ref="EP23" si="368">EP17*EP22</f>
        <v>0</v>
      </c>
      <c r="EQ23" s="304"/>
      <c r="ER23" s="304">
        <f t="shared" ref="ER23" si="369">ER17*ER22</f>
        <v>0</v>
      </c>
      <c r="ES23" s="304"/>
      <c r="ET23" s="304">
        <f t="shared" ref="ET23" si="370">ET17*ET22</f>
        <v>0</v>
      </c>
      <c r="EU23" s="304"/>
      <c r="EV23" s="304">
        <f t="shared" ref="EV23" si="371">EV17*EV22</f>
        <v>0</v>
      </c>
      <c r="EW23" s="304"/>
      <c r="EX23" s="304">
        <f t="shared" ref="EX23" si="372">EX17*EX22</f>
        <v>0</v>
      </c>
      <c r="EY23" s="304"/>
      <c r="EZ23" s="304">
        <f t="shared" ref="EZ23" si="373">EZ17*EZ22</f>
        <v>0</v>
      </c>
      <c r="FA23" s="304"/>
      <c r="FB23" s="304">
        <f t="shared" ref="FB23" si="374">FB17*FB22</f>
        <v>0</v>
      </c>
      <c r="FC23" s="304"/>
      <c r="FD23" s="304">
        <f t="shared" ref="FD23" si="375">FD17*FD22</f>
        <v>0</v>
      </c>
      <c r="FE23" s="304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0.22222222222222221</v>
      </c>
      <c r="K24" s="304"/>
      <c r="L24" s="304">
        <f>SUM($B23:M$23)</f>
        <v>0.33333333333333331</v>
      </c>
      <c r="M24" s="304"/>
      <c r="N24" s="304">
        <f>SUM($B23:O$23)</f>
        <v>1</v>
      </c>
      <c r="O24" s="304"/>
      <c r="P24" s="304">
        <f>SUM($B23:Q$23)</f>
        <v>1.1111111111111112</v>
      </c>
      <c r="Q24" s="304"/>
      <c r="R24" s="304">
        <f>SUM($B23:S$23)</f>
        <v>2.6666666666666665</v>
      </c>
      <c r="S24" s="304"/>
      <c r="T24" s="304">
        <f>SUM($B23:U$23)</f>
        <v>4</v>
      </c>
      <c r="U24" s="304"/>
      <c r="V24" s="304">
        <f>SUM($B23:W$23)</f>
        <v>6.2222222222222223</v>
      </c>
      <c r="W24" s="304"/>
      <c r="X24" s="304">
        <f>SUM($B23:Y$23)</f>
        <v>7.3333333333333339</v>
      </c>
      <c r="Y24" s="304"/>
      <c r="Z24" s="304">
        <f>SUM($B23:AA$23)</f>
        <v>8.2222222222222232</v>
      </c>
      <c r="AA24" s="304"/>
      <c r="AB24" s="304">
        <f>SUM($B23:AC$23)</f>
        <v>10</v>
      </c>
      <c r="AC24" s="304"/>
      <c r="AD24" s="304">
        <f>SUM($B23:AE$23)</f>
        <v>11.222222222222221</v>
      </c>
      <c r="AE24" s="304"/>
      <c r="AF24" s="304">
        <f>SUM($B23:AG$23)</f>
        <v>12.555555555555555</v>
      </c>
      <c r="AG24" s="304"/>
      <c r="AH24" s="304">
        <f>SUM($B23:AI$23)</f>
        <v>13.777777777777779</v>
      </c>
      <c r="AI24" s="304"/>
      <c r="AJ24" s="304">
        <f>SUM($B23:AK$23)</f>
        <v>14.222222222222223</v>
      </c>
      <c r="AK24" s="304"/>
      <c r="AL24" s="304">
        <f>SUM($B23:AM$23)</f>
        <v>15.888888888888889</v>
      </c>
      <c r="AM24" s="304"/>
      <c r="AN24" s="304">
        <f>SUM($B23:AO$23)</f>
        <v>16.666666666666668</v>
      </c>
      <c r="AO24" s="304"/>
      <c r="AP24" s="304">
        <f>SUM($B23:AQ$23)</f>
        <v>17.111111111111111</v>
      </c>
      <c r="AQ24" s="304"/>
      <c r="AR24" s="304">
        <f>SUM($B23:AS$23)</f>
        <v>18</v>
      </c>
      <c r="AS24" s="304"/>
      <c r="AT24" s="304">
        <f>SUM($B23:AU$23)</f>
        <v>19</v>
      </c>
      <c r="AU24" s="304"/>
      <c r="AV24" s="304">
        <f>SUM($B23:AW$23)</f>
        <v>19.666666666666668</v>
      </c>
      <c r="AW24" s="304"/>
      <c r="AX24" s="304">
        <f>SUM($B23:AY$23)</f>
        <v>20.222222222222225</v>
      </c>
      <c r="AY24" s="304"/>
      <c r="AZ24" s="304">
        <f>SUM($B23:BA$23)</f>
        <v>21.222222222222225</v>
      </c>
      <c r="BA24" s="304"/>
      <c r="BB24" s="304">
        <f>SUM($B23:BC$23)</f>
        <v>22.000000000000004</v>
      </c>
      <c r="BC24" s="304"/>
      <c r="BD24" s="304">
        <f>SUM($B23:BE$23)</f>
        <v>22.666666666666671</v>
      </c>
      <c r="BE24" s="304"/>
      <c r="BF24" s="304">
        <f>SUM($B23:BG$23)</f>
        <v>23.000000000000004</v>
      </c>
      <c r="BG24" s="304"/>
      <c r="BH24" s="304">
        <f>SUM($B23:BI$23)</f>
        <v>24.000000000000004</v>
      </c>
      <c r="BI24" s="304"/>
      <c r="BJ24" s="304">
        <f>SUM($B23:BK$23)</f>
        <v>24.444444444444446</v>
      </c>
      <c r="BK24" s="304"/>
      <c r="BL24" s="304">
        <f>SUM($B23:BM$23)</f>
        <v>24.777777777777779</v>
      </c>
      <c r="BM24" s="304"/>
      <c r="BN24" s="304">
        <f>SUM($B23:BO$23)</f>
        <v>25.444444444444446</v>
      </c>
      <c r="BO24" s="304"/>
      <c r="BP24" s="304">
        <f>SUM($B23:BQ$23)</f>
        <v>25.777777777777779</v>
      </c>
      <c r="BQ24" s="304"/>
      <c r="BR24" s="304">
        <f>SUM($B23:BS$23)</f>
        <v>27</v>
      </c>
      <c r="BS24" s="304"/>
      <c r="BT24" s="304">
        <f>SUM($B23:BU$23)</f>
        <v>27.888888888888889</v>
      </c>
      <c r="BU24" s="304"/>
      <c r="BV24" s="304">
        <f>SUM($B23:BW$23)</f>
        <v>27.888888888888889</v>
      </c>
      <c r="BW24" s="304"/>
      <c r="BX24" s="304">
        <f>SUM($B23:BY$23)</f>
        <v>27.888888888888889</v>
      </c>
      <c r="BY24" s="304"/>
      <c r="BZ24" s="304">
        <f>SUM($B23:CA$23)</f>
        <v>27.888888888888889</v>
      </c>
      <c r="CA24" s="304"/>
      <c r="CB24" s="304">
        <f>SUM($B23:CC$23)</f>
        <v>28</v>
      </c>
      <c r="CC24" s="304"/>
      <c r="CD24" s="304">
        <f>SUM($B23:CE$23)</f>
        <v>28</v>
      </c>
      <c r="CE24" s="304"/>
      <c r="CF24" s="304">
        <f>SUM($B23:CG$23)</f>
        <v>28</v>
      </c>
      <c r="CG24" s="304"/>
      <c r="CH24" s="304">
        <f>SUM($B23:CI$23)</f>
        <v>28</v>
      </c>
      <c r="CI24" s="304"/>
      <c r="CJ24" s="304">
        <f>SUM($B23:CK$23)</f>
        <v>28.111111111111111</v>
      </c>
      <c r="CK24" s="304"/>
      <c r="CL24" s="304">
        <f>SUM($B23:CM$23)</f>
        <v>28.111111111111111</v>
      </c>
      <c r="CM24" s="304"/>
      <c r="CN24" s="304">
        <f>SUM($B23:CO$23)</f>
        <v>29.555555555555554</v>
      </c>
      <c r="CO24" s="304"/>
      <c r="CP24" s="304">
        <f>SUM($B23:CQ$23)</f>
        <v>29.777777777777775</v>
      </c>
      <c r="CQ24" s="304"/>
      <c r="CR24" s="304">
        <f>SUM($B23:CS$23)</f>
        <v>30.111111111111107</v>
      </c>
      <c r="CS24" s="304"/>
      <c r="CT24" s="304">
        <f>SUM($B23:CU$23)</f>
        <v>30.111111111111107</v>
      </c>
      <c r="CU24" s="304"/>
      <c r="CV24" s="304">
        <f>SUM($B23:CW$23)</f>
        <v>30.333333333333329</v>
      </c>
      <c r="CW24" s="304"/>
      <c r="CX24" s="304">
        <f>SUM($B23:CY$23)</f>
        <v>30.777777777777771</v>
      </c>
      <c r="CY24" s="304"/>
      <c r="CZ24" s="304">
        <f>SUM($B23:DA$23)</f>
        <v>30.777777777777771</v>
      </c>
      <c r="DA24" s="304"/>
      <c r="DB24" s="304">
        <f>SUM($B23:DC$23)</f>
        <v>30.777777777777771</v>
      </c>
      <c r="DC24" s="304"/>
      <c r="DD24" s="304">
        <f>SUM($B23:DE$23)</f>
        <v>30.888888888888882</v>
      </c>
      <c r="DE24" s="304"/>
      <c r="DF24" s="304">
        <f>SUM($B23:DG$23)</f>
        <v>30.888888888888882</v>
      </c>
      <c r="DG24" s="304"/>
      <c r="DH24" s="304">
        <f>SUM($B23:DI$23)</f>
        <v>30.888888888888882</v>
      </c>
      <c r="DI24" s="304"/>
      <c r="DJ24" s="304">
        <f>SUM($B23:DK$23)</f>
        <v>30.888888888888882</v>
      </c>
      <c r="DK24" s="304"/>
      <c r="DL24" s="304">
        <f>SUM($B23:DM$23)</f>
        <v>30.888888888888882</v>
      </c>
      <c r="DM24" s="304"/>
      <c r="DN24" s="304">
        <f>SUM($B23:DO$23)</f>
        <v>30.888888888888882</v>
      </c>
      <c r="DO24" s="304"/>
      <c r="DP24" s="304">
        <f>SUM($B23:DQ$23)</f>
        <v>30.888888888888882</v>
      </c>
      <c r="DQ24" s="304"/>
      <c r="DR24" s="304">
        <f>SUM($B23:DS$23)</f>
        <v>30.888888888888882</v>
      </c>
      <c r="DS24" s="304"/>
      <c r="DT24" s="304">
        <f>SUM($B23:DU$23)</f>
        <v>30.888888888888882</v>
      </c>
      <c r="DU24" s="304"/>
      <c r="DV24" s="304">
        <f>SUM($B23:DW$23)</f>
        <v>30.888888888888882</v>
      </c>
      <c r="DW24" s="304"/>
      <c r="DX24" s="304">
        <f>SUM($B23:DY$23)</f>
        <v>30.888888888888882</v>
      </c>
      <c r="DY24" s="304"/>
      <c r="DZ24" s="304">
        <f>SUM($B23:EA$23)</f>
        <v>30.888888888888882</v>
      </c>
      <c r="EA24" s="304"/>
      <c r="EB24" s="304">
        <f>SUM($B23:EC$23)</f>
        <v>30.888888888888882</v>
      </c>
      <c r="EC24" s="304"/>
      <c r="ED24" s="304">
        <f>SUM($B23:EE$23)</f>
        <v>30.888888888888882</v>
      </c>
      <c r="EE24" s="304"/>
      <c r="EF24" s="304">
        <f>SUM($B23:EG$23)</f>
        <v>30.888888888888882</v>
      </c>
      <c r="EG24" s="304"/>
      <c r="EH24" s="304">
        <f>SUM($B23:EI$23)</f>
        <v>30.888888888888882</v>
      </c>
      <c r="EI24" s="304"/>
      <c r="EJ24" s="304">
        <f>SUM($B23:EK$23)</f>
        <v>30.888888888888882</v>
      </c>
      <c r="EK24" s="304"/>
      <c r="EL24" s="304">
        <f>SUM($B23:EM$23)</f>
        <v>30.888888888888882</v>
      </c>
      <c r="EM24" s="304"/>
      <c r="EN24" s="304">
        <f>SUM($B23:EO$23)</f>
        <v>30.888888888888882</v>
      </c>
      <c r="EO24" s="304"/>
      <c r="EP24" s="304">
        <f>SUM($B23:EQ$23)</f>
        <v>30.888888888888882</v>
      </c>
      <c r="EQ24" s="304"/>
      <c r="ER24" s="304">
        <f>SUM($B23:ES$23)</f>
        <v>30.888888888888882</v>
      </c>
      <c r="ES24" s="304"/>
      <c r="ET24" s="304">
        <f>SUM($B23:EU$23)</f>
        <v>30.888888888888882</v>
      </c>
      <c r="EU24" s="304"/>
      <c r="EV24" s="304">
        <f>SUM($B23:EW$23)</f>
        <v>30.888888888888882</v>
      </c>
      <c r="EW24" s="304"/>
      <c r="EX24" s="304">
        <f>SUM($B23:EY$23)</f>
        <v>30.888888888888882</v>
      </c>
      <c r="EY24" s="304"/>
      <c r="EZ24" s="304">
        <f>SUM($B23:FA$23)</f>
        <v>30.888888888888882</v>
      </c>
      <c r="FA24" s="304"/>
      <c r="FB24" s="304">
        <f>SUM($B23:FC$23)</f>
        <v>30.888888888888882</v>
      </c>
      <c r="FC24" s="304"/>
      <c r="FD24" s="304">
        <f>SUM($B23:FE$23)</f>
        <v>30.888888888888882</v>
      </c>
      <c r="FE24" s="304"/>
    </row>
    <row r="25" spans="1:197" ht="18.600000000000001" thickBot="1">
      <c r="A25" s="176" t="s">
        <v>59</v>
      </c>
      <c r="B25" s="304">
        <f t="shared" ref="B25" si="376">B24/$B$14</f>
        <v>0</v>
      </c>
      <c r="C25" s="304"/>
      <c r="D25" s="304">
        <f t="shared" ref="D25" si="377">D24/$B$14</f>
        <v>0</v>
      </c>
      <c r="E25" s="304"/>
      <c r="F25" s="304">
        <f t="shared" ref="F25" si="378">F24/$B$14</f>
        <v>0</v>
      </c>
      <c r="G25" s="304"/>
      <c r="H25" s="304">
        <f t="shared" ref="H25" si="379">H24/$B$14</f>
        <v>0</v>
      </c>
      <c r="I25" s="304"/>
      <c r="J25" s="304">
        <f t="shared" ref="J25" si="380">J24/$B$14</f>
        <v>2.4691358024691357E-2</v>
      </c>
      <c r="K25" s="304"/>
      <c r="L25" s="304">
        <f t="shared" ref="L25" si="381">L24/$B$14</f>
        <v>3.7037037037037035E-2</v>
      </c>
      <c r="M25" s="304"/>
      <c r="N25" s="304">
        <f t="shared" ref="N25" si="382">N24/$B$14</f>
        <v>0.1111111111111111</v>
      </c>
      <c r="O25" s="304"/>
      <c r="P25" s="304">
        <f t="shared" ref="P25" si="383">P24/$B$14</f>
        <v>0.1234567901234568</v>
      </c>
      <c r="Q25" s="304"/>
      <c r="R25" s="304">
        <f t="shared" ref="R25" si="384">R24/$B$14</f>
        <v>0.29629629629629628</v>
      </c>
      <c r="S25" s="304"/>
      <c r="T25" s="304">
        <f t="shared" ref="T25" si="385">T24/$B$14</f>
        <v>0.44444444444444442</v>
      </c>
      <c r="U25" s="304"/>
      <c r="V25" s="304">
        <f t="shared" ref="V25" si="386">V24/$B$14</f>
        <v>0.69135802469135799</v>
      </c>
      <c r="W25" s="304"/>
      <c r="X25" s="304">
        <f>X24/$B$14</f>
        <v>0.81481481481481488</v>
      </c>
      <c r="Y25" s="304"/>
      <c r="Z25" s="304">
        <f t="shared" ref="Z25" si="387">Z24/$B$14</f>
        <v>0.91358024691358031</v>
      </c>
      <c r="AA25" s="304"/>
      <c r="AB25" s="304">
        <f t="shared" ref="AB25" si="388">AB24/$B$14</f>
        <v>1.1111111111111112</v>
      </c>
      <c r="AC25" s="304"/>
      <c r="AD25" s="304">
        <f t="shared" ref="AD25" si="389">AD24/$B$14</f>
        <v>1.2469135802469136</v>
      </c>
      <c r="AE25" s="304"/>
      <c r="AF25" s="304">
        <f t="shared" ref="AF25" si="390">AF24/$B$14</f>
        <v>1.3950617283950617</v>
      </c>
      <c r="AG25" s="304"/>
      <c r="AH25" s="304">
        <f t="shared" ref="AH25" si="391">AH24/$B$14</f>
        <v>1.5308641975308643</v>
      </c>
      <c r="AI25" s="304"/>
      <c r="AJ25" s="304">
        <f t="shared" ref="AJ25:CT25" si="392">AJ24/$B$14</f>
        <v>1.580246913580247</v>
      </c>
      <c r="AK25" s="304"/>
      <c r="AL25" s="304">
        <f t="shared" si="392"/>
        <v>1.7654320987654322</v>
      </c>
      <c r="AM25" s="304"/>
      <c r="AN25" s="304">
        <f t="shared" si="392"/>
        <v>1.8518518518518521</v>
      </c>
      <c r="AO25" s="304"/>
      <c r="AP25" s="304">
        <f t="shared" si="392"/>
        <v>1.9012345679012346</v>
      </c>
      <c r="AQ25" s="304"/>
      <c r="AR25" s="304">
        <f t="shared" si="392"/>
        <v>2</v>
      </c>
      <c r="AS25" s="304"/>
      <c r="AT25" s="304">
        <f t="shared" si="392"/>
        <v>2.1111111111111112</v>
      </c>
      <c r="AU25" s="304"/>
      <c r="AV25" s="304">
        <f t="shared" si="392"/>
        <v>2.1851851851851851</v>
      </c>
      <c r="AW25" s="304"/>
      <c r="AX25" s="304">
        <f t="shared" si="392"/>
        <v>2.2469135802469138</v>
      </c>
      <c r="AY25" s="304"/>
      <c r="AZ25" s="304">
        <f t="shared" si="392"/>
        <v>2.3580246913580249</v>
      </c>
      <c r="BA25" s="304"/>
      <c r="BB25" s="304">
        <f t="shared" si="392"/>
        <v>2.4444444444444446</v>
      </c>
      <c r="BC25" s="304"/>
      <c r="BD25" s="304">
        <f t="shared" si="392"/>
        <v>2.518518518518519</v>
      </c>
      <c r="BE25" s="304"/>
      <c r="BF25" s="304">
        <f t="shared" si="392"/>
        <v>2.5555555555555558</v>
      </c>
      <c r="BG25" s="304"/>
      <c r="BH25" s="304">
        <f t="shared" si="392"/>
        <v>2.666666666666667</v>
      </c>
      <c r="BI25" s="304"/>
      <c r="BJ25" s="304">
        <f t="shared" si="392"/>
        <v>2.7160493827160495</v>
      </c>
      <c r="BK25" s="304"/>
      <c r="BL25" s="304">
        <f t="shared" si="392"/>
        <v>2.7530864197530867</v>
      </c>
      <c r="BM25" s="304"/>
      <c r="BN25" s="304">
        <f t="shared" si="392"/>
        <v>2.8271604938271606</v>
      </c>
      <c r="BO25" s="304"/>
      <c r="BP25" s="304">
        <f t="shared" si="392"/>
        <v>2.8641975308641978</v>
      </c>
      <c r="BQ25" s="304"/>
      <c r="BR25" s="304">
        <f t="shared" si="392"/>
        <v>3</v>
      </c>
      <c r="BS25" s="304"/>
      <c r="BT25" s="304">
        <f t="shared" si="392"/>
        <v>3.0987654320987654</v>
      </c>
      <c r="BU25" s="304"/>
      <c r="BV25" s="304">
        <f t="shared" si="392"/>
        <v>3.0987654320987654</v>
      </c>
      <c r="BW25" s="304"/>
      <c r="BX25" s="304">
        <f t="shared" si="392"/>
        <v>3.0987654320987654</v>
      </c>
      <c r="BY25" s="304"/>
      <c r="BZ25" s="304">
        <f t="shared" si="392"/>
        <v>3.0987654320987654</v>
      </c>
      <c r="CA25" s="304"/>
      <c r="CB25" s="304">
        <f t="shared" si="392"/>
        <v>3.1111111111111112</v>
      </c>
      <c r="CC25" s="304"/>
      <c r="CD25" s="304">
        <f t="shared" si="392"/>
        <v>3.1111111111111112</v>
      </c>
      <c r="CE25" s="304"/>
      <c r="CF25" s="304">
        <f t="shared" si="392"/>
        <v>3.1111111111111112</v>
      </c>
      <c r="CG25" s="304"/>
      <c r="CH25" s="304">
        <f t="shared" si="392"/>
        <v>3.1111111111111112</v>
      </c>
      <c r="CI25" s="304"/>
      <c r="CJ25" s="304">
        <f t="shared" si="392"/>
        <v>3.1234567901234569</v>
      </c>
      <c r="CK25" s="304"/>
      <c r="CL25" s="304">
        <f t="shared" si="392"/>
        <v>3.1234567901234569</v>
      </c>
      <c r="CM25" s="304"/>
      <c r="CN25" s="304">
        <f t="shared" si="392"/>
        <v>3.2839506172839505</v>
      </c>
      <c r="CO25" s="304"/>
      <c r="CP25" s="304">
        <f t="shared" si="392"/>
        <v>3.3086419753086416</v>
      </c>
      <c r="CQ25" s="304"/>
      <c r="CR25" s="304">
        <f t="shared" si="392"/>
        <v>3.3456790123456788</v>
      </c>
      <c r="CS25" s="304"/>
      <c r="CT25" s="304">
        <f t="shared" si="392"/>
        <v>3.3456790123456788</v>
      </c>
      <c r="CU25" s="304"/>
      <c r="CV25" s="304">
        <f t="shared" ref="CV25:DH25" si="393">CV24/$B$14</f>
        <v>3.3703703703703698</v>
      </c>
      <c r="CW25" s="304"/>
      <c r="CX25" s="304">
        <f t="shared" si="393"/>
        <v>3.4197530864197523</v>
      </c>
      <c r="CY25" s="304"/>
      <c r="CZ25" s="304">
        <f t="shared" si="393"/>
        <v>3.4197530864197523</v>
      </c>
      <c r="DA25" s="304"/>
      <c r="DB25" s="304">
        <f t="shared" si="393"/>
        <v>3.4197530864197523</v>
      </c>
      <c r="DC25" s="304"/>
      <c r="DD25" s="304">
        <f t="shared" si="393"/>
        <v>3.432098765432098</v>
      </c>
      <c r="DE25" s="304"/>
      <c r="DF25" s="304">
        <f t="shared" si="393"/>
        <v>3.432098765432098</v>
      </c>
      <c r="DG25" s="304"/>
      <c r="DH25" s="304">
        <f t="shared" si="393"/>
        <v>3.432098765432098</v>
      </c>
      <c r="DI25" s="304"/>
      <c r="DJ25" s="304">
        <f t="shared" ref="DJ25" si="394">DJ24/$B$14</f>
        <v>3.432098765432098</v>
      </c>
      <c r="DK25" s="304"/>
      <c r="DL25" s="304">
        <f t="shared" ref="DL25" si="395">DL24/$B$14</f>
        <v>3.432098765432098</v>
      </c>
      <c r="DM25" s="304"/>
      <c r="DN25" s="304">
        <f t="shared" ref="DN25" si="396">DN24/$B$14</f>
        <v>3.432098765432098</v>
      </c>
      <c r="DO25" s="304"/>
      <c r="DP25" s="304">
        <f t="shared" ref="DP25" si="397">DP24/$B$14</f>
        <v>3.432098765432098</v>
      </c>
      <c r="DQ25" s="304"/>
      <c r="DR25" s="304">
        <f t="shared" ref="DR25" si="398">DR24/$B$14</f>
        <v>3.432098765432098</v>
      </c>
      <c r="DS25" s="304"/>
      <c r="DT25" s="304">
        <f t="shared" ref="DT25" si="399">DT24/$B$14</f>
        <v>3.432098765432098</v>
      </c>
      <c r="DU25" s="304"/>
      <c r="DV25" s="304">
        <f t="shared" ref="DV25" si="400">DV24/$B$14</f>
        <v>3.432098765432098</v>
      </c>
      <c r="DW25" s="304"/>
      <c r="DX25" s="304">
        <f t="shared" ref="DX25" si="401">DX24/$B$14</f>
        <v>3.432098765432098</v>
      </c>
      <c r="DY25" s="304"/>
      <c r="DZ25" s="304">
        <f t="shared" ref="DZ25" si="402">DZ24/$B$14</f>
        <v>3.432098765432098</v>
      </c>
      <c r="EA25" s="304"/>
      <c r="EB25" s="304">
        <f t="shared" ref="EB25" si="403">EB24/$B$14</f>
        <v>3.432098765432098</v>
      </c>
      <c r="EC25" s="304"/>
      <c r="ED25" s="304">
        <f t="shared" ref="ED25" si="404">ED24/$B$14</f>
        <v>3.432098765432098</v>
      </c>
      <c r="EE25" s="304"/>
      <c r="EF25" s="304">
        <f t="shared" ref="EF25" si="405">EF24/$B$14</f>
        <v>3.432098765432098</v>
      </c>
      <c r="EG25" s="304"/>
      <c r="EH25" s="304">
        <f t="shared" ref="EH25" si="406">EH24/$B$14</f>
        <v>3.432098765432098</v>
      </c>
      <c r="EI25" s="304"/>
      <c r="EJ25" s="304">
        <f t="shared" ref="EJ25" si="407">EJ24/$B$14</f>
        <v>3.432098765432098</v>
      </c>
      <c r="EK25" s="304"/>
      <c r="EL25" s="304">
        <f t="shared" ref="EL25" si="408">EL24/$B$14</f>
        <v>3.432098765432098</v>
      </c>
      <c r="EM25" s="304"/>
      <c r="EN25" s="304">
        <f t="shared" ref="EN25" si="409">EN24/$B$14</f>
        <v>3.432098765432098</v>
      </c>
      <c r="EO25" s="304"/>
      <c r="EP25" s="304">
        <f t="shared" ref="EP25" si="410">EP24/$B$14</f>
        <v>3.432098765432098</v>
      </c>
      <c r="EQ25" s="304"/>
      <c r="ER25" s="304">
        <f t="shared" ref="ER25" si="411">ER24/$B$14</f>
        <v>3.432098765432098</v>
      </c>
      <c r="ES25" s="304"/>
      <c r="ET25" s="304">
        <f t="shared" ref="ET25" si="412">ET24/$B$14</f>
        <v>3.432098765432098</v>
      </c>
      <c r="EU25" s="304"/>
      <c r="EV25" s="304">
        <f t="shared" ref="EV25" si="413">EV24/$B$14</f>
        <v>3.432098765432098</v>
      </c>
      <c r="EW25" s="304"/>
      <c r="EX25" s="304">
        <f t="shared" ref="EX25" si="414">EX24/$B$14</f>
        <v>3.432098765432098</v>
      </c>
      <c r="EY25" s="304"/>
      <c r="EZ25" s="304">
        <f t="shared" ref="EZ25" si="415">EZ24/$B$14</f>
        <v>3.432098765432098</v>
      </c>
      <c r="FA25" s="304"/>
      <c r="FB25" s="304">
        <f t="shared" ref="FB25" si="416">FB24/$B$14</f>
        <v>3.432098765432098</v>
      </c>
      <c r="FC25" s="304"/>
      <c r="FD25" s="304">
        <f t="shared" ref="FD25" si="417">FD24/$B$14</f>
        <v>3.432098765432098</v>
      </c>
      <c r="FE25" s="304"/>
    </row>
    <row r="26" spans="1:197" ht="15" thickBot="1">
      <c r="A26" s="77" t="s">
        <v>60</v>
      </c>
      <c r="B26" s="304">
        <f t="shared" ref="B26:V26" si="418">B1*B17*B22</f>
        <v>0</v>
      </c>
      <c r="C26" s="304"/>
      <c r="D26" s="304">
        <f t="shared" si="418"/>
        <v>0</v>
      </c>
      <c r="E26" s="304"/>
      <c r="F26" s="304">
        <f t="shared" si="418"/>
        <v>0</v>
      </c>
      <c r="G26" s="304"/>
      <c r="H26" s="304">
        <f t="shared" si="418"/>
        <v>0</v>
      </c>
      <c r="I26" s="304"/>
      <c r="J26" s="304">
        <f t="shared" si="418"/>
        <v>1.1111111111111112</v>
      </c>
      <c r="K26" s="304"/>
      <c r="L26" s="304">
        <f t="shared" si="418"/>
        <v>0.66666666666666663</v>
      </c>
      <c r="M26" s="304"/>
      <c r="N26" s="304">
        <f t="shared" si="418"/>
        <v>4.6666666666666661</v>
      </c>
      <c r="O26" s="304"/>
      <c r="P26" s="304">
        <f t="shared" si="418"/>
        <v>0.88888888888888884</v>
      </c>
      <c r="Q26" s="304"/>
      <c r="R26" s="304">
        <f t="shared" si="418"/>
        <v>14</v>
      </c>
      <c r="S26" s="304"/>
      <c r="T26" s="304">
        <f t="shared" si="418"/>
        <v>13.333333333333332</v>
      </c>
      <c r="U26" s="304"/>
      <c r="V26" s="304">
        <f t="shared" si="418"/>
        <v>24.444444444444443</v>
      </c>
      <c r="W26" s="304"/>
      <c r="X26" s="304">
        <f>X1*X17*X22</f>
        <v>13.333333333333334</v>
      </c>
      <c r="Y26" s="304"/>
      <c r="Z26" s="304">
        <f t="shared" ref="Z26" si="419">Z1*Z17*Z22</f>
        <v>11.555555555555554</v>
      </c>
      <c r="AA26" s="304"/>
      <c r="AB26" s="304">
        <f t="shared" ref="AB26" si="420">AB1*AB17*AB22</f>
        <v>24.888888888888889</v>
      </c>
      <c r="AC26" s="304"/>
      <c r="AD26" s="304">
        <f t="shared" ref="AD26" si="421">AD1*AD17*AD22</f>
        <v>18.333333333333332</v>
      </c>
      <c r="AE26" s="304"/>
      <c r="AF26" s="304">
        <f t="shared" ref="AF26" si="422">AF1*AF17*AF22</f>
        <v>21.333333333333332</v>
      </c>
      <c r="AG26" s="304"/>
      <c r="AH26" s="304">
        <f t="shared" ref="AH26" si="423">AH1*AH17*AH22</f>
        <v>20.777777777777779</v>
      </c>
      <c r="AI26" s="304"/>
      <c r="AJ26" s="304">
        <f t="shared" ref="AJ26:CT26" si="424">AJ1*AJ17*AJ22</f>
        <v>8</v>
      </c>
      <c r="AK26" s="304"/>
      <c r="AL26" s="304">
        <f t="shared" si="424"/>
        <v>31.666666666666668</v>
      </c>
      <c r="AM26" s="304"/>
      <c r="AN26" s="304">
        <f t="shared" si="424"/>
        <v>15.555555555555555</v>
      </c>
      <c r="AO26" s="304"/>
      <c r="AP26" s="304">
        <f t="shared" si="424"/>
        <v>9.3333333333333321</v>
      </c>
      <c r="AQ26" s="304"/>
      <c r="AR26" s="304">
        <f t="shared" si="424"/>
        <v>19.555555555555554</v>
      </c>
      <c r="AS26" s="304"/>
      <c r="AT26" s="304">
        <f t="shared" si="424"/>
        <v>23.000000000000004</v>
      </c>
      <c r="AU26" s="304"/>
      <c r="AV26" s="304">
        <f t="shared" si="424"/>
        <v>16</v>
      </c>
      <c r="AW26" s="304"/>
      <c r="AX26" s="304">
        <f t="shared" si="424"/>
        <v>13.888888888888891</v>
      </c>
      <c r="AY26" s="304"/>
      <c r="AZ26" s="304">
        <f t="shared" si="424"/>
        <v>26</v>
      </c>
      <c r="BA26" s="304"/>
      <c r="BB26" s="304">
        <f t="shared" si="424"/>
        <v>21</v>
      </c>
      <c r="BC26" s="304"/>
      <c r="BD26" s="304">
        <f t="shared" si="424"/>
        <v>18.666666666666668</v>
      </c>
      <c r="BE26" s="304"/>
      <c r="BF26" s="304">
        <f t="shared" si="424"/>
        <v>9.6666666666666661</v>
      </c>
      <c r="BG26" s="304"/>
      <c r="BH26" s="304">
        <f t="shared" si="424"/>
        <v>30</v>
      </c>
      <c r="BI26" s="304"/>
      <c r="BJ26" s="304">
        <f t="shared" si="424"/>
        <v>13.777777777777777</v>
      </c>
      <c r="BK26" s="304"/>
      <c r="BL26" s="304">
        <f t="shared" si="424"/>
        <v>10.666666666666666</v>
      </c>
      <c r="BM26" s="304"/>
      <c r="BN26" s="304">
        <f t="shared" si="424"/>
        <v>22</v>
      </c>
      <c r="BO26" s="304"/>
      <c r="BP26" s="304">
        <f t="shared" si="424"/>
        <v>11.333333333333334</v>
      </c>
      <c r="BQ26" s="304"/>
      <c r="BR26" s="304">
        <f t="shared" si="424"/>
        <v>42.777777777777779</v>
      </c>
      <c r="BS26" s="304"/>
      <c r="BT26" s="304">
        <f t="shared" si="424"/>
        <v>32</v>
      </c>
      <c r="BU26" s="304"/>
      <c r="BV26" s="304">
        <f t="shared" si="424"/>
        <v>0</v>
      </c>
      <c r="BW26" s="304"/>
      <c r="BX26" s="304">
        <f t="shared" si="424"/>
        <v>0</v>
      </c>
      <c r="BY26" s="304"/>
      <c r="BZ26" s="304">
        <f t="shared" si="424"/>
        <v>0</v>
      </c>
      <c r="CA26" s="304"/>
      <c r="CB26" s="304">
        <f t="shared" si="424"/>
        <v>4.4444444444444438</v>
      </c>
      <c r="CC26" s="304"/>
      <c r="CD26" s="304">
        <f t="shared" si="424"/>
        <v>0</v>
      </c>
      <c r="CE26" s="304"/>
      <c r="CF26" s="304">
        <f t="shared" si="424"/>
        <v>0</v>
      </c>
      <c r="CG26" s="304"/>
      <c r="CH26" s="304">
        <f t="shared" si="424"/>
        <v>0</v>
      </c>
      <c r="CI26" s="304"/>
      <c r="CJ26" s="304">
        <f t="shared" si="424"/>
        <v>4.8888888888888884</v>
      </c>
      <c r="CK26" s="304"/>
      <c r="CL26" s="304">
        <f t="shared" si="424"/>
        <v>0</v>
      </c>
      <c r="CM26" s="304"/>
      <c r="CN26" s="304">
        <f t="shared" si="424"/>
        <v>66.444444444444443</v>
      </c>
      <c r="CO26" s="304"/>
      <c r="CP26" s="304">
        <f t="shared" si="424"/>
        <v>10.444444444444445</v>
      </c>
      <c r="CQ26" s="304"/>
      <c r="CR26" s="304">
        <f t="shared" si="424"/>
        <v>16</v>
      </c>
      <c r="CS26" s="304"/>
      <c r="CT26" s="304">
        <f t="shared" si="424"/>
        <v>0</v>
      </c>
      <c r="CU26" s="304"/>
      <c r="CV26" s="304">
        <f t="shared" ref="CV26:DH26" si="425">CV1*CV17*CV22</f>
        <v>11.111111111111112</v>
      </c>
      <c r="CW26" s="304"/>
      <c r="CX26" s="304">
        <f t="shared" si="425"/>
        <v>22.666666666666664</v>
      </c>
      <c r="CY26" s="304"/>
      <c r="CZ26" s="304">
        <f t="shared" si="425"/>
        <v>0</v>
      </c>
      <c r="DA26" s="304"/>
      <c r="DB26" s="304">
        <f t="shared" si="425"/>
        <v>0</v>
      </c>
      <c r="DC26" s="304"/>
      <c r="DD26" s="304">
        <f t="shared" si="425"/>
        <v>6</v>
      </c>
      <c r="DE26" s="304"/>
      <c r="DF26" s="304">
        <f t="shared" si="425"/>
        <v>0</v>
      </c>
      <c r="DG26" s="304"/>
      <c r="DH26" s="304">
        <f t="shared" si="425"/>
        <v>0</v>
      </c>
      <c r="DI26" s="304"/>
      <c r="DJ26" s="304">
        <f t="shared" ref="DJ26" si="426">DJ1*DJ17*DJ22</f>
        <v>0</v>
      </c>
      <c r="DK26" s="304"/>
      <c r="DL26" s="304">
        <f t="shared" ref="DL26" si="427">DL1*DL17*DL22</f>
        <v>0</v>
      </c>
      <c r="DM26" s="304"/>
      <c r="DN26" s="304">
        <f t="shared" ref="DN26" si="428">DN1*DN17*DN22</f>
        <v>0</v>
      </c>
      <c r="DO26" s="304"/>
      <c r="DP26" s="304">
        <f t="shared" ref="DP26" si="429">DP1*DP17*DP22</f>
        <v>0</v>
      </c>
      <c r="DQ26" s="304"/>
      <c r="DR26" s="304">
        <f t="shared" ref="DR26" si="430">DR1*DR17*DR22</f>
        <v>0</v>
      </c>
      <c r="DS26" s="304"/>
      <c r="DT26" s="304">
        <f t="shared" ref="DT26" si="431">DT1*DT17*DT22</f>
        <v>0</v>
      </c>
      <c r="DU26" s="304"/>
      <c r="DV26" s="304">
        <f t="shared" ref="DV26" si="432">DV1*DV17*DV22</f>
        <v>0</v>
      </c>
      <c r="DW26" s="304"/>
      <c r="DX26" s="304">
        <f t="shared" ref="DX26" si="433">DX1*DX17*DX22</f>
        <v>0</v>
      </c>
      <c r="DY26" s="304"/>
      <c r="DZ26" s="304">
        <f t="shared" ref="DZ26" si="434">DZ1*DZ17*DZ22</f>
        <v>0</v>
      </c>
      <c r="EA26" s="304"/>
      <c r="EB26" s="304">
        <f t="shared" ref="EB26" si="435">EB1*EB17*EB22</f>
        <v>0</v>
      </c>
      <c r="EC26" s="304"/>
      <c r="ED26" s="304">
        <f t="shared" ref="ED26" si="436">ED1*ED17*ED22</f>
        <v>0</v>
      </c>
      <c r="EE26" s="304"/>
      <c r="EF26" s="304">
        <f t="shared" ref="EF26" si="437">EF1*EF17*EF22</f>
        <v>0</v>
      </c>
      <c r="EG26" s="304"/>
      <c r="EH26" s="304">
        <f t="shared" ref="EH26" si="438">EH1*EH17*EH22</f>
        <v>0</v>
      </c>
      <c r="EI26" s="304"/>
      <c r="EJ26" s="304">
        <f t="shared" ref="EJ26" si="439">EJ1*EJ17*EJ22</f>
        <v>0</v>
      </c>
      <c r="EK26" s="304"/>
      <c r="EL26" s="304">
        <f t="shared" ref="EL26" si="440">EL1*EL17*EL22</f>
        <v>0</v>
      </c>
      <c r="EM26" s="304"/>
      <c r="EN26" s="304">
        <f t="shared" ref="EN26" si="441">EN1*EN17*EN22</f>
        <v>0</v>
      </c>
      <c r="EO26" s="304"/>
      <c r="EP26" s="304">
        <f t="shared" ref="EP26" si="442">EP1*EP17*EP22</f>
        <v>0</v>
      </c>
      <c r="EQ26" s="304"/>
      <c r="ER26" s="304">
        <f t="shared" ref="ER26" si="443">ER1*ER17*ER22</f>
        <v>0</v>
      </c>
      <c r="ES26" s="304"/>
      <c r="ET26" s="304">
        <f t="shared" ref="ET26" si="444">ET1*ET17*ET22</f>
        <v>0</v>
      </c>
      <c r="EU26" s="304"/>
      <c r="EV26" s="304">
        <f t="shared" ref="EV26" si="445">EV1*EV17*EV22</f>
        <v>0</v>
      </c>
      <c r="EW26" s="304"/>
      <c r="EX26" s="304">
        <f t="shared" ref="EX26" si="446">EX1*EX17*EX22</f>
        <v>0</v>
      </c>
      <c r="EY26" s="304"/>
      <c r="EZ26" s="304">
        <f t="shared" ref="EZ26" si="447">EZ1*EZ17*EZ22</f>
        <v>0</v>
      </c>
      <c r="FA26" s="304"/>
      <c r="FB26" s="304">
        <f t="shared" ref="FB26" si="448">FB1*FB17*FB22</f>
        <v>0</v>
      </c>
      <c r="FC26" s="304"/>
      <c r="FD26" s="304">
        <f t="shared" ref="FD26" si="449">FD1*FD17*FD22</f>
        <v>0</v>
      </c>
      <c r="FE26" s="304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f>SUM($B26:M$26)/L25</f>
        <v>48</v>
      </c>
      <c r="M27" s="304"/>
      <c r="N27" s="304">
        <f>SUM($B26:O$26)/N25</f>
        <v>58</v>
      </c>
      <c r="O27" s="304"/>
      <c r="P27" s="304">
        <f>SUM($B26:Q$26)/P25</f>
        <v>59.399999999999984</v>
      </c>
      <c r="Q27" s="304"/>
      <c r="R27" s="304">
        <f>SUM($B26:S$26)/R25</f>
        <v>72</v>
      </c>
      <c r="S27" s="304"/>
      <c r="T27" s="304">
        <f>SUM($B26:U$26)/T25</f>
        <v>78</v>
      </c>
      <c r="U27" s="304"/>
      <c r="V27" s="304">
        <f>SUM($B26:W$26)/V25</f>
        <v>85.5</v>
      </c>
      <c r="W27" s="304"/>
      <c r="X27" s="304">
        <f>SUM($B26:Y$26)/X25</f>
        <v>88.909090909090907</v>
      </c>
      <c r="Y27" s="304"/>
      <c r="Z27" s="304">
        <f>SUM($B26:AA$26)/Z25</f>
        <v>91.945945945945937</v>
      </c>
      <c r="AA27" s="304"/>
      <c r="AB27" s="304">
        <f>SUM($B26:AC$26)/AB25</f>
        <v>97.999999999999986</v>
      </c>
      <c r="AC27" s="304"/>
      <c r="AD27" s="304">
        <f>SUM($B26:AE$26)/AD25</f>
        <v>102.02970297029702</v>
      </c>
      <c r="AE27" s="304"/>
      <c r="AF27" s="304">
        <f>SUM($B26:AG$26)/AF25</f>
        <v>106.48672566371681</v>
      </c>
      <c r="AG27" s="304"/>
      <c r="AH27" s="304">
        <f>SUM($B26:AI$26)/AH25</f>
        <v>110.61290322580643</v>
      </c>
      <c r="AI27" s="304"/>
      <c r="AJ27" s="304">
        <f>SUM($B26:AK$26)/AJ25</f>
        <v>112.21874999999997</v>
      </c>
      <c r="AK27" s="304"/>
      <c r="AL27" s="304">
        <f>SUM($B26:AM$26)/AL25</f>
        <v>118.38461538461536</v>
      </c>
      <c r="AM27" s="304"/>
      <c r="AN27" s="304">
        <f>SUM($B26:AO$26)/AN25</f>
        <v>121.25999999999996</v>
      </c>
      <c r="AO27" s="304"/>
      <c r="AP27" s="304">
        <f>SUM($B26:AQ$26)/AP25</f>
        <v>123.0194805194805</v>
      </c>
      <c r="AQ27" s="304"/>
      <c r="AR27" s="304">
        <f>SUM($B26:AS$26)/AR25</f>
        <v>126.7222222222222</v>
      </c>
      <c r="AS27" s="304"/>
      <c r="AT27" s="304">
        <f>SUM($B26:AU$26)/AT25</f>
        <v>130.9473684210526</v>
      </c>
      <c r="AU27" s="304"/>
      <c r="AV27" s="304">
        <f>SUM($B26:AW$26)/AV25</f>
        <v>133.83050847457625</v>
      </c>
      <c r="AW27" s="304"/>
      <c r="AX27" s="304">
        <f>SUM($B26:AY$26)/AX25</f>
        <v>136.33516483516482</v>
      </c>
      <c r="AY27" s="304"/>
      <c r="AZ27" s="304">
        <f>SUM($B26:BA$26)/AZ25</f>
        <v>140.93717277486908</v>
      </c>
      <c r="BA27" s="304"/>
      <c r="BB27" s="304">
        <f>SUM($B26:BC$26)/BB25</f>
        <v>144.54545454545453</v>
      </c>
      <c r="BC27" s="304"/>
      <c r="BD27" s="304">
        <f>SUM($B26:BE$26)/BD25</f>
        <v>147.70588235294116</v>
      </c>
      <c r="BE27" s="304"/>
      <c r="BF27" s="304">
        <f>SUM($B26:BG$26)/BF25</f>
        <v>149.3478260869565</v>
      </c>
      <c r="BG27" s="304"/>
      <c r="BH27" s="304">
        <f>SUM($B26:BI$26)/BH25</f>
        <v>154.375</v>
      </c>
      <c r="BI27" s="304"/>
      <c r="BJ27" s="304">
        <f>SUM($B26:BK$26)/BJ25</f>
        <v>156.6409090909091</v>
      </c>
      <c r="BK27" s="304"/>
      <c r="BL27" s="304">
        <f>SUM($B26:BM$26)/BL25</f>
        <v>158.40807174887891</v>
      </c>
      <c r="BM27" s="304"/>
      <c r="BN27" s="304">
        <f>SUM($B26:BO$26)/BN25</f>
        <v>162.03930131004367</v>
      </c>
      <c r="BO27" s="304"/>
      <c r="BP27" s="304">
        <f>SUM($B26:BQ$26)/BP25</f>
        <v>163.90086206896549</v>
      </c>
      <c r="BQ27" s="304"/>
      <c r="BR27" s="304">
        <f>SUM($B26:BS$26)/BR25</f>
        <v>170.74074074074076</v>
      </c>
      <c r="BS27" s="304"/>
      <c r="BT27" s="304">
        <f>SUM($B26:BU$26)/BT25</f>
        <v>175.62549800796816</v>
      </c>
      <c r="BU27" s="304"/>
      <c r="BV27" s="304">
        <f>SUM($B26:BW$26)/BV25</f>
        <v>175.62549800796816</v>
      </c>
      <c r="BW27" s="304"/>
      <c r="BX27" s="304">
        <f>SUM($B26:BY$26)/BX25</f>
        <v>175.62549800796816</v>
      </c>
      <c r="BY27" s="304"/>
      <c r="BZ27" s="304">
        <f>SUM($B26:CA$26)/BZ25</f>
        <v>175.62549800796816</v>
      </c>
      <c r="CA27" s="304"/>
      <c r="CB27" s="304">
        <f>SUM($B26:CC$26)/CB25</f>
        <v>176.35714285714289</v>
      </c>
      <c r="CC27" s="304"/>
      <c r="CD27" s="304">
        <f>SUM($B26:CE$26)/CD25</f>
        <v>176.35714285714289</v>
      </c>
      <c r="CE27" s="304"/>
      <c r="CF27" s="304">
        <f>SUM($B26:CG$26)/CF25</f>
        <v>176.35714285714289</v>
      </c>
      <c r="CG27" s="304"/>
      <c r="CH27" s="304">
        <f>SUM($B26:CI$26)/CH25</f>
        <v>176.35714285714289</v>
      </c>
      <c r="CI27" s="304"/>
      <c r="CJ27" s="304">
        <f>SUM($B26:CK$26)/CJ25</f>
        <v>177.22529644268778</v>
      </c>
      <c r="CK27" s="304"/>
      <c r="CL27" s="304">
        <f>SUM($B26:CM$26)/CL25</f>
        <v>177.22529644268778</v>
      </c>
      <c r="CM27" s="304"/>
      <c r="CN27" s="304">
        <f>SUM($B26:CO$26)/CN25</f>
        <v>188.79699248120303</v>
      </c>
      <c r="CO27" s="304"/>
      <c r="CP27" s="304">
        <f>SUM($B26:CQ$26)/CP25</f>
        <v>190.54477611940305</v>
      </c>
      <c r="CQ27" s="304"/>
      <c r="CR27" s="304">
        <f>SUM($B26:CS$26)/CR25</f>
        <v>193.21771217712183</v>
      </c>
      <c r="CS27" s="304"/>
      <c r="CT27" s="304">
        <f>SUM($B26:CU$26)/CT25</f>
        <v>193.21771217712183</v>
      </c>
      <c r="CU27" s="304"/>
      <c r="CV27" s="304">
        <f>SUM($B26:CW$26)/CV25</f>
        <v>195.09890109890117</v>
      </c>
      <c r="CW27" s="304"/>
      <c r="CX27" s="304">
        <f>SUM($B26:CY$26)/CX25</f>
        <v>198.90974729241884</v>
      </c>
      <c r="CY27" s="304"/>
      <c r="CZ27" s="304">
        <f>SUM($B26:DA$26)/CZ25</f>
        <v>198.90974729241884</v>
      </c>
      <c r="DA27" s="304"/>
      <c r="DB27" s="304">
        <f>SUM($B26:DC$26)/DB25</f>
        <v>198.90974729241884</v>
      </c>
      <c r="DC27" s="304"/>
      <c r="DD27" s="304">
        <f>SUM($B26:DE$26)/DD25</f>
        <v>199.94244604316552</v>
      </c>
      <c r="DE27" s="304"/>
      <c r="DF27" s="304">
        <f>SUM($B26:DG$26)/DF25</f>
        <v>199.94244604316552</v>
      </c>
      <c r="DG27" s="304"/>
      <c r="DH27" s="304">
        <f>SUM($B26:DI$26)/DH25</f>
        <v>199.94244604316552</v>
      </c>
      <c r="DI27" s="304"/>
      <c r="DJ27" s="304">
        <f>SUM($B26:DK$26)/DJ25</f>
        <v>199.94244604316552</v>
      </c>
      <c r="DK27" s="304"/>
      <c r="DL27" s="304">
        <f>SUM($B26:DM$26)/DL25</f>
        <v>199.94244604316552</v>
      </c>
      <c r="DM27" s="304"/>
      <c r="DN27" s="304">
        <f>SUM($B26:DO$26)/DN25</f>
        <v>199.94244604316552</v>
      </c>
      <c r="DO27" s="304"/>
      <c r="DP27" s="304">
        <f>SUM($B26:DQ$26)/DP25</f>
        <v>199.94244604316552</v>
      </c>
      <c r="DQ27" s="304"/>
      <c r="DR27" s="304">
        <f>SUM($B26:DS$26)/DR25</f>
        <v>199.94244604316552</v>
      </c>
      <c r="DS27" s="304"/>
      <c r="DT27" s="304">
        <f>SUM($B26:DU$26)/DT25</f>
        <v>199.94244604316552</v>
      </c>
      <c r="DU27" s="304"/>
      <c r="DV27" s="304">
        <f>SUM($B26:DW$26)/DV25</f>
        <v>199.94244604316552</v>
      </c>
      <c r="DW27" s="304"/>
      <c r="DX27" s="304">
        <f>SUM($B26:DY$26)/DX25</f>
        <v>199.94244604316552</v>
      </c>
      <c r="DY27" s="304"/>
      <c r="DZ27" s="304">
        <f>SUM($B26:EA$26)/DZ25</f>
        <v>199.94244604316552</v>
      </c>
      <c r="EA27" s="304"/>
      <c r="EB27" s="304">
        <f>SUM($B26:EC$26)/EB25</f>
        <v>199.94244604316552</v>
      </c>
      <c r="EC27" s="304"/>
      <c r="ED27" s="304">
        <f>SUM($B26:EE$26)/ED25</f>
        <v>199.94244604316552</v>
      </c>
      <c r="EE27" s="304"/>
      <c r="EF27" s="304">
        <f>SUM($B26:EG$26)/EF25</f>
        <v>199.94244604316552</v>
      </c>
      <c r="EG27" s="304"/>
      <c r="EH27" s="304">
        <f>SUM($B26:EI$26)/EH25</f>
        <v>199.94244604316552</v>
      </c>
      <c r="EI27" s="304"/>
      <c r="EJ27" s="304">
        <f>SUM($B26:EK$26)/EJ25</f>
        <v>199.94244604316552</v>
      </c>
      <c r="EK27" s="304"/>
      <c r="EL27" s="304">
        <f>SUM($B26:EM$26)/EL25</f>
        <v>199.94244604316552</v>
      </c>
      <c r="EM27" s="304"/>
      <c r="EN27" s="304">
        <f>SUM($B26:EO$26)/EN25</f>
        <v>199.94244604316552</v>
      </c>
      <c r="EO27" s="304"/>
      <c r="EP27" s="304">
        <f>SUM($B26:EQ$26)/EP25</f>
        <v>199.94244604316552</v>
      </c>
      <c r="EQ27" s="304"/>
      <c r="ER27" s="304">
        <f>SUM($B26:ES$26)/ER25</f>
        <v>199.94244604316552</v>
      </c>
      <c r="ES27" s="304"/>
      <c r="ET27" s="304">
        <f>SUM($B26:EU$26)/ET25</f>
        <v>199.94244604316552</v>
      </c>
      <c r="EU27" s="304"/>
      <c r="EV27" s="304">
        <f>SUM($B26:EW$26)/EV25</f>
        <v>199.94244604316552</v>
      </c>
      <c r="EW27" s="304"/>
      <c r="EX27" s="304">
        <f>SUM($B26:EY$26)/EX25</f>
        <v>199.94244604316552</v>
      </c>
      <c r="EY27" s="304"/>
      <c r="EZ27" s="304">
        <f>SUM($B26:FA$26)/EZ25</f>
        <v>199.94244604316552</v>
      </c>
      <c r="FA27" s="304"/>
      <c r="FB27" s="304">
        <f>SUM($B26:FC$26)/FB25</f>
        <v>199.94244604316552</v>
      </c>
      <c r="FC27" s="304"/>
      <c r="FD27" s="304">
        <f>SUM($B26:FE$26)/FD25</f>
        <v>199.94244604316552</v>
      </c>
      <c r="FE27" s="304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f t="shared" ref="L28" si="450">LN(L25)/L27</f>
        <v>-6.8663268041756861E-2</v>
      </c>
      <c r="M28" s="304"/>
      <c r="N28" s="304">
        <f t="shared" ref="N28" si="451">LN(N25)/N27</f>
        <v>-3.7883182367865857E-2</v>
      </c>
      <c r="O28" s="304"/>
      <c r="P28" s="304">
        <f t="shared" ref="P28" si="452">LN(P25)/P27</f>
        <v>-3.5216566694922458E-2</v>
      </c>
      <c r="Q28" s="304"/>
      <c r="R28" s="304">
        <f t="shared" ref="R28" si="453">LN(R25)/R27</f>
        <v>-1.6894379504506851E-2</v>
      </c>
      <c r="S28" s="304"/>
      <c r="T28" s="304">
        <f t="shared" ref="T28" si="454">LN(T25)/T27</f>
        <v>-1.0396541233542677E-2</v>
      </c>
      <c r="U28" s="304"/>
      <c r="V28" s="304">
        <f t="shared" ref="V28" si="455">LN(V25)/V27</f>
        <v>-4.3169294027753172E-3</v>
      </c>
      <c r="W28" s="304"/>
      <c r="X28" s="304">
        <f>LN(X25)/X27</f>
        <v>-2.303413639167837E-3</v>
      </c>
      <c r="Y28" s="304"/>
      <c r="Z28" s="304">
        <f t="shared" ref="Z28" si="456">LN(Z25)/Z27</f>
        <v>-9.83013014205159E-4</v>
      </c>
      <c r="AA28" s="304"/>
      <c r="AB28" s="304">
        <f t="shared" ref="AB28" si="457">LN(AB25)/AB27</f>
        <v>1.0751073026308814E-3</v>
      </c>
      <c r="AC28" s="304"/>
      <c r="AD28" s="304">
        <f t="shared" ref="AD28" si="458">LN(AD25)/AD27</f>
        <v>2.1628149033528278E-3</v>
      </c>
      <c r="AE28" s="304"/>
      <c r="AF28" s="304">
        <f t="shared" ref="AF28" si="459">LN(AF25)/AF27</f>
        <v>3.1265743402733239E-3</v>
      </c>
      <c r="AG28" s="304"/>
      <c r="AH28" s="304">
        <f t="shared" ref="AH28" si="460">LN(AH25)/AH27</f>
        <v>3.8497534963285352E-3</v>
      </c>
      <c r="AI28" s="304"/>
      <c r="AJ28" s="304">
        <f t="shared" ref="AJ28:CT28" si="461">LN(AJ25)/AJ27</f>
        <v>4.0775815917320291E-3</v>
      </c>
      <c r="AK28" s="304"/>
      <c r="AL28" s="304">
        <f t="shared" si="461"/>
        <v>4.8012613272495723E-3</v>
      </c>
      <c r="AM28" s="304"/>
      <c r="AN28" s="304">
        <f t="shared" si="461"/>
        <v>5.0815284465101206E-3</v>
      </c>
      <c r="AO28" s="304"/>
      <c r="AP28" s="304">
        <f t="shared" si="461"/>
        <v>5.222778091957949E-3</v>
      </c>
      <c r="AQ28" s="304"/>
      <c r="AR28" s="304">
        <f t="shared" si="461"/>
        <v>5.4698155414638393E-3</v>
      </c>
      <c r="AS28" s="304"/>
      <c r="AT28" s="304">
        <f t="shared" si="461"/>
        <v>5.7062193065812719E-3</v>
      </c>
      <c r="AU28" s="304"/>
      <c r="AV28" s="304">
        <f t="shared" si="461"/>
        <v>5.8409744296076547E-3</v>
      </c>
      <c r="AW28" s="304"/>
      <c r="AX28" s="304">
        <f t="shared" si="461"/>
        <v>5.9379950387938958E-3</v>
      </c>
      <c r="AY28" s="304"/>
      <c r="AZ28" s="304">
        <f t="shared" si="461"/>
        <v>6.0865721688944819E-3</v>
      </c>
      <c r="BA28" s="304"/>
      <c r="BB28" s="304">
        <f t="shared" si="461"/>
        <v>6.1836456831717377E-3</v>
      </c>
      <c r="BC28" s="304"/>
      <c r="BD28" s="304">
        <f t="shared" si="461"/>
        <v>6.2534465415851155E-3</v>
      </c>
      <c r="BE28" s="304"/>
      <c r="BF28" s="304">
        <f t="shared" si="461"/>
        <v>6.2824459061535378E-3</v>
      </c>
      <c r="BG28" s="304"/>
      <c r="BH28" s="304">
        <f t="shared" si="461"/>
        <v>6.3535498170800087E-3</v>
      </c>
      <c r="BI28" s="304"/>
      <c r="BJ28" s="304">
        <f t="shared" si="461"/>
        <v>6.3787831510862423E-3</v>
      </c>
      <c r="BK28" s="304"/>
      <c r="BL28" s="304">
        <f t="shared" si="461"/>
        <v>6.3931250826228646E-3</v>
      </c>
      <c r="BM28" s="304"/>
      <c r="BN28" s="304">
        <f t="shared" si="461"/>
        <v>6.4137085292244695E-3</v>
      </c>
      <c r="BO28" s="304"/>
      <c r="BP28" s="304">
        <f t="shared" si="461"/>
        <v>6.4202726191342051E-3</v>
      </c>
      <c r="BQ28" s="304"/>
      <c r="BR28" s="304">
        <f t="shared" si="461"/>
        <v>6.4343886754965208E-3</v>
      </c>
      <c r="BS28" s="304"/>
      <c r="BT28" s="304">
        <f t="shared" si="461"/>
        <v>6.4398609386891598E-3</v>
      </c>
      <c r="BU28" s="304"/>
      <c r="BV28" s="304">
        <f t="shared" si="461"/>
        <v>6.4398609386891598E-3</v>
      </c>
      <c r="BW28" s="304"/>
      <c r="BX28" s="304">
        <f t="shared" si="461"/>
        <v>6.4398609386891598E-3</v>
      </c>
      <c r="BY28" s="304"/>
      <c r="BZ28" s="304">
        <f t="shared" si="461"/>
        <v>6.4398609386891598E-3</v>
      </c>
      <c r="CA28" s="304"/>
      <c r="CB28" s="304">
        <f t="shared" si="461"/>
        <v>6.4356901821570594E-3</v>
      </c>
      <c r="CC28" s="304"/>
      <c r="CD28" s="304">
        <f t="shared" si="461"/>
        <v>6.4356901821570594E-3</v>
      </c>
      <c r="CE28" s="304"/>
      <c r="CF28" s="304">
        <f t="shared" si="461"/>
        <v>6.4356901821570594E-3</v>
      </c>
      <c r="CG28" s="304"/>
      <c r="CH28" s="304">
        <f t="shared" si="461"/>
        <v>6.4356901821570594E-3</v>
      </c>
      <c r="CI28" s="304"/>
      <c r="CJ28" s="304">
        <f t="shared" si="461"/>
        <v>6.4265110958547558E-3</v>
      </c>
      <c r="CK28" s="304"/>
      <c r="CL28" s="304">
        <f t="shared" si="461"/>
        <v>6.4265110958547558E-3</v>
      </c>
      <c r="CM28" s="304"/>
      <c r="CN28" s="304">
        <f t="shared" si="461"/>
        <v>6.2980195737368213E-3</v>
      </c>
      <c r="CO28" s="304"/>
      <c r="CP28" s="304">
        <f t="shared" si="461"/>
        <v>6.2795624745367925E-3</v>
      </c>
      <c r="CQ28" s="304"/>
      <c r="CR28" s="304">
        <f t="shared" si="461"/>
        <v>6.2503051744044911E-3</v>
      </c>
      <c r="CS28" s="304"/>
      <c r="CT28" s="304">
        <f t="shared" si="461"/>
        <v>6.2503051744044911E-3</v>
      </c>
      <c r="CU28" s="304"/>
      <c r="CV28" s="304">
        <f t="shared" ref="CV28:DH28" si="462">LN(CV25)/CV27</f>
        <v>6.2277267256189792E-3</v>
      </c>
      <c r="CW28" s="304"/>
      <c r="CX28" s="304">
        <f t="shared" si="462"/>
        <v>6.1815389554907077E-3</v>
      </c>
      <c r="CY28" s="304"/>
      <c r="CZ28" s="304">
        <f t="shared" si="462"/>
        <v>6.1815389554907077E-3</v>
      </c>
      <c r="DA28" s="304"/>
      <c r="DB28" s="304">
        <f t="shared" si="462"/>
        <v>6.1815389554907077E-3</v>
      </c>
      <c r="DC28" s="304"/>
      <c r="DD28" s="304">
        <f t="shared" si="462"/>
        <v>6.1676346539842209E-3</v>
      </c>
      <c r="DE28" s="304"/>
      <c r="DF28" s="304">
        <f t="shared" si="462"/>
        <v>6.1676346539842209E-3</v>
      </c>
      <c r="DG28" s="304"/>
      <c r="DH28" s="304">
        <f t="shared" si="462"/>
        <v>6.1676346539842209E-3</v>
      </c>
      <c r="DI28" s="304"/>
      <c r="DJ28" s="304">
        <f t="shared" ref="DJ28" si="463">LN(DJ25)/DJ27</f>
        <v>6.1676346539842209E-3</v>
      </c>
      <c r="DK28" s="304"/>
      <c r="DL28" s="304">
        <f t="shared" ref="DL28" si="464">LN(DL25)/DL27</f>
        <v>6.1676346539842209E-3</v>
      </c>
      <c r="DM28" s="304"/>
      <c r="DN28" s="304">
        <f t="shared" ref="DN28" si="465">LN(DN25)/DN27</f>
        <v>6.1676346539842209E-3</v>
      </c>
      <c r="DO28" s="304"/>
      <c r="DP28" s="304">
        <f t="shared" ref="DP28" si="466">LN(DP25)/DP27</f>
        <v>6.1676346539842209E-3</v>
      </c>
      <c r="DQ28" s="304"/>
      <c r="DR28" s="304">
        <f t="shared" ref="DR28" si="467">LN(DR25)/DR27</f>
        <v>6.1676346539842209E-3</v>
      </c>
      <c r="DS28" s="304"/>
      <c r="DT28" s="304">
        <f t="shared" ref="DT28" si="468">LN(DT25)/DT27</f>
        <v>6.1676346539842209E-3</v>
      </c>
      <c r="DU28" s="304"/>
      <c r="DV28" s="304">
        <f t="shared" ref="DV28" si="469">LN(DV25)/DV27</f>
        <v>6.1676346539842209E-3</v>
      </c>
      <c r="DW28" s="304"/>
      <c r="DX28" s="304">
        <f t="shared" ref="DX28" si="470">LN(DX25)/DX27</f>
        <v>6.1676346539842209E-3</v>
      </c>
      <c r="DY28" s="304"/>
      <c r="DZ28" s="304">
        <f t="shared" ref="DZ28" si="471">LN(DZ25)/DZ27</f>
        <v>6.1676346539842209E-3</v>
      </c>
      <c r="EA28" s="304"/>
      <c r="EB28" s="304">
        <f t="shared" ref="EB28" si="472">LN(EB25)/EB27</f>
        <v>6.1676346539842209E-3</v>
      </c>
      <c r="EC28" s="304"/>
      <c r="ED28" s="304">
        <f t="shared" ref="ED28" si="473">LN(ED25)/ED27</f>
        <v>6.1676346539842209E-3</v>
      </c>
      <c r="EE28" s="304"/>
      <c r="EF28" s="304">
        <f t="shared" ref="EF28" si="474">LN(EF25)/EF27</f>
        <v>6.1676346539842209E-3</v>
      </c>
      <c r="EG28" s="304"/>
      <c r="EH28" s="304">
        <f t="shared" ref="EH28" si="475">LN(EH25)/EH27</f>
        <v>6.1676346539842209E-3</v>
      </c>
      <c r="EI28" s="304"/>
      <c r="EJ28" s="304">
        <f t="shared" ref="EJ28" si="476">LN(EJ25)/EJ27</f>
        <v>6.1676346539842209E-3</v>
      </c>
      <c r="EK28" s="304"/>
      <c r="EL28" s="304">
        <f t="shared" ref="EL28" si="477">LN(EL25)/EL27</f>
        <v>6.1676346539842209E-3</v>
      </c>
      <c r="EM28" s="304"/>
      <c r="EN28" s="304">
        <f t="shared" ref="EN28" si="478">LN(EN25)/EN27</f>
        <v>6.1676346539842209E-3</v>
      </c>
      <c r="EO28" s="304"/>
      <c r="EP28" s="304">
        <f t="shared" ref="EP28" si="479">LN(EP25)/EP27</f>
        <v>6.1676346539842209E-3</v>
      </c>
      <c r="EQ28" s="304"/>
      <c r="ER28" s="304">
        <f t="shared" ref="ER28" si="480">LN(ER25)/ER27</f>
        <v>6.1676346539842209E-3</v>
      </c>
      <c r="ES28" s="304"/>
      <c r="ET28" s="304">
        <f t="shared" ref="ET28" si="481">LN(ET25)/ET27</f>
        <v>6.1676346539842209E-3</v>
      </c>
      <c r="EU28" s="304"/>
      <c r="EV28" s="304">
        <f t="shared" ref="EV28" si="482">LN(EV25)/EV27</f>
        <v>6.1676346539842209E-3</v>
      </c>
      <c r="EW28" s="304"/>
      <c r="EX28" s="304">
        <f t="shared" ref="EX28" si="483">LN(EX25)/EX27</f>
        <v>6.1676346539842209E-3</v>
      </c>
      <c r="EY28" s="304"/>
      <c r="EZ28" s="304">
        <f t="shared" ref="EZ28" si="484">LN(EZ25)/EZ27</f>
        <v>6.1676346539842209E-3</v>
      </c>
      <c r="FA28" s="304"/>
      <c r="FB28" s="304">
        <f t="shared" ref="FB28" si="485">LN(FB25)/FB27</f>
        <v>6.1676346539842209E-3</v>
      </c>
      <c r="FC28" s="304"/>
      <c r="FD28" s="304">
        <f t="shared" ref="FD28" si="486">LN(FD25)/FD27</f>
        <v>6.1676346539842209E-3</v>
      </c>
      <c r="FE28" s="304"/>
    </row>
    <row r="29" spans="1:197" ht="15" thickBot="1">
      <c r="A29" s="77" t="s">
        <v>63</v>
      </c>
      <c r="B29" s="304">
        <f t="shared" ref="B29" si="487">LOG10(B14)-LOG10(D14)</f>
        <v>0</v>
      </c>
      <c r="C29" s="304"/>
      <c r="D29" s="304">
        <f t="shared" ref="D29" si="488">LOG10(D14)-LOG10(F14)</f>
        <v>0</v>
      </c>
      <c r="E29" s="304"/>
      <c r="F29" s="304">
        <f t="shared" ref="F29" si="489">LOG10(F14)-LOG10(H14)</f>
        <v>0</v>
      </c>
      <c r="G29" s="304"/>
      <c r="H29" s="304">
        <f t="shared" ref="H29" si="490">LOG10(H14)-LOG10(J14)</f>
        <v>0</v>
      </c>
      <c r="I29" s="304"/>
      <c r="J29" s="304">
        <f t="shared" ref="J29" si="491">LOG10(J14)-LOG10(L14)</f>
        <v>0</v>
      </c>
      <c r="K29" s="304"/>
      <c r="L29" s="304">
        <f t="shared" ref="L29" si="492">LOG10(L14)-LOG10(N14)</f>
        <v>0</v>
      </c>
      <c r="M29" s="304"/>
      <c r="N29" s="304">
        <f t="shared" ref="N29" si="493">LOG10(N14)-LOG10(P14)</f>
        <v>0</v>
      </c>
      <c r="O29" s="304"/>
      <c r="P29" s="304">
        <f t="shared" ref="P29" si="494">LOG10(P14)-LOG10(R14)</f>
        <v>5.1152522447381332E-2</v>
      </c>
      <c r="Q29" s="304"/>
      <c r="R29" s="304">
        <f t="shared" ref="R29" si="495">LOG10(R14)-LOG10(T14)</f>
        <v>5.7991946977686726E-2</v>
      </c>
      <c r="S29" s="304"/>
      <c r="T29" s="304">
        <f t="shared" ref="T29" si="496">LOG10(T14)-LOG10(V14)</f>
        <v>0</v>
      </c>
      <c r="U29" s="304"/>
      <c r="V29" s="304">
        <f t="shared" ref="V29" si="497">LOG10(V14)-LOG10(X14)</f>
        <v>0</v>
      </c>
      <c r="W29" s="304"/>
      <c r="X29" s="304">
        <f>LOG10(X14)-LOG10(Z14)</f>
        <v>0</v>
      </c>
      <c r="Y29" s="304"/>
      <c r="Z29" s="304">
        <f t="shared" ref="Z29" si="498">LOG10(Z14)-LOG10(AB14)</f>
        <v>0</v>
      </c>
      <c r="AA29" s="304"/>
      <c r="AB29" s="304">
        <f t="shared" ref="AB29" si="499">LOG10(AB14)-LOG10(AD14)</f>
        <v>0</v>
      </c>
      <c r="AC29" s="304"/>
      <c r="AD29" s="304">
        <f t="shared" ref="AD29" si="500">LOG10(AD14)-LOG10(AF14)</f>
        <v>0</v>
      </c>
      <c r="AE29" s="304"/>
      <c r="AF29" s="304">
        <f t="shared" ref="AF29" si="501">LOG10(AF14)-LOG10(AH14)</f>
        <v>0</v>
      </c>
      <c r="AG29" s="304"/>
      <c r="AH29" s="304">
        <f t="shared" ref="AH29" si="502">LOG10(AH14)-LOG10(AJ14)</f>
        <v>0</v>
      </c>
      <c r="AI29" s="304"/>
      <c r="AJ29" s="304">
        <f t="shared" ref="AJ29" si="503">LOG10(AJ14)-LOG10(AL14)</f>
        <v>0</v>
      </c>
      <c r="AK29" s="304"/>
      <c r="AL29" s="304">
        <f t="shared" ref="AL29" si="504">LOG10(AL14)-LOG10(AN14)</f>
        <v>0</v>
      </c>
      <c r="AM29" s="304"/>
      <c r="AN29" s="304">
        <f t="shared" ref="AN29" si="505">LOG10(AN14)-LOG10(AP14)</f>
        <v>0</v>
      </c>
      <c r="AO29" s="304"/>
      <c r="AP29" s="304">
        <f t="shared" ref="AP29" si="506">LOG10(AP14)-LOG10(AR14)</f>
        <v>0</v>
      </c>
      <c r="AQ29" s="304"/>
      <c r="AR29" s="304">
        <f t="shared" ref="AR29" si="507">LOG10(AR14)-LOG10(AT14)</f>
        <v>0</v>
      </c>
      <c r="AS29" s="304"/>
      <c r="AT29" s="304">
        <f t="shared" ref="AT29" si="508">LOG10(AT14)-LOG10(AV14)</f>
        <v>0</v>
      </c>
      <c r="AU29" s="304"/>
      <c r="AV29" s="304">
        <f t="shared" ref="AV29" si="509">LOG10(AV14)-LOG10(AX14)</f>
        <v>0</v>
      </c>
      <c r="AW29" s="304"/>
      <c r="AX29" s="304">
        <f t="shared" ref="AX29" si="510">LOG10(AX14)-LOG10(AZ14)</f>
        <v>0</v>
      </c>
      <c r="AY29" s="304"/>
      <c r="AZ29" s="304">
        <f t="shared" ref="AZ29" si="511">LOG10(AZ14)-LOG10(BB14)</f>
        <v>0</v>
      </c>
      <c r="BA29" s="304"/>
      <c r="BB29" s="304">
        <f t="shared" ref="BB29" si="512">LOG10(BB14)-LOG10(BD14)</f>
        <v>0</v>
      </c>
      <c r="BC29" s="304"/>
      <c r="BD29" s="304">
        <f t="shared" ref="BD29" si="513">LOG10(BD14)-LOG10(BF14)</f>
        <v>0</v>
      </c>
      <c r="BE29" s="304"/>
      <c r="BF29" s="304">
        <f t="shared" ref="BF29" si="514">LOG10(BF14)-LOG10(BH14)</f>
        <v>0</v>
      </c>
      <c r="BG29" s="304"/>
      <c r="BH29" s="304">
        <f t="shared" ref="BH29" si="515">LOG10(BH14)-LOG10(BJ14)</f>
        <v>0</v>
      </c>
      <c r="BI29" s="304"/>
      <c r="BJ29" s="304">
        <f t="shared" ref="BJ29" si="516">LOG10(BJ14)-LOG10(BL14)</f>
        <v>0</v>
      </c>
      <c r="BK29" s="304"/>
      <c r="BL29" s="304">
        <f t="shared" ref="BL29" si="517">LOG10(BL14)-LOG10(BN14)</f>
        <v>0</v>
      </c>
      <c r="BM29" s="304"/>
      <c r="BN29" s="304">
        <f t="shared" ref="BN29" si="518">LOG10(BN14)-LOG10(BP14)</f>
        <v>0</v>
      </c>
      <c r="BO29" s="304"/>
      <c r="BP29" s="304">
        <f t="shared" ref="BP29" si="519">LOG10(BP14)-LOG10(BR14)</f>
        <v>0</v>
      </c>
      <c r="BQ29" s="304"/>
      <c r="BR29" s="304">
        <f t="shared" ref="BR29" si="520">LOG10(BR14)-LOG10(BT14)</f>
        <v>0</v>
      </c>
      <c r="BS29" s="304"/>
      <c r="BT29" s="304">
        <f t="shared" ref="BT29" si="521">LOG10(BT14)-LOG10(BV14)</f>
        <v>0</v>
      </c>
      <c r="BU29" s="304"/>
      <c r="BV29" s="304">
        <f t="shared" ref="BV29" si="522">LOG10(BV14)-LOG10(BX14)</f>
        <v>0</v>
      </c>
      <c r="BW29" s="304"/>
      <c r="BX29" s="304">
        <f t="shared" ref="BX29" si="523">LOG10(BX14)-LOG10(BZ14)</f>
        <v>0</v>
      </c>
      <c r="BY29" s="304"/>
      <c r="BZ29" s="304">
        <f t="shared" ref="BZ29" si="524">LOG10(BZ14)-LOG10(CB14)</f>
        <v>0</v>
      </c>
      <c r="CA29" s="304"/>
      <c r="CB29" s="304">
        <f t="shared" ref="CB29" si="525">LOG10(CB14)-LOG10(CD14)</f>
        <v>0</v>
      </c>
      <c r="CC29" s="304"/>
      <c r="CD29" s="304">
        <f t="shared" ref="CD29" si="526">LOG10(CD14)-LOG10(CF14)</f>
        <v>0</v>
      </c>
      <c r="CE29" s="304"/>
      <c r="CF29" s="304">
        <f t="shared" ref="CF29" si="527">LOG10(CF14)-LOG10(CH14)</f>
        <v>0</v>
      </c>
      <c r="CG29" s="304"/>
      <c r="CH29" s="304">
        <f t="shared" ref="CH29" si="528">LOG10(CH14)-LOG10(CJ14)</f>
        <v>0</v>
      </c>
      <c r="CI29" s="304"/>
      <c r="CJ29" s="304">
        <f t="shared" ref="CJ29" si="529">LOG10(CJ14)-LOG10(CL14)</f>
        <v>0</v>
      </c>
      <c r="CK29" s="304"/>
      <c r="CL29" s="304">
        <f t="shared" ref="CL29" si="530">LOG10(CL14)-LOG10(CN14)</f>
        <v>0</v>
      </c>
      <c r="CM29" s="304"/>
      <c r="CN29" s="304">
        <f t="shared" ref="CN29" si="531">LOG10(CN14)-LOG10(CP14)</f>
        <v>0</v>
      </c>
      <c r="CO29" s="304"/>
      <c r="CP29" s="304">
        <f t="shared" ref="CP29" si="532">LOG10(CP14)-LOG10(CR14)</f>
        <v>0</v>
      </c>
      <c r="CQ29" s="304"/>
      <c r="CR29" s="304">
        <f t="shared" ref="CR29" si="533">LOG10(CR14)-LOG10(CT14)</f>
        <v>0</v>
      </c>
      <c r="CS29" s="304"/>
      <c r="CT29" s="304">
        <f t="shared" ref="CT29" si="534">LOG10(CT14)-LOG10(CV14)</f>
        <v>0</v>
      </c>
      <c r="CU29" s="304"/>
      <c r="CV29" s="304">
        <f t="shared" ref="CV29" si="535">LOG10(CV14)-LOG10(CX14)</f>
        <v>0</v>
      </c>
      <c r="CW29" s="304"/>
      <c r="CX29" s="304">
        <f t="shared" ref="CX29" si="536">LOG10(CX14)-LOG10(CZ14)</f>
        <v>0</v>
      </c>
      <c r="CY29" s="304"/>
      <c r="CZ29" s="304">
        <f t="shared" ref="CZ29" si="537">LOG10(CZ14)-LOG10(DB14)</f>
        <v>6.6946789630613179E-2</v>
      </c>
      <c r="DA29" s="304"/>
      <c r="DB29" s="304">
        <f t="shared" ref="DB29" si="538">LOG10(DB14)-LOG10(DD14)</f>
        <v>7.9181246047624776E-2</v>
      </c>
      <c r="DC29" s="304"/>
      <c r="DD29" s="304">
        <f t="shared" ref="DD29" si="539">LOG10(DD14)-LOG10(DF14)</f>
        <v>0.22184874961635642</v>
      </c>
      <c r="DE29" s="304"/>
      <c r="DF29" s="304">
        <f t="shared" ref="DF29" si="540">LOG10(DF14)-LOG10(DH14)</f>
        <v>0</v>
      </c>
      <c r="DG29" s="304"/>
      <c r="DH29" s="304">
        <f t="shared" ref="DH29" si="541">LOG10(DH14)-LOG10(DJ14)</f>
        <v>0</v>
      </c>
      <c r="DI29" s="304"/>
      <c r="DJ29" s="304">
        <f t="shared" ref="DJ29" si="542">LOG10(DJ14)-LOG10(DL14)</f>
        <v>0</v>
      </c>
      <c r="DK29" s="304"/>
      <c r="DL29" s="304">
        <f t="shared" ref="DL29" si="543">LOG10(DL14)-LOG10(DN14)</f>
        <v>0</v>
      </c>
      <c r="DM29" s="304"/>
      <c r="DN29" s="304">
        <f t="shared" ref="DN29" si="544">LOG10(DN14)-LOG10(DP14)</f>
        <v>0</v>
      </c>
      <c r="DO29" s="304"/>
      <c r="DP29" s="304">
        <f t="shared" ref="DP29" si="545">LOG10(DP14)-LOG10(DR14)</f>
        <v>0</v>
      </c>
      <c r="DQ29" s="304"/>
      <c r="DR29" s="304">
        <f t="shared" ref="DR29" si="546">LOG10(DR14)-LOG10(DT14)</f>
        <v>0</v>
      </c>
      <c r="DS29" s="304"/>
      <c r="DT29" s="304">
        <f t="shared" ref="DT29" si="547">LOG10(DT14)-LOG10(DV14)</f>
        <v>0</v>
      </c>
      <c r="DU29" s="304"/>
      <c r="DV29" s="304">
        <f t="shared" ref="DV29" si="548">LOG10(DV14)-LOG10(DX14)</f>
        <v>0</v>
      </c>
      <c r="DW29" s="304"/>
      <c r="DX29" s="304">
        <f t="shared" ref="DX29" si="549">LOG10(DX14)-LOG10(DZ14)</f>
        <v>0.17609125905568124</v>
      </c>
      <c r="DY29" s="304"/>
      <c r="DZ29" s="304">
        <f t="shared" ref="DZ29" si="550">LOG10(DZ14)-LOG10(EB14)</f>
        <v>0</v>
      </c>
      <c r="EA29" s="304"/>
      <c r="EB29" s="304">
        <f t="shared" ref="EB29" si="551">LOG10(EB14)-LOG10(ED14)</f>
        <v>0</v>
      </c>
      <c r="EC29" s="304"/>
      <c r="ED29" s="304">
        <f t="shared" ref="ED29" si="552">LOG10(ED14)-LOG10(EF14)</f>
        <v>0.3010299956639812</v>
      </c>
      <c r="EE29" s="304"/>
      <c r="EF29" s="304">
        <f t="shared" ref="EF29" si="553">LOG10(EF14)-LOG10(EH14)</f>
        <v>0</v>
      </c>
      <c r="EG29" s="304"/>
      <c r="EH29" s="304">
        <f>LOG10(EH14)</f>
        <v>0</v>
      </c>
      <c r="EI29" s="304"/>
      <c r="EJ29" s="304">
        <v>0</v>
      </c>
      <c r="EK29" s="304"/>
      <c r="EL29" s="304">
        <v>0</v>
      </c>
      <c r="EM29" s="304"/>
      <c r="EN29" s="304">
        <v>0</v>
      </c>
      <c r="EO29" s="304"/>
      <c r="EP29" s="304">
        <v>0</v>
      </c>
      <c r="EQ29" s="304"/>
      <c r="ER29" s="304">
        <v>0</v>
      </c>
      <c r="ES29" s="304"/>
      <c r="ET29" s="304">
        <v>0</v>
      </c>
      <c r="EU29" s="304"/>
      <c r="EV29" s="304">
        <v>0</v>
      </c>
      <c r="EW29" s="304"/>
      <c r="EX29" s="304">
        <v>0</v>
      </c>
      <c r="EY29" s="304"/>
      <c r="EZ29" s="304">
        <v>0</v>
      </c>
      <c r="FA29" s="304"/>
      <c r="FB29" s="304">
        <v>0</v>
      </c>
      <c r="FC29" s="304"/>
      <c r="FD29" s="304">
        <v>0</v>
      </c>
      <c r="FE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1</v>
      </c>
      <c r="M31" s="44">
        <v>0</v>
      </c>
      <c r="N31" s="16">
        <v>1</v>
      </c>
      <c r="O31" s="44">
        <v>0</v>
      </c>
      <c r="P31" s="16">
        <v>1</v>
      </c>
      <c r="Q31" s="44">
        <v>0</v>
      </c>
      <c r="R31" s="16">
        <v>2</v>
      </c>
      <c r="S31" s="44">
        <v>1</v>
      </c>
      <c r="T31" s="16">
        <v>2</v>
      </c>
      <c r="U31" s="44">
        <v>1</v>
      </c>
      <c r="V31" s="16">
        <v>1</v>
      </c>
      <c r="W31" s="44">
        <v>2</v>
      </c>
      <c r="X31" s="16">
        <v>3</v>
      </c>
      <c r="Y31" s="44">
        <v>3</v>
      </c>
      <c r="Z31" s="16">
        <v>0</v>
      </c>
      <c r="AA31" s="44">
        <v>0</v>
      </c>
      <c r="AB31" s="16">
        <v>3</v>
      </c>
      <c r="AC31" s="44">
        <v>3</v>
      </c>
      <c r="AD31" s="16"/>
      <c r="AE31" s="44">
        <v>2</v>
      </c>
      <c r="AF31" s="16">
        <v>0</v>
      </c>
      <c r="AG31" s="44">
        <v>1</v>
      </c>
      <c r="AH31" s="16">
        <v>0</v>
      </c>
      <c r="AI31" s="44">
        <v>2</v>
      </c>
      <c r="AJ31" s="16">
        <v>0</v>
      </c>
      <c r="AK31" s="44">
        <v>0</v>
      </c>
      <c r="AL31" s="16">
        <v>0</v>
      </c>
      <c r="AM31" s="44">
        <v>0</v>
      </c>
      <c r="AN31" s="16">
        <v>5</v>
      </c>
      <c r="AO31" s="44">
        <v>0</v>
      </c>
      <c r="AP31" s="16">
        <v>1</v>
      </c>
      <c r="AQ31" s="44">
        <v>0</v>
      </c>
      <c r="AR31" s="16">
        <v>3</v>
      </c>
      <c r="AS31" s="44">
        <v>0</v>
      </c>
      <c r="AT31" s="16">
        <v>1</v>
      </c>
      <c r="AU31" s="44">
        <v>5</v>
      </c>
      <c r="AV31" s="16">
        <v>3</v>
      </c>
      <c r="AW31" s="44">
        <v>0</v>
      </c>
      <c r="AX31" s="16">
        <v>2</v>
      </c>
      <c r="AY31" s="44">
        <v>4</v>
      </c>
      <c r="AZ31" s="16">
        <v>0</v>
      </c>
      <c r="BA31" s="44">
        <v>1</v>
      </c>
      <c r="BB31" s="16">
        <v>0</v>
      </c>
      <c r="BC31" s="44">
        <v>1</v>
      </c>
      <c r="BD31" s="16">
        <v>3</v>
      </c>
      <c r="BE31" s="44">
        <v>3</v>
      </c>
      <c r="BF31" s="16">
        <v>0</v>
      </c>
      <c r="BG31" s="44">
        <v>1</v>
      </c>
      <c r="BH31" s="16">
        <v>0</v>
      </c>
      <c r="BI31" s="44">
        <v>2</v>
      </c>
      <c r="BJ31" s="16">
        <v>2</v>
      </c>
      <c r="BK31" s="44">
        <v>1</v>
      </c>
      <c r="BL31" s="16">
        <v>2</v>
      </c>
      <c r="BM31" s="44">
        <v>0</v>
      </c>
      <c r="BN31" s="16">
        <v>1</v>
      </c>
      <c r="BO31" s="44">
        <v>0</v>
      </c>
      <c r="BP31" s="16">
        <v>1</v>
      </c>
      <c r="BQ31" s="44">
        <v>0</v>
      </c>
      <c r="BR31" s="16">
        <v>0</v>
      </c>
      <c r="BS31" s="44">
        <v>4</v>
      </c>
      <c r="BT31" s="16">
        <v>0</v>
      </c>
      <c r="BU31" s="44">
        <v>0</v>
      </c>
      <c r="BV31" s="16">
        <v>0</v>
      </c>
      <c r="BW31" s="44">
        <v>1</v>
      </c>
      <c r="BX31" s="16">
        <v>0</v>
      </c>
      <c r="BY31" s="44">
        <v>1</v>
      </c>
      <c r="BZ31" s="16">
        <v>0</v>
      </c>
      <c r="CA31" s="44">
        <v>0</v>
      </c>
      <c r="CB31" s="16">
        <v>0</v>
      </c>
      <c r="CC31" s="44">
        <v>0</v>
      </c>
      <c r="CD31" s="16">
        <v>3</v>
      </c>
      <c r="CE31" s="44">
        <v>0</v>
      </c>
      <c r="CF31" s="16">
        <v>0</v>
      </c>
      <c r="CG31" s="44">
        <v>0</v>
      </c>
      <c r="CH31" s="16">
        <v>0</v>
      </c>
      <c r="CI31" s="44">
        <v>0</v>
      </c>
      <c r="CJ31" s="16">
        <v>0</v>
      </c>
      <c r="CK31" s="44">
        <v>2</v>
      </c>
      <c r="CL31" s="16">
        <v>0</v>
      </c>
      <c r="CM31" s="44">
        <v>1</v>
      </c>
      <c r="CN31" s="16">
        <v>0</v>
      </c>
      <c r="CO31" s="44">
        <v>1</v>
      </c>
      <c r="CP31" s="16">
        <v>0</v>
      </c>
      <c r="CQ31" s="44">
        <v>0</v>
      </c>
      <c r="CR31" s="16">
        <v>0</v>
      </c>
      <c r="CS31" s="44">
        <v>0</v>
      </c>
      <c r="CT31" s="16">
        <v>0</v>
      </c>
      <c r="CU31" s="44">
        <v>0</v>
      </c>
      <c r="CV31" s="16">
        <v>0</v>
      </c>
      <c r="CW31" s="44">
        <v>0</v>
      </c>
      <c r="CX31" s="16">
        <v>0</v>
      </c>
      <c r="CY31" s="44">
        <v>0</v>
      </c>
      <c r="CZ31" s="16">
        <v>0</v>
      </c>
      <c r="DA31" s="44">
        <v>0</v>
      </c>
      <c r="DB31" s="16">
        <v>0</v>
      </c>
      <c r="DC31" s="44">
        <v>0</v>
      </c>
      <c r="DD31" s="16">
        <v>0</v>
      </c>
      <c r="DE31" s="44">
        <v>0</v>
      </c>
      <c r="DF31" s="16">
        <v>0</v>
      </c>
      <c r="DG31" s="44">
        <v>0</v>
      </c>
      <c r="DH31" s="16">
        <v>0</v>
      </c>
      <c r="DI31" s="44">
        <v>0</v>
      </c>
      <c r="DJ31" s="16">
        <v>0</v>
      </c>
      <c r="DK31" s="44">
        <v>0</v>
      </c>
      <c r="DL31" s="16">
        <v>0</v>
      </c>
      <c r="DM31" s="44">
        <v>0</v>
      </c>
      <c r="DN31" s="16">
        <v>0</v>
      </c>
      <c r="DO31" s="100">
        <v>0</v>
      </c>
      <c r="DP31" s="16">
        <v>0</v>
      </c>
      <c r="DQ31" s="104">
        <v>0</v>
      </c>
      <c r="DR31" s="44">
        <v>0</v>
      </c>
      <c r="DS31" s="44">
        <v>0</v>
      </c>
      <c r="DT31" s="16">
        <v>0</v>
      </c>
      <c r="DU31" s="44"/>
      <c r="DV31" s="16">
        <v>0</v>
      </c>
      <c r="DW31" s="100">
        <v>0</v>
      </c>
      <c r="DX31" s="16">
        <v>0</v>
      </c>
      <c r="DY31" s="44">
        <v>0</v>
      </c>
      <c r="DZ31" s="16">
        <v>0</v>
      </c>
      <c r="EA31" s="104">
        <v>0</v>
      </c>
      <c r="EB31" s="44">
        <v>0</v>
      </c>
      <c r="EC31" s="44">
        <v>0</v>
      </c>
      <c r="ED31" s="16">
        <v>0</v>
      </c>
      <c r="EE31" s="44">
        <v>0</v>
      </c>
      <c r="EF31" s="16">
        <v>0</v>
      </c>
      <c r="EG31" s="44"/>
      <c r="EH31" s="16">
        <v>0</v>
      </c>
      <c r="EI31" s="44">
        <v>0</v>
      </c>
      <c r="EJ31" s="16">
        <v>0</v>
      </c>
      <c r="EK31" s="44">
        <v>0</v>
      </c>
      <c r="EL31" s="16">
        <v>0</v>
      </c>
      <c r="EM31" s="44">
        <v>0</v>
      </c>
      <c r="EN31" s="16">
        <v>0</v>
      </c>
      <c r="EO31" s="44">
        <v>0</v>
      </c>
      <c r="EP31" s="16">
        <v>0</v>
      </c>
      <c r="EQ31" s="44">
        <v>0</v>
      </c>
      <c r="ER31" s="16">
        <v>0</v>
      </c>
      <c r="ES31" s="44">
        <v>0</v>
      </c>
      <c r="ET31" s="16">
        <v>0</v>
      </c>
      <c r="EU31" s="44">
        <v>0</v>
      </c>
      <c r="EV31" s="16">
        <v>0</v>
      </c>
      <c r="EW31" s="44">
        <v>0</v>
      </c>
      <c r="EX31" s="16">
        <v>0</v>
      </c>
      <c r="EY31" s="44">
        <v>0</v>
      </c>
      <c r="EZ31" s="16">
        <v>0</v>
      </c>
      <c r="FA31" s="44">
        <v>0</v>
      </c>
      <c r="FB31" s="16">
        <v>0</v>
      </c>
      <c r="FC31" s="44">
        <v>0</v>
      </c>
      <c r="FD31" s="5" t="s">
        <v>44</v>
      </c>
      <c r="FE31" s="44">
        <v>0</v>
      </c>
      <c r="FF31">
        <f t="shared" si="0"/>
        <v>41</v>
      </c>
      <c r="FG31">
        <f t="shared" si="1"/>
        <v>43</v>
      </c>
      <c r="FH31" s="1">
        <v>80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4</v>
      </c>
      <c r="O32" s="45">
        <v>0</v>
      </c>
      <c r="P32" s="19">
        <v>0</v>
      </c>
      <c r="Q32" s="45">
        <v>1</v>
      </c>
      <c r="R32" s="19">
        <v>0</v>
      </c>
      <c r="S32" s="45">
        <v>2</v>
      </c>
      <c r="T32" s="19">
        <v>1</v>
      </c>
      <c r="U32" s="45">
        <v>2</v>
      </c>
      <c r="V32" s="19">
        <v>4</v>
      </c>
      <c r="W32" s="45">
        <v>2</v>
      </c>
      <c r="X32" s="19">
        <v>2</v>
      </c>
      <c r="Y32" s="45">
        <v>0</v>
      </c>
      <c r="Z32" s="19">
        <v>2</v>
      </c>
      <c r="AA32" s="45">
        <v>4</v>
      </c>
      <c r="AB32" s="19">
        <v>0</v>
      </c>
      <c r="AC32" s="45">
        <v>2</v>
      </c>
      <c r="AD32" s="19"/>
      <c r="AE32" s="45">
        <v>1</v>
      </c>
      <c r="AF32" s="19">
        <v>0</v>
      </c>
      <c r="AG32" s="45">
        <v>2</v>
      </c>
      <c r="AH32" s="19">
        <v>0</v>
      </c>
      <c r="AI32" s="45">
        <v>1</v>
      </c>
      <c r="AJ32" s="19">
        <v>0</v>
      </c>
      <c r="AK32" s="45">
        <v>0</v>
      </c>
      <c r="AL32" s="19">
        <v>2</v>
      </c>
      <c r="AM32" s="45">
        <v>0</v>
      </c>
      <c r="AN32" s="19">
        <v>4</v>
      </c>
      <c r="AO32" s="45">
        <v>0</v>
      </c>
      <c r="AP32" s="19">
        <v>0</v>
      </c>
      <c r="AQ32" s="45">
        <v>0</v>
      </c>
      <c r="AR32" s="19">
        <v>5</v>
      </c>
      <c r="AS32" s="45">
        <v>1</v>
      </c>
      <c r="AT32" s="19">
        <v>1</v>
      </c>
      <c r="AU32" s="45">
        <v>4</v>
      </c>
      <c r="AV32" s="19">
        <v>0</v>
      </c>
      <c r="AW32" s="45">
        <v>1</v>
      </c>
      <c r="AX32" s="19">
        <v>2</v>
      </c>
      <c r="AY32" s="45">
        <v>3</v>
      </c>
      <c r="AZ32" s="19">
        <v>2</v>
      </c>
      <c r="BA32" s="45">
        <v>1</v>
      </c>
      <c r="BB32" s="19">
        <v>2</v>
      </c>
      <c r="BC32" s="45">
        <v>2</v>
      </c>
      <c r="BD32" s="19">
        <v>0</v>
      </c>
      <c r="BE32" s="45">
        <v>2</v>
      </c>
      <c r="BF32" s="19">
        <v>0</v>
      </c>
      <c r="BG32" s="45">
        <v>2</v>
      </c>
      <c r="BH32" s="19">
        <v>0</v>
      </c>
      <c r="BI32" s="45">
        <v>1</v>
      </c>
      <c r="BJ32" s="19">
        <v>0</v>
      </c>
      <c r="BK32" s="45">
        <v>1</v>
      </c>
      <c r="BL32" s="19">
        <v>6</v>
      </c>
      <c r="BM32" s="45">
        <v>0</v>
      </c>
      <c r="BN32" s="19">
        <v>2</v>
      </c>
      <c r="BO32" s="45">
        <v>0</v>
      </c>
      <c r="BP32" s="19">
        <v>0</v>
      </c>
      <c r="BQ32" s="45">
        <v>0</v>
      </c>
      <c r="BR32" s="19">
        <v>0</v>
      </c>
      <c r="BS32" s="45">
        <v>4</v>
      </c>
      <c r="BT32" s="19">
        <v>0</v>
      </c>
      <c r="BU32" s="45">
        <v>2</v>
      </c>
      <c r="BV32" s="19">
        <v>0</v>
      </c>
      <c r="BW32" s="45">
        <v>1</v>
      </c>
      <c r="BX32" s="19">
        <v>0</v>
      </c>
      <c r="BY32" s="45">
        <v>0</v>
      </c>
      <c r="BZ32" s="19">
        <v>0</v>
      </c>
      <c r="CA32" s="45">
        <v>0</v>
      </c>
      <c r="CB32" s="19">
        <v>0</v>
      </c>
      <c r="CC32" s="45">
        <v>0</v>
      </c>
      <c r="CD32" s="19">
        <v>2</v>
      </c>
      <c r="CE32" s="45">
        <v>0</v>
      </c>
      <c r="CF32" s="19">
        <v>0</v>
      </c>
      <c r="CG32" s="45">
        <v>0</v>
      </c>
      <c r="CH32" s="19">
        <v>0</v>
      </c>
      <c r="CI32" s="45">
        <v>0</v>
      </c>
      <c r="CJ32" s="19">
        <v>0</v>
      </c>
      <c r="CK32" s="45">
        <v>2</v>
      </c>
      <c r="CL32" s="19">
        <v>0</v>
      </c>
      <c r="CM32" s="45">
        <v>0</v>
      </c>
      <c r="CN32" s="19">
        <v>0</v>
      </c>
      <c r="CO32" s="45">
        <v>0</v>
      </c>
      <c r="CP32" s="19">
        <v>0</v>
      </c>
      <c r="CQ32" s="45">
        <v>0</v>
      </c>
      <c r="CR32" s="19">
        <v>0</v>
      </c>
      <c r="CS32" s="45">
        <v>0</v>
      </c>
      <c r="CT32" s="19">
        <v>0</v>
      </c>
      <c r="CU32" s="45">
        <v>0</v>
      </c>
      <c r="CV32" s="19">
        <v>0</v>
      </c>
      <c r="CW32" s="45">
        <v>0</v>
      </c>
      <c r="CX32" s="19">
        <v>0</v>
      </c>
      <c r="CY32" s="45">
        <v>0</v>
      </c>
      <c r="CZ32" s="19">
        <v>0</v>
      </c>
      <c r="DA32" s="45">
        <v>0</v>
      </c>
      <c r="DB32" s="19">
        <v>0</v>
      </c>
      <c r="DC32" s="45">
        <v>0</v>
      </c>
      <c r="DD32" s="19">
        <v>0</v>
      </c>
      <c r="DE32" s="45">
        <v>0</v>
      </c>
      <c r="DF32" s="19">
        <v>0</v>
      </c>
      <c r="DG32" s="45">
        <v>0</v>
      </c>
      <c r="DH32" s="19">
        <v>0</v>
      </c>
      <c r="DI32" s="45">
        <v>0</v>
      </c>
      <c r="DJ32" s="19">
        <v>0</v>
      </c>
      <c r="DK32" s="45">
        <v>0</v>
      </c>
      <c r="DL32" s="19">
        <v>0</v>
      </c>
      <c r="DM32" s="45">
        <v>0</v>
      </c>
      <c r="DN32" s="19">
        <v>0</v>
      </c>
      <c r="DO32" s="95">
        <v>0</v>
      </c>
      <c r="DP32" s="19">
        <v>0</v>
      </c>
      <c r="DQ32" s="80">
        <v>0</v>
      </c>
      <c r="DR32" s="45">
        <v>0</v>
      </c>
      <c r="DS32" s="45">
        <v>0</v>
      </c>
      <c r="DT32" s="19">
        <v>0</v>
      </c>
      <c r="DU32" s="45"/>
      <c r="DV32" s="19">
        <v>0</v>
      </c>
      <c r="DW32" s="95">
        <v>0</v>
      </c>
      <c r="DX32" s="19">
        <v>0</v>
      </c>
      <c r="DY32" s="45">
        <v>0</v>
      </c>
      <c r="DZ32" s="19">
        <v>0</v>
      </c>
      <c r="EA32" s="80">
        <v>0</v>
      </c>
      <c r="EB32" s="45">
        <v>0</v>
      </c>
      <c r="EC32" s="45">
        <v>0</v>
      </c>
      <c r="ED32" s="5" t="s">
        <v>44</v>
      </c>
      <c r="EE32" s="45">
        <v>0</v>
      </c>
      <c r="EF32" s="5" t="s">
        <v>44</v>
      </c>
      <c r="EG32" s="45"/>
      <c r="EH32" s="5" t="s">
        <v>44</v>
      </c>
      <c r="EI32" s="45">
        <v>0</v>
      </c>
      <c r="EJ32" s="5" t="s">
        <v>44</v>
      </c>
      <c r="EK32" s="45">
        <v>0</v>
      </c>
      <c r="EL32" s="5" t="s">
        <v>44</v>
      </c>
      <c r="EM32" s="45">
        <v>0</v>
      </c>
      <c r="EN32" s="5" t="s">
        <v>44</v>
      </c>
      <c r="EO32" s="45">
        <v>0</v>
      </c>
      <c r="EP32" s="5" t="s">
        <v>44</v>
      </c>
      <c r="EQ32" s="45">
        <v>0</v>
      </c>
      <c r="ER32" s="5" t="s">
        <v>44</v>
      </c>
      <c r="ES32" s="45">
        <v>0</v>
      </c>
      <c r="ET32" s="5" t="s">
        <v>44</v>
      </c>
      <c r="EU32" s="45">
        <v>0</v>
      </c>
      <c r="EV32" s="5" t="s">
        <v>44</v>
      </c>
      <c r="EW32" s="45">
        <v>0</v>
      </c>
      <c r="EX32" s="5" t="s">
        <v>44</v>
      </c>
      <c r="EY32" s="45">
        <v>0</v>
      </c>
      <c r="EZ32" s="5" t="s">
        <v>44</v>
      </c>
      <c r="FA32" s="45">
        <v>0</v>
      </c>
      <c r="FB32" s="5" t="s">
        <v>44</v>
      </c>
      <c r="FC32" s="45">
        <v>0</v>
      </c>
      <c r="FD32" s="5" t="s">
        <v>44</v>
      </c>
      <c r="FE32" s="45">
        <v>0</v>
      </c>
      <c r="FF32">
        <f t="shared" si="0"/>
        <v>41</v>
      </c>
      <c r="FG32">
        <f t="shared" si="1"/>
        <v>44</v>
      </c>
      <c r="FH32">
        <v>67</v>
      </c>
    </row>
    <row r="33" spans="1:165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1</v>
      </c>
      <c r="O33" s="45">
        <v>1</v>
      </c>
      <c r="P33" s="19">
        <v>0</v>
      </c>
      <c r="Q33" s="45">
        <v>0</v>
      </c>
      <c r="R33" s="19">
        <v>0</v>
      </c>
      <c r="S33" s="45">
        <v>0</v>
      </c>
      <c r="T33" s="19">
        <v>0</v>
      </c>
      <c r="U33" s="45">
        <v>0</v>
      </c>
      <c r="V33" s="19">
        <v>2</v>
      </c>
      <c r="W33" s="45">
        <v>0</v>
      </c>
      <c r="X33" s="19">
        <v>3</v>
      </c>
      <c r="Y33" s="45">
        <v>0</v>
      </c>
      <c r="Z33" s="19">
        <v>1</v>
      </c>
      <c r="AA33" s="45">
        <v>0</v>
      </c>
      <c r="AB33" s="19">
        <v>1</v>
      </c>
      <c r="AC33" s="45">
        <v>2</v>
      </c>
      <c r="AD33" s="19"/>
      <c r="AE33" s="45">
        <v>2</v>
      </c>
      <c r="AF33" s="19">
        <v>0</v>
      </c>
      <c r="AG33" s="45">
        <v>1</v>
      </c>
      <c r="AH33" s="19">
        <v>0</v>
      </c>
      <c r="AI33" s="45">
        <v>1</v>
      </c>
      <c r="AJ33" s="19">
        <v>6</v>
      </c>
      <c r="AK33" s="45">
        <v>0</v>
      </c>
      <c r="AL33" s="19">
        <v>0</v>
      </c>
      <c r="AM33" s="45">
        <v>1</v>
      </c>
      <c r="AN33" s="19">
        <v>0</v>
      </c>
      <c r="AO33" s="45">
        <v>0</v>
      </c>
      <c r="AP33" s="19">
        <v>2</v>
      </c>
      <c r="AQ33" s="45">
        <v>4</v>
      </c>
      <c r="AR33" s="19">
        <v>1</v>
      </c>
      <c r="AS33" s="45">
        <v>1</v>
      </c>
      <c r="AT33" s="19">
        <v>2</v>
      </c>
      <c r="AU33" s="45">
        <v>0</v>
      </c>
      <c r="AV33" s="19">
        <v>0</v>
      </c>
      <c r="AW33" s="45">
        <v>3</v>
      </c>
      <c r="AX33" s="19">
        <v>0</v>
      </c>
      <c r="AY33" s="45">
        <v>1</v>
      </c>
      <c r="AZ33" s="19">
        <v>2</v>
      </c>
      <c r="BA33" s="45">
        <v>1</v>
      </c>
      <c r="BB33" s="19">
        <v>1</v>
      </c>
      <c r="BC33" s="45">
        <v>1</v>
      </c>
      <c r="BD33" s="19">
        <v>1</v>
      </c>
      <c r="BE33" s="45">
        <v>1</v>
      </c>
      <c r="BF33" s="19">
        <v>1</v>
      </c>
      <c r="BG33" s="45">
        <v>2</v>
      </c>
      <c r="BH33" s="19">
        <v>1</v>
      </c>
      <c r="BI33" s="45">
        <v>0</v>
      </c>
      <c r="BJ33" s="19">
        <v>1</v>
      </c>
      <c r="BK33" s="45">
        <v>1</v>
      </c>
      <c r="BL33" s="19">
        <v>1</v>
      </c>
      <c r="BM33" s="45">
        <v>1</v>
      </c>
      <c r="BN33" s="19">
        <v>1</v>
      </c>
      <c r="BO33" s="45">
        <v>0</v>
      </c>
      <c r="BP33" s="19">
        <v>0</v>
      </c>
      <c r="BQ33" s="45">
        <v>1</v>
      </c>
      <c r="BR33" s="19">
        <v>0</v>
      </c>
      <c r="BS33" s="45">
        <v>2</v>
      </c>
      <c r="BT33" s="19">
        <v>0</v>
      </c>
      <c r="BU33" s="45">
        <v>0</v>
      </c>
      <c r="BV33" s="19">
        <v>0</v>
      </c>
      <c r="BW33" s="45">
        <v>2</v>
      </c>
      <c r="BX33" s="19">
        <v>0</v>
      </c>
      <c r="BY33" s="45">
        <v>0</v>
      </c>
      <c r="BZ33" s="19">
        <v>1</v>
      </c>
      <c r="CA33" s="45">
        <v>0</v>
      </c>
      <c r="CB33" s="19">
        <v>0</v>
      </c>
      <c r="CC33" s="45">
        <v>0</v>
      </c>
      <c r="CD33" s="19">
        <v>2</v>
      </c>
      <c r="CE33" s="45">
        <v>0</v>
      </c>
      <c r="CF33" s="19">
        <v>0</v>
      </c>
      <c r="CG33" s="45">
        <v>0</v>
      </c>
      <c r="CH33" s="19">
        <v>0</v>
      </c>
      <c r="CI33" s="45">
        <v>1</v>
      </c>
      <c r="CJ33" s="19">
        <v>0</v>
      </c>
      <c r="CK33" s="45">
        <v>0</v>
      </c>
      <c r="CL33" s="19">
        <v>0</v>
      </c>
      <c r="CM33" s="45">
        <v>1</v>
      </c>
      <c r="CN33" s="19">
        <v>0</v>
      </c>
      <c r="CO33" s="45">
        <v>0</v>
      </c>
      <c r="CP33" s="19">
        <v>0</v>
      </c>
      <c r="CQ33" s="45">
        <v>0</v>
      </c>
      <c r="CR33" s="19">
        <v>0</v>
      </c>
      <c r="CS33" s="45">
        <v>0</v>
      </c>
      <c r="CT33" s="19">
        <v>0</v>
      </c>
      <c r="CU33" s="45">
        <v>0</v>
      </c>
      <c r="CV33" s="19">
        <v>0</v>
      </c>
      <c r="CW33" s="45">
        <v>0</v>
      </c>
      <c r="CX33" s="19">
        <v>0</v>
      </c>
      <c r="CY33" s="45">
        <v>0</v>
      </c>
      <c r="CZ33" s="19">
        <v>0</v>
      </c>
      <c r="DA33" s="45">
        <v>0</v>
      </c>
      <c r="DB33" s="19">
        <v>0</v>
      </c>
      <c r="DC33" s="45">
        <v>0</v>
      </c>
      <c r="DD33" s="19">
        <v>0</v>
      </c>
      <c r="DE33" s="45">
        <v>0</v>
      </c>
      <c r="DF33" s="19">
        <v>0</v>
      </c>
      <c r="DG33" s="45">
        <v>0</v>
      </c>
      <c r="DH33" s="19">
        <v>0</v>
      </c>
      <c r="DI33" s="45">
        <v>0</v>
      </c>
      <c r="DJ33" s="5" t="s">
        <v>44</v>
      </c>
      <c r="DK33" s="45">
        <v>0</v>
      </c>
      <c r="DL33" s="5" t="s">
        <v>44</v>
      </c>
      <c r="DM33" s="45">
        <v>0</v>
      </c>
      <c r="DN33" s="5" t="s">
        <v>44</v>
      </c>
      <c r="DO33" s="95">
        <v>0</v>
      </c>
      <c r="DP33" s="5" t="s">
        <v>44</v>
      </c>
      <c r="DQ33" s="80">
        <v>0</v>
      </c>
      <c r="DR33" s="5" t="s">
        <v>44</v>
      </c>
      <c r="DS33" s="45">
        <v>0</v>
      </c>
      <c r="DT33" s="5" t="s">
        <v>44</v>
      </c>
      <c r="DU33" s="45"/>
      <c r="DV33" s="5" t="s">
        <v>44</v>
      </c>
      <c r="DW33" s="95">
        <v>0</v>
      </c>
      <c r="DX33" s="5" t="s">
        <v>44</v>
      </c>
      <c r="DY33" s="45">
        <v>0</v>
      </c>
      <c r="DZ33" s="5" t="s">
        <v>44</v>
      </c>
      <c r="EA33" s="80">
        <v>0</v>
      </c>
      <c r="EB33" s="139" t="s">
        <v>44</v>
      </c>
      <c r="EC33" s="45">
        <v>0</v>
      </c>
      <c r="ED33" s="5" t="s">
        <v>44</v>
      </c>
      <c r="EE33" s="45">
        <v>0</v>
      </c>
      <c r="EF33" s="5" t="s">
        <v>44</v>
      </c>
      <c r="EG33" s="45"/>
      <c r="EH33" s="5" t="s">
        <v>44</v>
      </c>
      <c r="EI33" s="45">
        <v>0</v>
      </c>
      <c r="EJ33" s="5" t="s">
        <v>44</v>
      </c>
      <c r="EK33" s="45">
        <v>0</v>
      </c>
      <c r="EL33" s="5" t="s">
        <v>44</v>
      </c>
      <c r="EM33" s="45">
        <v>0</v>
      </c>
      <c r="EN33" s="5" t="s">
        <v>44</v>
      </c>
      <c r="EO33" s="45">
        <v>0</v>
      </c>
      <c r="EP33" s="5" t="s">
        <v>44</v>
      </c>
      <c r="EQ33" s="45">
        <v>0</v>
      </c>
      <c r="ER33" s="5" t="s">
        <v>44</v>
      </c>
      <c r="ES33" s="45">
        <v>0</v>
      </c>
      <c r="ET33" s="5" t="s">
        <v>44</v>
      </c>
      <c r="EU33" s="45">
        <v>0</v>
      </c>
      <c r="EV33" s="5" t="s">
        <v>44</v>
      </c>
      <c r="EW33" s="45">
        <v>0</v>
      </c>
      <c r="EX33" s="5" t="s">
        <v>44</v>
      </c>
      <c r="EY33" s="45">
        <v>0</v>
      </c>
      <c r="EZ33" s="5" t="s">
        <v>44</v>
      </c>
      <c r="FA33" s="45">
        <v>0</v>
      </c>
      <c r="FB33" s="5" t="s">
        <v>44</v>
      </c>
      <c r="FC33" s="45">
        <v>0</v>
      </c>
      <c r="FD33" s="5" t="s">
        <v>44</v>
      </c>
      <c r="FE33" s="45">
        <v>0</v>
      </c>
      <c r="FF33">
        <f t="shared" si="0"/>
        <v>31</v>
      </c>
      <c r="FG33">
        <f t="shared" si="1"/>
        <v>31</v>
      </c>
      <c r="FH33">
        <v>57</v>
      </c>
    </row>
    <row r="34" spans="1:165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1</v>
      </c>
      <c r="K34" s="45">
        <v>0</v>
      </c>
      <c r="L34" s="19">
        <v>1</v>
      </c>
      <c r="M34" s="45">
        <v>0</v>
      </c>
      <c r="N34" s="19">
        <v>1</v>
      </c>
      <c r="O34" s="45">
        <v>0</v>
      </c>
      <c r="P34" s="19">
        <v>0</v>
      </c>
      <c r="Q34" s="45">
        <v>0</v>
      </c>
      <c r="R34" s="19">
        <v>2</v>
      </c>
      <c r="S34" s="45">
        <v>1</v>
      </c>
      <c r="T34" s="19">
        <v>5</v>
      </c>
      <c r="U34" s="45">
        <v>2</v>
      </c>
      <c r="V34" s="19">
        <v>2</v>
      </c>
      <c r="W34" s="45">
        <v>0</v>
      </c>
      <c r="X34" s="19">
        <v>0</v>
      </c>
      <c r="Y34" s="45">
        <v>3</v>
      </c>
      <c r="Z34" s="19">
        <v>3</v>
      </c>
      <c r="AA34" s="45">
        <v>3</v>
      </c>
      <c r="AB34" s="19">
        <v>1</v>
      </c>
      <c r="AC34" s="45">
        <v>2</v>
      </c>
      <c r="AD34" s="19"/>
      <c r="AE34" s="45">
        <v>2</v>
      </c>
      <c r="AF34" s="19">
        <v>0</v>
      </c>
      <c r="AG34" s="45">
        <v>2</v>
      </c>
      <c r="AH34" s="19">
        <v>1</v>
      </c>
      <c r="AI34" s="45">
        <v>1</v>
      </c>
      <c r="AJ34" s="19">
        <v>3</v>
      </c>
      <c r="AK34" s="45">
        <v>1</v>
      </c>
      <c r="AL34" s="19">
        <v>0</v>
      </c>
      <c r="AM34" s="45">
        <v>0</v>
      </c>
      <c r="AN34" s="19">
        <v>4</v>
      </c>
      <c r="AO34" s="45">
        <v>0</v>
      </c>
      <c r="AP34" s="19">
        <v>0</v>
      </c>
      <c r="AQ34" s="45">
        <v>1</v>
      </c>
      <c r="AR34" s="19">
        <v>2</v>
      </c>
      <c r="AS34" s="45">
        <v>0</v>
      </c>
      <c r="AT34" s="19">
        <v>1</v>
      </c>
      <c r="AU34" s="45">
        <v>3</v>
      </c>
      <c r="AV34" s="19">
        <v>1</v>
      </c>
      <c r="AW34" s="45">
        <v>0</v>
      </c>
      <c r="AX34" s="19">
        <v>1</v>
      </c>
      <c r="AY34" s="45">
        <v>4</v>
      </c>
      <c r="AZ34" s="19">
        <v>2</v>
      </c>
      <c r="BA34" s="45">
        <v>1</v>
      </c>
      <c r="BB34" s="19">
        <v>0</v>
      </c>
      <c r="BC34" s="45">
        <v>2</v>
      </c>
      <c r="BD34" s="19">
        <v>1</v>
      </c>
      <c r="BE34" s="45">
        <v>1</v>
      </c>
      <c r="BF34" s="19">
        <v>1</v>
      </c>
      <c r="BG34" s="45">
        <v>1</v>
      </c>
      <c r="BH34" s="19">
        <v>0</v>
      </c>
      <c r="BI34" s="45">
        <v>0</v>
      </c>
      <c r="BJ34" s="19">
        <v>1</v>
      </c>
      <c r="BK34" s="45">
        <v>1</v>
      </c>
      <c r="BL34" s="19">
        <v>2</v>
      </c>
      <c r="BM34" s="45">
        <v>1</v>
      </c>
      <c r="BN34" s="19">
        <v>0</v>
      </c>
      <c r="BO34" s="45">
        <v>0</v>
      </c>
      <c r="BP34" s="19">
        <v>0</v>
      </c>
      <c r="BQ34" s="45">
        <v>0</v>
      </c>
      <c r="BR34" s="19">
        <v>0</v>
      </c>
      <c r="BS34" s="45">
        <v>2</v>
      </c>
      <c r="BT34" s="19">
        <v>0</v>
      </c>
      <c r="BU34" s="45">
        <v>1</v>
      </c>
      <c r="BV34" s="19">
        <v>0</v>
      </c>
      <c r="BW34" s="45">
        <v>0</v>
      </c>
      <c r="BX34" s="19">
        <v>0</v>
      </c>
      <c r="BY34" s="45">
        <v>0</v>
      </c>
      <c r="BZ34" s="19">
        <v>0</v>
      </c>
      <c r="CA34" s="45">
        <v>0</v>
      </c>
      <c r="CB34" s="19">
        <v>0</v>
      </c>
      <c r="CC34" s="45">
        <v>0</v>
      </c>
      <c r="CD34" s="19">
        <v>0</v>
      </c>
      <c r="CE34" s="45">
        <v>0</v>
      </c>
      <c r="CF34" s="19">
        <v>0</v>
      </c>
      <c r="CG34" s="45">
        <v>0</v>
      </c>
      <c r="CH34" s="19">
        <v>0</v>
      </c>
      <c r="CI34" s="45">
        <v>0</v>
      </c>
      <c r="CJ34" s="19">
        <v>0</v>
      </c>
      <c r="CK34" s="45">
        <v>0</v>
      </c>
      <c r="CL34" s="19">
        <v>0</v>
      </c>
      <c r="CM34" s="45">
        <v>0</v>
      </c>
      <c r="CN34" s="19">
        <v>0</v>
      </c>
      <c r="CO34" s="45">
        <v>0</v>
      </c>
      <c r="CP34" s="19">
        <v>0</v>
      </c>
      <c r="CQ34" s="45">
        <v>0</v>
      </c>
      <c r="CR34" s="19">
        <v>0</v>
      </c>
      <c r="CS34" s="45">
        <v>0</v>
      </c>
      <c r="CT34" s="19">
        <v>0</v>
      </c>
      <c r="CU34" s="45">
        <v>0</v>
      </c>
      <c r="CV34" s="19">
        <v>0</v>
      </c>
      <c r="CW34" s="45">
        <v>0</v>
      </c>
      <c r="CX34" s="19">
        <v>0</v>
      </c>
      <c r="CY34" s="45">
        <v>0</v>
      </c>
      <c r="CZ34" s="19">
        <v>0</v>
      </c>
      <c r="DA34" s="45">
        <v>0</v>
      </c>
      <c r="DB34" s="19">
        <v>0</v>
      </c>
      <c r="DC34" s="45">
        <v>0</v>
      </c>
      <c r="DD34" s="19">
        <v>0</v>
      </c>
      <c r="DE34" s="45">
        <v>0</v>
      </c>
      <c r="DF34" s="19">
        <v>0</v>
      </c>
      <c r="DG34" s="45">
        <v>0</v>
      </c>
      <c r="DH34" s="19">
        <v>0</v>
      </c>
      <c r="DI34" s="45">
        <v>0</v>
      </c>
      <c r="DJ34" s="19">
        <v>0</v>
      </c>
      <c r="DK34" s="45">
        <v>0</v>
      </c>
      <c r="DL34" s="19">
        <v>0</v>
      </c>
      <c r="DM34" s="45">
        <v>0</v>
      </c>
      <c r="DN34" s="19">
        <v>0</v>
      </c>
      <c r="DO34" s="95">
        <v>0</v>
      </c>
      <c r="DP34" s="19">
        <v>0</v>
      </c>
      <c r="DQ34" s="80">
        <v>0</v>
      </c>
      <c r="DR34" s="45">
        <v>0</v>
      </c>
      <c r="DS34" s="45">
        <v>0</v>
      </c>
      <c r="DT34" s="19">
        <v>0</v>
      </c>
      <c r="DU34" s="45">
        <v>0</v>
      </c>
      <c r="DV34" s="19">
        <v>0</v>
      </c>
      <c r="DW34" s="95">
        <v>0</v>
      </c>
      <c r="DX34" s="19">
        <v>0</v>
      </c>
      <c r="DY34" s="45">
        <v>0</v>
      </c>
      <c r="DZ34" s="5" t="s">
        <v>44</v>
      </c>
      <c r="EA34" s="80">
        <v>0</v>
      </c>
      <c r="EB34" s="139" t="s">
        <v>44</v>
      </c>
      <c r="EC34" s="45">
        <v>0</v>
      </c>
      <c r="ED34" s="5" t="s">
        <v>44</v>
      </c>
      <c r="EE34" s="45">
        <v>0</v>
      </c>
      <c r="EF34" s="5" t="s">
        <v>44</v>
      </c>
      <c r="EG34" s="45"/>
      <c r="EH34" s="5" t="s">
        <v>44</v>
      </c>
      <c r="EI34" s="45">
        <v>0</v>
      </c>
      <c r="EJ34" s="5" t="s">
        <v>44</v>
      </c>
      <c r="EK34" s="45">
        <v>0</v>
      </c>
      <c r="EL34" s="5" t="s">
        <v>44</v>
      </c>
      <c r="EM34" s="45">
        <v>0</v>
      </c>
      <c r="EN34" s="5" t="s">
        <v>44</v>
      </c>
      <c r="EO34" s="45">
        <v>0</v>
      </c>
      <c r="EP34" s="5" t="s">
        <v>44</v>
      </c>
      <c r="EQ34" s="45">
        <v>0</v>
      </c>
      <c r="ER34" s="5" t="s">
        <v>44</v>
      </c>
      <c r="ES34" s="45">
        <v>0</v>
      </c>
      <c r="ET34" s="5" t="s">
        <v>44</v>
      </c>
      <c r="EU34" s="45">
        <v>0</v>
      </c>
      <c r="EV34" s="5" t="s">
        <v>44</v>
      </c>
      <c r="EW34" s="45">
        <v>0</v>
      </c>
      <c r="EX34" s="5" t="s">
        <v>44</v>
      </c>
      <c r="EY34" s="45">
        <v>0</v>
      </c>
      <c r="EZ34" s="5" t="s">
        <v>44</v>
      </c>
      <c r="FA34" s="45">
        <v>0</v>
      </c>
      <c r="FB34" s="5" t="s">
        <v>44</v>
      </c>
      <c r="FC34" s="45">
        <v>0</v>
      </c>
      <c r="FD34" s="5" t="s">
        <v>44</v>
      </c>
      <c r="FE34" s="45">
        <v>0</v>
      </c>
      <c r="FF34">
        <f t="shared" si="0"/>
        <v>36</v>
      </c>
      <c r="FG34">
        <f t="shared" si="1"/>
        <v>35</v>
      </c>
      <c r="FH34">
        <v>65</v>
      </c>
    </row>
    <row r="35" spans="1:165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1</v>
      </c>
      <c r="M35" s="45">
        <v>0</v>
      </c>
      <c r="N35" s="19">
        <v>1</v>
      </c>
      <c r="O35" s="45">
        <v>0</v>
      </c>
      <c r="P35" s="19">
        <v>0</v>
      </c>
      <c r="Q35" s="45">
        <v>0</v>
      </c>
      <c r="R35" s="19">
        <v>0</v>
      </c>
      <c r="S35" s="45">
        <v>0</v>
      </c>
      <c r="T35" s="19">
        <v>4</v>
      </c>
      <c r="U35" s="45">
        <v>1</v>
      </c>
      <c r="V35" s="19">
        <v>2</v>
      </c>
      <c r="W35" s="45">
        <v>1</v>
      </c>
      <c r="X35" s="19">
        <v>0</v>
      </c>
      <c r="Y35" s="45">
        <v>0</v>
      </c>
      <c r="Z35" s="19">
        <v>2</v>
      </c>
      <c r="AA35" s="45">
        <v>2</v>
      </c>
      <c r="AB35" s="19">
        <v>1</v>
      </c>
      <c r="AC35" s="45">
        <v>2</v>
      </c>
      <c r="AD35" s="19"/>
      <c r="AE35" s="45">
        <v>1</v>
      </c>
      <c r="AF35" s="19">
        <v>0</v>
      </c>
      <c r="AG35" s="45">
        <v>1</v>
      </c>
      <c r="AH35" s="19">
        <v>1</v>
      </c>
      <c r="AI35" s="45">
        <v>2</v>
      </c>
      <c r="AJ35" s="19">
        <v>1</v>
      </c>
      <c r="AK35" s="45">
        <v>1</v>
      </c>
      <c r="AL35" s="19">
        <v>0</v>
      </c>
      <c r="AM35" s="45">
        <v>0</v>
      </c>
      <c r="AN35" s="19">
        <v>5</v>
      </c>
      <c r="AO35" s="45">
        <v>0</v>
      </c>
      <c r="AP35" s="19">
        <v>1</v>
      </c>
      <c r="AQ35" s="45">
        <v>0</v>
      </c>
      <c r="AR35" s="19">
        <v>3</v>
      </c>
      <c r="AS35" s="45">
        <v>2</v>
      </c>
      <c r="AT35" s="19">
        <v>2</v>
      </c>
      <c r="AU35" s="45">
        <v>6</v>
      </c>
      <c r="AV35" s="19">
        <v>2</v>
      </c>
      <c r="AW35" s="45">
        <v>0</v>
      </c>
      <c r="AX35" s="19">
        <v>0</v>
      </c>
      <c r="AY35" s="45">
        <v>1</v>
      </c>
      <c r="AZ35" s="19">
        <v>2</v>
      </c>
      <c r="BA35" s="45">
        <v>4</v>
      </c>
      <c r="BB35" s="19">
        <v>1</v>
      </c>
      <c r="BC35" s="45">
        <v>2</v>
      </c>
      <c r="BD35" s="19">
        <v>0</v>
      </c>
      <c r="BE35" s="45">
        <v>0</v>
      </c>
      <c r="BF35" s="19">
        <v>0</v>
      </c>
      <c r="BG35" s="45">
        <v>2</v>
      </c>
      <c r="BH35" s="19">
        <v>1</v>
      </c>
      <c r="BI35" s="45">
        <v>0</v>
      </c>
      <c r="BJ35" s="19">
        <v>3</v>
      </c>
      <c r="BK35" s="45">
        <v>2</v>
      </c>
      <c r="BL35" s="19">
        <v>2</v>
      </c>
      <c r="BM35" s="45">
        <v>0</v>
      </c>
      <c r="BN35" s="19">
        <v>0</v>
      </c>
      <c r="BO35" s="45">
        <v>1</v>
      </c>
      <c r="BP35" s="19">
        <v>1</v>
      </c>
      <c r="BQ35" s="45">
        <v>0</v>
      </c>
      <c r="BR35" s="19">
        <v>0</v>
      </c>
      <c r="BS35" s="45">
        <v>3</v>
      </c>
      <c r="BT35" s="19">
        <v>0</v>
      </c>
      <c r="BU35" s="45">
        <v>2</v>
      </c>
      <c r="BV35" s="19">
        <v>0</v>
      </c>
      <c r="BW35" s="45">
        <v>0</v>
      </c>
      <c r="BX35" s="19">
        <v>0</v>
      </c>
      <c r="BY35" s="45">
        <v>0</v>
      </c>
      <c r="BZ35" s="19">
        <v>0</v>
      </c>
      <c r="CA35" s="45">
        <v>0</v>
      </c>
      <c r="CB35" s="19">
        <v>2</v>
      </c>
      <c r="CC35" s="45">
        <v>0</v>
      </c>
      <c r="CD35" s="19">
        <v>1</v>
      </c>
      <c r="CE35" s="45">
        <v>0</v>
      </c>
      <c r="CF35" s="19">
        <v>0</v>
      </c>
      <c r="CG35" s="45">
        <v>0</v>
      </c>
      <c r="CH35" s="19">
        <v>0</v>
      </c>
      <c r="CI35" s="45">
        <v>1</v>
      </c>
      <c r="CJ35" s="19">
        <v>0</v>
      </c>
      <c r="CK35" s="45">
        <v>2</v>
      </c>
      <c r="CL35" s="19">
        <v>0</v>
      </c>
      <c r="CM35" s="45">
        <v>1</v>
      </c>
      <c r="CN35" s="19">
        <v>0</v>
      </c>
      <c r="CO35" s="45">
        <v>0</v>
      </c>
      <c r="CP35" s="19">
        <v>0</v>
      </c>
      <c r="CQ35" s="45">
        <v>0</v>
      </c>
      <c r="CR35" s="19">
        <v>0</v>
      </c>
      <c r="CS35" s="45">
        <v>0</v>
      </c>
      <c r="CT35" s="19">
        <v>0</v>
      </c>
      <c r="CU35" s="45">
        <v>0</v>
      </c>
      <c r="CV35" s="19">
        <v>0</v>
      </c>
      <c r="CW35" s="45">
        <v>0</v>
      </c>
      <c r="CX35" s="19">
        <v>0</v>
      </c>
      <c r="CY35" s="45">
        <v>0</v>
      </c>
      <c r="CZ35" s="19">
        <v>0</v>
      </c>
      <c r="DA35" s="45">
        <v>0</v>
      </c>
      <c r="DB35" s="19">
        <v>0</v>
      </c>
      <c r="DC35" s="45">
        <v>0</v>
      </c>
      <c r="DD35" s="19">
        <v>0</v>
      </c>
      <c r="DE35" s="45">
        <v>0</v>
      </c>
      <c r="DF35" s="19">
        <v>0</v>
      </c>
      <c r="DG35" s="45">
        <v>0</v>
      </c>
      <c r="DH35" s="19">
        <v>0</v>
      </c>
      <c r="DI35" s="45">
        <v>0</v>
      </c>
      <c r="DJ35" s="19">
        <v>0</v>
      </c>
      <c r="DK35" s="45">
        <v>0</v>
      </c>
      <c r="DL35" s="19">
        <v>0</v>
      </c>
      <c r="DM35" s="45">
        <v>0</v>
      </c>
      <c r="DN35" s="19">
        <v>0</v>
      </c>
      <c r="DO35" s="95">
        <v>0</v>
      </c>
      <c r="DP35" s="19">
        <v>0</v>
      </c>
      <c r="DQ35" s="80">
        <v>0</v>
      </c>
      <c r="DR35" s="45">
        <v>0</v>
      </c>
      <c r="DS35" s="45">
        <v>0</v>
      </c>
      <c r="DT35" s="19">
        <v>0</v>
      </c>
      <c r="DU35" s="45"/>
      <c r="DV35" s="19">
        <v>0</v>
      </c>
      <c r="DW35" s="95">
        <v>0</v>
      </c>
      <c r="DX35" s="19">
        <v>0</v>
      </c>
      <c r="DY35" s="45">
        <v>0</v>
      </c>
      <c r="DZ35" s="19">
        <v>0</v>
      </c>
      <c r="EA35" s="80">
        <v>0</v>
      </c>
      <c r="EB35" s="45">
        <v>0</v>
      </c>
      <c r="EC35" s="45">
        <v>0</v>
      </c>
      <c r="ED35" s="19">
        <v>0</v>
      </c>
      <c r="EE35" s="45">
        <v>0</v>
      </c>
      <c r="EF35" s="19">
        <v>0</v>
      </c>
      <c r="EG35" s="45"/>
      <c r="EH35" s="19">
        <v>0</v>
      </c>
      <c r="EI35" s="45">
        <v>0</v>
      </c>
      <c r="EJ35" s="19">
        <v>0</v>
      </c>
      <c r="EK35" s="45">
        <v>0</v>
      </c>
      <c r="EL35" s="19">
        <v>0</v>
      </c>
      <c r="EM35" s="45">
        <v>0</v>
      </c>
      <c r="EN35" s="19">
        <v>0</v>
      </c>
      <c r="EO35" s="45">
        <v>0</v>
      </c>
      <c r="EP35" s="19">
        <v>0</v>
      </c>
      <c r="EQ35" s="45">
        <v>0</v>
      </c>
      <c r="ER35" s="19">
        <v>0</v>
      </c>
      <c r="ES35" s="45">
        <v>0</v>
      </c>
      <c r="ET35" s="19">
        <v>0</v>
      </c>
      <c r="EU35" s="45">
        <v>0</v>
      </c>
      <c r="EV35" s="19">
        <v>0</v>
      </c>
      <c r="EW35" s="45">
        <v>0</v>
      </c>
      <c r="EX35" s="19">
        <v>0</v>
      </c>
      <c r="EY35" s="45">
        <v>0</v>
      </c>
      <c r="EZ35" s="19">
        <v>0</v>
      </c>
      <c r="FA35" s="45">
        <v>0</v>
      </c>
      <c r="FB35" s="19">
        <v>0</v>
      </c>
      <c r="FC35" s="45">
        <v>0</v>
      </c>
      <c r="FD35" s="5" t="s">
        <v>44</v>
      </c>
      <c r="FE35" s="45">
        <v>0</v>
      </c>
      <c r="FF35">
        <f t="shared" si="0"/>
        <v>39</v>
      </c>
      <c r="FG35">
        <f t="shared" si="1"/>
        <v>40</v>
      </c>
      <c r="FH35">
        <v>80</v>
      </c>
    </row>
    <row r="36" spans="1:165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3</v>
      </c>
      <c r="O36" s="45">
        <v>0</v>
      </c>
      <c r="P36" s="19">
        <v>3</v>
      </c>
      <c r="Q36" s="45">
        <v>0</v>
      </c>
      <c r="R36" s="19">
        <v>0</v>
      </c>
      <c r="S36" s="45">
        <v>0</v>
      </c>
      <c r="T36" s="19">
        <v>3</v>
      </c>
      <c r="U36" s="45">
        <v>1</v>
      </c>
      <c r="V36" s="19">
        <v>0</v>
      </c>
      <c r="W36" s="45">
        <v>3</v>
      </c>
      <c r="X36" s="19">
        <v>0</v>
      </c>
      <c r="Y36" s="45">
        <v>2</v>
      </c>
      <c r="Z36" s="19">
        <v>5</v>
      </c>
      <c r="AA36" s="45">
        <v>1</v>
      </c>
      <c r="AB36" s="19">
        <v>2</v>
      </c>
      <c r="AC36" s="45">
        <v>3</v>
      </c>
      <c r="AD36" s="19"/>
      <c r="AE36" s="45">
        <v>1</v>
      </c>
      <c r="AF36" s="19">
        <v>0</v>
      </c>
      <c r="AG36" s="45">
        <v>2</v>
      </c>
      <c r="AH36" s="19">
        <v>1</v>
      </c>
      <c r="AI36" s="45">
        <v>1</v>
      </c>
      <c r="AJ36" s="19">
        <v>0</v>
      </c>
      <c r="AK36" s="45">
        <v>1</v>
      </c>
      <c r="AL36" s="19">
        <v>0</v>
      </c>
      <c r="AM36" s="45">
        <v>1</v>
      </c>
      <c r="AN36" s="19">
        <v>5</v>
      </c>
      <c r="AO36" s="45">
        <v>0</v>
      </c>
      <c r="AP36" s="19">
        <v>0</v>
      </c>
      <c r="AQ36" s="45">
        <v>0</v>
      </c>
      <c r="AR36" s="19">
        <v>3</v>
      </c>
      <c r="AS36" s="45">
        <v>0</v>
      </c>
      <c r="AT36" s="19">
        <v>1</v>
      </c>
      <c r="AU36" s="45">
        <v>5</v>
      </c>
      <c r="AV36" s="19">
        <v>2</v>
      </c>
      <c r="AW36" s="45">
        <v>0</v>
      </c>
      <c r="AX36" s="19">
        <v>1</v>
      </c>
      <c r="AY36" s="45">
        <v>3</v>
      </c>
      <c r="AZ36" s="19">
        <v>2</v>
      </c>
      <c r="BA36" s="45">
        <v>0</v>
      </c>
      <c r="BB36" s="19">
        <v>1</v>
      </c>
      <c r="BC36" s="45">
        <v>2</v>
      </c>
      <c r="BD36" s="19">
        <v>0</v>
      </c>
      <c r="BE36" s="45">
        <v>0</v>
      </c>
      <c r="BF36" s="19">
        <v>0</v>
      </c>
      <c r="BG36" s="45">
        <v>2</v>
      </c>
      <c r="BH36" s="19">
        <v>0</v>
      </c>
      <c r="BI36" s="45">
        <v>1</v>
      </c>
      <c r="BJ36" s="19">
        <v>0</v>
      </c>
      <c r="BK36" s="45">
        <v>1</v>
      </c>
      <c r="BL36" s="19">
        <v>2</v>
      </c>
      <c r="BM36" s="45">
        <v>0</v>
      </c>
      <c r="BN36" s="19">
        <v>0</v>
      </c>
      <c r="BO36" s="45">
        <v>0</v>
      </c>
      <c r="BP36" s="19">
        <v>0</v>
      </c>
      <c r="BQ36" s="45">
        <v>0</v>
      </c>
      <c r="BR36" s="19">
        <v>0</v>
      </c>
      <c r="BS36" s="45">
        <v>2</v>
      </c>
      <c r="BT36" s="19">
        <v>0</v>
      </c>
      <c r="BU36" s="45">
        <v>0</v>
      </c>
      <c r="BV36" s="19">
        <v>0</v>
      </c>
      <c r="BW36" s="45">
        <v>0</v>
      </c>
      <c r="BX36" s="19">
        <v>0</v>
      </c>
      <c r="BY36" s="45">
        <v>0</v>
      </c>
      <c r="BZ36" s="19">
        <v>1</v>
      </c>
      <c r="CA36" s="45">
        <v>0</v>
      </c>
      <c r="CB36" s="19">
        <v>5</v>
      </c>
      <c r="CC36" s="45">
        <v>0</v>
      </c>
      <c r="CD36" s="19">
        <v>1</v>
      </c>
      <c r="CE36" s="45">
        <v>0</v>
      </c>
      <c r="CF36" s="19">
        <v>0</v>
      </c>
      <c r="CG36" s="45">
        <v>0</v>
      </c>
      <c r="CH36" s="19">
        <v>0</v>
      </c>
      <c r="CI36" s="45">
        <v>4</v>
      </c>
      <c r="CJ36" s="19">
        <v>0</v>
      </c>
      <c r="CK36" s="45">
        <v>2</v>
      </c>
      <c r="CL36" s="19">
        <v>0</v>
      </c>
      <c r="CM36" s="45">
        <v>1</v>
      </c>
      <c r="CN36" s="19">
        <v>3</v>
      </c>
      <c r="CO36" s="45">
        <v>0</v>
      </c>
      <c r="CP36" s="19">
        <v>1</v>
      </c>
      <c r="CQ36" s="45">
        <v>0</v>
      </c>
      <c r="CR36" s="19">
        <v>0</v>
      </c>
      <c r="CS36" s="45">
        <v>1</v>
      </c>
      <c r="CT36" s="19">
        <v>0</v>
      </c>
      <c r="CU36" s="45">
        <v>0</v>
      </c>
      <c r="CV36" s="19">
        <v>2</v>
      </c>
      <c r="CW36" s="45">
        <v>4</v>
      </c>
      <c r="CX36" s="19">
        <v>0</v>
      </c>
      <c r="CY36" s="45">
        <v>0</v>
      </c>
      <c r="CZ36" s="19">
        <v>0</v>
      </c>
      <c r="DA36" s="45">
        <v>4</v>
      </c>
      <c r="DB36" s="19">
        <v>4</v>
      </c>
      <c r="DC36" s="45">
        <v>0</v>
      </c>
      <c r="DD36" s="19">
        <v>0</v>
      </c>
      <c r="DE36" s="45">
        <v>0</v>
      </c>
      <c r="DF36" s="19">
        <v>0</v>
      </c>
      <c r="DG36" s="45">
        <v>1</v>
      </c>
      <c r="DH36" s="19">
        <v>0</v>
      </c>
      <c r="DI36" s="45">
        <v>2</v>
      </c>
      <c r="DJ36" s="19">
        <v>0</v>
      </c>
      <c r="DK36" s="45">
        <v>2</v>
      </c>
      <c r="DL36" s="19">
        <v>0</v>
      </c>
      <c r="DM36" s="45">
        <v>0</v>
      </c>
      <c r="DN36" s="19">
        <v>0</v>
      </c>
      <c r="DO36" s="95">
        <v>1</v>
      </c>
      <c r="DP36" s="5" t="s">
        <v>44</v>
      </c>
      <c r="DQ36" s="80">
        <v>0</v>
      </c>
      <c r="DR36" s="139" t="s">
        <v>44</v>
      </c>
      <c r="DS36" s="45">
        <v>0</v>
      </c>
      <c r="DT36" s="5" t="s">
        <v>44</v>
      </c>
      <c r="DU36" s="45"/>
      <c r="DV36" s="5" t="s">
        <v>44</v>
      </c>
      <c r="DW36" s="95">
        <v>0</v>
      </c>
      <c r="DX36" s="5" t="s">
        <v>44</v>
      </c>
      <c r="DY36" s="45">
        <v>0</v>
      </c>
      <c r="DZ36" s="5" t="s">
        <v>44</v>
      </c>
      <c r="EA36" s="80">
        <v>0</v>
      </c>
      <c r="EB36" s="139" t="s">
        <v>44</v>
      </c>
      <c r="EC36" s="45">
        <v>0</v>
      </c>
      <c r="ED36" s="5" t="s">
        <v>44</v>
      </c>
      <c r="EE36" s="45">
        <v>0</v>
      </c>
      <c r="EF36" s="5" t="s">
        <v>44</v>
      </c>
      <c r="EG36" s="45"/>
      <c r="EH36" s="5" t="s">
        <v>44</v>
      </c>
      <c r="EI36" s="45">
        <v>0</v>
      </c>
      <c r="EJ36" s="5" t="s">
        <v>44</v>
      </c>
      <c r="EK36" s="45">
        <v>0</v>
      </c>
      <c r="EL36" s="5" t="s">
        <v>44</v>
      </c>
      <c r="EM36" s="45">
        <v>0</v>
      </c>
      <c r="EN36" s="5" t="s">
        <v>44</v>
      </c>
      <c r="EO36" s="45">
        <v>0</v>
      </c>
      <c r="EP36" s="5" t="s">
        <v>44</v>
      </c>
      <c r="EQ36" s="45">
        <v>0</v>
      </c>
      <c r="ER36" s="5" t="s">
        <v>44</v>
      </c>
      <c r="ES36" s="45">
        <v>0</v>
      </c>
      <c r="ET36" s="5" t="s">
        <v>44</v>
      </c>
      <c r="EU36" s="45">
        <v>0</v>
      </c>
      <c r="EV36" s="5" t="s">
        <v>44</v>
      </c>
      <c r="EW36" s="45">
        <v>0</v>
      </c>
      <c r="EX36" s="5" t="s">
        <v>44</v>
      </c>
      <c r="EY36" s="45">
        <v>0</v>
      </c>
      <c r="EZ36" s="5" t="s">
        <v>44</v>
      </c>
      <c r="FA36" s="45">
        <v>0</v>
      </c>
      <c r="FB36" s="5" t="s">
        <v>44</v>
      </c>
      <c r="FC36" s="45">
        <v>0</v>
      </c>
      <c r="FD36" s="5" t="s">
        <v>44</v>
      </c>
      <c r="FE36" s="45">
        <v>0</v>
      </c>
      <c r="FF36">
        <f t="shared" si="0"/>
        <v>51</v>
      </c>
      <c r="FG36">
        <f t="shared" si="1"/>
        <v>54</v>
      </c>
      <c r="FH36">
        <v>60</v>
      </c>
    </row>
    <row r="37" spans="1:165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1</v>
      </c>
      <c r="M37" s="45">
        <v>0</v>
      </c>
      <c r="N37" s="19">
        <v>1</v>
      </c>
      <c r="O37" s="45">
        <v>0</v>
      </c>
      <c r="P37" s="19">
        <v>0</v>
      </c>
      <c r="Q37" s="45">
        <v>0</v>
      </c>
      <c r="R37" s="19">
        <v>3</v>
      </c>
      <c r="S37" s="45">
        <v>1</v>
      </c>
      <c r="T37" s="19">
        <v>0</v>
      </c>
      <c r="U37" s="45">
        <v>3</v>
      </c>
      <c r="V37" s="19">
        <v>4</v>
      </c>
      <c r="W37" s="45">
        <v>0</v>
      </c>
      <c r="X37" s="19">
        <v>0</v>
      </c>
      <c r="Y37" s="45">
        <v>3</v>
      </c>
      <c r="Z37" s="19">
        <v>4</v>
      </c>
      <c r="AA37" s="45">
        <v>1</v>
      </c>
      <c r="AB37" s="19">
        <v>3</v>
      </c>
      <c r="AC37" s="45">
        <v>4</v>
      </c>
      <c r="AD37" s="19"/>
      <c r="AE37" s="45"/>
      <c r="AF37" s="19">
        <v>0</v>
      </c>
      <c r="AG37" s="45">
        <v>5</v>
      </c>
      <c r="AH37" s="19">
        <v>0</v>
      </c>
      <c r="AI37" s="45">
        <v>0</v>
      </c>
      <c r="AJ37" s="19">
        <v>0</v>
      </c>
      <c r="AK37" s="45">
        <v>0</v>
      </c>
      <c r="AL37" s="19">
        <v>2</v>
      </c>
      <c r="AM37" s="45">
        <v>0</v>
      </c>
      <c r="AN37" s="19">
        <v>3</v>
      </c>
      <c r="AO37" s="45">
        <v>0</v>
      </c>
      <c r="AP37" s="19">
        <v>2</v>
      </c>
      <c r="AQ37" s="45">
        <v>0</v>
      </c>
      <c r="AR37" s="19">
        <v>3</v>
      </c>
      <c r="AS37" s="45">
        <v>1</v>
      </c>
      <c r="AT37" s="19">
        <v>1</v>
      </c>
      <c r="AU37" s="45">
        <v>1</v>
      </c>
      <c r="AV37" s="19">
        <v>2</v>
      </c>
      <c r="AW37" s="45">
        <v>2</v>
      </c>
      <c r="AX37" s="19">
        <v>1</v>
      </c>
      <c r="AY37" s="45">
        <v>1</v>
      </c>
      <c r="AZ37" s="19">
        <v>0</v>
      </c>
      <c r="BA37" s="45">
        <v>1</v>
      </c>
      <c r="BB37" s="19">
        <v>0</v>
      </c>
      <c r="BC37" s="45">
        <v>1</v>
      </c>
      <c r="BD37" s="19">
        <v>0</v>
      </c>
      <c r="BE37" s="45">
        <v>0</v>
      </c>
      <c r="BF37" s="19">
        <v>0</v>
      </c>
      <c r="BG37" s="45">
        <v>0</v>
      </c>
      <c r="BH37" s="19">
        <v>0</v>
      </c>
      <c r="BI37" s="45">
        <v>2</v>
      </c>
      <c r="BJ37" s="19">
        <v>3</v>
      </c>
      <c r="BK37" s="45">
        <v>1</v>
      </c>
      <c r="BL37" s="19">
        <v>1</v>
      </c>
      <c r="BM37" s="45">
        <v>0</v>
      </c>
      <c r="BN37" s="19">
        <v>1</v>
      </c>
      <c r="BO37" s="45">
        <v>0</v>
      </c>
      <c r="BP37" s="19">
        <v>0</v>
      </c>
      <c r="BQ37" s="45">
        <v>0</v>
      </c>
      <c r="BR37" s="19">
        <v>1</v>
      </c>
      <c r="BS37" s="45">
        <v>4</v>
      </c>
      <c r="BT37" s="19">
        <v>0</v>
      </c>
      <c r="BU37" s="45">
        <v>1</v>
      </c>
      <c r="BV37" s="19">
        <v>0</v>
      </c>
      <c r="BW37" s="45">
        <v>0</v>
      </c>
      <c r="BX37" s="19">
        <v>0</v>
      </c>
      <c r="BY37" s="45">
        <v>0</v>
      </c>
      <c r="BZ37" s="19">
        <v>1</v>
      </c>
      <c r="CA37" s="45">
        <v>0</v>
      </c>
      <c r="CB37" s="19">
        <v>0</v>
      </c>
      <c r="CC37" s="45">
        <v>0</v>
      </c>
      <c r="CD37" s="19">
        <v>0</v>
      </c>
      <c r="CE37" s="45">
        <v>0</v>
      </c>
      <c r="CF37" s="19">
        <v>0</v>
      </c>
      <c r="CG37" s="45">
        <v>0</v>
      </c>
      <c r="CH37" s="19">
        <v>0</v>
      </c>
      <c r="CI37" s="45">
        <v>1</v>
      </c>
      <c r="CJ37" s="19">
        <v>0</v>
      </c>
      <c r="CK37" s="45">
        <v>0</v>
      </c>
      <c r="CL37" s="19">
        <v>2</v>
      </c>
      <c r="CM37" s="45">
        <v>3</v>
      </c>
      <c r="CN37" s="19">
        <v>0</v>
      </c>
      <c r="CO37" s="45">
        <v>0</v>
      </c>
      <c r="CP37" s="19">
        <v>0</v>
      </c>
      <c r="CQ37" s="45">
        <v>0</v>
      </c>
      <c r="CR37" s="19">
        <v>0</v>
      </c>
      <c r="CS37" s="45">
        <v>0</v>
      </c>
      <c r="CT37" s="19">
        <v>0</v>
      </c>
      <c r="CU37" s="45">
        <v>0</v>
      </c>
      <c r="CV37" s="19">
        <v>0</v>
      </c>
      <c r="CW37" s="45">
        <v>0</v>
      </c>
      <c r="CX37" s="5" t="s">
        <v>44</v>
      </c>
      <c r="CY37" s="45">
        <v>0</v>
      </c>
      <c r="CZ37" s="5" t="s">
        <v>44</v>
      </c>
      <c r="DA37" s="45">
        <v>0</v>
      </c>
      <c r="DB37" s="5" t="s">
        <v>44</v>
      </c>
      <c r="DC37" s="45">
        <v>0</v>
      </c>
      <c r="DD37" s="5" t="s">
        <v>44</v>
      </c>
      <c r="DE37" s="45">
        <v>0</v>
      </c>
      <c r="DF37" s="5" t="s">
        <v>44</v>
      </c>
      <c r="DG37" s="45">
        <v>0</v>
      </c>
      <c r="DH37" s="5" t="s">
        <v>44</v>
      </c>
      <c r="DI37" s="45">
        <v>0</v>
      </c>
      <c r="DJ37" s="5" t="s">
        <v>44</v>
      </c>
      <c r="DK37" s="45">
        <v>0</v>
      </c>
      <c r="DL37" s="5" t="s">
        <v>44</v>
      </c>
      <c r="DM37" s="45">
        <v>0</v>
      </c>
      <c r="DN37" s="5" t="s">
        <v>44</v>
      </c>
      <c r="DO37" s="95">
        <v>0</v>
      </c>
      <c r="DP37" s="5" t="s">
        <v>44</v>
      </c>
      <c r="DQ37" s="80">
        <v>0</v>
      </c>
      <c r="DR37" s="139" t="s">
        <v>44</v>
      </c>
      <c r="DS37" s="45">
        <v>0</v>
      </c>
      <c r="DT37" s="5" t="s">
        <v>44</v>
      </c>
      <c r="DU37" s="45"/>
      <c r="DV37" s="5" t="s">
        <v>44</v>
      </c>
      <c r="DW37" s="95">
        <v>0</v>
      </c>
      <c r="DX37" s="5" t="s">
        <v>44</v>
      </c>
      <c r="DY37" s="45">
        <v>0</v>
      </c>
      <c r="DZ37" s="5" t="s">
        <v>44</v>
      </c>
      <c r="EA37" s="80">
        <v>0</v>
      </c>
      <c r="EB37" s="139" t="s">
        <v>44</v>
      </c>
      <c r="EC37" s="45">
        <v>0</v>
      </c>
      <c r="ED37" s="5" t="s">
        <v>44</v>
      </c>
      <c r="EE37" s="45">
        <v>0</v>
      </c>
      <c r="EF37" s="5" t="s">
        <v>44</v>
      </c>
      <c r="EG37" s="45"/>
      <c r="EH37" s="5" t="s">
        <v>44</v>
      </c>
      <c r="EI37" s="45">
        <v>0</v>
      </c>
      <c r="EJ37" s="5" t="s">
        <v>44</v>
      </c>
      <c r="EK37" s="45">
        <v>0</v>
      </c>
      <c r="EL37" s="5" t="s">
        <v>44</v>
      </c>
      <c r="EM37" s="45">
        <v>0</v>
      </c>
      <c r="EN37" s="5" t="s">
        <v>44</v>
      </c>
      <c r="EO37" s="45">
        <v>0</v>
      </c>
      <c r="EP37" s="5" t="s">
        <v>44</v>
      </c>
      <c r="EQ37" s="45">
        <v>0</v>
      </c>
      <c r="ER37" s="5" t="s">
        <v>44</v>
      </c>
      <c r="ES37" s="45">
        <v>0</v>
      </c>
      <c r="ET37" s="5" t="s">
        <v>44</v>
      </c>
      <c r="EU37" s="45">
        <v>0</v>
      </c>
      <c r="EV37" s="5" t="s">
        <v>44</v>
      </c>
      <c r="EW37" s="45">
        <v>0</v>
      </c>
      <c r="EX37" s="5" t="s">
        <v>44</v>
      </c>
      <c r="EY37" s="45">
        <v>0</v>
      </c>
      <c r="EZ37" s="5" t="s">
        <v>44</v>
      </c>
      <c r="FA37" s="45">
        <v>0</v>
      </c>
      <c r="FB37" s="5" t="s">
        <v>44</v>
      </c>
      <c r="FC37" s="45">
        <v>0</v>
      </c>
      <c r="FD37" s="5" t="s">
        <v>44</v>
      </c>
      <c r="FE37" s="45">
        <v>0</v>
      </c>
      <c r="FF37">
        <f t="shared" si="0"/>
        <v>39</v>
      </c>
      <c r="FG37">
        <f t="shared" si="1"/>
        <v>36</v>
      </c>
      <c r="FH37">
        <v>51</v>
      </c>
    </row>
    <row r="38" spans="1:165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4</v>
      </c>
      <c r="O38" s="45">
        <v>0</v>
      </c>
      <c r="P38" s="19">
        <v>0</v>
      </c>
      <c r="Q38" s="45">
        <v>0</v>
      </c>
      <c r="R38" s="19">
        <v>4</v>
      </c>
      <c r="S38" s="45">
        <v>0</v>
      </c>
      <c r="T38" s="19">
        <v>0</v>
      </c>
      <c r="U38" s="45">
        <v>4</v>
      </c>
      <c r="V38" s="19">
        <v>4</v>
      </c>
      <c r="W38" s="45">
        <v>0</v>
      </c>
      <c r="X38" s="19">
        <v>1</v>
      </c>
      <c r="Y38" s="45">
        <v>4</v>
      </c>
      <c r="Z38" s="19">
        <v>2</v>
      </c>
      <c r="AA38" s="45">
        <v>0</v>
      </c>
      <c r="AB38" s="19">
        <v>2</v>
      </c>
      <c r="AC38" s="45">
        <v>3</v>
      </c>
      <c r="AD38" s="19"/>
      <c r="AE38" s="45">
        <v>1</v>
      </c>
      <c r="AF38" s="19">
        <v>0</v>
      </c>
      <c r="AG38" s="45">
        <v>2</v>
      </c>
      <c r="AH38" s="5" t="s">
        <v>44</v>
      </c>
      <c r="AI38" s="45">
        <v>1</v>
      </c>
      <c r="AJ38" s="5" t="s">
        <v>44</v>
      </c>
      <c r="AK38" s="45">
        <v>1</v>
      </c>
      <c r="AL38" s="5" t="s">
        <v>44</v>
      </c>
      <c r="AM38" s="45">
        <v>0</v>
      </c>
      <c r="AN38" s="5" t="s">
        <v>44</v>
      </c>
      <c r="AO38" s="45">
        <v>0</v>
      </c>
      <c r="AP38" s="5" t="s">
        <v>44</v>
      </c>
      <c r="AQ38" s="45">
        <v>0</v>
      </c>
      <c r="AR38" s="5" t="s">
        <v>44</v>
      </c>
      <c r="AS38" s="45">
        <v>0</v>
      </c>
      <c r="AT38" s="5" t="s">
        <v>44</v>
      </c>
      <c r="AU38" s="45">
        <v>0</v>
      </c>
      <c r="AV38" s="5" t="s">
        <v>44</v>
      </c>
      <c r="AW38" s="45">
        <v>0</v>
      </c>
      <c r="AX38" s="5" t="s">
        <v>44</v>
      </c>
      <c r="AY38" s="45">
        <v>0</v>
      </c>
      <c r="AZ38" s="5" t="s">
        <v>44</v>
      </c>
      <c r="BA38" s="45">
        <v>0</v>
      </c>
      <c r="BB38" s="5" t="s">
        <v>44</v>
      </c>
      <c r="BC38" s="45">
        <v>0</v>
      </c>
      <c r="BD38" s="5" t="s">
        <v>44</v>
      </c>
      <c r="BE38" s="45">
        <v>0</v>
      </c>
      <c r="BF38" s="5" t="s">
        <v>44</v>
      </c>
      <c r="BG38" s="45">
        <v>0</v>
      </c>
      <c r="BH38" s="5" t="s">
        <v>44</v>
      </c>
      <c r="BI38" s="45">
        <v>0</v>
      </c>
      <c r="BJ38" s="5" t="s">
        <v>44</v>
      </c>
      <c r="BK38" s="45">
        <v>0</v>
      </c>
      <c r="BL38" s="5" t="s">
        <v>44</v>
      </c>
      <c r="BM38" s="45">
        <v>0</v>
      </c>
      <c r="BN38" s="5" t="s">
        <v>44</v>
      </c>
      <c r="BO38" s="45">
        <v>0</v>
      </c>
      <c r="BP38" s="5" t="s">
        <v>44</v>
      </c>
      <c r="BQ38" s="45">
        <v>0</v>
      </c>
      <c r="BR38" s="5" t="s">
        <v>44</v>
      </c>
      <c r="BS38" s="45">
        <v>0</v>
      </c>
      <c r="BT38" s="5" t="s">
        <v>44</v>
      </c>
      <c r="BU38" s="45">
        <v>0</v>
      </c>
      <c r="BV38" s="5" t="s">
        <v>44</v>
      </c>
      <c r="BW38" s="45">
        <v>0</v>
      </c>
      <c r="BX38" s="5" t="s">
        <v>44</v>
      </c>
      <c r="BY38" s="45">
        <v>0</v>
      </c>
      <c r="BZ38" s="5" t="s">
        <v>44</v>
      </c>
      <c r="CA38" s="45">
        <v>0</v>
      </c>
      <c r="CB38" s="5" t="s">
        <v>44</v>
      </c>
      <c r="CC38" s="45">
        <v>0</v>
      </c>
      <c r="CD38" s="5" t="s">
        <v>44</v>
      </c>
      <c r="CE38" s="45">
        <v>0</v>
      </c>
      <c r="CF38" s="5" t="s">
        <v>44</v>
      </c>
      <c r="CG38" s="45">
        <v>0</v>
      </c>
      <c r="CH38" s="5" t="s">
        <v>44</v>
      </c>
      <c r="CI38" s="45">
        <v>0</v>
      </c>
      <c r="CJ38" s="5" t="s">
        <v>44</v>
      </c>
      <c r="CK38" s="45">
        <v>0</v>
      </c>
      <c r="CL38" s="5" t="s">
        <v>44</v>
      </c>
      <c r="CM38" s="45">
        <v>3</v>
      </c>
      <c r="CN38" s="5" t="s">
        <v>44</v>
      </c>
      <c r="CO38" s="45">
        <v>0</v>
      </c>
      <c r="CP38" s="5" t="s">
        <v>44</v>
      </c>
      <c r="CQ38" s="45">
        <v>0</v>
      </c>
      <c r="CR38" s="5" t="s">
        <v>44</v>
      </c>
      <c r="CS38" s="45">
        <v>0</v>
      </c>
      <c r="CT38" s="5" t="s">
        <v>44</v>
      </c>
      <c r="CU38" s="45">
        <v>0</v>
      </c>
      <c r="CV38" s="5" t="s">
        <v>44</v>
      </c>
      <c r="CW38" s="45">
        <v>0</v>
      </c>
      <c r="CX38" s="5" t="s">
        <v>44</v>
      </c>
      <c r="CY38" s="45">
        <v>0</v>
      </c>
      <c r="CZ38" s="5" t="s">
        <v>44</v>
      </c>
      <c r="DA38" s="45">
        <v>0</v>
      </c>
      <c r="DB38" s="5" t="s">
        <v>44</v>
      </c>
      <c r="DC38" s="45">
        <v>0</v>
      </c>
      <c r="DD38" s="5" t="s">
        <v>44</v>
      </c>
      <c r="DE38" s="45">
        <v>0</v>
      </c>
      <c r="DF38" s="5" t="s">
        <v>44</v>
      </c>
      <c r="DG38" s="45">
        <v>0</v>
      </c>
      <c r="DH38" s="5" t="s">
        <v>44</v>
      </c>
      <c r="DI38" s="45">
        <v>0</v>
      </c>
      <c r="DJ38" s="5" t="s">
        <v>44</v>
      </c>
      <c r="DK38" s="45">
        <v>0</v>
      </c>
      <c r="DL38" s="5" t="s">
        <v>44</v>
      </c>
      <c r="DM38" s="45">
        <v>0</v>
      </c>
      <c r="DN38" s="5" t="s">
        <v>44</v>
      </c>
      <c r="DO38" s="95">
        <v>0</v>
      </c>
      <c r="DP38" s="5" t="s">
        <v>44</v>
      </c>
      <c r="DQ38" s="80">
        <v>0</v>
      </c>
      <c r="DR38" s="139" t="s">
        <v>44</v>
      </c>
      <c r="DS38" s="45">
        <v>0</v>
      </c>
      <c r="DT38" s="5" t="s">
        <v>44</v>
      </c>
      <c r="DU38" s="45"/>
      <c r="DV38" s="5" t="s">
        <v>44</v>
      </c>
      <c r="DW38" s="95">
        <v>0</v>
      </c>
      <c r="DX38" s="5" t="s">
        <v>44</v>
      </c>
      <c r="DY38" s="45">
        <v>0</v>
      </c>
      <c r="DZ38" s="5" t="s">
        <v>44</v>
      </c>
      <c r="EA38" s="80">
        <v>0</v>
      </c>
      <c r="EB38" s="139" t="s">
        <v>44</v>
      </c>
      <c r="EC38" s="45">
        <v>0</v>
      </c>
      <c r="ED38" s="5" t="s">
        <v>44</v>
      </c>
      <c r="EE38" s="45">
        <v>0</v>
      </c>
      <c r="EF38" s="5" t="s">
        <v>44</v>
      </c>
      <c r="EG38" s="45"/>
      <c r="EH38" s="5" t="s">
        <v>44</v>
      </c>
      <c r="EI38" s="45">
        <v>0</v>
      </c>
      <c r="EJ38" s="5" t="s">
        <v>44</v>
      </c>
      <c r="EK38" s="45">
        <v>0</v>
      </c>
      <c r="EL38" s="5" t="s">
        <v>44</v>
      </c>
      <c r="EM38" s="45">
        <v>0</v>
      </c>
      <c r="EN38" s="5" t="s">
        <v>44</v>
      </c>
      <c r="EO38" s="45">
        <v>0</v>
      </c>
      <c r="EP38" s="5" t="s">
        <v>44</v>
      </c>
      <c r="EQ38" s="45">
        <v>0</v>
      </c>
      <c r="ER38" s="5" t="s">
        <v>44</v>
      </c>
      <c r="ES38" s="45">
        <v>0</v>
      </c>
      <c r="ET38" s="5" t="s">
        <v>44</v>
      </c>
      <c r="EU38" s="45">
        <v>0</v>
      </c>
      <c r="EV38" s="5" t="s">
        <v>44</v>
      </c>
      <c r="EW38" s="45">
        <v>0</v>
      </c>
      <c r="EX38" s="5" t="s">
        <v>44</v>
      </c>
      <c r="EY38" s="45">
        <v>0</v>
      </c>
      <c r="EZ38" s="5" t="s">
        <v>44</v>
      </c>
      <c r="FA38" s="45">
        <v>0</v>
      </c>
      <c r="FB38" s="5" t="s">
        <v>44</v>
      </c>
      <c r="FC38" s="45">
        <v>0</v>
      </c>
      <c r="FD38" s="5" t="s">
        <v>44</v>
      </c>
      <c r="FE38" s="45">
        <v>0</v>
      </c>
      <c r="FF38">
        <f t="shared" si="0"/>
        <v>17</v>
      </c>
      <c r="FG38">
        <f t="shared" si="1"/>
        <v>19</v>
      </c>
      <c r="FH38">
        <v>17</v>
      </c>
    </row>
    <row r="39" spans="1:165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2</v>
      </c>
      <c r="M39" s="46">
        <v>0</v>
      </c>
      <c r="N39" s="23">
        <v>1</v>
      </c>
      <c r="O39" s="46">
        <v>0</v>
      </c>
      <c r="P39" s="23">
        <v>3</v>
      </c>
      <c r="Q39" s="46">
        <v>0</v>
      </c>
      <c r="R39" s="23">
        <v>1</v>
      </c>
      <c r="S39" s="46">
        <v>1</v>
      </c>
      <c r="T39" s="23">
        <v>2</v>
      </c>
      <c r="U39" s="46">
        <v>3</v>
      </c>
      <c r="V39" s="23">
        <v>3</v>
      </c>
      <c r="W39" s="46">
        <v>3</v>
      </c>
      <c r="X39" s="23">
        <v>2</v>
      </c>
      <c r="Y39" s="46">
        <v>2</v>
      </c>
      <c r="Z39" s="23">
        <v>2</v>
      </c>
      <c r="AA39" s="46">
        <v>1</v>
      </c>
      <c r="AB39" s="23">
        <v>2</v>
      </c>
      <c r="AC39" s="46">
        <v>3</v>
      </c>
      <c r="AD39" s="23"/>
      <c r="AE39" s="46">
        <v>2</v>
      </c>
      <c r="AF39" s="23">
        <v>1</v>
      </c>
      <c r="AG39" s="46">
        <v>1</v>
      </c>
      <c r="AH39" s="23">
        <v>0</v>
      </c>
      <c r="AI39" s="46">
        <v>2</v>
      </c>
      <c r="AJ39" s="23">
        <v>4</v>
      </c>
      <c r="AK39" s="46">
        <v>1</v>
      </c>
      <c r="AL39" s="23">
        <v>0</v>
      </c>
      <c r="AM39" s="46">
        <v>1</v>
      </c>
      <c r="AN39" s="23">
        <v>1</v>
      </c>
      <c r="AO39" s="46">
        <v>0</v>
      </c>
      <c r="AP39" s="23">
        <v>0</v>
      </c>
      <c r="AQ39" s="46">
        <v>3</v>
      </c>
      <c r="AR39" s="23">
        <v>2</v>
      </c>
      <c r="AS39" s="46">
        <v>2</v>
      </c>
      <c r="AT39" s="23">
        <v>1</v>
      </c>
      <c r="AU39" s="46">
        <v>0</v>
      </c>
      <c r="AV39" s="23">
        <v>1</v>
      </c>
      <c r="AW39" s="46">
        <v>1</v>
      </c>
      <c r="AX39" s="23">
        <v>1</v>
      </c>
      <c r="AY39" s="46">
        <v>1</v>
      </c>
      <c r="AZ39" s="26" t="s">
        <v>44</v>
      </c>
      <c r="BA39" s="46">
        <v>1</v>
      </c>
      <c r="BB39" s="26" t="s">
        <v>44</v>
      </c>
      <c r="BC39" s="46">
        <v>0</v>
      </c>
      <c r="BD39" s="26" t="s">
        <v>44</v>
      </c>
      <c r="BE39" s="46">
        <v>1</v>
      </c>
      <c r="BF39" s="26" t="s">
        <v>44</v>
      </c>
      <c r="BG39" s="46">
        <v>0</v>
      </c>
      <c r="BH39" s="26" t="s">
        <v>44</v>
      </c>
      <c r="BI39" s="46">
        <v>0</v>
      </c>
      <c r="BJ39" s="26" t="s">
        <v>44</v>
      </c>
      <c r="BK39" s="46">
        <v>0</v>
      </c>
      <c r="BL39" s="26" t="s">
        <v>44</v>
      </c>
      <c r="BM39" s="46">
        <v>0</v>
      </c>
      <c r="BN39" s="26" t="s">
        <v>44</v>
      </c>
      <c r="BO39" s="46">
        <v>0</v>
      </c>
      <c r="BP39" s="26" t="s">
        <v>44</v>
      </c>
      <c r="BQ39" s="46">
        <v>0</v>
      </c>
      <c r="BR39" s="26" t="s">
        <v>44</v>
      </c>
      <c r="BS39" s="46">
        <v>0</v>
      </c>
      <c r="BT39" s="26" t="s">
        <v>44</v>
      </c>
      <c r="BU39" s="46">
        <v>0</v>
      </c>
      <c r="BV39" s="26" t="s">
        <v>44</v>
      </c>
      <c r="BW39" s="46">
        <v>0</v>
      </c>
      <c r="BX39" s="26" t="s">
        <v>44</v>
      </c>
      <c r="BY39" s="46">
        <v>0</v>
      </c>
      <c r="BZ39" s="26" t="s">
        <v>44</v>
      </c>
      <c r="CA39" s="46">
        <v>0</v>
      </c>
      <c r="CB39" s="26" t="s">
        <v>44</v>
      </c>
      <c r="CC39" s="46">
        <v>0</v>
      </c>
      <c r="CD39" s="26" t="s">
        <v>44</v>
      </c>
      <c r="CE39" s="46">
        <v>0</v>
      </c>
      <c r="CF39" s="26" t="s">
        <v>44</v>
      </c>
      <c r="CG39" s="46">
        <v>0</v>
      </c>
      <c r="CH39" s="26" t="s">
        <v>44</v>
      </c>
      <c r="CI39" s="46">
        <v>0</v>
      </c>
      <c r="CJ39" s="26" t="s">
        <v>44</v>
      </c>
      <c r="CK39" s="46">
        <v>0</v>
      </c>
      <c r="CL39" s="26" t="s">
        <v>44</v>
      </c>
      <c r="CM39" s="46">
        <v>0</v>
      </c>
      <c r="CN39" s="26" t="s">
        <v>44</v>
      </c>
      <c r="CO39" s="46">
        <v>0</v>
      </c>
      <c r="CP39" s="26" t="s">
        <v>44</v>
      </c>
      <c r="CQ39" s="46">
        <v>0</v>
      </c>
      <c r="CR39" s="26" t="s">
        <v>44</v>
      </c>
      <c r="CS39" s="46">
        <v>0</v>
      </c>
      <c r="CT39" s="26" t="s">
        <v>44</v>
      </c>
      <c r="CU39" s="46">
        <v>0</v>
      </c>
      <c r="CV39" s="26" t="s">
        <v>44</v>
      </c>
      <c r="CW39" s="46">
        <v>0</v>
      </c>
      <c r="CX39" s="26" t="s">
        <v>44</v>
      </c>
      <c r="CY39" s="46">
        <v>0</v>
      </c>
      <c r="CZ39" s="26" t="s">
        <v>44</v>
      </c>
      <c r="DA39" s="46">
        <v>0</v>
      </c>
      <c r="DB39" s="26" t="s">
        <v>44</v>
      </c>
      <c r="DC39" s="46">
        <v>0</v>
      </c>
      <c r="DD39" s="26" t="s">
        <v>44</v>
      </c>
      <c r="DE39" s="46">
        <v>0</v>
      </c>
      <c r="DF39" s="26" t="s">
        <v>44</v>
      </c>
      <c r="DG39" s="46">
        <v>0</v>
      </c>
      <c r="DH39" s="26" t="s">
        <v>44</v>
      </c>
      <c r="DI39" s="46">
        <v>0</v>
      </c>
      <c r="DJ39" s="26" t="s">
        <v>44</v>
      </c>
      <c r="DK39" s="46">
        <v>0</v>
      </c>
      <c r="DL39" s="26" t="s">
        <v>44</v>
      </c>
      <c r="DM39" s="46">
        <v>0</v>
      </c>
      <c r="DN39" s="26" t="s">
        <v>44</v>
      </c>
      <c r="DO39" s="101">
        <v>0</v>
      </c>
      <c r="DP39" s="26" t="s">
        <v>44</v>
      </c>
      <c r="DQ39" s="27">
        <v>0</v>
      </c>
      <c r="DR39" s="103" t="s">
        <v>44</v>
      </c>
      <c r="DS39" s="46">
        <v>0</v>
      </c>
      <c r="DT39" s="26" t="s">
        <v>44</v>
      </c>
      <c r="DU39" s="46"/>
      <c r="DV39" s="26" t="s">
        <v>44</v>
      </c>
      <c r="DW39" s="101">
        <v>0</v>
      </c>
      <c r="DX39" s="26" t="s">
        <v>44</v>
      </c>
      <c r="DY39" s="46">
        <v>0</v>
      </c>
      <c r="DZ39" s="26" t="s">
        <v>44</v>
      </c>
      <c r="EA39" s="27">
        <v>0</v>
      </c>
      <c r="EB39" s="103" t="s">
        <v>44</v>
      </c>
      <c r="EC39" s="46">
        <v>0</v>
      </c>
      <c r="ED39" s="26" t="s">
        <v>44</v>
      </c>
      <c r="EE39" s="46">
        <v>0</v>
      </c>
      <c r="EF39" s="26" t="s">
        <v>44</v>
      </c>
      <c r="EG39" s="46"/>
      <c r="EH39" s="26" t="s">
        <v>44</v>
      </c>
      <c r="EI39" s="46">
        <v>0</v>
      </c>
      <c r="EJ39" s="26" t="s">
        <v>44</v>
      </c>
      <c r="EK39" s="46">
        <v>0</v>
      </c>
      <c r="EL39" s="26" t="s">
        <v>44</v>
      </c>
      <c r="EM39" s="46">
        <v>0</v>
      </c>
      <c r="EN39" s="26" t="s">
        <v>44</v>
      </c>
      <c r="EO39" s="46">
        <v>0</v>
      </c>
      <c r="EP39" s="26" t="s">
        <v>44</v>
      </c>
      <c r="EQ39" s="46">
        <v>0</v>
      </c>
      <c r="ER39" s="26" t="s">
        <v>44</v>
      </c>
      <c r="ES39" s="46">
        <v>0</v>
      </c>
      <c r="ET39" s="26" t="s">
        <v>44</v>
      </c>
      <c r="EU39" s="46">
        <v>0</v>
      </c>
      <c r="EV39" s="26" t="s">
        <v>44</v>
      </c>
      <c r="EW39" s="46">
        <v>0</v>
      </c>
      <c r="EX39" s="26" t="s">
        <v>44</v>
      </c>
      <c r="EY39" s="46">
        <v>0</v>
      </c>
      <c r="EZ39" s="26" t="s">
        <v>44</v>
      </c>
      <c r="FA39" s="46">
        <v>0</v>
      </c>
      <c r="FB39" s="26" t="s">
        <v>44</v>
      </c>
      <c r="FC39" s="46">
        <v>0</v>
      </c>
      <c r="FD39" s="26" t="s">
        <v>44</v>
      </c>
      <c r="FE39" s="46">
        <v>0</v>
      </c>
      <c r="FF39">
        <f t="shared" si="0"/>
        <v>29</v>
      </c>
      <c r="FG39">
        <f t="shared" si="1"/>
        <v>29</v>
      </c>
      <c r="FH39" s="2">
        <v>26</v>
      </c>
    </row>
    <row r="40" spans="1:165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554">SUM(D31:D39)</f>
        <v>0</v>
      </c>
      <c r="E40" s="85">
        <f t="shared" si="554"/>
        <v>0</v>
      </c>
      <c r="F40" s="85">
        <f t="shared" si="554"/>
        <v>0</v>
      </c>
      <c r="G40" s="85">
        <f t="shared" si="554"/>
        <v>0</v>
      </c>
      <c r="H40" s="85">
        <f t="shared" si="554"/>
        <v>0</v>
      </c>
      <c r="I40" s="85">
        <f t="shared" si="554"/>
        <v>0</v>
      </c>
      <c r="J40" s="85">
        <f t="shared" si="554"/>
        <v>1</v>
      </c>
      <c r="K40" s="85">
        <f t="shared" si="554"/>
        <v>0</v>
      </c>
      <c r="L40" s="85">
        <f t="shared" si="554"/>
        <v>6</v>
      </c>
      <c r="M40" s="85">
        <f t="shared" si="554"/>
        <v>0</v>
      </c>
      <c r="N40" s="85">
        <f t="shared" si="554"/>
        <v>17</v>
      </c>
      <c r="O40" s="85">
        <f t="shared" si="554"/>
        <v>1</v>
      </c>
      <c r="P40" s="85">
        <f t="shared" si="554"/>
        <v>7</v>
      </c>
      <c r="Q40" s="85">
        <f t="shared" si="554"/>
        <v>1</v>
      </c>
      <c r="R40" s="85">
        <f t="shared" si="554"/>
        <v>12</v>
      </c>
      <c r="S40" s="85">
        <f t="shared" si="554"/>
        <v>6</v>
      </c>
      <c r="T40" s="85">
        <f t="shared" si="554"/>
        <v>17</v>
      </c>
      <c r="U40" s="85">
        <f t="shared" si="554"/>
        <v>17</v>
      </c>
      <c r="V40" s="85">
        <f t="shared" si="554"/>
        <v>22</v>
      </c>
      <c r="W40" s="85">
        <f t="shared" si="554"/>
        <v>11</v>
      </c>
      <c r="X40" s="85">
        <f t="shared" si="554"/>
        <v>11</v>
      </c>
      <c r="Y40" s="85">
        <f t="shared" si="554"/>
        <v>17</v>
      </c>
      <c r="Z40" s="85">
        <f t="shared" si="554"/>
        <v>21</v>
      </c>
      <c r="AA40" s="85">
        <f t="shared" si="554"/>
        <v>12</v>
      </c>
      <c r="AB40" s="85">
        <f t="shared" si="554"/>
        <v>15</v>
      </c>
      <c r="AC40" s="85">
        <f t="shared" si="554"/>
        <v>24</v>
      </c>
      <c r="AD40" s="85">
        <f t="shared" si="554"/>
        <v>0</v>
      </c>
      <c r="AE40" s="85">
        <f t="shared" si="554"/>
        <v>12</v>
      </c>
      <c r="AF40" s="85">
        <f t="shared" si="554"/>
        <v>1</v>
      </c>
      <c r="AG40" s="85">
        <f t="shared" si="554"/>
        <v>17</v>
      </c>
      <c r="AH40" s="85">
        <f t="shared" si="554"/>
        <v>3</v>
      </c>
      <c r="AI40" s="85">
        <f t="shared" si="554"/>
        <v>11</v>
      </c>
      <c r="AJ40" s="85">
        <f t="shared" si="554"/>
        <v>14</v>
      </c>
      <c r="AK40" s="85">
        <f t="shared" si="554"/>
        <v>5</v>
      </c>
      <c r="AL40" s="85">
        <f t="shared" si="554"/>
        <v>4</v>
      </c>
      <c r="AM40" s="85">
        <f t="shared" si="554"/>
        <v>3</v>
      </c>
      <c r="AN40" s="85">
        <f t="shared" si="554"/>
        <v>27</v>
      </c>
      <c r="AO40" s="85">
        <f t="shared" si="554"/>
        <v>0</v>
      </c>
      <c r="AP40" s="85">
        <f t="shared" si="554"/>
        <v>6</v>
      </c>
      <c r="AQ40" s="85">
        <f t="shared" si="554"/>
        <v>8</v>
      </c>
      <c r="AR40" s="85">
        <f t="shared" si="554"/>
        <v>22</v>
      </c>
      <c r="AS40" s="85">
        <f t="shared" si="554"/>
        <v>7</v>
      </c>
      <c r="AT40" s="85">
        <f t="shared" si="554"/>
        <v>10</v>
      </c>
      <c r="AU40" s="85">
        <f t="shared" si="554"/>
        <v>24</v>
      </c>
      <c r="AV40" s="85">
        <f t="shared" si="554"/>
        <v>11</v>
      </c>
      <c r="AW40" s="85">
        <f t="shared" si="554"/>
        <v>7</v>
      </c>
      <c r="AX40" s="85">
        <f t="shared" si="554"/>
        <v>8</v>
      </c>
      <c r="AY40" s="85">
        <f t="shared" si="554"/>
        <v>18</v>
      </c>
      <c r="AZ40" s="85">
        <f t="shared" si="554"/>
        <v>10</v>
      </c>
      <c r="BA40" s="85">
        <f t="shared" si="554"/>
        <v>10</v>
      </c>
      <c r="BB40" s="85">
        <f t="shared" si="554"/>
        <v>5</v>
      </c>
      <c r="BC40" s="85">
        <f t="shared" si="554"/>
        <v>11</v>
      </c>
      <c r="BD40" s="85">
        <f t="shared" si="554"/>
        <v>5</v>
      </c>
      <c r="BE40" s="85">
        <f t="shared" si="554"/>
        <v>8</v>
      </c>
      <c r="BF40" s="85">
        <f t="shared" si="554"/>
        <v>2</v>
      </c>
      <c r="BG40" s="85">
        <f t="shared" si="554"/>
        <v>10</v>
      </c>
      <c r="BH40" s="85">
        <f t="shared" si="554"/>
        <v>2</v>
      </c>
      <c r="BI40" s="85">
        <f t="shared" si="554"/>
        <v>6</v>
      </c>
      <c r="BJ40" s="85">
        <f t="shared" si="554"/>
        <v>10</v>
      </c>
      <c r="BK40" s="85">
        <f t="shared" si="554"/>
        <v>8</v>
      </c>
      <c r="BL40" s="85">
        <f t="shared" si="554"/>
        <v>16</v>
      </c>
      <c r="BM40" s="85">
        <f t="shared" si="554"/>
        <v>2</v>
      </c>
      <c r="BN40" s="85">
        <f t="shared" si="554"/>
        <v>5</v>
      </c>
      <c r="BO40" s="85">
        <f t="shared" si="554"/>
        <v>1</v>
      </c>
      <c r="BP40" s="85">
        <f t="shared" ref="BP40:CG40" si="555">SUM(BP31:BP39)</f>
        <v>2</v>
      </c>
      <c r="BQ40" s="85">
        <f t="shared" si="555"/>
        <v>1</v>
      </c>
      <c r="BR40" s="85">
        <f t="shared" si="555"/>
        <v>1</v>
      </c>
      <c r="BS40" s="85">
        <f t="shared" si="555"/>
        <v>21</v>
      </c>
      <c r="BT40" s="85">
        <f t="shared" si="555"/>
        <v>0</v>
      </c>
      <c r="BU40" s="85">
        <f t="shared" si="555"/>
        <v>6</v>
      </c>
      <c r="BV40" s="85">
        <f t="shared" si="555"/>
        <v>0</v>
      </c>
      <c r="BW40" s="85">
        <f t="shared" si="555"/>
        <v>4</v>
      </c>
      <c r="BX40" s="85">
        <f t="shared" si="555"/>
        <v>0</v>
      </c>
      <c r="BY40" s="85">
        <f t="shared" si="555"/>
        <v>1</v>
      </c>
      <c r="BZ40" s="85">
        <f t="shared" si="555"/>
        <v>3</v>
      </c>
      <c r="CA40" s="85">
        <f t="shared" si="555"/>
        <v>0</v>
      </c>
      <c r="CB40" s="85">
        <f t="shared" si="555"/>
        <v>7</v>
      </c>
      <c r="CC40" s="85">
        <f t="shared" si="555"/>
        <v>0</v>
      </c>
      <c r="CD40" s="85">
        <f t="shared" si="555"/>
        <v>9</v>
      </c>
      <c r="CE40" s="85">
        <f t="shared" si="555"/>
        <v>0</v>
      </c>
      <c r="CF40" s="85">
        <f t="shared" si="555"/>
        <v>0</v>
      </c>
      <c r="CG40" s="85">
        <f t="shared" si="555"/>
        <v>0</v>
      </c>
      <c r="CH40" s="85">
        <f>SUM(CH31:CH39)</f>
        <v>0</v>
      </c>
      <c r="CI40" s="85">
        <f>SUM(CI31:CI39)</f>
        <v>7</v>
      </c>
      <c r="CJ40" s="85">
        <f>SUM(CJ31:CJ39)</f>
        <v>0</v>
      </c>
      <c r="CK40" s="85">
        <f>SUM(CK31:CK39)</f>
        <v>8</v>
      </c>
      <c r="CL40" s="85">
        <f t="shared" ref="CL40:DG40" si="556">SUM(CL31:CL39)</f>
        <v>2</v>
      </c>
      <c r="CM40" s="85">
        <f t="shared" si="556"/>
        <v>10</v>
      </c>
      <c r="CN40" s="85">
        <f t="shared" si="556"/>
        <v>3</v>
      </c>
      <c r="CO40" s="85">
        <f t="shared" si="556"/>
        <v>1</v>
      </c>
      <c r="CP40" s="85">
        <f t="shared" si="556"/>
        <v>1</v>
      </c>
      <c r="CQ40" s="85">
        <f t="shared" si="556"/>
        <v>0</v>
      </c>
      <c r="CR40" s="85">
        <f t="shared" si="556"/>
        <v>0</v>
      </c>
      <c r="CS40" s="85">
        <f t="shared" si="556"/>
        <v>1</v>
      </c>
      <c r="CT40" s="85">
        <f t="shared" si="556"/>
        <v>0</v>
      </c>
      <c r="CU40" s="85">
        <f t="shared" si="556"/>
        <v>0</v>
      </c>
      <c r="CV40" s="85">
        <f t="shared" si="556"/>
        <v>2</v>
      </c>
      <c r="CW40" s="85">
        <f t="shared" si="556"/>
        <v>4</v>
      </c>
      <c r="CX40" s="85">
        <f t="shared" si="556"/>
        <v>0</v>
      </c>
      <c r="CY40" s="85">
        <f t="shared" si="556"/>
        <v>0</v>
      </c>
      <c r="CZ40" s="85">
        <f t="shared" si="556"/>
        <v>0</v>
      </c>
      <c r="DA40" s="85">
        <f t="shared" si="556"/>
        <v>4</v>
      </c>
      <c r="DB40" s="85">
        <f t="shared" si="556"/>
        <v>4</v>
      </c>
      <c r="DC40" s="85">
        <f t="shared" si="556"/>
        <v>0</v>
      </c>
      <c r="DD40" s="85">
        <f t="shared" si="556"/>
        <v>0</v>
      </c>
      <c r="DE40" s="85">
        <f t="shared" si="556"/>
        <v>0</v>
      </c>
      <c r="DF40" s="85">
        <f t="shared" si="556"/>
        <v>0</v>
      </c>
      <c r="DG40" s="85">
        <f t="shared" si="556"/>
        <v>1</v>
      </c>
      <c r="DH40" s="85">
        <f t="shared" ref="DH40:DK40" si="557">SUM(DH31:DH39)</f>
        <v>0</v>
      </c>
      <c r="DI40" s="85">
        <f t="shared" si="557"/>
        <v>2</v>
      </c>
      <c r="DJ40" s="85">
        <f t="shared" si="557"/>
        <v>0</v>
      </c>
      <c r="DK40" s="85">
        <f t="shared" si="557"/>
        <v>2</v>
      </c>
      <c r="DL40" s="85">
        <f t="shared" ref="DL40:FE40" si="558">SUM(DL31:DL39)</f>
        <v>0</v>
      </c>
      <c r="DM40" s="85">
        <f t="shared" si="558"/>
        <v>0</v>
      </c>
      <c r="DN40" s="85">
        <f t="shared" si="558"/>
        <v>0</v>
      </c>
      <c r="DO40" s="85">
        <f t="shared" si="558"/>
        <v>1</v>
      </c>
      <c r="DP40" s="85">
        <f t="shared" si="558"/>
        <v>0</v>
      </c>
      <c r="DQ40" s="85">
        <f t="shared" si="558"/>
        <v>0</v>
      </c>
      <c r="DR40" s="85">
        <f t="shared" si="558"/>
        <v>0</v>
      </c>
      <c r="DS40" s="85">
        <f t="shared" si="558"/>
        <v>0</v>
      </c>
      <c r="DT40" s="85">
        <f t="shared" si="558"/>
        <v>0</v>
      </c>
      <c r="DU40" s="85">
        <f t="shared" si="558"/>
        <v>0</v>
      </c>
      <c r="DV40" s="85">
        <f t="shared" si="558"/>
        <v>0</v>
      </c>
      <c r="DW40" s="85">
        <f t="shared" si="558"/>
        <v>0</v>
      </c>
      <c r="DX40" s="85">
        <f t="shared" si="558"/>
        <v>0</v>
      </c>
      <c r="DY40" s="85">
        <f t="shared" si="558"/>
        <v>0</v>
      </c>
      <c r="DZ40" s="85">
        <f t="shared" si="558"/>
        <v>0</v>
      </c>
      <c r="EA40" s="85">
        <f t="shared" si="558"/>
        <v>0</v>
      </c>
      <c r="EB40" s="85">
        <f t="shared" si="558"/>
        <v>0</v>
      </c>
      <c r="EC40" s="85">
        <f t="shared" si="558"/>
        <v>0</v>
      </c>
      <c r="ED40" s="85">
        <f t="shared" si="558"/>
        <v>0</v>
      </c>
      <c r="EE40" s="85">
        <f t="shared" si="558"/>
        <v>0</v>
      </c>
      <c r="EF40" s="85">
        <f t="shared" si="558"/>
        <v>0</v>
      </c>
      <c r="EG40" s="85">
        <f t="shared" si="558"/>
        <v>0</v>
      </c>
      <c r="EH40" s="85">
        <f t="shared" si="558"/>
        <v>0</v>
      </c>
      <c r="EI40" s="85">
        <f t="shared" si="558"/>
        <v>0</v>
      </c>
      <c r="EJ40" s="85">
        <f t="shared" si="558"/>
        <v>0</v>
      </c>
      <c r="EK40" s="85">
        <f t="shared" si="558"/>
        <v>0</v>
      </c>
      <c r="EL40" s="85">
        <f t="shared" si="558"/>
        <v>0</v>
      </c>
      <c r="EM40" s="85">
        <f t="shared" si="558"/>
        <v>0</v>
      </c>
      <c r="EN40" s="85">
        <f t="shared" si="558"/>
        <v>0</v>
      </c>
      <c r="EO40" s="85">
        <f t="shared" si="558"/>
        <v>0</v>
      </c>
      <c r="EP40" s="85">
        <f t="shared" si="558"/>
        <v>0</v>
      </c>
      <c r="EQ40" s="85">
        <f t="shared" si="558"/>
        <v>0</v>
      </c>
      <c r="ER40" s="85">
        <f t="shared" si="558"/>
        <v>0</v>
      </c>
      <c r="ES40" s="85">
        <f t="shared" si="558"/>
        <v>0</v>
      </c>
      <c r="ET40" s="85">
        <f t="shared" si="558"/>
        <v>0</v>
      </c>
      <c r="EU40" s="85">
        <f t="shared" si="558"/>
        <v>0</v>
      </c>
      <c r="EV40" s="85">
        <f t="shared" si="558"/>
        <v>0</v>
      </c>
      <c r="EW40" s="85">
        <f t="shared" si="558"/>
        <v>0</v>
      </c>
      <c r="EX40" s="85">
        <f t="shared" si="558"/>
        <v>0</v>
      </c>
      <c r="EY40" s="85">
        <f t="shared" si="558"/>
        <v>0</v>
      </c>
      <c r="EZ40" s="85">
        <f t="shared" si="558"/>
        <v>0</v>
      </c>
      <c r="FA40" s="85">
        <f t="shared" si="558"/>
        <v>0</v>
      </c>
      <c r="FB40" s="85">
        <f t="shared" si="558"/>
        <v>0</v>
      </c>
      <c r="FC40" s="85">
        <f t="shared" si="558"/>
        <v>0</v>
      </c>
      <c r="FD40" s="85">
        <f t="shared" si="558"/>
        <v>0</v>
      </c>
      <c r="FE40" s="85">
        <f t="shared" si="558"/>
        <v>0</v>
      </c>
      <c r="FF40" s="97" t="s">
        <v>41</v>
      </c>
      <c r="FG40" s="97" t="s">
        <v>42</v>
      </c>
      <c r="FH40" s="85">
        <f>AVERAGE(FH31:FH39)</f>
        <v>55.888888888888886</v>
      </c>
      <c r="FI40" s="85"/>
    </row>
    <row r="41" spans="1:165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8</v>
      </c>
      <c r="AI41" s="304"/>
      <c r="AJ41" s="304">
        <v>8</v>
      </c>
      <c r="AK41" s="304"/>
      <c r="AL41" s="304">
        <v>8</v>
      </c>
      <c r="AM41" s="304"/>
      <c r="AN41" s="304">
        <v>8</v>
      </c>
      <c r="AO41" s="304"/>
      <c r="AP41" s="304">
        <v>8</v>
      </c>
      <c r="AQ41" s="304"/>
      <c r="AR41" s="304">
        <v>8</v>
      </c>
      <c r="AS41" s="304"/>
      <c r="AT41" s="304">
        <v>8</v>
      </c>
      <c r="AU41" s="304"/>
      <c r="AV41" s="304">
        <v>8</v>
      </c>
      <c r="AW41" s="304"/>
      <c r="AX41" s="304">
        <v>8</v>
      </c>
      <c r="AY41" s="304"/>
      <c r="AZ41" s="304">
        <v>7</v>
      </c>
      <c r="BA41" s="304"/>
      <c r="BB41" s="304">
        <v>7</v>
      </c>
      <c r="BC41" s="304"/>
      <c r="BD41" s="304">
        <v>7</v>
      </c>
      <c r="BE41" s="304"/>
      <c r="BF41" s="304">
        <v>7</v>
      </c>
      <c r="BG41" s="304"/>
      <c r="BH41" s="304">
        <v>7</v>
      </c>
      <c r="BI41" s="304"/>
      <c r="BJ41" s="304">
        <v>7</v>
      </c>
      <c r="BK41" s="304"/>
      <c r="BL41" s="304">
        <v>7</v>
      </c>
      <c r="BM41" s="304"/>
      <c r="BN41" s="304">
        <v>7</v>
      </c>
      <c r="BO41" s="304"/>
      <c r="BP41" s="304">
        <v>7</v>
      </c>
      <c r="BQ41" s="304"/>
      <c r="BR41" s="304">
        <v>7</v>
      </c>
      <c r="BS41" s="304"/>
      <c r="BT41" s="304">
        <v>7</v>
      </c>
      <c r="BU41" s="304"/>
      <c r="BV41" s="304">
        <v>7</v>
      </c>
      <c r="BW41" s="304"/>
      <c r="BX41" s="304">
        <v>7</v>
      </c>
      <c r="BY41" s="304"/>
      <c r="BZ41" s="304">
        <v>7</v>
      </c>
      <c r="CA41" s="304"/>
      <c r="CB41" s="304">
        <v>7</v>
      </c>
      <c r="CC41" s="304"/>
      <c r="CD41" s="304">
        <v>7</v>
      </c>
      <c r="CE41" s="304"/>
      <c r="CF41" s="304">
        <v>7</v>
      </c>
      <c r="CG41" s="304"/>
      <c r="CH41" s="304">
        <v>7</v>
      </c>
      <c r="CI41" s="304"/>
      <c r="CJ41" s="304">
        <v>7</v>
      </c>
      <c r="CK41" s="304"/>
      <c r="CL41" s="304">
        <v>7</v>
      </c>
      <c r="CM41" s="304"/>
      <c r="CN41" s="304">
        <v>7</v>
      </c>
      <c r="CO41" s="304"/>
      <c r="CP41" s="304">
        <v>7</v>
      </c>
      <c r="CQ41" s="304"/>
      <c r="CR41" s="304">
        <v>7</v>
      </c>
      <c r="CS41" s="304"/>
      <c r="CT41" s="304">
        <v>7</v>
      </c>
      <c r="CU41" s="304"/>
      <c r="CV41" s="304">
        <v>7</v>
      </c>
      <c r="CW41" s="304"/>
      <c r="CX41" s="304">
        <v>6</v>
      </c>
      <c r="CY41" s="304"/>
      <c r="CZ41" s="304">
        <v>6</v>
      </c>
      <c r="DA41" s="304"/>
      <c r="DB41" s="304">
        <v>6</v>
      </c>
      <c r="DC41" s="304"/>
      <c r="DD41" s="304">
        <v>6</v>
      </c>
      <c r="DE41" s="304"/>
      <c r="DF41" s="304">
        <v>6</v>
      </c>
      <c r="DG41" s="304"/>
      <c r="DH41" s="304">
        <v>6</v>
      </c>
      <c r="DI41" s="304"/>
      <c r="DJ41" s="304">
        <v>5</v>
      </c>
      <c r="DK41" s="304"/>
      <c r="DL41" s="304">
        <v>5</v>
      </c>
      <c r="DM41" s="304"/>
      <c r="DN41" s="304">
        <v>5</v>
      </c>
      <c r="DO41" s="304"/>
      <c r="DP41" s="304">
        <v>4</v>
      </c>
      <c r="DQ41" s="304"/>
      <c r="DR41" s="304">
        <v>4</v>
      </c>
      <c r="DS41" s="304"/>
      <c r="DT41" s="304">
        <v>4</v>
      </c>
      <c r="DU41" s="304"/>
      <c r="DV41" s="304">
        <v>4</v>
      </c>
      <c r="DW41" s="304"/>
      <c r="DX41" s="304">
        <v>4</v>
      </c>
      <c r="DY41" s="304"/>
      <c r="DZ41" s="304">
        <v>3</v>
      </c>
      <c r="EA41" s="304"/>
      <c r="EB41" s="304">
        <v>3</v>
      </c>
      <c r="EC41" s="304"/>
      <c r="ED41" s="304">
        <v>2</v>
      </c>
      <c r="EE41" s="304"/>
      <c r="EF41" s="304">
        <v>2</v>
      </c>
      <c r="EG41" s="304"/>
      <c r="EH41" s="304">
        <v>2</v>
      </c>
      <c r="EI41" s="304"/>
      <c r="EJ41" s="304">
        <v>2</v>
      </c>
      <c r="EK41" s="304"/>
      <c r="EL41" s="304">
        <v>2</v>
      </c>
      <c r="EM41" s="304"/>
      <c r="EN41" s="304">
        <v>2</v>
      </c>
      <c r="EO41" s="304"/>
      <c r="EP41" s="304">
        <v>2</v>
      </c>
      <c r="EQ41" s="304"/>
      <c r="ER41" s="304">
        <v>2</v>
      </c>
      <c r="ES41" s="304"/>
      <c r="ET41" s="304">
        <v>2</v>
      </c>
      <c r="EU41" s="304"/>
      <c r="EV41" s="304">
        <v>2</v>
      </c>
      <c r="EW41" s="304"/>
      <c r="EX41" s="304">
        <v>2</v>
      </c>
      <c r="EY41" s="304"/>
      <c r="EZ41" s="304">
        <v>2</v>
      </c>
      <c r="FA41" s="304"/>
      <c r="FB41" s="304">
        <v>2</v>
      </c>
      <c r="FC41" s="304"/>
      <c r="FD41" s="304">
        <v>0</v>
      </c>
      <c r="FE41" s="304"/>
      <c r="FF41">
        <f>SUM(B40,D40,F40,H40,J40,L40,N40,P40,R40,T40,V40,X40,Z40,AB40,AD40,AF40,AH40,AJ40,AL40,AN40,AP40,AR40,AT40,AV40,AX40,AZ40,BB40,BD40,BF40,BH40,BJ40,BL40,BN40,BP40,BR40,BT40,BV40,BX40,BZ40,CB40,CD40,CF40,CH40,CJ40,CL40,CN40,CP40,CR40,CT40,CV40,CX40,CZ40,DB40,DD40,DF40,DH40,DJ40,DL40,DN40,DP40,DR40,DT40,DV40,DX40,DZ40,EB40,ED40,EF40,EH40,EJ40,EL40,EN40,EP40,ER40,ET40,EV40,EX40,EZ40,FB40,FD40)</f>
        <v>324</v>
      </c>
      <c r="FG41">
        <f>SUM(C40,E40,G40,I40,K40,M40,O40,Q40,S40,U40,W40,Y40,AA40,AC40,AE40,AG40,AI40,AK40,AM40,AO40,AQ40,AS40,AU40,AW40,AY40,BA40,BC40,BE40,BG40,BI40,BK40,BM40,BO40,BQ40,BS40,BU40,BW40,BY40,CA40,CC40,CE40,CG40,CI40,CK40,CM40,CO40,CQ40,CS40,CU40,CW40,CY40,DA40,DC40,DE40,DG40,DI40,DK40,DM40,DO40,DQ40,DS40,DU40,DW40,DY40,EA40,EC40,EE40,EG40,EI40,EK40,EM40,EO40,EQ40,ES40,EU40,EW40,EY40,FA40,FC40,FE40)</f>
        <v>331</v>
      </c>
      <c r="FH41" s="304">
        <f>STDEV(FH31:FH39)</f>
        <v>21.842873233874506</v>
      </c>
      <c r="FI41" s="304"/>
    </row>
    <row r="42" spans="1:165">
      <c r="DH42" s="86"/>
      <c r="DI42" s="87"/>
      <c r="FB42" s="86"/>
      <c r="FC42" s="87"/>
      <c r="FF42" s="86" t="s">
        <v>49</v>
      </c>
      <c r="FG42" s="87">
        <f>FG41/FF41*100</f>
        <v>102.16049382716051</v>
      </c>
      <c r="FH42">
        <f>FH40-FH41</f>
        <v>34.046015655014379</v>
      </c>
      <c r="FI42">
        <f>FH40+FH41</f>
        <v>77.731762122763399</v>
      </c>
    </row>
    <row r="43" spans="1:165" ht="15" thickBot="1">
      <c r="A43" s="77" t="s">
        <v>50</v>
      </c>
      <c r="B43" s="304">
        <f t="shared" ref="B43" si="559">ABS(B41-D41)</f>
        <v>0</v>
      </c>
      <c r="C43" s="304"/>
      <c r="D43" s="304">
        <f t="shared" ref="D43" si="560">ABS(D41-F41)</f>
        <v>0</v>
      </c>
      <c r="E43" s="304"/>
      <c r="F43" s="304">
        <f t="shared" ref="F43" si="561">ABS(F41-H41)</f>
        <v>0</v>
      </c>
      <c r="G43" s="304"/>
      <c r="H43" s="304">
        <f t="shared" ref="H43" si="562">ABS(H41-J41)</f>
        <v>0</v>
      </c>
      <c r="I43" s="304"/>
      <c r="J43" s="304">
        <f t="shared" ref="J43" si="563">ABS(J41-L41)</f>
        <v>0</v>
      </c>
      <c r="K43" s="304"/>
      <c r="L43" s="304">
        <f t="shared" ref="L43" si="564">ABS(L41-N41)</f>
        <v>0</v>
      </c>
      <c r="M43" s="304"/>
      <c r="N43" s="304">
        <f t="shared" ref="N43" si="565">ABS(N41-P41)</f>
        <v>0</v>
      </c>
      <c r="O43" s="304"/>
      <c r="P43" s="304">
        <f t="shared" ref="P43" si="566">ABS(P41-R41)</f>
        <v>0</v>
      </c>
      <c r="Q43" s="304"/>
      <c r="R43" s="304">
        <f t="shared" ref="R43" si="567">ABS(R41-T41)</f>
        <v>0</v>
      </c>
      <c r="S43" s="304"/>
      <c r="T43" s="304">
        <f t="shared" ref="T43" si="568">ABS(T41-V41)</f>
        <v>0</v>
      </c>
      <c r="U43" s="304"/>
      <c r="V43" s="304">
        <f t="shared" ref="V43" si="569">ABS(V41-X41)</f>
        <v>0</v>
      </c>
      <c r="W43" s="304"/>
      <c r="X43" s="304">
        <f t="shared" ref="X43" si="570">ABS(X41-Z41)</f>
        <v>0</v>
      </c>
      <c r="Y43" s="304"/>
      <c r="Z43" s="304">
        <f t="shared" ref="Z43" si="571">ABS(Z41-AB41)</f>
        <v>0</v>
      </c>
      <c r="AA43" s="304"/>
      <c r="AB43" s="304">
        <f t="shared" ref="AB43" si="572">ABS(AB41-AD41)</f>
        <v>0</v>
      </c>
      <c r="AC43" s="304"/>
      <c r="AD43" s="304">
        <f t="shared" ref="AD43" si="573">ABS(AD41-AF41)</f>
        <v>0</v>
      </c>
      <c r="AE43" s="304"/>
      <c r="AF43" s="304">
        <f t="shared" ref="AF43" si="574">ABS(AF41-AH41)</f>
        <v>1</v>
      </c>
      <c r="AG43" s="304"/>
      <c r="AH43" s="304">
        <f t="shared" ref="AH43" si="575">ABS(AH41-AJ41)</f>
        <v>0</v>
      </c>
      <c r="AI43" s="304"/>
      <c r="AJ43" s="304">
        <f t="shared" ref="AJ43" si="576">ABS(AJ41-AL41)</f>
        <v>0</v>
      </c>
      <c r="AK43" s="304"/>
      <c r="AL43" s="304">
        <f t="shared" ref="AL43" si="577">ABS(AL41-AN41)</f>
        <v>0</v>
      </c>
      <c r="AM43" s="304"/>
      <c r="AN43" s="304">
        <f t="shared" ref="AN43" si="578">ABS(AN41-AP41)</f>
        <v>0</v>
      </c>
      <c r="AO43" s="304"/>
      <c r="AP43" s="304">
        <f t="shared" ref="AP43" si="579">ABS(AP41-AR41)</f>
        <v>0</v>
      </c>
      <c r="AQ43" s="304"/>
      <c r="AR43" s="304">
        <f t="shared" ref="AR43" si="580">ABS(AR41-AT41)</f>
        <v>0</v>
      </c>
      <c r="AS43" s="304"/>
      <c r="AT43" s="304">
        <f t="shared" ref="AT43" si="581">ABS(AT41-AV41)</f>
        <v>0</v>
      </c>
      <c r="AU43" s="304"/>
      <c r="AV43" s="304">
        <f t="shared" ref="AV43" si="582">ABS(AV41-AX41)</f>
        <v>0</v>
      </c>
      <c r="AW43" s="304"/>
      <c r="AX43" s="304">
        <f t="shared" ref="AX43" si="583">ABS(AX41-AZ41)</f>
        <v>1</v>
      </c>
      <c r="AY43" s="304"/>
      <c r="AZ43" s="304">
        <f t="shared" ref="AZ43" si="584">ABS(AZ41-BB41)</f>
        <v>0</v>
      </c>
      <c r="BA43" s="304"/>
      <c r="BB43" s="304">
        <f t="shared" ref="BB43" si="585">ABS(BB41-BD41)</f>
        <v>0</v>
      </c>
      <c r="BC43" s="304"/>
      <c r="BD43" s="304">
        <f t="shared" ref="BD43" si="586">ABS(BD41-BF41)</f>
        <v>0</v>
      </c>
      <c r="BE43" s="304"/>
      <c r="BF43" s="304">
        <f t="shared" ref="BF43" si="587">ABS(BF41-BH41)</f>
        <v>0</v>
      </c>
      <c r="BG43" s="304"/>
      <c r="BH43" s="304">
        <f t="shared" ref="BH43" si="588">ABS(BH41-BJ41)</f>
        <v>0</v>
      </c>
      <c r="BI43" s="304"/>
      <c r="BJ43" s="304">
        <f t="shared" ref="BJ43" si="589">ABS(BJ41-BL41)</f>
        <v>0</v>
      </c>
      <c r="BK43" s="304"/>
      <c r="BL43" s="304">
        <f t="shared" ref="BL43" si="590">ABS(BL41-BN41)</f>
        <v>0</v>
      </c>
      <c r="BM43" s="304"/>
      <c r="BN43" s="304">
        <f t="shared" ref="BN43" si="591">ABS(BN41-BP41)</f>
        <v>0</v>
      </c>
      <c r="BO43" s="304"/>
      <c r="BP43" s="304">
        <f t="shared" ref="BP43" si="592">ABS(BP41-BR41)</f>
        <v>0</v>
      </c>
      <c r="BQ43" s="304"/>
      <c r="BR43" s="304">
        <f t="shared" ref="BR43" si="593">ABS(BR41-BT41)</f>
        <v>0</v>
      </c>
      <c r="BS43" s="304"/>
      <c r="BT43" s="304">
        <f t="shared" ref="BT43" si="594">ABS(BT41-BV41)</f>
        <v>0</v>
      </c>
      <c r="BU43" s="304"/>
      <c r="BV43" s="304">
        <f t="shared" ref="BV43" si="595">ABS(BV41-BX41)</f>
        <v>0</v>
      </c>
      <c r="BW43" s="304"/>
      <c r="BX43" s="304">
        <f t="shared" ref="BX43" si="596">ABS(BX41-BZ41)</f>
        <v>0</v>
      </c>
      <c r="BY43" s="304"/>
      <c r="BZ43" s="304">
        <f t="shared" ref="BZ43" si="597">ABS(BZ41-CB41)</f>
        <v>0</v>
      </c>
      <c r="CA43" s="304"/>
      <c r="CB43" s="304">
        <f t="shared" ref="CB43" si="598">ABS(CB41-CD41)</f>
        <v>0</v>
      </c>
      <c r="CC43" s="304"/>
      <c r="CD43" s="304">
        <f t="shared" ref="CD43" si="599">ABS(CD41-CF41)</f>
        <v>0</v>
      </c>
      <c r="CE43" s="304"/>
      <c r="CF43" s="304">
        <f t="shared" ref="CF43" si="600">ABS(CF41-CH41)</f>
        <v>0</v>
      </c>
      <c r="CG43" s="304"/>
      <c r="CH43" s="304">
        <f t="shared" ref="CH43" si="601">ABS(CH41-CJ41)</f>
        <v>0</v>
      </c>
      <c r="CI43" s="304"/>
      <c r="CJ43" s="304">
        <f t="shared" ref="CJ43" si="602">ABS(CJ41-CL41)</f>
        <v>0</v>
      </c>
      <c r="CK43" s="304"/>
      <c r="CL43" s="304">
        <f t="shared" ref="CL43" si="603">ABS(CL41-CN41)</f>
        <v>0</v>
      </c>
      <c r="CM43" s="304"/>
      <c r="CN43" s="304">
        <f t="shared" ref="CN43" si="604">ABS(CN41-CP41)</f>
        <v>0</v>
      </c>
      <c r="CO43" s="304"/>
      <c r="CP43" s="304">
        <f t="shared" ref="CP43" si="605">ABS(CP41-CR41)</f>
        <v>0</v>
      </c>
      <c r="CQ43" s="304"/>
      <c r="CR43" s="304">
        <f t="shared" ref="CR43" si="606">ABS(CR41-CT41)</f>
        <v>0</v>
      </c>
      <c r="CS43" s="304"/>
      <c r="CT43" s="304">
        <f t="shared" ref="CT43" si="607">ABS(CT41-CV41)</f>
        <v>0</v>
      </c>
      <c r="CU43" s="304"/>
      <c r="CV43" s="304">
        <f t="shared" ref="CV43" si="608">ABS(CV41-CX41)</f>
        <v>1</v>
      </c>
      <c r="CW43" s="304"/>
      <c r="CX43" s="304">
        <f t="shared" ref="CX43" si="609">ABS(CX41-CZ41)</f>
        <v>0</v>
      </c>
      <c r="CY43" s="304"/>
      <c r="CZ43" s="304">
        <f t="shared" ref="CZ43" si="610">ABS(CZ41-DB41)</f>
        <v>0</v>
      </c>
      <c r="DA43" s="304"/>
      <c r="DB43" s="304">
        <f t="shared" ref="DB43" si="611">ABS(DB41-DD41)</f>
        <v>0</v>
      </c>
      <c r="DC43" s="304"/>
      <c r="DD43" s="304">
        <f t="shared" ref="DD43" si="612">ABS(DD41-DF41)</f>
        <v>0</v>
      </c>
      <c r="DE43" s="304"/>
      <c r="DF43" s="304">
        <f t="shared" ref="DF43" si="613">ABS(DF41-DH41)</f>
        <v>0</v>
      </c>
      <c r="DG43" s="304"/>
      <c r="DH43" s="304">
        <f t="shared" ref="DH43" si="614">ABS(DH41-DJ41)</f>
        <v>1</v>
      </c>
      <c r="DI43" s="304"/>
      <c r="DJ43" s="304">
        <f t="shared" ref="DJ43" si="615">ABS(DJ41-DL41)</f>
        <v>0</v>
      </c>
      <c r="DK43" s="304"/>
      <c r="DL43" s="304">
        <f t="shared" ref="DL43" si="616">ABS(DL41-DN41)</f>
        <v>0</v>
      </c>
      <c r="DM43" s="304"/>
      <c r="DN43" s="304">
        <f t="shared" ref="DN43" si="617">ABS(DN41-DP41)</f>
        <v>1</v>
      </c>
      <c r="DO43" s="304"/>
      <c r="DP43" s="304">
        <f t="shared" ref="DP43" si="618">ABS(DP41-DR41)</f>
        <v>0</v>
      </c>
      <c r="DQ43" s="304"/>
      <c r="DR43" s="304">
        <f t="shared" ref="DR43" si="619">ABS(DR41-DT41)</f>
        <v>0</v>
      </c>
      <c r="DS43" s="304"/>
      <c r="DT43" s="304">
        <f t="shared" ref="DT43" si="620">ABS(DT41-DV41)</f>
        <v>0</v>
      </c>
      <c r="DU43" s="304"/>
      <c r="DV43" s="304">
        <f t="shared" ref="DV43" si="621">ABS(DV41-DX41)</f>
        <v>0</v>
      </c>
      <c r="DW43" s="304"/>
      <c r="DX43" s="304">
        <f t="shared" ref="DX43" si="622">ABS(DX41-DZ41)</f>
        <v>1</v>
      </c>
      <c r="DY43" s="304"/>
      <c r="DZ43" s="304">
        <f t="shared" ref="DZ43" si="623">ABS(DZ41-EB41)</f>
        <v>0</v>
      </c>
      <c r="EA43" s="304"/>
      <c r="EB43" s="304">
        <f t="shared" ref="EB43" si="624">ABS(EB41-ED41)</f>
        <v>1</v>
      </c>
      <c r="EC43" s="304"/>
      <c r="ED43" s="304">
        <f t="shared" ref="ED43" si="625">ABS(ED41-EF41)</f>
        <v>0</v>
      </c>
      <c r="EE43" s="304"/>
      <c r="EF43" s="304">
        <f t="shared" ref="EF43" si="626">ABS(EF41-EH41)</f>
        <v>0</v>
      </c>
      <c r="EG43" s="304"/>
      <c r="EH43" s="304">
        <f t="shared" ref="EH43" si="627">ABS(EH41-EJ41)</f>
        <v>0</v>
      </c>
      <c r="EI43" s="304"/>
      <c r="EJ43" s="304">
        <f t="shared" ref="EJ43" si="628">ABS(EJ41-EL41)</f>
        <v>0</v>
      </c>
      <c r="EK43" s="304"/>
      <c r="EL43" s="304">
        <f t="shared" ref="EL43" si="629">ABS(EL41-EN41)</f>
        <v>0</v>
      </c>
      <c r="EM43" s="304"/>
      <c r="EN43" s="304">
        <f t="shared" ref="EN43" si="630">ABS(EN41-EP41)</f>
        <v>0</v>
      </c>
      <c r="EO43" s="304"/>
      <c r="EP43" s="304">
        <f t="shared" ref="EP43" si="631">ABS(EP41-ER41)</f>
        <v>0</v>
      </c>
      <c r="EQ43" s="304"/>
      <c r="ER43" s="304">
        <f t="shared" ref="ER43" si="632">ABS(ER41-ET41)</f>
        <v>0</v>
      </c>
      <c r="ES43" s="304"/>
      <c r="ET43" s="304">
        <f t="shared" ref="ET43" si="633">ABS(ET41-EV41)</f>
        <v>0</v>
      </c>
      <c r="EU43" s="304"/>
      <c r="EV43" s="304">
        <f t="shared" ref="EV43" si="634">ABS(EV41-EX41)</f>
        <v>0</v>
      </c>
      <c r="EW43" s="304"/>
      <c r="EX43" s="304">
        <f t="shared" ref="EX43" si="635">ABS(EX41-EZ41)</f>
        <v>0</v>
      </c>
      <c r="EY43" s="304"/>
      <c r="EZ43" s="304">
        <f t="shared" ref="EZ43" si="636">ABS(EZ41-FB41)</f>
        <v>0</v>
      </c>
      <c r="FA43" s="304"/>
      <c r="FB43" s="304">
        <f t="shared" ref="FB43" si="637">ABS(FB41-FD41)</f>
        <v>2</v>
      </c>
      <c r="FC43" s="304"/>
      <c r="FD43" s="304">
        <f>ABS(FD41)</f>
        <v>0</v>
      </c>
      <c r="FE43" s="304"/>
      <c r="FF43" s="86"/>
      <c r="FG43">
        <f>AVERAGE(FG31:FG39)</f>
        <v>36.777777777777779</v>
      </c>
    </row>
    <row r="44" spans="1:165" ht="15" thickBot="1">
      <c r="A44" s="77" t="s">
        <v>51</v>
      </c>
      <c r="B44" s="304">
        <f t="shared" ref="B44" si="638">B41/$B$41</f>
        <v>1</v>
      </c>
      <c r="C44" s="304"/>
      <c r="D44" s="304">
        <f t="shared" ref="D44:X44" si="639">D41/$B$41</f>
        <v>1</v>
      </c>
      <c r="E44" s="304"/>
      <c r="F44" s="304">
        <f t="shared" si="639"/>
        <v>1</v>
      </c>
      <c r="G44" s="304"/>
      <c r="H44" s="304">
        <f t="shared" si="639"/>
        <v>1</v>
      </c>
      <c r="I44" s="304"/>
      <c r="J44" s="304">
        <f t="shared" si="639"/>
        <v>1</v>
      </c>
      <c r="K44" s="304"/>
      <c r="L44" s="304">
        <f t="shared" si="639"/>
        <v>1</v>
      </c>
      <c r="M44" s="304"/>
      <c r="N44" s="304">
        <f t="shared" si="639"/>
        <v>1</v>
      </c>
      <c r="O44" s="304"/>
      <c r="P44" s="304">
        <f t="shared" si="639"/>
        <v>1</v>
      </c>
      <c r="Q44" s="304"/>
      <c r="R44" s="304">
        <f t="shared" si="639"/>
        <v>1</v>
      </c>
      <c r="S44" s="304"/>
      <c r="T44" s="304">
        <f t="shared" si="639"/>
        <v>1</v>
      </c>
      <c r="U44" s="304"/>
      <c r="V44" s="304">
        <f t="shared" si="639"/>
        <v>1</v>
      </c>
      <c r="W44" s="304"/>
      <c r="X44" s="304">
        <f t="shared" si="639"/>
        <v>1</v>
      </c>
      <c r="Y44" s="304"/>
      <c r="Z44" s="304">
        <f t="shared" ref="Z44" si="640">Z41/$B$41</f>
        <v>1</v>
      </c>
      <c r="AA44" s="304"/>
      <c r="AB44" s="304">
        <f t="shared" ref="AB44" si="641">AB41/$B$41</f>
        <v>1</v>
      </c>
      <c r="AC44" s="304"/>
      <c r="AD44" s="304">
        <f t="shared" ref="AD44" si="642">AD41/$B$41</f>
        <v>1</v>
      </c>
      <c r="AE44" s="304"/>
      <c r="AF44" s="304">
        <f t="shared" ref="AF44" si="643">AF41/$B$41</f>
        <v>1</v>
      </c>
      <c r="AG44" s="304"/>
      <c r="AH44" s="304">
        <f t="shared" ref="AH44" si="644">AH41/$B$41</f>
        <v>0.88888888888888884</v>
      </c>
      <c r="AI44" s="304"/>
      <c r="AJ44" s="304">
        <f t="shared" ref="AJ44" si="645">AJ41/$B$41</f>
        <v>0.88888888888888884</v>
      </c>
      <c r="AK44" s="304"/>
      <c r="AL44" s="304">
        <f t="shared" ref="AL44" si="646">AL41/$B$41</f>
        <v>0.88888888888888884</v>
      </c>
      <c r="AM44" s="304"/>
      <c r="AN44" s="304">
        <f t="shared" ref="AN44" si="647">AN41/$B$41</f>
        <v>0.88888888888888884</v>
      </c>
      <c r="AO44" s="304"/>
      <c r="AP44" s="304">
        <f t="shared" ref="AP44" si="648">AP41/$B$41</f>
        <v>0.88888888888888884</v>
      </c>
      <c r="AQ44" s="304"/>
      <c r="AR44" s="304">
        <f t="shared" ref="AR44" si="649">AR41/$B$41</f>
        <v>0.88888888888888884</v>
      </c>
      <c r="AS44" s="304"/>
      <c r="AT44" s="304">
        <f t="shared" ref="AT44" si="650">AT41/$B$41</f>
        <v>0.88888888888888884</v>
      </c>
      <c r="AU44" s="304"/>
      <c r="AV44" s="304">
        <f t="shared" ref="AV44" si="651">AV41/$B$41</f>
        <v>0.88888888888888884</v>
      </c>
      <c r="AW44" s="304"/>
      <c r="AX44" s="304">
        <f t="shared" ref="AX44" si="652">AX41/$B$41</f>
        <v>0.88888888888888884</v>
      </c>
      <c r="AY44" s="304"/>
      <c r="AZ44" s="304">
        <f t="shared" ref="AZ44" si="653">AZ41/$B$41</f>
        <v>0.77777777777777779</v>
      </c>
      <c r="BA44" s="304"/>
      <c r="BB44" s="304">
        <f t="shared" ref="BB44" si="654">BB41/$B$41</f>
        <v>0.77777777777777779</v>
      </c>
      <c r="BC44" s="304"/>
      <c r="BD44" s="304">
        <f t="shared" ref="BD44" si="655">BD41/$B$41</f>
        <v>0.77777777777777779</v>
      </c>
      <c r="BE44" s="304"/>
      <c r="BF44" s="304">
        <f t="shared" ref="BF44" si="656">BF41/$B$41</f>
        <v>0.77777777777777779</v>
      </c>
      <c r="BG44" s="304"/>
      <c r="BH44" s="304">
        <f t="shared" ref="BH44" si="657">BH41/$B$41</f>
        <v>0.77777777777777779</v>
      </c>
      <c r="BI44" s="304"/>
      <c r="BJ44" s="304">
        <f t="shared" ref="BJ44" si="658">BJ41/$B$41</f>
        <v>0.77777777777777779</v>
      </c>
      <c r="BK44" s="304"/>
      <c r="BL44" s="304">
        <f t="shared" ref="BL44" si="659">BL41/$B$41</f>
        <v>0.77777777777777779</v>
      </c>
      <c r="BM44" s="304"/>
      <c r="BN44" s="304">
        <f t="shared" ref="BN44" si="660">BN41/$B$41</f>
        <v>0.77777777777777779</v>
      </c>
      <c r="BO44" s="304"/>
      <c r="BP44" s="304">
        <f t="shared" ref="BP44" si="661">BP41/$B$41</f>
        <v>0.77777777777777779</v>
      </c>
      <c r="BQ44" s="304"/>
      <c r="BR44" s="304">
        <f t="shared" ref="BR44" si="662">BR41/$B$41</f>
        <v>0.77777777777777779</v>
      </c>
      <c r="BS44" s="304"/>
      <c r="BT44" s="304">
        <f t="shared" ref="BT44" si="663">BT41/$B$41</f>
        <v>0.77777777777777779</v>
      </c>
      <c r="BU44" s="304"/>
      <c r="BV44" s="304">
        <f t="shared" ref="BV44" si="664">BV41/$B$41</f>
        <v>0.77777777777777779</v>
      </c>
      <c r="BW44" s="304"/>
      <c r="BX44" s="304">
        <f t="shared" ref="BX44" si="665">BX41/$B$41</f>
        <v>0.77777777777777779</v>
      </c>
      <c r="BY44" s="304"/>
      <c r="BZ44" s="304">
        <f t="shared" ref="BZ44" si="666">BZ41/$B$41</f>
        <v>0.77777777777777779</v>
      </c>
      <c r="CA44" s="304"/>
      <c r="CB44" s="304">
        <f t="shared" ref="CB44" si="667">CB41/$B$41</f>
        <v>0.77777777777777779</v>
      </c>
      <c r="CC44" s="304"/>
      <c r="CD44" s="304">
        <f t="shared" ref="CD44:EN44" si="668">CD41/$B$41</f>
        <v>0.77777777777777779</v>
      </c>
      <c r="CE44" s="304"/>
      <c r="CF44" s="304">
        <f t="shared" si="668"/>
        <v>0.77777777777777779</v>
      </c>
      <c r="CG44" s="304"/>
      <c r="CH44" s="304">
        <f t="shared" si="668"/>
        <v>0.77777777777777779</v>
      </c>
      <c r="CI44" s="304"/>
      <c r="CJ44" s="304">
        <f t="shared" si="668"/>
        <v>0.77777777777777779</v>
      </c>
      <c r="CK44" s="304"/>
      <c r="CL44" s="304">
        <f t="shared" si="668"/>
        <v>0.77777777777777779</v>
      </c>
      <c r="CM44" s="304"/>
      <c r="CN44" s="304">
        <f t="shared" si="668"/>
        <v>0.77777777777777779</v>
      </c>
      <c r="CO44" s="304"/>
      <c r="CP44" s="304">
        <f t="shared" si="668"/>
        <v>0.77777777777777779</v>
      </c>
      <c r="CQ44" s="304"/>
      <c r="CR44" s="304">
        <f t="shared" si="668"/>
        <v>0.77777777777777779</v>
      </c>
      <c r="CS44" s="304"/>
      <c r="CT44" s="304">
        <f t="shared" si="668"/>
        <v>0.77777777777777779</v>
      </c>
      <c r="CU44" s="304"/>
      <c r="CV44" s="304">
        <f t="shared" si="668"/>
        <v>0.77777777777777779</v>
      </c>
      <c r="CW44" s="304"/>
      <c r="CX44" s="304">
        <f t="shared" si="668"/>
        <v>0.66666666666666663</v>
      </c>
      <c r="CY44" s="304"/>
      <c r="CZ44" s="304">
        <f t="shared" si="668"/>
        <v>0.66666666666666663</v>
      </c>
      <c r="DA44" s="304"/>
      <c r="DB44" s="304">
        <f t="shared" si="668"/>
        <v>0.66666666666666663</v>
      </c>
      <c r="DC44" s="304"/>
      <c r="DD44" s="304">
        <f t="shared" si="668"/>
        <v>0.66666666666666663</v>
      </c>
      <c r="DE44" s="304"/>
      <c r="DF44" s="304">
        <f t="shared" si="668"/>
        <v>0.66666666666666663</v>
      </c>
      <c r="DG44" s="304"/>
      <c r="DH44" s="304">
        <f t="shared" si="668"/>
        <v>0.66666666666666663</v>
      </c>
      <c r="DI44" s="304"/>
      <c r="DJ44" s="304">
        <f t="shared" si="668"/>
        <v>0.55555555555555558</v>
      </c>
      <c r="DK44" s="304"/>
      <c r="DL44" s="304">
        <f t="shared" si="668"/>
        <v>0.55555555555555558</v>
      </c>
      <c r="DM44" s="304"/>
      <c r="DN44" s="304">
        <f t="shared" si="668"/>
        <v>0.55555555555555558</v>
      </c>
      <c r="DO44" s="304"/>
      <c r="DP44" s="304">
        <f t="shared" si="668"/>
        <v>0.44444444444444442</v>
      </c>
      <c r="DQ44" s="304"/>
      <c r="DR44" s="304">
        <f t="shared" si="668"/>
        <v>0.44444444444444442</v>
      </c>
      <c r="DS44" s="304"/>
      <c r="DT44" s="304">
        <f t="shared" si="668"/>
        <v>0.44444444444444442</v>
      </c>
      <c r="DU44" s="304"/>
      <c r="DV44" s="304">
        <f t="shared" si="668"/>
        <v>0.44444444444444442</v>
      </c>
      <c r="DW44" s="304"/>
      <c r="DX44" s="304">
        <f t="shared" si="668"/>
        <v>0.44444444444444442</v>
      </c>
      <c r="DY44" s="304"/>
      <c r="DZ44" s="304">
        <f t="shared" si="668"/>
        <v>0.33333333333333331</v>
      </c>
      <c r="EA44" s="304"/>
      <c r="EB44" s="304">
        <f t="shared" si="668"/>
        <v>0.33333333333333331</v>
      </c>
      <c r="EC44" s="304"/>
      <c r="ED44" s="304">
        <f t="shared" si="668"/>
        <v>0.22222222222222221</v>
      </c>
      <c r="EE44" s="304"/>
      <c r="EF44" s="304">
        <f t="shared" si="668"/>
        <v>0.22222222222222221</v>
      </c>
      <c r="EG44" s="304"/>
      <c r="EH44" s="304">
        <f t="shared" si="668"/>
        <v>0.22222222222222221</v>
      </c>
      <c r="EI44" s="304"/>
      <c r="EJ44" s="304">
        <f t="shared" si="668"/>
        <v>0.22222222222222221</v>
      </c>
      <c r="EK44" s="304"/>
      <c r="EL44" s="304">
        <f t="shared" si="668"/>
        <v>0.22222222222222221</v>
      </c>
      <c r="EM44" s="304"/>
      <c r="EN44" s="304">
        <f t="shared" si="668"/>
        <v>0.22222222222222221</v>
      </c>
      <c r="EO44" s="304"/>
      <c r="EP44" s="304">
        <f t="shared" ref="EP44:FB44" si="669">EP41/$B$41</f>
        <v>0.22222222222222221</v>
      </c>
      <c r="EQ44" s="304"/>
      <c r="ER44" s="304">
        <f t="shared" si="669"/>
        <v>0.22222222222222221</v>
      </c>
      <c r="ES44" s="304"/>
      <c r="ET44" s="304">
        <f t="shared" si="669"/>
        <v>0.22222222222222221</v>
      </c>
      <c r="EU44" s="304"/>
      <c r="EV44" s="304">
        <f t="shared" si="669"/>
        <v>0.22222222222222221</v>
      </c>
      <c r="EW44" s="304"/>
      <c r="EX44" s="304">
        <f t="shared" si="669"/>
        <v>0.22222222222222221</v>
      </c>
      <c r="EY44" s="304"/>
      <c r="EZ44" s="304">
        <f t="shared" si="669"/>
        <v>0.22222222222222221</v>
      </c>
      <c r="FA44" s="304"/>
      <c r="FB44" s="304">
        <f t="shared" si="669"/>
        <v>0.22222222222222221</v>
      </c>
      <c r="FC44" s="304"/>
      <c r="FD44" s="304">
        <f t="shared" ref="FD44" si="670">FD41/$B$41</f>
        <v>0</v>
      </c>
      <c r="FE44" s="304"/>
      <c r="FF44" s="86"/>
      <c r="FG44">
        <f>STDEV(FG31:FG39)</f>
        <v>10.07196328649208</v>
      </c>
    </row>
    <row r="45" spans="1:165" ht="15" thickBot="1">
      <c r="A45" s="77" t="s">
        <v>52</v>
      </c>
      <c r="B45" s="304">
        <f t="shared" ref="B45" si="671">B43/B41</f>
        <v>0</v>
      </c>
      <c r="C45" s="304"/>
      <c r="D45" s="304">
        <f t="shared" ref="D45:X45" si="672">D43/D41</f>
        <v>0</v>
      </c>
      <c r="E45" s="304"/>
      <c r="F45" s="304">
        <f t="shared" si="672"/>
        <v>0</v>
      </c>
      <c r="G45" s="304"/>
      <c r="H45" s="304">
        <f t="shared" si="672"/>
        <v>0</v>
      </c>
      <c r="I45" s="304"/>
      <c r="J45" s="304">
        <f t="shared" si="672"/>
        <v>0</v>
      </c>
      <c r="K45" s="304"/>
      <c r="L45" s="304">
        <f t="shared" si="672"/>
        <v>0</v>
      </c>
      <c r="M45" s="304"/>
      <c r="N45" s="304">
        <f t="shared" si="672"/>
        <v>0</v>
      </c>
      <c r="O45" s="304"/>
      <c r="P45" s="304">
        <f t="shared" si="672"/>
        <v>0</v>
      </c>
      <c r="Q45" s="304"/>
      <c r="R45" s="304">
        <f t="shared" si="672"/>
        <v>0</v>
      </c>
      <c r="S45" s="304"/>
      <c r="T45" s="304">
        <f t="shared" si="672"/>
        <v>0</v>
      </c>
      <c r="U45" s="304"/>
      <c r="V45" s="304">
        <f t="shared" si="672"/>
        <v>0</v>
      </c>
      <c r="W45" s="304"/>
      <c r="X45" s="304">
        <f t="shared" si="672"/>
        <v>0</v>
      </c>
      <c r="Y45" s="304"/>
      <c r="Z45" s="304">
        <f t="shared" ref="Z45" si="673">Z43/Z41</f>
        <v>0</v>
      </c>
      <c r="AA45" s="304"/>
      <c r="AB45" s="304">
        <f t="shared" ref="AB45" si="674">AB43/AB41</f>
        <v>0</v>
      </c>
      <c r="AC45" s="304"/>
      <c r="AD45" s="304">
        <f t="shared" ref="AD45" si="675">AD43/AD41</f>
        <v>0</v>
      </c>
      <c r="AE45" s="304"/>
      <c r="AF45" s="304">
        <f t="shared" ref="AF45" si="676">AF43/AF41</f>
        <v>0.1111111111111111</v>
      </c>
      <c r="AG45" s="304"/>
      <c r="AH45" s="304">
        <f t="shared" ref="AH45" si="677">AH43/AH41</f>
        <v>0</v>
      </c>
      <c r="AI45" s="304"/>
      <c r="AJ45" s="304">
        <f t="shared" ref="AJ45" si="678">AJ43/AJ41</f>
        <v>0</v>
      </c>
      <c r="AK45" s="304"/>
      <c r="AL45" s="304">
        <f t="shared" ref="AL45" si="679">AL43/AL41</f>
        <v>0</v>
      </c>
      <c r="AM45" s="304"/>
      <c r="AN45" s="304">
        <f t="shared" ref="AN45" si="680">AN43/AN41</f>
        <v>0</v>
      </c>
      <c r="AO45" s="304"/>
      <c r="AP45" s="304">
        <f t="shared" ref="AP45" si="681">AP43/AP41</f>
        <v>0</v>
      </c>
      <c r="AQ45" s="304"/>
      <c r="AR45" s="304">
        <f t="shared" ref="AR45" si="682">AR43/AR41</f>
        <v>0</v>
      </c>
      <c r="AS45" s="304"/>
      <c r="AT45" s="304">
        <f t="shared" ref="AT45" si="683">AT43/AT41</f>
        <v>0</v>
      </c>
      <c r="AU45" s="304"/>
      <c r="AV45" s="304">
        <f t="shared" ref="AV45" si="684">AV43/AV41</f>
        <v>0</v>
      </c>
      <c r="AW45" s="304"/>
      <c r="AX45" s="304">
        <f t="shared" ref="AX45" si="685">AX43/AX41</f>
        <v>0.125</v>
      </c>
      <c r="AY45" s="304"/>
      <c r="AZ45" s="304">
        <f t="shared" ref="AZ45" si="686">AZ43/AZ41</f>
        <v>0</v>
      </c>
      <c r="BA45" s="304"/>
      <c r="BB45" s="304">
        <f t="shared" ref="BB45" si="687">BB43/BB41</f>
        <v>0</v>
      </c>
      <c r="BC45" s="304"/>
      <c r="BD45" s="304">
        <f t="shared" ref="BD45" si="688">BD43/BD41</f>
        <v>0</v>
      </c>
      <c r="BE45" s="304"/>
      <c r="BF45" s="304">
        <f t="shared" ref="BF45" si="689">BF43/BF41</f>
        <v>0</v>
      </c>
      <c r="BG45" s="304"/>
      <c r="BH45" s="304">
        <f t="shared" ref="BH45" si="690">BH43/BH41</f>
        <v>0</v>
      </c>
      <c r="BI45" s="304"/>
      <c r="BJ45" s="304">
        <f t="shared" ref="BJ45" si="691">BJ43/BJ41</f>
        <v>0</v>
      </c>
      <c r="BK45" s="304"/>
      <c r="BL45" s="304">
        <f t="shared" ref="BL45" si="692">BL43/BL41</f>
        <v>0</v>
      </c>
      <c r="BM45" s="304"/>
      <c r="BN45" s="304">
        <f t="shared" ref="BN45" si="693">BN43/BN41</f>
        <v>0</v>
      </c>
      <c r="BO45" s="304"/>
      <c r="BP45" s="304">
        <f t="shared" ref="BP45" si="694">BP43/BP41</f>
        <v>0</v>
      </c>
      <c r="BQ45" s="304"/>
      <c r="BR45" s="304">
        <f t="shared" ref="BR45" si="695">BR43/BR41</f>
        <v>0</v>
      </c>
      <c r="BS45" s="304"/>
      <c r="BT45" s="304">
        <v>0</v>
      </c>
      <c r="BU45" s="304"/>
      <c r="BV45" s="304">
        <v>0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1</v>
      </c>
      <c r="CG45" s="304"/>
      <c r="CH45" s="304">
        <v>2</v>
      </c>
      <c r="CI45" s="304"/>
      <c r="CJ45" s="304">
        <v>3</v>
      </c>
      <c r="CK45" s="304"/>
      <c r="CL45" s="304">
        <v>4</v>
      </c>
      <c r="CM45" s="304"/>
      <c r="CN45" s="304">
        <v>5</v>
      </c>
      <c r="CO45" s="304"/>
      <c r="CP45" s="304">
        <v>6</v>
      </c>
      <c r="CQ45" s="304"/>
      <c r="CR45" s="304">
        <v>7</v>
      </c>
      <c r="CS45" s="304"/>
      <c r="CT45" s="304">
        <v>8</v>
      </c>
      <c r="CU45" s="304"/>
      <c r="CV45" s="304">
        <v>9</v>
      </c>
      <c r="CW45" s="304"/>
      <c r="CX45" s="304">
        <v>10</v>
      </c>
      <c r="CY45" s="304"/>
      <c r="CZ45" s="304">
        <v>11</v>
      </c>
      <c r="DA45" s="304"/>
      <c r="DB45" s="304">
        <v>12</v>
      </c>
      <c r="DC45" s="304"/>
      <c r="DD45" s="304">
        <v>13</v>
      </c>
      <c r="DE45" s="304"/>
      <c r="DF45" s="304">
        <v>14</v>
      </c>
      <c r="DG45" s="304"/>
      <c r="DH45" s="304">
        <v>15</v>
      </c>
      <c r="DI45" s="304"/>
      <c r="DJ45" s="304">
        <v>16</v>
      </c>
      <c r="DK45" s="304"/>
      <c r="DL45" s="304">
        <v>17</v>
      </c>
      <c r="DM45" s="304"/>
      <c r="DN45" s="304">
        <v>18</v>
      </c>
      <c r="DO45" s="304"/>
      <c r="DP45" s="304">
        <v>19</v>
      </c>
      <c r="DQ45" s="304"/>
      <c r="DR45" s="304">
        <v>20</v>
      </c>
      <c r="DS45" s="304"/>
      <c r="DT45" s="304">
        <v>21</v>
      </c>
      <c r="DU45" s="304"/>
      <c r="DV45" s="304">
        <v>22</v>
      </c>
      <c r="DW45" s="304"/>
      <c r="DX45" s="304">
        <v>23</v>
      </c>
      <c r="DY45" s="304"/>
      <c r="DZ45" s="304">
        <v>24</v>
      </c>
      <c r="EA45" s="304"/>
      <c r="EB45" s="304">
        <v>25</v>
      </c>
      <c r="EC45" s="304"/>
      <c r="ED45" s="304">
        <v>26</v>
      </c>
      <c r="EE45" s="304"/>
      <c r="EF45" s="304">
        <v>27</v>
      </c>
      <c r="EG45" s="304"/>
      <c r="EH45" s="304">
        <v>28</v>
      </c>
      <c r="EI45" s="304"/>
      <c r="EJ45" s="304">
        <v>29</v>
      </c>
      <c r="EK45" s="304"/>
      <c r="EL45" s="304">
        <v>30</v>
      </c>
      <c r="EM45" s="304"/>
      <c r="EN45" s="304">
        <v>31</v>
      </c>
      <c r="EO45" s="304"/>
      <c r="EP45" s="304">
        <v>32</v>
      </c>
      <c r="EQ45" s="304"/>
      <c r="ER45" s="304">
        <v>33</v>
      </c>
      <c r="ES45" s="304"/>
      <c r="ET45" s="304">
        <v>34</v>
      </c>
      <c r="EU45" s="304"/>
      <c r="EV45" s="304">
        <v>35</v>
      </c>
      <c r="EW45" s="304"/>
      <c r="EX45" s="304">
        <v>36</v>
      </c>
      <c r="EY45" s="304"/>
      <c r="EZ45" s="304">
        <v>37</v>
      </c>
      <c r="FA45" s="304"/>
      <c r="FB45" s="304">
        <v>38</v>
      </c>
      <c r="FC45" s="304"/>
      <c r="FD45" s="304">
        <v>37</v>
      </c>
      <c r="FE45" s="304"/>
    </row>
    <row r="46" spans="1:165" ht="15" thickBot="1">
      <c r="A46" s="77" t="s">
        <v>53</v>
      </c>
      <c r="B46" s="304">
        <f t="shared" ref="B46" si="696">(B44+D44)/2</f>
        <v>1</v>
      </c>
      <c r="C46" s="304"/>
      <c r="D46" s="304">
        <f t="shared" ref="D46" si="697">(D44+F44)/2</f>
        <v>1</v>
      </c>
      <c r="E46" s="304"/>
      <c r="F46" s="304">
        <f t="shared" ref="F46" si="698">(F44+H44)/2</f>
        <v>1</v>
      </c>
      <c r="G46" s="304"/>
      <c r="H46" s="304">
        <f t="shared" ref="H46" si="699">(H44+J44)/2</f>
        <v>1</v>
      </c>
      <c r="I46" s="304"/>
      <c r="J46" s="304">
        <f t="shared" ref="J46" si="700">(J44+L44)/2</f>
        <v>1</v>
      </c>
      <c r="K46" s="304"/>
      <c r="L46" s="304">
        <f t="shared" ref="L46" si="701">(L44+N44)/2</f>
        <v>1</v>
      </c>
      <c r="M46" s="304"/>
      <c r="N46" s="304">
        <f t="shared" ref="N46" si="702">(N44+P44)/2</f>
        <v>1</v>
      </c>
      <c r="O46" s="304"/>
      <c r="P46" s="304">
        <f t="shared" ref="P46" si="703">(P44+R44)/2</f>
        <v>1</v>
      </c>
      <c r="Q46" s="304"/>
      <c r="R46" s="304">
        <f t="shared" ref="R46" si="704">(R44+T44)/2</f>
        <v>1</v>
      </c>
      <c r="S46" s="304"/>
      <c r="T46" s="304">
        <f t="shared" ref="T46" si="705">(T44+V44)/2</f>
        <v>1</v>
      </c>
      <c r="U46" s="304"/>
      <c r="V46" s="304">
        <f t="shared" ref="V46" si="706">(V44+X44)/2</f>
        <v>1</v>
      </c>
      <c r="W46" s="304"/>
      <c r="X46" s="304">
        <f t="shared" ref="X46" si="707">(X44+Z44)/2</f>
        <v>1</v>
      </c>
      <c r="Y46" s="304"/>
      <c r="Z46" s="304">
        <f t="shared" ref="Z46" si="708">(Z44+AB44)/2</f>
        <v>1</v>
      </c>
      <c r="AA46" s="304"/>
      <c r="AB46" s="304">
        <f t="shared" ref="AB46" si="709">(AB44+AD44)/2</f>
        <v>1</v>
      </c>
      <c r="AC46" s="304"/>
      <c r="AD46" s="304">
        <f t="shared" ref="AD46" si="710">(AD44+AF44)/2</f>
        <v>1</v>
      </c>
      <c r="AE46" s="304"/>
      <c r="AF46" s="304">
        <f t="shared" ref="AF46" si="711">(AF44+AH44)/2</f>
        <v>0.94444444444444442</v>
      </c>
      <c r="AG46" s="304"/>
      <c r="AH46" s="304">
        <f t="shared" ref="AH46" si="712">(AH44+AJ44)/2</f>
        <v>0.88888888888888884</v>
      </c>
      <c r="AI46" s="304"/>
      <c r="AJ46" s="304">
        <f t="shared" ref="AJ46" si="713">(AJ44+AL44)/2</f>
        <v>0.88888888888888884</v>
      </c>
      <c r="AK46" s="304"/>
      <c r="AL46" s="304">
        <f t="shared" ref="AL46" si="714">(AL44+AN44)/2</f>
        <v>0.88888888888888884</v>
      </c>
      <c r="AM46" s="304"/>
      <c r="AN46" s="304">
        <f t="shared" ref="AN46" si="715">(AN44+AP44)/2</f>
        <v>0.88888888888888884</v>
      </c>
      <c r="AO46" s="304"/>
      <c r="AP46" s="304">
        <f t="shared" ref="AP46" si="716">(AP44+AR44)/2</f>
        <v>0.88888888888888884</v>
      </c>
      <c r="AQ46" s="304"/>
      <c r="AR46" s="304">
        <f t="shared" ref="AR46" si="717">(AR44+AT44)/2</f>
        <v>0.88888888888888884</v>
      </c>
      <c r="AS46" s="304"/>
      <c r="AT46" s="304">
        <f t="shared" ref="AT46" si="718">(AT44+AV44)/2</f>
        <v>0.88888888888888884</v>
      </c>
      <c r="AU46" s="304"/>
      <c r="AV46" s="304">
        <f t="shared" ref="AV46" si="719">(AV44+AX44)/2</f>
        <v>0.88888888888888884</v>
      </c>
      <c r="AW46" s="304"/>
      <c r="AX46" s="304">
        <f t="shared" ref="AX46" si="720">(AX44+AZ44)/2</f>
        <v>0.83333333333333326</v>
      </c>
      <c r="AY46" s="304"/>
      <c r="AZ46" s="304">
        <f t="shared" ref="AZ46" si="721">(AZ44+BB44)/2</f>
        <v>0.77777777777777779</v>
      </c>
      <c r="BA46" s="304"/>
      <c r="BB46" s="304">
        <f t="shared" ref="BB46" si="722">(BB44+BD44)/2</f>
        <v>0.77777777777777779</v>
      </c>
      <c r="BC46" s="304"/>
      <c r="BD46" s="304">
        <f t="shared" ref="BD46" si="723">(BD44+BF44)/2</f>
        <v>0.77777777777777779</v>
      </c>
      <c r="BE46" s="304"/>
      <c r="BF46" s="304">
        <f t="shared" ref="BF46" si="724">(BF44+BH44)/2</f>
        <v>0.77777777777777779</v>
      </c>
      <c r="BG46" s="304"/>
      <c r="BH46" s="304">
        <f t="shared" ref="BH46" si="725">(BH44+BJ44)/2</f>
        <v>0.77777777777777779</v>
      </c>
      <c r="BI46" s="304"/>
      <c r="BJ46" s="304">
        <f t="shared" ref="BJ46" si="726">(BJ44+BL44)/2</f>
        <v>0.77777777777777779</v>
      </c>
      <c r="BK46" s="304"/>
      <c r="BL46" s="304">
        <f t="shared" ref="BL46" si="727">(BL44+BN44)/2</f>
        <v>0.77777777777777779</v>
      </c>
      <c r="BM46" s="304"/>
      <c r="BN46" s="304">
        <f t="shared" ref="BN46" si="728">(BN44+BP44)/2</f>
        <v>0.77777777777777779</v>
      </c>
      <c r="BO46" s="304"/>
      <c r="BP46" s="304">
        <f t="shared" ref="BP46" si="729">(BP44+BR44)/2</f>
        <v>0.77777777777777779</v>
      </c>
      <c r="BQ46" s="304"/>
      <c r="BR46" s="304">
        <f t="shared" ref="BR46" si="730">(BR44+BT44)/2</f>
        <v>0.77777777777777779</v>
      </c>
      <c r="BS46" s="304"/>
      <c r="BT46" s="304">
        <f>(BT44+BV44)/2</f>
        <v>0.77777777777777779</v>
      </c>
      <c r="BU46" s="304"/>
      <c r="BV46" s="304">
        <f t="shared" ref="BV46" si="731">(BV44+BX44)/2</f>
        <v>0.77777777777777779</v>
      </c>
      <c r="BW46" s="304"/>
      <c r="BX46" s="304">
        <f t="shared" ref="BX46" si="732">(BX44+BZ44)/2</f>
        <v>0.77777777777777779</v>
      </c>
      <c r="BY46" s="304"/>
      <c r="BZ46" s="304">
        <f t="shared" ref="BZ46" si="733">(BZ44+CB44)/2</f>
        <v>0.77777777777777779</v>
      </c>
      <c r="CA46" s="304"/>
      <c r="CB46" s="304">
        <f t="shared" ref="CB46" si="734">(CB44+CD44)/2</f>
        <v>0.77777777777777779</v>
      </c>
      <c r="CC46" s="304"/>
      <c r="CD46" s="304">
        <f t="shared" ref="CD46" si="735">(CD44+CF44)/2</f>
        <v>0.77777777777777779</v>
      </c>
      <c r="CE46" s="304"/>
      <c r="CF46" s="304">
        <f t="shared" ref="CF46" si="736">(CF44+CH44)/2</f>
        <v>0.77777777777777779</v>
      </c>
      <c r="CG46" s="304"/>
      <c r="CH46" s="304">
        <f t="shared" ref="CH46" si="737">(CH44+CJ44)/2</f>
        <v>0.77777777777777779</v>
      </c>
      <c r="CI46" s="304"/>
      <c r="CJ46" s="304">
        <f t="shared" ref="CJ46" si="738">(CJ44+CL44)/2</f>
        <v>0.77777777777777779</v>
      </c>
      <c r="CK46" s="304"/>
      <c r="CL46" s="304">
        <f t="shared" ref="CL46" si="739">(CL44+CN44)/2</f>
        <v>0.77777777777777779</v>
      </c>
      <c r="CM46" s="304"/>
      <c r="CN46" s="304">
        <f t="shared" ref="CN46" si="740">(CN44+CP44)/2</f>
        <v>0.77777777777777779</v>
      </c>
      <c r="CO46" s="304"/>
      <c r="CP46" s="304">
        <f t="shared" ref="CP46" si="741">(CP44+CR44)/2</f>
        <v>0.77777777777777779</v>
      </c>
      <c r="CQ46" s="304"/>
      <c r="CR46" s="304">
        <f t="shared" ref="CR46" si="742">(CR44+CT44)/2</f>
        <v>0.77777777777777779</v>
      </c>
      <c r="CS46" s="304"/>
      <c r="CT46" s="304">
        <f t="shared" ref="CT46" si="743">(CT44+CV44)/2</f>
        <v>0.77777777777777779</v>
      </c>
      <c r="CU46" s="304"/>
      <c r="CV46" s="304">
        <f t="shared" ref="CV46" si="744">(CV44+CX44)/2</f>
        <v>0.72222222222222221</v>
      </c>
      <c r="CW46" s="304"/>
      <c r="CX46" s="304">
        <f t="shared" ref="CX46" si="745">(CX44+CZ44)/2</f>
        <v>0.66666666666666663</v>
      </c>
      <c r="CY46" s="304"/>
      <c r="CZ46" s="304">
        <f t="shared" ref="CZ46" si="746">(CZ44+DB44)/2</f>
        <v>0.66666666666666663</v>
      </c>
      <c r="DA46" s="304"/>
      <c r="DB46" s="304">
        <f t="shared" ref="DB46" si="747">(DB44+DD44)/2</f>
        <v>0.66666666666666663</v>
      </c>
      <c r="DC46" s="304"/>
      <c r="DD46" s="304">
        <f t="shared" ref="DD46" si="748">(DD44+DF44)/2</f>
        <v>0.66666666666666663</v>
      </c>
      <c r="DE46" s="304"/>
      <c r="DF46" s="304">
        <f t="shared" ref="DF46" si="749">(DF44+DH44)/2</f>
        <v>0.66666666666666663</v>
      </c>
      <c r="DG46" s="304"/>
      <c r="DH46" s="304">
        <f t="shared" ref="DH46" si="750">(DH44+DJ44)/2</f>
        <v>0.61111111111111116</v>
      </c>
      <c r="DI46" s="304"/>
      <c r="DJ46" s="304">
        <f t="shared" ref="DJ46" si="751">(DJ44+DL44)/2</f>
        <v>0.55555555555555558</v>
      </c>
      <c r="DK46" s="304"/>
      <c r="DL46" s="304">
        <f t="shared" ref="DL46" si="752">(DL44+DN44)/2</f>
        <v>0.55555555555555558</v>
      </c>
      <c r="DM46" s="304"/>
      <c r="DN46" s="304">
        <f t="shared" ref="DN46" si="753">(DN44+DP44)/2</f>
        <v>0.5</v>
      </c>
      <c r="DO46" s="304"/>
      <c r="DP46" s="304">
        <f t="shared" ref="DP46" si="754">(DP44+DR44)/2</f>
        <v>0.44444444444444442</v>
      </c>
      <c r="DQ46" s="304"/>
      <c r="DR46" s="304">
        <f t="shared" ref="DR46" si="755">(DR44+DT44)/2</f>
        <v>0.44444444444444442</v>
      </c>
      <c r="DS46" s="304"/>
      <c r="DT46" s="304">
        <f t="shared" ref="DT46" si="756">(DT44+DV44)/2</f>
        <v>0.44444444444444442</v>
      </c>
      <c r="DU46" s="304"/>
      <c r="DV46" s="304">
        <f t="shared" ref="DV46" si="757">(DV44+DX44)/2</f>
        <v>0.44444444444444442</v>
      </c>
      <c r="DW46" s="304"/>
      <c r="DX46" s="304">
        <f t="shared" ref="DX46" si="758">(DX44+DZ44)/2</f>
        <v>0.38888888888888884</v>
      </c>
      <c r="DY46" s="304"/>
      <c r="DZ46" s="304">
        <f t="shared" ref="DZ46" si="759">(DZ44+EB44)/2</f>
        <v>0.33333333333333331</v>
      </c>
      <c r="EA46" s="304"/>
      <c r="EB46" s="304">
        <f t="shared" ref="EB46" si="760">(EB44+ED44)/2</f>
        <v>0.27777777777777779</v>
      </c>
      <c r="EC46" s="304"/>
      <c r="ED46" s="304">
        <f t="shared" ref="ED46" si="761">(ED44+EF44)/2</f>
        <v>0.22222222222222221</v>
      </c>
      <c r="EE46" s="304"/>
      <c r="EF46" s="304">
        <f t="shared" ref="EF46" si="762">(EF44+EH44)/2</f>
        <v>0.22222222222222221</v>
      </c>
      <c r="EG46" s="304"/>
      <c r="EH46" s="304">
        <f t="shared" ref="EH46" si="763">(EH44+EJ44)/2</f>
        <v>0.22222222222222221</v>
      </c>
      <c r="EI46" s="304"/>
      <c r="EJ46" s="304">
        <f t="shared" ref="EJ46" si="764">(EJ44+EL44)/2</f>
        <v>0.22222222222222221</v>
      </c>
      <c r="EK46" s="304"/>
      <c r="EL46" s="304">
        <f t="shared" ref="EL46" si="765">(EL44+EN44)/2</f>
        <v>0.22222222222222221</v>
      </c>
      <c r="EM46" s="304"/>
      <c r="EN46" s="304">
        <f t="shared" ref="EN46" si="766">(EN44+EP44)/2</f>
        <v>0.22222222222222221</v>
      </c>
      <c r="EO46" s="304"/>
      <c r="EP46" s="304">
        <f t="shared" ref="EP46" si="767">(EP44+ER44)/2</f>
        <v>0.22222222222222221</v>
      </c>
      <c r="EQ46" s="304"/>
      <c r="ER46" s="304">
        <f t="shared" ref="ER46" si="768">(ER44+ET44)/2</f>
        <v>0.22222222222222221</v>
      </c>
      <c r="ES46" s="304"/>
      <c r="ET46" s="304">
        <f t="shared" ref="ET46" si="769">(ET44+EV44)/2</f>
        <v>0.22222222222222221</v>
      </c>
      <c r="EU46" s="304"/>
      <c r="EV46" s="304">
        <f t="shared" ref="EV46" si="770">(EV44+EX44)/2</f>
        <v>0.22222222222222221</v>
      </c>
      <c r="EW46" s="304"/>
      <c r="EX46" s="304">
        <f t="shared" ref="EX46" si="771">(EX44+EZ44)/2</f>
        <v>0.22222222222222221</v>
      </c>
      <c r="EY46" s="304"/>
      <c r="EZ46" s="304">
        <f t="shared" ref="EZ46" si="772">(EZ44+FB44)/2</f>
        <v>0.22222222222222221</v>
      </c>
      <c r="FA46" s="304"/>
      <c r="FB46" s="304">
        <f t="shared" ref="FB46" si="773">(FB44+FD44)/2</f>
        <v>0.1111111111111111</v>
      </c>
      <c r="FC46" s="304"/>
      <c r="FD46" s="304">
        <f t="shared" ref="FD46" si="774">(FD44)/2</f>
        <v>0</v>
      </c>
      <c r="FE46" s="304"/>
    </row>
    <row r="47" spans="1:165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14.944444444444445</v>
      </c>
      <c r="AG47" s="304"/>
      <c r="AH47" s="304">
        <f>SUM($B$46:AI46)-AF46</f>
        <v>15.888888888888888</v>
      </c>
      <c r="AI47" s="304"/>
      <c r="AJ47" s="304">
        <f>SUM($B$46:AK46)-AH46</f>
        <v>16.833333333333332</v>
      </c>
      <c r="AK47" s="304"/>
      <c r="AL47" s="304">
        <f>SUM($B$46:AM46)-AJ46</f>
        <v>17.722222222222221</v>
      </c>
      <c r="AM47" s="304"/>
      <c r="AN47" s="304">
        <f>SUM($B$46:AO46)-AL46</f>
        <v>18.611111111111111</v>
      </c>
      <c r="AO47" s="304"/>
      <c r="AP47" s="304">
        <f>SUM($B$46:AQ46)-AN46</f>
        <v>19.5</v>
      </c>
      <c r="AQ47" s="304"/>
      <c r="AR47" s="304">
        <f>SUM($B$46:AS46)-AP46</f>
        <v>20.388888888888889</v>
      </c>
      <c r="AS47" s="304"/>
      <c r="AT47" s="304">
        <f>SUM($B$46:AU46)-AR46</f>
        <v>21.277777777777779</v>
      </c>
      <c r="AU47" s="304"/>
      <c r="AV47" s="304">
        <f>SUM($B$46:AW46)-AT46</f>
        <v>22.166666666666668</v>
      </c>
      <c r="AW47" s="304"/>
      <c r="AX47" s="304">
        <f>SUM($B$46:AY46)-AV46</f>
        <v>23</v>
      </c>
      <c r="AY47" s="304"/>
      <c r="AZ47" s="304">
        <f>SUM($B$46:BA46)-AX46</f>
        <v>23.833333333333336</v>
      </c>
      <c r="BA47" s="304"/>
      <c r="BB47" s="304">
        <f>SUM($B$46:BC46)-AZ46</f>
        <v>24.666666666666668</v>
      </c>
      <c r="BC47" s="304"/>
      <c r="BD47" s="304">
        <f>SUM($B$46:BE46)-BB46</f>
        <v>25.444444444444446</v>
      </c>
      <c r="BE47" s="304"/>
      <c r="BF47" s="304">
        <f>SUM($B$46:BG46)-BD46</f>
        <v>26.222222222222225</v>
      </c>
      <c r="BG47" s="304"/>
      <c r="BH47" s="304">
        <f>SUM($B$46:BI46)-BF46</f>
        <v>27.000000000000004</v>
      </c>
      <c r="BI47" s="304"/>
      <c r="BJ47" s="304">
        <f>SUM($B$46:BK46)-BH46</f>
        <v>27.777777777777782</v>
      </c>
      <c r="BK47" s="304"/>
      <c r="BL47" s="304">
        <f>SUM($B$46:BM46)-BJ46</f>
        <v>28.555555555555561</v>
      </c>
      <c r="BM47" s="304"/>
      <c r="BN47" s="304">
        <f>SUM($B$46:BO46)-BL46</f>
        <v>29.333333333333339</v>
      </c>
      <c r="BO47" s="304"/>
      <c r="BP47" s="304">
        <f>SUM($B$46:BQ46)-BN46</f>
        <v>30.111111111111118</v>
      </c>
      <c r="BQ47" s="304"/>
      <c r="BR47" s="304">
        <f>SUM($B$46:BS46)-BP46</f>
        <v>30.888888888888896</v>
      </c>
      <c r="BS47" s="304"/>
      <c r="BT47" s="304">
        <f>SUM($B$46:BU46)-BR46</f>
        <v>31.666666666666671</v>
      </c>
      <c r="BU47" s="304"/>
      <c r="BV47" s="304">
        <f>SUM($B$46:BW46)-BT46</f>
        <v>32.44444444444445</v>
      </c>
      <c r="BW47" s="304"/>
      <c r="BX47" s="304">
        <f>SUM($B$46:BY46)-BV46</f>
        <v>33.222222222222229</v>
      </c>
      <c r="BY47" s="304"/>
      <c r="BZ47" s="304">
        <f>SUM($B$46:CA46)-BX46</f>
        <v>34.000000000000007</v>
      </c>
      <c r="CA47" s="304"/>
      <c r="CB47" s="304">
        <f>SUM($B$46:CC46)-BZ46</f>
        <v>34.777777777777786</v>
      </c>
      <c r="CC47" s="304"/>
      <c r="CD47" s="304">
        <f>SUM($B$46:CE46)-CB46</f>
        <v>35.555555555555564</v>
      </c>
      <c r="CE47" s="304"/>
      <c r="CF47" s="304">
        <f>SUM($B$46:CG46)-CD46</f>
        <v>36.333333333333343</v>
      </c>
      <c r="CG47" s="304"/>
      <c r="CH47" s="304">
        <f>SUM($B$46:CI46)-CF46</f>
        <v>37.111111111111121</v>
      </c>
      <c r="CI47" s="304"/>
      <c r="CJ47" s="304">
        <f>SUM($B$46:CK46)-CH46</f>
        <v>37.8888888888889</v>
      </c>
      <c r="CK47" s="304"/>
      <c r="CL47" s="304">
        <f>SUM($B$46:CM46)-CJ46</f>
        <v>38.666666666666679</v>
      </c>
      <c r="CM47" s="304"/>
      <c r="CN47" s="304">
        <f>SUM($B$46:CO46)-CL46</f>
        <v>39.444444444444457</v>
      </c>
      <c r="CO47" s="304"/>
      <c r="CP47" s="304">
        <f>SUM($B$46:CQ46)-CN46</f>
        <v>40.222222222222236</v>
      </c>
      <c r="CQ47" s="304"/>
      <c r="CR47" s="304">
        <f>SUM($B$46:CS46)-CP46</f>
        <v>41.000000000000014</v>
      </c>
      <c r="CS47" s="304"/>
      <c r="CT47" s="304">
        <f>SUM($B$46:CU46)-CR46</f>
        <v>41.777777777777793</v>
      </c>
      <c r="CU47" s="304"/>
      <c r="CV47" s="304">
        <f>SUM($B$46:CW46)-CT46</f>
        <v>42.500000000000014</v>
      </c>
      <c r="CW47" s="304"/>
      <c r="CX47" s="304">
        <f>SUM($B$46:CY46)-CV46</f>
        <v>43.222222222222236</v>
      </c>
      <c r="CY47" s="304"/>
      <c r="CZ47" s="304">
        <f>SUM($B$46:DA46)-CX46</f>
        <v>43.944444444444457</v>
      </c>
      <c r="DA47" s="304"/>
      <c r="DB47" s="304">
        <f>SUM($B$46:DC46)-CZ46</f>
        <v>44.611111111111121</v>
      </c>
      <c r="DC47" s="304"/>
      <c r="DD47" s="304">
        <f>SUM($B$46:DE46)-DB46</f>
        <v>45.277777777777786</v>
      </c>
      <c r="DE47" s="304"/>
      <c r="DF47" s="304">
        <f>SUM($B$46:DG46)-DD46</f>
        <v>45.94444444444445</v>
      </c>
      <c r="DG47" s="304"/>
      <c r="DH47" s="304">
        <f>SUM($B$46:DI46)-DF46</f>
        <v>46.555555555555564</v>
      </c>
      <c r="DI47" s="304"/>
      <c r="DJ47" s="304">
        <f>SUM($B$46:DK46)-DH46</f>
        <v>47.166666666666671</v>
      </c>
      <c r="DK47" s="304"/>
      <c r="DL47" s="304">
        <f>SUM($B$46:DM46)-DJ46</f>
        <v>47.777777777777786</v>
      </c>
      <c r="DM47" s="304"/>
      <c r="DN47" s="304">
        <f>SUM($B$46:DO46)-DL46</f>
        <v>48.277777777777786</v>
      </c>
      <c r="DO47" s="304"/>
      <c r="DP47" s="304">
        <f>SUM($B$46:DQ46)-DN46</f>
        <v>48.777777777777786</v>
      </c>
      <c r="DQ47" s="304"/>
      <c r="DR47" s="304">
        <f>SUM($B$46:DS46)-DP46</f>
        <v>49.277777777777786</v>
      </c>
      <c r="DS47" s="304"/>
      <c r="DT47" s="304">
        <f>SUM($B$46:DU46)-DR46</f>
        <v>49.722222222222229</v>
      </c>
      <c r="DU47" s="304"/>
      <c r="DV47" s="304">
        <f>SUM($B$46:DW46)-DT46</f>
        <v>50.166666666666671</v>
      </c>
      <c r="DW47" s="304"/>
      <c r="DX47" s="304">
        <f>SUM($B$46:DY46)-DV46</f>
        <v>50.555555555555557</v>
      </c>
      <c r="DY47" s="304"/>
      <c r="DZ47" s="304">
        <f>SUM($B$46:EA46)-DX46</f>
        <v>50.94444444444445</v>
      </c>
      <c r="EA47" s="304"/>
      <c r="EB47" s="304">
        <f>SUM($B$46:EC46)-DZ46</f>
        <v>51.277777777777779</v>
      </c>
      <c r="EC47" s="304"/>
      <c r="ED47" s="304">
        <f>SUM($B$46:EE46)-EB46</f>
        <v>51.555555555555557</v>
      </c>
      <c r="EE47" s="304"/>
      <c r="EF47" s="304">
        <f>SUM($B$46:EG46)-ED46</f>
        <v>51.833333333333336</v>
      </c>
      <c r="EG47" s="304"/>
      <c r="EH47" s="304">
        <f>SUM($B$46:EI46)-EF46</f>
        <v>52.055555555555557</v>
      </c>
      <c r="EI47" s="304"/>
      <c r="EJ47" s="304">
        <f>SUM($B$46:EK46)-EH46</f>
        <v>52.277777777777779</v>
      </c>
      <c r="EK47" s="304"/>
      <c r="EL47" s="304">
        <f>SUM($B$46:EM46)-EJ46</f>
        <v>52.5</v>
      </c>
      <c r="EM47" s="304"/>
      <c r="EN47" s="304">
        <f>SUM($B$46:EO46)-EL46</f>
        <v>52.722222222222221</v>
      </c>
      <c r="EO47" s="304"/>
      <c r="EP47" s="304">
        <f>SUM($B$46:EQ46)-EN46</f>
        <v>52.944444444444443</v>
      </c>
      <c r="EQ47" s="304"/>
      <c r="ER47" s="304">
        <f>SUM($B$46:ES46)-EP46</f>
        <v>53.166666666666664</v>
      </c>
      <c r="ES47" s="304"/>
      <c r="ET47" s="304">
        <f>SUM($B$46:EU46)-ER46</f>
        <v>53.388888888888886</v>
      </c>
      <c r="EU47" s="304"/>
      <c r="EV47" s="304">
        <f>SUM($B$46:EW46)-ET46</f>
        <v>53.611111111111107</v>
      </c>
      <c r="EW47" s="304"/>
      <c r="EX47" s="304">
        <f>SUM($B$46:EY46)-EV46</f>
        <v>53.833333333333329</v>
      </c>
      <c r="EY47" s="304"/>
      <c r="EZ47" s="304">
        <f>SUM($B$46:FA46)-EX46</f>
        <v>54.05555555555555</v>
      </c>
      <c r="FA47" s="304"/>
      <c r="FB47" s="304">
        <f>SUM($B$46:FC46)-EZ46</f>
        <v>54.166666666666664</v>
      </c>
      <c r="FC47" s="304"/>
      <c r="FD47" s="304">
        <f>SUM($B$46:FE46)-FB46</f>
        <v>54.277777777777771</v>
      </c>
      <c r="FE47" s="304"/>
    </row>
    <row r="48" spans="1:165" ht="15.6" customHeight="1" thickBot="1">
      <c r="A48" s="77" t="s">
        <v>55</v>
      </c>
      <c r="B48" s="304">
        <f t="shared" ref="B48" si="775">B47/B46</f>
        <v>1</v>
      </c>
      <c r="C48" s="304"/>
      <c r="D48" s="304">
        <f t="shared" ref="D48:X48" si="776">D47/D46</f>
        <v>1</v>
      </c>
      <c r="E48" s="304"/>
      <c r="F48" s="304">
        <f t="shared" si="776"/>
        <v>2</v>
      </c>
      <c r="G48" s="304"/>
      <c r="H48" s="304">
        <f t="shared" si="776"/>
        <v>3</v>
      </c>
      <c r="I48" s="304"/>
      <c r="J48" s="304">
        <f t="shared" si="776"/>
        <v>4</v>
      </c>
      <c r="K48" s="304"/>
      <c r="L48" s="304">
        <f t="shared" si="776"/>
        <v>5</v>
      </c>
      <c r="M48" s="304"/>
      <c r="N48" s="304">
        <f t="shared" si="776"/>
        <v>6</v>
      </c>
      <c r="O48" s="304"/>
      <c r="P48" s="304">
        <f t="shared" si="776"/>
        <v>7</v>
      </c>
      <c r="Q48" s="304"/>
      <c r="R48" s="304">
        <f t="shared" si="776"/>
        <v>8</v>
      </c>
      <c r="S48" s="304"/>
      <c r="T48" s="304">
        <f t="shared" si="776"/>
        <v>9</v>
      </c>
      <c r="U48" s="304"/>
      <c r="V48" s="304">
        <f t="shared" si="776"/>
        <v>10</v>
      </c>
      <c r="W48" s="304"/>
      <c r="X48" s="304">
        <f t="shared" si="776"/>
        <v>11</v>
      </c>
      <c r="Y48" s="304"/>
      <c r="Z48" s="304">
        <f t="shared" ref="Z48" si="777">Z47/Z46</f>
        <v>12</v>
      </c>
      <c r="AA48" s="304"/>
      <c r="AB48" s="304">
        <f t="shared" ref="AB48" si="778">AB47/AB46</f>
        <v>13</v>
      </c>
      <c r="AC48" s="304"/>
      <c r="AD48" s="304">
        <f t="shared" ref="AD48" si="779">AD47/AD46</f>
        <v>14</v>
      </c>
      <c r="AE48" s="304"/>
      <c r="AF48" s="304">
        <f t="shared" ref="AF48" si="780">AF47/AF46</f>
        <v>15.823529411764707</v>
      </c>
      <c r="AG48" s="304"/>
      <c r="AH48" s="304">
        <f t="shared" ref="AH48" si="781">AH47/AH46</f>
        <v>17.875</v>
      </c>
      <c r="AI48" s="304"/>
      <c r="AJ48" s="304">
        <f t="shared" ref="AJ48" si="782">AJ47/AJ46</f>
        <v>18.9375</v>
      </c>
      <c r="AK48" s="304"/>
      <c r="AL48" s="304">
        <f t="shared" ref="AL48" si="783">AL47/AL46</f>
        <v>19.9375</v>
      </c>
      <c r="AM48" s="304"/>
      <c r="AN48" s="304">
        <f t="shared" ref="AN48" si="784">AN47/AN46</f>
        <v>20.9375</v>
      </c>
      <c r="AO48" s="304"/>
      <c r="AP48" s="304">
        <f t="shared" ref="AP48" si="785">AP47/AP46</f>
        <v>21.9375</v>
      </c>
      <c r="AQ48" s="304"/>
      <c r="AR48" s="304">
        <f t="shared" ref="AR48" si="786">AR47/AR46</f>
        <v>22.9375</v>
      </c>
      <c r="AS48" s="304"/>
      <c r="AT48" s="304">
        <f t="shared" ref="AT48" si="787">AT47/AT46</f>
        <v>23.937500000000004</v>
      </c>
      <c r="AU48" s="304"/>
      <c r="AV48" s="304">
        <f t="shared" ref="AV48" si="788">AV47/AV46</f>
        <v>24.937500000000004</v>
      </c>
      <c r="AW48" s="304"/>
      <c r="AX48" s="304">
        <f t="shared" ref="AX48" si="789">AX47/AX46</f>
        <v>27.6</v>
      </c>
      <c r="AY48" s="304"/>
      <c r="AZ48" s="304">
        <f t="shared" ref="AZ48" si="790">AZ47/AZ46</f>
        <v>30.642857142857146</v>
      </c>
      <c r="BA48" s="304"/>
      <c r="BB48" s="304">
        <f t="shared" ref="BB48" si="791">BB47/BB46</f>
        <v>31.714285714285715</v>
      </c>
      <c r="BC48" s="304"/>
      <c r="BD48" s="304">
        <f t="shared" ref="BD48" si="792">BD47/BD46</f>
        <v>32.714285714285715</v>
      </c>
      <c r="BE48" s="304"/>
      <c r="BF48" s="304">
        <f t="shared" ref="BF48" si="793">BF47/BF46</f>
        <v>33.714285714285715</v>
      </c>
      <c r="BG48" s="304"/>
      <c r="BH48" s="304">
        <f t="shared" ref="BH48" si="794">BH47/BH46</f>
        <v>34.714285714285715</v>
      </c>
      <c r="BI48" s="304"/>
      <c r="BJ48" s="304">
        <f t="shared" ref="BJ48" si="795">BJ47/BJ46</f>
        <v>35.714285714285722</v>
      </c>
      <c r="BK48" s="304"/>
      <c r="BL48" s="304">
        <f t="shared" ref="BL48" si="796">BL47/BL46</f>
        <v>36.714285714285722</v>
      </c>
      <c r="BM48" s="304"/>
      <c r="BN48" s="304">
        <f t="shared" ref="BN48" si="797">BN47/BN46</f>
        <v>37.714285714285722</v>
      </c>
      <c r="BO48" s="304"/>
      <c r="BP48" s="304">
        <f t="shared" ref="BP48" si="798">BP47/BP46</f>
        <v>38.714285714285722</v>
      </c>
      <c r="BQ48" s="304"/>
      <c r="BR48" s="304">
        <f t="shared" ref="BR48" si="799">BR47/BR46</f>
        <v>39.714285714285722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>
        <v>0</v>
      </c>
      <c r="CK48" s="304"/>
      <c r="CL48" s="304">
        <v>0</v>
      </c>
      <c r="CM48" s="304"/>
      <c r="CN48" s="304">
        <v>0</v>
      </c>
      <c r="CO48" s="304"/>
      <c r="CP48" s="304">
        <v>0</v>
      </c>
      <c r="CQ48" s="304"/>
      <c r="CR48" s="304">
        <v>0</v>
      </c>
      <c r="CS48" s="304"/>
      <c r="CT48" s="304">
        <v>0</v>
      </c>
      <c r="CU48" s="304"/>
      <c r="CV48" s="304">
        <v>0</v>
      </c>
      <c r="CW48" s="304"/>
      <c r="CX48" s="304">
        <v>0</v>
      </c>
      <c r="CY48" s="304"/>
      <c r="CZ48" s="304">
        <v>0</v>
      </c>
      <c r="DA48" s="304"/>
      <c r="DB48" s="304">
        <v>0</v>
      </c>
      <c r="DC48" s="304"/>
      <c r="DD48" s="304">
        <v>0</v>
      </c>
      <c r="DE48" s="304"/>
      <c r="DF48" s="304">
        <v>0</v>
      </c>
      <c r="DG48" s="304"/>
      <c r="DH48" s="304">
        <v>0</v>
      </c>
      <c r="DI48" s="304"/>
      <c r="DJ48" s="304">
        <v>0</v>
      </c>
      <c r="DK48" s="304"/>
      <c r="DL48" s="304">
        <v>0</v>
      </c>
      <c r="DM48" s="304"/>
      <c r="DN48" s="304">
        <v>0</v>
      </c>
      <c r="DO48" s="304"/>
      <c r="DP48" s="304">
        <v>0</v>
      </c>
      <c r="DQ48" s="304"/>
      <c r="DR48" s="304">
        <v>0</v>
      </c>
      <c r="DS48" s="304"/>
      <c r="DT48" s="304">
        <v>0</v>
      </c>
      <c r="DU48" s="304"/>
      <c r="DV48" s="304">
        <v>0</v>
      </c>
      <c r="DW48" s="304"/>
      <c r="DX48" s="304">
        <v>0</v>
      </c>
      <c r="DY48" s="304"/>
      <c r="DZ48" s="304">
        <v>0</v>
      </c>
      <c r="EA48" s="304"/>
      <c r="EB48" s="304">
        <v>0</v>
      </c>
      <c r="EC48" s="304"/>
      <c r="ED48" s="304">
        <v>0</v>
      </c>
      <c r="EE48" s="304"/>
      <c r="EF48" s="304">
        <v>0</v>
      </c>
      <c r="EG48" s="304"/>
      <c r="EH48" s="304">
        <v>0</v>
      </c>
      <c r="EI48" s="304"/>
      <c r="EJ48" s="304">
        <v>0</v>
      </c>
      <c r="EK48" s="304"/>
      <c r="EL48" s="304">
        <v>0</v>
      </c>
      <c r="EM48" s="304"/>
      <c r="EN48" s="304">
        <v>0</v>
      </c>
      <c r="EO48" s="304"/>
      <c r="EP48" s="304">
        <v>0</v>
      </c>
      <c r="EQ48" s="304"/>
      <c r="ER48" s="304">
        <v>0</v>
      </c>
      <c r="ES48" s="304"/>
      <c r="ET48" s="304">
        <v>0</v>
      </c>
      <c r="EU48" s="304"/>
      <c r="EV48" s="304">
        <v>0</v>
      </c>
      <c r="EW48" s="304"/>
      <c r="EX48" s="304">
        <v>0</v>
      </c>
      <c r="EY48" s="304"/>
      <c r="EZ48" s="304">
        <v>0</v>
      </c>
      <c r="FA48" s="304"/>
      <c r="FB48" s="304">
        <v>0</v>
      </c>
      <c r="FC48" s="304"/>
      <c r="FD48" s="304">
        <v>0</v>
      </c>
      <c r="FE48" s="304"/>
    </row>
    <row r="49" spans="1:197" ht="15" thickBot="1">
      <c r="A49" s="77" t="s">
        <v>56</v>
      </c>
      <c r="B49" s="304">
        <f t="shared" ref="B49" si="800">C40/B41</f>
        <v>0</v>
      </c>
      <c r="C49" s="304"/>
      <c r="D49" s="304">
        <f t="shared" ref="D49" si="801">E40/D41</f>
        <v>0</v>
      </c>
      <c r="E49" s="304"/>
      <c r="F49" s="304">
        <f t="shared" ref="F49" si="802">G40/F41</f>
        <v>0</v>
      </c>
      <c r="G49" s="304"/>
      <c r="H49" s="304">
        <f t="shared" ref="H49" si="803">I40/H41</f>
        <v>0</v>
      </c>
      <c r="I49" s="304"/>
      <c r="J49" s="304">
        <f t="shared" ref="J49" si="804">K40/J41</f>
        <v>0</v>
      </c>
      <c r="K49" s="304"/>
      <c r="L49" s="304">
        <f t="shared" ref="L49" si="805">M40/L41</f>
        <v>0</v>
      </c>
      <c r="M49" s="304"/>
      <c r="N49" s="304">
        <f t="shared" ref="N49" si="806">O40/N41</f>
        <v>0.1111111111111111</v>
      </c>
      <c r="O49" s="304"/>
      <c r="P49" s="304">
        <f t="shared" ref="P49" si="807">Q40/P41</f>
        <v>0.1111111111111111</v>
      </c>
      <c r="Q49" s="304"/>
      <c r="R49" s="304">
        <f t="shared" ref="R49" si="808">S40/R41</f>
        <v>0.66666666666666663</v>
      </c>
      <c r="S49" s="304"/>
      <c r="T49" s="304">
        <f t="shared" ref="T49" si="809">U40/T41</f>
        <v>1.8888888888888888</v>
      </c>
      <c r="U49" s="304"/>
      <c r="V49" s="304">
        <f t="shared" ref="V49" si="810">W40/V41</f>
        <v>1.2222222222222223</v>
      </c>
      <c r="W49" s="304"/>
      <c r="X49" s="304">
        <f t="shared" ref="X49" si="811">Y40/X41</f>
        <v>1.8888888888888888</v>
      </c>
      <c r="Y49" s="304"/>
      <c r="Z49" s="304">
        <f t="shared" ref="Z49" si="812">AA40/Z41</f>
        <v>1.3333333333333333</v>
      </c>
      <c r="AA49" s="304"/>
      <c r="AB49" s="304">
        <f t="shared" ref="AB49" si="813">AC40/AB41</f>
        <v>2.6666666666666665</v>
      </c>
      <c r="AC49" s="304"/>
      <c r="AD49" s="304">
        <f t="shared" ref="AD49" si="814">AE40/AD41</f>
        <v>1.3333333333333333</v>
      </c>
      <c r="AE49" s="304"/>
      <c r="AF49" s="304">
        <f t="shared" ref="AF49" si="815">AG40/AF41</f>
        <v>1.8888888888888888</v>
      </c>
      <c r="AG49" s="304"/>
      <c r="AH49" s="304">
        <f t="shared" ref="AH49" si="816">AI40/AH41</f>
        <v>1.375</v>
      </c>
      <c r="AI49" s="304"/>
      <c r="AJ49" s="304">
        <f t="shared" ref="AJ49" si="817">AK40/AJ41</f>
        <v>0.625</v>
      </c>
      <c r="AK49" s="304"/>
      <c r="AL49" s="304">
        <f t="shared" ref="AL49" si="818">AM40/AL41</f>
        <v>0.375</v>
      </c>
      <c r="AM49" s="304"/>
      <c r="AN49" s="304">
        <f t="shared" ref="AN49" si="819">AO40/AN41</f>
        <v>0</v>
      </c>
      <c r="AO49" s="304"/>
      <c r="AP49" s="304">
        <f t="shared" ref="AP49" si="820">AQ40/AP41</f>
        <v>1</v>
      </c>
      <c r="AQ49" s="304"/>
      <c r="AR49" s="304">
        <f t="shared" ref="AR49" si="821">AS40/AR41</f>
        <v>0.875</v>
      </c>
      <c r="AS49" s="304"/>
      <c r="AT49" s="304">
        <f t="shared" ref="AT49" si="822">AU40/AT41</f>
        <v>3</v>
      </c>
      <c r="AU49" s="304"/>
      <c r="AV49" s="304">
        <f t="shared" ref="AV49" si="823">AW40/AV41</f>
        <v>0.875</v>
      </c>
      <c r="AW49" s="304"/>
      <c r="AX49" s="304">
        <f t="shared" ref="AX49" si="824">AY40/AX41</f>
        <v>2.25</v>
      </c>
      <c r="AY49" s="304"/>
      <c r="AZ49" s="304">
        <f t="shared" ref="AZ49" si="825">BA40/AZ41</f>
        <v>1.4285714285714286</v>
      </c>
      <c r="BA49" s="304"/>
      <c r="BB49" s="304">
        <f t="shared" ref="BB49" si="826">BC40/BB41</f>
        <v>1.5714285714285714</v>
      </c>
      <c r="BC49" s="304"/>
      <c r="BD49" s="304">
        <f t="shared" ref="BD49" si="827">BE40/BD41</f>
        <v>1.1428571428571428</v>
      </c>
      <c r="BE49" s="304"/>
      <c r="BF49" s="304">
        <f t="shared" ref="BF49" si="828">BG40/BF41</f>
        <v>1.4285714285714286</v>
      </c>
      <c r="BG49" s="304"/>
      <c r="BH49" s="304">
        <f t="shared" ref="BH49" si="829">BI40/BH41</f>
        <v>0.8571428571428571</v>
      </c>
      <c r="BI49" s="304"/>
      <c r="BJ49" s="304">
        <f t="shared" ref="BJ49" si="830">BK40/BJ41</f>
        <v>1.1428571428571428</v>
      </c>
      <c r="BK49" s="304"/>
      <c r="BL49" s="304">
        <f t="shared" ref="BL49" si="831">BM40/BL41</f>
        <v>0.2857142857142857</v>
      </c>
      <c r="BM49" s="304"/>
      <c r="BN49" s="304">
        <f t="shared" ref="BN49" si="832">BO40/BN41</f>
        <v>0.14285714285714285</v>
      </c>
      <c r="BO49" s="304"/>
      <c r="BP49" s="304">
        <f t="shared" ref="BP49" si="833">BQ40/BP41</f>
        <v>0.14285714285714285</v>
      </c>
      <c r="BQ49" s="304"/>
      <c r="BR49" s="304">
        <f t="shared" ref="BR49" si="834">BS40/BR41</f>
        <v>3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>
        <v>0</v>
      </c>
      <c r="CK49" s="304"/>
      <c r="CL49" s="304">
        <v>0</v>
      </c>
      <c r="CM49" s="304"/>
      <c r="CN49" s="304">
        <v>0</v>
      </c>
      <c r="CO49" s="304"/>
      <c r="CP49" s="304">
        <v>0</v>
      </c>
      <c r="CQ49" s="304"/>
      <c r="CR49" s="304">
        <v>0</v>
      </c>
      <c r="CS49" s="304"/>
      <c r="CT49" s="304">
        <v>0</v>
      </c>
      <c r="CU49" s="304"/>
      <c r="CV49" s="304">
        <v>0</v>
      </c>
      <c r="CW49" s="304"/>
      <c r="CX49" s="304">
        <v>0</v>
      </c>
      <c r="CY49" s="304"/>
      <c r="CZ49" s="304">
        <v>0</v>
      </c>
      <c r="DA49" s="304"/>
      <c r="DB49" s="304">
        <v>0</v>
      </c>
      <c r="DC49" s="304"/>
      <c r="DD49" s="304">
        <v>0</v>
      </c>
      <c r="DE49" s="304"/>
      <c r="DF49" s="304">
        <v>0</v>
      </c>
      <c r="DG49" s="304"/>
      <c r="DH49" s="304">
        <v>0</v>
      </c>
      <c r="DI49" s="304"/>
      <c r="DJ49" s="304">
        <v>0</v>
      </c>
      <c r="DK49" s="304"/>
      <c r="DL49" s="304">
        <v>0</v>
      </c>
      <c r="DM49" s="304"/>
      <c r="DN49" s="304">
        <v>0</v>
      </c>
      <c r="DO49" s="304"/>
      <c r="DP49" s="304">
        <v>0</v>
      </c>
      <c r="DQ49" s="304"/>
      <c r="DR49" s="304">
        <v>0</v>
      </c>
      <c r="DS49" s="304"/>
      <c r="DT49" s="304">
        <v>0</v>
      </c>
      <c r="DU49" s="304"/>
      <c r="DV49" s="304">
        <v>0</v>
      </c>
      <c r="DW49" s="304"/>
      <c r="DX49" s="304">
        <v>0</v>
      </c>
      <c r="DY49" s="304"/>
      <c r="DZ49" s="304">
        <v>0</v>
      </c>
      <c r="EA49" s="304"/>
      <c r="EB49" s="304">
        <v>0</v>
      </c>
      <c r="EC49" s="304"/>
      <c r="ED49" s="304">
        <v>0</v>
      </c>
      <c r="EE49" s="304"/>
      <c r="EF49" s="304">
        <v>0</v>
      </c>
      <c r="EG49" s="304"/>
      <c r="EH49" s="304">
        <v>0</v>
      </c>
      <c r="EI49" s="304"/>
      <c r="EJ49" s="304">
        <v>0</v>
      </c>
      <c r="EK49" s="304"/>
      <c r="EL49" s="304">
        <v>0</v>
      </c>
      <c r="EM49" s="304"/>
      <c r="EN49" s="304">
        <v>0</v>
      </c>
      <c r="EO49" s="304"/>
      <c r="EP49" s="304">
        <v>0</v>
      </c>
      <c r="EQ49" s="304"/>
      <c r="ER49" s="304">
        <v>0</v>
      </c>
      <c r="ES49" s="304"/>
      <c r="ET49" s="304">
        <v>0</v>
      </c>
      <c r="EU49" s="304"/>
      <c r="EV49" s="304">
        <v>0</v>
      </c>
      <c r="EW49" s="304"/>
      <c r="EX49" s="304">
        <v>0</v>
      </c>
      <c r="EY49" s="304"/>
      <c r="EZ49" s="304">
        <v>0</v>
      </c>
      <c r="FA49" s="304"/>
      <c r="FB49" s="304">
        <v>0</v>
      </c>
      <c r="FC49" s="304"/>
      <c r="FD49" s="304">
        <v>0</v>
      </c>
      <c r="FE49" s="304"/>
    </row>
    <row r="50" spans="1:197" ht="15" thickBot="1">
      <c r="A50" s="77" t="s">
        <v>57</v>
      </c>
      <c r="B50" s="304">
        <f t="shared" ref="B50" si="835">B44*B49</f>
        <v>0</v>
      </c>
      <c r="C50" s="304"/>
      <c r="D50" s="304">
        <f t="shared" ref="D50:X50" si="836">D44*D49</f>
        <v>0</v>
      </c>
      <c r="E50" s="304"/>
      <c r="F50" s="304">
        <f t="shared" si="836"/>
        <v>0</v>
      </c>
      <c r="G50" s="304"/>
      <c r="H50" s="304">
        <f t="shared" si="836"/>
        <v>0</v>
      </c>
      <c r="I50" s="304"/>
      <c r="J50" s="304">
        <f t="shared" si="836"/>
        <v>0</v>
      </c>
      <c r="K50" s="304"/>
      <c r="L50" s="304">
        <f t="shared" si="836"/>
        <v>0</v>
      </c>
      <c r="M50" s="304"/>
      <c r="N50" s="304">
        <f t="shared" si="836"/>
        <v>0.1111111111111111</v>
      </c>
      <c r="O50" s="304"/>
      <c r="P50" s="304">
        <f t="shared" si="836"/>
        <v>0.1111111111111111</v>
      </c>
      <c r="Q50" s="304"/>
      <c r="R50" s="304">
        <f t="shared" si="836"/>
        <v>0.66666666666666663</v>
      </c>
      <c r="S50" s="304"/>
      <c r="T50" s="304">
        <f t="shared" si="836"/>
        <v>1.8888888888888888</v>
      </c>
      <c r="U50" s="304"/>
      <c r="V50" s="304">
        <f t="shared" si="836"/>
        <v>1.2222222222222223</v>
      </c>
      <c r="W50" s="304"/>
      <c r="X50" s="304">
        <f t="shared" si="836"/>
        <v>1.8888888888888888</v>
      </c>
      <c r="Y50" s="304"/>
      <c r="Z50" s="304">
        <f t="shared" ref="Z50" si="837">Z44*Z49</f>
        <v>1.3333333333333333</v>
      </c>
      <c r="AA50" s="304"/>
      <c r="AB50" s="304">
        <f t="shared" ref="AB50" si="838">AB44*AB49</f>
        <v>2.6666666666666665</v>
      </c>
      <c r="AC50" s="304"/>
      <c r="AD50" s="304">
        <f t="shared" ref="AD50" si="839">AD44*AD49</f>
        <v>1.3333333333333333</v>
      </c>
      <c r="AE50" s="304"/>
      <c r="AF50" s="304">
        <f t="shared" ref="AF50" si="840">AF44*AF49</f>
        <v>1.8888888888888888</v>
      </c>
      <c r="AG50" s="304"/>
      <c r="AH50" s="304">
        <f t="shared" ref="AH50" si="841">AH44*AH49</f>
        <v>1.2222222222222221</v>
      </c>
      <c r="AI50" s="304"/>
      <c r="AJ50" s="304">
        <f t="shared" ref="AJ50" si="842">AJ44*AJ49</f>
        <v>0.55555555555555558</v>
      </c>
      <c r="AK50" s="304"/>
      <c r="AL50" s="304">
        <f t="shared" ref="AL50" si="843">AL44*AL49</f>
        <v>0.33333333333333331</v>
      </c>
      <c r="AM50" s="304"/>
      <c r="AN50" s="304">
        <f t="shared" ref="AN50" si="844">AN44*AN49</f>
        <v>0</v>
      </c>
      <c r="AO50" s="304"/>
      <c r="AP50" s="304">
        <f t="shared" ref="AP50" si="845">AP44*AP49</f>
        <v>0.88888888888888884</v>
      </c>
      <c r="AQ50" s="304"/>
      <c r="AR50" s="304">
        <f t="shared" ref="AR50" si="846">AR44*AR49</f>
        <v>0.77777777777777768</v>
      </c>
      <c r="AS50" s="304"/>
      <c r="AT50" s="304">
        <f t="shared" ref="AT50" si="847">AT44*AT49</f>
        <v>2.6666666666666665</v>
      </c>
      <c r="AU50" s="304"/>
      <c r="AV50" s="304">
        <f t="shared" ref="AV50" si="848">AV44*AV49</f>
        <v>0.77777777777777768</v>
      </c>
      <c r="AW50" s="304"/>
      <c r="AX50" s="304">
        <f t="shared" ref="AX50" si="849">AX44*AX49</f>
        <v>2</v>
      </c>
      <c r="AY50" s="304"/>
      <c r="AZ50" s="304">
        <f t="shared" ref="AZ50" si="850">AZ44*AZ49</f>
        <v>1.1111111111111112</v>
      </c>
      <c r="BA50" s="304"/>
      <c r="BB50" s="304">
        <f t="shared" ref="BB50" si="851">BB44*BB49</f>
        <v>1.2222222222222223</v>
      </c>
      <c r="BC50" s="304"/>
      <c r="BD50" s="304">
        <f t="shared" ref="BD50" si="852">BD44*BD49</f>
        <v>0.88888888888888884</v>
      </c>
      <c r="BE50" s="304"/>
      <c r="BF50" s="304">
        <f t="shared" ref="BF50" si="853">BF44*BF49</f>
        <v>1.1111111111111112</v>
      </c>
      <c r="BG50" s="304"/>
      <c r="BH50" s="304">
        <f t="shared" ref="BH50" si="854">BH44*BH49</f>
        <v>0.66666666666666663</v>
      </c>
      <c r="BI50" s="304"/>
      <c r="BJ50" s="304">
        <f t="shared" ref="BJ50" si="855">BJ44*BJ49</f>
        <v>0.88888888888888884</v>
      </c>
      <c r="BK50" s="304"/>
      <c r="BL50" s="304">
        <f t="shared" ref="BL50" si="856">BL44*BL49</f>
        <v>0.22222222222222221</v>
      </c>
      <c r="BM50" s="304"/>
      <c r="BN50" s="304">
        <f t="shared" ref="BN50" si="857">BN44*BN49</f>
        <v>0.1111111111111111</v>
      </c>
      <c r="BO50" s="304"/>
      <c r="BP50" s="304">
        <f t="shared" ref="BP50" si="858">BP44*BP49</f>
        <v>0.1111111111111111</v>
      </c>
      <c r="BQ50" s="304"/>
      <c r="BR50" s="304">
        <f t="shared" ref="BR50" si="859">BR44*BR49</f>
        <v>2.3333333333333335</v>
      </c>
      <c r="BS50" s="304"/>
      <c r="BT50" s="304">
        <f t="shared" ref="BT50" si="860">BT44*BT49</f>
        <v>0</v>
      </c>
      <c r="BU50" s="304"/>
      <c r="BV50" s="304">
        <f t="shared" ref="BV50" si="861">BV44*BV49</f>
        <v>0</v>
      </c>
      <c r="BW50" s="304"/>
      <c r="BX50" s="304">
        <f t="shared" ref="BX50" si="862">BX44*BX49</f>
        <v>0</v>
      </c>
      <c r="BY50" s="304"/>
      <c r="BZ50" s="304">
        <f t="shared" ref="BZ50" si="863">BZ44*BZ49</f>
        <v>0</v>
      </c>
      <c r="CA50" s="304"/>
      <c r="CB50" s="304">
        <f t="shared" ref="CB50" si="864">CB44*CB49</f>
        <v>0</v>
      </c>
      <c r="CC50" s="304"/>
      <c r="CD50" s="304">
        <f t="shared" ref="CD50:EN50" si="865">CD44*CD49</f>
        <v>0</v>
      </c>
      <c r="CE50" s="304"/>
      <c r="CF50" s="304">
        <f t="shared" si="865"/>
        <v>0</v>
      </c>
      <c r="CG50" s="304"/>
      <c r="CH50" s="304">
        <f t="shared" si="865"/>
        <v>0</v>
      </c>
      <c r="CI50" s="304"/>
      <c r="CJ50" s="304">
        <f t="shared" si="865"/>
        <v>0</v>
      </c>
      <c r="CK50" s="304"/>
      <c r="CL50" s="304">
        <f t="shared" si="865"/>
        <v>0</v>
      </c>
      <c r="CM50" s="304"/>
      <c r="CN50" s="304">
        <f t="shared" si="865"/>
        <v>0</v>
      </c>
      <c r="CO50" s="304"/>
      <c r="CP50" s="304">
        <f t="shared" si="865"/>
        <v>0</v>
      </c>
      <c r="CQ50" s="304"/>
      <c r="CR50" s="304">
        <f t="shared" si="865"/>
        <v>0</v>
      </c>
      <c r="CS50" s="304"/>
      <c r="CT50" s="304">
        <f t="shared" si="865"/>
        <v>0</v>
      </c>
      <c r="CU50" s="304"/>
      <c r="CV50" s="304">
        <f t="shared" si="865"/>
        <v>0</v>
      </c>
      <c r="CW50" s="304"/>
      <c r="CX50" s="304">
        <f t="shared" si="865"/>
        <v>0</v>
      </c>
      <c r="CY50" s="304"/>
      <c r="CZ50" s="304">
        <f t="shared" si="865"/>
        <v>0</v>
      </c>
      <c r="DA50" s="304"/>
      <c r="DB50" s="304">
        <f t="shared" si="865"/>
        <v>0</v>
      </c>
      <c r="DC50" s="304"/>
      <c r="DD50" s="304">
        <f t="shared" si="865"/>
        <v>0</v>
      </c>
      <c r="DE50" s="304"/>
      <c r="DF50" s="304">
        <f t="shared" si="865"/>
        <v>0</v>
      </c>
      <c r="DG50" s="304"/>
      <c r="DH50" s="304">
        <f t="shared" si="865"/>
        <v>0</v>
      </c>
      <c r="DI50" s="304"/>
      <c r="DJ50" s="304">
        <f t="shared" si="865"/>
        <v>0</v>
      </c>
      <c r="DK50" s="304"/>
      <c r="DL50" s="304">
        <f t="shared" si="865"/>
        <v>0</v>
      </c>
      <c r="DM50" s="304"/>
      <c r="DN50" s="304">
        <f t="shared" si="865"/>
        <v>0</v>
      </c>
      <c r="DO50" s="304"/>
      <c r="DP50" s="304">
        <f t="shared" si="865"/>
        <v>0</v>
      </c>
      <c r="DQ50" s="304"/>
      <c r="DR50" s="304">
        <f t="shared" si="865"/>
        <v>0</v>
      </c>
      <c r="DS50" s="304"/>
      <c r="DT50" s="304">
        <f t="shared" si="865"/>
        <v>0</v>
      </c>
      <c r="DU50" s="304"/>
      <c r="DV50" s="304">
        <f t="shared" si="865"/>
        <v>0</v>
      </c>
      <c r="DW50" s="304"/>
      <c r="DX50" s="304">
        <f t="shared" si="865"/>
        <v>0</v>
      </c>
      <c r="DY50" s="304"/>
      <c r="DZ50" s="304">
        <f t="shared" si="865"/>
        <v>0</v>
      </c>
      <c r="EA50" s="304"/>
      <c r="EB50" s="304">
        <f t="shared" si="865"/>
        <v>0</v>
      </c>
      <c r="EC50" s="304"/>
      <c r="ED50" s="304">
        <f t="shared" si="865"/>
        <v>0</v>
      </c>
      <c r="EE50" s="304"/>
      <c r="EF50" s="304">
        <f t="shared" si="865"/>
        <v>0</v>
      </c>
      <c r="EG50" s="304"/>
      <c r="EH50" s="304">
        <f t="shared" si="865"/>
        <v>0</v>
      </c>
      <c r="EI50" s="304"/>
      <c r="EJ50" s="304">
        <f t="shared" si="865"/>
        <v>0</v>
      </c>
      <c r="EK50" s="304"/>
      <c r="EL50" s="304">
        <f t="shared" si="865"/>
        <v>0</v>
      </c>
      <c r="EM50" s="304"/>
      <c r="EN50" s="304">
        <f t="shared" si="865"/>
        <v>0</v>
      </c>
      <c r="EO50" s="304"/>
      <c r="EP50" s="304">
        <f t="shared" ref="EP50:FB50" si="866">EP44*EP49</f>
        <v>0</v>
      </c>
      <c r="EQ50" s="304"/>
      <c r="ER50" s="304">
        <f t="shared" si="866"/>
        <v>0</v>
      </c>
      <c r="ES50" s="304"/>
      <c r="ET50" s="304">
        <f t="shared" si="866"/>
        <v>0</v>
      </c>
      <c r="EU50" s="304"/>
      <c r="EV50" s="304">
        <f t="shared" si="866"/>
        <v>0</v>
      </c>
      <c r="EW50" s="304"/>
      <c r="EX50" s="304">
        <f t="shared" si="866"/>
        <v>0</v>
      </c>
      <c r="EY50" s="304"/>
      <c r="EZ50" s="304">
        <f t="shared" si="866"/>
        <v>0</v>
      </c>
      <c r="FA50" s="304"/>
      <c r="FB50" s="304">
        <f t="shared" si="866"/>
        <v>0</v>
      </c>
      <c r="FC50" s="304"/>
      <c r="FD50" s="304">
        <f t="shared" ref="FD50" si="867">FD44*FD49</f>
        <v>0</v>
      </c>
      <c r="FE50" s="304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0.1111111111111111</v>
      </c>
      <c r="O51" s="304"/>
      <c r="P51" s="304">
        <f>SUM($B$50:Q50)</f>
        <v>0.22222222222222221</v>
      </c>
      <c r="Q51" s="304"/>
      <c r="R51" s="304">
        <f>SUM($B$50:S50)</f>
        <v>0.88888888888888884</v>
      </c>
      <c r="S51" s="304"/>
      <c r="T51" s="304">
        <f>SUM($B$50:U50)</f>
        <v>2.7777777777777777</v>
      </c>
      <c r="U51" s="304"/>
      <c r="V51" s="304">
        <f>SUM($B$50:W50)</f>
        <v>4</v>
      </c>
      <c r="W51" s="304"/>
      <c r="X51" s="304">
        <f>SUM($B$50:Y50)</f>
        <v>5.8888888888888893</v>
      </c>
      <c r="Y51" s="304"/>
      <c r="Z51" s="304">
        <f>SUM($B$50:AA50)</f>
        <v>7.2222222222222223</v>
      </c>
      <c r="AA51" s="304"/>
      <c r="AB51" s="304">
        <f>SUM($B$50:AC50)</f>
        <v>9.8888888888888893</v>
      </c>
      <c r="AC51" s="304"/>
      <c r="AD51" s="304">
        <f>SUM($B$50:AE50)</f>
        <v>11.222222222222223</v>
      </c>
      <c r="AE51" s="304"/>
      <c r="AF51" s="304">
        <f>SUM($B$50:AG50)</f>
        <v>13.111111111111112</v>
      </c>
      <c r="AG51" s="304"/>
      <c r="AH51" s="304">
        <f>SUM($B$50:AI50)</f>
        <v>14.333333333333334</v>
      </c>
      <c r="AI51" s="304"/>
      <c r="AJ51" s="304">
        <f>SUM($B$50:AK50)</f>
        <v>14.888888888888889</v>
      </c>
      <c r="AK51" s="304"/>
      <c r="AL51" s="304">
        <f>SUM($B$50:AM50)</f>
        <v>15.222222222222223</v>
      </c>
      <c r="AM51" s="304"/>
      <c r="AN51" s="304">
        <f>SUM($B$50:AO50)</f>
        <v>15.222222222222223</v>
      </c>
      <c r="AO51" s="304"/>
      <c r="AP51" s="304">
        <f>SUM($B$50:AQ50)</f>
        <v>16.111111111111111</v>
      </c>
      <c r="AQ51" s="304"/>
      <c r="AR51" s="304">
        <f>SUM($B$50:AS50)</f>
        <v>16.888888888888889</v>
      </c>
      <c r="AS51" s="304"/>
      <c r="AT51" s="304">
        <f>SUM($B$50:AU50)</f>
        <v>19.555555555555557</v>
      </c>
      <c r="AU51" s="304"/>
      <c r="AV51" s="304">
        <f>SUM($B$50:AW50)</f>
        <v>20.333333333333336</v>
      </c>
      <c r="AW51" s="304"/>
      <c r="AX51" s="304">
        <f>SUM($B$50:AY50)</f>
        <v>22.333333333333336</v>
      </c>
      <c r="AY51" s="304"/>
      <c r="AZ51" s="304">
        <f>SUM($B$50:BA50)</f>
        <v>23.444444444444446</v>
      </c>
      <c r="BA51" s="304"/>
      <c r="BB51" s="304">
        <f>SUM($B$50:BC50)</f>
        <v>24.666666666666668</v>
      </c>
      <c r="BC51" s="304"/>
      <c r="BD51" s="304">
        <f>SUM($B$50:BE50)</f>
        <v>25.555555555555557</v>
      </c>
      <c r="BE51" s="304"/>
      <c r="BF51" s="304">
        <f>SUM($B$50:BG50)</f>
        <v>26.666666666666668</v>
      </c>
      <c r="BG51" s="304"/>
      <c r="BH51" s="304">
        <f>SUM($B$50:BI50)</f>
        <v>27.333333333333336</v>
      </c>
      <c r="BI51" s="304"/>
      <c r="BJ51" s="304">
        <f>SUM($B$50:BK50)</f>
        <v>28.222222222222225</v>
      </c>
      <c r="BK51" s="304"/>
      <c r="BL51" s="304">
        <f>SUM($B$50:BM50)</f>
        <v>28.444444444444446</v>
      </c>
      <c r="BM51" s="304"/>
      <c r="BN51" s="304">
        <f>SUM($B$50:BO50)</f>
        <v>28.555555555555557</v>
      </c>
      <c r="BO51" s="304"/>
      <c r="BP51" s="304">
        <f>SUM($B$50:BQ50)</f>
        <v>28.666666666666668</v>
      </c>
      <c r="BQ51" s="304"/>
      <c r="BR51" s="304">
        <f>SUM($B$50:BS50)</f>
        <v>31</v>
      </c>
      <c r="BS51" s="304"/>
      <c r="BT51" s="304">
        <f>SUM($B$50:BU50)</f>
        <v>31</v>
      </c>
      <c r="BU51" s="304"/>
      <c r="BV51" s="304">
        <f>SUM($B$50:BW50)</f>
        <v>31</v>
      </c>
      <c r="BW51" s="304"/>
      <c r="BX51" s="304">
        <f>SUM($B$50:BY50)</f>
        <v>31</v>
      </c>
      <c r="BY51" s="304"/>
      <c r="BZ51" s="304">
        <f>SUM($B$50:CA50)</f>
        <v>31</v>
      </c>
      <c r="CA51" s="304"/>
      <c r="CB51" s="304">
        <f>SUM($B$50:CC50)</f>
        <v>31</v>
      </c>
      <c r="CC51" s="304"/>
      <c r="CD51" s="304">
        <f>SUM($B$50:CE50)</f>
        <v>31</v>
      </c>
      <c r="CE51" s="304"/>
      <c r="CF51" s="304">
        <f>SUM($B$50:CG50)</f>
        <v>31</v>
      </c>
      <c r="CG51" s="304"/>
      <c r="CH51" s="304">
        <f>SUM($B$50:CI50)</f>
        <v>31</v>
      </c>
      <c r="CI51" s="304"/>
      <c r="CJ51" s="304">
        <f>SUM($B$50:CK50)</f>
        <v>31</v>
      </c>
      <c r="CK51" s="304"/>
      <c r="CL51" s="304">
        <f>SUM($B$50:CM50)</f>
        <v>31</v>
      </c>
      <c r="CM51" s="304"/>
      <c r="CN51" s="304">
        <f>SUM($B$50:CO50)</f>
        <v>31</v>
      </c>
      <c r="CO51" s="304"/>
      <c r="CP51" s="304">
        <f>SUM($B$50:CQ50)</f>
        <v>31</v>
      </c>
      <c r="CQ51" s="304"/>
      <c r="CR51" s="304">
        <f>SUM($B$50:CS50)</f>
        <v>31</v>
      </c>
      <c r="CS51" s="304"/>
      <c r="CT51" s="304">
        <f>SUM($B$50:CU50)</f>
        <v>31</v>
      </c>
      <c r="CU51" s="304"/>
      <c r="CV51" s="304">
        <f>SUM($B$50:CW50)</f>
        <v>31</v>
      </c>
      <c r="CW51" s="304"/>
      <c r="CX51" s="304">
        <f>SUM($B$50:CY50)</f>
        <v>31</v>
      </c>
      <c r="CY51" s="304"/>
      <c r="CZ51" s="304">
        <f>SUM($B$50:DA50)</f>
        <v>31</v>
      </c>
      <c r="DA51" s="304"/>
      <c r="DB51" s="304">
        <f>SUM($B$50:DC50)</f>
        <v>31</v>
      </c>
      <c r="DC51" s="304"/>
      <c r="DD51" s="304">
        <f>SUM($B$50:DE50)</f>
        <v>31</v>
      </c>
      <c r="DE51" s="304"/>
      <c r="DF51" s="304">
        <f>SUM($B$50:DG50)</f>
        <v>31</v>
      </c>
      <c r="DG51" s="304"/>
      <c r="DH51" s="304">
        <f>SUM($B$50:DI50)</f>
        <v>31</v>
      </c>
      <c r="DI51" s="304"/>
      <c r="DJ51" s="304">
        <f>SUM($B$50:DK50)</f>
        <v>31</v>
      </c>
      <c r="DK51" s="304"/>
      <c r="DL51" s="304">
        <f>SUM($B$50:DM50)</f>
        <v>31</v>
      </c>
      <c r="DM51" s="304"/>
      <c r="DN51" s="304">
        <f>SUM($B$50:DO50)</f>
        <v>31</v>
      </c>
      <c r="DO51" s="304"/>
      <c r="DP51" s="304">
        <f>SUM($B$50:DQ50)</f>
        <v>31</v>
      </c>
      <c r="DQ51" s="304"/>
      <c r="DR51" s="304">
        <f>SUM($B$50:DS50)</f>
        <v>31</v>
      </c>
      <c r="DS51" s="304"/>
      <c r="DT51" s="304">
        <f>SUM($B$50:DU50)</f>
        <v>31</v>
      </c>
      <c r="DU51" s="304"/>
      <c r="DV51" s="304">
        <f>SUM($B$50:DW50)</f>
        <v>31</v>
      </c>
      <c r="DW51" s="304"/>
      <c r="DX51" s="304">
        <f>SUM($B$50:DY50)</f>
        <v>31</v>
      </c>
      <c r="DY51" s="304"/>
      <c r="DZ51" s="304">
        <f>SUM($B$50:EA50)</f>
        <v>31</v>
      </c>
      <c r="EA51" s="304"/>
      <c r="EB51" s="304">
        <f>SUM($B$50:EC50)</f>
        <v>31</v>
      </c>
      <c r="EC51" s="304"/>
      <c r="ED51" s="304">
        <f>SUM($B$50:EE50)</f>
        <v>31</v>
      </c>
      <c r="EE51" s="304"/>
      <c r="EF51" s="304">
        <f>SUM($B$50:EG50)</f>
        <v>31</v>
      </c>
      <c r="EG51" s="304"/>
      <c r="EH51" s="304">
        <f>SUM($B$50:EI50)</f>
        <v>31</v>
      </c>
      <c r="EI51" s="304"/>
      <c r="EJ51" s="304">
        <f>SUM($B$50:EK50)</f>
        <v>31</v>
      </c>
      <c r="EK51" s="304"/>
      <c r="EL51" s="304">
        <f>SUM($B$50:EM50)</f>
        <v>31</v>
      </c>
      <c r="EM51" s="304"/>
      <c r="EN51" s="304">
        <f>SUM($B$50:EO50)</f>
        <v>31</v>
      </c>
      <c r="EO51" s="304"/>
      <c r="EP51" s="304">
        <f>SUM($B$50:EQ50)</f>
        <v>31</v>
      </c>
      <c r="EQ51" s="304"/>
      <c r="ER51" s="304">
        <f>SUM($B$50:ES50)</f>
        <v>31</v>
      </c>
      <c r="ES51" s="304"/>
      <c r="ET51" s="304">
        <f>SUM($B$50:EU50)</f>
        <v>31</v>
      </c>
      <c r="EU51" s="304"/>
      <c r="EV51" s="304">
        <f>SUM($B$50:EW50)</f>
        <v>31</v>
      </c>
      <c r="EW51" s="304"/>
      <c r="EX51" s="304">
        <f>SUM($B$50:EY50)</f>
        <v>31</v>
      </c>
      <c r="EY51" s="304"/>
      <c r="EZ51" s="304">
        <f>SUM($B$50:FA50)</f>
        <v>31</v>
      </c>
      <c r="FA51" s="304"/>
      <c r="FB51" s="304">
        <f>SUM($B$50:FC50)</f>
        <v>31</v>
      </c>
      <c r="FC51" s="304"/>
      <c r="FD51" s="304">
        <f>SUM($B$50:FE50)</f>
        <v>31</v>
      </c>
      <c r="FE51" s="304"/>
    </row>
    <row r="52" spans="1:197" ht="18.600000000000001" thickBot="1">
      <c r="A52" s="176" t="s">
        <v>59</v>
      </c>
      <c r="B52" s="304">
        <f t="shared" ref="B52" si="868">B51/$B$41</f>
        <v>0</v>
      </c>
      <c r="C52" s="304"/>
      <c r="D52" s="304">
        <f t="shared" ref="D52:X52" si="869">D51/$B$41</f>
        <v>0</v>
      </c>
      <c r="E52" s="304"/>
      <c r="F52" s="304">
        <f t="shared" si="869"/>
        <v>0</v>
      </c>
      <c r="G52" s="304"/>
      <c r="H52" s="304">
        <f t="shared" si="869"/>
        <v>0</v>
      </c>
      <c r="I52" s="304"/>
      <c r="J52" s="304">
        <f t="shared" si="869"/>
        <v>0</v>
      </c>
      <c r="K52" s="304"/>
      <c r="L52" s="304">
        <f t="shared" si="869"/>
        <v>0</v>
      </c>
      <c r="M52" s="304"/>
      <c r="N52" s="304">
        <f t="shared" si="869"/>
        <v>1.2345679012345678E-2</v>
      </c>
      <c r="O52" s="304"/>
      <c r="P52" s="304">
        <f t="shared" si="869"/>
        <v>2.4691358024691357E-2</v>
      </c>
      <c r="Q52" s="304"/>
      <c r="R52" s="304">
        <f t="shared" si="869"/>
        <v>9.8765432098765427E-2</v>
      </c>
      <c r="S52" s="304"/>
      <c r="T52" s="304">
        <f t="shared" si="869"/>
        <v>0.30864197530864196</v>
      </c>
      <c r="U52" s="304"/>
      <c r="V52" s="304">
        <f t="shared" si="869"/>
        <v>0.44444444444444442</v>
      </c>
      <c r="W52" s="304"/>
      <c r="X52" s="304">
        <f t="shared" si="869"/>
        <v>0.65432098765432101</v>
      </c>
      <c r="Y52" s="304"/>
      <c r="Z52" s="304">
        <f t="shared" ref="Z52" si="870">Z51/$B$41</f>
        <v>0.80246913580246915</v>
      </c>
      <c r="AA52" s="304"/>
      <c r="AB52" s="304">
        <f t="shared" ref="AB52" si="871">AB51/$B$41</f>
        <v>1.0987654320987654</v>
      </c>
      <c r="AC52" s="304"/>
      <c r="AD52" s="304">
        <f t="shared" ref="AD52" si="872">AD51/$B$41</f>
        <v>1.2469135802469138</v>
      </c>
      <c r="AE52" s="304"/>
      <c r="AF52" s="304">
        <f t="shared" ref="AF52" si="873">AF51/$B$41</f>
        <v>1.4567901234567904</v>
      </c>
      <c r="AG52" s="304"/>
      <c r="AH52" s="304">
        <f t="shared" ref="AH52" si="874">AH51/$B$41</f>
        <v>1.5925925925925926</v>
      </c>
      <c r="AI52" s="304"/>
      <c r="AJ52" s="304">
        <f t="shared" ref="AJ52" si="875">AJ51/$B$41</f>
        <v>1.654320987654321</v>
      </c>
      <c r="AK52" s="304"/>
      <c r="AL52" s="304">
        <f t="shared" ref="AL52" si="876">AL51/$B$41</f>
        <v>1.6913580246913582</v>
      </c>
      <c r="AM52" s="304"/>
      <c r="AN52" s="304">
        <f t="shared" ref="AN52" si="877">AN51/$B$41</f>
        <v>1.6913580246913582</v>
      </c>
      <c r="AO52" s="304"/>
      <c r="AP52" s="304">
        <f t="shared" ref="AP52" si="878">AP51/$B$41</f>
        <v>1.7901234567901234</v>
      </c>
      <c r="AQ52" s="304"/>
      <c r="AR52" s="304">
        <f t="shared" ref="AR52" si="879">AR51/$B$41</f>
        <v>1.8765432098765433</v>
      </c>
      <c r="AS52" s="304"/>
      <c r="AT52" s="304">
        <f t="shared" ref="AT52" si="880">AT51/$B$41</f>
        <v>2.1728395061728398</v>
      </c>
      <c r="AU52" s="304"/>
      <c r="AV52" s="304">
        <f t="shared" ref="AV52" si="881">AV51/$B$41</f>
        <v>2.2592592592592595</v>
      </c>
      <c r="AW52" s="304"/>
      <c r="AX52" s="304">
        <f t="shared" ref="AX52" si="882">AX51/$B$41</f>
        <v>2.4814814814814818</v>
      </c>
      <c r="AY52" s="304"/>
      <c r="AZ52" s="304">
        <f t="shared" ref="AZ52" si="883">AZ51/$B$41</f>
        <v>2.6049382716049383</v>
      </c>
      <c r="BA52" s="304"/>
      <c r="BB52" s="304">
        <f t="shared" ref="BB52" si="884">BB51/$B$41</f>
        <v>2.7407407407407409</v>
      </c>
      <c r="BC52" s="304"/>
      <c r="BD52" s="304">
        <f t="shared" ref="BD52" si="885">BD51/$B$41</f>
        <v>2.8395061728395063</v>
      </c>
      <c r="BE52" s="304"/>
      <c r="BF52" s="304">
        <f t="shared" ref="BF52" si="886">BF51/$B$41</f>
        <v>2.9629629629629632</v>
      </c>
      <c r="BG52" s="304"/>
      <c r="BH52" s="304">
        <f t="shared" ref="BH52" si="887">BH51/$B$41</f>
        <v>3.0370370370370372</v>
      </c>
      <c r="BI52" s="304"/>
      <c r="BJ52" s="304">
        <f t="shared" ref="BJ52" si="888">BJ51/$B$41</f>
        <v>3.1358024691358026</v>
      </c>
      <c r="BK52" s="304"/>
      <c r="BL52" s="304">
        <f t="shared" ref="BL52" si="889">BL51/$B$41</f>
        <v>3.1604938271604941</v>
      </c>
      <c r="BM52" s="304"/>
      <c r="BN52" s="304">
        <f t="shared" ref="BN52" si="890">BN51/$B$41</f>
        <v>3.1728395061728398</v>
      </c>
      <c r="BO52" s="304"/>
      <c r="BP52" s="304">
        <f t="shared" ref="BP52" si="891">BP51/$B$41</f>
        <v>3.1851851851851851</v>
      </c>
      <c r="BQ52" s="304"/>
      <c r="BR52" s="304">
        <f t="shared" ref="BR52" si="892">BR51/$B$41</f>
        <v>3.4444444444444446</v>
      </c>
      <c r="BS52" s="304"/>
      <c r="BT52" s="304">
        <f t="shared" ref="BT52" si="893">BT51/$B$41</f>
        <v>3.4444444444444446</v>
      </c>
      <c r="BU52" s="304"/>
      <c r="BV52" s="304">
        <f t="shared" ref="BV52" si="894">BV51/$B$41</f>
        <v>3.4444444444444446</v>
      </c>
      <c r="BW52" s="304"/>
      <c r="BX52" s="304">
        <f t="shared" ref="BX52" si="895">BX51/$B$41</f>
        <v>3.4444444444444446</v>
      </c>
      <c r="BY52" s="304"/>
      <c r="BZ52" s="304">
        <f t="shared" ref="BZ52" si="896">BZ51/$B$41</f>
        <v>3.4444444444444446</v>
      </c>
      <c r="CA52" s="304"/>
      <c r="CB52" s="304">
        <f t="shared" ref="CB52" si="897">CB51/$B$41</f>
        <v>3.4444444444444446</v>
      </c>
      <c r="CC52" s="304"/>
      <c r="CD52" s="304">
        <f t="shared" ref="CD52:EN52" si="898">CD51/$B$41</f>
        <v>3.4444444444444446</v>
      </c>
      <c r="CE52" s="304"/>
      <c r="CF52" s="304">
        <f t="shared" si="898"/>
        <v>3.4444444444444446</v>
      </c>
      <c r="CG52" s="304"/>
      <c r="CH52" s="304">
        <f t="shared" si="898"/>
        <v>3.4444444444444446</v>
      </c>
      <c r="CI52" s="304"/>
      <c r="CJ52" s="304">
        <f t="shared" si="898"/>
        <v>3.4444444444444446</v>
      </c>
      <c r="CK52" s="304"/>
      <c r="CL52" s="304">
        <f t="shared" si="898"/>
        <v>3.4444444444444446</v>
      </c>
      <c r="CM52" s="304"/>
      <c r="CN52" s="304">
        <f t="shared" si="898"/>
        <v>3.4444444444444446</v>
      </c>
      <c r="CO52" s="304"/>
      <c r="CP52" s="304">
        <f t="shared" si="898"/>
        <v>3.4444444444444446</v>
      </c>
      <c r="CQ52" s="304"/>
      <c r="CR52" s="304">
        <f t="shared" si="898"/>
        <v>3.4444444444444446</v>
      </c>
      <c r="CS52" s="304"/>
      <c r="CT52" s="304">
        <f t="shared" si="898"/>
        <v>3.4444444444444446</v>
      </c>
      <c r="CU52" s="304"/>
      <c r="CV52" s="304">
        <f t="shared" si="898"/>
        <v>3.4444444444444446</v>
      </c>
      <c r="CW52" s="304"/>
      <c r="CX52" s="304">
        <f t="shared" si="898"/>
        <v>3.4444444444444446</v>
      </c>
      <c r="CY52" s="304"/>
      <c r="CZ52" s="304">
        <f t="shared" si="898"/>
        <v>3.4444444444444446</v>
      </c>
      <c r="DA52" s="304"/>
      <c r="DB52" s="304">
        <f t="shared" si="898"/>
        <v>3.4444444444444446</v>
      </c>
      <c r="DC52" s="304"/>
      <c r="DD52" s="304">
        <f t="shared" si="898"/>
        <v>3.4444444444444446</v>
      </c>
      <c r="DE52" s="304"/>
      <c r="DF52" s="304">
        <f t="shared" si="898"/>
        <v>3.4444444444444446</v>
      </c>
      <c r="DG52" s="304"/>
      <c r="DH52" s="304">
        <f t="shared" si="898"/>
        <v>3.4444444444444446</v>
      </c>
      <c r="DI52" s="304"/>
      <c r="DJ52" s="304">
        <f t="shared" si="898"/>
        <v>3.4444444444444446</v>
      </c>
      <c r="DK52" s="304"/>
      <c r="DL52" s="304">
        <f t="shared" si="898"/>
        <v>3.4444444444444446</v>
      </c>
      <c r="DM52" s="304"/>
      <c r="DN52" s="304">
        <f t="shared" si="898"/>
        <v>3.4444444444444446</v>
      </c>
      <c r="DO52" s="304"/>
      <c r="DP52" s="304">
        <f t="shared" si="898"/>
        <v>3.4444444444444446</v>
      </c>
      <c r="DQ52" s="304"/>
      <c r="DR52" s="304">
        <f t="shared" si="898"/>
        <v>3.4444444444444446</v>
      </c>
      <c r="DS52" s="304"/>
      <c r="DT52" s="304">
        <f t="shared" si="898"/>
        <v>3.4444444444444446</v>
      </c>
      <c r="DU52" s="304"/>
      <c r="DV52" s="304">
        <f t="shared" si="898"/>
        <v>3.4444444444444446</v>
      </c>
      <c r="DW52" s="304"/>
      <c r="DX52" s="304">
        <f t="shared" si="898"/>
        <v>3.4444444444444446</v>
      </c>
      <c r="DY52" s="304"/>
      <c r="DZ52" s="304">
        <f t="shared" si="898"/>
        <v>3.4444444444444446</v>
      </c>
      <c r="EA52" s="304"/>
      <c r="EB52" s="304">
        <f t="shared" si="898"/>
        <v>3.4444444444444446</v>
      </c>
      <c r="EC52" s="304"/>
      <c r="ED52" s="304">
        <f t="shared" si="898"/>
        <v>3.4444444444444446</v>
      </c>
      <c r="EE52" s="304"/>
      <c r="EF52" s="304">
        <f t="shared" si="898"/>
        <v>3.4444444444444446</v>
      </c>
      <c r="EG52" s="304"/>
      <c r="EH52" s="304">
        <f t="shared" si="898"/>
        <v>3.4444444444444446</v>
      </c>
      <c r="EI52" s="304"/>
      <c r="EJ52" s="304">
        <f t="shared" si="898"/>
        <v>3.4444444444444446</v>
      </c>
      <c r="EK52" s="304"/>
      <c r="EL52" s="304">
        <f t="shared" si="898"/>
        <v>3.4444444444444446</v>
      </c>
      <c r="EM52" s="304"/>
      <c r="EN52" s="304">
        <f t="shared" si="898"/>
        <v>3.4444444444444446</v>
      </c>
      <c r="EO52" s="304"/>
      <c r="EP52" s="304">
        <f t="shared" ref="EP52:FB52" si="899">EP51/$B$41</f>
        <v>3.4444444444444446</v>
      </c>
      <c r="EQ52" s="304"/>
      <c r="ER52" s="304">
        <f t="shared" si="899"/>
        <v>3.4444444444444446</v>
      </c>
      <c r="ES52" s="304"/>
      <c r="ET52" s="304">
        <f t="shared" si="899"/>
        <v>3.4444444444444446</v>
      </c>
      <c r="EU52" s="304"/>
      <c r="EV52" s="304">
        <f t="shared" si="899"/>
        <v>3.4444444444444446</v>
      </c>
      <c r="EW52" s="304"/>
      <c r="EX52" s="304">
        <f t="shared" si="899"/>
        <v>3.4444444444444446</v>
      </c>
      <c r="EY52" s="304"/>
      <c r="EZ52" s="304">
        <f t="shared" si="899"/>
        <v>3.4444444444444446</v>
      </c>
      <c r="FA52" s="304"/>
      <c r="FB52" s="304">
        <f t="shared" si="899"/>
        <v>3.4444444444444446</v>
      </c>
      <c r="FC52" s="304"/>
      <c r="FD52" s="304">
        <f t="shared" ref="FD52" si="900">FD51/$B$41</f>
        <v>3.4444444444444446</v>
      </c>
      <c r="FE52" s="304"/>
    </row>
    <row r="53" spans="1:197" ht="15" thickBot="1">
      <c r="A53" s="77" t="s">
        <v>60</v>
      </c>
      <c r="B53" s="304">
        <f t="shared" ref="B53" si="901">B1*B44*B49</f>
        <v>0</v>
      </c>
      <c r="C53" s="304"/>
      <c r="D53" s="304">
        <f t="shared" ref="D53:X53" si="902">D1*D44*D49</f>
        <v>0</v>
      </c>
      <c r="E53" s="304"/>
      <c r="F53" s="304">
        <f t="shared" si="902"/>
        <v>0</v>
      </c>
      <c r="G53" s="304"/>
      <c r="H53" s="304">
        <f t="shared" si="902"/>
        <v>0</v>
      </c>
      <c r="I53" s="304"/>
      <c r="J53" s="304">
        <f t="shared" si="902"/>
        <v>0</v>
      </c>
      <c r="K53" s="304"/>
      <c r="L53" s="304">
        <f t="shared" si="902"/>
        <v>0</v>
      </c>
      <c r="M53" s="304"/>
      <c r="N53" s="304">
        <f t="shared" si="902"/>
        <v>0.77777777777777768</v>
      </c>
      <c r="O53" s="304"/>
      <c r="P53" s="304">
        <f t="shared" si="902"/>
        <v>0.88888888888888884</v>
      </c>
      <c r="Q53" s="304"/>
      <c r="R53" s="304">
        <f t="shared" si="902"/>
        <v>6</v>
      </c>
      <c r="S53" s="304"/>
      <c r="T53" s="304">
        <f t="shared" si="902"/>
        <v>18.888888888888889</v>
      </c>
      <c r="U53" s="304"/>
      <c r="V53" s="304">
        <f t="shared" si="902"/>
        <v>13.444444444444446</v>
      </c>
      <c r="W53" s="304"/>
      <c r="X53" s="304">
        <f t="shared" si="902"/>
        <v>22.666666666666664</v>
      </c>
      <c r="Y53" s="304"/>
      <c r="Z53" s="304">
        <f t="shared" ref="Z53" si="903">Z1*Z44*Z49</f>
        <v>17.333333333333332</v>
      </c>
      <c r="AA53" s="304"/>
      <c r="AB53" s="304">
        <f t="shared" ref="AB53" si="904">AB1*AB44*AB49</f>
        <v>37.333333333333329</v>
      </c>
      <c r="AC53" s="304"/>
      <c r="AD53" s="304">
        <f t="shared" ref="AD53" si="905">AD1*AD44*AD49</f>
        <v>20</v>
      </c>
      <c r="AE53" s="304"/>
      <c r="AF53" s="304">
        <f t="shared" ref="AF53" si="906">AF1*AF44*AF49</f>
        <v>30.222222222222221</v>
      </c>
      <c r="AG53" s="304"/>
      <c r="AH53" s="304">
        <f t="shared" ref="AH53" si="907">AH1*AH44*AH49</f>
        <v>20.777777777777779</v>
      </c>
      <c r="AI53" s="304"/>
      <c r="AJ53" s="304">
        <f t="shared" ref="AJ53" si="908">AJ1*AJ44*AJ49</f>
        <v>10</v>
      </c>
      <c r="AK53" s="304"/>
      <c r="AL53" s="304">
        <f t="shared" ref="AL53" si="909">AL1*AL44*AL49</f>
        <v>6.3333333333333339</v>
      </c>
      <c r="AM53" s="304"/>
      <c r="AN53" s="304">
        <f t="shared" ref="AN53" si="910">AN1*AN44*AN49</f>
        <v>0</v>
      </c>
      <c r="AO53" s="304"/>
      <c r="AP53" s="304">
        <f t="shared" ref="AP53" si="911">AP1*AP44*AP49</f>
        <v>18.666666666666664</v>
      </c>
      <c r="AQ53" s="304"/>
      <c r="AR53" s="304">
        <f t="shared" ref="AR53" si="912">AR1*AR44*AR49</f>
        <v>17.111111111111111</v>
      </c>
      <c r="AS53" s="304"/>
      <c r="AT53" s="304">
        <f t="shared" ref="AT53" si="913">AT1*AT44*AT49</f>
        <v>61.333333333333329</v>
      </c>
      <c r="AU53" s="304"/>
      <c r="AV53" s="304">
        <f t="shared" ref="AV53" si="914">AV1*AV44*AV49</f>
        <v>18.666666666666664</v>
      </c>
      <c r="AW53" s="304"/>
      <c r="AX53" s="304">
        <f t="shared" ref="AX53" si="915">AX1*AX44*AX49</f>
        <v>50</v>
      </c>
      <c r="AY53" s="304"/>
      <c r="AZ53" s="304">
        <f t="shared" ref="AZ53" si="916">AZ1*AZ44*AZ49</f>
        <v>28.888888888888889</v>
      </c>
      <c r="BA53" s="304"/>
      <c r="BB53" s="304">
        <f t="shared" ref="BB53" si="917">BB1*BB44*BB49</f>
        <v>33</v>
      </c>
      <c r="BC53" s="304"/>
      <c r="BD53" s="304">
        <f t="shared" ref="BD53" si="918">BD1*BD44*BD49</f>
        <v>24.888888888888889</v>
      </c>
      <c r="BE53" s="304"/>
      <c r="BF53" s="304">
        <f t="shared" ref="BF53" si="919">BF1*BF44*BF49</f>
        <v>32.222222222222229</v>
      </c>
      <c r="BG53" s="304"/>
      <c r="BH53" s="304">
        <f t="shared" ref="BH53" si="920">BH1*BH44*BH49</f>
        <v>19.999999999999996</v>
      </c>
      <c r="BI53" s="304"/>
      <c r="BJ53" s="304">
        <f t="shared" ref="BJ53" si="921">BJ1*BJ44*BJ49</f>
        <v>27.555555555555554</v>
      </c>
      <c r="BK53" s="304"/>
      <c r="BL53" s="304">
        <f t="shared" ref="BL53" si="922">BL1*BL44*BL49</f>
        <v>7.1111111111111107</v>
      </c>
      <c r="BM53" s="304"/>
      <c r="BN53" s="304">
        <f t="shared" ref="BN53" si="923">BN1*BN44*BN49</f>
        <v>3.6666666666666665</v>
      </c>
      <c r="BO53" s="304"/>
      <c r="BP53" s="304">
        <f t="shared" ref="BP53" si="924">BP1*BP44*BP49</f>
        <v>3.7777777777777777</v>
      </c>
      <c r="BQ53" s="304"/>
      <c r="BR53" s="304">
        <f t="shared" ref="BR53" si="925">BR1*BR44*BR49</f>
        <v>81.666666666666657</v>
      </c>
      <c r="BS53" s="304"/>
      <c r="BT53" s="304">
        <f t="shared" ref="BT53" si="926">BT1*BT44*BT49</f>
        <v>0</v>
      </c>
      <c r="BU53" s="304"/>
      <c r="BV53" s="304">
        <f t="shared" ref="BV53" si="927">BV1*BV44*BV49</f>
        <v>0</v>
      </c>
      <c r="BW53" s="304"/>
      <c r="BX53" s="304">
        <f t="shared" ref="BX53" si="928">BX1*BX44*BX49</f>
        <v>0</v>
      </c>
      <c r="BY53" s="304"/>
      <c r="BZ53" s="304">
        <f t="shared" ref="BZ53" si="929">BZ1*BZ44*BZ49</f>
        <v>0</v>
      </c>
      <c r="CA53" s="304"/>
      <c r="CB53" s="304">
        <f t="shared" ref="CB53" si="930">CB1*CB44*CB49</f>
        <v>0</v>
      </c>
      <c r="CC53" s="304"/>
      <c r="CD53" s="304">
        <f t="shared" ref="CD53:EN53" si="931">CD1*CD44*CD49</f>
        <v>0</v>
      </c>
      <c r="CE53" s="304"/>
      <c r="CF53" s="304">
        <f t="shared" si="931"/>
        <v>0</v>
      </c>
      <c r="CG53" s="304"/>
      <c r="CH53" s="304">
        <f t="shared" si="931"/>
        <v>0</v>
      </c>
      <c r="CI53" s="304"/>
      <c r="CJ53" s="304">
        <f t="shared" si="931"/>
        <v>0</v>
      </c>
      <c r="CK53" s="304"/>
      <c r="CL53" s="304">
        <f t="shared" si="931"/>
        <v>0</v>
      </c>
      <c r="CM53" s="304"/>
      <c r="CN53" s="304">
        <f t="shared" si="931"/>
        <v>0</v>
      </c>
      <c r="CO53" s="304"/>
      <c r="CP53" s="304">
        <f t="shared" si="931"/>
        <v>0</v>
      </c>
      <c r="CQ53" s="304"/>
      <c r="CR53" s="304">
        <f t="shared" si="931"/>
        <v>0</v>
      </c>
      <c r="CS53" s="304"/>
      <c r="CT53" s="304">
        <f t="shared" si="931"/>
        <v>0</v>
      </c>
      <c r="CU53" s="304"/>
      <c r="CV53" s="304">
        <f t="shared" si="931"/>
        <v>0</v>
      </c>
      <c r="CW53" s="304"/>
      <c r="CX53" s="304">
        <f t="shared" si="931"/>
        <v>0</v>
      </c>
      <c r="CY53" s="304"/>
      <c r="CZ53" s="304">
        <f t="shared" si="931"/>
        <v>0</v>
      </c>
      <c r="DA53" s="304"/>
      <c r="DB53" s="304">
        <f t="shared" si="931"/>
        <v>0</v>
      </c>
      <c r="DC53" s="304"/>
      <c r="DD53" s="304">
        <f t="shared" si="931"/>
        <v>0</v>
      </c>
      <c r="DE53" s="304"/>
      <c r="DF53" s="304">
        <f t="shared" si="931"/>
        <v>0</v>
      </c>
      <c r="DG53" s="304"/>
      <c r="DH53" s="304">
        <f t="shared" si="931"/>
        <v>0</v>
      </c>
      <c r="DI53" s="304"/>
      <c r="DJ53" s="304">
        <f t="shared" si="931"/>
        <v>0</v>
      </c>
      <c r="DK53" s="304"/>
      <c r="DL53" s="304">
        <f t="shared" si="931"/>
        <v>0</v>
      </c>
      <c r="DM53" s="304"/>
      <c r="DN53" s="304">
        <f t="shared" si="931"/>
        <v>0</v>
      </c>
      <c r="DO53" s="304"/>
      <c r="DP53" s="304">
        <f t="shared" si="931"/>
        <v>0</v>
      </c>
      <c r="DQ53" s="304"/>
      <c r="DR53" s="304">
        <f t="shared" si="931"/>
        <v>0</v>
      </c>
      <c r="DS53" s="304"/>
      <c r="DT53" s="304">
        <f t="shared" si="931"/>
        <v>0</v>
      </c>
      <c r="DU53" s="304"/>
      <c r="DV53" s="304">
        <f t="shared" si="931"/>
        <v>0</v>
      </c>
      <c r="DW53" s="304"/>
      <c r="DX53" s="304">
        <f t="shared" si="931"/>
        <v>0</v>
      </c>
      <c r="DY53" s="304"/>
      <c r="DZ53" s="304">
        <f t="shared" si="931"/>
        <v>0</v>
      </c>
      <c r="EA53" s="304"/>
      <c r="EB53" s="304">
        <f t="shared" si="931"/>
        <v>0</v>
      </c>
      <c r="EC53" s="304"/>
      <c r="ED53" s="304">
        <f t="shared" si="931"/>
        <v>0</v>
      </c>
      <c r="EE53" s="304"/>
      <c r="EF53" s="304">
        <f t="shared" si="931"/>
        <v>0</v>
      </c>
      <c r="EG53" s="304"/>
      <c r="EH53" s="304">
        <f t="shared" si="931"/>
        <v>0</v>
      </c>
      <c r="EI53" s="304"/>
      <c r="EJ53" s="304">
        <f t="shared" si="931"/>
        <v>0</v>
      </c>
      <c r="EK53" s="304"/>
      <c r="EL53" s="304">
        <f t="shared" si="931"/>
        <v>0</v>
      </c>
      <c r="EM53" s="304"/>
      <c r="EN53" s="304">
        <f t="shared" si="931"/>
        <v>0</v>
      </c>
      <c r="EO53" s="304"/>
      <c r="EP53" s="304">
        <f t="shared" ref="EP53:FB53" si="932">EP1*EP44*EP49</f>
        <v>0</v>
      </c>
      <c r="EQ53" s="304"/>
      <c r="ER53" s="304">
        <f t="shared" si="932"/>
        <v>0</v>
      </c>
      <c r="ES53" s="304"/>
      <c r="ET53" s="304">
        <f t="shared" si="932"/>
        <v>0</v>
      </c>
      <c r="EU53" s="304"/>
      <c r="EV53" s="304">
        <f t="shared" si="932"/>
        <v>0</v>
      </c>
      <c r="EW53" s="304"/>
      <c r="EX53" s="304">
        <f t="shared" si="932"/>
        <v>0</v>
      </c>
      <c r="EY53" s="304"/>
      <c r="EZ53" s="304">
        <f t="shared" si="932"/>
        <v>0</v>
      </c>
      <c r="FA53" s="304"/>
      <c r="FB53" s="304">
        <f t="shared" si="932"/>
        <v>0</v>
      </c>
      <c r="FC53" s="304"/>
      <c r="FD53" s="304">
        <f t="shared" ref="FD53" si="933">FD1*FD44*FD49</f>
        <v>0</v>
      </c>
      <c r="FE53" s="304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f>SUM($B$53:U53)/T52</f>
        <v>86.04</v>
      </c>
      <c r="U54" s="304"/>
      <c r="V54" s="304">
        <f>SUM($B$53:W53)/V52</f>
        <v>90</v>
      </c>
      <c r="W54" s="304"/>
      <c r="X54" s="304">
        <f>SUM($B$53:Y53)/X52</f>
        <v>95.773584905660371</v>
      </c>
      <c r="Y54" s="304"/>
      <c r="Z54" s="304">
        <f>SUM($B$53:AA53)/Z52</f>
        <v>99.692307692307693</v>
      </c>
      <c r="AA54" s="304"/>
      <c r="AB54" s="304">
        <f>SUM($B$53:AC53)/AB52</f>
        <v>106.78651685393258</v>
      </c>
      <c r="AC54" s="304"/>
      <c r="AD54" s="304">
        <f>SUM($B$53:AE53)/AD52</f>
        <v>110.1386138613861</v>
      </c>
      <c r="AE54" s="304"/>
      <c r="AF54" s="304">
        <f>SUM($B$53:AG53)/AF52</f>
        <v>115.01694915254234</v>
      </c>
      <c r="AG54" s="304"/>
      <c r="AH54" s="304">
        <f>SUM($B$53:AI53)/AH52</f>
        <v>118.25581395348836</v>
      </c>
      <c r="AI54" s="304"/>
      <c r="AJ54" s="304">
        <f>SUM($B$53:AK53)/AJ52</f>
        <v>119.88805970149252</v>
      </c>
      <c r="AK54" s="304"/>
      <c r="AL54" s="304">
        <f>SUM($B$53:AM53)/AL52</f>
        <v>121.00729927007298</v>
      </c>
      <c r="AM54" s="304"/>
      <c r="AN54" s="304">
        <f>SUM($B$53:AO53)/AN52</f>
        <v>121.00729927007298</v>
      </c>
      <c r="AO54" s="304"/>
      <c r="AP54" s="304">
        <f>SUM($B$53:AQ53)/AP52</f>
        <v>124.75862068965516</v>
      </c>
      <c r="AQ54" s="304"/>
      <c r="AR54" s="304">
        <f>SUM($B$53:AS53)/AR52</f>
        <v>128.13157894736841</v>
      </c>
      <c r="AS54" s="304"/>
      <c r="AT54" s="304">
        <f>SUM($B$53:AU53)/AT52</f>
        <v>138.88636363636363</v>
      </c>
      <c r="AU54" s="304"/>
      <c r="AV54" s="304">
        <f>SUM($B$53:AW53)/AV52</f>
        <v>141.83606557377047</v>
      </c>
      <c r="AW54" s="304"/>
      <c r="AX54" s="304">
        <f>SUM($B$53:AY53)/AX52</f>
        <v>149.28358208955223</v>
      </c>
      <c r="AY54" s="304"/>
      <c r="AZ54" s="304">
        <f>SUM($B$53:BA53)/AZ52</f>
        <v>153.29857819905214</v>
      </c>
      <c r="BA54" s="304"/>
      <c r="BB54" s="304">
        <f>SUM($B$53:BC53)/BB52</f>
        <v>157.74324324324326</v>
      </c>
      <c r="BC54" s="304"/>
      <c r="BD54" s="304">
        <f>SUM($B$53:BE53)/BD52</f>
        <v>161.02173913043478</v>
      </c>
      <c r="BE54" s="304"/>
      <c r="BF54" s="304">
        <f>SUM($B$53:BG53)/BF52</f>
        <v>165.1875</v>
      </c>
      <c r="BG54" s="304"/>
      <c r="BH54" s="304">
        <f>SUM($B$53:BI53)/BH52</f>
        <v>167.7439024390244</v>
      </c>
      <c r="BI54" s="304"/>
      <c r="BJ54" s="304">
        <f>SUM($B$53:BK53)/BJ52</f>
        <v>171.24803149606302</v>
      </c>
      <c r="BK54" s="304"/>
      <c r="BL54" s="304">
        <f>SUM($B$53:BM53)/BL52</f>
        <v>172.16015625</v>
      </c>
      <c r="BM54" s="304"/>
      <c r="BN54" s="304">
        <f>SUM($B$53:BO53)/BN52</f>
        <v>172.64591439688715</v>
      </c>
      <c r="BO54" s="304"/>
      <c r="BP54" s="304">
        <f>SUM($B$53:BQ53)/BP52</f>
        <v>173.16279069767447</v>
      </c>
      <c r="BQ54" s="304"/>
      <c r="BR54" s="304">
        <f>SUM($B$53:BS53)/BR52</f>
        <v>183.83870967741936</v>
      </c>
      <c r="BS54" s="304"/>
      <c r="BT54" s="304">
        <f>SUM($B$53:BU53)/BT52</f>
        <v>183.83870967741936</v>
      </c>
      <c r="BU54" s="304"/>
      <c r="BV54" s="304">
        <f>SUM($B$53:BW53)/BV52</f>
        <v>183.83870967741936</v>
      </c>
      <c r="BW54" s="304"/>
      <c r="BX54" s="304">
        <f>SUM($B$53:BY53)/BX52</f>
        <v>183.83870967741936</v>
      </c>
      <c r="BY54" s="304"/>
      <c r="BZ54" s="304">
        <f>SUM($B$53:CA53)/BZ52</f>
        <v>183.83870967741936</v>
      </c>
      <c r="CA54" s="304"/>
      <c r="CB54" s="304">
        <f>SUM($B$53:CC53)/CB52</f>
        <v>183.83870967741936</v>
      </c>
      <c r="CC54" s="304"/>
      <c r="CD54" s="304">
        <f>SUM($B$53:CE53)/CD52</f>
        <v>183.83870967741936</v>
      </c>
      <c r="CE54" s="304"/>
      <c r="CF54" s="304">
        <f>SUM($B$53:CG53)/CF52</f>
        <v>183.83870967741936</v>
      </c>
      <c r="CG54" s="304"/>
      <c r="CH54" s="304">
        <f>SUM($B$53:CI53)/CH52</f>
        <v>183.83870967741936</v>
      </c>
      <c r="CI54" s="304"/>
      <c r="CJ54" s="304">
        <f>SUM($B$53:CK53)/CJ52</f>
        <v>183.83870967741936</v>
      </c>
      <c r="CK54" s="304"/>
      <c r="CL54" s="304">
        <f>SUM($B$53:CM53)/CL52</f>
        <v>183.83870967741936</v>
      </c>
      <c r="CM54" s="304"/>
      <c r="CN54" s="304">
        <f>SUM($B$53:CO53)/CN52</f>
        <v>183.83870967741936</v>
      </c>
      <c r="CO54" s="304"/>
      <c r="CP54" s="304">
        <f>SUM($B$53:CQ53)/CP52</f>
        <v>183.83870967741936</v>
      </c>
      <c r="CQ54" s="304"/>
      <c r="CR54" s="304">
        <f>SUM($B$53:CS53)/CR52</f>
        <v>183.83870967741936</v>
      </c>
      <c r="CS54" s="304"/>
      <c r="CT54" s="304">
        <f>SUM($B$53:CU53)/CT52</f>
        <v>183.83870967741936</v>
      </c>
      <c r="CU54" s="304"/>
      <c r="CV54" s="304">
        <f>SUM($B$53:CW53)/CV52</f>
        <v>183.83870967741936</v>
      </c>
      <c r="CW54" s="304"/>
      <c r="CX54" s="304">
        <f>SUM($B$53:CY53)/CX52</f>
        <v>183.83870967741936</v>
      </c>
      <c r="CY54" s="304"/>
      <c r="CZ54" s="304">
        <f>SUM($B$53:DA53)/CZ52</f>
        <v>183.83870967741936</v>
      </c>
      <c r="DA54" s="304"/>
      <c r="DB54" s="304">
        <f>SUM($B$53:DC53)/DB52</f>
        <v>183.83870967741936</v>
      </c>
      <c r="DC54" s="304"/>
      <c r="DD54" s="304">
        <f>SUM($B$53:DE53)/DD52</f>
        <v>183.83870967741936</v>
      </c>
      <c r="DE54" s="304"/>
      <c r="DF54" s="304">
        <f>SUM($B$53:DG53)/DF52</f>
        <v>183.83870967741936</v>
      </c>
      <c r="DG54" s="304"/>
      <c r="DH54" s="304">
        <f>SUM($B$53:DI53)/DH52</f>
        <v>183.83870967741936</v>
      </c>
      <c r="DI54" s="304"/>
      <c r="DJ54" s="304">
        <f>SUM($B$53:DK53)/DJ52</f>
        <v>183.83870967741936</v>
      </c>
      <c r="DK54" s="304"/>
      <c r="DL54" s="304">
        <f>SUM($B$53:DM53)/DL52</f>
        <v>183.83870967741936</v>
      </c>
      <c r="DM54" s="304"/>
      <c r="DN54" s="304">
        <f>SUM($B$53:DO53)/DN52</f>
        <v>183.83870967741936</v>
      </c>
      <c r="DO54" s="304"/>
      <c r="DP54" s="304">
        <f>SUM($B$53:DQ53)/DP52</f>
        <v>183.83870967741936</v>
      </c>
      <c r="DQ54" s="304"/>
      <c r="DR54" s="304">
        <f>SUM($B$53:DS53)/DR52</f>
        <v>183.83870967741936</v>
      </c>
      <c r="DS54" s="304"/>
      <c r="DT54" s="304">
        <f>SUM($B$53:DU53)/DT52</f>
        <v>183.83870967741936</v>
      </c>
      <c r="DU54" s="304"/>
      <c r="DV54" s="304">
        <f>SUM($B$53:DW53)/DV52</f>
        <v>183.83870967741936</v>
      </c>
      <c r="DW54" s="304"/>
      <c r="DX54" s="304">
        <f>SUM($B$53:DY53)/DX52</f>
        <v>183.83870967741936</v>
      </c>
      <c r="DY54" s="304"/>
      <c r="DZ54" s="304">
        <f>SUM($B$53:EA53)/DZ52</f>
        <v>183.83870967741936</v>
      </c>
      <c r="EA54" s="304"/>
      <c r="EB54" s="304">
        <f>SUM($B$53:EC53)/EB52</f>
        <v>183.83870967741936</v>
      </c>
      <c r="EC54" s="304"/>
      <c r="ED54" s="304">
        <f>SUM($B$53:EE53)/ED52</f>
        <v>183.83870967741936</v>
      </c>
      <c r="EE54" s="304"/>
      <c r="EF54" s="304">
        <f>SUM($B$53:EG53)/EF52</f>
        <v>183.83870967741936</v>
      </c>
      <c r="EG54" s="304"/>
      <c r="EH54" s="304">
        <f>SUM($B$53:EI53)/EH52</f>
        <v>183.83870967741936</v>
      </c>
      <c r="EI54" s="304"/>
      <c r="EJ54" s="304">
        <f>SUM($B$53:EK53)/EJ52</f>
        <v>183.83870967741936</v>
      </c>
      <c r="EK54" s="304"/>
      <c r="EL54" s="304">
        <f>SUM($B$53:EM53)/EL52</f>
        <v>183.83870967741936</v>
      </c>
      <c r="EM54" s="304"/>
      <c r="EN54" s="304">
        <f>SUM($B$53:EO53)/EN52</f>
        <v>183.83870967741936</v>
      </c>
      <c r="EO54" s="304"/>
      <c r="EP54" s="304">
        <f>SUM($B$53:EQ53)/EP52</f>
        <v>183.83870967741936</v>
      </c>
      <c r="EQ54" s="304"/>
      <c r="ER54" s="304">
        <f>SUM($B$53:ES53)/ER52</f>
        <v>183.83870967741936</v>
      </c>
      <c r="ES54" s="304"/>
      <c r="ET54" s="304">
        <f>SUM($B$53:EU53)/ET52</f>
        <v>183.83870967741936</v>
      </c>
      <c r="EU54" s="304"/>
      <c r="EV54" s="304">
        <f>SUM($B$53:EW53)/EV52</f>
        <v>183.83870967741936</v>
      </c>
      <c r="EW54" s="304"/>
      <c r="EX54" s="304">
        <f>SUM($B$53:EY53)/EX52</f>
        <v>183.83870967741936</v>
      </c>
      <c r="EY54" s="304"/>
      <c r="EZ54" s="304">
        <f>SUM($B$53:FA53)/EZ52</f>
        <v>183.83870967741936</v>
      </c>
      <c r="FA54" s="304"/>
      <c r="FB54" s="304">
        <f>SUM($B$53:FC53)/FB52</f>
        <v>183.83870967741936</v>
      </c>
      <c r="FC54" s="304"/>
      <c r="FD54" s="304">
        <f>SUM($B$53:FE53)/FD52</f>
        <v>183.83870967741936</v>
      </c>
      <c r="FE54" s="304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f t="shared" ref="T55:X55" si="934">LN(T52)/T54</f>
        <v>-1.3663102391959996E-2</v>
      </c>
      <c r="U55" s="304"/>
      <c r="V55" s="304">
        <f t="shared" si="934"/>
        <v>-9.0103357357369865E-3</v>
      </c>
      <c r="W55" s="304"/>
      <c r="X55" s="304">
        <f t="shared" si="934"/>
        <v>-4.4287497595304958E-3</v>
      </c>
      <c r="Y55" s="304"/>
      <c r="Z55" s="304">
        <f t="shared" ref="Z55" si="935">LN(Z52)/Z54</f>
        <v>-2.2074108812487818E-3</v>
      </c>
      <c r="AA55" s="304"/>
      <c r="AB55" s="304">
        <f t="shared" ref="AB55" si="936">LN(AB52)/AB54</f>
        <v>8.8201411409021414E-4</v>
      </c>
      <c r="AC55" s="304"/>
      <c r="AD55" s="304">
        <f t="shared" ref="AD55" si="937">LN(AD52)/AD54</f>
        <v>2.0035785310186004E-3</v>
      </c>
      <c r="AE55" s="304"/>
      <c r="AF55" s="304">
        <f t="shared" ref="AF55" si="938">LN(AF52)/AF54</f>
        <v>3.2711306687003166E-3</v>
      </c>
      <c r="AG55" s="304"/>
      <c r="AH55" s="304">
        <f t="shared" ref="AH55" si="939">LN(AH52)/AH54</f>
        <v>3.935225120282603E-3</v>
      </c>
      <c r="AI55" s="304"/>
      <c r="AJ55" s="304">
        <f t="shared" ref="AJ55" si="940">LN(AJ52)/AJ54</f>
        <v>4.1988388712925831E-3</v>
      </c>
      <c r="AK55" s="304"/>
      <c r="AL55" s="304">
        <f t="shared" ref="AL55" si="941">LN(AL52)/AL54</f>
        <v>4.3429757901030904E-3</v>
      </c>
      <c r="AM55" s="304"/>
      <c r="AN55" s="304">
        <f t="shared" ref="AN55" si="942">LN(AN52)/AN54</f>
        <v>4.3429757901030904E-3</v>
      </c>
      <c r="AO55" s="304"/>
      <c r="AP55" s="304">
        <f t="shared" ref="AP55" si="943">LN(AP52)/AP54</f>
        <v>4.6672893987550956E-3</v>
      </c>
      <c r="AQ55" s="304"/>
      <c r="AR55" s="304">
        <f t="shared" ref="AR55" si="944">LN(AR52)/AR54</f>
        <v>4.9123828126115899E-3</v>
      </c>
      <c r="AS55" s="304"/>
      <c r="AT55" s="304">
        <f t="shared" ref="AT55" si="945">LN(AT52)/AT54</f>
        <v>5.5875524424957258E-3</v>
      </c>
      <c r="AU55" s="304"/>
      <c r="AV55" s="304">
        <f t="shared" ref="AV55" si="946">LN(AV52)/AV54</f>
        <v>5.7463311243998996E-3</v>
      </c>
      <c r="AW55" s="304"/>
      <c r="AX55" s="304">
        <f t="shared" ref="AX55" si="947">LN(AX52)/AX54</f>
        <v>6.0881159245055683E-3</v>
      </c>
      <c r="AY55" s="304"/>
      <c r="AZ55" s="304">
        <f t="shared" ref="AZ55" si="948">LN(AZ52)/AZ54</f>
        <v>6.2453872048341503E-3</v>
      </c>
      <c r="BA55" s="304"/>
      <c r="BB55" s="304">
        <f t="shared" ref="BB55" si="949">LN(BB52)/BB54</f>
        <v>6.3915778988082083E-3</v>
      </c>
      <c r="BC55" s="304"/>
      <c r="BD55" s="304">
        <f t="shared" ref="BD55" si="950">LN(BD52)/BD54</f>
        <v>6.4812997293823152E-3</v>
      </c>
      <c r="BE55" s="304"/>
      <c r="BF55" s="304">
        <f t="shared" ref="BF55" si="951">LN(BF52)/BF54</f>
        <v>6.5754961402621414E-3</v>
      </c>
      <c r="BG55" s="304"/>
      <c r="BH55" s="304">
        <f t="shared" ref="BH55" si="952">LN(BH52)/BH54</f>
        <v>6.6224903862823533E-3</v>
      </c>
      <c r="BI55" s="304"/>
      <c r="BJ55" s="304">
        <f t="shared" ref="BJ55" si="953">LN(BJ52)/BJ54</f>
        <v>6.6738583933583654E-3</v>
      </c>
      <c r="BK55" s="304"/>
      <c r="BL55" s="304">
        <f t="shared" ref="BL55" si="954">LN(BL52)/BL54</f>
        <v>6.6840569552928933E-3</v>
      </c>
      <c r="BM55" s="304"/>
      <c r="BN55" s="304">
        <f t="shared" ref="BN55" si="955">LN(BN52)/BN54</f>
        <v>6.6878323431880729E-3</v>
      </c>
      <c r="BO55" s="304"/>
      <c r="BP55" s="304">
        <f t="shared" ref="BP55" si="956">LN(BP52)/BP54</f>
        <v>6.6902966022985054E-3</v>
      </c>
      <c r="BQ55" s="304"/>
      <c r="BR55" s="304">
        <f t="shared" ref="BR55" si="957">LN(BR52)/BR54</f>
        <v>6.7274331359215185E-3</v>
      </c>
      <c r="BS55" s="304"/>
      <c r="BT55" s="304">
        <f t="shared" ref="BT55" si="958">LN(BT52)/BT54</f>
        <v>6.7274331359215185E-3</v>
      </c>
      <c r="BU55" s="304"/>
      <c r="BV55" s="304">
        <f t="shared" ref="BV55" si="959">LN(BV52)/BV54</f>
        <v>6.7274331359215185E-3</v>
      </c>
      <c r="BW55" s="304"/>
      <c r="BX55" s="304">
        <f t="shared" ref="BX55" si="960">LN(BX52)/BX54</f>
        <v>6.7274331359215185E-3</v>
      </c>
      <c r="BY55" s="304"/>
      <c r="BZ55" s="304">
        <f t="shared" ref="BZ55" si="961">LN(BZ52)/BZ54</f>
        <v>6.7274331359215185E-3</v>
      </c>
      <c r="CA55" s="304"/>
      <c r="CB55" s="304">
        <f t="shared" ref="CB55" si="962">LN(CB52)/CB54</f>
        <v>6.7274331359215185E-3</v>
      </c>
      <c r="CC55" s="304"/>
      <c r="CD55" s="304">
        <f t="shared" ref="CD55:EN55" si="963">LN(CD52)/CD54</f>
        <v>6.7274331359215185E-3</v>
      </c>
      <c r="CE55" s="304"/>
      <c r="CF55" s="304">
        <f t="shared" si="963"/>
        <v>6.7274331359215185E-3</v>
      </c>
      <c r="CG55" s="304"/>
      <c r="CH55" s="304">
        <f t="shared" si="963"/>
        <v>6.7274331359215185E-3</v>
      </c>
      <c r="CI55" s="304"/>
      <c r="CJ55" s="304">
        <f t="shared" si="963"/>
        <v>6.7274331359215185E-3</v>
      </c>
      <c r="CK55" s="304"/>
      <c r="CL55" s="304">
        <f t="shared" si="963"/>
        <v>6.7274331359215185E-3</v>
      </c>
      <c r="CM55" s="304"/>
      <c r="CN55" s="304">
        <f t="shared" si="963"/>
        <v>6.7274331359215185E-3</v>
      </c>
      <c r="CO55" s="304"/>
      <c r="CP55" s="304">
        <f t="shared" si="963"/>
        <v>6.7274331359215185E-3</v>
      </c>
      <c r="CQ55" s="304"/>
      <c r="CR55" s="304">
        <f t="shared" si="963"/>
        <v>6.7274331359215185E-3</v>
      </c>
      <c r="CS55" s="304"/>
      <c r="CT55" s="304">
        <f t="shared" si="963"/>
        <v>6.7274331359215185E-3</v>
      </c>
      <c r="CU55" s="304"/>
      <c r="CV55" s="304">
        <f t="shared" si="963"/>
        <v>6.7274331359215185E-3</v>
      </c>
      <c r="CW55" s="304"/>
      <c r="CX55" s="304">
        <f t="shared" si="963"/>
        <v>6.7274331359215185E-3</v>
      </c>
      <c r="CY55" s="304"/>
      <c r="CZ55" s="304">
        <f t="shared" si="963"/>
        <v>6.7274331359215185E-3</v>
      </c>
      <c r="DA55" s="304"/>
      <c r="DB55" s="304">
        <f t="shared" si="963"/>
        <v>6.7274331359215185E-3</v>
      </c>
      <c r="DC55" s="304"/>
      <c r="DD55" s="304">
        <f t="shared" si="963"/>
        <v>6.7274331359215185E-3</v>
      </c>
      <c r="DE55" s="304"/>
      <c r="DF55" s="304">
        <f t="shared" si="963"/>
        <v>6.7274331359215185E-3</v>
      </c>
      <c r="DG55" s="304"/>
      <c r="DH55" s="304">
        <f t="shared" si="963"/>
        <v>6.7274331359215185E-3</v>
      </c>
      <c r="DI55" s="304"/>
      <c r="DJ55" s="304">
        <f t="shared" si="963"/>
        <v>6.7274331359215185E-3</v>
      </c>
      <c r="DK55" s="304"/>
      <c r="DL55" s="304">
        <f t="shared" si="963"/>
        <v>6.7274331359215185E-3</v>
      </c>
      <c r="DM55" s="304"/>
      <c r="DN55" s="304">
        <f t="shared" si="963"/>
        <v>6.7274331359215185E-3</v>
      </c>
      <c r="DO55" s="304"/>
      <c r="DP55" s="304">
        <f t="shared" si="963"/>
        <v>6.7274331359215185E-3</v>
      </c>
      <c r="DQ55" s="304"/>
      <c r="DR55" s="304">
        <f t="shared" si="963"/>
        <v>6.7274331359215185E-3</v>
      </c>
      <c r="DS55" s="304"/>
      <c r="DT55" s="304">
        <f t="shared" si="963"/>
        <v>6.7274331359215185E-3</v>
      </c>
      <c r="DU55" s="304"/>
      <c r="DV55" s="304">
        <f t="shared" si="963"/>
        <v>6.7274331359215185E-3</v>
      </c>
      <c r="DW55" s="304"/>
      <c r="DX55" s="304">
        <f t="shared" si="963"/>
        <v>6.7274331359215185E-3</v>
      </c>
      <c r="DY55" s="304"/>
      <c r="DZ55" s="304">
        <f t="shared" si="963"/>
        <v>6.7274331359215185E-3</v>
      </c>
      <c r="EA55" s="304"/>
      <c r="EB55" s="304">
        <f t="shared" si="963"/>
        <v>6.7274331359215185E-3</v>
      </c>
      <c r="EC55" s="304"/>
      <c r="ED55" s="304">
        <f t="shared" si="963"/>
        <v>6.7274331359215185E-3</v>
      </c>
      <c r="EE55" s="304"/>
      <c r="EF55" s="304">
        <f t="shared" si="963"/>
        <v>6.7274331359215185E-3</v>
      </c>
      <c r="EG55" s="304"/>
      <c r="EH55" s="304">
        <f t="shared" si="963"/>
        <v>6.7274331359215185E-3</v>
      </c>
      <c r="EI55" s="304"/>
      <c r="EJ55" s="304">
        <f t="shared" si="963"/>
        <v>6.7274331359215185E-3</v>
      </c>
      <c r="EK55" s="304"/>
      <c r="EL55" s="304">
        <f t="shared" si="963"/>
        <v>6.7274331359215185E-3</v>
      </c>
      <c r="EM55" s="304"/>
      <c r="EN55" s="304">
        <f t="shared" si="963"/>
        <v>6.7274331359215185E-3</v>
      </c>
      <c r="EO55" s="304"/>
      <c r="EP55" s="304">
        <f t="shared" ref="EP55:FB55" si="964">LN(EP52)/EP54</f>
        <v>6.7274331359215185E-3</v>
      </c>
      <c r="EQ55" s="304"/>
      <c r="ER55" s="304">
        <f t="shared" si="964"/>
        <v>6.7274331359215185E-3</v>
      </c>
      <c r="ES55" s="304"/>
      <c r="ET55" s="304">
        <f t="shared" si="964"/>
        <v>6.7274331359215185E-3</v>
      </c>
      <c r="EU55" s="304"/>
      <c r="EV55" s="304">
        <f t="shared" si="964"/>
        <v>6.7274331359215185E-3</v>
      </c>
      <c r="EW55" s="304"/>
      <c r="EX55" s="304">
        <f t="shared" si="964"/>
        <v>6.7274331359215185E-3</v>
      </c>
      <c r="EY55" s="304"/>
      <c r="EZ55" s="304">
        <f t="shared" si="964"/>
        <v>6.7274331359215185E-3</v>
      </c>
      <c r="FA55" s="304"/>
      <c r="FB55" s="304">
        <f t="shared" si="964"/>
        <v>6.7274331359215185E-3</v>
      </c>
      <c r="FC55" s="304"/>
      <c r="FD55" s="304">
        <f t="shared" ref="FD55" si="965">LN(FD52)/FD54</f>
        <v>6.7274331359215185E-3</v>
      </c>
      <c r="FE55" s="304"/>
    </row>
    <row r="56" spans="1:197" ht="15" thickBot="1">
      <c r="A56" s="77" t="s">
        <v>63</v>
      </c>
      <c r="B56" s="304">
        <f t="shared" ref="B56" si="966">LOG10(B41)-LOG(D41)</f>
        <v>0</v>
      </c>
      <c r="C56" s="304"/>
      <c r="D56" s="304">
        <f t="shared" ref="D56" si="967">LOG10(D41)-LOG(F41)</f>
        <v>0</v>
      </c>
      <c r="E56" s="304"/>
      <c r="F56" s="304">
        <f t="shared" ref="F56" si="968">LOG10(F41)-LOG(H41)</f>
        <v>0</v>
      </c>
      <c r="G56" s="304"/>
      <c r="H56" s="304">
        <f t="shared" ref="H56" si="969">LOG10(H41)-LOG(J41)</f>
        <v>0</v>
      </c>
      <c r="I56" s="304"/>
      <c r="J56" s="304">
        <f t="shared" ref="J56" si="970">LOG10(J41)-LOG(L41)</f>
        <v>0</v>
      </c>
      <c r="K56" s="304"/>
      <c r="L56" s="304">
        <f t="shared" ref="L56" si="971">LOG10(L41)-LOG(N41)</f>
        <v>0</v>
      </c>
      <c r="M56" s="304"/>
      <c r="N56" s="304">
        <f t="shared" ref="N56" si="972">LOG10(N41)-LOG(P41)</f>
        <v>0</v>
      </c>
      <c r="O56" s="304"/>
      <c r="P56" s="304">
        <f t="shared" ref="P56" si="973">LOG10(P41)-LOG(R41)</f>
        <v>0</v>
      </c>
      <c r="Q56" s="304"/>
      <c r="R56" s="304">
        <f t="shared" ref="R56" si="974">LOG10(R41)-LOG(T41)</f>
        <v>0</v>
      </c>
      <c r="S56" s="304"/>
      <c r="T56" s="304">
        <f t="shared" ref="T56" si="975">LOG10(T41)-LOG(V41)</f>
        <v>0</v>
      </c>
      <c r="U56" s="304"/>
      <c r="V56" s="304">
        <f t="shared" ref="V56" si="976">LOG10(V41)-LOG(X41)</f>
        <v>0</v>
      </c>
      <c r="W56" s="304"/>
      <c r="X56" s="304">
        <f t="shared" ref="X56" si="977">LOG10(X41)-LOG(Z41)</f>
        <v>0</v>
      </c>
      <c r="Y56" s="304"/>
      <c r="Z56" s="304">
        <f t="shared" ref="Z56" si="978">LOG10(Z41)-LOG(AB41)</f>
        <v>0</v>
      </c>
      <c r="AA56" s="304"/>
      <c r="AB56" s="304">
        <f t="shared" ref="AB56" si="979">LOG10(AB41)-LOG(AD41)</f>
        <v>0</v>
      </c>
      <c r="AC56" s="304"/>
      <c r="AD56" s="304">
        <f t="shared" ref="AD56" si="980">LOG10(AD41)-LOG(AF41)</f>
        <v>0</v>
      </c>
      <c r="AE56" s="304"/>
      <c r="AF56" s="304">
        <f t="shared" ref="AF56" si="981">LOG10(AF41)-LOG(AH41)</f>
        <v>5.1152522447381332E-2</v>
      </c>
      <c r="AG56" s="304"/>
      <c r="AH56" s="304">
        <f t="shared" ref="AH56" si="982">LOG10(AH41)-LOG(AJ41)</f>
        <v>0</v>
      </c>
      <c r="AI56" s="304"/>
      <c r="AJ56" s="304">
        <f t="shared" ref="AJ56" si="983">LOG10(AJ41)-LOG(AL41)</f>
        <v>0</v>
      </c>
      <c r="AK56" s="304"/>
      <c r="AL56" s="304">
        <f t="shared" ref="AL56" si="984">LOG10(AL41)-LOG(AN41)</f>
        <v>0</v>
      </c>
      <c r="AM56" s="304"/>
      <c r="AN56" s="304">
        <f t="shared" ref="AN56" si="985">LOG10(AN41)-LOG(AP41)</f>
        <v>0</v>
      </c>
      <c r="AO56" s="304"/>
      <c r="AP56" s="304">
        <f t="shared" ref="AP56" si="986">LOG10(AP41)-LOG(AR41)</f>
        <v>0</v>
      </c>
      <c r="AQ56" s="304"/>
      <c r="AR56" s="304">
        <f t="shared" ref="AR56" si="987">LOG10(AR41)-LOG(AT41)</f>
        <v>0</v>
      </c>
      <c r="AS56" s="304"/>
      <c r="AT56" s="304">
        <f t="shared" ref="AT56" si="988">LOG10(AT41)-LOG(AV41)</f>
        <v>0</v>
      </c>
      <c r="AU56" s="304"/>
      <c r="AV56" s="304">
        <f t="shared" ref="AV56" si="989">LOG10(AV41)-LOG(AX41)</f>
        <v>0</v>
      </c>
      <c r="AW56" s="304"/>
      <c r="AX56" s="304">
        <f t="shared" ref="AX56" si="990">LOG10(AX41)-LOG(AZ41)</f>
        <v>5.7991946977686726E-2</v>
      </c>
      <c r="AY56" s="304"/>
      <c r="AZ56" s="304">
        <f t="shared" ref="AZ56" si="991">LOG10(AZ41)-LOG(BB41)</f>
        <v>0</v>
      </c>
      <c r="BA56" s="304"/>
      <c r="BB56" s="304">
        <f t="shared" ref="BB56" si="992">LOG10(BB41)-LOG(BD41)</f>
        <v>0</v>
      </c>
      <c r="BC56" s="304"/>
      <c r="BD56" s="304">
        <f t="shared" ref="BD56" si="993">LOG10(BD41)-LOG(BF41)</f>
        <v>0</v>
      </c>
      <c r="BE56" s="304"/>
      <c r="BF56" s="304">
        <f t="shared" ref="BF56" si="994">LOG10(BF41)-LOG(BH41)</f>
        <v>0</v>
      </c>
      <c r="BG56" s="304"/>
      <c r="BH56" s="304">
        <f t="shared" ref="BH56" si="995">LOG10(BH41)-LOG(BJ41)</f>
        <v>0</v>
      </c>
      <c r="BI56" s="304"/>
      <c r="BJ56" s="304">
        <f t="shared" ref="BJ56" si="996">LOG10(BJ41)-LOG(BL41)</f>
        <v>0</v>
      </c>
      <c r="BK56" s="304"/>
      <c r="BL56" s="304">
        <f t="shared" ref="BL56" si="997">LOG10(BL41)-LOG(BN41)</f>
        <v>0</v>
      </c>
      <c r="BM56" s="304"/>
      <c r="BN56" s="304">
        <f t="shared" ref="BN56" si="998">LOG10(BN41)-LOG(BP41)</f>
        <v>0</v>
      </c>
      <c r="BO56" s="304"/>
      <c r="BP56" s="304">
        <f t="shared" ref="BP56" si="999">LOG10(BP41)-LOG(BR41)</f>
        <v>0</v>
      </c>
      <c r="BQ56" s="304"/>
      <c r="BR56" s="304">
        <f>LOG10(BR41)-LOG(BT41)</f>
        <v>0</v>
      </c>
      <c r="BS56" s="304"/>
      <c r="BT56" s="304">
        <f t="shared" ref="BT56" si="1000">LOG10(BT41)-LOG(BV41)</f>
        <v>0</v>
      </c>
      <c r="BU56" s="304"/>
      <c r="BV56" s="304">
        <f t="shared" ref="BV56" si="1001">LOG10(BV41)-LOG(BX41)</f>
        <v>0</v>
      </c>
      <c r="BW56" s="304"/>
      <c r="BX56" s="304">
        <f t="shared" ref="BX56" si="1002">LOG10(BX41)-LOG(BZ41)</f>
        <v>0</v>
      </c>
      <c r="BY56" s="304"/>
      <c r="BZ56" s="304">
        <f t="shared" ref="BZ56" si="1003">LOG10(BZ41)-LOG(CB41)</f>
        <v>0</v>
      </c>
      <c r="CA56" s="304"/>
      <c r="CB56" s="304">
        <f t="shared" ref="CB56" si="1004">LOG10(CB41)-LOG(CD41)</f>
        <v>0</v>
      </c>
      <c r="CC56" s="304"/>
      <c r="CD56" s="304">
        <f t="shared" ref="CD56" si="1005">LOG10(CD41)-LOG(CF41)</f>
        <v>0</v>
      </c>
      <c r="CE56" s="304"/>
      <c r="CF56" s="304">
        <f t="shared" ref="CF56" si="1006">LOG10(CF41)-LOG(CH41)</f>
        <v>0</v>
      </c>
      <c r="CG56" s="304"/>
      <c r="CH56" s="304">
        <f t="shared" ref="CH56" si="1007">LOG10(CH41)-LOG(CJ41)</f>
        <v>0</v>
      </c>
      <c r="CI56" s="304"/>
      <c r="CJ56" s="304">
        <f t="shared" ref="CJ56" si="1008">LOG10(CJ41)-LOG(CL41)</f>
        <v>0</v>
      </c>
      <c r="CK56" s="304"/>
      <c r="CL56" s="304">
        <f t="shared" ref="CL56" si="1009">LOG10(CL41)-LOG(CN41)</f>
        <v>0</v>
      </c>
      <c r="CM56" s="304"/>
      <c r="CN56" s="304">
        <f t="shared" ref="CN56" si="1010">LOG10(CN41)-LOG(CP41)</f>
        <v>0</v>
      </c>
      <c r="CO56" s="304"/>
      <c r="CP56" s="304">
        <f t="shared" ref="CP56" si="1011">LOG10(CP41)-LOG(CR41)</f>
        <v>0</v>
      </c>
      <c r="CQ56" s="304"/>
      <c r="CR56" s="304">
        <f t="shared" ref="CR56" si="1012">LOG10(CR41)-LOG(CT41)</f>
        <v>0</v>
      </c>
      <c r="CS56" s="304"/>
      <c r="CT56" s="304">
        <f t="shared" ref="CT56" si="1013">LOG10(CT41)-LOG(CV41)</f>
        <v>0</v>
      </c>
      <c r="CU56" s="304"/>
      <c r="CV56" s="304">
        <f t="shared" ref="CV56" si="1014">LOG10(CV41)-LOG(CX41)</f>
        <v>6.6946789630613179E-2</v>
      </c>
      <c r="CW56" s="304"/>
      <c r="CX56" s="304">
        <f t="shared" ref="CX56" si="1015">LOG10(CX41)-LOG(CZ41)</f>
        <v>0</v>
      </c>
      <c r="CY56" s="304"/>
      <c r="CZ56" s="304">
        <f t="shared" ref="CZ56" si="1016">LOG10(CZ41)-LOG(DB41)</f>
        <v>0</v>
      </c>
      <c r="DA56" s="304"/>
      <c r="DB56" s="304">
        <f t="shared" ref="DB56" si="1017">LOG10(DB41)-LOG(DD41)</f>
        <v>0</v>
      </c>
      <c r="DC56" s="304"/>
      <c r="DD56" s="304">
        <f t="shared" ref="DD56" si="1018">LOG10(DD41)-LOG(DF41)</f>
        <v>0</v>
      </c>
      <c r="DE56" s="304"/>
      <c r="DF56" s="304">
        <f t="shared" ref="DF56" si="1019">LOG10(DF41)-LOG(DH41)</f>
        <v>0</v>
      </c>
      <c r="DG56" s="304"/>
      <c r="DH56" s="304">
        <f t="shared" ref="DH56" si="1020">LOG10(DH41)-LOG(DJ41)</f>
        <v>7.9181246047624776E-2</v>
      </c>
      <c r="DI56" s="304"/>
      <c r="DJ56" s="304">
        <f t="shared" ref="DJ56" si="1021">LOG10(DJ41)-LOG(DL41)</f>
        <v>0</v>
      </c>
      <c r="DK56" s="304"/>
      <c r="DL56" s="304">
        <f t="shared" ref="DL56" si="1022">LOG10(DL41)-LOG(DN41)</f>
        <v>0</v>
      </c>
      <c r="DM56" s="304"/>
      <c r="DN56" s="304">
        <f t="shared" ref="DN56" si="1023">LOG10(DN41)-LOG(DP41)</f>
        <v>9.6910013008056461E-2</v>
      </c>
      <c r="DO56" s="304"/>
      <c r="DP56" s="304">
        <f t="shared" ref="DP56" si="1024">LOG10(DP41)-LOG(DR41)</f>
        <v>0</v>
      </c>
      <c r="DQ56" s="304"/>
      <c r="DR56" s="304">
        <f t="shared" ref="DR56" si="1025">LOG10(DR41)-LOG(DT41)</f>
        <v>0</v>
      </c>
      <c r="DS56" s="304"/>
      <c r="DT56" s="304">
        <f t="shared" ref="DT56" si="1026">LOG10(DT41)-LOG(DV41)</f>
        <v>0</v>
      </c>
      <c r="DU56" s="304"/>
      <c r="DV56" s="304">
        <f t="shared" ref="DV56" si="1027">LOG10(DV41)-LOG(DX41)</f>
        <v>0</v>
      </c>
      <c r="DW56" s="304"/>
      <c r="DX56" s="304">
        <f t="shared" ref="DX56" si="1028">LOG10(DX41)-LOG(DZ41)</f>
        <v>0.12493873660829996</v>
      </c>
      <c r="DY56" s="304"/>
      <c r="DZ56" s="304">
        <f t="shared" ref="DZ56" si="1029">LOG10(DZ41)-LOG(EB41)</f>
        <v>0</v>
      </c>
      <c r="EA56" s="304"/>
      <c r="EB56" s="304">
        <f t="shared" ref="EB56" si="1030">LOG10(EB41)-LOG(ED41)</f>
        <v>0.17609125905568124</v>
      </c>
      <c r="EC56" s="304"/>
      <c r="ED56" s="304">
        <f t="shared" ref="ED56" si="1031">LOG10(ED41)-LOG(EF41)</f>
        <v>0</v>
      </c>
      <c r="EE56" s="304"/>
      <c r="EF56" s="304">
        <f t="shared" ref="EF56" si="1032">LOG10(EF41)-LOG(EH41)</f>
        <v>0</v>
      </c>
      <c r="EG56" s="304"/>
      <c r="EH56" s="304">
        <f t="shared" ref="EH56" si="1033">LOG10(EH41)-LOG(EJ41)</f>
        <v>0</v>
      </c>
      <c r="EI56" s="304"/>
      <c r="EJ56" s="304">
        <f t="shared" ref="EJ56" si="1034">LOG10(EJ41)-LOG(EL41)</f>
        <v>0</v>
      </c>
      <c r="EK56" s="304"/>
      <c r="EL56" s="304">
        <f t="shared" ref="EL56" si="1035">LOG10(EL41)-LOG(EN41)</f>
        <v>0</v>
      </c>
      <c r="EM56" s="304"/>
      <c r="EN56" s="304">
        <f t="shared" ref="EN56" si="1036">LOG10(EN41)-LOG(EP41)</f>
        <v>0</v>
      </c>
      <c r="EO56" s="304"/>
      <c r="EP56" s="304">
        <f t="shared" ref="EP56" si="1037">LOG10(EP41)-LOG(ER41)</f>
        <v>0</v>
      </c>
      <c r="EQ56" s="304"/>
      <c r="ER56" s="304">
        <f t="shared" ref="ER56" si="1038">LOG10(ER41)-LOG(ET41)</f>
        <v>0</v>
      </c>
      <c r="ES56" s="304"/>
      <c r="ET56" s="304">
        <f t="shared" ref="ET56" si="1039">LOG10(ET41)-LOG(EV41)</f>
        <v>0</v>
      </c>
      <c r="EU56" s="304"/>
      <c r="EV56" s="304">
        <f t="shared" ref="EV56" si="1040">LOG10(EV41)-LOG(EX41)</f>
        <v>0</v>
      </c>
      <c r="EW56" s="304"/>
      <c r="EX56" s="304">
        <f t="shared" ref="EX56" si="1041">LOG10(EX41)-LOG(EZ41)</f>
        <v>0</v>
      </c>
      <c r="EY56" s="304"/>
      <c r="EZ56" s="304">
        <f t="shared" ref="EZ56" si="1042">LOG10(EZ41)-LOG(FB41)</f>
        <v>0</v>
      </c>
      <c r="FA56" s="304"/>
      <c r="FB56" s="304">
        <f>LOG10(FB41)</f>
        <v>0.3010299956639812</v>
      </c>
      <c r="FC56" s="304"/>
      <c r="FD56" s="304">
        <v>0</v>
      </c>
      <c r="FE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2</v>
      </c>
      <c r="M58" s="47">
        <v>0</v>
      </c>
      <c r="N58" s="28">
        <v>2</v>
      </c>
      <c r="O58" s="47">
        <v>1</v>
      </c>
      <c r="P58" s="28">
        <v>2</v>
      </c>
      <c r="Q58" s="47">
        <v>1</v>
      </c>
      <c r="R58" s="28">
        <v>0</v>
      </c>
      <c r="S58" s="28">
        <v>3</v>
      </c>
      <c r="T58" s="47">
        <v>0</v>
      </c>
      <c r="U58" s="47">
        <v>1</v>
      </c>
      <c r="V58" s="28">
        <v>0</v>
      </c>
      <c r="W58" s="47">
        <v>0</v>
      </c>
      <c r="X58" s="71" t="s">
        <v>44</v>
      </c>
      <c r="Y58" s="47">
        <v>0</v>
      </c>
      <c r="Z58" s="71" t="s">
        <v>44</v>
      </c>
      <c r="AA58" s="47">
        <v>0</v>
      </c>
      <c r="AB58" s="71" t="s">
        <v>44</v>
      </c>
      <c r="AC58" s="47">
        <v>0</v>
      </c>
      <c r="AD58" s="71" t="s">
        <v>44</v>
      </c>
      <c r="AE58" s="47">
        <v>5</v>
      </c>
      <c r="AF58" s="71" t="s">
        <v>44</v>
      </c>
      <c r="AG58" s="47"/>
      <c r="AH58" s="71" t="s">
        <v>44</v>
      </c>
      <c r="AI58" s="47">
        <v>0</v>
      </c>
      <c r="AJ58" s="71" t="s">
        <v>44</v>
      </c>
      <c r="AK58" s="47">
        <v>0</v>
      </c>
      <c r="AL58" s="71" t="s">
        <v>44</v>
      </c>
      <c r="AM58" s="47"/>
      <c r="AN58" s="71" t="s">
        <v>44</v>
      </c>
      <c r="AO58" s="47">
        <v>0</v>
      </c>
      <c r="AP58" s="71" t="s">
        <v>44</v>
      </c>
      <c r="AQ58" s="47">
        <v>0</v>
      </c>
      <c r="AR58" s="71" t="s">
        <v>44</v>
      </c>
      <c r="AS58" s="47">
        <v>0</v>
      </c>
      <c r="AT58" s="71" t="s">
        <v>44</v>
      </c>
      <c r="AU58" s="47">
        <v>0</v>
      </c>
      <c r="AV58" s="71" t="s">
        <v>44</v>
      </c>
      <c r="AW58" s="47">
        <v>0</v>
      </c>
      <c r="AX58" s="71" t="s">
        <v>44</v>
      </c>
      <c r="AY58" s="47">
        <v>0</v>
      </c>
      <c r="AZ58" s="71" t="s">
        <v>44</v>
      </c>
      <c r="BA58" s="47">
        <v>0</v>
      </c>
      <c r="BB58" s="71" t="s">
        <v>44</v>
      </c>
      <c r="BC58" s="47">
        <v>0</v>
      </c>
      <c r="BD58" s="71" t="s">
        <v>44</v>
      </c>
      <c r="BE58" s="47">
        <v>0</v>
      </c>
      <c r="BF58" s="71" t="s">
        <v>44</v>
      </c>
      <c r="BG58" s="47">
        <v>0</v>
      </c>
      <c r="BH58" s="71" t="s">
        <v>44</v>
      </c>
      <c r="BI58" s="47">
        <v>0</v>
      </c>
      <c r="BJ58" s="71" t="s">
        <v>44</v>
      </c>
      <c r="BK58" s="47">
        <v>0</v>
      </c>
      <c r="BL58" s="71" t="s">
        <v>44</v>
      </c>
      <c r="BM58" s="47">
        <v>0</v>
      </c>
      <c r="BN58" s="71" t="s">
        <v>44</v>
      </c>
      <c r="BO58" s="47">
        <v>0</v>
      </c>
      <c r="BP58" s="71" t="s">
        <v>44</v>
      </c>
      <c r="BQ58" s="47">
        <v>0</v>
      </c>
      <c r="BR58" s="71" t="s">
        <v>44</v>
      </c>
      <c r="BS58" s="47">
        <v>0</v>
      </c>
      <c r="BT58" s="71" t="s">
        <v>44</v>
      </c>
      <c r="BU58" s="47">
        <v>0</v>
      </c>
      <c r="BV58" s="71" t="s">
        <v>44</v>
      </c>
      <c r="BW58" s="47">
        <v>0</v>
      </c>
      <c r="BX58" s="71" t="s">
        <v>44</v>
      </c>
      <c r="BY58" s="47">
        <v>0</v>
      </c>
      <c r="BZ58" s="71" t="s">
        <v>44</v>
      </c>
      <c r="CA58" s="47">
        <v>0</v>
      </c>
      <c r="CB58" s="71" t="s">
        <v>44</v>
      </c>
      <c r="CC58" s="47">
        <v>0</v>
      </c>
      <c r="CD58" s="71" t="s">
        <v>44</v>
      </c>
      <c r="CE58" s="47">
        <v>0</v>
      </c>
      <c r="CF58" s="71" t="s">
        <v>44</v>
      </c>
      <c r="CG58" s="47">
        <v>0</v>
      </c>
      <c r="CH58" s="71" t="s">
        <v>44</v>
      </c>
      <c r="CI58" s="47">
        <v>0</v>
      </c>
      <c r="CJ58" s="71" t="s">
        <v>44</v>
      </c>
      <c r="CK58" s="47">
        <v>0</v>
      </c>
      <c r="CL58" s="71" t="s">
        <v>44</v>
      </c>
      <c r="CM58" s="47">
        <v>0</v>
      </c>
      <c r="CN58" s="71" t="s">
        <v>44</v>
      </c>
      <c r="CO58" s="47">
        <v>0</v>
      </c>
      <c r="CP58" s="71" t="s">
        <v>44</v>
      </c>
      <c r="CQ58" s="47">
        <v>0</v>
      </c>
      <c r="CR58" s="71" t="s">
        <v>44</v>
      </c>
      <c r="CS58" s="47">
        <v>0</v>
      </c>
      <c r="CT58" s="71" t="s">
        <v>44</v>
      </c>
      <c r="CU58" s="47">
        <v>0</v>
      </c>
      <c r="CV58" s="71" t="s">
        <v>44</v>
      </c>
      <c r="CW58" s="47">
        <v>0</v>
      </c>
      <c r="CX58" s="71" t="s">
        <v>44</v>
      </c>
      <c r="CY58" s="47">
        <v>0</v>
      </c>
      <c r="CZ58" s="71" t="s">
        <v>44</v>
      </c>
      <c r="DA58" s="47">
        <v>0</v>
      </c>
      <c r="DB58" s="71" t="s">
        <v>44</v>
      </c>
      <c r="DC58" s="47">
        <v>0</v>
      </c>
      <c r="DD58" s="71" t="s">
        <v>44</v>
      </c>
      <c r="DE58" s="47">
        <v>0</v>
      </c>
      <c r="DF58" s="71" t="s">
        <v>44</v>
      </c>
      <c r="DG58" s="47">
        <v>0</v>
      </c>
      <c r="DH58" s="71" t="s">
        <v>44</v>
      </c>
      <c r="DI58" s="47">
        <v>0</v>
      </c>
      <c r="DJ58" s="71" t="s">
        <v>44</v>
      </c>
      <c r="DK58" s="47">
        <v>0</v>
      </c>
      <c r="DL58" s="71" t="s">
        <v>44</v>
      </c>
      <c r="DM58" s="47">
        <v>0</v>
      </c>
      <c r="DN58" s="71" t="s">
        <v>44</v>
      </c>
      <c r="DO58" s="113">
        <v>0</v>
      </c>
      <c r="DP58" s="71" t="s">
        <v>44</v>
      </c>
      <c r="DQ58" s="88">
        <v>0</v>
      </c>
      <c r="DR58" s="175" t="s">
        <v>44</v>
      </c>
      <c r="DS58" s="47">
        <v>0</v>
      </c>
      <c r="DT58" s="71" t="s">
        <v>44</v>
      </c>
      <c r="DU58" s="47"/>
      <c r="DV58" s="71" t="s">
        <v>44</v>
      </c>
      <c r="DW58" s="113">
        <v>0</v>
      </c>
      <c r="DX58" s="71" t="s">
        <v>44</v>
      </c>
      <c r="DY58" s="47">
        <v>0</v>
      </c>
      <c r="DZ58" s="71" t="s">
        <v>44</v>
      </c>
      <c r="EA58" s="88">
        <v>0</v>
      </c>
      <c r="EB58" s="175" t="s">
        <v>44</v>
      </c>
      <c r="EC58" s="47">
        <v>0</v>
      </c>
      <c r="ED58" s="71" t="s">
        <v>44</v>
      </c>
      <c r="EE58" s="47">
        <v>0</v>
      </c>
      <c r="EF58" s="71" t="s">
        <v>44</v>
      </c>
      <c r="EG58" s="47"/>
      <c r="EH58" s="71" t="s">
        <v>44</v>
      </c>
      <c r="EI58" s="47">
        <v>0</v>
      </c>
      <c r="EJ58" s="71" t="s">
        <v>44</v>
      </c>
      <c r="EK58" s="47">
        <v>0</v>
      </c>
      <c r="EL58" s="71" t="s">
        <v>44</v>
      </c>
      <c r="EM58" s="47">
        <v>0</v>
      </c>
      <c r="EN58" s="71" t="s">
        <v>44</v>
      </c>
      <c r="EO58" s="47">
        <v>0</v>
      </c>
      <c r="EP58" s="71" t="s">
        <v>44</v>
      </c>
      <c r="EQ58" s="47">
        <v>0</v>
      </c>
      <c r="ER58" s="71" t="s">
        <v>44</v>
      </c>
      <c r="ES58" s="47">
        <v>0</v>
      </c>
      <c r="ET58" s="71" t="s">
        <v>44</v>
      </c>
      <c r="EU58" s="47">
        <v>0</v>
      </c>
      <c r="EV58" s="71" t="s">
        <v>44</v>
      </c>
      <c r="EW58" s="47">
        <v>0</v>
      </c>
      <c r="EX58" s="71" t="s">
        <v>44</v>
      </c>
      <c r="EY58" s="47">
        <v>0</v>
      </c>
      <c r="EZ58" s="71" t="s">
        <v>44</v>
      </c>
      <c r="FA58" s="47">
        <v>0</v>
      </c>
      <c r="FB58" s="71" t="s">
        <v>44</v>
      </c>
      <c r="FC58" s="47">
        <v>0</v>
      </c>
      <c r="FD58" s="71" t="s">
        <v>44</v>
      </c>
      <c r="FE58" s="47">
        <v>0</v>
      </c>
      <c r="FF58">
        <f t="shared" si="0"/>
        <v>6</v>
      </c>
      <c r="FG58">
        <f t="shared" si="1"/>
        <v>11</v>
      </c>
      <c r="FH58" s="1">
        <v>12</v>
      </c>
    </row>
    <row r="59" spans="1:197" ht="16.149999999999999" customHeight="1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3</v>
      </c>
      <c r="M59" s="48">
        <v>0</v>
      </c>
      <c r="N59" s="30">
        <v>2</v>
      </c>
      <c r="O59" s="48">
        <v>0</v>
      </c>
      <c r="P59" s="30">
        <v>0</v>
      </c>
      <c r="Q59" s="48">
        <v>0</v>
      </c>
      <c r="R59" s="30">
        <v>0</v>
      </c>
      <c r="S59" s="30">
        <v>3</v>
      </c>
      <c r="T59" s="48">
        <v>0</v>
      </c>
      <c r="U59" s="48">
        <v>1</v>
      </c>
      <c r="V59" s="30">
        <v>6</v>
      </c>
      <c r="W59" s="48">
        <v>1</v>
      </c>
      <c r="X59" s="30">
        <v>0</v>
      </c>
      <c r="Y59" s="48">
        <v>0</v>
      </c>
      <c r="Z59" s="30">
        <v>3</v>
      </c>
      <c r="AA59" s="48">
        <v>0</v>
      </c>
      <c r="AB59" s="30">
        <v>1</v>
      </c>
      <c r="AC59" s="48">
        <v>5</v>
      </c>
      <c r="AD59" s="30">
        <v>0</v>
      </c>
      <c r="AE59" s="48">
        <v>0</v>
      </c>
      <c r="AF59" s="30">
        <v>2</v>
      </c>
      <c r="AG59" s="48">
        <v>2</v>
      </c>
      <c r="AH59" s="30">
        <v>1</v>
      </c>
      <c r="AI59" s="48">
        <v>2</v>
      </c>
      <c r="AJ59" s="30">
        <v>2</v>
      </c>
      <c r="AK59" s="48">
        <v>0</v>
      </c>
      <c r="AL59" s="30">
        <v>0</v>
      </c>
      <c r="AM59" s="48">
        <v>1</v>
      </c>
      <c r="AN59" s="30">
        <v>1</v>
      </c>
      <c r="AO59" s="48">
        <v>2</v>
      </c>
      <c r="AP59" s="30">
        <v>0</v>
      </c>
      <c r="AQ59" s="48">
        <v>1</v>
      </c>
      <c r="AR59" s="30">
        <v>1</v>
      </c>
      <c r="AS59" s="48">
        <v>1</v>
      </c>
      <c r="AT59" s="30">
        <v>1</v>
      </c>
      <c r="AU59" s="48">
        <v>1</v>
      </c>
      <c r="AV59" s="30">
        <v>2</v>
      </c>
      <c r="AW59" s="48">
        <v>0</v>
      </c>
      <c r="AX59" s="30">
        <v>0</v>
      </c>
      <c r="AY59" s="48">
        <v>1</v>
      </c>
      <c r="AZ59" s="30">
        <v>2</v>
      </c>
      <c r="BA59" s="48">
        <v>1</v>
      </c>
      <c r="BB59" s="30">
        <v>0</v>
      </c>
      <c r="BC59" s="48">
        <v>1</v>
      </c>
      <c r="BD59" s="30">
        <v>0</v>
      </c>
      <c r="BE59" s="48">
        <v>1</v>
      </c>
      <c r="BF59" s="30">
        <v>0</v>
      </c>
      <c r="BG59" s="48">
        <v>2</v>
      </c>
      <c r="BH59" s="30">
        <v>2</v>
      </c>
      <c r="BI59" s="48">
        <v>1</v>
      </c>
      <c r="BJ59" s="30">
        <v>0</v>
      </c>
      <c r="BK59" s="48">
        <v>1</v>
      </c>
      <c r="BL59" s="30">
        <v>2</v>
      </c>
      <c r="BM59" s="48">
        <v>1</v>
      </c>
      <c r="BN59" s="30">
        <v>0</v>
      </c>
      <c r="BO59" s="48">
        <v>2</v>
      </c>
      <c r="BP59" s="30">
        <v>1</v>
      </c>
      <c r="BQ59" s="48">
        <v>0</v>
      </c>
      <c r="BR59" s="30">
        <v>0</v>
      </c>
      <c r="BS59" s="48">
        <v>1</v>
      </c>
      <c r="BT59" s="30">
        <v>0</v>
      </c>
      <c r="BU59" s="48">
        <v>1</v>
      </c>
      <c r="BV59" s="30">
        <v>1</v>
      </c>
      <c r="BW59" s="48">
        <v>0</v>
      </c>
      <c r="BX59" s="30">
        <v>0</v>
      </c>
      <c r="BY59" s="48">
        <v>0</v>
      </c>
      <c r="BZ59" s="30">
        <v>2</v>
      </c>
      <c r="CA59" s="48">
        <v>0</v>
      </c>
      <c r="CB59" s="30">
        <v>0</v>
      </c>
      <c r="CC59" s="48">
        <v>1</v>
      </c>
      <c r="CD59" s="30">
        <v>1</v>
      </c>
      <c r="CE59" s="48">
        <v>0</v>
      </c>
      <c r="CF59" s="30">
        <v>0</v>
      </c>
      <c r="CG59" s="48">
        <v>1</v>
      </c>
      <c r="CH59" s="30">
        <v>0</v>
      </c>
      <c r="CI59" s="48">
        <v>1</v>
      </c>
      <c r="CJ59" s="30">
        <v>0</v>
      </c>
      <c r="CK59" s="48">
        <v>0</v>
      </c>
      <c r="CL59" s="30">
        <v>0</v>
      </c>
      <c r="CM59" s="48">
        <v>0</v>
      </c>
      <c r="CN59" s="30">
        <v>0</v>
      </c>
      <c r="CO59" s="48">
        <v>0</v>
      </c>
      <c r="CP59" s="30">
        <v>2</v>
      </c>
      <c r="CQ59" s="48">
        <v>0</v>
      </c>
      <c r="CR59" s="30">
        <v>1</v>
      </c>
      <c r="CS59" s="48">
        <v>0</v>
      </c>
      <c r="CT59" s="30">
        <v>0</v>
      </c>
      <c r="CU59" s="48">
        <v>0</v>
      </c>
      <c r="CV59" s="30">
        <v>0</v>
      </c>
      <c r="CW59" s="48">
        <v>2</v>
      </c>
      <c r="CX59" s="30">
        <v>0</v>
      </c>
      <c r="CY59" s="48">
        <v>0</v>
      </c>
      <c r="CZ59" s="30">
        <v>1</v>
      </c>
      <c r="DA59" s="48">
        <v>0</v>
      </c>
      <c r="DB59" s="30">
        <v>1</v>
      </c>
      <c r="DC59" s="48">
        <v>0</v>
      </c>
      <c r="DD59" s="30">
        <v>1</v>
      </c>
      <c r="DE59" s="48">
        <v>0</v>
      </c>
      <c r="DF59" s="30">
        <v>0</v>
      </c>
      <c r="DG59" s="48">
        <v>1</v>
      </c>
      <c r="DH59" s="30">
        <v>0</v>
      </c>
      <c r="DI59" s="48">
        <v>0</v>
      </c>
      <c r="DJ59" s="30">
        <v>0</v>
      </c>
      <c r="DK59" s="48">
        <v>1</v>
      </c>
      <c r="DL59" s="30">
        <v>0</v>
      </c>
      <c r="DM59" s="48">
        <v>0</v>
      </c>
      <c r="DN59" s="30">
        <v>0</v>
      </c>
      <c r="DO59" s="96">
        <v>1</v>
      </c>
      <c r="DP59" s="30">
        <v>0</v>
      </c>
      <c r="DQ59" s="89">
        <v>0</v>
      </c>
      <c r="DR59" s="48">
        <v>0</v>
      </c>
      <c r="DS59" s="48">
        <v>0</v>
      </c>
      <c r="DT59" s="30">
        <v>0</v>
      </c>
      <c r="DU59" s="48"/>
      <c r="DV59" s="30">
        <v>0</v>
      </c>
      <c r="DW59" s="96">
        <v>0</v>
      </c>
      <c r="DX59" s="30">
        <v>0</v>
      </c>
      <c r="DY59" s="48">
        <v>0</v>
      </c>
      <c r="DZ59" s="30">
        <v>0</v>
      </c>
      <c r="EA59" s="89">
        <v>0</v>
      </c>
      <c r="EB59" s="48">
        <v>0</v>
      </c>
      <c r="EC59" s="48">
        <v>0</v>
      </c>
      <c r="ED59" s="30">
        <v>0</v>
      </c>
      <c r="EE59" s="48">
        <v>0</v>
      </c>
      <c r="EF59" s="30">
        <v>0</v>
      </c>
      <c r="EG59" s="48"/>
      <c r="EH59" s="30">
        <v>0</v>
      </c>
      <c r="EI59" s="48">
        <v>0</v>
      </c>
      <c r="EJ59" s="30">
        <v>0</v>
      </c>
      <c r="EK59" s="48">
        <v>0</v>
      </c>
      <c r="EL59" s="30">
        <v>0</v>
      </c>
      <c r="EM59" s="48">
        <v>0</v>
      </c>
      <c r="EN59" s="30">
        <v>0</v>
      </c>
      <c r="EO59" s="48">
        <v>0</v>
      </c>
      <c r="EP59" s="30">
        <v>0</v>
      </c>
      <c r="EQ59" s="48">
        <v>0</v>
      </c>
      <c r="ER59" s="30">
        <v>0</v>
      </c>
      <c r="ES59" s="48">
        <v>0</v>
      </c>
      <c r="ET59" s="30">
        <v>0</v>
      </c>
      <c r="EU59" s="48">
        <v>0</v>
      </c>
      <c r="EV59" s="7" t="s">
        <v>44</v>
      </c>
      <c r="EW59" s="48">
        <v>0</v>
      </c>
      <c r="EX59" s="7" t="s">
        <v>44</v>
      </c>
      <c r="EY59" s="48">
        <v>0</v>
      </c>
      <c r="EZ59" s="7" t="s">
        <v>44</v>
      </c>
      <c r="FA59" s="48">
        <v>0</v>
      </c>
      <c r="FB59" s="7" t="s">
        <v>44</v>
      </c>
      <c r="FC59" s="48">
        <v>0</v>
      </c>
      <c r="FD59" s="7" t="s">
        <v>44</v>
      </c>
      <c r="FE59" s="48">
        <v>0</v>
      </c>
      <c r="FF59">
        <f t="shared" si="0"/>
        <v>42</v>
      </c>
      <c r="FG59">
        <f t="shared" si="1"/>
        <v>41</v>
      </c>
      <c r="FH59">
        <v>76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3</v>
      </c>
      <c r="O60" s="48">
        <v>0</v>
      </c>
      <c r="P60" s="30">
        <v>0</v>
      </c>
      <c r="Q60" s="48">
        <v>0</v>
      </c>
      <c r="R60" s="30">
        <v>4</v>
      </c>
      <c r="S60" s="30">
        <v>0</v>
      </c>
      <c r="T60" s="48">
        <v>2</v>
      </c>
      <c r="U60" s="48">
        <v>3</v>
      </c>
      <c r="V60" s="30">
        <v>2</v>
      </c>
      <c r="W60" s="48">
        <v>0</v>
      </c>
      <c r="X60" s="30">
        <v>2</v>
      </c>
      <c r="Y60" s="48">
        <v>6</v>
      </c>
      <c r="Z60" s="30">
        <v>1</v>
      </c>
      <c r="AA60" s="48">
        <v>1</v>
      </c>
      <c r="AB60" s="30">
        <v>2</v>
      </c>
      <c r="AC60" s="48">
        <v>2</v>
      </c>
      <c r="AD60" s="30">
        <v>0</v>
      </c>
      <c r="AE60" s="48">
        <v>2</v>
      </c>
      <c r="AF60" s="30">
        <v>3</v>
      </c>
      <c r="AG60" s="48">
        <v>2</v>
      </c>
      <c r="AH60" s="30">
        <v>0</v>
      </c>
      <c r="AI60" s="48">
        <v>2</v>
      </c>
      <c r="AJ60" s="30">
        <v>2</v>
      </c>
      <c r="AK60" s="48">
        <v>0</v>
      </c>
      <c r="AL60" s="30">
        <v>0</v>
      </c>
      <c r="AM60" s="48">
        <v>3</v>
      </c>
      <c r="AN60" s="30">
        <v>0</v>
      </c>
      <c r="AO60" s="48">
        <v>0</v>
      </c>
      <c r="AP60" s="30">
        <v>3</v>
      </c>
      <c r="AQ60" s="48">
        <v>1</v>
      </c>
      <c r="AR60" s="30">
        <v>0</v>
      </c>
      <c r="AS60" s="48">
        <v>1</v>
      </c>
      <c r="AT60" s="30">
        <v>2</v>
      </c>
      <c r="AU60" s="48">
        <v>0</v>
      </c>
      <c r="AV60" s="30">
        <v>0</v>
      </c>
      <c r="AW60" s="48">
        <v>1</v>
      </c>
      <c r="AX60" s="30">
        <v>2</v>
      </c>
      <c r="AY60" s="48">
        <v>0</v>
      </c>
      <c r="AZ60" s="30">
        <v>0</v>
      </c>
      <c r="BA60" s="48">
        <v>1</v>
      </c>
      <c r="BB60" s="30">
        <v>3</v>
      </c>
      <c r="BC60" s="48">
        <v>0</v>
      </c>
      <c r="BD60" s="30">
        <v>0</v>
      </c>
      <c r="BE60" s="48">
        <v>1</v>
      </c>
      <c r="BF60" s="30">
        <v>0</v>
      </c>
      <c r="BG60" s="48">
        <v>0</v>
      </c>
      <c r="BH60" s="30">
        <v>0</v>
      </c>
      <c r="BI60" s="48">
        <v>0</v>
      </c>
      <c r="BJ60" s="30">
        <v>2</v>
      </c>
      <c r="BK60" s="48">
        <v>0</v>
      </c>
      <c r="BL60" s="30">
        <v>0</v>
      </c>
      <c r="BM60" s="48">
        <v>0</v>
      </c>
      <c r="BN60" s="30">
        <v>0</v>
      </c>
      <c r="BO60" s="48">
        <v>0</v>
      </c>
      <c r="BP60" s="30">
        <v>0</v>
      </c>
      <c r="BQ60" s="48">
        <v>0</v>
      </c>
      <c r="BR60" s="30">
        <v>0</v>
      </c>
      <c r="BS60" s="48">
        <v>0</v>
      </c>
      <c r="BT60" s="30">
        <v>0</v>
      </c>
      <c r="BU60" s="48">
        <v>0</v>
      </c>
      <c r="BV60" s="7" t="s">
        <v>44</v>
      </c>
      <c r="BW60" s="48">
        <v>0</v>
      </c>
      <c r="BX60" s="7" t="s">
        <v>44</v>
      </c>
      <c r="BY60" s="48">
        <v>0</v>
      </c>
      <c r="BZ60" s="7" t="s">
        <v>44</v>
      </c>
      <c r="CA60" s="48">
        <v>0</v>
      </c>
      <c r="CB60" s="7" t="s">
        <v>44</v>
      </c>
      <c r="CC60" s="48">
        <v>0</v>
      </c>
      <c r="CD60" s="7" t="s">
        <v>44</v>
      </c>
      <c r="CE60" s="48">
        <v>0</v>
      </c>
      <c r="CF60" s="7" t="s">
        <v>44</v>
      </c>
      <c r="CG60" s="48">
        <v>0</v>
      </c>
      <c r="CH60" s="7" t="s">
        <v>44</v>
      </c>
      <c r="CI60" s="48">
        <v>0</v>
      </c>
      <c r="CJ60" s="7" t="s">
        <v>44</v>
      </c>
      <c r="CK60" s="48">
        <v>0</v>
      </c>
      <c r="CL60" s="7" t="s">
        <v>44</v>
      </c>
      <c r="CM60" s="48">
        <v>0</v>
      </c>
      <c r="CN60" s="7" t="s">
        <v>44</v>
      </c>
      <c r="CO60" s="48">
        <v>0</v>
      </c>
      <c r="CP60" s="7" t="s">
        <v>44</v>
      </c>
      <c r="CQ60" s="48">
        <v>0</v>
      </c>
      <c r="CR60" s="7" t="s">
        <v>44</v>
      </c>
      <c r="CS60" s="48">
        <v>0</v>
      </c>
      <c r="CT60" s="7" t="s">
        <v>44</v>
      </c>
      <c r="CU60" s="48">
        <v>0</v>
      </c>
      <c r="CV60" s="7" t="s">
        <v>44</v>
      </c>
      <c r="CW60" s="48">
        <v>0</v>
      </c>
      <c r="CX60" s="7" t="s">
        <v>44</v>
      </c>
      <c r="CY60" s="48">
        <v>0</v>
      </c>
      <c r="CZ60" s="7" t="s">
        <v>44</v>
      </c>
      <c r="DA60" s="48">
        <v>0</v>
      </c>
      <c r="DB60" s="7" t="s">
        <v>44</v>
      </c>
      <c r="DC60" s="48">
        <v>0</v>
      </c>
      <c r="DD60" s="7" t="s">
        <v>44</v>
      </c>
      <c r="DE60" s="48">
        <v>0</v>
      </c>
      <c r="DF60" s="7" t="s">
        <v>44</v>
      </c>
      <c r="DG60" s="48">
        <v>0</v>
      </c>
      <c r="DH60" s="7" t="s">
        <v>44</v>
      </c>
      <c r="DI60" s="48">
        <v>0</v>
      </c>
      <c r="DJ60" s="7" t="s">
        <v>44</v>
      </c>
      <c r="DK60" s="48">
        <v>0</v>
      </c>
      <c r="DL60" s="7" t="s">
        <v>44</v>
      </c>
      <c r="DM60" s="48">
        <v>0</v>
      </c>
      <c r="DN60" s="7" t="s">
        <v>44</v>
      </c>
      <c r="DO60" s="96">
        <v>0</v>
      </c>
      <c r="DP60" s="7" t="s">
        <v>44</v>
      </c>
      <c r="DQ60" s="89">
        <v>0</v>
      </c>
      <c r="DR60" s="59" t="s">
        <v>44</v>
      </c>
      <c r="DS60" s="48">
        <v>0</v>
      </c>
      <c r="DT60" s="7" t="s">
        <v>44</v>
      </c>
      <c r="DU60" s="48"/>
      <c r="DV60" s="7" t="s">
        <v>44</v>
      </c>
      <c r="DW60" s="96">
        <v>0</v>
      </c>
      <c r="DX60" s="7" t="s">
        <v>44</v>
      </c>
      <c r="DY60" s="48">
        <v>0</v>
      </c>
      <c r="DZ60" s="7" t="s">
        <v>44</v>
      </c>
      <c r="EA60" s="89">
        <v>0</v>
      </c>
      <c r="EB60" s="59" t="s">
        <v>44</v>
      </c>
      <c r="EC60" s="48">
        <v>0</v>
      </c>
      <c r="ED60" s="7" t="s">
        <v>44</v>
      </c>
      <c r="EE60" s="48">
        <v>0</v>
      </c>
      <c r="EF60" s="7" t="s">
        <v>44</v>
      </c>
      <c r="EG60" s="48"/>
      <c r="EH60" s="7" t="s">
        <v>44</v>
      </c>
      <c r="EI60" s="48">
        <v>0</v>
      </c>
      <c r="EJ60" s="7" t="s">
        <v>44</v>
      </c>
      <c r="EK60" s="48">
        <v>0</v>
      </c>
      <c r="EL60" s="7" t="s">
        <v>44</v>
      </c>
      <c r="EM60" s="48">
        <v>0</v>
      </c>
      <c r="EN60" s="7" t="s">
        <v>44</v>
      </c>
      <c r="EO60" s="48">
        <v>0</v>
      </c>
      <c r="EP60" s="7" t="s">
        <v>44</v>
      </c>
      <c r="EQ60" s="48">
        <v>0</v>
      </c>
      <c r="ER60" s="7" t="s">
        <v>44</v>
      </c>
      <c r="ES60" s="48">
        <v>0</v>
      </c>
      <c r="ET60" s="7" t="s">
        <v>44</v>
      </c>
      <c r="EU60" s="48">
        <v>0</v>
      </c>
      <c r="EV60" s="7" t="s">
        <v>44</v>
      </c>
      <c r="EW60" s="48">
        <v>0</v>
      </c>
      <c r="EX60" s="7" t="s">
        <v>44</v>
      </c>
      <c r="EY60" s="48">
        <v>0</v>
      </c>
      <c r="EZ60" s="7" t="s">
        <v>44</v>
      </c>
      <c r="FA60" s="48">
        <v>0</v>
      </c>
      <c r="FB60" s="7" t="s">
        <v>44</v>
      </c>
      <c r="FC60" s="48">
        <v>0</v>
      </c>
      <c r="FD60" s="7" t="s">
        <v>44</v>
      </c>
      <c r="FE60" s="48">
        <v>0</v>
      </c>
      <c r="FF60">
        <f t="shared" si="0"/>
        <v>33</v>
      </c>
      <c r="FG60">
        <f t="shared" si="1"/>
        <v>26</v>
      </c>
      <c r="FH60">
        <v>37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1</v>
      </c>
      <c r="M61" s="48">
        <v>0</v>
      </c>
      <c r="N61" s="30">
        <v>3</v>
      </c>
      <c r="O61" s="48">
        <v>0</v>
      </c>
      <c r="P61" s="30">
        <v>0</v>
      </c>
      <c r="Q61" s="48">
        <v>0</v>
      </c>
      <c r="R61" s="30">
        <v>2</v>
      </c>
      <c r="S61" s="30">
        <v>1</v>
      </c>
      <c r="T61" s="48">
        <v>1</v>
      </c>
      <c r="U61" s="48">
        <v>1</v>
      </c>
      <c r="V61" s="30">
        <v>1</v>
      </c>
      <c r="W61" s="48">
        <v>2</v>
      </c>
      <c r="X61" s="30">
        <v>0</v>
      </c>
      <c r="Y61" s="48">
        <v>1</v>
      </c>
      <c r="Z61" s="30">
        <v>0</v>
      </c>
      <c r="AA61" s="48">
        <v>2</v>
      </c>
      <c r="AB61" s="30">
        <v>3</v>
      </c>
      <c r="AC61" s="48">
        <v>1</v>
      </c>
      <c r="AD61" s="30">
        <v>0</v>
      </c>
      <c r="AE61" s="48">
        <v>0</v>
      </c>
      <c r="AF61" s="30">
        <v>1</v>
      </c>
      <c r="AG61" s="48">
        <v>1</v>
      </c>
      <c r="AH61" s="30">
        <v>1</v>
      </c>
      <c r="AI61" s="48">
        <v>1</v>
      </c>
      <c r="AJ61" s="30">
        <v>1</v>
      </c>
      <c r="AK61" s="48">
        <v>1</v>
      </c>
      <c r="AL61" s="30">
        <v>0</v>
      </c>
      <c r="AM61" s="48">
        <v>1</v>
      </c>
      <c r="AN61" s="30">
        <v>1</v>
      </c>
      <c r="AO61" s="48">
        <v>0</v>
      </c>
      <c r="AP61" s="30">
        <v>0</v>
      </c>
      <c r="AQ61" s="48">
        <v>1</v>
      </c>
      <c r="AR61" s="30">
        <v>1</v>
      </c>
      <c r="AS61" s="48">
        <v>0</v>
      </c>
      <c r="AT61" s="30">
        <v>1</v>
      </c>
      <c r="AU61" s="48">
        <v>1</v>
      </c>
      <c r="AV61" s="30">
        <v>1</v>
      </c>
      <c r="AW61" s="48">
        <v>1</v>
      </c>
      <c r="AX61" s="30">
        <v>0</v>
      </c>
      <c r="AY61" s="48">
        <v>1</v>
      </c>
      <c r="AZ61" s="30">
        <v>1</v>
      </c>
      <c r="BA61" s="48">
        <v>1</v>
      </c>
      <c r="BB61" s="30">
        <v>1</v>
      </c>
      <c r="BC61" s="48">
        <v>0</v>
      </c>
      <c r="BD61" s="30">
        <v>0</v>
      </c>
      <c r="BE61" s="48">
        <v>1</v>
      </c>
      <c r="BF61" s="30">
        <v>0</v>
      </c>
      <c r="BG61" s="48">
        <v>1</v>
      </c>
      <c r="BH61" s="30">
        <v>1</v>
      </c>
      <c r="BI61" s="48">
        <v>1</v>
      </c>
      <c r="BJ61" s="30">
        <v>1</v>
      </c>
      <c r="BK61" s="48">
        <v>2</v>
      </c>
      <c r="BL61" s="30">
        <v>0</v>
      </c>
      <c r="BM61" s="48">
        <v>0</v>
      </c>
      <c r="BN61" s="30">
        <v>0</v>
      </c>
      <c r="BO61" s="48">
        <v>2</v>
      </c>
      <c r="BP61" s="30">
        <v>1</v>
      </c>
      <c r="BQ61" s="48">
        <v>0</v>
      </c>
      <c r="BR61" s="30">
        <v>0</v>
      </c>
      <c r="BS61" s="48">
        <v>0</v>
      </c>
      <c r="BT61" s="30">
        <v>0</v>
      </c>
      <c r="BU61" s="48">
        <v>0</v>
      </c>
      <c r="BV61" s="30">
        <v>0</v>
      </c>
      <c r="BW61" s="48">
        <v>0</v>
      </c>
      <c r="BX61" s="30">
        <v>0</v>
      </c>
      <c r="BY61" s="48">
        <v>0</v>
      </c>
      <c r="BZ61" s="30">
        <v>0</v>
      </c>
      <c r="CA61" s="48">
        <v>0</v>
      </c>
      <c r="CB61" s="30">
        <v>0</v>
      </c>
      <c r="CC61" s="48">
        <v>0</v>
      </c>
      <c r="CD61" s="30">
        <v>0</v>
      </c>
      <c r="CE61" s="48">
        <v>0</v>
      </c>
      <c r="CF61" s="30">
        <v>0</v>
      </c>
      <c r="CG61" s="48">
        <v>0</v>
      </c>
      <c r="CH61" s="30">
        <v>0</v>
      </c>
      <c r="CI61" s="48">
        <v>0</v>
      </c>
      <c r="CJ61" s="30">
        <v>0</v>
      </c>
      <c r="CK61" s="48">
        <v>0</v>
      </c>
      <c r="CL61" s="30">
        <v>0</v>
      </c>
      <c r="CM61" s="48">
        <v>0</v>
      </c>
      <c r="CN61" s="30">
        <v>0</v>
      </c>
      <c r="CO61" s="48">
        <v>0</v>
      </c>
      <c r="CP61" s="30">
        <v>0</v>
      </c>
      <c r="CQ61" s="48">
        <v>0</v>
      </c>
      <c r="CR61" s="30">
        <v>0</v>
      </c>
      <c r="CS61" s="48">
        <v>0</v>
      </c>
      <c r="CT61" s="30">
        <v>0</v>
      </c>
      <c r="CU61" s="48">
        <v>0</v>
      </c>
      <c r="CV61" s="30">
        <v>0</v>
      </c>
      <c r="CW61" s="48">
        <v>0</v>
      </c>
      <c r="CX61" s="30">
        <v>0</v>
      </c>
      <c r="CY61" s="48">
        <v>0</v>
      </c>
      <c r="CZ61" s="30">
        <v>0</v>
      </c>
      <c r="DA61" s="48">
        <v>0</v>
      </c>
      <c r="DB61" s="30">
        <v>0</v>
      </c>
      <c r="DC61" s="48">
        <v>0</v>
      </c>
      <c r="DD61" s="30">
        <v>0</v>
      </c>
      <c r="DE61" s="48">
        <v>0</v>
      </c>
      <c r="DF61" s="30">
        <v>0</v>
      </c>
      <c r="DG61" s="48">
        <v>0</v>
      </c>
      <c r="DH61" s="30">
        <v>0</v>
      </c>
      <c r="DI61" s="48">
        <v>0</v>
      </c>
      <c r="DJ61" s="30">
        <v>0</v>
      </c>
      <c r="DK61" s="48">
        <v>0</v>
      </c>
      <c r="DL61" s="30">
        <v>0</v>
      </c>
      <c r="DM61" s="48">
        <v>0</v>
      </c>
      <c r="DN61" s="30">
        <v>0</v>
      </c>
      <c r="DO61" s="96">
        <v>0</v>
      </c>
      <c r="DP61" s="30">
        <v>0</v>
      </c>
      <c r="DQ61" s="89">
        <v>0</v>
      </c>
      <c r="DR61" s="48">
        <v>0</v>
      </c>
      <c r="DS61" s="48">
        <v>0</v>
      </c>
      <c r="DT61" s="30">
        <v>0</v>
      </c>
      <c r="DU61" s="48"/>
      <c r="DV61" s="30">
        <v>0</v>
      </c>
      <c r="DW61" s="96">
        <v>0</v>
      </c>
      <c r="DX61" s="30">
        <v>0</v>
      </c>
      <c r="DY61" s="48">
        <v>0</v>
      </c>
      <c r="DZ61" s="30">
        <v>0</v>
      </c>
      <c r="EA61" s="89">
        <v>0</v>
      </c>
      <c r="EB61" s="48">
        <v>0</v>
      </c>
      <c r="EC61" s="48">
        <v>0</v>
      </c>
      <c r="ED61" s="30">
        <v>0</v>
      </c>
      <c r="EE61" s="48">
        <v>0</v>
      </c>
      <c r="EF61" s="30">
        <v>0</v>
      </c>
      <c r="EG61" s="48"/>
      <c r="EH61" s="30">
        <v>0</v>
      </c>
      <c r="EI61" s="48">
        <v>0</v>
      </c>
      <c r="EJ61" s="30">
        <v>0</v>
      </c>
      <c r="EK61" s="48">
        <v>0</v>
      </c>
      <c r="EL61" s="30">
        <v>0</v>
      </c>
      <c r="EM61" s="48">
        <v>0</v>
      </c>
      <c r="EN61" s="30">
        <v>0</v>
      </c>
      <c r="EO61" s="48">
        <v>0</v>
      </c>
      <c r="EP61" s="30">
        <v>0</v>
      </c>
      <c r="EQ61" s="48">
        <v>0</v>
      </c>
      <c r="ER61" s="7">
        <v>0</v>
      </c>
      <c r="ES61" s="48">
        <v>0</v>
      </c>
      <c r="ET61" s="7" t="s">
        <v>44</v>
      </c>
      <c r="EU61" s="48">
        <v>0</v>
      </c>
      <c r="EV61" s="7" t="s">
        <v>44</v>
      </c>
      <c r="EW61" s="48">
        <v>0</v>
      </c>
      <c r="EX61" s="7" t="s">
        <v>44</v>
      </c>
      <c r="EY61" s="48">
        <v>0</v>
      </c>
      <c r="EZ61" s="7" t="s">
        <v>44</v>
      </c>
      <c r="FA61" s="48">
        <v>0</v>
      </c>
      <c r="FB61" s="7" t="s">
        <v>44</v>
      </c>
      <c r="FC61" s="48">
        <v>0</v>
      </c>
      <c r="FD61" s="7" t="s">
        <v>44</v>
      </c>
      <c r="FE61" s="48">
        <v>0</v>
      </c>
      <c r="FF61">
        <f t="shared" si="0"/>
        <v>23</v>
      </c>
      <c r="FG61">
        <f t="shared" si="1"/>
        <v>24</v>
      </c>
      <c r="FH61">
        <v>75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1</v>
      </c>
      <c r="M62" s="48">
        <v>0</v>
      </c>
      <c r="N62" s="30">
        <v>1</v>
      </c>
      <c r="O62" s="48">
        <v>0</v>
      </c>
      <c r="P62" s="30">
        <v>4</v>
      </c>
      <c r="Q62" s="48">
        <v>0</v>
      </c>
      <c r="R62" s="30">
        <v>1</v>
      </c>
      <c r="S62" s="30">
        <v>0</v>
      </c>
      <c r="T62" s="48">
        <v>2</v>
      </c>
      <c r="U62" s="48">
        <v>3</v>
      </c>
      <c r="V62" s="30">
        <v>2</v>
      </c>
      <c r="W62" s="48">
        <v>1</v>
      </c>
      <c r="X62" s="30">
        <v>2</v>
      </c>
      <c r="Y62" s="48">
        <v>1</v>
      </c>
      <c r="Z62" s="30">
        <v>0</v>
      </c>
      <c r="AA62" s="48">
        <v>3</v>
      </c>
      <c r="AB62" s="30">
        <v>2</v>
      </c>
      <c r="AC62" s="48">
        <v>2</v>
      </c>
      <c r="AD62" s="30">
        <v>2</v>
      </c>
      <c r="AE62" s="48">
        <v>1</v>
      </c>
      <c r="AF62" s="30">
        <v>2</v>
      </c>
      <c r="AG62" s="48">
        <v>1</v>
      </c>
      <c r="AH62" s="30">
        <v>0</v>
      </c>
      <c r="AI62" s="48">
        <v>2</v>
      </c>
      <c r="AJ62" s="30">
        <v>4</v>
      </c>
      <c r="AK62" s="48">
        <v>3</v>
      </c>
      <c r="AL62" s="30">
        <v>1</v>
      </c>
      <c r="AM62" s="48">
        <v>2</v>
      </c>
      <c r="AN62" s="30">
        <v>0</v>
      </c>
      <c r="AO62" s="48">
        <v>0</v>
      </c>
      <c r="AP62" s="30">
        <v>2</v>
      </c>
      <c r="AQ62" s="48">
        <v>1</v>
      </c>
      <c r="AR62" s="30">
        <v>1</v>
      </c>
      <c r="AS62" s="48">
        <v>4</v>
      </c>
      <c r="AT62" s="30">
        <v>1</v>
      </c>
      <c r="AU62" s="48">
        <v>1</v>
      </c>
      <c r="AV62" s="30">
        <v>2</v>
      </c>
      <c r="AW62" s="48">
        <v>0</v>
      </c>
      <c r="AX62" s="30">
        <v>1</v>
      </c>
      <c r="AY62" s="48">
        <v>2</v>
      </c>
      <c r="AZ62" s="30">
        <v>1</v>
      </c>
      <c r="BA62" s="48">
        <v>1</v>
      </c>
      <c r="BB62" s="30">
        <v>1</v>
      </c>
      <c r="BC62" s="48">
        <v>2</v>
      </c>
      <c r="BD62" s="30">
        <v>0</v>
      </c>
      <c r="BE62" s="48">
        <v>1</v>
      </c>
      <c r="BF62" s="30">
        <v>0</v>
      </c>
      <c r="BG62" s="48">
        <v>0</v>
      </c>
      <c r="BH62" s="30">
        <v>0</v>
      </c>
      <c r="BI62" s="48">
        <v>1</v>
      </c>
      <c r="BJ62" s="30">
        <v>1</v>
      </c>
      <c r="BK62" s="48">
        <v>1</v>
      </c>
      <c r="BL62" s="30">
        <v>3</v>
      </c>
      <c r="BM62" s="48">
        <v>0</v>
      </c>
      <c r="BN62" s="30">
        <v>0</v>
      </c>
      <c r="BO62" s="48">
        <v>0</v>
      </c>
      <c r="BP62" s="30">
        <v>0</v>
      </c>
      <c r="BQ62" s="48">
        <v>1</v>
      </c>
      <c r="BR62" s="30">
        <v>0</v>
      </c>
      <c r="BS62" s="48">
        <v>3</v>
      </c>
      <c r="BT62" s="30">
        <v>0</v>
      </c>
      <c r="BU62" s="48">
        <v>1</v>
      </c>
      <c r="BV62" s="30">
        <v>0</v>
      </c>
      <c r="BW62" s="48">
        <v>0</v>
      </c>
      <c r="BX62" s="30">
        <v>0</v>
      </c>
      <c r="BY62" s="48">
        <v>0</v>
      </c>
      <c r="BZ62" s="30">
        <v>0</v>
      </c>
      <c r="CA62" s="48">
        <v>1</v>
      </c>
      <c r="CB62" s="30">
        <v>0</v>
      </c>
      <c r="CC62" s="48">
        <v>0</v>
      </c>
      <c r="CD62" s="30">
        <v>0</v>
      </c>
      <c r="CE62" s="48">
        <v>0</v>
      </c>
      <c r="CF62" s="30">
        <v>0</v>
      </c>
      <c r="CG62" s="48">
        <v>0</v>
      </c>
      <c r="CH62" s="30">
        <v>0</v>
      </c>
      <c r="CI62" s="48">
        <v>0</v>
      </c>
      <c r="CJ62" s="30">
        <v>0</v>
      </c>
      <c r="CK62" s="48">
        <v>0</v>
      </c>
      <c r="CL62" s="30">
        <v>0</v>
      </c>
      <c r="CM62" s="48">
        <v>0</v>
      </c>
      <c r="CN62" s="7" t="s">
        <v>44</v>
      </c>
      <c r="CO62" s="48">
        <v>0</v>
      </c>
      <c r="CP62" s="7" t="s">
        <v>44</v>
      </c>
      <c r="CQ62" s="48">
        <v>0</v>
      </c>
      <c r="CR62" s="7" t="s">
        <v>44</v>
      </c>
      <c r="CS62" s="48">
        <v>0</v>
      </c>
      <c r="CT62" s="7" t="s">
        <v>44</v>
      </c>
      <c r="CU62" s="48">
        <v>0</v>
      </c>
      <c r="CV62" s="7" t="s">
        <v>44</v>
      </c>
      <c r="CW62" s="48">
        <v>0</v>
      </c>
      <c r="CX62" s="7" t="s">
        <v>44</v>
      </c>
      <c r="CY62" s="48">
        <v>0</v>
      </c>
      <c r="CZ62" s="7" t="s">
        <v>44</v>
      </c>
      <c r="DA62" s="48">
        <v>0</v>
      </c>
      <c r="DB62" s="7" t="s">
        <v>44</v>
      </c>
      <c r="DC62" s="48">
        <v>0</v>
      </c>
      <c r="DD62" s="7" t="s">
        <v>44</v>
      </c>
      <c r="DE62" s="48">
        <v>0</v>
      </c>
      <c r="DF62" s="7" t="s">
        <v>44</v>
      </c>
      <c r="DG62" s="48">
        <v>0</v>
      </c>
      <c r="DH62" s="7" t="s">
        <v>44</v>
      </c>
      <c r="DI62" s="48">
        <v>0</v>
      </c>
      <c r="DJ62" s="7" t="s">
        <v>44</v>
      </c>
      <c r="DK62" s="48">
        <v>0</v>
      </c>
      <c r="DL62" s="7" t="s">
        <v>44</v>
      </c>
      <c r="DM62" s="48">
        <v>0</v>
      </c>
      <c r="DN62" s="7" t="s">
        <v>44</v>
      </c>
      <c r="DO62" s="96">
        <v>0</v>
      </c>
      <c r="DP62" s="7" t="s">
        <v>44</v>
      </c>
      <c r="DQ62" s="89">
        <v>0</v>
      </c>
      <c r="DR62" s="59" t="s">
        <v>44</v>
      </c>
      <c r="DS62" s="48">
        <v>0</v>
      </c>
      <c r="DT62" s="7" t="s">
        <v>44</v>
      </c>
      <c r="DU62" s="48"/>
      <c r="DV62" s="7" t="s">
        <v>44</v>
      </c>
      <c r="DW62" s="96">
        <v>0</v>
      </c>
      <c r="DX62" s="7" t="s">
        <v>44</v>
      </c>
      <c r="DY62" s="48">
        <v>0</v>
      </c>
      <c r="DZ62" s="7" t="s">
        <v>44</v>
      </c>
      <c r="EA62" s="89">
        <v>0</v>
      </c>
      <c r="EB62" s="59" t="s">
        <v>44</v>
      </c>
      <c r="EC62" s="48">
        <v>0</v>
      </c>
      <c r="ED62" s="7" t="s">
        <v>44</v>
      </c>
      <c r="EE62" s="48">
        <v>0</v>
      </c>
      <c r="EF62" s="7" t="s">
        <v>44</v>
      </c>
      <c r="EG62" s="48"/>
      <c r="EH62" s="7" t="s">
        <v>44</v>
      </c>
      <c r="EI62" s="48">
        <v>0</v>
      </c>
      <c r="EJ62" s="7" t="s">
        <v>44</v>
      </c>
      <c r="EK62" s="48">
        <v>0</v>
      </c>
      <c r="EL62" s="7" t="s">
        <v>44</v>
      </c>
      <c r="EM62" s="48">
        <v>0</v>
      </c>
      <c r="EN62" s="7" t="s">
        <v>44</v>
      </c>
      <c r="EO62" s="48">
        <v>0</v>
      </c>
      <c r="EP62" s="7" t="s">
        <v>44</v>
      </c>
      <c r="EQ62" s="48">
        <v>0</v>
      </c>
      <c r="ER62" s="7" t="s">
        <v>44</v>
      </c>
      <c r="ES62" s="48">
        <v>0</v>
      </c>
      <c r="ET62" s="7" t="s">
        <v>44</v>
      </c>
      <c r="EU62" s="48">
        <v>0</v>
      </c>
      <c r="EV62" s="7" t="s">
        <v>44</v>
      </c>
      <c r="EW62" s="48">
        <v>0</v>
      </c>
      <c r="EX62" s="7" t="s">
        <v>44</v>
      </c>
      <c r="EY62" s="48">
        <v>0</v>
      </c>
      <c r="EZ62" s="7" t="s">
        <v>44</v>
      </c>
      <c r="FA62" s="48">
        <v>0</v>
      </c>
      <c r="FB62" s="7" t="s">
        <v>44</v>
      </c>
      <c r="FC62" s="48">
        <v>0</v>
      </c>
      <c r="FD62" s="7" t="s">
        <v>44</v>
      </c>
      <c r="FE62" s="48">
        <v>0</v>
      </c>
      <c r="FF62">
        <f t="shared" si="0"/>
        <v>37</v>
      </c>
      <c r="FG62">
        <f t="shared" si="1"/>
        <v>39</v>
      </c>
      <c r="FH62">
        <v>46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3</v>
      </c>
      <c r="Q63" s="48">
        <v>0</v>
      </c>
      <c r="R63" s="30">
        <v>2</v>
      </c>
      <c r="S63" s="30">
        <v>0</v>
      </c>
      <c r="T63" s="48">
        <v>0</v>
      </c>
      <c r="U63" s="48">
        <v>0</v>
      </c>
      <c r="V63" s="30">
        <v>3</v>
      </c>
      <c r="W63" s="48">
        <v>3</v>
      </c>
      <c r="X63" s="30">
        <v>1</v>
      </c>
      <c r="Y63" s="48">
        <v>3</v>
      </c>
      <c r="Z63" s="30">
        <v>2</v>
      </c>
      <c r="AA63" s="48">
        <v>0</v>
      </c>
      <c r="AB63" s="30">
        <v>3</v>
      </c>
      <c r="AC63" s="48">
        <v>4</v>
      </c>
      <c r="AD63" s="30">
        <v>0</v>
      </c>
      <c r="AE63" s="48">
        <v>0</v>
      </c>
      <c r="AF63" s="30">
        <v>0</v>
      </c>
      <c r="AG63" s="48">
        <v>2</v>
      </c>
      <c r="AH63" s="30">
        <v>5</v>
      </c>
      <c r="AI63" s="48">
        <v>3</v>
      </c>
      <c r="AJ63" s="30">
        <v>2</v>
      </c>
      <c r="AK63" s="48">
        <v>2</v>
      </c>
      <c r="AL63" s="30">
        <v>2</v>
      </c>
      <c r="AM63" s="48">
        <v>1</v>
      </c>
      <c r="AN63" s="30">
        <v>2</v>
      </c>
      <c r="AO63" s="48">
        <v>2</v>
      </c>
      <c r="AP63" s="30">
        <v>1</v>
      </c>
      <c r="AQ63" s="48">
        <v>2</v>
      </c>
      <c r="AR63" s="30">
        <v>1</v>
      </c>
      <c r="AS63" s="48">
        <v>2</v>
      </c>
      <c r="AT63" s="30">
        <v>2</v>
      </c>
      <c r="AU63" s="48">
        <v>1</v>
      </c>
      <c r="AV63" s="30">
        <v>2</v>
      </c>
      <c r="AW63" s="48">
        <v>2</v>
      </c>
      <c r="AX63" s="30">
        <v>1</v>
      </c>
      <c r="AY63" s="48">
        <v>2</v>
      </c>
      <c r="AZ63" s="30">
        <v>2</v>
      </c>
      <c r="BA63" s="48">
        <v>2</v>
      </c>
      <c r="BB63" s="30">
        <v>2</v>
      </c>
      <c r="BC63" s="48">
        <v>2</v>
      </c>
      <c r="BD63" s="30">
        <v>0</v>
      </c>
      <c r="BE63" s="48">
        <v>1</v>
      </c>
      <c r="BF63" s="30">
        <v>0</v>
      </c>
      <c r="BG63" s="48">
        <v>0</v>
      </c>
      <c r="BH63" s="30">
        <v>0</v>
      </c>
      <c r="BI63" s="48">
        <v>1</v>
      </c>
      <c r="BJ63" s="30">
        <v>2</v>
      </c>
      <c r="BK63" s="48">
        <v>1</v>
      </c>
      <c r="BL63" s="30">
        <v>2</v>
      </c>
      <c r="BM63" s="48">
        <v>0</v>
      </c>
      <c r="BN63" s="30">
        <v>2</v>
      </c>
      <c r="BO63" s="48">
        <v>0</v>
      </c>
      <c r="BP63" s="30">
        <v>0</v>
      </c>
      <c r="BQ63" s="48">
        <v>2</v>
      </c>
      <c r="BR63" s="30">
        <v>0</v>
      </c>
      <c r="BS63" s="48">
        <v>1</v>
      </c>
      <c r="BT63" s="30">
        <v>0</v>
      </c>
      <c r="BU63" s="48">
        <v>0</v>
      </c>
      <c r="BV63" s="30">
        <v>0</v>
      </c>
      <c r="BW63" s="48">
        <v>0</v>
      </c>
      <c r="BX63" s="30">
        <v>0</v>
      </c>
      <c r="BY63" s="48">
        <v>0</v>
      </c>
      <c r="BZ63" s="30">
        <v>1</v>
      </c>
      <c r="CA63" s="48">
        <v>1</v>
      </c>
      <c r="CB63" s="30">
        <v>0</v>
      </c>
      <c r="CC63" s="48">
        <v>0</v>
      </c>
      <c r="CD63" s="30">
        <v>0</v>
      </c>
      <c r="CE63" s="48">
        <v>0</v>
      </c>
      <c r="CF63" s="30">
        <v>0</v>
      </c>
      <c r="CG63" s="48">
        <v>1</v>
      </c>
      <c r="CH63" s="30">
        <v>0</v>
      </c>
      <c r="CI63" s="48">
        <v>2</v>
      </c>
      <c r="CJ63" s="30">
        <v>0</v>
      </c>
      <c r="CK63" s="48">
        <v>0</v>
      </c>
      <c r="CL63" s="30">
        <v>0</v>
      </c>
      <c r="CM63" s="48">
        <v>0</v>
      </c>
      <c r="CN63" s="30">
        <v>0</v>
      </c>
      <c r="CO63" s="48">
        <v>0</v>
      </c>
      <c r="CP63" s="30">
        <v>0</v>
      </c>
      <c r="CQ63" s="48">
        <v>0</v>
      </c>
      <c r="CR63" s="30">
        <v>0</v>
      </c>
      <c r="CS63" s="48">
        <v>0</v>
      </c>
      <c r="CT63" s="30">
        <v>0</v>
      </c>
      <c r="CU63" s="48">
        <v>0</v>
      </c>
      <c r="CV63" s="30">
        <v>0</v>
      </c>
      <c r="CW63" s="48">
        <v>0</v>
      </c>
      <c r="CX63" s="30">
        <v>1</v>
      </c>
      <c r="CY63" s="48">
        <v>0</v>
      </c>
      <c r="CZ63" s="30">
        <v>0</v>
      </c>
      <c r="DA63" s="48">
        <v>0</v>
      </c>
      <c r="DB63" s="30">
        <v>0</v>
      </c>
      <c r="DC63" s="48">
        <v>0</v>
      </c>
      <c r="DD63" s="30">
        <v>0</v>
      </c>
      <c r="DE63" s="48">
        <v>0</v>
      </c>
      <c r="DF63" s="30">
        <v>0</v>
      </c>
      <c r="DG63" s="48">
        <v>0</v>
      </c>
      <c r="DH63" s="30">
        <v>0</v>
      </c>
      <c r="DI63" s="48">
        <v>0</v>
      </c>
      <c r="DJ63" s="30">
        <v>0</v>
      </c>
      <c r="DK63" s="48">
        <v>0</v>
      </c>
      <c r="DL63" s="30">
        <v>0</v>
      </c>
      <c r="DM63" s="48">
        <v>0</v>
      </c>
      <c r="DN63" s="30">
        <v>0</v>
      </c>
      <c r="DO63" s="96">
        <v>0</v>
      </c>
      <c r="DP63" s="30">
        <v>0</v>
      </c>
      <c r="DQ63" s="89">
        <v>0</v>
      </c>
      <c r="DR63" s="59" t="s">
        <v>44</v>
      </c>
      <c r="DS63" s="48">
        <v>0</v>
      </c>
      <c r="DT63" s="59" t="s">
        <v>44</v>
      </c>
      <c r="DU63" s="48"/>
      <c r="DV63" s="59" t="s">
        <v>44</v>
      </c>
      <c r="DW63" s="96">
        <v>0</v>
      </c>
      <c r="DX63" s="7" t="s">
        <v>44</v>
      </c>
      <c r="DY63" s="48">
        <v>0</v>
      </c>
      <c r="DZ63" s="59" t="s">
        <v>44</v>
      </c>
      <c r="EA63" s="89">
        <v>0</v>
      </c>
      <c r="EB63" s="59" t="s">
        <v>44</v>
      </c>
      <c r="EC63" s="48">
        <v>0</v>
      </c>
      <c r="ED63" s="59" t="s">
        <v>44</v>
      </c>
      <c r="EE63" s="48">
        <v>0</v>
      </c>
      <c r="EF63" s="59" t="s">
        <v>44</v>
      </c>
      <c r="EG63" s="48"/>
      <c r="EH63" s="59" t="s">
        <v>44</v>
      </c>
      <c r="EI63" s="48">
        <v>0</v>
      </c>
      <c r="EJ63" s="59" t="s">
        <v>44</v>
      </c>
      <c r="EK63" s="48">
        <v>0</v>
      </c>
      <c r="EL63" s="59" t="s">
        <v>44</v>
      </c>
      <c r="EM63" s="48">
        <v>0</v>
      </c>
      <c r="EN63" s="59" t="s">
        <v>44</v>
      </c>
      <c r="EO63" s="48">
        <v>0</v>
      </c>
      <c r="EP63" s="59" t="s">
        <v>44</v>
      </c>
      <c r="EQ63" s="48">
        <v>0</v>
      </c>
      <c r="ER63" s="59" t="s">
        <v>44</v>
      </c>
      <c r="ES63" s="48">
        <v>0</v>
      </c>
      <c r="ET63" s="59" t="s">
        <v>44</v>
      </c>
      <c r="EU63" s="48">
        <v>0</v>
      </c>
      <c r="EV63" s="59" t="s">
        <v>44</v>
      </c>
      <c r="EW63" s="48">
        <v>0</v>
      </c>
      <c r="EX63" s="59" t="s">
        <v>44</v>
      </c>
      <c r="EY63" s="48">
        <v>0</v>
      </c>
      <c r="EZ63" s="59" t="s">
        <v>44</v>
      </c>
      <c r="FA63" s="48">
        <v>0</v>
      </c>
      <c r="FB63" s="59" t="s">
        <v>44</v>
      </c>
      <c r="FC63" s="48">
        <v>0</v>
      </c>
      <c r="FD63" s="59" t="s">
        <v>44</v>
      </c>
      <c r="FE63" s="48">
        <v>0</v>
      </c>
      <c r="FF63">
        <f t="shared" si="0"/>
        <v>44</v>
      </c>
      <c r="FG63">
        <f t="shared" si="1"/>
        <v>43</v>
      </c>
      <c r="FH63">
        <v>61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4</v>
      </c>
      <c r="O64" s="48">
        <v>0</v>
      </c>
      <c r="P64" s="30">
        <v>0</v>
      </c>
      <c r="Q64" s="48">
        <v>0</v>
      </c>
      <c r="R64" s="30">
        <v>0</v>
      </c>
      <c r="S64" s="30">
        <v>0</v>
      </c>
      <c r="T64" s="48">
        <v>3</v>
      </c>
      <c r="U64" s="48">
        <v>4</v>
      </c>
      <c r="V64" s="30">
        <v>2</v>
      </c>
      <c r="W64" s="48">
        <v>0</v>
      </c>
      <c r="X64" s="30">
        <v>1</v>
      </c>
      <c r="Y64" s="48">
        <v>0</v>
      </c>
      <c r="Z64" s="30">
        <v>3</v>
      </c>
      <c r="AA64" s="48">
        <v>2</v>
      </c>
      <c r="AB64" s="30">
        <v>1</v>
      </c>
      <c r="AC64" s="48">
        <v>1</v>
      </c>
      <c r="AD64" s="30">
        <v>0</v>
      </c>
      <c r="AE64" s="48">
        <v>1</v>
      </c>
      <c r="AF64" s="30">
        <v>1</v>
      </c>
      <c r="AG64" s="48">
        <v>3</v>
      </c>
      <c r="AH64" s="30">
        <v>2</v>
      </c>
      <c r="AI64" s="48">
        <v>2</v>
      </c>
      <c r="AJ64" s="30">
        <v>3</v>
      </c>
      <c r="AK64" s="48">
        <v>1</v>
      </c>
      <c r="AL64" s="30">
        <v>0</v>
      </c>
      <c r="AM64" s="48">
        <v>3</v>
      </c>
      <c r="AN64" s="30">
        <v>0</v>
      </c>
      <c r="AO64" s="48">
        <v>1</v>
      </c>
      <c r="AP64" s="30">
        <v>0</v>
      </c>
      <c r="AQ64" s="48">
        <v>1</v>
      </c>
      <c r="AR64" s="30">
        <v>0</v>
      </c>
      <c r="AS64" s="48">
        <v>0</v>
      </c>
      <c r="AT64" s="30">
        <v>2</v>
      </c>
      <c r="AU64" s="48">
        <v>0</v>
      </c>
      <c r="AV64" s="30">
        <v>2</v>
      </c>
      <c r="AW64" s="48">
        <v>1</v>
      </c>
      <c r="AX64" s="30">
        <v>1</v>
      </c>
      <c r="AY64" s="48">
        <v>0</v>
      </c>
      <c r="AZ64" s="30">
        <v>1</v>
      </c>
      <c r="BA64" s="48">
        <v>2</v>
      </c>
      <c r="BB64" s="30">
        <v>2</v>
      </c>
      <c r="BC64" s="48">
        <v>1</v>
      </c>
      <c r="BD64" s="30">
        <v>1</v>
      </c>
      <c r="BE64" s="48">
        <v>2</v>
      </c>
      <c r="BF64" s="30">
        <v>0</v>
      </c>
      <c r="BG64" s="48">
        <v>0</v>
      </c>
      <c r="BH64" s="30">
        <v>4</v>
      </c>
      <c r="BI64" s="48">
        <v>3</v>
      </c>
      <c r="BJ64" s="30">
        <v>0</v>
      </c>
      <c r="BK64" s="48">
        <v>0</v>
      </c>
      <c r="BL64" s="30">
        <v>2</v>
      </c>
      <c r="BM64" s="48">
        <v>1</v>
      </c>
      <c r="BN64" s="30">
        <v>0</v>
      </c>
      <c r="BO64" s="48">
        <v>1</v>
      </c>
      <c r="BP64" s="30">
        <v>0</v>
      </c>
      <c r="BQ64" s="48">
        <v>3</v>
      </c>
      <c r="BR64" s="30">
        <v>1</v>
      </c>
      <c r="BS64" s="48">
        <v>1</v>
      </c>
      <c r="BT64" s="30">
        <v>1</v>
      </c>
      <c r="BU64" s="48">
        <v>0</v>
      </c>
      <c r="BV64" s="30">
        <v>0</v>
      </c>
      <c r="BW64" s="48">
        <v>0</v>
      </c>
      <c r="BX64" s="30">
        <v>2</v>
      </c>
      <c r="BY64" s="48">
        <v>1</v>
      </c>
      <c r="BZ64" s="30">
        <v>0</v>
      </c>
      <c r="CA64" s="48">
        <v>0</v>
      </c>
      <c r="CB64" s="30">
        <v>1</v>
      </c>
      <c r="CC64" s="48">
        <v>1</v>
      </c>
      <c r="CD64" s="30">
        <v>0</v>
      </c>
      <c r="CE64" s="48">
        <v>0</v>
      </c>
      <c r="CF64" s="30">
        <v>0</v>
      </c>
      <c r="CG64" s="48">
        <v>0</v>
      </c>
      <c r="CH64" s="30">
        <v>0</v>
      </c>
      <c r="CI64" s="48">
        <v>0</v>
      </c>
      <c r="CJ64" s="30">
        <v>0</v>
      </c>
      <c r="CK64" s="48">
        <v>0</v>
      </c>
      <c r="CL64" s="30">
        <v>0</v>
      </c>
      <c r="CM64" s="48">
        <v>0</v>
      </c>
      <c r="CN64" s="30">
        <v>0</v>
      </c>
      <c r="CO64" s="48">
        <v>1</v>
      </c>
      <c r="CP64" s="30">
        <v>1</v>
      </c>
      <c r="CQ64" s="48">
        <v>0</v>
      </c>
      <c r="CR64" s="30">
        <v>0</v>
      </c>
      <c r="CS64" s="48">
        <v>0</v>
      </c>
      <c r="CT64" s="30">
        <v>0</v>
      </c>
      <c r="CU64" s="48">
        <v>0</v>
      </c>
      <c r="CV64" s="30">
        <v>0</v>
      </c>
      <c r="CW64" s="48">
        <v>1</v>
      </c>
      <c r="CX64" s="30">
        <v>0</v>
      </c>
      <c r="CY64" s="48">
        <v>0</v>
      </c>
      <c r="CZ64" s="30">
        <v>0</v>
      </c>
      <c r="DA64" s="48">
        <v>0</v>
      </c>
      <c r="DB64" s="30">
        <v>0</v>
      </c>
      <c r="DC64" s="48">
        <v>0</v>
      </c>
      <c r="DD64" s="30">
        <v>2</v>
      </c>
      <c r="DE64" s="48">
        <v>0</v>
      </c>
      <c r="DF64" s="30">
        <v>0</v>
      </c>
      <c r="DG64" s="48">
        <v>0</v>
      </c>
      <c r="DH64" s="30">
        <v>0</v>
      </c>
      <c r="DI64" s="48">
        <v>0</v>
      </c>
      <c r="DJ64" s="30">
        <v>0</v>
      </c>
      <c r="DK64" s="48">
        <v>2</v>
      </c>
      <c r="DL64" s="7" t="s">
        <v>44</v>
      </c>
      <c r="DM64" s="48">
        <v>0</v>
      </c>
      <c r="DN64" s="7" t="s">
        <v>44</v>
      </c>
      <c r="DO64" s="96">
        <v>0</v>
      </c>
      <c r="DP64" s="7" t="s">
        <v>44</v>
      </c>
      <c r="DQ64" s="89">
        <v>1</v>
      </c>
      <c r="DR64" s="59" t="s">
        <v>44</v>
      </c>
      <c r="DS64" s="48">
        <v>0</v>
      </c>
      <c r="DT64" s="7" t="s">
        <v>44</v>
      </c>
      <c r="DU64" s="48"/>
      <c r="DV64" s="7" t="s">
        <v>44</v>
      </c>
      <c r="DW64" s="96">
        <v>0</v>
      </c>
      <c r="DX64" s="7" t="s">
        <v>44</v>
      </c>
      <c r="DY64" s="48">
        <v>0</v>
      </c>
      <c r="DZ64" s="7" t="s">
        <v>44</v>
      </c>
      <c r="EA64" s="89">
        <v>0</v>
      </c>
      <c r="EB64" s="59" t="s">
        <v>44</v>
      </c>
      <c r="EC64" s="48">
        <v>0</v>
      </c>
      <c r="ED64" s="7" t="s">
        <v>44</v>
      </c>
      <c r="EE64" s="48">
        <v>0</v>
      </c>
      <c r="EF64" s="7" t="s">
        <v>44</v>
      </c>
      <c r="EG64" s="48"/>
      <c r="EH64" s="7" t="s">
        <v>44</v>
      </c>
      <c r="EI64" s="48">
        <v>0</v>
      </c>
      <c r="EJ64" s="7" t="s">
        <v>44</v>
      </c>
      <c r="EK64" s="48">
        <v>0</v>
      </c>
      <c r="EL64" s="7" t="s">
        <v>44</v>
      </c>
      <c r="EM64" s="48">
        <v>0</v>
      </c>
      <c r="EN64" s="7" t="s">
        <v>44</v>
      </c>
      <c r="EO64" s="48">
        <v>0</v>
      </c>
      <c r="EP64" s="7" t="s">
        <v>44</v>
      </c>
      <c r="EQ64" s="48">
        <v>0</v>
      </c>
      <c r="ER64" s="7" t="s">
        <v>44</v>
      </c>
      <c r="ES64" s="48">
        <v>0</v>
      </c>
      <c r="ET64" s="7" t="s">
        <v>44</v>
      </c>
      <c r="EU64" s="48">
        <v>0</v>
      </c>
      <c r="EV64" s="7" t="s">
        <v>44</v>
      </c>
      <c r="EW64" s="48">
        <v>0</v>
      </c>
      <c r="EX64" s="7" t="s">
        <v>44</v>
      </c>
      <c r="EY64" s="48">
        <v>0</v>
      </c>
      <c r="EZ64" s="7" t="s">
        <v>44</v>
      </c>
      <c r="FA64" s="48">
        <v>0</v>
      </c>
      <c r="FB64" s="7" t="s">
        <v>44</v>
      </c>
      <c r="FC64" s="48">
        <v>0</v>
      </c>
      <c r="FD64" s="7" t="s">
        <v>44</v>
      </c>
      <c r="FE64" s="48">
        <v>0</v>
      </c>
      <c r="FF64">
        <f t="shared" si="0"/>
        <v>43</v>
      </c>
      <c r="FG64">
        <f t="shared" si="1"/>
        <v>41</v>
      </c>
      <c r="FH64">
        <v>58</v>
      </c>
    </row>
    <row r="65" spans="1:165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3</v>
      </c>
      <c r="O65" s="48">
        <v>0</v>
      </c>
      <c r="P65" s="30">
        <v>4</v>
      </c>
      <c r="Q65" s="48">
        <v>0</v>
      </c>
      <c r="R65" s="30">
        <v>2</v>
      </c>
      <c r="S65" s="30">
        <v>1</v>
      </c>
      <c r="T65" s="48">
        <v>1</v>
      </c>
      <c r="U65" s="48">
        <v>1</v>
      </c>
      <c r="V65" s="30">
        <v>3</v>
      </c>
      <c r="W65" s="48">
        <v>4</v>
      </c>
      <c r="X65" s="30">
        <v>1</v>
      </c>
      <c r="Y65" s="48">
        <v>2</v>
      </c>
      <c r="Z65" s="30">
        <v>4</v>
      </c>
      <c r="AA65" s="48">
        <v>2</v>
      </c>
      <c r="AB65" s="30">
        <v>0</v>
      </c>
      <c r="AC65" s="48">
        <v>2</v>
      </c>
      <c r="AD65" s="30">
        <v>1</v>
      </c>
      <c r="AE65" s="48">
        <v>0</v>
      </c>
      <c r="AF65" s="30">
        <v>3</v>
      </c>
      <c r="AG65" s="48">
        <v>2</v>
      </c>
      <c r="AH65" s="30">
        <v>1</v>
      </c>
      <c r="AI65" s="48">
        <v>2</v>
      </c>
      <c r="AJ65" s="30">
        <v>1</v>
      </c>
      <c r="AK65" s="48">
        <v>1</v>
      </c>
      <c r="AL65" s="30">
        <v>2</v>
      </c>
      <c r="AM65" s="48">
        <v>3</v>
      </c>
      <c r="AN65" s="30">
        <v>2</v>
      </c>
      <c r="AO65" s="48">
        <v>1</v>
      </c>
      <c r="AP65" s="30">
        <v>1</v>
      </c>
      <c r="AQ65" s="48">
        <v>2</v>
      </c>
      <c r="AR65" s="30">
        <v>1</v>
      </c>
      <c r="AS65" s="48">
        <v>2</v>
      </c>
      <c r="AT65" s="30">
        <v>1</v>
      </c>
      <c r="AU65" s="48">
        <v>1</v>
      </c>
      <c r="AV65" s="30">
        <v>2</v>
      </c>
      <c r="AW65" s="48">
        <v>1</v>
      </c>
      <c r="AX65" s="30">
        <v>2</v>
      </c>
      <c r="AY65" s="48">
        <v>2</v>
      </c>
      <c r="AZ65" s="30">
        <v>1</v>
      </c>
      <c r="BA65" s="48">
        <v>1</v>
      </c>
      <c r="BB65" s="30">
        <v>1</v>
      </c>
      <c r="BC65" s="48">
        <v>2</v>
      </c>
      <c r="BD65" s="30">
        <v>0</v>
      </c>
      <c r="BE65" s="48">
        <v>2</v>
      </c>
      <c r="BF65" s="30">
        <v>0</v>
      </c>
      <c r="BG65" s="48">
        <v>1</v>
      </c>
      <c r="BH65" s="30">
        <v>1</v>
      </c>
      <c r="BI65" s="48">
        <v>0</v>
      </c>
      <c r="BJ65" s="30">
        <v>1</v>
      </c>
      <c r="BK65" s="48">
        <v>1</v>
      </c>
      <c r="BL65" s="30">
        <v>0</v>
      </c>
      <c r="BM65" s="48">
        <v>1</v>
      </c>
      <c r="BN65" s="30">
        <v>0</v>
      </c>
      <c r="BO65" s="48">
        <v>0</v>
      </c>
      <c r="BP65" s="30">
        <v>0</v>
      </c>
      <c r="BQ65" s="48">
        <v>1</v>
      </c>
      <c r="BR65" s="30">
        <v>0</v>
      </c>
      <c r="BS65" s="48">
        <v>0</v>
      </c>
      <c r="BT65" s="30">
        <v>0</v>
      </c>
      <c r="BU65" s="48">
        <v>1</v>
      </c>
      <c r="BV65" s="30">
        <v>0</v>
      </c>
      <c r="BW65" s="48">
        <v>0</v>
      </c>
      <c r="BX65" s="30">
        <v>0</v>
      </c>
      <c r="BY65" s="48">
        <v>0</v>
      </c>
      <c r="BZ65" s="30">
        <v>0</v>
      </c>
      <c r="CA65" s="48">
        <v>0</v>
      </c>
      <c r="CB65" s="30">
        <v>0</v>
      </c>
      <c r="CC65" s="48">
        <v>0</v>
      </c>
      <c r="CD65" s="30">
        <v>0</v>
      </c>
      <c r="CE65" s="48">
        <v>0</v>
      </c>
      <c r="CF65" s="30">
        <v>0</v>
      </c>
      <c r="CG65" s="48">
        <v>0</v>
      </c>
      <c r="CH65" s="7" t="s">
        <v>44</v>
      </c>
      <c r="CI65" s="48">
        <v>0</v>
      </c>
      <c r="CJ65" s="7" t="s">
        <v>44</v>
      </c>
      <c r="CK65" s="48">
        <v>0</v>
      </c>
      <c r="CL65" s="7" t="s">
        <v>44</v>
      </c>
      <c r="CM65" s="48">
        <v>0</v>
      </c>
      <c r="CN65" s="7" t="s">
        <v>44</v>
      </c>
      <c r="CO65" s="48">
        <v>0</v>
      </c>
      <c r="CP65" s="7" t="s">
        <v>44</v>
      </c>
      <c r="CQ65" s="48">
        <v>0</v>
      </c>
      <c r="CR65" s="7" t="s">
        <v>44</v>
      </c>
      <c r="CS65" s="48">
        <v>0</v>
      </c>
      <c r="CT65" s="7" t="s">
        <v>44</v>
      </c>
      <c r="CU65" s="48">
        <v>0</v>
      </c>
      <c r="CV65" s="7" t="s">
        <v>44</v>
      </c>
      <c r="CW65" s="48">
        <v>0</v>
      </c>
      <c r="CX65" s="7" t="s">
        <v>44</v>
      </c>
      <c r="CY65" s="48">
        <v>0</v>
      </c>
      <c r="CZ65" s="7" t="s">
        <v>44</v>
      </c>
      <c r="DA65" s="48">
        <v>0</v>
      </c>
      <c r="DB65" s="7" t="s">
        <v>44</v>
      </c>
      <c r="DC65" s="48">
        <v>0</v>
      </c>
      <c r="DD65" s="7" t="s">
        <v>44</v>
      </c>
      <c r="DE65" s="48">
        <v>0</v>
      </c>
      <c r="DF65" s="7" t="s">
        <v>44</v>
      </c>
      <c r="DG65" s="48">
        <v>0</v>
      </c>
      <c r="DH65" s="7" t="s">
        <v>44</v>
      </c>
      <c r="DI65" s="48">
        <v>0</v>
      </c>
      <c r="DJ65" s="7" t="s">
        <v>44</v>
      </c>
      <c r="DK65" s="48">
        <v>0</v>
      </c>
      <c r="DL65" s="7" t="s">
        <v>44</v>
      </c>
      <c r="DM65" s="48">
        <v>0</v>
      </c>
      <c r="DN65" s="7" t="s">
        <v>44</v>
      </c>
      <c r="DO65" s="96">
        <v>0</v>
      </c>
      <c r="DP65" s="7" t="s">
        <v>44</v>
      </c>
      <c r="DQ65" s="89">
        <v>0</v>
      </c>
      <c r="DR65" s="59" t="s">
        <v>44</v>
      </c>
      <c r="DS65" s="48">
        <v>0</v>
      </c>
      <c r="DT65" s="7" t="s">
        <v>44</v>
      </c>
      <c r="DU65" s="48"/>
      <c r="DV65" s="7" t="s">
        <v>44</v>
      </c>
      <c r="DW65" s="96">
        <v>0</v>
      </c>
      <c r="DX65" s="7" t="s">
        <v>44</v>
      </c>
      <c r="DY65" s="48">
        <v>0</v>
      </c>
      <c r="DZ65" s="7" t="s">
        <v>44</v>
      </c>
      <c r="EA65" s="89">
        <v>0</v>
      </c>
      <c r="EB65" s="59" t="s">
        <v>44</v>
      </c>
      <c r="EC65" s="48">
        <v>0</v>
      </c>
      <c r="ED65" s="7" t="s">
        <v>44</v>
      </c>
      <c r="EE65" s="48">
        <v>0</v>
      </c>
      <c r="EF65" s="7" t="s">
        <v>44</v>
      </c>
      <c r="EG65" s="48"/>
      <c r="EH65" s="7" t="s">
        <v>44</v>
      </c>
      <c r="EI65" s="48">
        <v>0</v>
      </c>
      <c r="EJ65" s="7" t="s">
        <v>44</v>
      </c>
      <c r="EK65" s="48">
        <v>0</v>
      </c>
      <c r="EL65" s="7" t="s">
        <v>44</v>
      </c>
      <c r="EM65" s="48">
        <v>0</v>
      </c>
      <c r="EN65" s="7" t="s">
        <v>44</v>
      </c>
      <c r="EO65" s="48">
        <v>0</v>
      </c>
      <c r="EP65" s="7" t="s">
        <v>44</v>
      </c>
      <c r="EQ65" s="48">
        <v>0</v>
      </c>
      <c r="ER65" s="7" t="s">
        <v>44</v>
      </c>
      <c r="ES65" s="48">
        <v>0</v>
      </c>
      <c r="ET65" s="7" t="s">
        <v>44</v>
      </c>
      <c r="EU65" s="48">
        <v>0</v>
      </c>
      <c r="EV65" s="7" t="s">
        <v>44</v>
      </c>
      <c r="EW65" s="48">
        <v>0</v>
      </c>
      <c r="EX65" s="7" t="s">
        <v>44</v>
      </c>
      <c r="EY65" s="48">
        <v>0</v>
      </c>
      <c r="EZ65" s="7" t="s">
        <v>44</v>
      </c>
      <c r="FA65" s="48">
        <v>0</v>
      </c>
      <c r="FB65" s="7" t="s">
        <v>44</v>
      </c>
      <c r="FC65" s="48">
        <v>0</v>
      </c>
      <c r="FD65" s="7" t="s">
        <v>44</v>
      </c>
      <c r="FE65" s="48">
        <v>0</v>
      </c>
      <c r="FF65">
        <f t="shared" si="0"/>
        <v>39</v>
      </c>
      <c r="FG65">
        <f t="shared" si="1"/>
        <v>39</v>
      </c>
      <c r="FH65">
        <v>43</v>
      </c>
    </row>
    <row r="66" spans="1:165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5">
        <v>2</v>
      </c>
      <c r="M66" s="49">
        <v>0</v>
      </c>
      <c r="N66" s="35">
        <v>1</v>
      </c>
      <c r="O66" s="49">
        <v>0</v>
      </c>
      <c r="P66" s="35">
        <v>1</v>
      </c>
      <c r="Q66" s="49">
        <v>0</v>
      </c>
      <c r="R66" s="35">
        <v>3</v>
      </c>
      <c r="S66" s="35">
        <v>2</v>
      </c>
      <c r="T66" s="49">
        <v>2</v>
      </c>
      <c r="U66" s="49">
        <v>2</v>
      </c>
      <c r="V66" s="35">
        <v>2</v>
      </c>
      <c r="W66" s="49">
        <v>2</v>
      </c>
      <c r="X66" s="35">
        <v>2</v>
      </c>
      <c r="Y66" s="49">
        <v>3</v>
      </c>
      <c r="Z66" s="35">
        <v>3</v>
      </c>
      <c r="AA66" s="49">
        <v>2</v>
      </c>
      <c r="AB66" s="35">
        <v>1</v>
      </c>
      <c r="AC66" s="49">
        <v>2</v>
      </c>
      <c r="AD66" s="35">
        <v>0</v>
      </c>
      <c r="AE66" s="49">
        <v>2</v>
      </c>
      <c r="AF66" s="35">
        <v>2</v>
      </c>
      <c r="AG66" s="49">
        <v>2</v>
      </c>
      <c r="AH66" s="35">
        <v>1</v>
      </c>
      <c r="AI66" s="49">
        <v>2</v>
      </c>
      <c r="AJ66" s="35">
        <v>2</v>
      </c>
      <c r="AK66" s="49">
        <v>0</v>
      </c>
      <c r="AL66" s="35">
        <v>1</v>
      </c>
      <c r="AM66" s="49">
        <v>2</v>
      </c>
      <c r="AN66" s="35">
        <v>3</v>
      </c>
      <c r="AO66" s="49">
        <v>2</v>
      </c>
      <c r="AP66" s="35">
        <v>2</v>
      </c>
      <c r="AQ66" s="49">
        <v>2</v>
      </c>
      <c r="AR66" s="35">
        <v>2</v>
      </c>
      <c r="AS66" s="49">
        <v>2</v>
      </c>
      <c r="AT66" s="35">
        <v>1</v>
      </c>
      <c r="AU66" s="49">
        <v>1</v>
      </c>
      <c r="AV66" s="35">
        <v>2</v>
      </c>
      <c r="AW66" s="49">
        <v>1</v>
      </c>
      <c r="AX66" s="35">
        <v>2</v>
      </c>
      <c r="AY66" s="49">
        <v>3</v>
      </c>
      <c r="AZ66" s="35">
        <v>0</v>
      </c>
      <c r="BA66" s="49">
        <v>1</v>
      </c>
      <c r="BB66" s="35">
        <v>3</v>
      </c>
      <c r="BC66" s="49">
        <v>2</v>
      </c>
      <c r="BD66" s="35">
        <v>1</v>
      </c>
      <c r="BE66" s="49">
        <v>2</v>
      </c>
      <c r="BF66" s="35">
        <v>0</v>
      </c>
      <c r="BG66" s="49">
        <v>0</v>
      </c>
      <c r="BH66" s="35">
        <v>2</v>
      </c>
      <c r="BI66" s="49">
        <v>2</v>
      </c>
      <c r="BJ66" s="35">
        <v>1</v>
      </c>
      <c r="BK66" s="49">
        <v>1</v>
      </c>
      <c r="BL66" s="35">
        <v>1</v>
      </c>
      <c r="BM66" s="49">
        <v>0</v>
      </c>
      <c r="BN66" s="35">
        <v>0</v>
      </c>
      <c r="BO66" s="49">
        <v>1</v>
      </c>
      <c r="BP66" s="35">
        <v>1</v>
      </c>
      <c r="BQ66" s="49">
        <v>2</v>
      </c>
      <c r="BR66" s="35">
        <v>0</v>
      </c>
      <c r="BS66" s="49">
        <v>1</v>
      </c>
      <c r="BT66" s="35">
        <v>0</v>
      </c>
      <c r="BU66" s="49">
        <v>0</v>
      </c>
      <c r="BV66" s="35">
        <v>0</v>
      </c>
      <c r="BW66" s="49">
        <v>1</v>
      </c>
      <c r="BX66" s="35">
        <v>0</v>
      </c>
      <c r="BY66" s="49">
        <v>0</v>
      </c>
      <c r="BZ66" s="35">
        <v>0</v>
      </c>
      <c r="CA66" s="49">
        <v>0</v>
      </c>
      <c r="CB66" s="35">
        <v>0</v>
      </c>
      <c r="CC66" s="49">
        <v>0</v>
      </c>
      <c r="CD66" s="35">
        <v>0</v>
      </c>
      <c r="CE66" s="49">
        <v>0</v>
      </c>
      <c r="CF66" s="35">
        <v>0</v>
      </c>
      <c r="CG66" s="49">
        <v>0</v>
      </c>
      <c r="CH66" s="35">
        <v>0</v>
      </c>
      <c r="CI66" s="49">
        <v>0</v>
      </c>
      <c r="CJ66" s="35">
        <v>0</v>
      </c>
      <c r="CK66" s="49">
        <v>0</v>
      </c>
      <c r="CL66" s="35">
        <v>0</v>
      </c>
      <c r="CM66" s="49">
        <v>0</v>
      </c>
      <c r="CN66" s="35">
        <v>0</v>
      </c>
      <c r="CO66" s="49">
        <v>0</v>
      </c>
      <c r="CP66" s="35">
        <v>0</v>
      </c>
      <c r="CQ66" s="49">
        <v>0</v>
      </c>
      <c r="CR66" s="35">
        <v>1</v>
      </c>
      <c r="CS66" s="49">
        <v>0</v>
      </c>
      <c r="CT66" s="35">
        <v>0</v>
      </c>
      <c r="CU66" s="49">
        <v>0</v>
      </c>
      <c r="CV66" s="35">
        <v>0</v>
      </c>
      <c r="CW66" s="49">
        <v>0</v>
      </c>
      <c r="CX66" s="35">
        <v>0</v>
      </c>
      <c r="CY66" s="49">
        <v>0</v>
      </c>
      <c r="CZ66" s="35">
        <v>0</v>
      </c>
      <c r="DA66" s="49">
        <v>0</v>
      </c>
      <c r="DB66" s="35">
        <v>0</v>
      </c>
      <c r="DC66" s="49">
        <v>0</v>
      </c>
      <c r="DD66" s="35">
        <v>0</v>
      </c>
      <c r="DE66" s="49">
        <v>0</v>
      </c>
      <c r="DF66" s="35">
        <v>0</v>
      </c>
      <c r="DG66" s="49">
        <v>0</v>
      </c>
      <c r="DH66" s="35">
        <v>0</v>
      </c>
      <c r="DI66" s="49">
        <v>0</v>
      </c>
      <c r="DJ66" s="35">
        <v>0</v>
      </c>
      <c r="DK66" s="49">
        <v>0</v>
      </c>
      <c r="DL66" s="35">
        <v>0</v>
      </c>
      <c r="DM66" s="49">
        <v>0</v>
      </c>
      <c r="DN66" s="35">
        <v>0</v>
      </c>
      <c r="DO66" s="114">
        <v>0</v>
      </c>
      <c r="DP66" s="35">
        <v>0</v>
      </c>
      <c r="DQ66" s="90">
        <v>0</v>
      </c>
      <c r="DR66" s="49">
        <v>0</v>
      </c>
      <c r="DS66" s="49">
        <v>0</v>
      </c>
      <c r="DT66" s="7" t="s">
        <v>44</v>
      </c>
      <c r="DU66" s="49"/>
      <c r="DV66" s="7" t="s">
        <v>44</v>
      </c>
      <c r="DW66" s="114">
        <v>0</v>
      </c>
      <c r="DX66" s="7" t="s">
        <v>44</v>
      </c>
      <c r="DY66" s="49">
        <v>0</v>
      </c>
      <c r="DZ66" s="7" t="s">
        <v>44</v>
      </c>
      <c r="EA66" s="90">
        <v>0</v>
      </c>
      <c r="EB66" s="59" t="s">
        <v>44</v>
      </c>
      <c r="EC66" s="49">
        <v>0</v>
      </c>
      <c r="ED66" s="7" t="s">
        <v>44</v>
      </c>
      <c r="EE66" s="49">
        <v>0</v>
      </c>
      <c r="EF66" s="7" t="s">
        <v>44</v>
      </c>
      <c r="EG66" s="49"/>
      <c r="EH66" s="7" t="s">
        <v>44</v>
      </c>
      <c r="EI66" s="49">
        <v>0</v>
      </c>
      <c r="EJ66" s="7" t="s">
        <v>44</v>
      </c>
      <c r="EK66" s="49">
        <v>0</v>
      </c>
      <c r="EL66" s="7" t="s">
        <v>44</v>
      </c>
      <c r="EM66" s="49">
        <v>0</v>
      </c>
      <c r="EN66" s="7" t="s">
        <v>44</v>
      </c>
      <c r="EO66" s="49">
        <v>0</v>
      </c>
      <c r="EP66" s="7" t="s">
        <v>44</v>
      </c>
      <c r="EQ66" s="49">
        <v>0</v>
      </c>
      <c r="ER66" s="7" t="s">
        <v>44</v>
      </c>
      <c r="ES66" s="49">
        <v>0</v>
      </c>
      <c r="ET66" s="7" t="s">
        <v>44</v>
      </c>
      <c r="EU66" s="49">
        <v>0</v>
      </c>
      <c r="EV66" s="7" t="s">
        <v>44</v>
      </c>
      <c r="EW66" s="49">
        <v>0</v>
      </c>
      <c r="EX66" s="7" t="s">
        <v>44</v>
      </c>
      <c r="EY66" s="49">
        <v>0</v>
      </c>
      <c r="EZ66" s="7" t="s">
        <v>44</v>
      </c>
      <c r="FA66" s="49">
        <v>0</v>
      </c>
      <c r="FB66" s="7" t="s">
        <v>44</v>
      </c>
      <c r="FC66" s="49">
        <v>0</v>
      </c>
      <c r="FD66" s="7" t="s">
        <v>44</v>
      </c>
      <c r="FE66" s="49">
        <v>0</v>
      </c>
      <c r="FF66">
        <f t="shared" si="0"/>
        <v>45</v>
      </c>
      <c r="FG66">
        <f t="shared" si="1"/>
        <v>45</v>
      </c>
      <c r="FH66" s="2">
        <v>62</v>
      </c>
    </row>
    <row r="67" spans="1:165">
      <c r="A67" s="1" t="s">
        <v>47</v>
      </c>
      <c r="B67" s="85">
        <f>SUM(B58:B66)</f>
        <v>0</v>
      </c>
      <c r="C67" s="85">
        <f t="shared" ref="C67:BN67" si="1043">SUM(C58:C66)</f>
        <v>0</v>
      </c>
      <c r="D67" s="85">
        <f t="shared" si="1043"/>
        <v>0</v>
      </c>
      <c r="E67" s="85">
        <f t="shared" si="1043"/>
        <v>0</v>
      </c>
      <c r="F67" s="85">
        <f t="shared" si="1043"/>
        <v>0</v>
      </c>
      <c r="G67" s="85">
        <f t="shared" si="1043"/>
        <v>0</v>
      </c>
      <c r="H67" s="85">
        <f t="shared" si="1043"/>
        <v>0</v>
      </c>
      <c r="I67" s="85">
        <f t="shared" si="1043"/>
        <v>0</v>
      </c>
      <c r="J67" s="85">
        <f t="shared" si="1043"/>
        <v>0</v>
      </c>
      <c r="K67" s="85">
        <f t="shared" si="1043"/>
        <v>0</v>
      </c>
      <c r="L67" s="85">
        <f t="shared" si="1043"/>
        <v>9</v>
      </c>
      <c r="M67" s="85">
        <f t="shared" si="1043"/>
        <v>0</v>
      </c>
      <c r="N67" s="85">
        <f t="shared" si="1043"/>
        <v>19</v>
      </c>
      <c r="O67" s="85">
        <f t="shared" si="1043"/>
        <v>1</v>
      </c>
      <c r="P67" s="85">
        <f t="shared" si="1043"/>
        <v>14</v>
      </c>
      <c r="Q67" s="85">
        <f t="shared" si="1043"/>
        <v>1</v>
      </c>
      <c r="R67" s="85">
        <f t="shared" si="1043"/>
        <v>14</v>
      </c>
      <c r="S67" s="85">
        <f t="shared" si="1043"/>
        <v>10</v>
      </c>
      <c r="T67" s="85">
        <f t="shared" si="1043"/>
        <v>11</v>
      </c>
      <c r="U67" s="85">
        <f t="shared" si="1043"/>
        <v>16</v>
      </c>
      <c r="V67" s="85">
        <f t="shared" si="1043"/>
        <v>21</v>
      </c>
      <c r="W67" s="85">
        <f t="shared" si="1043"/>
        <v>13</v>
      </c>
      <c r="X67" s="85">
        <f t="shared" si="1043"/>
        <v>9</v>
      </c>
      <c r="Y67" s="85">
        <f t="shared" si="1043"/>
        <v>16</v>
      </c>
      <c r="Z67" s="85">
        <f t="shared" si="1043"/>
        <v>16</v>
      </c>
      <c r="AA67" s="85">
        <f t="shared" si="1043"/>
        <v>12</v>
      </c>
      <c r="AB67" s="85">
        <f t="shared" si="1043"/>
        <v>13</v>
      </c>
      <c r="AC67" s="85">
        <f t="shared" si="1043"/>
        <v>19</v>
      </c>
      <c r="AD67" s="85">
        <f t="shared" si="1043"/>
        <v>3</v>
      </c>
      <c r="AE67" s="85">
        <f t="shared" si="1043"/>
        <v>11</v>
      </c>
      <c r="AF67" s="85">
        <f t="shared" si="1043"/>
        <v>14</v>
      </c>
      <c r="AG67" s="85">
        <f t="shared" si="1043"/>
        <v>15</v>
      </c>
      <c r="AH67" s="85">
        <f t="shared" si="1043"/>
        <v>11</v>
      </c>
      <c r="AI67" s="85">
        <f t="shared" si="1043"/>
        <v>16</v>
      </c>
      <c r="AJ67" s="85">
        <f t="shared" si="1043"/>
        <v>17</v>
      </c>
      <c r="AK67" s="85">
        <f t="shared" si="1043"/>
        <v>8</v>
      </c>
      <c r="AL67" s="85">
        <f t="shared" si="1043"/>
        <v>6</v>
      </c>
      <c r="AM67" s="85">
        <f t="shared" si="1043"/>
        <v>16</v>
      </c>
      <c r="AN67" s="85">
        <f t="shared" si="1043"/>
        <v>9</v>
      </c>
      <c r="AO67" s="85">
        <f t="shared" si="1043"/>
        <v>8</v>
      </c>
      <c r="AP67" s="85">
        <f t="shared" si="1043"/>
        <v>9</v>
      </c>
      <c r="AQ67" s="85">
        <f t="shared" si="1043"/>
        <v>11</v>
      </c>
      <c r="AR67" s="85">
        <f t="shared" si="1043"/>
        <v>7</v>
      </c>
      <c r="AS67" s="85">
        <f t="shared" si="1043"/>
        <v>12</v>
      </c>
      <c r="AT67" s="85">
        <f t="shared" si="1043"/>
        <v>11</v>
      </c>
      <c r="AU67" s="85">
        <f t="shared" si="1043"/>
        <v>6</v>
      </c>
      <c r="AV67" s="85">
        <f t="shared" si="1043"/>
        <v>13</v>
      </c>
      <c r="AW67" s="85">
        <f t="shared" si="1043"/>
        <v>7</v>
      </c>
      <c r="AX67" s="85">
        <f t="shared" si="1043"/>
        <v>9</v>
      </c>
      <c r="AY67" s="85">
        <f t="shared" si="1043"/>
        <v>11</v>
      </c>
      <c r="AZ67" s="85">
        <f t="shared" si="1043"/>
        <v>8</v>
      </c>
      <c r="BA67" s="85">
        <f t="shared" si="1043"/>
        <v>10</v>
      </c>
      <c r="BB67" s="85">
        <f t="shared" si="1043"/>
        <v>13</v>
      </c>
      <c r="BC67" s="85">
        <f t="shared" si="1043"/>
        <v>10</v>
      </c>
      <c r="BD67" s="85">
        <f t="shared" si="1043"/>
        <v>2</v>
      </c>
      <c r="BE67" s="85">
        <f t="shared" si="1043"/>
        <v>11</v>
      </c>
      <c r="BF67" s="85">
        <f t="shared" si="1043"/>
        <v>0</v>
      </c>
      <c r="BG67" s="85">
        <f t="shared" si="1043"/>
        <v>4</v>
      </c>
      <c r="BH67" s="85">
        <f t="shared" si="1043"/>
        <v>10</v>
      </c>
      <c r="BI67" s="85">
        <f t="shared" si="1043"/>
        <v>9</v>
      </c>
      <c r="BJ67" s="85">
        <f t="shared" si="1043"/>
        <v>8</v>
      </c>
      <c r="BK67" s="85">
        <f t="shared" si="1043"/>
        <v>7</v>
      </c>
      <c r="BL67" s="85">
        <f t="shared" si="1043"/>
        <v>10</v>
      </c>
      <c r="BM67" s="85">
        <f t="shared" si="1043"/>
        <v>3</v>
      </c>
      <c r="BN67" s="85">
        <f t="shared" si="1043"/>
        <v>2</v>
      </c>
      <c r="BO67" s="85">
        <f t="shared" ref="BO67:DZ67" si="1044">SUM(BO58:BO66)</f>
        <v>6</v>
      </c>
      <c r="BP67" s="85">
        <f t="shared" si="1044"/>
        <v>3</v>
      </c>
      <c r="BQ67" s="85">
        <f t="shared" si="1044"/>
        <v>9</v>
      </c>
      <c r="BR67" s="85">
        <f t="shared" si="1044"/>
        <v>1</v>
      </c>
      <c r="BS67" s="85">
        <f t="shared" si="1044"/>
        <v>7</v>
      </c>
      <c r="BT67" s="85">
        <f t="shared" si="1044"/>
        <v>1</v>
      </c>
      <c r="BU67" s="85">
        <f t="shared" si="1044"/>
        <v>3</v>
      </c>
      <c r="BV67" s="85">
        <f t="shared" si="1044"/>
        <v>1</v>
      </c>
      <c r="BW67" s="85">
        <f t="shared" si="1044"/>
        <v>1</v>
      </c>
      <c r="BX67" s="85">
        <f t="shared" si="1044"/>
        <v>2</v>
      </c>
      <c r="BY67" s="85">
        <f t="shared" si="1044"/>
        <v>1</v>
      </c>
      <c r="BZ67" s="85">
        <f t="shared" si="1044"/>
        <v>3</v>
      </c>
      <c r="CA67" s="85">
        <f t="shared" si="1044"/>
        <v>2</v>
      </c>
      <c r="CB67" s="85">
        <f t="shared" si="1044"/>
        <v>1</v>
      </c>
      <c r="CC67" s="85">
        <f t="shared" si="1044"/>
        <v>2</v>
      </c>
      <c r="CD67" s="85">
        <f t="shared" si="1044"/>
        <v>1</v>
      </c>
      <c r="CE67" s="85">
        <f t="shared" si="1044"/>
        <v>0</v>
      </c>
      <c r="CF67" s="85">
        <f t="shared" si="1044"/>
        <v>0</v>
      </c>
      <c r="CG67" s="85">
        <f t="shared" si="1044"/>
        <v>2</v>
      </c>
      <c r="CH67" s="85">
        <f t="shared" si="1044"/>
        <v>0</v>
      </c>
      <c r="CI67" s="85">
        <f t="shared" si="1044"/>
        <v>3</v>
      </c>
      <c r="CJ67" s="85">
        <f t="shared" si="1044"/>
        <v>0</v>
      </c>
      <c r="CK67" s="85">
        <f t="shared" si="1044"/>
        <v>0</v>
      </c>
      <c r="CL67" s="85">
        <f t="shared" si="1044"/>
        <v>0</v>
      </c>
      <c r="CM67" s="85">
        <f t="shared" si="1044"/>
        <v>0</v>
      </c>
      <c r="CN67" s="85">
        <f t="shared" si="1044"/>
        <v>0</v>
      </c>
      <c r="CO67" s="85">
        <f t="shared" si="1044"/>
        <v>1</v>
      </c>
      <c r="CP67" s="85">
        <f t="shared" si="1044"/>
        <v>3</v>
      </c>
      <c r="CQ67" s="85">
        <f t="shared" si="1044"/>
        <v>0</v>
      </c>
      <c r="CR67" s="85">
        <f t="shared" si="1044"/>
        <v>2</v>
      </c>
      <c r="CS67" s="85">
        <f t="shared" si="1044"/>
        <v>0</v>
      </c>
      <c r="CT67" s="85">
        <f t="shared" si="1044"/>
        <v>0</v>
      </c>
      <c r="CU67" s="85">
        <f t="shared" si="1044"/>
        <v>0</v>
      </c>
      <c r="CV67" s="85">
        <f t="shared" si="1044"/>
        <v>0</v>
      </c>
      <c r="CW67" s="85">
        <f t="shared" si="1044"/>
        <v>3</v>
      </c>
      <c r="CX67" s="85">
        <f t="shared" si="1044"/>
        <v>1</v>
      </c>
      <c r="CY67" s="85">
        <f t="shared" si="1044"/>
        <v>0</v>
      </c>
      <c r="CZ67" s="85">
        <f t="shared" si="1044"/>
        <v>1</v>
      </c>
      <c r="DA67" s="85">
        <f t="shared" si="1044"/>
        <v>0</v>
      </c>
      <c r="DB67" s="85">
        <f t="shared" si="1044"/>
        <v>1</v>
      </c>
      <c r="DC67" s="85">
        <f t="shared" si="1044"/>
        <v>0</v>
      </c>
      <c r="DD67" s="85">
        <f t="shared" si="1044"/>
        <v>3</v>
      </c>
      <c r="DE67" s="85">
        <f t="shared" si="1044"/>
        <v>0</v>
      </c>
      <c r="DF67" s="85">
        <f t="shared" si="1044"/>
        <v>0</v>
      </c>
      <c r="DG67" s="85">
        <f t="shared" si="1044"/>
        <v>1</v>
      </c>
      <c r="DH67" s="85">
        <f t="shared" si="1044"/>
        <v>0</v>
      </c>
      <c r="DI67" s="85">
        <f t="shared" si="1044"/>
        <v>0</v>
      </c>
      <c r="DJ67" s="85">
        <f t="shared" si="1044"/>
        <v>0</v>
      </c>
      <c r="DK67" s="85">
        <f t="shared" si="1044"/>
        <v>3</v>
      </c>
      <c r="DL67" s="85">
        <f t="shared" si="1044"/>
        <v>0</v>
      </c>
      <c r="DM67" s="85">
        <f t="shared" si="1044"/>
        <v>0</v>
      </c>
      <c r="DN67" s="85">
        <f t="shared" si="1044"/>
        <v>0</v>
      </c>
      <c r="DO67" s="85">
        <f t="shared" si="1044"/>
        <v>1</v>
      </c>
      <c r="DP67" s="85">
        <f t="shared" si="1044"/>
        <v>0</v>
      </c>
      <c r="DQ67" s="85">
        <f t="shared" si="1044"/>
        <v>1</v>
      </c>
      <c r="DR67" s="85">
        <f t="shared" si="1044"/>
        <v>0</v>
      </c>
      <c r="DS67" s="85">
        <f t="shared" si="1044"/>
        <v>0</v>
      </c>
      <c r="DT67" s="85">
        <f t="shared" si="1044"/>
        <v>0</v>
      </c>
      <c r="DU67" s="85">
        <f t="shared" si="1044"/>
        <v>0</v>
      </c>
      <c r="DV67" s="85">
        <f t="shared" si="1044"/>
        <v>0</v>
      </c>
      <c r="DW67" s="85">
        <f t="shared" si="1044"/>
        <v>0</v>
      </c>
      <c r="DX67" s="85">
        <f t="shared" si="1044"/>
        <v>0</v>
      </c>
      <c r="DY67" s="85">
        <f t="shared" si="1044"/>
        <v>0</v>
      </c>
      <c r="DZ67" s="85">
        <f t="shared" si="1044"/>
        <v>0</v>
      </c>
      <c r="EA67" s="85">
        <f t="shared" ref="EA67:FE67" si="1045">SUM(EA58:EA66)</f>
        <v>0</v>
      </c>
      <c r="EB67" s="85">
        <f t="shared" si="1045"/>
        <v>0</v>
      </c>
      <c r="EC67" s="85">
        <f t="shared" si="1045"/>
        <v>0</v>
      </c>
      <c r="ED67" s="85">
        <f t="shared" si="1045"/>
        <v>0</v>
      </c>
      <c r="EE67" s="85">
        <f t="shared" si="1045"/>
        <v>0</v>
      </c>
      <c r="EF67" s="85">
        <f t="shared" si="1045"/>
        <v>0</v>
      </c>
      <c r="EG67" s="85">
        <f t="shared" si="1045"/>
        <v>0</v>
      </c>
      <c r="EH67" s="85">
        <f t="shared" si="1045"/>
        <v>0</v>
      </c>
      <c r="EI67" s="85">
        <f t="shared" si="1045"/>
        <v>0</v>
      </c>
      <c r="EJ67" s="85">
        <f t="shared" si="1045"/>
        <v>0</v>
      </c>
      <c r="EK67" s="85">
        <f t="shared" si="1045"/>
        <v>0</v>
      </c>
      <c r="EL67" s="85">
        <f t="shared" si="1045"/>
        <v>0</v>
      </c>
      <c r="EM67" s="85">
        <f t="shared" si="1045"/>
        <v>0</v>
      </c>
      <c r="EN67" s="85">
        <f t="shared" si="1045"/>
        <v>0</v>
      </c>
      <c r="EO67" s="85">
        <f t="shared" si="1045"/>
        <v>0</v>
      </c>
      <c r="EP67" s="85">
        <f t="shared" si="1045"/>
        <v>0</v>
      </c>
      <c r="EQ67" s="85">
        <f t="shared" si="1045"/>
        <v>0</v>
      </c>
      <c r="ER67" s="85">
        <f t="shared" si="1045"/>
        <v>0</v>
      </c>
      <c r="ES67" s="85">
        <f t="shared" si="1045"/>
        <v>0</v>
      </c>
      <c r="ET67" s="85">
        <f t="shared" si="1045"/>
        <v>0</v>
      </c>
      <c r="EU67" s="85">
        <f t="shared" si="1045"/>
        <v>0</v>
      </c>
      <c r="EV67" s="85">
        <f t="shared" si="1045"/>
        <v>0</v>
      </c>
      <c r="EW67" s="85">
        <f t="shared" si="1045"/>
        <v>0</v>
      </c>
      <c r="EX67" s="85">
        <f t="shared" si="1045"/>
        <v>0</v>
      </c>
      <c r="EY67" s="85">
        <f t="shared" si="1045"/>
        <v>0</v>
      </c>
      <c r="EZ67" s="85">
        <f t="shared" si="1045"/>
        <v>0</v>
      </c>
      <c r="FA67" s="85">
        <f t="shared" si="1045"/>
        <v>0</v>
      </c>
      <c r="FB67" s="85">
        <f t="shared" si="1045"/>
        <v>0</v>
      </c>
      <c r="FC67" s="85">
        <f t="shared" si="1045"/>
        <v>0</v>
      </c>
      <c r="FD67" s="85">
        <f t="shared" si="1045"/>
        <v>0</v>
      </c>
      <c r="FE67" s="85">
        <f t="shared" si="1045"/>
        <v>0</v>
      </c>
      <c r="FF67" s="97" t="s">
        <v>41</v>
      </c>
      <c r="FG67" s="97" t="s">
        <v>42</v>
      </c>
      <c r="FH67" s="85">
        <f>AVERAGE(FH58:FH66)</f>
        <v>52.222222222222221</v>
      </c>
      <c r="FI67" s="85"/>
    </row>
    <row r="68" spans="1:165">
      <c r="A68" t="s">
        <v>48</v>
      </c>
      <c r="B68" s="304">
        <v>9</v>
      </c>
      <c r="C68" s="304"/>
      <c r="D68" s="304">
        <v>9</v>
      </c>
      <c r="E68" s="304"/>
      <c r="F68" s="304">
        <v>9</v>
      </c>
      <c r="G68" s="304"/>
      <c r="H68" s="304">
        <v>9</v>
      </c>
      <c r="I68" s="304"/>
      <c r="J68" s="304">
        <v>9</v>
      </c>
      <c r="K68" s="304"/>
      <c r="L68" s="304">
        <v>9</v>
      </c>
      <c r="M68" s="304"/>
      <c r="N68" s="304">
        <v>9</v>
      </c>
      <c r="O68" s="304"/>
      <c r="P68" s="304">
        <v>9</v>
      </c>
      <c r="Q68" s="304"/>
      <c r="R68" s="304">
        <v>9</v>
      </c>
      <c r="S68" s="304"/>
      <c r="T68" s="304">
        <v>9</v>
      </c>
      <c r="U68" s="304"/>
      <c r="V68" s="304">
        <v>9</v>
      </c>
      <c r="W68" s="304"/>
      <c r="X68" s="304">
        <v>8</v>
      </c>
      <c r="Y68" s="304"/>
      <c r="Z68" s="304">
        <v>8</v>
      </c>
      <c r="AA68" s="304"/>
      <c r="AB68" s="304">
        <v>8</v>
      </c>
      <c r="AC68" s="304"/>
      <c r="AD68" s="304">
        <v>8</v>
      </c>
      <c r="AE68" s="304"/>
      <c r="AF68" s="304">
        <v>8</v>
      </c>
      <c r="AG68" s="304"/>
      <c r="AH68" s="304">
        <v>8</v>
      </c>
      <c r="AI68" s="304"/>
      <c r="AJ68" s="304">
        <v>8</v>
      </c>
      <c r="AK68" s="304"/>
      <c r="AL68" s="304">
        <v>8</v>
      </c>
      <c r="AM68" s="304"/>
      <c r="AN68" s="304">
        <v>8</v>
      </c>
      <c r="AO68" s="304"/>
      <c r="AP68" s="304">
        <v>8</v>
      </c>
      <c r="AQ68" s="304"/>
      <c r="AR68" s="304">
        <v>8</v>
      </c>
      <c r="AS68" s="304"/>
      <c r="AT68" s="304">
        <v>8</v>
      </c>
      <c r="AU68" s="304"/>
      <c r="AV68" s="304">
        <v>8</v>
      </c>
      <c r="AW68" s="304"/>
      <c r="AX68" s="304">
        <v>8</v>
      </c>
      <c r="AY68" s="304"/>
      <c r="AZ68" s="304">
        <v>8</v>
      </c>
      <c r="BA68" s="304"/>
      <c r="BB68" s="304">
        <v>8</v>
      </c>
      <c r="BC68" s="304"/>
      <c r="BD68" s="304">
        <v>8</v>
      </c>
      <c r="BE68" s="304"/>
      <c r="BF68" s="304">
        <v>8</v>
      </c>
      <c r="BG68" s="304"/>
      <c r="BH68" s="304">
        <v>8</v>
      </c>
      <c r="BI68" s="304"/>
      <c r="BJ68" s="304">
        <v>8</v>
      </c>
      <c r="BK68" s="304"/>
      <c r="BL68" s="304">
        <v>8</v>
      </c>
      <c r="BM68" s="304"/>
      <c r="BN68" s="304">
        <v>8</v>
      </c>
      <c r="BO68" s="304"/>
      <c r="BP68" s="304">
        <v>8</v>
      </c>
      <c r="BQ68" s="304"/>
      <c r="BR68" s="304">
        <v>8</v>
      </c>
      <c r="BS68" s="304"/>
      <c r="BT68" s="304">
        <v>8</v>
      </c>
      <c r="BU68" s="304"/>
      <c r="BV68" s="304">
        <v>7</v>
      </c>
      <c r="BW68" s="304"/>
      <c r="BX68" s="304">
        <v>7</v>
      </c>
      <c r="BY68" s="304"/>
      <c r="BZ68" s="304">
        <v>7</v>
      </c>
      <c r="CA68" s="304"/>
      <c r="CB68" s="304">
        <v>7</v>
      </c>
      <c r="CC68" s="304"/>
      <c r="CD68" s="304">
        <v>7</v>
      </c>
      <c r="CE68" s="304"/>
      <c r="CF68" s="304">
        <v>7</v>
      </c>
      <c r="CG68" s="304"/>
      <c r="CH68" s="304">
        <v>6</v>
      </c>
      <c r="CI68" s="304"/>
      <c r="CJ68" s="304">
        <v>6</v>
      </c>
      <c r="CK68" s="304"/>
      <c r="CL68" s="304">
        <v>6</v>
      </c>
      <c r="CM68" s="304"/>
      <c r="CN68" s="304">
        <v>5</v>
      </c>
      <c r="CO68" s="304"/>
      <c r="CP68" s="304">
        <v>5</v>
      </c>
      <c r="CQ68" s="304"/>
      <c r="CR68" s="304">
        <v>5</v>
      </c>
      <c r="CS68" s="304"/>
      <c r="CT68" s="304">
        <v>5</v>
      </c>
      <c r="CU68" s="304"/>
      <c r="CV68" s="304">
        <v>5</v>
      </c>
      <c r="CW68" s="304"/>
      <c r="CX68" s="304">
        <v>5</v>
      </c>
      <c r="CY68" s="304"/>
      <c r="CZ68" s="304">
        <v>5</v>
      </c>
      <c r="DA68" s="304"/>
      <c r="DB68" s="304">
        <v>5</v>
      </c>
      <c r="DC68" s="304"/>
      <c r="DD68" s="304">
        <v>5</v>
      </c>
      <c r="DE68" s="304"/>
      <c r="DF68" s="304">
        <v>5</v>
      </c>
      <c r="DG68" s="304"/>
      <c r="DH68" s="304">
        <v>5</v>
      </c>
      <c r="DI68" s="304"/>
      <c r="DJ68" s="304">
        <v>5</v>
      </c>
      <c r="DK68" s="304"/>
      <c r="DL68" s="304">
        <v>4</v>
      </c>
      <c r="DM68" s="304"/>
      <c r="DN68" s="304">
        <v>4</v>
      </c>
      <c r="DO68" s="304"/>
      <c r="DP68" s="304">
        <v>4</v>
      </c>
      <c r="DQ68" s="304"/>
      <c r="DR68" s="304">
        <v>3</v>
      </c>
      <c r="DS68" s="304"/>
      <c r="DT68" s="304">
        <v>2</v>
      </c>
      <c r="DU68" s="304"/>
      <c r="DV68" s="304">
        <v>2</v>
      </c>
      <c r="DW68" s="304"/>
      <c r="DX68" s="304">
        <v>2</v>
      </c>
      <c r="DY68" s="304"/>
      <c r="DZ68" s="304">
        <v>2</v>
      </c>
      <c r="EA68" s="304"/>
      <c r="EB68" s="304">
        <v>2</v>
      </c>
      <c r="EC68" s="304"/>
      <c r="ED68" s="304">
        <v>2</v>
      </c>
      <c r="EE68" s="304"/>
      <c r="EF68" s="304">
        <v>2</v>
      </c>
      <c r="EG68" s="304"/>
      <c r="EH68" s="304">
        <v>2</v>
      </c>
      <c r="EI68" s="304"/>
      <c r="EJ68" s="304">
        <v>2</v>
      </c>
      <c r="EK68" s="304"/>
      <c r="EL68" s="304">
        <v>2</v>
      </c>
      <c r="EM68" s="304"/>
      <c r="EN68" s="304">
        <v>2</v>
      </c>
      <c r="EO68" s="304"/>
      <c r="EP68" s="304">
        <v>2</v>
      </c>
      <c r="EQ68" s="304"/>
      <c r="ER68" s="304">
        <v>2</v>
      </c>
      <c r="ES68" s="304"/>
      <c r="ET68" s="304">
        <v>1</v>
      </c>
      <c r="EU68" s="304"/>
      <c r="EV68" s="304">
        <v>0</v>
      </c>
      <c r="EW68" s="304"/>
      <c r="EX68" s="304">
        <v>0</v>
      </c>
      <c r="EY68" s="304"/>
      <c r="EZ68" s="304">
        <v>0</v>
      </c>
      <c r="FA68" s="304"/>
      <c r="FB68" s="304">
        <v>0</v>
      </c>
      <c r="FC68" s="304"/>
      <c r="FD68" s="304">
        <v>0</v>
      </c>
      <c r="FE68" s="304"/>
      <c r="FF68">
        <f>SUM(B67,D67,F67,H67,J67,L67,N67,P67,R67,T67,V67,X67,Z67,AB67,AD67,AF67,AH67,AJ67,AL67,AN67,AP67,AR67,AT67,AV67,AX67,AZ67,BB67,BD67,BF67,BH67,BJ67,BL67,BN67,BP67,BR67,BT67,BV67,BX67,BZ67,CB67,CD67,CF67,CH67,CJ67,CL67,CN67,CP67,CR67,CT67,CV67,CX67,CZ67,DB67,DD67,DF67,DH67,DJ67,DL67,DN67,DP67,DR67,DT67,DV67,DX67,DZ67,EB67,ED67,EF67,EH67,EJ67,EL67,EN67,EP67,ER67,ET67,EV67,EX67,EZ67,FB67,FD67)</f>
        <v>312</v>
      </c>
      <c r="FG68">
        <f>SUM(C67,E67,G67,I67,K67,M67,O67,Q67,S67,U67,W67,Y67,AA67,AC67,AE67,AG67,AI67,AK67,AM67,AO67,AQ67,AS67,AU67,AW67,AY67,BA67,BC67,BE67,BG67,BI67,BK67,BM67,BO67,BQ67,BS67,BU67,BW67,BY67,CA67,CC67,CE67,CG67,CI67,CK67,CM67,CO67,CQ67,CS67,CU67,CW67,CY67,DA67,DC67,DE67,DG67,DI67,DK67,DM67,DO67,DQ67,DS67,DU67,DW67,DY67,EA67,EC67,EE67,EG67,EI67,EK67,EM67,EO67,EQ67,ES67,EU67,EW67,EY67,FA67,FC67,FE67)</f>
        <v>309</v>
      </c>
      <c r="FH68" s="304">
        <f>STDEV(FH58:FH66)</f>
        <v>20.197634624986271</v>
      </c>
      <c r="FI68" s="304"/>
    </row>
    <row r="69" spans="1:165">
      <c r="FF69" s="86" t="s">
        <v>49</v>
      </c>
      <c r="FG69" s="87">
        <f>FG68/FF68*100</f>
        <v>99.038461538461547</v>
      </c>
      <c r="FH69">
        <f>FH67-FH68</f>
        <v>32.02458759723595</v>
      </c>
      <c r="FI69">
        <f>FH67+FH68</f>
        <v>72.419856847208493</v>
      </c>
    </row>
    <row r="70" spans="1:165" ht="15" thickBot="1">
      <c r="A70" s="77" t="s">
        <v>50</v>
      </c>
      <c r="B70" s="304">
        <f>ABS(B68-D68)</f>
        <v>0</v>
      </c>
      <c r="C70" s="304"/>
      <c r="D70" s="304">
        <f t="shared" ref="D70" si="1046">ABS(D68-F68)</f>
        <v>0</v>
      </c>
      <c r="E70" s="304"/>
      <c r="F70" s="304">
        <f t="shared" ref="F70" si="1047">ABS(F68-H68)</f>
        <v>0</v>
      </c>
      <c r="G70" s="304"/>
      <c r="H70" s="304">
        <f t="shared" ref="H70" si="1048">ABS(H68-J68)</f>
        <v>0</v>
      </c>
      <c r="I70" s="304"/>
      <c r="J70" s="304">
        <f t="shared" ref="J70" si="1049">ABS(J68-L68)</f>
        <v>0</v>
      </c>
      <c r="K70" s="304"/>
      <c r="L70" s="304">
        <f t="shared" ref="L70" si="1050">ABS(L68-N68)</f>
        <v>0</v>
      </c>
      <c r="M70" s="304"/>
      <c r="N70" s="304">
        <f t="shared" ref="N70" si="1051">ABS(N68-P68)</f>
        <v>0</v>
      </c>
      <c r="O70" s="304"/>
      <c r="P70" s="304">
        <f t="shared" ref="P70" si="1052">ABS(P68-R68)</f>
        <v>0</v>
      </c>
      <c r="Q70" s="304"/>
      <c r="R70" s="304">
        <f t="shared" ref="R70" si="1053">ABS(R68-T68)</f>
        <v>0</v>
      </c>
      <c r="S70" s="304"/>
      <c r="T70" s="304">
        <f t="shared" ref="T70" si="1054">ABS(T68-V68)</f>
        <v>0</v>
      </c>
      <c r="U70" s="304"/>
      <c r="V70" s="304">
        <f t="shared" ref="V70" si="1055">ABS(V68-X68)</f>
        <v>1</v>
      </c>
      <c r="W70" s="304"/>
      <c r="X70" s="304">
        <f t="shared" ref="X70" si="1056">ABS(X68-Z68)</f>
        <v>0</v>
      </c>
      <c r="Y70" s="304"/>
      <c r="Z70" s="304">
        <f t="shared" ref="Z70" si="1057">ABS(Z68-AB68)</f>
        <v>0</v>
      </c>
      <c r="AA70" s="304"/>
      <c r="AB70" s="304">
        <f t="shared" ref="AB70" si="1058">ABS(AB68-AD68)</f>
        <v>0</v>
      </c>
      <c r="AC70" s="304"/>
      <c r="AD70" s="304">
        <f t="shared" ref="AD70" si="1059">ABS(AD68-AF68)</f>
        <v>0</v>
      </c>
      <c r="AE70" s="304"/>
      <c r="AF70" s="304">
        <f t="shared" ref="AF70" si="1060">ABS(AF68-AH68)</f>
        <v>0</v>
      </c>
      <c r="AG70" s="304"/>
      <c r="AH70" s="304">
        <f t="shared" ref="AH70" si="1061">ABS(AH68-AJ68)</f>
        <v>0</v>
      </c>
      <c r="AI70" s="304"/>
      <c r="AJ70" s="304">
        <f t="shared" ref="AJ70" si="1062">ABS(AJ68-AL68)</f>
        <v>0</v>
      </c>
      <c r="AK70" s="304"/>
      <c r="AL70" s="304">
        <f t="shared" ref="AL70" si="1063">ABS(AL68-AN68)</f>
        <v>0</v>
      </c>
      <c r="AM70" s="304"/>
      <c r="AN70" s="304">
        <f t="shared" ref="AN70" si="1064">ABS(AN68-AP68)</f>
        <v>0</v>
      </c>
      <c r="AO70" s="304"/>
      <c r="AP70" s="304">
        <f t="shared" ref="AP70" si="1065">ABS(AP68-AR68)</f>
        <v>0</v>
      </c>
      <c r="AQ70" s="304"/>
      <c r="AR70" s="304">
        <f t="shared" ref="AR70" si="1066">ABS(AR68-AT68)</f>
        <v>0</v>
      </c>
      <c r="AS70" s="304"/>
      <c r="AT70" s="304">
        <f t="shared" ref="AT70" si="1067">ABS(AT68-AV68)</f>
        <v>0</v>
      </c>
      <c r="AU70" s="304"/>
      <c r="AV70" s="304">
        <f t="shared" ref="AV70" si="1068">ABS(AV68-AX68)</f>
        <v>0</v>
      </c>
      <c r="AW70" s="304"/>
      <c r="AX70" s="304">
        <f t="shared" ref="AX70" si="1069">ABS(AX68-AZ68)</f>
        <v>0</v>
      </c>
      <c r="AY70" s="304"/>
      <c r="AZ70" s="304">
        <f t="shared" ref="AZ70" si="1070">ABS(AZ68-BB68)</f>
        <v>0</v>
      </c>
      <c r="BA70" s="304"/>
      <c r="BB70" s="304">
        <f t="shared" ref="BB70" si="1071">ABS(BB68-BD68)</f>
        <v>0</v>
      </c>
      <c r="BC70" s="304"/>
      <c r="BD70" s="304">
        <f t="shared" ref="BD70" si="1072">ABS(BD68-BF68)</f>
        <v>0</v>
      </c>
      <c r="BE70" s="304"/>
      <c r="BF70" s="304">
        <f t="shared" ref="BF70" si="1073">ABS(BF68-BH68)</f>
        <v>0</v>
      </c>
      <c r="BG70" s="304"/>
      <c r="BH70" s="304">
        <f t="shared" ref="BH70" si="1074">ABS(BH68-BJ68)</f>
        <v>0</v>
      </c>
      <c r="BI70" s="304"/>
      <c r="BJ70" s="304">
        <f t="shared" ref="BJ70" si="1075">ABS(BJ68-BL68)</f>
        <v>0</v>
      </c>
      <c r="BK70" s="304"/>
      <c r="BL70" s="304">
        <f t="shared" ref="BL70" si="1076">ABS(BL68-BN68)</f>
        <v>0</v>
      </c>
      <c r="BM70" s="304"/>
      <c r="BN70" s="304">
        <f t="shared" ref="BN70" si="1077">ABS(BN68-BP68)</f>
        <v>0</v>
      </c>
      <c r="BO70" s="304"/>
      <c r="BP70" s="304">
        <f t="shared" ref="BP70" si="1078">ABS(BP68-BR68)</f>
        <v>0</v>
      </c>
      <c r="BQ70" s="304"/>
      <c r="BR70" s="304">
        <f t="shared" ref="BR70" si="1079">ABS(BR68-BT68)</f>
        <v>0</v>
      </c>
      <c r="BS70" s="304"/>
      <c r="BT70" s="304">
        <f t="shared" ref="BT70" si="1080">ABS(BT68-BV68)</f>
        <v>1</v>
      </c>
      <c r="BU70" s="304"/>
      <c r="BV70" s="304">
        <f t="shared" ref="BV70" si="1081">ABS(BV68-BX68)</f>
        <v>0</v>
      </c>
      <c r="BW70" s="304"/>
      <c r="BX70" s="304">
        <f t="shared" ref="BX70" si="1082">ABS(BX68-BZ68)</f>
        <v>0</v>
      </c>
      <c r="BY70" s="304"/>
      <c r="BZ70" s="304">
        <f t="shared" ref="BZ70" si="1083">ABS(BZ68-CB68)</f>
        <v>0</v>
      </c>
      <c r="CA70" s="304"/>
      <c r="CB70" s="304">
        <f t="shared" ref="CB70" si="1084">ABS(CB68-CD68)</f>
        <v>0</v>
      </c>
      <c r="CC70" s="304"/>
      <c r="CD70" s="304">
        <f t="shared" ref="CD70" si="1085">ABS(CD68-CF68)</f>
        <v>0</v>
      </c>
      <c r="CE70" s="304"/>
      <c r="CF70" s="304">
        <f t="shared" ref="CF70" si="1086">ABS(CF68-CH68)</f>
        <v>1</v>
      </c>
      <c r="CG70" s="304"/>
      <c r="CH70" s="304">
        <f t="shared" ref="CH70" si="1087">ABS(CH68-CJ68)</f>
        <v>0</v>
      </c>
      <c r="CI70" s="304"/>
      <c r="CJ70" s="304">
        <f t="shared" ref="CJ70" si="1088">ABS(CJ68-CL68)</f>
        <v>0</v>
      </c>
      <c r="CK70" s="304"/>
      <c r="CL70" s="304">
        <f t="shared" ref="CL70" si="1089">ABS(CL68-CN68)</f>
        <v>1</v>
      </c>
      <c r="CM70" s="304"/>
      <c r="CN70" s="304">
        <f t="shared" ref="CN70" si="1090">ABS(CN68-CP68)</f>
        <v>0</v>
      </c>
      <c r="CO70" s="304"/>
      <c r="CP70" s="304">
        <f t="shared" ref="CP70" si="1091">ABS(CP68-CR68)</f>
        <v>0</v>
      </c>
      <c r="CQ70" s="304"/>
      <c r="CR70" s="304">
        <f t="shared" ref="CR70" si="1092">ABS(CR68-CT68)</f>
        <v>0</v>
      </c>
      <c r="CS70" s="304"/>
      <c r="CT70" s="304">
        <f t="shared" ref="CT70" si="1093">ABS(CT68-CV68)</f>
        <v>0</v>
      </c>
      <c r="CU70" s="304"/>
      <c r="CV70" s="304">
        <f t="shared" ref="CV70" si="1094">ABS(CV68-CX68)</f>
        <v>0</v>
      </c>
      <c r="CW70" s="304"/>
      <c r="CX70" s="304">
        <f t="shared" ref="CX70" si="1095">ABS(CX68-CZ68)</f>
        <v>0</v>
      </c>
      <c r="CY70" s="304"/>
      <c r="CZ70" s="304">
        <f t="shared" ref="CZ70" si="1096">ABS(CZ68-DB68)</f>
        <v>0</v>
      </c>
      <c r="DA70" s="304"/>
      <c r="DB70" s="304">
        <f t="shared" ref="DB70" si="1097">ABS(DB68-DD68)</f>
        <v>0</v>
      </c>
      <c r="DC70" s="304"/>
      <c r="DD70" s="304">
        <f t="shared" ref="DD70" si="1098">ABS(DD68-DF68)</f>
        <v>0</v>
      </c>
      <c r="DE70" s="304"/>
      <c r="DF70" s="304">
        <f t="shared" ref="DF70" si="1099">ABS(DF68-DH68)</f>
        <v>0</v>
      </c>
      <c r="DG70" s="304"/>
      <c r="DH70" s="304">
        <f t="shared" ref="DH70" si="1100">ABS(DH68-DJ68)</f>
        <v>0</v>
      </c>
      <c r="DI70" s="304"/>
      <c r="DJ70" s="304">
        <f t="shared" ref="DJ70" si="1101">ABS(DJ68-DL68)</f>
        <v>1</v>
      </c>
      <c r="DK70" s="304"/>
      <c r="DL70" s="304">
        <f t="shared" ref="DL70" si="1102">ABS(DL68-DN68)</f>
        <v>0</v>
      </c>
      <c r="DM70" s="304"/>
      <c r="DN70" s="304">
        <f t="shared" ref="DN70" si="1103">ABS(DN68-DP68)</f>
        <v>0</v>
      </c>
      <c r="DO70" s="304"/>
      <c r="DP70" s="304">
        <f t="shared" ref="DP70" si="1104">ABS(DP68-DR68)</f>
        <v>1</v>
      </c>
      <c r="DQ70" s="304"/>
      <c r="DR70" s="304">
        <f t="shared" ref="DR70" si="1105">ABS(DR68-DT68)</f>
        <v>1</v>
      </c>
      <c r="DS70" s="304"/>
      <c r="DT70" s="304">
        <f t="shared" ref="DT70" si="1106">ABS(DT68-DV68)</f>
        <v>0</v>
      </c>
      <c r="DU70" s="304"/>
      <c r="DV70" s="304">
        <f t="shared" ref="DV70" si="1107">ABS(DV68-DX68)</f>
        <v>0</v>
      </c>
      <c r="DW70" s="304"/>
      <c r="DX70" s="304">
        <f t="shared" ref="DX70" si="1108">ABS(DX68-DZ68)</f>
        <v>0</v>
      </c>
      <c r="DY70" s="304"/>
      <c r="DZ70" s="304">
        <f t="shared" ref="DZ70" si="1109">ABS(DZ68-EB68)</f>
        <v>0</v>
      </c>
      <c r="EA70" s="304"/>
      <c r="EB70" s="304">
        <f t="shared" ref="EB70" si="1110">ABS(EB68-ED68)</f>
        <v>0</v>
      </c>
      <c r="EC70" s="304"/>
      <c r="ED70" s="304">
        <f t="shared" ref="ED70" si="1111">ABS(ED68-EF68)</f>
        <v>0</v>
      </c>
      <c r="EE70" s="304"/>
      <c r="EF70" s="304">
        <f t="shared" ref="EF70" si="1112">ABS(EF68-EH68)</f>
        <v>0</v>
      </c>
      <c r="EG70" s="304"/>
      <c r="EH70" s="304">
        <f t="shared" ref="EH70" si="1113">ABS(EH68-EJ68)</f>
        <v>0</v>
      </c>
      <c r="EI70" s="304"/>
      <c r="EJ70" s="304">
        <f t="shared" ref="EJ70" si="1114">ABS(EJ68-EL68)</f>
        <v>0</v>
      </c>
      <c r="EK70" s="304"/>
      <c r="EL70" s="304">
        <f t="shared" ref="EL70" si="1115">ABS(EL68-EN68)</f>
        <v>0</v>
      </c>
      <c r="EM70" s="304"/>
      <c r="EN70" s="304">
        <f t="shared" ref="EN70" si="1116">ABS(EN68-EP68)</f>
        <v>0</v>
      </c>
      <c r="EO70" s="304"/>
      <c r="EP70" s="304">
        <f t="shared" ref="EP70" si="1117">ABS(EP68-ER68)</f>
        <v>0</v>
      </c>
      <c r="EQ70" s="304"/>
      <c r="ER70" s="304">
        <f t="shared" ref="ER70" si="1118">ABS(ER68-ET68)</f>
        <v>1</v>
      </c>
      <c r="ES70" s="304"/>
      <c r="ET70" s="304">
        <f t="shared" ref="ET70" si="1119">ABS(ET68-EV68)</f>
        <v>1</v>
      </c>
      <c r="EU70" s="304"/>
      <c r="EV70" s="304">
        <f t="shared" ref="EV70" si="1120">ABS(EV68-EX68)</f>
        <v>0</v>
      </c>
      <c r="EW70" s="304"/>
      <c r="EX70" s="304">
        <f t="shared" ref="EX70" si="1121">ABS(EX68-EZ68)</f>
        <v>0</v>
      </c>
      <c r="EY70" s="304"/>
      <c r="EZ70" s="304">
        <f t="shared" ref="EZ70" si="1122">ABS(EZ68-FB68)</f>
        <v>0</v>
      </c>
      <c r="FA70" s="304"/>
      <c r="FB70" s="304">
        <f t="shared" ref="FB70" si="1123">ABS(FB68-FD68)</f>
        <v>0</v>
      </c>
      <c r="FC70" s="304"/>
      <c r="FD70" s="304">
        <f>ABS(FD68)</f>
        <v>0</v>
      </c>
      <c r="FE70" s="304"/>
      <c r="FF70" s="86"/>
      <c r="FG70">
        <f>AVERAGE(FG58:FG66)</f>
        <v>34.333333333333336</v>
      </c>
    </row>
    <row r="71" spans="1:165" ht="15" thickBot="1">
      <c r="A71" s="77" t="s">
        <v>51</v>
      </c>
      <c r="B71" s="304">
        <f>B68/$B$68</f>
        <v>1</v>
      </c>
      <c r="C71" s="304"/>
      <c r="D71" s="304">
        <f>D68/$B$68</f>
        <v>1</v>
      </c>
      <c r="E71" s="304"/>
      <c r="F71" s="304">
        <f t="shared" ref="F71" si="1124">F68/$B$68</f>
        <v>1</v>
      </c>
      <c r="G71" s="304"/>
      <c r="H71" s="304">
        <f t="shared" ref="H71" si="1125">H68/$B$68</f>
        <v>1</v>
      </c>
      <c r="I71" s="304"/>
      <c r="J71" s="304">
        <f t="shared" ref="J71" si="1126">J68/$B$68</f>
        <v>1</v>
      </c>
      <c r="K71" s="304"/>
      <c r="L71" s="304">
        <f>L68/$B$68</f>
        <v>1</v>
      </c>
      <c r="M71" s="304"/>
      <c r="N71" s="304">
        <f>N68/$B$68</f>
        <v>1</v>
      </c>
      <c r="O71" s="304"/>
      <c r="P71" s="304">
        <f>P68/$B$68</f>
        <v>1</v>
      </c>
      <c r="Q71" s="304"/>
      <c r="R71" s="304">
        <f>R68/$B$68</f>
        <v>1</v>
      </c>
      <c r="S71" s="304"/>
      <c r="T71" s="304">
        <f>T68/$B$68</f>
        <v>1</v>
      </c>
      <c r="U71" s="304"/>
      <c r="V71" s="304">
        <f>V68/$B$68</f>
        <v>1</v>
      </c>
      <c r="W71" s="304"/>
      <c r="X71" s="304">
        <f>X68/$B$68</f>
        <v>0.88888888888888884</v>
      </c>
      <c r="Y71" s="304"/>
      <c r="Z71" s="304">
        <f>Z68/$B$68</f>
        <v>0.88888888888888884</v>
      </c>
      <c r="AA71" s="304"/>
      <c r="AB71" s="304">
        <f>AB68/$B$68</f>
        <v>0.88888888888888884</v>
      </c>
      <c r="AC71" s="304"/>
      <c r="AD71" s="304">
        <f>AD68/$B$68</f>
        <v>0.88888888888888884</v>
      </c>
      <c r="AE71" s="304"/>
      <c r="AF71" s="304">
        <f>AF68/$B$68</f>
        <v>0.88888888888888884</v>
      </c>
      <c r="AG71" s="304"/>
      <c r="AH71" s="304">
        <f>AH68/$B$68</f>
        <v>0.88888888888888884</v>
      </c>
      <c r="AI71" s="304"/>
      <c r="AJ71" s="304">
        <f>AJ68/$B$68</f>
        <v>0.88888888888888884</v>
      </c>
      <c r="AK71" s="304"/>
      <c r="AL71" s="304">
        <f>AL68/$B$68</f>
        <v>0.88888888888888884</v>
      </c>
      <c r="AM71" s="304"/>
      <c r="AN71" s="304">
        <f>AN68/$B$68</f>
        <v>0.88888888888888884</v>
      </c>
      <c r="AO71" s="304"/>
      <c r="AP71" s="304">
        <f>AP68/$B$68</f>
        <v>0.88888888888888884</v>
      </c>
      <c r="AQ71" s="304"/>
      <c r="AR71" s="304">
        <f>AR68/$B$68</f>
        <v>0.88888888888888884</v>
      </c>
      <c r="AS71" s="304"/>
      <c r="AT71" s="304">
        <f>AT68/$B$68</f>
        <v>0.88888888888888884</v>
      </c>
      <c r="AU71" s="304"/>
      <c r="AV71" s="304">
        <f>AV68/$B$68</f>
        <v>0.88888888888888884</v>
      </c>
      <c r="AW71" s="304"/>
      <c r="AX71" s="304">
        <f>AX68/$B$68</f>
        <v>0.88888888888888884</v>
      </c>
      <c r="AY71" s="304"/>
      <c r="AZ71" s="304">
        <f>AZ68/$B$68</f>
        <v>0.88888888888888884</v>
      </c>
      <c r="BA71" s="304"/>
      <c r="BB71" s="304">
        <f>BB68/$B$68</f>
        <v>0.88888888888888884</v>
      </c>
      <c r="BC71" s="304"/>
      <c r="BD71" s="304">
        <f>BD68/$B$68</f>
        <v>0.88888888888888884</v>
      </c>
      <c r="BE71" s="304"/>
      <c r="BF71" s="304">
        <f>BF68/$B$68</f>
        <v>0.88888888888888884</v>
      </c>
      <c r="BG71" s="304"/>
      <c r="BH71" s="304">
        <f>BH68/$B$68</f>
        <v>0.88888888888888884</v>
      </c>
      <c r="BI71" s="304"/>
      <c r="BJ71" s="304">
        <f>BJ68/$B$68</f>
        <v>0.88888888888888884</v>
      </c>
      <c r="BK71" s="304"/>
      <c r="BL71" s="304">
        <f>BL68/$B$68</f>
        <v>0.88888888888888884</v>
      </c>
      <c r="BM71" s="304"/>
      <c r="BN71" s="304">
        <f>BN68/$B$68</f>
        <v>0.88888888888888884</v>
      </c>
      <c r="BO71" s="304"/>
      <c r="BP71" s="304">
        <f>BP68/$B$68</f>
        <v>0.88888888888888884</v>
      </c>
      <c r="BQ71" s="304"/>
      <c r="BR71" s="304">
        <f>BR68/$B$68</f>
        <v>0.88888888888888884</v>
      </c>
      <c r="BS71" s="304"/>
      <c r="BT71" s="304">
        <f>BT68/$B$68</f>
        <v>0.88888888888888884</v>
      </c>
      <c r="BU71" s="304"/>
      <c r="BV71" s="304">
        <f>BV68/$B$68</f>
        <v>0.77777777777777779</v>
      </c>
      <c r="BW71" s="304"/>
      <c r="BX71" s="304">
        <f>BX68/$B$68</f>
        <v>0.77777777777777779</v>
      </c>
      <c r="BY71" s="304"/>
      <c r="BZ71" s="304">
        <f>BZ68/$B$68</f>
        <v>0.77777777777777779</v>
      </c>
      <c r="CA71" s="304"/>
      <c r="CB71" s="304">
        <f>CB68/$B$68</f>
        <v>0.77777777777777779</v>
      </c>
      <c r="CC71" s="304"/>
      <c r="CD71" s="304">
        <f>CD68/$B$68</f>
        <v>0.77777777777777779</v>
      </c>
      <c r="CE71" s="304"/>
      <c r="CF71" s="304">
        <f>CF68/$B$68</f>
        <v>0.77777777777777779</v>
      </c>
      <c r="CG71" s="304"/>
      <c r="CH71" s="304">
        <f>CH68/$B$68</f>
        <v>0.66666666666666663</v>
      </c>
      <c r="CI71" s="304"/>
      <c r="CJ71" s="304">
        <f>CJ68/$B$68</f>
        <v>0.66666666666666663</v>
      </c>
      <c r="CK71" s="304"/>
      <c r="CL71" s="304">
        <f>CL68/$B$68</f>
        <v>0.66666666666666663</v>
      </c>
      <c r="CM71" s="304"/>
      <c r="CN71" s="304">
        <f>CN68/$B$68</f>
        <v>0.55555555555555558</v>
      </c>
      <c r="CO71" s="304"/>
      <c r="CP71" s="304">
        <f>CP68/$B$68</f>
        <v>0.55555555555555558</v>
      </c>
      <c r="CQ71" s="304"/>
      <c r="CR71" s="304">
        <f>CR68/$B$68</f>
        <v>0.55555555555555558</v>
      </c>
      <c r="CS71" s="304"/>
      <c r="CT71" s="304">
        <f>CT68/$B$68</f>
        <v>0.55555555555555558</v>
      </c>
      <c r="CU71" s="304"/>
      <c r="CV71" s="304">
        <f>CV68/$B$68</f>
        <v>0.55555555555555558</v>
      </c>
      <c r="CW71" s="304"/>
      <c r="CX71" s="304">
        <f>CX68/$B$68</f>
        <v>0.55555555555555558</v>
      </c>
      <c r="CY71" s="304"/>
      <c r="CZ71" s="304">
        <f>CZ68/$B$68</f>
        <v>0.55555555555555558</v>
      </c>
      <c r="DA71" s="304"/>
      <c r="DB71" s="304">
        <f>DB68/$B$68</f>
        <v>0.55555555555555558</v>
      </c>
      <c r="DC71" s="304"/>
      <c r="DD71" s="304">
        <f>DD68/$B$68</f>
        <v>0.55555555555555558</v>
      </c>
      <c r="DE71" s="304"/>
      <c r="DF71" s="304">
        <f>DF68/$B$68</f>
        <v>0.55555555555555558</v>
      </c>
      <c r="DG71" s="304"/>
      <c r="DH71" s="304">
        <f>DH68/$B$68</f>
        <v>0.55555555555555558</v>
      </c>
      <c r="DI71" s="304"/>
      <c r="DJ71" s="304">
        <f>DJ68/$B$68</f>
        <v>0.55555555555555558</v>
      </c>
      <c r="DK71" s="304"/>
      <c r="DL71" s="304">
        <f>DL68/$B$68</f>
        <v>0.44444444444444442</v>
      </c>
      <c r="DM71" s="304"/>
      <c r="DN71" s="304">
        <f>DN68/$B$68</f>
        <v>0.44444444444444442</v>
      </c>
      <c r="DO71" s="304"/>
      <c r="DP71" s="304">
        <f>DP68/$B$68</f>
        <v>0.44444444444444442</v>
      </c>
      <c r="DQ71" s="304"/>
      <c r="DR71" s="304">
        <f>DR68/$B$68</f>
        <v>0.33333333333333331</v>
      </c>
      <c r="DS71" s="304"/>
      <c r="DT71" s="304">
        <f>DT68/$B$68</f>
        <v>0.22222222222222221</v>
      </c>
      <c r="DU71" s="304"/>
      <c r="DV71" s="304">
        <f>DV68/$B$68</f>
        <v>0.22222222222222221</v>
      </c>
      <c r="DW71" s="304"/>
      <c r="DX71" s="304">
        <f>DX68/$B$68</f>
        <v>0.22222222222222221</v>
      </c>
      <c r="DY71" s="304"/>
      <c r="DZ71" s="304">
        <f>DZ68/$B$68</f>
        <v>0.22222222222222221</v>
      </c>
      <c r="EA71" s="304"/>
      <c r="EB71" s="304">
        <f>EB68/$B$68</f>
        <v>0.22222222222222221</v>
      </c>
      <c r="EC71" s="304"/>
      <c r="ED71" s="304">
        <f>ED68/$B$68</f>
        <v>0.22222222222222221</v>
      </c>
      <c r="EE71" s="304"/>
      <c r="EF71" s="304">
        <f>EF68/$B$68</f>
        <v>0.22222222222222221</v>
      </c>
      <c r="EG71" s="304"/>
      <c r="EH71" s="304">
        <f>EH68/$B$68</f>
        <v>0.22222222222222221</v>
      </c>
      <c r="EI71" s="304"/>
      <c r="EJ71" s="304">
        <f>EJ68/$B$68</f>
        <v>0.22222222222222221</v>
      </c>
      <c r="EK71" s="304"/>
      <c r="EL71" s="304">
        <f>EL68/$B$68</f>
        <v>0.22222222222222221</v>
      </c>
      <c r="EM71" s="304"/>
      <c r="EN71" s="304">
        <f>EN68/$B$68</f>
        <v>0.22222222222222221</v>
      </c>
      <c r="EO71" s="304"/>
      <c r="EP71" s="304">
        <f>EP68/$B$68</f>
        <v>0.22222222222222221</v>
      </c>
      <c r="EQ71" s="304"/>
      <c r="ER71" s="304">
        <f>ER68/$B$68</f>
        <v>0.22222222222222221</v>
      </c>
      <c r="ES71" s="304"/>
      <c r="ET71" s="304">
        <f>ET68/$B$68</f>
        <v>0.1111111111111111</v>
      </c>
      <c r="EU71" s="304"/>
      <c r="EV71" s="304">
        <f>EV68/$B$68</f>
        <v>0</v>
      </c>
      <c r="EW71" s="304"/>
      <c r="EX71" s="304">
        <f t="shared" ref="EX71" si="1127">EX68/$B$68</f>
        <v>0</v>
      </c>
      <c r="EY71" s="304"/>
      <c r="EZ71" s="304">
        <f t="shared" ref="EZ71" si="1128">EZ68/$B$68</f>
        <v>0</v>
      </c>
      <c r="FA71" s="304"/>
      <c r="FB71" s="304">
        <f t="shared" ref="FB71" si="1129">FB68/$B$68</f>
        <v>0</v>
      </c>
      <c r="FC71" s="304"/>
      <c r="FD71" s="304">
        <f t="shared" ref="FD71" si="1130">FD68/$B$68</f>
        <v>0</v>
      </c>
      <c r="FE71" s="304"/>
      <c r="FF71" s="86"/>
      <c r="FG71">
        <f>STDEV(FG58:FG66)</f>
        <v>11.412712210513327</v>
      </c>
    </row>
    <row r="72" spans="1:165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 t="shared" ref="F72" si="1131">F70/F68</f>
        <v>0</v>
      </c>
      <c r="G72" s="304"/>
      <c r="H72" s="304">
        <f t="shared" ref="H72" si="1132">H70/H68</f>
        <v>0</v>
      </c>
      <c r="I72" s="304"/>
      <c r="J72" s="304">
        <f t="shared" ref="J72" si="1133">J70/J68</f>
        <v>0</v>
      </c>
      <c r="K72" s="304"/>
      <c r="L72" s="304">
        <f>L70/L68</f>
        <v>0</v>
      </c>
      <c r="M72" s="304"/>
      <c r="N72" s="304">
        <f>N70/N68</f>
        <v>0</v>
      </c>
      <c r="O72" s="304"/>
      <c r="P72" s="304">
        <f>P70/P68</f>
        <v>0</v>
      </c>
      <c r="Q72" s="304"/>
      <c r="R72" s="304">
        <f>R70/R68</f>
        <v>0</v>
      </c>
      <c r="S72" s="304"/>
      <c r="T72" s="304">
        <f>T70/T68</f>
        <v>0</v>
      </c>
      <c r="U72" s="304"/>
      <c r="V72" s="304">
        <f>V70/V68</f>
        <v>0.1111111111111111</v>
      </c>
      <c r="W72" s="304"/>
      <c r="X72" s="304">
        <f>X70/X68</f>
        <v>0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0</v>
      </c>
      <c r="AG72" s="304"/>
      <c r="AH72" s="304">
        <f>AH70/AH68</f>
        <v>0</v>
      </c>
      <c r="AI72" s="304"/>
      <c r="AJ72" s="304">
        <f>AJ70/AJ68</f>
        <v>0</v>
      </c>
      <c r="AK72" s="304"/>
      <c r="AL72" s="304">
        <f>AL70/AL68</f>
        <v>0</v>
      </c>
      <c r="AM72" s="304"/>
      <c r="AN72" s="304">
        <f>AN70/AN68</f>
        <v>0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</v>
      </c>
      <c r="AU72" s="304"/>
      <c r="AV72" s="304">
        <f>AV70/AV68</f>
        <v>0</v>
      </c>
      <c r="AW72" s="304"/>
      <c r="AX72" s="304">
        <f>AX70/AX68</f>
        <v>0</v>
      </c>
      <c r="AY72" s="304"/>
      <c r="AZ72" s="304">
        <f>AZ70/AZ68</f>
        <v>0</v>
      </c>
      <c r="BA72" s="304"/>
      <c r="BB72" s="304">
        <f>BB70/BB68</f>
        <v>0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</v>
      </c>
      <c r="BO72" s="304"/>
      <c r="BP72" s="304">
        <f>BP70/BP68</f>
        <v>0</v>
      </c>
      <c r="BQ72" s="304"/>
      <c r="BR72" s="304">
        <f>BR70/BR68</f>
        <v>0</v>
      </c>
      <c r="BS72" s="304"/>
      <c r="BT72" s="304">
        <f>BT70/BT68</f>
        <v>0.125</v>
      </c>
      <c r="BU72" s="304"/>
      <c r="BV72" s="304">
        <f>BV70/BV68</f>
        <v>0</v>
      </c>
      <c r="BW72" s="304"/>
      <c r="BX72" s="304">
        <f>BX70/BX68</f>
        <v>0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</v>
      </c>
      <c r="CE72" s="304"/>
      <c r="CF72" s="304">
        <f>CF70/CF68</f>
        <v>0.14285714285714285</v>
      </c>
      <c r="CG72" s="304"/>
      <c r="CH72" s="304">
        <f>CH70/CH68</f>
        <v>0</v>
      </c>
      <c r="CI72" s="304"/>
      <c r="CJ72" s="304">
        <f>CJ70/CJ68</f>
        <v>0</v>
      </c>
      <c r="CK72" s="304"/>
      <c r="CL72" s="304">
        <f>CL70/CL68</f>
        <v>0.16666666666666666</v>
      </c>
      <c r="CM72" s="304"/>
      <c r="CN72" s="304">
        <f>CN70/CN68</f>
        <v>0</v>
      </c>
      <c r="CO72" s="304"/>
      <c r="CP72" s="304">
        <f>CP70/CP68</f>
        <v>0</v>
      </c>
      <c r="CQ72" s="304"/>
      <c r="CR72" s="304">
        <f>CR70/CR68</f>
        <v>0</v>
      </c>
      <c r="CS72" s="304"/>
      <c r="CT72" s="304">
        <f>CT70/CT68</f>
        <v>0</v>
      </c>
      <c r="CU72" s="304"/>
      <c r="CV72" s="304">
        <f>CV70/CV68</f>
        <v>0</v>
      </c>
      <c r="CW72" s="304"/>
      <c r="CX72" s="304">
        <f>CX70/CX68</f>
        <v>0</v>
      </c>
      <c r="CY72" s="304"/>
      <c r="CZ72" s="304">
        <f>CZ70/CZ68</f>
        <v>0</v>
      </c>
      <c r="DA72" s="304"/>
      <c r="DB72" s="304">
        <f>DB70/DB68</f>
        <v>0</v>
      </c>
      <c r="DC72" s="304"/>
      <c r="DD72" s="304">
        <f>DD70/DD68</f>
        <v>0</v>
      </c>
      <c r="DE72" s="304"/>
      <c r="DF72" s="304">
        <f>DF70/DF68</f>
        <v>0</v>
      </c>
      <c r="DG72" s="304"/>
      <c r="DH72" s="304">
        <f>DH70/DH68</f>
        <v>0</v>
      </c>
      <c r="DI72" s="304"/>
      <c r="DJ72" s="304">
        <f>DJ70/DJ68</f>
        <v>0.2</v>
      </c>
      <c r="DK72" s="304"/>
      <c r="DL72" s="304">
        <f>DL70/DL68</f>
        <v>0</v>
      </c>
      <c r="DM72" s="304"/>
      <c r="DN72" s="304">
        <f>DN70/DN68</f>
        <v>0</v>
      </c>
      <c r="DO72" s="304"/>
      <c r="DP72" s="304">
        <f>DP70/DP68</f>
        <v>0.25</v>
      </c>
      <c r="DQ72" s="304"/>
      <c r="DR72" s="304">
        <f>DR70/DR68</f>
        <v>0.33333333333333331</v>
      </c>
      <c r="DS72" s="304"/>
      <c r="DT72" s="304">
        <f>DT70/DT68</f>
        <v>0</v>
      </c>
      <c r="DU72" s="304"/>
      <c r="DV72" s="304">
        <f>DV70/DV68</f>
        <v>0</v>
      </c>
      <c r="DW72" s="304"/>
      <c r="DX72" s="304">
        <f>DX70/DX68</f>
        <v>0</v>
      </c>
      <c r="DY72" s="304"/>
      <c r="DZ72" s="304">
        <f>DZ70/DZ68</f>
        <v>0</v>
      </c>
      <c r="EA72" s="304"/>
      <c r="EB72" s="304">
        <f>EB70/EB68</f>
        <v>0</v>
      </c>
      <c r="EC72" s="304"/>
      <c r="ED72" s="304">
        <f>ED70/ED68</f>
        <v>0</v>
      </c>
      <c r="EE72" s="304"/>
      <c r="EF72" s="304">
        <f>EF70/EF68</f>
        <v>0</v>
      </c>
      <c r="EG72" s="304"/>
      <c r="EH72" s="304">
        <f>EH70/EH68</f>
        <v>0</v>
      </c>
      <c r="EI72" s="304"/>
      <c r="EJ72" s="304">
        <f>EJ70/EJ68</f>
        <v>0</v>
      </c>
      <c r="EK72" s="304"/>
      <c r="EL72" s="304">
        <f>EL70/EL68</f>
        <v>0</v>
      </c>
      <c r="EM72" s="304"/>
      <c r="EN72" s="304">
        <f>EN70/EN68</f>
        <v>0</v>
      </c>
      <c r="EO72" s="304"/>
      <c r="EP72" s="304">
        <f>EP70/EP68</f>
        <v>0</v>
      </c>
      <c r="EQ72" s="304"/>
      <c r="ER72" s="304">
        <f>ER70/ER68</f>
        <v>0.5</v>
      </c>
      <c r="ES72" s="304"/>
      <c r="ET72" s="304">
        <f>ET70/ET68</f>
        <v>1</v>
      </c>
      <c r="EU72" s="304"/>
      <c r="EV72" s="304">
        <v>0</v>
      </c>
      <c r="EW72" s="304"/>
      <c r="EX72" s="304">
        <v>0</v>
      </c>
      <c r="EY72" s="304"/>
      <c r="EZ72" s="304">
        <v>0</v>
      </c>
      <c r="FA72" s="304"/>
      <c r="FB72" s="304">
        <v>0</v>
      </c>
      <c r="FC72" s="304"/>
      <c r="FD72" s="304">
        <v>0</v>
      </c>
      <c r="FE72" s="304"/>
      <c r="FF72" s="86"/>
    </row>
    <row r="73" spans="1:165" ht="15" thickBot="1">
      <c r="A73" s="77" t="s">
        <v>53</v>
      </c>
      <c r="B73" s="304">
        <f>(B71+D71)/2</f>
        <v>1</v>
      </c>
      <c r="C73" s="304"/>
      <c r="D73" s="304">
        <f>(D71+F71)/2</f>
        <v>1</v>
      </c>
      <c r="E73" s="304"/>
      <c r="F73" s="304">
        <f t="shared" ref="F73" si="1134">(F71+H71)/2</f>
        <v>1</v>
      </c>
      <c r="G73" s="304"/>
      <c r="H73" s="304">
        <f t="shared" ref="H73" si="1135">(H71+J71)/2</f>
        <v>1</v>
      </c>
      <c r="I73" s="304"/>
      <c r="J73" s="304">
        <f t="shared" ref="J73" si="1136">(J71+L71)/2</f>
        <v>1</v>
      </c>
      <c r="K73" s="304"/>
      <c r="L73" s="304">
        <f t="shared" ref="L73" si="1137">(L71+N71)/2</f>
        <v>1</v>
      </c>
      <c r="M73" s="304"/>
      <c r="N73" s="304">
        <f t="shared" ref="N73" si="1138">(N71+P71)/2</f>
        <v>1</v>
      </c>
      <c r="O73" s="304"/>
      <c r="P73" s="304">
        <f t="shared" ref="P73" si="1139">(P71+R71)/2</f>
        <v>1</v>
      </c>
      <c r="Q73" s="304"/>
      <c r="R73" s="304">
        <f t="shared" ref="R73" si="1140">(R71+T71)/2</f>
        <v>1</v>
      </c>
      <c r="S73" s="304"/>
      <c r="T73" s="304">
        <f t="shared" ref="T73" si="1141">(T71+V71)/2</f>
        <v>1</v>
      </c>
      <c r="U73" s="304"/>
      <c r="V73" s="304">
        <f t="shared" ref="V73" si="1142">(V71+X71)/2</f>
        <v>0.94444444444444442</v>
      </c>
      <c r="W73" s="304"/>
      <c r="X73" s="304">
        <f t="shared" ref="X73" si="1143">(X71+Z71)/2</f>
        <v>0.88888888888888884</v>
      </c>
      <c r="Y73" s="304"/>
      <c r="Z73" s="304">
        <f t="shared" ref="Z73" si="1144">(Z71+AB71)/2</f>
        <v>0.88888888888888884</v>
      </c>
      <c r="AA73" s="304"/>
      <c r="AB73" s="304">
        <f t="shared" ref="AB73" si="1145">(AB71+AD71)/2</f>
        <v>0.88888888888888884</v>
      </c>
      <c r="AC73" s="304"/>
      <c r="AD73" s="304">
        <f t="shared" ref="AD73" si="1146">(AD71+AF71)/2</f>
        <v>0.88888888888888884</v>
      </c>
      <c r="AE73" s="304"/>
      <c r="AF73" s="304">
        <f t="shared" ref="AF73" si="1147">(AF71+AH71)/2</f>
        <v>0.88888888888888884</v>
      </c>
      <c r="AG73" s="304"/>
      <c r="AH73" s="304">
        <f t="shared" ref="AH73" si="1148">(AH71+AJ71)/2</f>
        <v>0.88888888888888884</v>
      </c>
      <c r="AI73" s="304"/>
      <c r="AJ73" s="304">
        <f t="shared" ref="AJ73" si="1149">(AJ71+AL71)/2</f>
        <v>0.88888888888888884</v>
      </c>
      <c r="AK73" s="304"/>
      <c r="AL73" s="304">
        <f t="shared" ref="AL73" si="1150">(AL71+AN71)/2</f>
        <v>0.88888888888888884</v>
      </c>
      <c r="AM73" s="304"/>
      <c r="AN73" s="304">
        <f t="shared" ref="AN73" si="1151">(AN71+AP71)/2</f>
        <v>0.88888888888888884</v>
      </c>
      <c r="AO73" s="304"/>
      <c r="AP73" s="304">
        <f t="shared" ref="AP73" si="1152">(AP71+AR71)/2</f>
        <v>0.88888888888888884</v>
      </c>
      <c r="AQ73" s="304"/>
      <c r="AR73" s="304">
        <f t="shared" ref="AR73" si="1153">(AR71+AT71)/2</f>
        <v>0.88888888888888884</v>
      </c>
      <c r="AS73" s="304"/>
      <c r="AT73" s="304">
        <f t="shared" ref="AT73" si="1154">(AT71+AV71)/2</f>
        <v>0.88888888888888884</v>
      </c>
      <c r="AU73" s="304"/>
      <c r="AV73" s="304">
        <f t="shared" ref="AV73" si="1155">(AV71+AX71)/2</f>
        <v>0.88888888888888884</v>
      </c>
      <c r="AW73" s="304"/>
      <c r="AX73" s="304">
        <f t="shared" ref="AX73" si="1156">(AX71+AZ71)/2</f>
        <v>0.88888888888888884</v>
      </c>
      <c r="AY73" s="304"/>
      <c r="AZ73" s="304">
        <f t="shared" ref="AZ73" si="1157">(AZ71+BB71)/2</f>
        <v>0.88888888888888884</v>
      </c>
      <c r="BA73" s="304"/>
      <c r="BB73" s="304">
        <f t="shared" ref="BB73" si="1158">(BB71+BD71)/2</f>
        <v>0.88888888888888884</v>
      </c>
      <c r="BC73" s="304"/>
      <c r="BD73" s="304">
        <f t="shared" ref="BD73" si="1159">(BD71+BF71)/2</f>
        <v>0.88888888888888884</v>
      </c>
      <c r="BE73" s="304"/>
      <c r="BF73" s="304">
        <f t="shared" ref="BF73" si="1160">(BF71+BH71)/2</f>
        <v>0.88888888888888884</v>
      </c>
      <c r="BG73" s="304"/>
      <c r="BH73" s="304">
        <f t="shared" ref="BH73" si="1161">(BH71+BJ71)/2</f>
        <v>0.88888888888888884</v>
      </c>
      <c r="BI73" s="304"/>
      <c r="BJ73" s="304">
        <f t="shared" ref="BJ73" si="1162">(BJ71+BL71)/2</f>
        <v>0.88888888888888884</v>
      </c>
      <c r="BK73" s="304"/>
      <c r="BL73" s="304">
        <f t="shared" ref="BL73" si="1163">(BL71+BN71)/2</f>
        <v>0.88888888888888884</v>
      </c>
      <c r="BM73" s="304"/>
      <c r="BN73" s="304">
        <f t="shared" ref="BN73" si="1164">(BN71+BP71)/2</f>
        <v>0.88888888888888884</v>
      </c>
      <c r="BO73" s="304"/>
      <c r="BP73" s="304">
        <f t="shared" ref="BP73" si="1165">(BP71+BR71)/2</f>
        <v>0.88888888888888884</v>
      </c>
      <c r="BQ73" s="304"/>
      <c r="BR73" s="304">
        <f t="shared" ref="BR73" si="1166">(BR71+BT71)/2</f>
        <v>0.88888888888888884</v>
      </c>
      <c r="BS73" s="304"/>
      <c r="BT73" s="304">
        <f t="shared" ref="BT73" si="1167">(BT71+BV71)/2</f>
        <v>0.83333333333333326</v>
      </c>
      <c r="BU73" s="304"/>
      <c r="BV73" s="304">
        <f t="shared" ref="BV73" si="1168">(BV71+BX71)/2</f>
        <v>0.77777777777777779</v>
      </c>
      <c r="BW73" s="304"/>
      <c r="BX73" s="304">
        <f t="shared" ref="BX73" si="1169">(BX71+BZ71)/2</f>
        <v>0.77777777777777779</v>
      </c>
      <c r="BY73" s="304"/>
      <c r="BZ73" s="304">
        <f t="shared" ref="BZ73" si="1170">(BZ71+CB71)/2</f>
        <v>0.77777777777777779</v>
      </c>
      <c r="CA73" s="304"/>
      <c r="CB73" s="304">
        <f t="shared" ref="CB73" si="1171">(CB71+CD71)/2</f>
        <v>0.77777777777777779</v>
      </c>
      <c r="CC73" s="304"/>
      <c r="CD73" s="304">
        <f t="shared" ref="CD73" si="1172">(CD71+CF71)/2</f>
        <v>0.77777777777777779</v>
      </c>
      <c r="CE73" s="304"/>
      <c r="CF73" s="304">
        <f t="shared" ref="CF73" si="1173">(CF71+CH71)/2</f>
        <v>0.72222222222222221</v>
      </c>
      <c r="CG73" s="304"/>
      <c r="CH73" s="304">
        <f t="shared" ref="CH73" si="1174">(CH71+CJ71)/2</f>
        <v>0.66666666666666663</v>
      </c>
      <c r="CI73" s="304"/>
      <c r="CJ73" s="304">
        <f t="shared" ref="CJ73" si="1175">(CJ71+CL71)/2</f>
        <v>0.66666666666666663</v>
      </c>
      <c r="CK73" s="304"/>
      <c r="CL73" s="304">
        <f t="shared" ref="CL73" si="1176">(CL71+CN71)/2</f>
        <v>0.61111111111111116</v>
      </c>
      <c r="CM73" s="304"/>
      <c r="CN73" s="304">
        <f t="shared" ref="CN73" si="1177">(CN71+CP71)/2</f>
        <v>0.55555555555555558</v>
      </c>
      <c r="CO73" s="304"/>
      <c r="CP73" s="304">
        <f t="shared" ref="CP73" si="1178">(CP71+CR71)/2</f>
        <v>0.55555555555555558</v>
      </c>
      <c r="CQ73" s="304"/>
      <c r="CR73" s="304">
        <f t="shared" ref="CR73" si="1179">(CR71+CT71)/2</f>
        <v>0.55555555555555558</v>
      </c>
      <c r="CS73" s="304"/>
      <c r="CT73" s="304">
        <f t="shared" ref="CT73" si="1180">(CT71+CV71)/2</f>
        <v>0.55555555555555558</v>
      </c>
      <c r="CU73" s="304"/>
      <c r="CV73" s="304">
        <f t="shared" ref="CV73" si="1181">(CV71+CX71)/2</f>
        <v>0.55555555555555558</v>
      </c>
      <c r="CW73" s="304"/>
      <c r="CX73" s="304">
        <f t="shared" ref="CX73" si="1182">(CX71+CZ71)/2</f>
        <v>0.55555555555555558</v>
      </c>
      <c r="CY73" s="304"/>
      <c r="CZ73" s="304">
        <f t="shared" ref="CZ73" si="1183">(CZ71+DB71)/2</f>
        <v>0.55555555555555558</v>
      </c>
      <c r="DA73" s="304"/>
      <c r="DB73" s="304">
        <f t="shared" ref="DB73" si="1184">(DB71+DD71)/2</f>
        <v>0.55555555555555558</v>
      </c>
      <c r="DC73" s="304"/>
      <c r="DD73" s="304">
        <f t="shared" ref="DD73" si="1185">(DD71+DF71)/2</f>
        <v>0.55555555555555558</v>
      </c>
      <c r="DE73" s="304"/>
      <c r="DF73" s="304">
        <f t="shared" ref="DF73" si="1186">(DF71+DH71)/2</f>
        <v>0.55555555555555558</v>
      </c>
      <c r="DG73" s="304"/>
      <c r="DH73" s="304">
        <f t="shared" ref="DH73" si="1187">(DH71+DJ71)/2</f>
        <v>0.55555555555555558</v>
      </c>
      <c r="DI73" s="304"/>
      <c r="DJ73" s="304">
        <f t="shared" ref="DJ73" si="1188">(DJ71+DL71)/2</f>
        <v>0.5</v>
      </c>
      <c r="DK73" s="304"/>
      <c r="DL73" s="304">
        <f t="shared" ref="DL73" si="1189">(DL71+DN71)/2</f>
        <v>0.44444444444444442</v>
      </c>
      <c r="DM73" s="304"/>
      <c r="DN73" s="304">
        <f t="shared" ref="DN73" si="1190">(DN71+DP71)/2</f>
        <v>0.44444444444444442</v>
      </c>
      <c r="DO73" s="304"/>
      <c r="DP73" s="304">
        <f t="shared" ref="DP73" si="1191">(DP71+DR71)/2</f>
        <v>0.38888888888888884</v>
      </c>
      <c r="DQ73" s="304"/>
      <c r="DR73" s="304">
        <f t="shared" ref="DR73" si="1192">(DR71+DT71)/2</f>
        <v>0.27777777777777779</v>
      </c>
      <c r="DS73" s="304"/>
      <c r="DT73" s="304">
        <f t="shared" ref="DT73" si="1193">(DT71+DV71)/2</f>
        <v>0.22222222222222221</v>
      </c>
      <c r="DU73" s="304"/>
      <c r="DV73" s="304">
        <f t="shared" ref="DV73" si="1194">(DV71+DX71)/2</f>
        <v>0.22222222222222221</v>
      </c>
      <c r="DW73" s="304"/>
      <c r="DX73" s="304">
        <f t="shared" ref="DX73" si="1195">(DX71+DZ71)/2</f>
        <v>0.22222222222222221</v>
      </c>
      <c r="DY73" s="304"/>
      <c r="DZ73" s="304">
        <f t="shared" ref="DZ73" si="1196">(DZ71+EB71)/2</f>
        <v>0.22222222222222221</v>
      </c>
      <c r="EA73" s="304"/>
      <c r="EB73" s="304">
        <f t="shared" ref="EB73" si="1197">(EB71+ED71)/2</f>
        <v>0.22222222222222221</v>
      </c>
      <c r="EC73" s="304"/>
      <c r="ED73" s="304">
        <f t="shared" ref="ED73" si="1198">(ED71+EF71)/2</f>
        <v>0.22222222222222221</v>
      </c>
      <c r="EE73" s="304"/>
      <c r="EF73" s="304">
        <f t="shared" ref="EF73" si="1199">(EF71+EH71)/2</f>
        <v>0.22222222222222221</v>
      </c>
      <c r="EG73" s="304"/>
      <c r="EH73" s="304">
        <f t="shared" ref="EH73" si="1200">(EH71+EJ71)/2</f>
        <v>0.22222222222222221</v>
      </c>
      <c r="EI73" s="304"/>
      <c r="EJ73" s="304">
        <f t="shared" ref="EJ73" si="1201">(EJ71+EL71)/2</f>
        <v>0.22222222222222221</v>
      </c>
      <c r="EK73" s="304"/>
      <c r="EL73" s="304">
        <f t="shared" ref="EL73" si="1202">(EL71+EN71)/2</f>
        <v>0.22222222222222221</v>
      </c>
      <c r="EM73" s="304"/>
      <c r="EN73" s="304">
        <f t="shared" ref="EN73" si="1203">(EN71+EP71)/2</f>
        <v>0.22222222222222221</v>
      </c>
      <c r="EO73" s="304"/>
      <c r="EP73" s="304">
        <f t="shared" ref="EP73" si="1204">(EP71+ER71)/2</f>
        <v>0.22222222222222221</v>
      </c>
      <c r="EQ73" s="304"/>
      <c r="ER73" s="304">
        <f t="shared" ref="ER73" si="1205">(ER71+ET71)/2</f>
        <v>0.16666666666666666</v>
      </c>
      <c r="ES73" s="304"/>
      <c r="ET73" s="304">
        <f t="shared" ref="ET73" si="1206">(ET71+EV71)/2</f>
        <v>5.5555555555555552E-2</v>
      </c>
      <c r="EU73" s="304"/>
      <c r="EV73" s="304">
        <f>(EV71+EX71)/2</f>
        <v>0</v>
      </c>
      <c r="EW73" s="304"/>
      <c r="EX73" s="304">
        <f t="shared" ref="EX73" si="1207">(EX71+EZ71)/2</f>
        <v>0</v>
      </c>
      <c r="EY73" s="304"/>
      <c r="EZ73" s="304">
        <f t="shared" ref="EZ73" si="1208">(EZ71+FB71)/2</f>
        <v>0</v>
      </c>
      <c r="FA73" s="304"/>
      <c r="FB73" s="304">
        <f t="shared" ref="FB73" si="1209">(FB71+FD71)/2</f>
        <v>0</v>
      </c>
      <c r="FC73" s="304"/>
      <c r="FD73" s="304">
        <f t="shared" ref="FD73" si="1210">(FD71+FF71)/2</f>
        <v>0</v>
      </c>
      <c r="FE73" s="304"/>
    </row>
    <row r="74" spans="1:165" ht="16.149999999999999" customHeight="1">
      <c r="A74" s="108" t="s">
        <v>54</v>
      </c>
      <c r="B74" s="304">
        <f>SUM($B$73:C73)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5</v>
      </c>
      <c r="M74" s="304"/>
      <c r="N74" s="304">
        <f>SUM($B$73:O73)-L73</f>
        <v>6</v>
      </c>
      <c r="O74" s="304"/>
      <c r="P74" s="304">
        <f>SUM($B$73:Q73)-N73</f>
        <v>7</v>
      </c>
      <c r="Q74" s="304"/>
      <c r="R74" s="304">
        <f>SUM($B$73:S73)-P73</f>
        <v>8</v>
      </c>
      <c r="S74" s="304"/>
      <c r="T74" s="304">
        <f>SUM($B$73:U73)-R73</f>
        <v>9</v>
      </c>
      <c r="U74" s="304"/>
      <c r="V74" s="304">
        <f>SUM($B$73:W73)-T73</f>
        <v>9.9444444444444446</v>
      </c>
      <c r="W74" s="304"/>
      <c r="X74" s="304">
        <f>SUM($B$73:Y73)-V73</f>
        <v>10.888888888888889</v>
      </c>
      <c r="Y74" s="304"/>
      <c r="Z74" s="304">
        <f>SUM($B$73:AA73)-X73</f>
        <v>11.833333333333334</v>
      </c>
      <c r="AA74" s="304"/>
      <c r="AB74" s="304">
        <f>SUM($B$73:AC73)-Z73</f>
        <v>12.722222222222223</v>
      </c>
      <c r="AC74" s="304"/>
      <c r="AD74" s="304">
        <f>SUM($B$73:AE73)-AB73</f>
        <v>13.611111111111112</v>
      </c>
      <c r="AE74" s="304"/>
      <c r="AF74" s="304">
        <f>SUM($B$73:AG73)-AD73</f>
        <v>14.500000000000002</v>
      </c>
      <c r="AG74" s="304"/>
      <c r="AH74" s="304">
        <f>SUM($B$73:AI73)-AF73</f>
        <v>15.388888888888889</v>
      </c>
      <c r="AI74" s="304"/>
      <c r="AJ74" s="304">
        <f>SUM($B$73:AK73)-AH73</f>
        <v>16.277777777777779</v>
      </c>
      <c r="AK74" s="304"/>
      <c r="AL74" s="304">
        <f>SUM($B$73:AM73)-AJ73</f>
        <v>17.166666666666668</v>
      </c>
      <c r="AM74" s="304"/>
      <c r="AN74" s="304">
        <f>SUM($B$73:AO73)-AL73</f>
        <v>18.055555555555557</v>
      </c>
      <c r="AO74" s="304"/>
      <c r="AP74" s="304">
        <f>SUM($B$73:AQ73)-AN73</f>
        <v>18.944444444444446</v>
      </c>
      <c r="AQ74" s="304"/>
      <c r="AR74" s="304">
        <f>SUM($B$73:AS73)-AP73</f>
        <v>19.833333333333336</v>
      </c>
      <c r="AS74" s="304"/>
      <c r="AT74" s="304">
        <f>SUM($B$73:AU73)-AR73</f>
        <v>20.722222222222225</v>
      </c>
      <c r="AU74" s="304"/>
      <c r="AV74" s="304">
        <f>SUM($B$73:AW73)-AT73</f>
        <v>21.611111111111114</v>
      </c>
      <c r="AW74" s="304"/>
      <c r="AX74" s="304">
        <f>SUM($B$73:AY73)-AV73</f>
        <v>22.500000000000004</v>
      </c>
      <c r="AY74" s="304"/>
      <c r="AZ74" s="304">
        <f>SUM($B$73:BA73)-AX73</f>
        <v>23.388888888888893</v>
      </c>
      <c r="BA74" s="304"/>
      <c r="BB74" s="304">
        <f>SUM($B$73:BC73)-AZ73</f>
        <v>24.277777777777782</v>
      </c>
      <c r="BC74" s="304"/>
      <c r="BD74" s="304">
        <f>SUM($B$73:BE73)-BB73</f>
        <v>25.166666666666671</v>
      </c>
      <c r="BE74" s="304"/>
      <c r="BF74" s="304">
        <f>SUM($B$73:BG73)-BD73</f>
        <v>26.055555555555561</v>
      </c>
      <c r="BG74" s="304"/>
      <c r="BH74" s="304">
        <f>SUM($B$73:BI73)-BF73</f>
        <v>26.94444444444445</v>
      </c>
      <c r="BI74" s="304"/>
      <c r="BJ74" s="304">
        <f>SUM($B$73:BK73)-BH73</f>
        <v>27.833333333333339</v>
      </c>
      <c r="BK74" s="304"/>
      <c r="BL74" s="304">
        <f>SUM($B$73:BM73)-BJ73</f>
        <v>28.722222222222229</v>
      </c>
      <c r="BM74" s="304"/>
      <c r="BN74" s="304">
        <f>SUM($B$73:BO73)-BL73</f>
        <v>29.611111111111118</v>
      </c>
      <c r="BO74" s="304"/>
      <c r="BP74" s="304">
        <f>SUM($B$73:BQ73)-BN73</f>
        <v>30.500000000000007</v>
      </c>
      <c r="BQ74" s="304"/>
      <c r="BR74" s="304">
        <f>SUM($B$73:BS73)-BP73</f>
        <v>31.388888888888896</v>
      </c>
      <c r="BS74" s="304"/>
      <c r="BT74" s="304">
        <f>SUM($B$73:BU73)-BR73</f>
        <v>32.222222222222236</v>
      </c>
      <c r="BU74" s="304"/>
      <c r="BV74" s="304">
        <f>SUM($B$73:BW73)-BT73</f>
        <v>33.055555555555564</v>
      </c>
      <c r="BW74" s="304"/>
      <c r="BX74" s="304">
        <f>SUM($B$73:BY73)-BV73</f>
        <v>33.8888888888889</v>
      </c>
      <c r="BY74" s="304"/>
      <c r="BZ74" s="304">
        <f>SUM($B$73:CA73)-BX73</f>
        <v>34.666666666666679</v>
      </c>
      <c r="CA74" s="304"/>
      <c r="CB74" s="304">
        <f>SUM($B$73:CC73)-BZ73</f>
        <v>35.444444444444457</v>
      </c>
      <c r="CC74" s="304"/>
      <c r="CD74" s="304">
        <f>SUM($B$73:CE73)-CB73</f>
        <v>36.222222222222236</v>
      </c>
      <c r="CE74" s="304"/>
      <c r="CF74" s="304">
        <f>SUM($B$73:CG73)-CD73</f>
        <v>36.944444444444457</v>
      </c>
      <c r="CG74" s="304"/>
      <c r="CH74" s="304">
        <f>SUM($B$73:CI73)-CF73</f>
        <v>37.666666666666679</v>
      </c>
      <c r="CI74" s="304"/>
      <c r="CJ74" s="304">
        <f>SUM($B$73:CK73)-CH73</f>
        <v>38.3888888888889</v>
      </c>
      <c r="CK74" s="304"/>
      <c r="CL74" s="304">
        <f>SUM($B$73:CM73)-CJ73</f>
        <v>39.000000000000014</v>
      </c>
      <c r="CM74" s="304"/>
      <c r="CN74" s="304">
        <f>SUM($B$73:CO73)-CL73</f>
        <v>39.611111111111121</v>
      </c>
      <c r="CO74" s="304"/>
      <c r="CP74" s="304">
        <f>SUM($B$73:CQ73)-CN73</f>
        <v>40.222222222222236</v>
      </c>
      <c r="CQ74" s="304"/>
      <c r="CR74" s="304">
        <f>SUM($B$73:CS73)-CP73</f>
        <v>40.777777777777793</v>
      </c>
      <c r="CS74" s="304"/>
      <c r="CT74" s="304">
        <f>SUM($B$73:CU73)-CR73</f>
        <v>41.33333333333335</v>
      </c>
      <c r="CU74" s="304"/>
      <c r="CV74" s="304">
        <f>SUM($B$73:CW73)-CT73</f>
        <v>41.888888888888907</v>
      </c>
      <c r="CW74" s="304"/>
      <c r="CX74" s="304">
        <f>SUM($B$73:CY73)-CV73</f>
        <v>42.444444444444464</v>
      </c>
      <c r="CY74" s="304"/>
      <c r="CZ74" s="304">
        <f>SUM($B$73:DA73)-CX73</f>
        <v>43.000000000000021</v>
      </c>
      <c r="DA74" s="304"/>
      <c r="DB74" s="304">
        <f>SUM($B$73:DC73)-CZ73</f>
        <v>43.555555555555578</v>
      </c>
      <c r="DC74" s="304"/>
      <c r="DD74" s="304">
        <f>SUM($B$73:DE73)-DB73</f>
        <v>44.111111111111136</v>
      </c>
      <c r="DE74" s="304"/>
      <c r="DF74" s="304">
        <f>SUM($B$73:DG73)-DD73</f>
        <v>44.666666666666693</v>
      </c>
      <c r="DG74" s="304"/>
      <c r="DH74" s="304">
        <f>SUM($B$73:DI73)-DF73</f>
        <v>45.22222222222225</v>
      </c>
      <c r="DI74" s="304"/>
      <c r="DJ74" s="304">
        <f>SUM($B$73:DK73)-DH73</f>
        <v>45.72222222222225</v>
      </c>
      <c r="DK74" s="304"/>
      <c r="DL74" s="304">
        <f>SUM($B$73:DM73)-DJ73</f>
        <v>46.22222222222225</v>
      </c>
      <c r="DM74" s="304"/>
      <c r="DN74" s="304">
        <f>SUM($B$73:DO73)-DL73</f>
        <v>46.72222222222225</v>
      </c>
      <c r="DO74" s="304"/>
      <c r="DP74" s="304">
        <f>SUM($B$73:DQ73)-DN73</f>
        <v>47.111111111111136</v>
      </c>
      <c r="DQ74" s="304"/>
      <c r="DR74" s="304">
        <f>SUM($B$73:DS73)-DP73</f>
        <v>47.444444444444471</v>
      </c>
      <c r="DS74" s="304"/>
      <c r="DT74" s="304">
        <f>SUM($B$73:DU73)-DR73</f>
        <v>47.7777777777778</v>
      </c>
      <c r="DU74" s="304"/>
      <c r="DV74" s="304">
        <f>SUM($B$73:DW73)-DT73</f>
        <v>48.055555555555578</v>
      </c>
      <c r="DW74" s="304"/>
      <c r="DX74" s="304">
        <f>SUM($B$73:DY73)-DV73</f>
        <v>48.2777777777778</v>
      </c>
      <c r="DY74" s="304"/>
      <c r="DZ74" s="304">
        <f>SUM($B$73:EA73)-DX73</f>
        <v>48.500000000000021</v>
      </c>
      <c r="EA74" s="304"/>
      <c r="EB74" s="304">
        <f>SUM($B$73:EC73)-DZ73</f>
        <v>48.722222222222243</v>
      </c>
      <c r="EC74" s="304"/>
      <c r="ED74" s="304">
        <f>SUM($B$73:EE73)-EB73</f>
        <v>48.944444444444464</v>
      </c>
      <c r="EE74" s="304"/>
      <c r="EF74" s="304">
        <f>SUM($B$73:EG73)-ED73</f>
        <v>49.166666666666686</v>
      </c>
      <c r="EG74" s="304"/>
      <c r="EH74" s="304">
        <f>SUM($B$73:EI73)-EF73</f>
        <v>49.388888888888907</v>
      </c>
      <c r="EI74" s="304"/>
      <c r="EJ74" s="304">
        <f>SUM($B$73:EK73)-EH73</f>
        <v>49.611111111111128</v>
      </c>
      <c r="EK74" s="304"/>
      <c r="EL74" s="304">
        <f>SUM($B$73:EM73)-EJ73</f>
        <v>49.83333333333335</v>
      </c>
      <c r="EM74" s="304"/>
      <c r="EN74" s="304">
        <f>SUM($B$73:EO73)-EL73</f>
        <v>50.055555555555571</v>
      </c>
      <c r="EO74" s="304"/>
      <c r="EP74" s="304">
        <f>SUM($B$73:EQ73)-EN73</f>
        <v>50.277777777777793</v>
      </c>
      <c r="EQ74" s="304"/>
      <c r="ER74" s="304">
        <f>SUM($B$73:ES73)-EP73</f>
        <v>50.444444444444457</v>
      </c>
      <c r="ES74" s="304"/>
      <c r="ET74" s="304">
        <f>SUM($B$73:EU73)-ER73</f>
        <v>50.555555555555571</v>
      </c>
      <c r="EU74" s="304"/>
      <c r="EV74" s="304">
        <f>SUM($B$73:EW73)-ET73</f>
        <v>50.666666666666679</v>
      </c>
      <c r="EW74" s="304"/>
      <c r="EX74" s="304">
        <f>SUM($B$73:EY73)-EV73</f>
        <v>50.722222222222236</v>
      </c>
      <c r="EY74" s="304"/>
      <c r="EZ74" s="304">
        <f>SUM($B$73:FA73)-EX73</f>
        <v>50.722222222222236</v>
      </c>
      <c r="FA74" s="304"/>
      <c r="FB74" s="304">
        <f>SUM($B$73:FC73)-EZ73</f>
        <v>50.722222222222236</v>
      </c>
      <c r="FC74" s="304"/>
      <c r="FD74" s="304">
        <f>SUM($B$73:FE73)-FB73</f>
        <v>50.722222222222236</v>
      </c>
      <c r="FE74" s="304"/>
    </row>
    <row r="75" spans="1:165" ht="15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 t="shared" ref="F75" si="1211">F74/F73</f>
        <v>2</v>
      </c>
      <c r="G75" s="304"/>
      <c r="H75" s="304">
        <f t="shared" ref="H75" si="1212">H74/H73</f>
        <v>3</v>
      </c>
      <c r="I75" s="304"/>
      <c r="J75" s="304">
        <f t="shared" ref="J75" si="1213">J74/J73</f>
        <v>4</v>
      </c>
      <c r="K75" s="304"/>
      <c r="L75" s="304">
        <f t="shared" ref="L75" si="1214">L74/L73</f>
        <v>5</v>
      </c>
      <c r="M75" s="304"/>
      <c r="N75" s="304">
        <f t="shared" ref="N75" si="1215">N74/N73</f>
        <v>6</v>
      </c>
      <c r="O75" s="304"/>
      <c r="P75" s="304">
        <f t="shared" ref="P75" si="1216">P74/P73</f>
        <v>7</v>
      </c>
      <c r="Q75" s="304"/>
      <c r="R75" s="304">
        <f t="shared" ref="R75" si="1217">R74/R73</f>
        <v>8</v>
      </c>
      <c r="S75" s="304"/>
      <c r="T75" s="304">
        <f t="shared" ref="T75" si="1218">T74/T73</f>
        <v>9</v>
      </c>
      <c r="U75" s="304"/>
      <c r="V75" s="304">
        <f t="shared" ref="V75" si="1219">V74/V73</f>
        <v>10.529411764705882</v>
      </c>
      <c r="W75" s="304"/>
      <c r="X75" s="304">
        <f t="shared" ref="X75" si="1220">X74/X73</f>
        <v>12.250000000000002</v>
      </c>
      <c r="Y75" s="304"/>
      <c r="Z75" s="304">
        <f t="shared" ref="Z75" si="1221">Z74/Z73</f>
        <v>13.312500000000002</v>
      </c>
      <c r="AA75" s="304"/>
      <c r="AB75" s="304">
        <f t="shared" ref="AB75" si="1222">AB74/AB73</f>
        <v>14.312500000000002</v>
      </c>
      <c r="AC75" s="304"/>
      <c r="AD75" s="304">
        <f t="shared" ref="AD75" si="1223">AD74/AD73</f>
        <v>15.312500000000002</v>
      </c>
      <c r="AE75" s="304"/>
      <c r="AF75" s="304">
        <f t="shared" ref="AF75" si="1224">AF74/AF73</f>
        <v>16.312500000000004</v>
      </c>
      <c r="AG75" s="304"/>
      <c r="AH75" s="304">
        <f t="shared" ref="AH75" si="1225">AH74/AH73</f>
        <v>17.3125</v>
      </c>
      <c r="AI75" s="304"/>
      <c r="AJ75" s="304">
        <f t="shared" ref="AJ75" si="1226">AJ74/AJ73</f>
        <v>18.312500000000004</v>
      </c>
      <c r="AK75" s="304"/>
      <c r="AL75" s="304">
        <f t="shared" ref="AL75" si="1227">AL74/AL73</f>
        <v>19.312500000000004</v>
      </c>
      <c r="AM75" s="304"/>
      <c r="AN75" s="304">
        <f t="shared" ref="AN75" si="1228">AN74/AN73</f>
        <v>20.312500000000004</v>
      </c>
      <c r="AO75" s="304"/>
      <c r="AP75" s="304">
        <f t="shared" ref="AP75" si="1229">AP74/AP73</f>
        <v>21.312500000000004</v>
      </c>
      <c r="AQ75" s="304"/>
      <c r="AR75" s="304">
        <f t="shared" ref="AR75" si="1230">AR74/AR73</f>
        <v>22.312500000000004</v>
      </c>
      <c r="AS75" s="304"/>
      <c r="AT75" s="304">
        <f t="shared" ref="AT75" si="1231">AT74/AT73</f>
        <v>23.312500000000004</v>
      </c>
      <c r="AU75" s="304"/>
      <c r="AV75" s="304">
        <f t="shared" ref="AV75" si="1232">AV74/AV73</f>
        <v>24.312500000000004</v>
      </c>
      <c r="AW75" s="304"/>
      <c r="AX75" s="304">
        <f t="shared" ref="AX75" si="1233">AX74/AX73</f>
        <v>25.312500000000007</v>
      </c>
      <c r="AY75" s="304"/>
      <c r="AZ75" s="304">
        <f t="shared" ref="AZ75" si="1234">AZ74/AZ73</f>
        <v>26.312500000000007</v>
      </c>
      <c r="BA75" s="304"/>
      <c r="BB75" s="304">
        <f t="shared" ref="BB75" si="1235">BB74/BB73</f>
        <v>27.312500000000007</v>
      </c>
      <c r="BC75" s="304"/>
      <c r="BD75" s="304">
        <f t="shared" ref="BD75" si="1236">BD74/BD73</f>
        <v>28.312500000000007</v>
      </c>
      <c r="BE75" s="304"/>
      <c r="BF75" s="304">
        <f t="shared" ref="BF75" si="1237">BF74/BF73</f>
        <v>29.312500000000007</v>
      </c>
      <c r="BG75" s="304"/>
      <c r="BH75" s="304">
        <f t="shared" ref="BH75" si="1238">BH74/BH73</f>
        <v>30.312500000000007</v>
      </c>
      <c r="BI75" s="304"/>
      <c r="BJ75" s="304">
        <f t="shared" ref="BJ75" si="1239">BJ74/BJ73</f>
        <v>31.312500000000007</v>
      </c>
      <c r="BK75" s="304"/>
      <c r="BL75" s="304">
        <f t="shared" ref="BL75" si="1240">BL74/BL73</f>
        <v>32.312500000000007</v>
      </c>
      <c r="BM75" s="304"/>
      <c r="BN75" s="304">
        <f t="shared" ref="BN75" si="1241">BN74/BN73</f>
        <v>33.312500000000007</v>
      </c>
      <c r="BO75" s="304"/>
      <c r="BP75" s="304">
        <f t="shared" ref="BP75" si="1242">BP74/BP73</f>
        <v>34.312500000000007</v>
      </c>
      <c r="BQ75" s="304"/>
      <c r="BR75" s="304">
        <f t="shared" ref="BR75" si="1243">BR74/BR73</f>
        <v>35.312500000000007</v>
      </c>
      <c r="BS75" s="304"/>
      <c r="BT75" s="304">
        <f t="shared" ref="BT75" si="1244">BT74/BT73</f>
        <v>38.666666666666686</v>
      </c>
      <c r="BU75" s="304"/>
      <c r="BV75" s="304">
        <f t="shared" ref="BV75" si="1245">BV74/BV73</f>
        <v>42.500000000000007</v>
      </c>
      <c r="BW75" s="304"/>
      <c r="BX75" s="304">
        <f t="shared" ref="BX75" si="1246">BX74/BX73</f>
        <v>43.571428571428584</v>
      </c>
      <c r="BY75" s="304"/>
      <c r="BZ75" s="304">
        <f t="shared" ref="BZ75" si="1247">BZ74/BZ73</f>
        <v>44.571428571428584</v>
      </c>
      <c r="CA75" s="304"/>
      <c r="CB75" s="304">
        <f t="shared" ref="CB75" si="1248">CB74/CB73</f>
        <v>45.571428571428584</v>
      </c>
      <c r="CC75" s="304"/>
      <c r="CD75" s="304">
        <f t="shared" ref="CD75" si="1249">CD74/CD73</f>
        <v>46.571428571428591</v>
      </c>
      <c r="CE75" s="304"/>
      <c r="CF75" s="304">
        <f t="shared" ref="CF75" si="1250">CF74/CF73</f>
        <v>51.153846153846175</v>
      </c>
      <c r="CG75" s="304"/>
      <c r="CH75" s="304">
        <f t="shared" ref="CH75" si="1251">CH74/CH73</f>
        <v>56.500000000000021</v>
      </c>
      <c r="CI75" s="304"/>
      <c r="CJ75" s="304">
        <f t="shared" ref="CJ75" si="1252">CJ74/CJ73</f>
        <v>57.58333333333335</v>
      </c>
      <c r="CK75" s="304"/>
      <c r="CL75" s="304">
        <f t="shared" ref="CL75" si="1253">CL74/CL73</f>
        <v>63.818181818181834</v>
      </c>
      <c r="CM75" s="304"/>
      <c r="CN75" s="304">
        <f t="shared" ref="CN75" si="1254">CN74/CN73</f>
        <v>71.300000000000011</v>
      </c>
      <c r="CO75" s="304"/>
      <c r="CP75" s="304">
        <f t="shared" ref="CP75" si="1255">CP74/CP73</f>
        <v>72.40000000000002</v>
      </c>
      <c r="CQ75" s="304"/>
      <c r="CR75" s="304">
        <f t="shared" ref="CR75" si="1256">CR74/CR73</f>
        <v>73.40000000000002</v>
      </c>
      <c r="CS75" s="304"/>
      <c r="CT75" s="304">
        <f t="shared" ref="CT75" si="1257">CT74/CT73</f>
        <v>74.40000000000002</v>
      </c>
      <c r="CU75" s="304"/>
      <c r="CV75" s="304">
        <f t="shared" ref="CV75" si="1258">CV74/CV73</f>
        <v>75.400000000000034</v>
      </c>
      <c r="CW75" s="304"/>
      <c r="CX75" s="304">
        <f t="shared" ref="CX75" si="1259">CX74/CX73</f>
        <v>76.400000000000034</v>
      </c>
      <c r="CY75" s="304"/>
      <c r="CZ75" s="304">
        <f t="shared" ref="CZ75" si="1260">CZ74/CZ73</f>
        <v>77.400000000000034</v>
      </c>
      <c r="DA75" s="304"/>
      <c r="DB75" s="304">
        <f t="shared" ref="DB75" si="1261">DB74/DB73</f>
        <v>78.400000000000034</v>
      </c>
      <c r="DC75" s="304"/>
      <c r="DD75" s="304">
        <f t="shared" ref="DD75" si="1262">DD74/DD73</f>
        <v>79.400000000000034</v>
      </c>
      <c r="DE75" s="304"/>
      <c r="DF75" s="304">
        <f t="shared" ref="DF75" si="1263">DF74/DF73</f>
        <v>80.400000000000048</v>
      </c>
      <c r="DG75" s="304"/>
      <c r="DH75" s="304">
        <f t="shared" ref="DH75" si="1264">DH74/DH73</f>
        <v>81.400000000000048</v>
      </c>
      <c r="DI75" s="304"/>
      <c r="DJ75" s="304">
        <f t="shared" ref="DJ75" si="1265">DJ74/DJ73</f>
        <v>91.4444444444445</v>
      </c>
      <c r="DK75" s="304"/>
      <c r="DL75" s="304">
        <f t="shared" ref="DL75" si="1266">DL74/DL73</f>
        <v>104.00000000000007</v>
      </c>
      <c r="DM75" s="304"/>
      <c r="DN75" s="304">
        <f t="shared" ref="DN75" si="1267">DN74/DN73</f>
        <v>105.12500000000007</v>
      </c>
      <c r="DO75" s="304"/>
      <c r="DP75" s="304">
        <f t="shared" ref="DP75" si="1268">DP74/DP73</f>
        <v>121.14285714285722</v>
      </c>
      <c r="DQ75" s="304"/>
      <c r="DR75" s="304">
        <f t="shared" ref="DR75" si="1269">DR74/DR73</f>
        <v>170.8000000000001</v>
      </c>
      <c r="DS75" s="304"/>
      <c r="DT75" s="304">
        <f t="shared" ref="DT75" si="1270">DT74/DT73</f>
        <v>215.00000000000011</v>
      </c>
      <c r="DU75" s="304"/>
      <c r="DV75" s="304">
        <f t="shared" ref="DV75" si="1271">DV74/DV73</f>
        <v>216.25000000000011</v>
      </c>
      <c r="DW75" s="304"/>
      <c r="DX75" s="304">
        <f t="shared" ref="DX75" si="1272">DX74/DX73</f>
        <v>217.25000000000011</v>
      </c>
      <c r="DY75" s="304"/>
      <c r="DZ75" s="304">
        <f t="shared" ref="DZ75" si="1273">DZ74/DZ73</f>
        <v>218.25000000000011</v>
      </c>
      <c r="EA75" s="304"/>
      <c r="EB75" s="304">
        <f t="shared" ref="EB75" si="1274">EB74/EB73</f>
        <v>219.25000000000011</v>
      </c>
      <c r="EC75" s="304"/>
      <c r="ED75" s="304">
        <f t="shared" ref="ED75" si="1275">ED74/ED73</f>
        <v>220.25000000000011</v>
      </c>
      <c r="EE75" s="304"/>
      <c r="EF75" s="304">
        <f t="shared" ref="EF75" si="1276">EF74/EF73</f>
        <v>221.25000000000009</v>
      </c>
      <c r="EG75" s="304"/>
      <c r="EH75" s="304">
        <f t="shared" ref="EH75" si="1277">EH74/EH73</f>
        <v>222.25000000000009</v>
      </c>
      <c r="EI75" s="304"/>
      <c r="EJ75" s="304">
        <f t="shared" ref="EJ75" si="1278">EJ74/EJ73</f>
        <v>223.25000000000009</v>
      </c>
      <c r="EK75" s="304"/>
      <c r="EL75" s="304">
        <f t="shared" ref="EL75" si="1279">EL74/EL73</f>
        <v>224.25000000000009</v>
      </c>
      <c r="EM75" s="304"/>
      <c r="EN75" s="304">
        <f t="shared" ref="EN75" si="1280">EN74/EN73</f>
        <v>225.25000000000009</v>
      </c>
      <c r="EO75" s="304"/>
      <c r="EP75" s="304">
        <f t="shared" ref="EP75" si="1281">EP74/EP73</f>
        <v>226.25000000000009</v>
      </c>
      <c r="EQ75" s="304"/>
      <c r="ER75" s="304">
        <f t="shared" ref="ER75" si="1282">ER74/ER73</f>
        <v>302.66666666666674</v>
      </c>
      <c r="ES75" s="304"/>
      <c r="ET75" s="304">
        <f t="shared" ref="ET75" si="1283">ET74/ET73</f>
        <v>910.00000000000034</v>
      </c>
      <c r="EU75" s="304"/>
      <c r="EV75" s="304">
        <v>0</v>
      </c>
      <c r="EW75" s="304"/>
      <c r="EX75" s="304">
        <v>0</v>
      </c>
      <c r="EY75" s="304"/>
      <c r="EZ75" s="304">
        <v>0</v>
      </c>
      <c r="FA75" s="304"/>
      <c r="FB75" s="304">
        <v>0</v>
      </c>
      <c r="FC75" s="304"/>
      <c r="FD75" s="304">
        <v>0</v>
      </c>
      <c r="FE75" s="304"/>
    </row>
    <row r="76" spans="1:165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 t="shared" ref="L76" si="1284">M67/L68</f>
        <v>0</v>
      </c>
      <c r="M76" s="304"/>
      <c r="N76" s="304">
        <f t="shared" ref="N76" si="1285">O67/N68</f>
        <v>0.1111111111111111</v>
      </c>
      <c r="O76" s="304"/>
      <c r="P76" s="304">
        <f t="shared" ref="P76" si="1286">Q67/P68</f>
        <v>0.1111111111111111</v>
      </c>
      <c r="Q76" s="304"/>
      <c r="R76" s="304">
        <f t="shared" ref="R76" si="1287">S67/R68</f>
        <v>1.1111111111111112</v>
      </c>
      <c r="S76" s="304"/>
      <c r="T76" s="304">
        <f t="shared" ref="T76" si="1288">U67/T68</f>
        <v>1.7777777777777777</v>
      </c>
      <c r="U76" s="304"/>
      <c r="V76" s="304">
        <f t="shared" ref="V76" si="1289">W67/V68</f>
        <v>1.4444444444444444</v>
      </c>
      <c r="W76" s="304"/>
      <c r="X76" s="304">
        <f t="shared" ref="X76" si="1290">Y67/X68</f>
        <v>2</v>
      </c>
      <c r="Y76" s="304"/>
      <c r="Z76" s="304">
        <f t="shared" ref="Z76" si="1291">AA67/Z68</f>
        <v>1.5</v>
      </c>
      <c r="AA76" s="304"/>
      <c r="AB76" s="304">
        <f t="shared" ref="AB76" si="1292">AC67/AB68</f>
        <v>2.375</v>
      </c>
      <c r="AC76" s="304"/>
      <c r="AD76" s="304">
        <f t="shared" ref="AD76" si="1293">AE67/AD68</f>
        <v>1.375</v>
      </c>
      <c r="AE76" s="304"/>
      <c r="AF76" s="304">
        <f t="shared" ref="AF76" si="1294">AG67/AF68</f>
        <v>1.875</v>
      </c>
      <c r="AG76" s="304"/>
      <c r="AH76" s="304">
        <f t="shared" ref="AH76" si="1295">AI67/AH68</f>
        <v>2</v>
      </c>
      <c r="AI76" s="304"/>
      <c r="AJ76" s="304">
        <f t="shared" ref="AJ76" si="1296">AK67/AJ68</f>
        <v>1</v>
      </c>
      <c r="AK76" s="304"/>
      <c r="AL76" s="304">
        <f t="shared" ref="AL76" si="1297">AM67/AL68</f>
        <v>2</v>
      </c>
      <c r="AM76" s="304"/>
      <c r="AN76" s="304">
        <f t="shared" ref="AN76" si="1298">AO67/AN68</f>
        <v>1</v>
      </c>
      <c r="AO76" s="304"/>
      <c r="AP76" s="304">
        <f t="shared" ref="AP76" si="1299">AQ67/AP68</f>
        <v>1.375</v>
      </c>
      <c r="AQ76" s="304"/>
      <c r="AR76" s="304">
        <f t="shared" ref="AR76" si="1300">AS67/AR68</f>
        <v>1.5</v>
      </c>
      <c r="AS76" s="304"/>
      <c r="AT76" s="304">
        <f t="shared" ref="AT76" si="1301">AU67/AT68</f>
        <v>0.75</v>
      </c>
      <c r="AU76" s="304"/>
      <c r="AV76" s="304">
        <f t="shared" ref="AV76" si="1302">AW67/AV68</f>
        <v>0.875</v>
      </c>
      <c r="AW76" s="304"/>
      <c r="AX76" s="304">
        <f t="shared" ref="AX76" si="1303">AY67/AX68</f>
        <v>1.375</v>
      </c>
      <c r="AY76" s="304"/>
      <c r="AZ76" s="304">
        <f t="shared" ref="AZ76" si="1304">BA67/AZ68</f>
        <v>1.25</v>
      </c>
      <c r="BA76" s="304"/>
      <c r="BB76" s="304">
        <f t="shared" ref="BB76" si="1305">BC67/BB68</f>
        <v>1.25</v>
      </c>
      <c r="BC76" s="304"/>
      <c r="BD76" s="304">
        <f t="shared" ref="BD76" si="1306">BE67/BD68</f>
        <v>1.375</v>
      </c>
      <c r="BE76" s="304"/>
      <c r="BF76" s="304">
        <f t="shared" ref="BF76" si="1307">BG67/BF68</f>
        <v>0.5</v>
      </c>
      <c r="BG76" s="304"/>
      <c r="BH76" s="304">
        <f t="shared" ref="BH76" si="1308">BI67/BH68</f>
        <v>1.125</v>
      </c>
      <c r="BI76" s="304"/>
      <c r="BJ76" s="304">
        <f t="shared" ref="BJ76" si="1309">BK67/BJ68</f>
        <v>0.875</v>
      </c>
      <c r="BK76" s="304"/>
      <c r="BL76" s="304">
        <f t="shared" ref="BL76" si="1310">BM67/BL68</f>
        <v>0.375</v>
      </c>
      <c r="BM76" s="304"/>
      <c r="BN76" s="304">
        <f t="shared" ref="BN76" si="1311">BO67/BN68</f>
        <v>0.75</v>
      </c>
      <c r="BO76" s="304"/>
      <c r="BP76" s="304">
        <f t="shared" ref="BP76" si="1312">BQ67/BP68</f>
        <v>1.125</v>
      </c>
      <c r="BQ76" s="304"/>
      <c r="BR76" s="304">
        <f t="shared" ref="BR76" si="1313">BS67/BR68</f>
        <v>0.875</v>
      </c>
      <c r="BS76" s="304"/>
      <c r="BT76" s="304">
        <f t="shared" ref="BT76" si="1314">BU67/BT68</f>
        <v>0.375</v>
      </c>
      <c r="BU76" s="304"/>
      <c r="BV76" s="304">
        <f t="shared" ref="BV76" si="1315">BW67/BV68</f>
        <v>0.14285714285714285</v>
      </c>
      <c r="BW76" s="304"/>
      <c r="BX76" s="304">
        <f t="shared" ref="BX76" si="1316">BY67/BX68</f>
        <v>0.14285714285714285</v>
      </c>
      <c r="BY76" s="304"/>
      <c r="BZ76" s="304">
        <f t="shared" ref="BZ76" si="1317">CA67/BZ68</f>
        <v>0.2857142857142857</v>
      </c>
      <c r="CA76" s="304"/>
      <c r="CB76" s="304">
        <f t="shared" ref="CB76" si="1318">CC67/CB68</f>
        <v>0.2857142857142857</v>
      </c>
      <c r="CC76" s="304"/>
      <c r="CD76" s="304">
        <f t="shared" ref="CD76" si="1319">CE67/CD68</f>
        <v>0</v>
      </c>
      <c r="CE76" s="304"/>
      <c r="CF76" s="304">
        <f t="shared" ref="CF76" si="1320">CG67/CF68</f>
        <v>0.2857142857142857</v>
      </c>
      <c r="CG76" s="304"/>
      <c r="CH76" s="304">
        <f t="shared" ref="CH76" si="1321">CI67/CH68</f>
        <v>0.5</v>
      </c>
      <c r="CI76" s="304"/>
      <c r="CJ76" s="304">
        <f t="shared" ref="CJ76" si="1322">CK67/CJ68</f>
        <v>0</v>
      </c>
      <c r="CK76" s="304"/>
      <c r="CL76" s="304">
        <f t="shared" ref="CL76" si="1323">CM67/CL68</f>
        <v>0</v>
      </c>
      <c r="CM76" s="304"/>
      <c r="CN76" s="304">
        <f t="shared" ref="CN76" si="1324">CO67/CN68</f>
        <v>0.2</v>
      </c>
      <c r="CO76" s="304"/>
      <c r="CP76" s="304">
        <f t="shared" ref="CP76" si="1325">CQ67/CP68</f>
        <v>0</v>
      </c>
      <c r="CQ76" s="304"/>
      <c r="CR76" s="304">
        <f t="shared" ref="CR76" si="1326">CS67/CR68</f>
        <v>0</v>
      </c>
      <c r="CS76" s="304"/>
      <c r="CT76" s="304">
        <f t="shared" ref="CT76" si="1327">CU67/CT68</f>
        <v>0</v>
      </c>
      <c r="CU76" s="304"/>
      <c r="CV76" s="304">
        <f t="shared" ref="CV76" si="1328">CW67/CV68</f>
        <v>0.6</v>
      </c>
      <c r="CW76" s="304"/>
      <c r="CX76" s="304">
        <f t="shared" ref="CX76" si="1329">CY67/CX68</f>
        <v>0</v>
      </c>
      <c r="CY76" s="304"/>
      <c r="CZ76" s="304">
        <f t="shared" ref="CZ76" si="1330">DA67/CZ68</f>
        <v>0</v>
      </c>
      <c r="DA76" s="304"/>
      <c r="DB76" s="304">
        <f t="shared" ref="DB76" si="1331">DC67/DB68</f>
        <v>0</v>
      </c>
      <c r="DC76" s="304"/>
      <c r="DD76" s="304">
        <f t="shared" ref="DD76" si="1332">DE67/DD68</f>
        <v>0</v>
      </c>
      <c r="DE76" s="304"/>
      <c r="DF76" s="304">
        <f t="shared" ref="DF76" si="1333">DG67/DF68</f>
        <v>0.2</v>
      </c>
      <c r="DG76" s="304"/>
      <c r="DH76" s="304">
        <f t="shared" ref="DH76" si="1334">DI67/DH68</f>
        <v>0</v>
      </c>
      <c r="DI76" s="304"/>
      <c r="DJ76" s="304">
        <f t="shared" ref="DJ76" si="1335">DK67/DJ68</f>
        <v>0.6</v>
      </c>
      <c r="DK76" s="304"/>
      <c r="DL76" s="304">
        <f t="shared" ref="DL76" si="1336">DM67/DL68</f>
        <v>0</v>
      </c>
      <c r="DM76" s="304"/>
      <c r="DN76" s="304">
        <f t="shared" ref="DN76" si="1337">DO67/DN68</f>
        <v>0.25</v>
      </c>
      <c r="DO76" s="304"/>
      <c r="DP76" s="304">
        <f t="shared" ref="DP76" si="1338">DQ67/DP68</f>
        <v>0.25</v>
      </c>
      <c r="DQ76" s="304"/>
      <c r="DR76" s="304">
        <f t="shared" ref="DR76" si="1339">DS67/DR68</f>
        <v>0</v>
      </c>
      <c r="DS76" s="304"/>
      <c r="DT76" s="304">
        <f t="shared" ref="DT76" si="1340">DU67/DT68</f>
        <v>0</v>
      </c>
      <c r="DU76" s="304"/>
      <c r="DV76" s="304">
        <f t="shared" ref="DV76" si="1341">DW67/DV68</f>
        <v>0</v>
      </c>
      <c r="DW76" s="304"/>
      <c r="DX76" s="304">
        <f t="shared" ref="DX76" si="1342">DY67/DX68</f>
        <v>0</v>
      </c>
      <c r="DY76" s="304"/>
      <c r="DZ76" s="304">
        <f t="shared" ref="DZ76" si="1343">EA67/DZ68</f>
        <v>0</v>
      </c>
      <c r="EA76" s="304"/>
      <c r="EB76" s="304">
        <f t="shared" ref="EB76" si="1344">EC67/EB68</f>
        <v>0</v>
      </c>
      <c r="EC76" s="304"/>
      <c r="ED76" s="304">
        <f t="shared" ref="ED76" si="1345">EE67/ED68</f>
        <v>0</v>
      </c>
      <c r="EE76" s="304"/>
      <c r="EF76" s="304">
        <f t="shared" ref="EF76" si="1346">EG67/EF68</f>
        <v>0</v>
      </c>
      <c r="EG76" s="304"/>
      <c r="EH76" s="304">
        <f t="shared" ref="EH76" si="1347">EI67/EH68</f>
        <v>0</v>
      </c>
      <c r="EI76" s="304"/>
      <c r="EJ76" s="304">
        <f t="shared" ref="EJ76" si="1348">EK67/EJ68</f>
        <v>0</v>
      </c>
      <c r="EK76" s="304"/>
      <c r="EL76" s="304">
        <f t="shared" ref="EL76" si="1349">EM67/EL68</f>
        <v>0</v>
      </c>
      <c r="EM76" s="304"/>
      <c r="EN76" s="304">
        <f t="shared" ref="EN76" si="1350">EO67/EN68</f>
        <v>0</v>
      </c>
      <c r="EO76" s="304"/>
      <c r="EP76" s="304">
        <f t="shared" ref="EP76" si="1351">EQ67/EP68</f>
        <v>0</v>
      </c>
      <c r="EQ76" s="304"/>
      <c r="ER76" s="304">
        <f t="shared" ref="ER76" si="1352">ES67/ER68</f>
        <v>0</v>
      </c>
      <c r="ES76" s="304"/>
      <c r="ET76" s="304">
        <f t="shared" ref="ET76" si="1353">EU67/ET68</f>
        <v>0</v>
      </c>
      <c r="EU76" s="304"/>
      <c r="EV76" s="304">
        <v>0</v>
      </c>
      <c r="EW76" s="304"/>
      <c r="EX76" s="304">
        <v>0</v>
      </c>
      <c r="EY76" s="304"/>
      <c r="EZ76" s="304">
        <v>0</v>
      </c>
      <c r="FA76" s="304"/>
      <c r="FB76" s="304">
        <v>0</v>
      </c>
      <c r="FC76" s="304"/>
      <c r="FD76" s="304">
        <v>0</v>
      </c>
      <c r="FE76" s="304"/>
      <c r="FF76" s="86"/>
    </row>
    <row r="77" spans="1:165" ht="15" thickBot="1">
      <c r="A77" s="77" t="s">
        <v>69</v>
      </c>
      <c r="B77" s="304">
        <f>B71*B76</f>
        <v>0</v>
      </c>
      <c r="C77" s="304"/>
      <c r="D77" s="304">
        <f>D71*D76</f>
        <v>0</v>
      </c>
      <c r="E77" s="304"/>
      <c r="F77" s="304">
        <f t="shared" ref="F77" si="1354">F71*F76</f>
        <v>0</v>
      </c>
      <c r="G77" s="304"/>
      <c r="H77" s="304">
        <f t="shared" ref="H77" si="1355">H71*H76</f>
        <v>0</v>
      </c>
      <c r="I77" s="304"/>
      <c r="J77" s="304">
        <f t="shared" ref="J77" si="1356">J71*J76</f>
        <v>0</v>
      </c>
      <c r="K77" s="304"/>
      <c r="L77" s="304">
        <f t="shared" ref="L77" si="1357">L71*L76</f>
        <v>0</v>
      </c>
      <c r="M77" s="304"/>
      <c r="N77" s="304">
        <f t="shared" ref="N77" si="1358">N71*N76</f>
        <v>0.1111111111111111</v>
      </c>
      <c r="O77" s="304"/>
      <c r="P77" s="304">
        <f t="shared" ref="P77" si="1359">P71*P76</f>
        <v>0.1111111111111111</v>
      </c>
      <c r="Q77" s="304"/>
      <c r="R77" s="304">
        <f t="shared" ref="R77" si="1360">R71*R76</f>
        <v>1.1111111111111112</v>
      </c>
      <c r="S77" s="304"/>
      <c r="T77" s="304">
        <f t="shared" ref="T77" si="1361">T71*T76</f>
        <v>1.7777777777777777</v>
      </c>
      <c r="U77" s="304"/>
      <c r="V77" s="304">
        <f t="shared" ref="V77" si="1362">V71*V76</f>
        <v>1.4444444444444444</v>
      </c>
      <c r="W77" s="304"/>
      <c r="X77" s="304">
        <f t="shared" ref="X77" si="1363">X71*X76</f>
        <v>1.7777777777777777</v>
      </c>
      <c r="Y77" s="304"/>
      <c r="Z77" s="304">
        <f t="shared" ref="Z77" si="1364">Z71*Z76</f>
        <v>1.3333333333333333</v>
      </c>
      <c r="AA77" s="304"/>
      <c r="AB77" s="304">
        <f t="shared" ref="AB77" si="1365">AB71*AB76</f>
        <v>2.1111111111111112</v>
      </c>
      <c r="AC77" s="304"/>
      <c r="AD77" s="304">
        <f t="shared" ref="AD77" si="1366">AD71*AD76</f>
        <v>1.2222222222222221</v>
      </c>
      <c r="AE77" s="304"/>
      <c r="AF77" s="304">
        <f t="shared" ref="AF77" si="1367">AF71*AF76</f>
        <v>1.6666666666666665</v>
      </c>
      <c r="AG77" s="304"/>
      <c r="AH77" s="304">
        <f t="shared" ref="AH77" si="1368">AH71*AH76</f>
        <v>1.7777777777777777</v>
      </c>
      <c r="AI77" s="304"/>
      <c r="AJ77" s="304">
        <f t="shared" ref="AJ77" si="1369">AJ71*AJ76</f>
        <v>0.88888888888888884</v>
      </c>
      <c r="AK77" s="304"/>
      <c r="AL77" s="304">
        <f t="shared" ref="AL77" si="1370">AL71*AL76</f>
        <v>1.7777777777777777</v>
      </c>
      <c r="AM77" s="304"/>
      <c r="AN77" s="304">
        <f t="shared" ref="AN77" si="1371">AN71*AN76</f>
        <v>0.88888888888888884</v>
      </c>
      <c r="AO77" s="304"/>
      <c r="AP77" s="304">
        <f t="shared" ref="AP77" si="1372">AP71*AP76</f>
        <v>1.2222222222222221</v>
      </c>
      <c r="AQ77" s="304"/>
      <c r="AR77" s="304">
        <f t="shared" ref="AR77" si="1373">AR71*AR76</f>
        <v>1.3333333333333333</v>
      </c>
      <c r="AS77" s="304"/>
      <c r="AT77" s="304">
        <f t="shared" ref="AT77" si="1374">AT71*AT76</f>
        <v>0.66666666666666663</v>
      </c>
      <c r="AU77" s="304"/>
      <c r="AV77" s="304">
        <f t="shared" ref="AV77" si="1375">AV71*AV76</f>
        <v>0.77777777777777768</v>
      </c>
      <c r="AW77" s="304"/>
      <c r="AX77" s="304">
        <f t="shared" ref="AX77" si="1376">AX71*AX76</f>
        <v>1.2222222222222221</v>
      </c>
      <c r="AY77" s="304"/>
      <c r="AZ77" s="304">
        <f t="shared" ref="AZ77" si="1377">AZ71*AZ76</f>
        <v>1.1111111111111112</v>
      </c>
      <c r="BA77" s="304"/>
      <c r="BB77" s="304">
        <f t="shared" ref="BB77" si="1378">BB71*BB76</f>
        <v>1.1111111111111112</v>
      </c>
      <c r="BC77" s="304"/>
      <c r="BD77" s="304">
        <f t="shared" ref="BD77" si="1379">BD71*BD76</f>
        <v>1.2222222222222221</v>
      </c>
      <c r="BE77" s="304"/>
      <c r="BF77" s="304">
        <f t="shared" ref="BF77" si="1380">BF71*BF76</f>
        <v>0.44444444444444442</v>
      </c>
      <c r="BG77" s="304"/>
      <c r="BH77" s="304">
        <f t="shared" ref="BH77" si="1381">BH71*BH76</f>
        <v>1</v>
      </c>
      <c r="BI77" s="304"/>
      <c r="BJ77" s="304">
        <f t="shared" ref="BJ77" si="1382">BJ71*BJ76</f>
        <v>0.77777777777777768</v>
      </c>
      <c r="BK77" s="304"/>
      <c r="BL77" s="304">
        <f t="shared" ref="BL77" si="1383">BL71*BL76</f>
        <v>0.33333333333333331</v>
      </c>
      <c r="BM77" s="304"/>
      <c r="BN77" s="304">
        <f t="shared" ref="BN77" si="1384">BN71*BN76</f>
        <v>0.66666666666666663</v>
      </c>
      <c r="BO77" s="304"/>
      <c r="BP77" s="304">
        <f t="shared" ref="BP77" si="1385">BP71*BP76</f>
        <v>1</v>
      </c>
      <c r="BQ77" s="304"/>
      <c r="BR77" s="304">
        <f t="shared" ref="BR77" si="1386">BR71*BR76</f>
        <v>0.77777777777777768</v>
      </c>
      <c r="BS77" s="304"/>
      <c r="BT77" s="304">
        <f t="shared" ref="BT77" si="1387">BT71*BT76</f>
        <v>0.33333333333333331</v>
      </c>
      <c r="BU77" s="304"/>
      <c r="BV77" s="304">
        <f t="shared" ref="BV77" si="1388">BV71*BV76</f>
        <v>0.1111111111111111</v>
      </c>
      <c r="BW77" s="304"/>
      <c r="BX77" s="304">
        <f t="shared" ref="BX77" si="1389">BX71*BX76</f>
        <v>0.1111111111111111</v>
      </c>
      <c r="BY77" s="304"/>
      <c r="BZ77" s="304">
        <f t="shared" ref="BZ77" si="1390">BZ71*BZ76</f>
        <v>0.22222222222222221</v>
      </c>
      <c r="CA77" s="304"/>
      <c r="CB77" s="304">
        <f t="shared" ref="CB77" si="1391">CB71*CB76</f>
        <v>0.22222222222222221</v>
      </c>
      <c r="CC77" s="304"/>
      <c r="CD77" s="304">
        <f t="shared" ref="CD77" si="1392">CD71*CD76</f>
        <v>0</v>
      </c>
      <c r="CE77" s="304"/>
      <c r="CF77" s="304">
        <f t="shared" ref="CF77" si="1393">CF71*CF76</f>
        <v>0.22222222222222221</v>
      </c>
      <c r="CG77" s="304"/>
      <c r="CH77" s="304">
        <f t="shared" ref="CH77" si="1394">CH71*CH76</f>
        <v>0.33333333333333331</v>
      </c>
      <c r="CI77" s="304"/>
      <c r="CJ77" s="304">
        <f t="shared" ref="CJ77" si="1395">CJ71*CJ76</f>
        <v>0</v>
      </c>
      <c r="CK77" s="304"/>
      <c r="CL77" s="304">
        <f t="shared" ref="CL77" si="1396">CL71*CL76</f>
        <v>0</v>
      </c>
      <c r="CM77" s="304"/>
      <c r="CN77" s="304">
        <f t="shared" ref="CN77" si="1397">CN71*CN76</f>
        <v>0.11111111111111112</v>
      </c>
      <c r="CO77" s="304"/>
      <c r="CP77" s="304">
        <f t="shared" ref="CP77" si="1398">CP71*CP76</f>
        <v>0</v>
      </c>
      <c r="CQ77" s="304"/>
      <c r="CR77" s="304">
        <f t="shared" ref="CR77" si="1399">CR71*CR76</f>
        <v>0</v>
      </c>
      <c r="CS77" s="304"/>
      <c r="CT77" s="304">
        <f t="shared" ref="CT77" si="1400">CT71*CT76</f>
        <v>0</v>
      </c>
      <c r="CU77" s="304"/>
      <c r="CV77" s="304">
        <f t="shared" ref="CV77" si="1401">CV71*CV76</f>
        <v>0.33333333333333331</v>
      </c>
      <c r="CW77" s="304"/>
      <c r="CX77" s="304">
        <f t="shared" ref="CX77" si="1402">CX71*CX76</f>
        <v>0</v>
      </c>
      <c r="CY77" s="304"/>
      <c r="CZ77" s="304">
        <f t="shared" ref="CZ77" si="1403">CZ71*CZ76</f>
        <v>0</v>
      </c>
      <c r="DA77" s="304"/>
      <c r="DB77" s="304">
        <f t="shared" ref="DB77" si="1404">DB71*DB76</f>
        <v>0</v>
      </c>
      <c r="DC77" s="304"/>
      <c r="DD77" s="304">
        <f t="shared" ref="DD77" si="1405">DD71*DD76</f>
        <v>0</v>
      </c>
      <c r="DE77" s="304"/>
      <c r="DF77" s="304">
        <f t="shared" ref="DF77" si="1406">DF71*DF76</f>
        <v>0.11111111111111112</v>
      </c>
      <c r="DG77" s="304"/>
      <c r="DH77" s="304">
        <f t="shared" ref="DH77" si="1407">DH71*DH76</f>
        <v>0</v>
      </c>
      <c r="DI77" s="304"/>
      <c r="DJ77" s="304">
        <f t="shared" ref="DJ77" si="1408">DJ71*DJ76</f>
        <v>0.33333333333333331</v>
      </c>
      <c r="DK77" s="304"/>
      <c r="DL77" s="304">
        <f t="shared" ref="DL77" si="1409">DL71*DL76</f>
        <v>0</v>
      </c>
      <c r="DM77" s="304"/>
      <c r="DN77" s="304">
        <f t="shared" ref="DN77" si="1410">DN71*DN76</f>
        <v>0.1111111111111111</v>
      </c>
      <c r="DO77" s="304"/>
      <c r="DP77" s="304">
        <f t="shared" ref="DP77" si="1411">DP71*DP76</f>
        <v>0.1111111111111111</v>
      </c>
      <c r="DQ77" s="304"/>
      <c r="DR77" s="304">
        <f t="shared" ref="DR77" si="1412">DR71*DR76</f>
        <v>0</v>
      </c>
      <c r="DS77" s="304"/>
      <c r="DT77" s="304">
        <f t="shared" ref="DT77" si="1413">DT71*DT76</f>
        <v>0</v>
      </c>
      <c r="DU77" s="304"/>
      <c r="DV77" s="304">
        <f t="shared" ref="DV77" si="1414">DV71*DV76</f>
        <v>0</v>
      </c>
      <c r="DW77" s="304"/>
      <c r="DX77" s="304">
        <f t="shared" ref="DX77" si="1415">DX71*DX76</f>
        <v>0</v>
      </c>
      <c r="DY77" s="304"/>
      <c r="DZ77" s="304">
        <f t="shared" ref="DZ77" si="1416">DZ71*DZ76</f>
        <v>0</v>
      </c>
      <c r="EA77" s="304"/>
      <c r="EB77" s="304">
        <f t="shared" ref="EB77" si="1417">EB71*EB76</f>
        <v>0</v>
      </c>
      <c r="EC77" s="304"/>
      <c r="ED77" s="304">
        <f t="shared" ref="ED77" si="1418">ED71*ED76</f>
        <v>0</v>
      </c>
      <c r="EE77" s="304"/>
      <c r="EF77" s="304">
        <f t="shared" ref="EF77" si="1419">EF71*EF76</f>
        <v>0</v>
      </c>
      <c r="EG77" s="304"/>
      <c r="EH77" s="304">
        <f t="shared" ref="EH77" si="1420">EH71*EH76</f>
        <v>0</v>
      </c>
      <c r="EI77" s="304"/>
      <c r="EJ77" s="304">
        <f t="shared" ref="EJ77" si="1421">EJ71*EJ76</f>
        <v>0</v>
      </c>
      <c r="EK77" s="304"/>
      <c r="EL77" s="304">
        <f t="shared" ref="EL77" si="1422">EL71*EL76</f>
        <v>0</v>
      </c>
      <c r="EM77" s="304"/>
      <c r="EN77" s="304">
        <f t="shared" ref="EN77" si="1423">EN71*EN76</f>
        <v>0</v>
      </c>
      <c r="EO77" s="304"/>
      <c r="EP77" s="304">
        <f t="shared" ref="EP77" si="1424">EP71*EP76</f>
        <v>0</v>
      </c>
      <c r="EQ77" s="304"/>
      <c r="ER77" s="304">
        <f t="shared" ref="ER77" si="1425">ER71*ER76</f>
        <v>0</v>
      </c>
      <c r="ES77" s="304"/>
      <c r="ET77" s="304">
        <f t="shared" ref="ET77" si="1426">ET71*ET76</f>
        <v>0</v>
      </c>
      <c r="EU77" s="304"/>
      <c r="EV77" s="304">
        <f t="shared" ref="EV77:FD77" si="1427">EV71*EV76</f>
        <v>0</v>
      </c>
      <c r="EW77" s="304"/>
      <c r="EX77" s="304">
        <f t="shared" si="1427"/>
        <v>0</v>
      </c>
      <c r="EY77" s="304"/>
      <c r="EZ77" s="304">
        <f t="shared" si="1427"/>
        <v>0</v>
      </c>
      <c r="FA77" s="304"/>
      <c r="FB77" s="304">
        <f t="shared" si="1427"/>
        <v>0</v>
      </c>
      <c r="FC77" s="304"/>
      <c r="FD77" s="304">
        <f t="shared" si="1427"/>
        <v>0</v>
      </c>
      <c r="FE77" s="304"/>
      <c r="FF77" s="86"/>
    </row>
    <row r="78" spans="1:165" ht="15" thickBot="1">
      <c r="A78" s="77" t="s">
        <v>70</v>
      </c>
      <c r="B78" s="304">
        <f>SUM($B$77:C77)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0.1111111111111111</v>
      </c>
      <c r="O78" s="304"/>
      <c r="P78" s="304">
        <f>SUM($B$77:Q77)</f>
        <v>0.22222222222222221</v>
      </c>
      <c r="Q78" s="304"/>
      <c r="R78" s="304">
        <f>SUM($B$77:S77)</f>
        <v>1.3333333333333335</v>
      </c>
      <c r="S78" s="304"/>
      <c r="T78" s="304">
        <f>SUM($B$77:U77)</f>
        <v>3.1111111111111112</v>
      </c>
      <c r="U78" s="304"/>
      <c r="V78" s="304">
        <f>SUM($B$77:W77)</f>
        <v>4.5555555555555554</v>
      </c>
      <c r="W78" s="304"/>
      <c r="X78" s="304">
        <f>SUM($B$77:Y77)</f>
        <v>6.333333333333333</v>
      </c>
      <c r="Y78" s="304"/>
      <c r="Z78" s="304">
        <f>SUM($B$77:AA77)</f>
        <v>7.6666666666666661</v>
      </c>
      <c r="AA78" s="304"/>
      <c r="AB78" s="304">
        <f>SUM($B$77:AC77)</f>
        <v>9.7777777777777768</v>
      </c>
      <c r="AC78" s="304"/>
      <c r="AD78" s="304">
        <f>SUM($B$77:AE77)</f>
        <v>10.999999999999998</v>
      </c>
      <c r="AE78" s="304"/>
      <c r="AF78" s="304">
        <f>SUM($B$77:AG77)</f>
        <v>12.666666666666664</v>
      </c>
      <c r="AG78" s="304"/>
      <c r="AH78" s="304">
        <f>SUM($B$77:AI77)</f>
        <v>14.444444444444443</v>
      </c>
      <c r="AI78" s="304"/>
      <c r="AJ78" s="304">
        <f>SUM($B$77:AK77)</f>
        <v>15.333333333333332</v>
      </c>
      <c r="AK78" s="304"/>
      <c r="AL78" s="304">
        <f>SUM($B$77:AM77)</f>
        <v>17.111111111111111</v>
      </c>
      <c r="AM78" s="304"/>
      <c r="AN78" s="304">
        <f>SUM($B$77:AO77)</f>
        <v>18</v>
      </c>
      <c r="AO78" s="304"/>
      <c r="AP78" s="304">
        <f>SUM($B$77:AQ77)</f>
        <v>19.222222222222221</v>
      </c>
      <c r="AQ78" s="304"/>
      <c r="AR78" s="304">
        <f>SUM($B$77:AS77)</f>
        <v>20.555555555555554</v>
      </c>
      <c r="AS78" s="304"/>
      <c r="AT78" s="304">
        <f>SUM($B$77:AU77)</f>
        <v>21.222222222222221</v>
      </c>
      <c r="AU78" s="304"/>
      <c r="AV78" s="304">
        <f>SUM($B$77:AW77)</f>
        <v>22</v>
      </c>
      <c r="AW78" s="304"/>
      <c r="AX78" s="304">
        <f>SUM($B$77:AY77)</f>
        <v>23.222222222222221</v>
      </c>
      <c r="AY78" s="304"/>
      <c r="AZ78" s="304">
        <f>SUM($B$77:BA77)</f>
        <v>24.333333333333332</v>
      </c>
      <c r="BA78" s="304"/>
      <c r="BB78" s="304">
        <f>SUM($B$77:BC77)</f>
        <v>25.444444444444443</v>
      </c>
      <c r="BC78" s="304"/>
      <c r="BD78" s="304">
        <f>SUM($B$77:BE77)</f>
        <v>26.666666666666664</v>
      </c>
      <c r="BE78" s="304"/>
      <c r="BF78" s="304">
        <f>SUM($B$77:BG77)</f>
        <v>27.111111111111107</v>
      </c>
      <c r="BG78" s="304"/>
      <c r="BH78" s="304">
        <f>SUM($B$77:BI77)</f>
        <v>28.111111111111107</v>
      </c>
      <c r="BI78" s="304"/>
      <c r="BJ78" s="304">
        <f>SUM($B$77:BK77)</f>
        <v>28.888888888888886</v>
      </c>
      <c r="BK78" s="304"/>
      <c r="BL78" s="304">
        <f>SUM($B$77:BM77)</f>
        <v>29.222222222222218</v>
      </c>
      <c r="BM78" s="304"/>
      <c r="BN78" s="304">
        <f>SUM($B$77:BO77)</f>
        <v>29.888888888888886</v>
      </c>
      <c r="BO78" s="304"/>
      <c r="BP78" s="304">
        <f>SUM($B$77:BQ77)</f>
        <v>30.888888888888886</v>
      </c>
      <c r="BQ78" s="304"/>
      <c r="BR78" s="304">
        <f>SUM($B$77:BS77)</f>
        <v>31.666666666666664</v>
      </c>
      <c r="BS78" s="304"/>
      <c r="BT78" s="304">
        <f>SUM($B$77:BU77)</f>
        <v>31.999999999999996</v>
      </c>
      <c r="BU78" s="304"/>
      <c r="BV78" s="304">
        <f>SUM($B$77:BW77)</f>
        <v>32.111111111111107</v>
      </c>
      <c r="BW78" s="304"/>
      <c r="BX78" s="304">
        <f>SUM($B$77:BY77)</f>
        <v>32.222222222222221</v>
      </c>
      <c r="BY78" s="304"/>
      <c r="BZ78" s="304">
        <f>SUM($B$77:CA77)</f>
        <v>32.444444444444443</v>
      </c>
      <c r="CA78" s="304"/>
      <c r="CB78" s="304">
        <f>SUM($B$77:CC77)</f>
        <v>32.666666666666664</v>
      </c>
      <c r="CC78" s="304"/>
      <c r="CD78" s="304">
        <f>SUM($B$77:CE77)</f>
        <v>32.666666666666664</v>
      </c>
      <c r="CE78" s="304"/>
      <c r="CF78" s="304">
        <f>SUM($B$77:CG77)</f>
        <v>32.888888888888886</v>
      </c>
      <c r="CG78" s="304"/>
      <c r="CH78" s="304">
        <f>SUM($B$77:CI77)</f>
        <v>33.222222222222221</v>
      </c>
      <c r="CI78" s="304"/>
      <c r="CJ78" s="304">
        <f>SUM($B$77:CK77)</f>
        <v>33.222222222222221</v>
      </c>
      <c r="CK78" s="304"/>
      <c r="CL78" s="304">
        <f>SUM($B$77:CM77)</f>
        <v>33.222222222222221</v>
      </c>
      <c r="CM78" s="304"/>
      <c r="CN78" s="304">
        <f>SUM($B$77:CO77)</f>
        <v>33.333333333333336</v>
      </c>
      <c r="CO78" s="304"/>
      <c r="CP78" s="304">
        <f>SUM($B$77:CQ77)</f>
        <v>33.333333333333336</v>
      </c>
      <c r="CQ78" s="304"/>
      <c r="CR78" s="304">
        <f>SUM($B$77:CS77)</f>
        <v>33.333333333333336</v>
      </c>
      <c r="CS78" s="304"/>
      <c r="CT78" s="304">
        <f>SUM($B$77:CU77)</f>
        <v>33.333333333333336</v>
      </c>
      <c r="CU78" s="304"/>
      <c r="CV78" s="304">
        <f>SUM($B$77:CW77)</f>
        <v>33.666666666666671</v>
      </c>
      <c r="CW78" s="304"/>
      <c r="CX78" s="304">
        <f>SUM($B$77:CY77)</f>
        <v>33.666666666666671</v>
      </c>
      <c r="CY78" s="304"/>
      <c r="CZ78" s="304">
        <f>SUM($B$77:DA77)</f>
        <v>33.666666666666671</v>
      </c>
      <c r="DA78" s="304"/>
      <c r="DB78" s="304">
        <f>SUM($B$77:DC77)</f>
        <v>33.666666666666671</v>
      </c>
      <c r="DC78" s="304"/>
      <c r="DD78" s="304">
        <f>SUM($B$77:DE77)</f>
        <v>33.666666666666671</v>
      </c>
      <c r="DE78" s="304"/>
      <c r="DF78" s="304">
        <f>SUM($B$77:DG77)</f>
        <v>33.777777777777786</v>
      </c>
      <c r="DG78" s="304"/>
      <c r="DH78" s="304">
        <f>SUM($B$77:DI77)</f>
        <v>33.777777777777786</v>
      </c>
      <c r="DI78" s="304"/>
      <c r="DJ78" s="304">
        <f>SUM($B$77:DK77)</f>
        <v>34.111111111111121</v>
      </c>
      <c r="DK78" s="304"/>
      <c r="DL78" s="304">
        <f>SUM($B$77:DM77)</f>
        <v>34.111111111111121</v>
      </c>
      <c r="DM78" s="304"/>
      <c r="DN78" s="304">
        <f>SUM($B$77:DO77)</f>
        <v>34.222222222222236</v>
      </c>
      <c r="DO78" s="304"/>
      <c r="DP78" s="304">
        <f>SUM($B$77:DQ77)</f>
        <v>34.33333333333335</v>
      </c>
      <c r="DQ78" s="304"/>
      <c r="DR78" s="304">
        <f>SUM($B$77:DS77)</f>
        <v>34.33333333333335</v>
      </c>
      <c r="DS78" s="304"/>
      <c r="DT78" s="304">
        <f>SUM($B$77:DU77)</f>
        <v>34.33333333333335</v>
      </c>
      <c r="DU78" s="304"/>
      <c r="DV78" s="304">
        <f>SUM($B$77:DW77)</f>
        <v>34.33333333333335</v>
      </c>
      <c r="DW78" s="304"/>
      <c r="DX78" s="304">
        <f>SUM($B$77:DY77)</f>
        <v>34.33333333333335</v>
      </c>
      <c r="DY78" s="304"/>
      <c r="DZ78" s="304">
        <f>SUM($B$77:EA77)</f>
        <v>34.33333333333335</v>
      </c>
      <c r="EA78" s="304"/>
      <c r="EB78" s="304">
        <f>SUM($B$77:EC77)</f>
        <v>34.33333333333335</v>
      </c>
      <c r="EC78" s="304"/>
      <c r="ED78" s="304">
        <f>SUM($B$77:EE77)</f>
        <v>34.33333333333335</v>
      </c>
      <c r="EE78" s="304"/>
      <c r="EF78" s="304">
        <f>SUM($B$77:EG77)</f>
        <v>34.33333333333335</v>
      </c>
      <c r="EG78" s="304"/>
      <c r="EH78" s="304">
        <f>SUM($B$77:EI77)</f>
        <v>34.33333333333335</v>
      </c>
      <c r="EI78" s="304"/>
      <c r="EJ78" s="304">
        <f>SUM($B$77:EK77)</f>
        <v>34.33333333333335</v>
      </c>
      <c r="EK78" s="304"/>
      <c r="EL78" s="304">
        <f>SUM($B$77:EM77)</f>
        <v>34.33333333333335</v>
      </c>
      <c r="EM78" s="304"/>
      <c r="EN78" s="304">
        <f>SUM($B$77:EO77)</f>
        <v>34.33333333333335</v>
      </c>
      <c r="EO78" s="304"/>
      <c r="EP78" s="304">
        <f>SUM($B$77:EQ77)</f>
        <v>34.33333333333335</v>
      </c>
      <c r="EQ78" s="304"/>
      <c r="ER78" s="304">
        <f>SUM($B$77:ES77)</f>
        <v>34.33333333333335</v>
      </c>
      <c r="ES78" s="304"/>
      <c r="ET78" s="304">
        <f>SUM($B$77:EU77)</f>
        <v>34.33333333333335</v>
      </c>
      <c r="EU78" s="304"/>
      <c r="EV78" s="304">
        <f>SUM($B$77:EW77)</f>
        <v>34.33333333333335</v>
      </c>
      <c r="EW78" s="304"/>
      <c r="EX78" s="304">
        <f>SUM($B$77:EY77)</f>
        <v>34.33333333333335</v>
      </c>
      <c r="EY78" s="304"/>
      <c r="EZ78" s="304">
        <f>SUM($B$77:FA77)</f>
        <v>34.33333333333335</v>
      </c>
      <c r="FA78" s="304"/>
      <c r="FB78" s="304">
        <f>SUM($B$77:FC77)</f>
        <v>34.33333333333335</v>
      </c>
      <c r="FC78" s="304"/>
      <c r="FD78" s="304">
        <f>SUM($B$77:FE77)</f>
        <v>34.33333333333335</v>
      </c>
      <c r="FE78" s="304"/>
      <c r="FF78" s="86"/>
    </row>
    <row r="79" spans="1:165" ht="15" thickBot="1">
      <c r="A79" s="77" t="s">
        <v>83</v>
      </c>
      <c r="B79" s="304">
        <f>SUM($B$77:C77)/45</f>
        <v>0</v>
      </c>
      <c r="C79" s="304"/>
      <c r="D79" s="304">
        <f>SUM($B$77:E77)/45</f>
        <v>0</v>
      </c>
      <c r="E79" s="304"/>
      <c r="F79" s="304">
        <f>SUM($B$77:G77)/45</f>
        <v>0</v>
      </c>
      <c r="G79" s="304"/>
      <c r="H79" s="304">
        <f>SUM($B$77:I77)/45</f>
        <v>0</v>
      </c>
      <c r="I79" s="304"/>
      <c r="J79" s="304">
        <f>SUM($B$77:K77)/45</f>
        <v>0</v>
      </c>
      <c r="K79" s="304"/>
      <c r="L79" s="304">
        <f>SUM($B$77:M77)/45</f>
        <v>0</v>
      </c>
      <c r="M79" s="304"/>
      <c r="N79" s="304">
        <f>SUM($B$77:O77)/45</f>
        <v>2.4691358024691358E-3</v>
      </c>
      <c r="O79" s="304"/>
      <c r="P79" s="304">
        <f>SUM($B$77:Q77)/45</f>
        <v>4.9382716049382715E-3</v>
      </c>
      <c r="Q79" s="304"/>
      <c r="R79" s="304">
        <f>SUM($B$77:S77)/45</f>
        <v>2.9629629629629634E-2</v>
      </c>
      <c r="S79" s="304"/>
      <c r="T79" s="304">
        <f>SUM($B$77:U77)/45</f>
        <v>6.913580246913581E-2</v>
      </c>
      <c r="U79" s="304"/>
      <c r="V79" s="304">
        <f>SUM($B$77:W77)/45</f>
        <v>0.10123456790123456</v>
      </c>
      <c r="W79" s="304"/>
      <c r="X79" s="304">
        <f>SUM($B$77:Y77)/45</f>
        <v>0.14074074074074072</v>
      </c>
      <c r="Y79" s="304"/>
      <c r="Z79" s="304">
        <f>SUM($B$77:AA77)/45</f>
        <v>0.17037037037037037</v>
      </c>
      <c r="AA79" s="304"/>
      <c r="AB79" s="304">
        <f>SUM($B$77:AC77)/45</f>
        <v>0.21728395061728392</v>
      </c>
      <c r="AC79" s="304"/>
      <c r="AD79" s="304">
        <f>SUM($B$77:AE77)/45</f>
        <v>0.24444444444444441</v>
      </c>
      <c r="AE79" s="304"/>
      <c r="AF79" s="304">
        <f>SUM($B$77:AG77)/45</f>
        <v>0.28148148148148144</v>
      </c>
      <c r="AG79" s="304"/>
      <c r="AH79" s="304">
        <f>SUM($B$77:AI77)/45</f>
        <v>0.32098765432098764</v>
      </c>
      <c r="AI79" s="304"/>
      <c r="AJ79" s="304">
        <f>SUM($B$77:AK77)/45</f>
        <v>0.34074074074074073</v>
      </c>
      <c r="AK79" s="304"/>
      <c r="AL79" s="304">
        <f>SUM($B$77:AM77)/45</f>
        <v>0.38024691358024693</v>
      </c>
      <c r="AM79" s="304"/>
      <c r="AN79" s="304">
        <f>SUM($B$77:AO77)/45</f>
        <v>0.4</v>
      </c>
      <c r="AO79" s="304"/>
      <c r="AP79" s="304">
        <f>SUM($B$77:AQ77)/45</f>
        <v>0.42716049382716048</v>
      </c>
      <c r="AQ79" s="304"/>
      <c r="AR79" s="304">
        <f>SUM($B$77:AS77)/45</f>
        <v>0.4567901234567901</v>
      </c>
      <c r="AS79" s="304"/>
      <c r="AT79" s="304">
        <f>SUM($B$77:AU77)/45</f>
        <v>0.47160493827160493</v>
      </c>
      <c r="AU79" s="304"/>
      <c r="AV79" s="304">
        <f>SUM($B$77:AW77)/45</f>
        <v>0.48888888888888887</v>
      </c>
      <c r="AW79" s="304"/>
      <c r="AX79" s="304">
        <f>SUM($B$77:AY77)/45</f>
        <v>0.51604938271604939</v>
      </c>
      <c r="AY79" s="304"/>
      <c r="AZ79" s="304">
        <f>SUM($B$77:BA77)/45</f>
        <v>0.54074074074074074</v>
      </c>
      <c r="BA79" s="304"/>
      <c r="BB79" s="304">
        <f>SUM($B$77:BC77)/45</f>
        <v>0.5654320987654321</v>
      </c>
      <c r="BC79" s="304"/>
      <c r="BD79" s="304">
        <f>SUM($B$77:BE77)/45</f>
        <v>0.59259259259259256</v>
      </c>
      <c r="BE79" s="304"/>
      <c r="BF79" s="304">
        <f>SUM($B$77:BG77)/45</f>
        <v>0.60246913580246908</v>
      </c>
      <c r="BG79" s="304"/>
      <c r="BH79" s="304">
        <f>SUM($B$77:BI77)/45</f>
        <v>0.62469135802469122</v>
      </c>
      <c r="BI79" s="304"/>
      <c r="BJ79" s="304">
        <f>SUM($B$77:BK77)/45</f>
        <v>0.64197530864197527</v>
      </c>
      <c r="BK79" s="304"/>
      <c r="BL79" s="304">
        <f>SUM($B$77:BM77)/45</f>
        <v>0.64938271604938258</v>
      </c>
      <c r="BM79" s="304"/>
      <c r="BN79" s="304">
        <f>SUM($B$77:BO77)/45</f>
        <v>0.66419753086419742</v>
      </c>
      <c r="BO79" s="304"/>
      <c r="BP79" s="304">
        <f>SUM($B$77:BQ77)/45</f>
        <v>0.68641975308641967</v>
      </c>
      <c r="BQ79" s="304"/>
      <c r="BR79" s="304">
        <f>SUM($B$77:BS77)/45</f>
        <v>0.70370370370370361</v>
      </c>
      <c r="BS79" s="304"/>
      <c r="BT79" s="304">
        <f>SUM($B$77:BU77)/45</f>
        <v>0.71111111111111103</v>
      </c>
      <c r="BU79" s="304"/>
      <c r="BV79" s="304">
        <f>SUM($B$77:BW77)/45</f>
        <v>0.71358024691358013</v>
      </c>
      <c r="BW79" s="304"/>
      <c r="BX79" s="304">
        <f>SUM($B$77:BY77)/45</f>
        <v>0.71604938271604934</v>
      </c>
      <c r="BY79" s="304"/>
      <c r="BZ79" s="304">
        <f>SUM($B$77:CA77)/45</f>
        <v>0.72098765432098766</v>
      </c>
      <c r="CA79" s="304"/>
      <c r="CB79" s="304">
        <f>SUM($B$77:CC77)/45</f>
        <v>0.72592592592592586</v>
      </c>
      <c r="CC79" s="304"/>
      <c r="CD79" s="304">
        <f>SUM($B$77:CE77)/45</f>
        <v>0.72592592592592586</v>
      </c>
      <c r="CE79" s="304"/>
      <c r="CF79" s="304">
        <f>SUM($B$77:CG77)/45</f>
        <v>0.73086419753086418</v>
      </c>
      <c r="CG79" s="304"/>
      <c r="CH79" s="304">
        <f>SUM($B$77:CI77)/45</f>
        <v>0.7382716049382716</v>
      </c>
      <c r="CI79" s="304"/>
      <c r="CJ79" s="304">
        <f>SUM($B$77:CK77)/45</f>
        <v>0.7382716049382716</v>
      </c>
      <c r="CK79" s="304"/>
      <c r="CL79" s="304">
        <f>SUM($B$77:CM77)/45</f>
        <v>0.7382716049382716</v>
      </c>
      <c r="CM79" s="304"/>
      <c r="CN79" s="304">
        <f>SUM($B$77:CO77)/45</f>
        <v>0.74074074074074081</v>
      </c>
      <c r="CO79" s="304"/>
      <c r="CP79" s="304">
        <f>SUM($B$77:CQ77)/45</f>
        <v>0.74074074074074081</v>
      </c>
      <c r="CQ79" s="304"/>
      <c r="CR79" s="304">
        <f>SUM($B$77:CS77)/45</f>
        <v>0.74074074074074081</v>
      </c>
      <c r="CS79" s="304"/>
      <c r="CT79" s="304">
        <f>SUM($B$77:CU77)/45</f>
        <v>0.74074074074074081</v>
      </c>
      <c r="CU79" s="304"/>
      <c r="CV79" s="304">
        <f>SUM($B$77:CW77)/45</f>
        <v>0.74814814814814823</v>
      </c>
      <c r="CW79" s="304"/>
      <c r="CX79" s="304">
        <f>SUM($B$77:CY77)/45</f>
        <v>0.74814814814814823</v>
      </c>
      <c r="CY79" s="304"/>
      <c r="CZ79" s="304">
        <f>SUM($B$77:DA77)/45</f>
        <v>0.74814814814814823</v>
      </c>
      <c r="DA79" s="304"/>
      <c r="DB79" s="304">
        <f>SUM($B$77:DC77)/45</f>
        <v>0.74814814814814823</v>
      </c>
      <c r="DC79" s="304"/>
      <c r="DD79" s="304">
        <f>SUM($B$77:DE77)/45</f>
        <v>0.74814814814814823</v>
      </c>
      <c r="DE79" s="304"/>
      <c r="DF79" s="304">
        <f>SUM($B$77:DG77)/45</f>
        <v>0.75061728395061744</v>
      </c>
      <c r="DG79" s="304"/>
      <c r="DH79" s="304">
        <f>SUM($B$77:DI77)/45</f>
        <v>0.75061728395061744</v>
      </c>
      <c r="DI79" s="304"/>
      <c r="DJ79" s="304">
        <f>SUM($B$77:DK77)/45</f>
        <v>0.75802469135802497</v>
      </c>
      <c r="DK79" s="304"/>
      <c r="DL79" s="304">
        <f>SUM($B$77:DM77)/45</f>
        <v>0.75802469135802497</v>
      </c>
      <c r="DM79" s="304"/>
      <c r="DN79" s="304">
        <f>SUM($B$77:DO77)/45</f>
        <v>0.76049382716049407</v>
      </c>
      <c r="DO79" s="304"/>
      <c r="DP79" s="304">
        <f>SUM($B$77:DQ77)/45</f>
        <v>0.76296296296296329</v>
      </c>
      <c r="DQ79" s="304"/>
      <c r="DR79" s="304">
        <f>SUM($B$77:DS77)/45</f>
        <v>0.76296296296296329</v>
      </c>
      <c r="DS79" s="304"/>
      <c r="DT79" s="304">
        <f>SUM($B$77:DU77)/45</f>
        <v>0.76296296296296329</v>
      </c>
      <c r="DU79" s="304"/>
      <c r="DV79" s="304">
        <f>SUM($B$77:DW77)/45</f>
        <v>0.76296296296296329</v>
      </c>
      <c r="DW79" s="304"/>
      <c r="DX79" s="304">
        <f>SUM($B$77:DY77)/45</f>
        <v>0.76296296296296329</v>
      </c>
      <c r="DY79" s="304"/>
      <c r="DZ79" s="304">
        <f>SUM($B$77:EA77)/45</f>
        <v>0.76296296296296329</v>
      </c>
      <c r="EA79" s="304"/>
      <c r="EB79" s="304">
        <f>SUM($B$77:EC77)/45</f>
        <v>0.76296296296296329</v>
      </c>
      <c r="EC79" s="304"/>
      <c r="ED79" s="304">
        <f>SUM($B$77:EE77)/45</f>
        <v>0.76296296296296329</v>
      </c>
      <c r="EE79" s="304"/>
      <c r="EF79" s="304">
        <f>SUM($B$77:EG77)/45</f>
        <v>0.76296296296296329</v>
      </c>
      <c r="EG79" s="304"/>
      <c r="EH79" s="304">
        <f>SUM($B$77:EI77)/45</f>
        <v>0.76296296296296329</v>
      </c>
      <c r="EI79" s="304"/>
      <c r="EJ79" s="304">
        <f>SUM($B$77:EK77)/45</f>
        <v>0.76296296296296329</v>
      </c>
      <c r="EK79" s="304"/>
      <c r="EL79" s="304">
        <f>SUM($B$77:EM77)/45</f>
        <v>0.76296296296296329</v>
      </c>
      <c r="EM79" s="304"/>
      <c r="EN79" s="304">
        <f>SUM($B$77:EO77)/45</f>
        <v>0.76296296296296329</v>
      </c>
      <c r="EO79" s="304"/>
      <c r="EP79" s="304">
        <f>SUM($B$77:EQ77)/45</f>
        <v>0.76296296296296329</v>
      </c>
      <c r="EQ79" s="304"/>
      <c r="ER79" s="304">
        <f>SUM($B$77:ES77)/45</f>
        <v>0.76296296296296329</v>
      </c>
      <c r="ES79" s="304"/>
      <c r="ET79" s="304">
        <f>SUM($B$77:EU77)/45</f>
        <v>0.76296296296296329</v>
      </c>
      <c r="EU79" s="304"/>
      <c r="EV79" s="304">
        <f>SUM($B$77:EW77)/45</f>
        <v>0.76296296296296329</v>
      </c>
      <c r="EW79" s="304"/>
      <c r="EX79" s="304">
        <f>SUM($B$77:EY77)/45</f>
        <v>0.76296296296296329</v>
      </c>
      <c r="EY79" s="304"/>
      <c r="EZ79" s="304">
        <f>SUM($B$77:FA77)/45</f>
        <v>0.76296296296296329</v>
      </c>
      <c r="FA79" s="304"/>
      <c r="FB79" s="304">
        <f>SUM($B$77:FC77)/45</f>
        <v>0.76296296296296329</v>
      </c>
      <c r="FC79" s="304"/>
      <c r="FD79" s="304">
        <f>SUM($B$77:FE77)/45</f>
        <v>0.76296296296296329</v>
      </c>
      <c r="FE79" s="304"/>
      <c r="FF79" s="86"/>
    </row>
    <row r="80" spans="1:165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 t="shared" ref="F80" si="1428">F1*F71*F76</f>
        <v>0</v>
      </c>
      <c r="G80" s="304"/>
      <c r="H80" s="304">
        <f t="shared" ref="H80" si="1429">H1*H71*H76</f>
        <v>0</v>
      </c>
      <c r="I80" s="304"/>
      <c r="J80" s="304">
        <f t="shared" ref="J80" si="1430">J1*J71*J76</f>
        <v>0</v>
      </c>
      <c r="K80" s="304"/>
      <c r="L80" s="304">
        <f t="shared" ref="L80" si="1431">L1*L71*L76</f>
        <v>0</v>
      </c>
      <c r="M80" s="304"/>
      <c r="N80" s="304">
        <f t="shared" ref="N80" si="1432">N1*N71*N76</f>
        <v>0.77777777777777768</v>
      </c>
      <c r="O80" s="304"/>
      <c r="P80" s="304">
        <f t="shared" ref="P80" si="1433">P1*P71*P76</f>
        <v>0.88888888888888884</v>
      </c>
      <c r="Q80" s="304"/>
      <c r="R80" s="304">
        <f t="shared" ref="R80" si="1434">R1*R71*R76</f>
        <v>10</v>
      </c>
      <c r="S80" s="304"/>
      <c r="T80" s="304">
        <f t="shared" ref="T80" si="1435">T1*T71*T76</f>
        <v>17.777777777777779</v>
      </c>
      <c r="U80" s="304"/>
      <c r="V80" s="304">
        <f t="shared" ref="V80" si="1436">V1*V71*V76</f>
        <v>15.888888888888889</v>
      </c>
      <c r="W80" s="304"/>
      <c r="X80" s="304">
        <f t="shared" ref="X80" si="1437">X1*X71*X76</f>
        <v>21.333333333333332</v>
      </c>
      <c r="Y80" s="304"/>
      <c r="Z80" s="304">
        <f t="shared" ref="Z80" si="1438">Z1*Z71*Z76</f>
        <v>17.333333333333332</v>
      </c>
      <c r="AA80" s="304"/>
      <c r="AB80" s="304">
        <f t="shared" ref="AB80" si="1439">AB1*AB71*AB76</f>
        <v>29.55555555555555</v>
      </c>
      <c r="AC80" s="304"/>
      <c r="AD80" s="304">
        <f t="shared" ref="AD80" si="1440">AD1*AD71*AD76</f>
        <v>18.333333333333332</v>
      </c>
      <c r="AE80" s="304"/>
      <c r="AF80" s="304">
        <f t="shared" ref="AF80" si="1441">AF1*AF71*AF76</f>
        <v>26.666666666666664</v>
      </c>
      <c r="AG80" s="304"/>
      <c r="AH80" s="304">
        <f t="shared" ref="AH80" si="1442">AH1*AH71*AH76</f>
        <v>30.222222222222221</v>
      </c>
      <c r="AI80" s="304"/>
      <c r="AJ80" s="304">
        <f t="shared" ref="AJ80" si="1443">AJ1*AJ71*AJ76</f>
        <v>16</v>
      </c>
      <c r="AK80" s="304"/>
      <c r="AL80" s="304">
        <f t="shared" ref="AL80" si="1444">AL1*AL71*AL76</f>
        <v>33.777777777777779</v>
      </c>
      <c r="AM80" s="304"/>
      <c r="AN80" s="304">
        <f t="shared" ref="AN80" si="1445">AN1*AN71*AN76</f>
        <v>17.777777777777779</v>
      </c>
      <c r="AO80" s="304"/>
      <c r="AP80" s="304">
        <f t="shared" ref="AP80" si="1446">AP1*AP71*AP76</f>
        <v>25.666666666666664</v>
      </c>
      <c r="AQ80" s="304"/>
      <c r="AR80" s="304">
        <f t="shared" ref="AR80" si="1447">AR1*AR71*AR76</f>
        <v>29.333333333333329</v>
      </c>
      <c r="AS80" s="304"/>
      <c r="AT80" s="304">
        <f t="shared" ref="AT80" si="1448">AT1*AT71*AT76</f>
        <v>15.333333333333332</v>
      </c>
      <c r="AU80" s="304"/>
      <c r="AV80" s="304">
        <f t="shared" ref="AV80" si="1449">AV1*AV71*AV76</f>
        <v>18.666666666666664</v>
      </c>
      <c r="AW80" s="304"/>
      <c r="AX80" s="304">
        <f t="shared" ref="AX80" si="1450">AX1*AX71*AX76</f>
        <v>30.555555555555554</v>
      </c>
      <c r="AY80" s="304"/>
      <c r="AZ80" s="304">
        <f t="shared" ref="AZ80" si="1451">AZ1*AZ71*AZ76</f>
        <v>28.888888888888889</v>
      </c>
      <c r="BA80" s="304"/>
      <c r="BB80" s="304">
        <f t="shared" ref="BB80" si="1452">BB1*BB71*BB76</f>
        <v>30</v>
      </c>
      <c r="BC80" s="304"/>
      <c r="BD80" s="304">
        <f t="shared" ref="BD80" si="1453">BD1*BD71*BD76</f>
        <v>34.222222222222214</v>
      </c>
      <c r="BE80" s="304"/>
      <c r="BF80" s="304">
        <f t="shared" ref="BF80" si="1454">BF1*BF71*BF76</f>
        <v>12.888888888888888</v>
      </c>
      <c r="BG80" s="304"/>
      <c r="BH80" s="304">
        <f t="shared" ref="BH80" si="1455">BH1*BH71*BH76</f>
        <v>29.999999999999996</v>
      </c>
      <c r="BI80" s="304"/>
      <c r="BJ80" s="304">
        <f t="shared" ref="BJ80" si="1456">BJ1*BJ71*BJ76</f>
        <v>24.111111111111111</v>
      </c>
      <c r="BK80" s="304"/>
      <c r="BL80" s="304">
        <f t="shared" ref="BL80" si="1457">BL1*BL71*BL76</f>
        <v>10.666666666666666</v>
      </c>
      <c r="BM80" s="304"/>
      <c r="BN80" s="304">
        <f t="shared" ref="BN80" si="1458">BN1*BN71*BN76</f>
        <v>22</v>
      </c>
      <c r="BO80" s="304"/>
      <c r="BP80" s="304">
        <f t="shared" ref="BP80" si="1459">BP1*BP71*BP76</f>
        <v>34</v>
      </c>
      <c r="BQ80" s="304"/>
      <c r="BR80" s="304">
        <f t="shared" ref="BR80" si="1460">BR1*BR71*BR76</f>
        <v>27.222222222222221</v>
      </c>
      <c r="BS80" s="304"/>
      <c r="BT80" s="304">
        <f t="shared" ref="BT80" si="1461">BT1*BT71*BT76</f>
        <v>12</v>
      </c>
      <c r="BU80" s="304"/>
      <c r="BV80" s="304">
        <f t="shared" ref="BV80" si="1462">BV1*BV71*BV76</f>
        <v>4.1111111111111107</v>
      </c>
      <c r="BW80" s="304"/>
      <c r="BX80" s="304">
        <f t="shared" ref="BX80" si="1463">BX1*BX71*BX76</f>
        <v>4.2222222222222223</v>
      </c>
      <c r="BY80" s="304"/>
      <c r="BZ80" s="304">
        <f t="shared" ref="BZ80" si="1464">BZ1*BZ71*BZ76</f>
        <v>8.6666666666666661</v>
      </c>
      <c r="CA80" s="304"/>
      <c r="CB80" s="304">
        <f t="shared" ref="CB80" si="1465">CB1*CB71*CB76</f>
        <v>8.8888888888888875</v>
      </c>
      <c r="CC80" s="304"/>
      <c r="CD80" s="304">
        <f t="shared" ref="CD80" si="1466">CD1*CD71*CD76</f>
        <v>0</v>
      </c>
      <c r="CE80" s="304"/>
      <c r="CF80" s="304">
        <f t="shared" ref="CF80" si="1467">CF1*CF71*CF76</f>
        <v>9.3333333333333321</v>
      </c>
      <c r="CG80" s="304"/>
      <c r="CH80" s="304">
        <f t="shared" ref="CH80" si="1468">CH1*CH71*CH76</f>
        <v>14.333333333333332</v>
      </c>
      <c r="CI80" s="304"/>
      <c r="CJ80" s="304">
        <f t="shared" ref="CJ80" si="1469">CJ1*CJ71*CJ76</f>
        <v>0</v>
      </c>
      <c r="CK80" s="304"/>
      <c r="CL80" s="304">
        <f t="shared" ref="CL80" si="1470">CL1*CL71*CL76</f>
        <v>0</v>
      </c>
      <c r="CM80" s="304"/>
      <c r="CN80" s="304">
        <f t="shared" ref="CN80" si="1471">CN1*CN71*CN76</f>
        <v>5.1111111111111116</v>
      </c>
      <c r="CO80" s="304"/>
      <c r="CP80" s="304">
        <f t="shared" ref="CP80" si="1472">CP1*CP71*CP76</f>
        <v>0</v>
      </c>
      <c r="CQ80" s="304"/>
      <c r="CR80" s="304">
        <f t="shared" ref="CR80" si="1473">CR1*CR71*CR76</f>
        <v>0</v>
      </c>
      <c r="CS80" s="304"/>
      <c r="CT80" s="304">
        <f t="shared" ref="CT80" si="1474">CT1*CT71*CT76</f>
        <v>0</v>
      </c>
      <c r="CU80" s="304"/>
      <c r="CV80" s="304">
        <f t="shared" ref="CV80" si="1475">CV1*CV71*CV76</f>
        <v>16.666666666666668</v>
      </c>
      <c r="CW80" s="304"/>
      <c r="CX80" s="304">
        <f t="shared" ref="CX80" si="1476">CX1*CX71*CX76</f>
        <v>0</v>
      </c>
      <c r="CY80" s="304"/>
      <c r="CZ80" s="304">
        <f t="shared" ref="CZ80" si="1477">CZ1*CZ71*CZ76</f>
        <v>0</v>
      </c>
      <c r="DA80" s="304"/>
      <c r="DB80" s="304">
        <f t="shared" ref="DB80" si="1478">DB1*DB71*DB76</f>
        <v>0</v>
      </c>
      <c r="DC80" s="304"/>
      <c r="DD80" s="304">
        <f t="shared" ref="DD80" si="1479">DD1*DD71*DD76</f>
        <v>0</v>
      </c>
      <c r="DE80" s="304"/>
      <c r="DF80" s="304">
        <f t="shared" ref="DF80" si="1480">DF1*DF71*DF76</f>
        <v>6.1111111111111116</v>
      </c>
      <c r="DG80" s="304"/>
      <c r="DH80" s="304">
        <f t="shared" ref="DH80" si="1481">DH1*DH71*DH76</f>
        <v>0</v>
      </c>
      <c r="DI80" s="304"/>
      <c r="DJ80" s="304">
        <f t="shared" ref="DJ80" si="1482">DJ1*DJ71*DJ76</f>
        <v>19</v>
      </c>
      <c r="DK80" s="304"/>
      <c r="DL80" s="304">
        <f t="shared" ref="DL80" si="1483">DL1*DL71*DL76</f>
        <v>0</v>
      </c>
      <c r="DM80" s="304"/>
      <c r="DN80" s="304">
        <f t="shared" ref="DN80" si="1484">DN1*DN71*DN76</f>
        <v>6.5555555555555554</v>
      </c>
      <c r="DO80" s="304"/>
      <c r="DP80" s="304">
        <f t="shared" ref="DP80" si="1485">DP1*DP71*DP76</f>
        <v>6.6666666666666661</v>
      </c>
      <c r="DQ80" s="304"/>
      <c r="DR80" s="304">
        <f t="shared" ref="DR80" si="1486">DR1*DR71*DR76</f>
        <v>0</v>
      </c>
      <c r="DS80" s="304"/>
      <c r="DT80" s="304">
        <f t="shared" ref="DT80" si="1487">DT1*DT71*DT76</f>
        <v>0</v>
      </c>
      <c r="DU80" s="304"/>
      <c r="DV80" s="304">
        <f t="shared" ref="DV80" si="1488">DV1*DV71*DV76</f>
        <v>0</v>
      </c>
      <c r="DW80" s="304"/>
      <c r="DX80" s="304">
        <f t="shared" ref="DX80" si="1489">DX1*DX71*DX76</f>
        <v>0</v>
      </c>
      <c r="DY80" s="304"/>
      <c r="DZ80" s="304">
        <f t="shared" ref="DZ80" si="1490">DZ1*DZ71*DZ76</f>
        <v>0</v>
      </c>
      <c r="EA80" s="304"/>
      <c r="EB80" s="304">
        <f t="shared" ref="EB80" si="1491">EB1*EB71*EB76</f>
        <v>0</v>
      </c>
      <c r="EC80" s="304"/>
      <c r="ED80" s="304">
        <f t="shared" ref="ED80" si="1492">ED1*ED71*ED76</f>
        <v>0</v>
      </c>
      <c r="EE80" s="304"/>
      <c r="EF80" s="304">
        <f t="shared" ref="EF80" si="1493">EF1*EF71*EF76</f>
        <v>0</v>
      </c>
      <c r="EG80" s="304"/>
      <c r="EH80" s="304">
        <f t="shared" ref="EH80" si="1494">EH1*EH71*EH76</f>
        <v>0</v>
      </c>
      <c r="EI80" s="304"/>
      <c r="EJ80" s="304">
        <f t="shared" ref="EJ80" si="1495">EJ1*EJ71*EJ76</f>
        <v>0</v>
      </c>
      <c r="EK80" s="304"/>
      <c r="EL80" s="304">
        <f t="shared" ref="EL80" si="1496">EL1*EL71*EL76</f>
        <v>0</v>
      </c>
      <c r="EM80" s="304"/>
      <c r="EN80" s="304">
        <f t="shared" ref="EN80" si="1497">EN1*EN71*EN76</f>
        <v>0</v>
      </c>
      <c r="EO80" s="304"/>
      <c r="EP80" s="304">
        <f t="shared" ref="EP80" si="1498">EP1*EP71*EP76</f>
        <v>0</v>
      </c>
      <c r="EQ80" s="304"/>
      <c r="ER80" s="304">
        <f t="shared" ref="ER80" si="1499">ER1*ER71*ER76</f>
        <v>0</v>
      </c>
      <c r="ES80" s="304"/>
      <c r="ET80" s="304">
        <f t="shared" ref="ET80" si="1500">ET1*ET71*ET76</f>
        <v>0</v>
      </c>
      <c r="EU80" s="304"/>
      <c r="EV80" s="304">
        <f t="shared" ref="EV80:FD80" si="1501">EV1*EV71*EV76</f>
        <v>0</v>
      </c>
      <c r="EW80" s="304"/>
      <c r="EX80" s="304">
        <f t="shared" si="1501"/>
        <v>0</v>
      </c>
      <c r="EY80" s="304"/>
      <c r="EZ80" s="304">
        <f t="shared" si="1501"/>
        <v>0</v>
      </c>
      <c r="FA80" s="304"/>
      <c r="FB80" s="304">
        <f t="shared" si="1501"/>
        <v>0</v>
      </c>
      <c r="FC80" s="304"/>
      <c r="FD80" s="304">
        <f t="shared" si="1501"/>
        <v>0</v>
      </c>
      <c r="FE80" s="304"/>
      <c r="FF80" s="86"/>
    </row>
    <row r="81" spans="1:162" ht="15" thickBot="1">
      <c r="A81" s="77" t="s">
        <v>68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 t="e">
        <f>SUM($B$80:K80)/J79</f>
        <v>#DIV/0!</v>
      </c>
      <c r="K81" s="304"/>
      <c r="L81" s="304" t="e">
        <f>SUM($B$80:M80)/L79</f>
        <v>#DIV/0!</v>
      </c>
      <c r="M81" s="304"/>
      <c r="N81" s="304">
        <f>SUM($B$80:O80)/N79</f>
        <v>314.99999999999994</v>
      </c>
      <c r="O81" s="304"/>
      <c r="P81" s="304">
        <f>SUM($B$80:Q80)/P79</f>
        <v>337.5</v>
      </c>
      <c r="Q81" s="304"/>
      <c r="R81" s="304">
        <f>SUM($B$80:S80)/R79</f>
        <v>393.74999999999994</v>
      </c>
      <c r="S81" s="304"/>
      <c r="T81" s="304">
        <f>SUM($B$80:U80)/T79</f>
        <v>425.89285714285705</v>
      </c>
      <c r="U81" s="304"/>
      <c r="V81" s="304">
        <f>SUM($B$80:W80)/V79</f>
        <v>447.80487804878049</v>
      </c>
      <c r="W81" s="304"/>
      <c r="X81" s="304">
        <f>SUM($B$80:Y80)/X79</f>
        <v>473.68421052631578</v>
      </c>
      <c r="Y81" s="304"/>
      <c r="Z81" s="304">
        <f>SUM($B$80:AA80)/Z79</f>
        <v>493.04347826086951</v>
      </c>
      <c r="AA81" s="304"/>
      <c r="AB81" s="304">
        <f>SUM($B$80:AC80)/AB79</f>
        <v>522.61363636363637</v>
      </c>
      <c r="AC81" s="304"/>
      <c r="AD81" s="304">
        <f>SUM($B$80:AE80)/AD79</f>
        <v>539.54545454545462</v>
      </c>
      <c r="AE81" s="304"/>
      <c r="AF81" s="304">
        <f>SUM($B$80:AG80)/AF79</f>
        <v>563.28947368421052</v>
      </c>
      <c r="AG81" s="304"/>
      <c r="AH81" s="304">
        <f>SUM($B$80:AI80)/AH79</f>
        <v>588.11538461538464</v>
      </c>
      <c r="AI81" s="304"/>
      <c r="AJ81" s="304">
        <f>SUM($B$80:AK80)/AJ79</f>
        <v>600.97826086956525</v>
      </c>
      <c r="AK81" s="304"/>
      <c r="AL81" s="304">
        <f>SUM($B$80:AM80)/AL79</f>
        <v>627.37012987012986</v>
      </c>
      <c r="AM81" s="304"/>
      <c r="AN81" s="304">
        <f>SUM($B$80:AO80)/AN79</f>
        <v>640.83333333333326</v>
      </c>
      <c r="AO81" s="304"/>
      <c r="AP81" s="304">
        <f>SUM($B$80:AQ80)/AP79</f>
        <v>660.17341040462429</v>
      </c>
      <c r="AQ81" s="304"/>
      <c r="AR81" s="304">
        <f>SUM($B$80:AS80)/AR79</f>
        <v>681.56756756756761</v>
      </c>
      <c r="AS81" s="304"/>
      <c r="AT81" s="304">
        <f>SUM($B$80:AU80)/AT79</f>
        <v>692.67015706806274</v>
      </c>
      <c r="AU81" s="304"/>
      <c r="AV81" s="304">
        <f>SUM($B$80:AW80)/AV79</f>
        <v>706.36363636363637</v>
      </c>
      <c r="AW81" s="304"/>
      <c r="AX81" s="304">
        <f>SUM($B$80:AY80)/AX79</f>
        <v>728.3971291866028</v>
      </c>
      <c r="AY81" s="304"/>
      <c r="AZ81" s="304">
        <f>SUM($B$80:BA80)/AZ79</f>
        <v>748.56164383561645</v>
      </c>
      <c r="BA81" s="304"/>
      <c r="BB81" s="304">
        <f>SUM($B$80:BC80)/BB79</f>
        <v>768.93013100436679</v>
      </c>
      <c r="BC81" s="304"/>
      <c r="BD81" s="304">
        <f>SUM($B$80:BE80)/BD79</f>
        <v>791.4375</v>
      </c>
      <c r="BE81" s="304"/>
      <c r="BF81" s="304">
        <f>SUM($B$80:BG80)/BF79</f>
        <v>799.85655737704928</v>
      </c>
      <c r="BG81" s="304"/>
      <c r="BH81" s="304">
        <f>SUM($B$80:BI80)/BH79</f>
        <v>819.42687747035598</v>
      </c>
      <c r="BI81" s="304"/>
      <c r="BJ81" s="304">
        <f>SUM($B$80:BK80)/BJ79</f>
        <v>834.92307692307702</v>
      </c>
      <c r="BK81" s="304"/>
      <c r="BL81" s="304">
        <f>SUM($B$80:BM80)/BL79</f>
        <v>841.82509505703433</v>
      </c>
      <c r="BM81" s="304"/>
      <c r="BN81" s="304">
        <f>SUM($B$80:BO80)/BN79</f>
        <v>856.17100371747222</v>
      </c>
      <c r="BO81" s="304"/>
      <c r="BP81" s="304">
        <f>SUM($B$80:BQ80)/BP79</f>
        <v>877.98561151079139</v>
      </c>
      <c r="BQ81" s="304"/>
      <c r="BR81" s="304">
        <f>SUM($B$80:BS80)/BR79</f>
        <v>895.10526315789468</v>
      </c>
      <c r="BS81" s="304"/>
      <c r="BT81" s="304">
        <f>SUM($B$80:BU80)/BT79</f>
        <v>902.65625</v>
      </c>
      <c r="BU81" s="304"/>
      <c r="BV81" s="304">
        <f>SUM($B$80:BW80)/BV79</f>
        <v>905.29411764705878</v>
      </c>
      <c r="BW81" s="304"/>
      <c r="BX81" s="304">
        <f>SUM($B$80:BY80)/BX79</f>
        <v>908.06896551724117</v>
      </c>
      <c r="BY81" s="304"/>
      <c r="BZ81" s="304">
        <f>SUM($B$80:CA80)/BZ79</f>
        <v>913.86986301369836</v>
      </c>
      <c r="CA81" s="304"/>
      <c r="CB81" s="304">
        <f>SUM($B$80:CC80)/CB79</f>
        <v>919.89795918367327</v>
      </c>
      <c r="CC81" s="304"/>
      <c r="CD81" s="304">
        <f>SUM($B$80:CE80)/CD79</f>
        <v>919.89795918367327</v>
      </c>
      <c r="CE81" s="304"/>
      <c r="CF81" s="304">
        <f>SUM($B$80:CG80)/CF79</f>
        <v>926.45270270270248</v>
      </c>
      <c r="CG81" s="304"/>
      <c r="CH81" s="304">
        <f>SUM($B$80:CI80)/CH79</f>
        <v>936.57190635451491</v>
      </c>
      <c r="CI81" s="304"/>
      <c r="CJ81" s="304">
        <f>SUM($B$80:CK80)/CJ79</f>
        <v>936.57190635451491</v>
      </c>
      <c r="CK81" s="304"/>
      <c r="CL81" s="304">
        <f>SUM($B$80:CM80)/CL79</f>
        <v>936.57190635451491</v>
      </c>
      <c r="CM81" s="304"/>
      <c r="CN81" s="304">
        <f>SUM($B$80:CO80)/CN79</f>
        <v>940.3499999999998</v>
      </c>
      <c r="CO81" s="304"/>
      <c r="CP81" s="304">
        <f>SUM($B$80:CQ80)/CP79</f>
        <v>940.3499999999998</v>
      </c>
      <c r="CQ81" s="304"/>
      <c r="CR81" s="304">
        <f>SUM($B$80:CS80)/CR79</f>
        <v>940.3499999999998</v>
      </c>
      <c r="CS81" s="304"/>
      <c r="CT81" s="304">
        <f>SUM($B$80:CU80)/CT79</f>
        <v>940.3499999999998</v>
      </c>
      <c r="CU81" s="304"/>
      <c r="CV81" s="304">
        <f>SUM($B$80:CW80)/CV79</f>
        <v>953.31683168316795</v>
      </c>
      <c r="CW81" s="304"/>
      <c r="CX81" s="304">
        <f>SUM($B$80:CY80)/CX79</f>
        <v>953.31683168316795</v>
      </c>
      <c r="CY81" s="304"/>
      <c r="CZ81" s="304">
        <f>SUM($B$80:DA80)/CZ79</f>
        <v>953.31683168316795</v>
      </c>
      <c r="DA81" s="304"/>
      <c r="DB81" s="304">
        <f>SUM($B$80:DC80)/DB79</f>
        <v>953.31683168316795</v>
      </c>
      <c r="DC81" s="304"/>
      <c r="DD81" s="304">
        <f>SUM($B$80:DE80)/DD79</f>
        <v>953.31683168316795</v>
      </c>
      <c r="DE81" s="304"/>
      <c r="DF81" s="304">
        <f>SUM($B$80:DG80)/DF79</f>
        <v>958.32236842105215</v>
      </c>
      <c r="DG81" s="304"/>
      <c r="DH81" s="304">
        <f>SUM($B$80:DI80)/DH79</f>
        <v>958.32236842105215</v>
      </c>
      <c r="DI81" s="304"/>
      <c r="DJ81" s="304">
        <f>SUM($B$80:DK80)/DJ79</f>
        <v>974.02280130293104</v>
      </c>
      <c r="DK81" s="304"/>
      <c r="DL81" s="304">
        <f>SUM($B$80:DM80)/DL79</f>
        <v>974.02280130293104</v>
      </c>
      <c r="DM81" s="304"/>
      <c r="DN81" s="304">
        <f>SUM($B$80:DO80)/DN79</f>
        <v>979.48051948051886</v>
      </c>
      <c r="DO81" s="304"/>
      <c r="DP81" s="304">
        <f>SUM($B$80:DQ80)/DP79</f>
        <v>985.04854368931967</v>
      </c>
      <c r="DQ81" s="304"/>
      <c r="DR81" s="304">
        <f>SUM($B$80:DS80)/DR79</f>
        <v>985.04854368931967</v>
      </c>
      <c r="DS81" s="304"/>
      <c r="DT81" s="304">
        <f>SUM($B$80:DU80)/DT79</f>
        <v>985.04854368931967</v>
      </c>
      <c r="DU81" s="304"/>
      <c r="DV81" s="304">
        <f>SUM($B$80:DW80)/DV79</f>
        <v>985.04854368931967</v>
      </c>
      <c r="DW81" s="304"/>
      <c r="DX81" s="304">
        <f>SUM($B$80:DY80)/DX79</f>
        <v>985.04854368931967</v>
      </c>
      <c r="DY81" s="304"/>
      <c r="DZ81" s="304">
        <f>SUM($B$80:EA80)/DZ79</f>
        <v>985.04854368931967</v>
      </c>
      <c r="EA81" s="304"/>
      <c r="EB81" s="304">
        <f>SUM($B$80:EC80)/EB79</f>
        <v>985.04854368931967</v>
      </c>
      <c r="EC81" s="304"/>
      <c r="ED81" s="304">
        <f>SUM($B$80:EE80)/ED79</f>
        <v>985.04854368931967</v>
      </c>
      <c r="EE81" s="304"/>
      <c r="EF81" s="304">
        <f>SUM($B$80:EG80)/EF79</f>
        <v>985.04854368931967</v>
      </c>
      <c r="EG81" s="304"/>
      <c r="EH81" s="304">
        <f>SUM($B$80:EI80)/EH79</f>
        <v>985.04854368931967</v>
      </c>
      <c r="EI81" s="304"/>
      <c r="EJ81" s="304">
        <f>SUM($B$80:EK80)/EJ79</f>
        <v>985.04854368931967</v>
      </c>
      <c r="EK81" s="304"/>
      <c r="EL81" s="304">
        <f>SUM($B$80:EM80)/EL79</f>
        <v>985.04854368931967</v>
      </c>
      <c r="EM81" s="304"/>
      <c r="EN81" s="304">
        <f>SUM($B$80:EO80)/EN79</f>
        <v>985.04854368931967</v>
      </c>
      <c r="EO81" s="304"/>
      <c r="EP81" s="304">
        <f>SUM($B$80:EQ80)/EP79</f>
        <v>985.04854368931967</v>
      </c>
      <c r="EQ81" s="304"/>
      <c r="ER81" s="304">
        <f>SUM($B$80:ES80)/ER79</f>
        <v>985.04854368931967</v>
      </c>
      <c r="ES81" s="304"/>
      <c r="ET81" s="304">
        <f>SUM($B$80:EU80)/ET79</f>
        <v>985.04854368931967</v>
      </c>
      <c r="EU81" s="304"/>
      <c r="EV81" s="304">
        <f>SUM($B$80:EW80)/EV79</f>
        <v>985.04854368931967</v>
      </c>
      <c r="EW81" s="304"/>
      <c r="EX81" s="304">
        <f>SUM($B$80:EY80)/EX79</f>
        <v>985.04854368931967</v>
      </c>
      <c r="EY81" s="304"/>
      <c r="EZ81" s="304">
        <f>SUM($B$80:FA80)/EZ79</f>
        <v>985.04854368931967</v>
      </c>
      <c r="FA81" s="304"/>
      <c r="FB81" s="304">
        <f>SUM($B$80:FC80)/FB79</f>
        <v>985.04854368931967</v>
      </c>
      <c r="FC81" s="304"/>
      <c r="FD81" s="304">
        <f>SUM($B$80:FE80)/FD79</f>
        <v>985.04854368931967</v>
      </c>
      <c r="FE81" s="304"/>
      <c r="FF81" s="86"/>
    </row>
    <row r="82" spans="1:162" ht="15" thickBot="1">
      <c r="A82" s="77" t="s">
        <v>62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 t="e">
        <f>LN(J79)/J81</f>
        <v>#NUM!</v>
      </c>
      <c r="K82" s="304"/>
      <c r="L82" s="304" t="e">
        <f t="shared" ref="L82" si="1502">LN(L79)/L81</f>
        <v>#NUM!</v>
      </c>
      <c r="M82" s="304"/>
      <c r="N82" s="304">
        <f t="shared" ref="N82" si="1503">LN(N79)/N81</f>
        <v>-1.9059958943195364E-2</v>
      </c>
      <c r="O82" s="304"/>
      <c r="P82" s="304">
        <f t="shared" ref="P82" si="1504">LN(P79)/P81</f>
        <v>-1.5735525589767686E-2</v>
      </c>
      <c r="Q82" s="304"/>
      <c r="R82" s="304">
        <f t="shared" ref="R82" si="1505">LN(R79)/R81</f>
        <v>-8.9370931233486717E-3</v>
      </c>
      <c r="S82" s="304"/>
      <c r="T82" s="304">
        <f t="shared" ref="T82" si="1506">LN(T79)/T81</f>
        <v>-6.2731330477213748E-3</v>
      </c>
      <c r="U82" s="304"/>
      <c r="V82" s="304">
        <f t="shared" ref="V82" si="1507">LN(V79)/V81</f>
        <v>-5.11453785492873E-3</v>
      </c>
      <c r="W82" s="304"/>
      <c r="X82" s="304">
        <f t="shared" ref="X82" si="1508">LN(X79)/X81</f>
        <v>-4.139542242907533E-3</v>
      </c>
      <c r="Y82" s="304"/>
      <c r="Z82" s="304">
        <f t="shared" ref="Z82" si="1509">LN(Z79)/Z81</f>
        <v>-3.5895020227260529E-3</v>
      </c>
      <c r="AA82" s="304"/>
      <c r="AB82" s="304">
        <f t="shared" ref="AB82" si="1510">LN(AB79)/AB81</f>
        <v>-2.9209920032896995E-3</v>
      </c>
      <c r="AC82" s="304"/>
      <c r="AD82" s="304">
        <f t="shared" ref="AD82" si="1511">LN(AD79)/AD81</f>
        <v>-2.6110260129218943E-3</v>
      </c>
      <c r="AE82" s="304"/>
      <c r="AF82" s="304">
        <f t="shared" ref="AF82" si="1512">LN(AF79)/AF81</f>
        <v>-2.250510044898746E-3</v>
      </c>
      <c r="AG82" s="304"/>
      <c r="AH82" s="304">
        <f t="shared" ref="AH82" si="1513">LN(AH79)/AH81</f>
        <v>-1.9321933184830865E-3</v>
      </c>
      <c r="AI82" s="304"/>
      <c r="AJ82" s="304">
        <f t="shared" ref="AJ82" si="1514">LN(AJ79)/AJ81</f>
        <v>-1.7914680980166174E-3</v>
      </c>
      <c r="AK82" s="304"/>
      <c r="AL82" s="304">
        <f t="shared" ref="AL82" si="1515">LN(AL79)/AL81</f>
        <v>-1.5412504017254893E-3</v>
      </c>
      <c r="AM82" s="304"/>
      <c r="AN82" s="304">
        <f t="shared" ref="AN82" si="1516">LN(AN79)/AN81</f>
        <v>-1.4298424944720236E-3</v>
      </c>
      <c r="AO82" s="304"/>
      <c r="AP82" s="304">
        <f t="shared" ref="AP82" si="1517">LN(AP79)/AP81</f>
        <v>-1.2884424898110106E-3</v>
      </c>
      <c r="AQ82" s="304"/>
      <c r="AR82" s="304">
        <f t="shared" ref="AR82" si="1518">LN(AR79)/AR81</f>
        <v>-1.1496017112794007E-3</v>
      </c>
      <c r="AS82" s="304"/>
      <c r="AT82" s="304">
        <f t="shared" ref="AT82" si="1519">LN(AT79)/AT81</f>
        <v>-1.0850960322028927E-3</v>
      </c>
      <c r="AU82" s="304"/>
      <c r="AV82" s="304">
        <f t="shared" ref="AV82" si="1520">LN(AV79)/AV81</f>
        <v>-1.0131042986527726E-3</v>
      </c>
      <c r="AW82" s="304"/>
      <c r="AX82" s="304">
        <f t="shared" ref="AX82" si="1521">LN(AX79)/AX81</f>
        <v>-9.0823094797268169E-4</v>
      </c>
      <c r="AY82" s="304"/>
      <c r="AZ82" s="304">
        <f t="shared" ref="AZ82" si="1522">LN(AZ79)/AZ81</f>
        <v>-8.2132893443449166E-4</v>
      </c>
      <c r="BA82" s="304"/>
      <c r="BB82" s="304">
        <f t="shared" ref="BB82" si="1523">LN(BB79)/BB81</f>
        <v>-7.4150438454994227E-4</v>
      </c>
      <c r="BC82" s="304"/>
      <c r="BD82" s="304">
        <f t="shared" ref="BD82" si="1524">LN(BD79)/BD81</f>
        <v>-6.6113640529359284E-4</v>
      </c>
      <c r="BE82" s="304"/>
      <c r="BF82" s="304">
        <f t="shared" ref="BF82" si="1525">LN(BF79)/BF81</f>
        <v>-6.3351214307101329E-4</v>
      </c>
      <c r="BG82" s="304"/>
      <c r="BH82" s="304">
        <f t="shared" ref="BH82" si="1526">LN(BH79)/BH81</f>
        <v>-5.7417884537969664E-4</v>
      </c>
      <c r="BI82" s="304"/>
      <c r="BJ82" s="304">
        <f t="shared" ref="BJ82" si="1527">LN(BJ79)/BJ81</f>
        <v>-5.3083385564613498E-4</v>
      </c>
      <c r="BK82" s="304"/>
      <c r="BL82" s="304">
        <f t="shared" ref="BL82" si="1528">LN(BL79)/BL81</f>
        <v>-5.128536051773611E-4</v>
      </c>
      <c r="BM82" s="304"/>
      <c r="BN82" s="304">
        <f t="shared" ref="BN82" si="1529">LN(BN79)/BN81</f>
        <v>-4.7791350761479888E-4</v>
      </c>
      <c r="BO82" s="304"/>
      <c r="BP82" s="304">
        <f t="shared" ref="BP82" si="1530">LN(BP79)/BP81</f>
        <v>-4.2855594497550313E-4</v>
      </c>
      <c r="BQ82" s="304"/>
      <c r="BR82" s="304">
        <f t="shared" ref="BR82" si="1531">LN(BR79)/BR81</f>
        <v>-3.9257716528017211E-4</v>
      </c>
      <c r="BS82" s="304"/>
      <c r="BT82" s="304">
        <f t="shared" ref="BT82" si="1532">LN(BT79)/BT81</f>
        <v>-3.7769260110988355E-4</v>
      </c>
      <c r="BU82" s="304"/>
      <c r="BV82" s="304">
        <f t="shared" ref="BV82" si="1533">LN(BV79)/BV81</f>
        <v>-3.7276325165041076E-4</v>
      </c>
      <c r="BW82" s="304"/>
      <c r="BX82" s="304">
        <f t="shared" ref="BX82" si="1534">LN(BX79)/BX81</f>
        <v>-3.678202392213324E-4</v>
      </c>
      <c r="BY82" s="304"/>
      <c r="BZ82" s="304">
        <f t="shared" ref="BZ82" si="1535">LN(BZ79)/BZ81</f>
        <v>-3.5796482418126735E-4</v>
      </c>
      <c r="CA82" s="304"/>
      <c r="CB82" s="304">
        <f t="shared" ref="CB82" si="1536">LN(CB79)/CB81</f>
        <v>-3.4819872853300115E-4</v>
      </c>
      <c r="CC82" s="304"/>
      <c r="CD82" s="304">
        <f t="shared" ref="CD82" si="1537">LN(CD79)/CD81</f>
        <v>-3.4819872853300115E-4</v>
      </c>
      <c r="CE82" s="304"/>
      <c r="CF82" s="304">
        <f t="shared" ref="CF82" si="1538">LN(CF79)/CF81</f>
        <v>-3.3841728980641707E-4</v>
      </c>
      <c r="CG82" s="304"/>
      <c r="CH82" s="304">
        <f t="shared" ref="CH82" si="1539">LN(CH79)/CH81</f>
        <v>-3.2399380299262586E-4</v>
      </c>
      <c r="CI82" s="304"/>
      <c r="CJ82" s="304">
        <f t="shared" ref="CJ82" si="1540">LN(CJ79)/CJ81</f>
        <v>-3.2399380299262586E-4</v>
      </c>
      <c r="CK82" s="304"/>
      <c r="CL82" s="304">
        <f t="shared" ref="CL82" si="1541">LN(CL79)/CL81</f>
        <v>-3.2399380299262586E-4</v>
      </c>
      <c r="CM82" s="304"/>
      <c r="CN82" s="304">
        <f t="shared" ref="CN82" si="1542">LN(CN79)/CN81</f>
        <v>-3.1914137549884409E-4</v>
      </c>
      <c r="CO82" s="304"/>
      <c r="CP82" s="304">
        <f t="shared" ref="CP82" si="1543">LN(CP79)/CP81</f>
        <v>-3.1914137549884409E-4</v>
      </c>
      <c r="CQ82" s="304"/>
      <c r="CR82" s="304">
        <f t="shared" ref="CR82" si="1544">LN(CR79)/CR81</f>
        <v>-3.1914137549884409E-4</v>
      </c>
      <c r="CS82" s="304"/>
      <c r="CT82" s="304">
        <f t="shared" ref="CT82" si="1545">LN(CT79)/CT81</f>
        <v>-3.1914137549884409E-4</v>
      </c>
      <c r="CU82" s="304"/>
      <c r="CV82" s="304">
        <f t="shared" ref="CV82" si="1546">LN(CV79)/CV81</f>
        <v>-3.0436288540597361E-4</v>
      </c>
      <c r="CW82" s="304"/>
      <c r="CX82" s="304">
        <f t="shared" ref="CX82" si="1547">LN(CX79)/CX81</f>
        <v>-3.0436288540597361E-4</v>
      </c>
      <c r="CY82" s="304"/>
      <c r="CZ82" s="304">
        <f t="shared" ref="CZ82" si="1548">LN(CZ79)/CZ81</f>
        <v>-3.0436288540597361E-4</v>
      </c>
      <c r="DA82" s="304"/>
      <c r="DB82" s="304">
        <f t="shared" ref="DB82" si="1549">LN(DB79)/DB81</f>
        <v>-3.0436288540597361E-4</v>
      </c>
      <c r="DC82" s="304"/>
      <c r="DD82" s="304">
        <f t="shared" ref="DD82" si="1550">LN(DD79)/DD81</f>
        <v>-3.0436288540597361E-4</v>
      </c>
      <c r="DE82" s="304"/>
      <c r="DF82" s="304">
        <f t="shared" ref="DF82" si="1551">LN(DF79)/DF81</f>
        <v>-2.9933493691997558E-4</v>
      </c>
      <c r="DG82" s="304"/>
      <c r="DH82" s="304">
        <f t="shared" ref="DH82" si="1552">LN(DH79)/DH81</f>
        <v>-2.9933493691997558E-4</v>
      </c>
      <c r="DI82" s="304"/>
      <c r="DJ82" s="304">
        <f t="shared" ref="DJ82" si="1553">LN(DJ79)/DJ81</f>
        <v>-2.844279611819678E-4</v>
      </c>
      <c r="DK82" s="304"/>
      <c r="DL82" s="304">
        <f t="shared" ref="DL82" si="1554">LN(DL79)/DL81</f>
        <v>-2.844279611819678E-4</v>
      </c>
      <c r="DM82" s="304"/>
      <c r="DN82" s="304">
        <f t="shared" ref="DN82" si="1555">LN(DN79)/DN81</f>
        <v>-2.7952294985730927E-4</v>
      </c>
      <c r="DO82" s="304"/>
      <c r="DP82" s="304">
        <f t="shared" ref="DP82" si="1556">LN(DP79)/DP81</f>
        <v>-2.7465224119363029E-4</v>
      </c>
      <c r="DQ82" s="304"/>
      <c r="DR82" s="304">
        <f t="shared" ref="DR82" si="1557">LN(DR79)/DR81</f>
        <v>-2.7465224119363029E-4</v>
      </c>
      <c r="DS82" s="304"/>
      <c r="DT82" s="304">
        <f t="shared" ref="DT82" si="1558">LN(DT79)/DT81</f>
        <v>-2.7465224119363029E-4</v>
      </c>
      <c r="DU82" s="304"/>
      <c r="DV82" s="304">
        <f t="shared" ref="DV82" si="1559">LN(DV79)/DV81</f>
        <v>-2.7465224119363029E-4</v>
      </c>
      <c r="DW82" s="304"/>
      <c r="DX82" s="304">
        <f t="shared" ref="DX82" si="1560">LN(DX79)/DX81</f>
        <v>-2.7465224119363029E-4</v>
      </c>
      <c r="DY82" s="304"/>
      <c r="DZ82" s="304">
        <f t="shared" ref="DZ82" si="1561">LN(DZ79)/DZ81</f>
        <v>-2.7465224119363029E-4</v>
      </c>
      <c r="EA82" s="304"/>
      <c r="EB82" s="304">
        <f t="shared" ref="EB82" si="1562">LN(EB79)/EB81</f>
        <v>-2.7465224119363029E-4</v>
      </c>
      <c r="EC82" s="304"/>
      <c r="ED82" s="304">
        <f t="shared" ref="ED82" si="1563">LN(ED79)/ED81</f>
        <v>-2.7465224119363029E-4</v>
      </c>
      <c r="EE82" s="304"/>
      <c r="EF82" s="304">
        <f t="shared" ref="EF82" si="1564">LN(EF79)/EF81</f>
        <v>-2.7465224119363029E-4</v>
      </c>
      <c r="EG82" s="304"/>
      <c r="EH82" s="304">
        <f t="shared" ref="EH82" si="1565">LN(EH79)/EH81</f>
        <v>-2.7465224119363029E-4</v>
      </c>
      <c r="EI82" s="304"/>
      <c r="EJ82" s="304">
        <f t="shared" ref="EJ82" si="1566">LN(EJ79)/EJ81</f>
        <v>-2.7465224119363029E-4</v>
      </c>
      <c r="EK82" s="304"/>
      <c r="EL82" s="304">
        <f t="shared" ref="EL82" si="1567">LN(EL79)/EL81</f>
        <v>-2.7465224119363029E-4</v>
      </c>
      <c r="EM82" s="304"/>
      <c r="EN82" s="304">
        <f t="shared" ref="EN82" si="1568">LN(EN79)/EN81</f>
        <v>-2.7465224119363029E-4</v>
      </c>
      <c r="EO82" s="304"/>
      <c r="EP82" s="304">
        <f t="shared" ref="EP82" si="1569">LN(EP79)/EP81</f>
        <v>-2.7465224119363029E-4</v>
      </c>
      <c r="EQ82" s="304"/>
      <c r="ER82" s="304">
        <f t="shared" ref="ER82" si="1570">LN(ER79)/ER81</f>
        <v>-2.7465224119363029E-4</v>
      </c>
      <c r="ES82" s="304"/>
      <c r="ET82" s="304">
        <f t="shared" ref="ET82" si="1571">LN(ET79)/ET81</f>
        <v>-2.7465224119363029E-4</v>
      </c>
      <c r="EU82" s="304"/>
      <c r="EV82" s="304">
        <f>LN(EV79)/EV81</f>
        <v>-2.7465224119363029E-4</v>
      </c>
      <c r="EW82" s="304"/>
      <c r="EX82" s="304">
        <f t="shared" ref="EX82:FD82" si="1572">LN(EX79)/EX81</f>
        <v>-2.7465224119363029E-4</v>
      </c>
      <c r="EY82" s="304"/>
      <c r="EZ82" s="304">
        <f t="shared" si="1572"/>
        <v>-2.7465224119363029E-4</v>
      </c>
      <c r="FA82" s="304"/>
      <c r="FB82" s="304">
        <f t="shared" si="1572"/>
        <v>-2.7465224119363029E-4</v>
      </c>
      <c r="FC82" s="304"/>
      <c r="FD82" s="304">
        <f t="shared" si="1572"/>
        <v>-2.7465224119363029E-4</v>
      </c>
      <c r="FE82" s="304"/>
      <c r="FF82" s="86"/>
    </row>
    <row r="83" spans="1:162" ht="15" thickBot="1">
      <c r="A83" s="77"/>
    </row>
  </sheetData>
  <mergeCells count="3708">
    <mergeCell ref="FB52:FC52"/>
    <mergeCell ref="FD52:FE52"/>
    <mergeCell ref="FB53:FC53"/>
    <mergeCell ref="FD53:FE53"/>
    <mergeCell ref="FB54:FC54"/>
    <mergeCell ref="FD54:FE54"/>
    <mergeCell ref="FB55:FC55"/>
    <mergeCell ref="FD55:FE55"/>
    <mergeCell ref="FB56:FC56"/>
    <mergeCell ref="FD56:FE56"/>
    <mergeCell ref="DH41:DI41"/>
    <mergeCell ref="DJ41:DK41"/>
    <mergeCell ref="DL41:DM41"/>
    <mergeCell ref="FB41:FC41"/>
    <mergeCell ref="FD41:FE41"/>
    <mergeCell ref="FB43:FC43"/>
    <mergeCell ref="FD43:FE43"/>
    <mergeCell ref="FB44:FC44"/>
    <mergeCell ref="FD44:FE44"/>
    <mergeCell ref="FB45:FC45"/>
    <mergeCell ref="FD45:FE45"/>
    <mergeCell ref="FB46:FC46"/>
    <mergeCell ref="FD46:FE46"/>
    <mergeCell ref="FB47:FC47"/>
    <mergeCell ref="FD47:FE47"/>
    <mergeCell ref="FB48:FC48"/>
    <mergeCell ref="FD48:FE48"/>
    <mergeCell ref="FB49:FC49"/>
    <mergeCell ref="FD49:FE49"/>
    <mergeCell ref="FB50:FC50"/>
    <mergeCell ref="FD50:FE50"/>
    <mergeCell ref="FB51:FC51"/>
    <mergeCell ref="FD51:FE51"/>
    <mergeCell ref="DJ28:DK28"/>
    <mergeCell ref="DL28:DM28"/>
    <mergeCell ref="FB28:FC28"/>
    <mergeCell ref="FD28:FE28"/>
    <mergeCell ref="DJ29:DK29"/>
    <mergeCell ref="DL29:DM29"/>
    <mergeCell ref="DN29:DO29"/>
    <mergeCell ref="DP29:DQ29"/>
    <mergeCell ref="DR29:DS29"/>
    <mergeCell ref="DT29:DU29"/>
    <mergeCell ref="DV29:DW29"/>
    <mergeCell ref="FB29:FC29"/>
    <mergeCell ref="DJ14:DK14"/>
    <mergeCell ref="DL14:DM14"/>
    <mergeCell ref="DN14:DO14"/>
    <mergeCell ref="DP14:DQ14"/>
    <mergeCell ref="DR14:DS14"/>
    <mergeCell ref="DT14:DU14"/>
    <mergeCell ref="DV14:DW14"/>
    <mergeCell ref="DX14:DY14"/>
    <mergeCell ref="DZ14:EA14"/>
    <mergeCell ref="EB14:EC14"/>
    <mergeCell ref="ED14:EE14"/>
    <mergeCell ref="EF14:EG14"/>
    <mergeCell ref="EH14:EI14"/>
    <mergeCell ref="EJ14:EK14"/>
    <mergeCell ref="EL14:EM14"/>
    <mergeCell ref="FB14:FC14"/>
    <mergeCell ref="FD14:FE14"/>
    <mergeCell ref="DJ26:DK26"/>
    <mergeCell ref="DL26:DM26"/>
    <mergeCell ref="DN26:DO26"/>
    <mergeCell ref="DP26:DQ26"/>
    <mergeCell ref="DR26:DS26"/>
    <mergeCell ref="DT26:DU26"/>
    <mergeCell ref="FB26:FC26"/>
    <mergeCell ref="FD26:FE26"/>
    <mergeCell ref="DJ27:DK27"/>
    <mergeCell ref="DL27:DM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FB27:FC27"/>
    <mergeCell ref="FD27:FE27"/>
    <mergeCell ref="EL27:EM27"/>
    <mergeCell ref="EN27:EO27"/>
    <mergeCell ref="EP27:EQ27"/>
    <mergeCell ref="ER27:ES27"/>
    <mergeCell ref="ET27:EU27"/>
    <mergeCell ref="EV27:EW27"/>
    <mergeCell ref="EX27:EY27"/>
    <mergeCell ref="EZ27:FA27"/>
    <mergeCell ref="DV26:DW26"/>
    <mergeCell ref="DX26:DY26"/>
    <mergeCell ref="DZ26:EA26"/>
    <mergeCell ref="EB26:EC26"/>
    <mergeCell ref="ED26:EE26"/>
    <mergeCell ref="DJ24:DK24"/>
    <mergeCell ref="DL24:DM24"/>
    <mergeCell ref="DN24:DO24"/>
    <mergeCell ref="DP24:DQ24"/>
    <mergeCell ref="DR24:DS24"/>
    <mergeCell ref="DT24:DU24"/>
    <mergeCell ref="FB24:FC24"/>
    <mergeCell ref="FD24:FE24"/>
    <mergeCell ref="DJ25:DK25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FB25:FC25"/>
    <mergeCell ref="FD25:FE25"/>
    <mergeCell ref="ET25:EU25"/>
    <mergeCell ref="EV25:EW25"/>
    <mergeCell ref="EX25:EY25"/>
    <mergeCell ref="EZ25:FA25"/>
    <mergeCell ref="DV24:DW24"/>
    <mergeCell ref="DX24:DY24"/>
    <mergeCell ref="DZ24:EA24"/>
    <mergeCell ref="EB24:EC24"/>
    <mergeCell ref="ED24:EE24"/>
    <mergeCell ref="EF24:EG24"/>
    <mergeCell ref="EH24:EI24"/>
    <mergeCell ref="DJ22:DK22"/>
    <mergeCell ref="DL22:DM22"/>
    <mergeCell ref="DN22:DO22"/>
    <mergeCell ref="DP22:DQ22"/>
    <mergeCell ref="DR22:DS22"/>
    <mergeCell ref="DT22:DU22"/>
    <mergeCell ref="FB22:FC22"/>
    <mergeCell ref="FD22:FE22"/>
    <mergeCell ref="DJ23:DK23"/>
    <mergeCell ref="DL23:DM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FB23:FC23"/>
    <mergeCell ref="FD23:FE23"/>
    <mergeCell ref="ET23:EU23"/>
    <mergeCell ref="EV23:EW23"/>
    <mergeCell ref="EX23:EY23"/>
    <mergeCell ref="EZ23:FA23"/>
    <mergeCell ref="DV22:DW22"/>
    <mergeCell ref="DX22:DY22"/>
    <mergeCell ref="DZ22:EA22"/>
    <mergeCell ref="EB22:EC22"/>
    <mergeCell ref="ED22:EE22"/>
    <mergeCell ref="EF22:EG22"/>
    <mergeCell ref="EH22:EI22"/>
    <mergeCell ref="DJ20:DK20"/>
    <mergeCell ref="DL20:DM20"/>
    <mergeCell ref="DN20:DO20"/>
    <mergeCell ref="DP20:DQ20"/>
    <mergeCell ref="DR20:DS20"/>
    <mergeCell ref="DT20:DU20"/>
    <mergeCell ref="DV20:DW20"/>
    <mergeCell ref="DX20:DY20"/>
    <mergeCell ref="DZ20:EA20"/>
    <mergeCell ref="FB20:FC20"/>
    <mergeCell ref="FD20:FE20"/>
    <mergeCell ref="DJ21:DK21"/>
    <mergeCell ref="DL21:DM21"/>
    <mergeCell ref="DN21:DO21"/>
    <mergeCell ref="DP21:DQ21"/>
    <mergeCell ref="DR21:DS21"/>
    <mergeCell ref="DT21:DU21"/>
    <mergeCell ref="DV21:DW21"/>
    <mergeCell ref="DX21:DY21"/>
    <mergeCell ref="DZ21:EA21"/>
    <mergeCell ref="EB21:EC21"/>
    <mergeCell ref="ED21:EE21"/>
    <mergeCell ref="EF21:EG21"/>
    <mergeCell ref="EH21:EI21"/>
    <mergeCell ref="EJ21:EK21"/>
    <mergeCell ref="FB21:FC21"/>
    <mergeCell ref="FD21:FE21"/>
    <mergeCell ref="ET21:EU21"/>
    <mergeCell ref="EV21:EW21"/>
    <mergeCell ref="EX21:EY21"/>
    <mergeCell ref="EZ21:FA21"/>
    <mergeCell ref="ED20:EE20"/>
    <mergeCell ref="DJ18:DK18"/>
    <mergeCell ref="DL18:DM18"/>
    <mergeCell ref="DN18:DO18"/>
    <mergeCell ref="DP18:DQ18"/>
    <mergeCell ref="DR18:DS18"/>
    <mergeCell ref="DT18:DU18"/>
    <mergeCell ref="DV18:DW18"/>
    <mergeCell ref="DX18:DY18"/>
    <mergeCell ref="DZ18:EA18"/>
    <mergeCell ref="FB18:FC18"/>
    <mergeCell ref="FD18:FE18"/>
    <mergeCell ref="DJ19:DK19"/>
    <mergeCell ref="DL19:DM19"/>
    <mergeCell ref="DN19:DO19"/>
    <mergeCell ref="DP19:DQ19"/>
    <mergeCell ref="DR19:DS19"/>
    <mergeCell ref="DT19:DU19"/>
    <mergeCell ref="DV19:DW19"/>
    <mergeCell ref="DX19:DY19"/>
    <mergeCell ref="DZ19:EA19"/>
    <mergeCell ref="EB19:EC19"/>
    <mergeCell ref="ED19:EE19"/>
    <mergeCell ref="EF19:EG19"/>
    <mergeCell ref="EH19:EI19"/>
    <mergeCell ref="EJ19:EK19"/>
    <mergeCell ref="EL19:EM19"/>
    <mergeCell ref="EN19:EO19"/>
    <mergeCell ref="EP19:EQ19"/>
    <mergeCell ref="FB19:FC19"/>
    <mergeCell ref="FD19:FE19"/>
    <mergeCell ref="ED18:EE18"/>
    <mergeCell ref="EF18:EG18"/>
    <mergeCell ref="FH41:FI41"/>
    <mergeCell ref="DJ16:DK16"/>
    <mergeCell ref="DL16:DM16"/>
    <mergeCell ref="DN16:DO16"/>
    <mergeCell ref="DP16:DQ16"/>
    <mergeCell ref="DR16:DS16"/>
    <mergeCell ref="DT16:DU16"/>
    <mergeCell ref="DV16:DW16"/>
    <mergeCell ref="DX16:DY16"/>
    <mergeCell ref="DZ16:EA16"/>
    <mergeCell ref="FB16:FC16"/>
    <mergeCell ref="FD16:FE16"/>
    <mergeCell ref="DJ17:DK17"/>
    <mergeCell ref="DL17:DM17"/>
    <mergeCell ref="DN17:DO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EF17:EG17"/>
    <mergeCell ref="EH17:EI17"/>
    <mergeCell ref="EJ17:EK17"/>
    <mergeCell ref="EL17:EM17"/>
    <mergeCell ref="EN17:EO17"/>
    <mergeCell ref="EP17:EQ17"/>
    <mergeCell ref="FB17:FC17"/>
    <mergeCell ref="FD17:FE17"/>
    <mergeCell ref="ET41:EU41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X56:EY56"/>
    <mergeCell ref="EZ56:FA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ET55:EU55"/>
    <mergeCell ref="EV55:EW55"/>
    <mergeCell ref="EX55:EY55"/>
    <mergeCell ref="EZ55:FA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EL55:EM55"/>
    <mergeCell ref="EN55:EO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ET52:EU52"/>
    <mergeCell ref="EV52:EW52"/>
    <mergeCell ref="EX52:EY52"/>
    <mergeCell ref="EZ52:FA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CX51:CY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ET49:EU49"/>
    <mergeCell ref="EV49:EW49"/>
    <mergeCell ref="EX49:EY49"/>
    <mergeCell ref="EZ49:FA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J49:EK49"/>
    <mergeCell ref="EL49:EM49"/>
    <mergeCell ref="EN49:EO49"/>
    <mergeCell ref="EP49:EQ49"/>
    <mergeCell ref="ER49:ES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DJ49:DK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EJ48:EK48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DN47:DO47"/>
    <mergeCell ref="DP47:DQ47"/>
    <mergeCell ref="DR47:DS47"/>
    <mergeCell ref="DT47:DU47"/>
    <mergeCell ref="DV47:DW47"/>
    <mergeCell ref="DX47:DY47"/>
    <mergeCell ref="DJ47:DK47"/>
    <mergeCell ref="DL47:DM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ET46:EU46"/>
    <mergeCell ref="EV46:EW46"/>
    <mergeCell ref="EX46:EY46"/>
    <mergeCell ref="EZ46:FA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DD46:DE46"/>
    <mergeCell ref="DF46:DG46"/>
    <mergeCell ref="DH46:DI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DJ46:DK46"/>
    <mergeCell ref="DL46:DM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N45:DO45"/>
    <mergeCell ref="DP45:DQ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ET44:EU44"/>
    <mergeCell ref="EV44:EW44"/>
    <mergeCell ref="EX44:EY44"/>
    <mergeCell ref="EZ44:FA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DD44:DE44"/>
    <mergeCell ref="DF44:DG44"/>
    <mergeCell ref="DN44:DO44"/>
    <mergeCell ref="DP44:DQ44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DH44:DI44"/>
    <mergeCell ref="DJ44:DK44"/>
    <mergeCell ref="DL44:DM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EZ43:FA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N43:DO43"/>
    <mergeCell ref="DP43:DQ43"/>
    <mergeCell ref="DR43:DS43"/>
    <mergeCell ref="DT43:DU43"/>
    <mergeCell ref="DV43:DW43"/>
    <mergeCell ref="DX43:DY43"/>
    <mergeCell ref="DZ43:EA43"/>
    <mergeCell ref="DH43:DI43"/>
    <mergeCell ref="DJ43:DK43"/>
    <mergeCell ref="DL43:DM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CL43:CM43"/>
    <mergeCell ref="EV41:EW41"/>
    <mergeCell ref="EX41:EY41"/>
    <mergeCell ref="EZ41:FA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CZ41:DA41"/>
    <mergeCell ref="DB41:DC41"/>
    <mergeCell ref="DD41:DE41"/>
    <mergeCell ref="DF41:DG41"/>
    <mergeCell ref="DN41:DO41"/>
    <mergeCell ref="DP41:DQ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CN41:CO41"/>
    <mergeCell ref="CP41:CQ41"/>
    <mergeCell ref="CR41:CS41"/>
    <mergeCell ref="CT41:CU41"/>
    <mergeCell ref="CV41:CW41"/>
    <mergeCell ref="CX41:CY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EX29:EY29"/>
    <mergeCell ref="EZ29:FA29"/>
    <mergeCell ref="FD29:FE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EV28:EW28"/>
    <mergeCell ref="EX28:EY28"/>
    <mergeCell ref="EZ28:FA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EL28:EM28"/>
    <mergeCell ref="EN28:EO28"/>
    <mergeCell ref="EP28:EQ28"/>
    <mergeCell ref="ER28:ES28"/>
    <mergeCell ref="ET28:EU28"/>
    <mergeCell ref="CJ28:CK28"/>
    <mergeCell ref="CL28:CM28"/>
    <mergeCell ref="CN28:CO28"/>
    <mergeCell ref="CP28:CQ28"/>
    <mergeCell ref="CR28:CS28"/>
    <mergeCell ref="CT28:CU28"/>
    <mergeCell ref="CV28:CW28"/>
    <mergeCell ref="CX28:CY28"/>
    <mergeCell ref="CZ28:DA28"/>
    <mergeCell ref="DB28:DC28"/>
    <mergeCell ref="DD28:DE28"/>
    <mergeCell ref="DF28:DG28"/>
    <mergeCell ref="DH28:DI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CX27:CY27"/>
    <mergeCell ref="CZ27:DA27"/>
    <mergeCell ref="DB27:DC27"/>
    <mergeCell ref="DD27:DE27"/>
    <mergeCell ref="DF27:DG27"/>
    <mergeCell ref="DH27:DI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L27:CM27"/>
    <mergeCell ref="CN27:CO27"/>
    <mergeCell ref="CP27:CQ27"/>
    <mergeCell ref="CR27:CS27"/>
    <mergeCell ref="CT27:CU27"/>
    <mergeCell ref="CV27:CW27"/>
    <mergeCell ref="CF28:CG28"/>
    <mergeCell ref="CH28:CI28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EV26:EW26"/>
    <mergeCell ref="EX26:EY26"/>
    <mergeCell ref="EZ26:FA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CN26:CO26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DH26:DI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CX25:CY25"/>
    <mergeCell ref="CZ25:DA25"/>
    <mergeCell ref="DB25:DC25"/>
    <mergeCell ref="DD25:DE25"/>
    <mergeCell ref="DF25:DG25"/>
    <mergeCell ref="DH25:DI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L25:CM25"/>
    <mergeCell ref="CN25:CO25"/>
    <mergeCell ref="CP25:CQ25"/>
    <mergeCell ref="CR25:CS25"/>
    <mergeCell ref="CT25:CU25"/>
    <mergeCell ref="CV25:CW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EJ24:EK24"/>
    <mergeCell ref="EL24:EM24"/>
    <mergeCell ref="EN24:EO24"/>
    <mergeCell ref="EP24:EQ24"/>
    <mergeCell ref="ER24:ES24"/>
    <mergeCell ref="ET24:EU24"/>
    <mergeCell ref="EV24:EW24"/>
    <mergeCell ref="EX24:EY24"/>
    <mergeCell ref="EZ24:FA24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DF24:DG24"/>
    <mergeCell ref="DH24:DI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CL24:CM24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CX23:CY23"/>
    <mergeCell ref="CZ23:DA23"/>
    <mergeCell ref="DB23:DC23"/>
    <mergeCell ref="DD23:DE23"/>
    <mergeCell ref="DF23:DG23"/>
    <mergeCell ref="DH23:DI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CL23:CM23"/>
    <mergeCell ref="CN23:CO23"/>
    <mergeCell ref="CP23:CQ23"/>
    <mergeCell ref="CR23:CS23"/>
    <mergeCell ref="CT23:CU23"/>
    <mergeCell ref="CV23:CW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EJ22:EK22"/>
    <mergeCell ref="EL22:EM22"/>
    <mergeCell ref="EN22:EO22"/>
    <mergeCell ref="EP22:EQ22"/>
    <mergeCell ref="ER22:ES22"/>
    <mergeCell ref="ET22:EU22"/>
    <mergeCell ref="EV22:EW22"/>
    <mergeCell ref="EX22:EY22"/>
    <mergeCell ref="EZ22:FA22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CN22:CO22"/>
    <mergeCell ref="CP22:CQ22"/>
    <mergeCell ref="CR22:CS22"/>
    <mergeCell ref="CT22:CU22"/>
    <mergeCell ref="CV22:CW22"/>
    <mergeCell ref="CX22:CY22"/>
    <mergeCell ref="CZ22:DA22"/>
    <mergeCell ref="DB22:DC22"/>
    <mergeCell ref="DD22:DE22"/>
    <mergeCell ref="DF22:DG22"/>
    <mergeCell ref="DH22:DI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L22:CM22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DD21:DE21"/>
    <mergeCell ref="DF21:DG21"/>
    <mergeCell ref="DH21:DI21"/>
    <mergeCell ref="BV21:BW21"/>
    <mergeCell ref="BX21:BY21"/>
    <mergeCell ref="BZ21:CA21"/>
    <mergeCell ref="CB21:CC21"/>
    <mergeCell ref="CD21:CE21"/>
    <mergeCell ref="CF21:CG21"/>
    <mergeCell ref="CH21:CI21"/>
    <mergeCell ref="CJ21:CK21"/>
    <mergeCell ref="CL21:CM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EB20:EC20"/>
    <mergeCell ref="CR20:CS20"/>
    <mergeCell ref="CT20:CU20"/>
    <mergeCell ref="CV20:CW20"/>
    <mergeCell ref="CX20:CY20"/>
    <mergeCell ref="CZ20:DA20"/>
    <mergeCell ref="DB20:DC20"/>
    <mergeCell ref="DD20:DE20"/>
    <mergeCell ref="DF20:DG20"/>
    <mergeCell ref="DH20:DI20"/>
    <mergeCell ref="BF20:BG20"/>
    <mergeCell ref="BH20:BI20"/>
    <mergeCell ref="BJ20:BK20"/>
    <mergeCell ref="BL20:BM20"/>
    <mergeCell ref="BN20:BO20"/>
    <mergeCell ref="BP20:BQ20"/>
    <mergeCell ref="EF20:EG20"/>
    <mergeCell ref="EH20:EI20"/>
    <mergeCell ref="EJ20:EK20"/>
    <mergeCell ref="EL20:EM20"/>
    <mergeCell ref="EN20:EO20"/>
    <mergeCell ref="EP20:EQ20"/>
    <mergeCell ref="ER20:ES20"/>
    <mergeCell ref="ET20:EU20"/>
    <mergeCell ref="EV20:EW20"/>
    <mergeCell ref="EX20:EY20"/>
    <mergeCell ref="EZ20:FA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CN20:CO20"/>
    <mergeCell ref="CP20:C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ET19:EU19"/>
    <mergeCell ref="EV19:EW19"/>
    <mergeCell ref="EX19:EY19"/>
    <mergeCell ref="EZ19:FA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DD19:DE19"/>
    <mergeCell ref="DF19:DG19"/>
    <mergeCell ref="DH19:DI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CX19:CY19"/>
    <mergeCell ref="CZ19:DA19"/>
    <mergeCell ref="DB19:DC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EB18:EC18"/>
    <mergeCell ref="CT18:CU18"/>
    <mergeCell ref="CV18:CW18"/>
    <mergeCell ref="CX18:CY18"/>
    <mergeCell ref="CZ18:DA18"/>
    <mergeCell ref="DB18:DC18"/>
    <mergeCell ref="DD18:DE18"/>
    <mergeCell ref="DF18:DG18"/>
    <mergeCell ref="DH18:DI18"/>
    <mergeCell ref="BF18:BG18"/>
    <mergeCell ref="BH18:BI18"/>
    <mergeCell ref="BJ18:BK18"/>
    <mergeCell ref="BL18:BM18"/>
    <mergeCell ref="BN18:BO18"/>
    <mergeCell ref="BP18:BQ18"/>
    <mergeCell ref="BR18:BS18"/>
    <mergeCell ref="EH18:EI18"/>
    <mergeCell ref="EJ18:EK18"/>
    <mergeCell ref="EL18:EM18"/>
    <mergeCell ref="EN18:EO18"/>
    <mergeCell ref="EP18:EQ18"/>
    <mergeCell ref="ER18:ES18"/>
    <mergeCell ref="ET18:EU18"/>
    <mergeCell ref="EV18:EW18"/>
    <mergeCell ref="EX18:EY18"/>
    <mergeCell ref="EZ18:FA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CN18:CO18"/>
    <mergeCell ref="CP18:CQ18"/>
    <mergeCell ref="CR18:C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L18:CM18"/>
    <mergeCell ref="ET17:EU17"/>
    <mergeCell ref="EV17:EW17"/>
    <mergeCell ref="EX17:EY17"/>
    <mergeCell ref="EZ17:FA17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DD17:DE17"/>
    <mergeCell ref="DF17:DG17"/>
    <mergeCell ref="DH17:DI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L17:CM17"/>
    <mergeCell ref="CN17:CO17"/>
    <mergeCell ref="CP17:CQ17"/>
    <mergeCell ref="CR17:CS17"/>
    <mergeCell ref="CT17:CU17"/>
    <mergeCell ref="CV17:CW17"/>
    <mergeCell ref="CX17:CY17"/>
    <mergeCell ref="CZ17:DA17"/>
    <mergeCell ref="DB17:DC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EB16:EC16"/>
    <mergeCell ref="ED16:EE16"/>
    <mergeCell ref="CR16:CS16"/>
    <mergeCell ref="CT16:CU16"/>
    <mergeCell ref="CV16:CW16"/>
    <mergeCell ref="CX16:CY16"/>
    <mergeCell ref="CZ16:DA16"/>
    <mergeCell ref="DB16:DC16"/>
    <mergeCell ref="DD16:DE16"/>
    <mergeCell ref="DF16:DG16"/>
    <mergeCell ref="DH16:DI16"/>
    <mergeCell ref="BF16:BG16"/>
    <mergeCell ref="BH16:BI16"/>
    <mergeCell ref="BJ16:BK16"/>
    <mergeCell ref="BL16:BM16"/>
    <mergeCell ref="BN16:BO16"/>
    <mergeCell ref="BP16:BQ16"/>
    <mergeCell ref="EF16:EG16"/>
    <mergeCell ref="EH16:EI16"/>
    <mergeCell ref="EJ16:EK16"/>
    <mergeCell ref="EL16:EM16"/>
    <mergeCell ref="EN16:EO16"/>
    <mergeCell ref="EP16:EQ16"/>
    <mergeCell ref="ER16:ES16"/>
    <mergeCell ref="ET16:EU16"/>
    <mergeCell ref="EV16:EW16"/>
    <mergeCell ref="EX16:EY16"/>
    <mergeCell ref="EZ16:FA16"/>
    <mergeCell ref="B17:C17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CN16:CO16"/>
    <mergeCell ref="CP16:C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L16:CM16"/>
    <mergeCell ref="ET14:EU14"/>
    <mergeCell ref="EV14:EW14"/>
    <mergeCell ref="EX14:EY14"/>
    <mergeCell ref="EZ14:FA14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CZ14:DA14"/>
    <mergeCell ref="DB14:DC14"/>
    <mergeCell ref="DD14:DE14"/>
    <mergeCell ref="DF14:DG14"/>
    <mergeCell ref="DH14:DI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CP14:CQ14"/>
    <mergeCell ref="CR14:CS14"/>
    <mergeCell ref="CT14:CU14"/>
    <mergeCell ref="CV14:CW14"/>
    <mergeCell ref="CX14:CY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ED79:EE79"/>
    <mergeCell ref="EF79:EG79"/>
    <mergeCell ref="EH79:EI79"/>
    <mergeCell ref="EJ79:EK79"/>
    <mergeCell ref="EL79:EM79"/>
    <mergeCell ref="ED81:EE81"/>
    <mergeCell ref="EF81:EG81"/>
    <mergeCell ref="EH81:EI81"/>
    <mergeCell ref="EJ81:EK81"/>
    <mergeCell ref="EL81:EM81"/>
    <mergeCell ref="ED82:EE82"/>
    <mergeCell ref="EF82:EG82"/>
    <mergeCell ref="EH82:EI82"/>
    <mergeCell ref="EJ82:EK82"/>
    <mergeCell ref="EL82:EM82"/>
    <mergeCell ref="ED80:EE80"/>
    <mergeCell ref="EF80:EG80"/>
    <mergeCell ref="EH80:EI80"/>
    <mergeCell ref="EJ80:EK80"/>
    <mergeCell ref="EL80:EM80"/>
    <mergeCell ref="ED75:EE75"/>
    <mergeCell ref="EF75:EG75"/>
    <mergeCell ref="EH75:EI75"/>
    <mergeCell ref="EJ75:EK75"/>
    <mergeCell ref="EL75:EM75"/>
    <mergeCell ref="ED76:EE76"/>
    <mergeCell ref="EF76:EG76"/>
    <mergeCell ref="EH76:EI76"/>
    <mergeCell ref="EJ76:EK76"/>
    <mergeCell ref="EL76:EM76"/>
    <mergeCell ref="ED77:EE77"/>
    <mergeCell ref="EF77:EG77"/>
    <mergeCell ref="EH77:EI77"/>
    <mergeCell ref="EJ77:EK77"/>
    <mergeCell ref="EL77:EM77"/>
    <mergeCell ref="ED78:EE78"/>
    <mergeCell ref="EF78:EG78"/>
    <mergeCell ref="EH78:EI78"/>
    <mergeCell ref="EJ78:EK78"/>
    <mergeCell ref="EL78:EM78"/>
    <mergeCell ref="ED71:EE71"/>
    <mergeCell ref="EF71:EG71"/>
    <mergeCell ref="EH71:EI71"/>
    <mergeCell ref="EJ71:EK71"/>
    <mergeCell ref="EL71:EM71"/>
    <mergeCell ref="ED72:EE72"/>
    <mergeCell ref="EF72:EG72"/>
    <mergeCell ref="EH72:EI72"/>
    <mergeCell ref="EJ72:EK72"/>
    <mergeCell ref="EL72:EM72"/>
    <mergeCell ref="ED73:EE73"/>
    <mergeCell ref="EF73:EG73"/>
    <mergeCell ref="EH73:EI73"/>
    <mergeCell ref="EJ73:EK73"/>
    <mergeCell ref="EL73:EM73"/>
    <mergeCell ref="ED74:EE74"/>
    <mergeCell ref="EF74:EG74"/>
    <mergeCell ref="EH74:EI74"/>
    <mergeCell ref="EJ74:EK74"/>
    <mergeCell ref="EL74:EM74"/>
    <mergeCell ref="ED1:EE1"/>
    <mergeCell ref="EF1:EG1"/>
    <mergeCell ref="EH1:EI1"/>
    <mergeCell ref="EJ1:EK1"/>
    <mergeCell ref="EL1:EM1"/>
    <mergeCell ref="ED2:EE2"/>
    <mergeCell ref="EF2:EG2"/>
    <mergeCell ref="EH2:EI2"/>
    <mergeCell ref="EJ2:EK2"/>
    <mergeCell ref="EL2:EM2"/>
    <mergeCell ref="ED68:EE68"/>
    <mergeCell ref="EF68:EG68"/>
    <mergeCell ref="EH68:EI68"/>
    <mergeCell ref="EJ68:EK68"/>
    <mergeCell ref="EL68:EM68"/>
    <mergeCell ref="ED70:EE70"/>
    <mergeCell ref="EF70:EG70"/>
    <mergeCell ref="EH70:EI70"/>
    <mergeCell ref="EJ70:EK70"/>
    <mergeCell ref="EL70:EM70"/>
    <mergeCell ref="EL21:EM21"/>
    <mergeCell ref="EF23:EG23"/>
    <mergeCell ref="EH23:EI23"/>
    <mergeCell ref="EJ23:EK23"/>
    <mergeCell ref="EL23:EM23"/>
    <mergeCell ref="EF25:EG25"/>
    <mergeCell ref="EH25:EI25"/>
    <mergeCell ref="EJ25:EK25"/>
    <mergeCell ref="EL25:EM25"/>
    <mergeCell ref="EF27:EG27"/>
    <mergeCell ref="EH27:EI27"/>
    <mergeCell ref="EJ27:EK27"/>
    <mergeCell ref="BZ80:CA80"/>
    <mergeCell ref="CB80:CC80"/>
    <mergeCell ref="CD80:CE80"/>
    <mergeCell ref="CF80:CG80"/>
    <mergeCell ref="CH80:CI80"/>
    <mergeCell ref="BL80:BM80"/>
    <mergeCell ref="BN80:BO80"/>
    <mergeCell ref="BP80:BQ80"/>
    <mergeCell ref="BR80:BS80"/>
    <mergeCell ref="BT80:BU80"/>
    <mergeCell ref="BV80:BW80"/>
    <mergeCell ref="DH80:DI80"/>
    <mergeCell ref="CV80:CW80"/>
    <mergeCell ref="CX80:CY80"/>
    <mergeCell ref="CZ80:DA80"/>
    <mergeCell ref="DB80:DC80"/>
    <mergeCell ref="DD80:DE80"/>
    <mergeCell ref="DF80:DG80"/>
    <mergeCell ref="CJ80:CK80"/>
    <mergeCell ref="CL80:CM80"/>
    <mergeCell ref="CN80:CO80"/>
    <mergeCell ref="CP80:CQ80"/>
    <mergeCell ref="CR80:CS80"/>
    <mergeCell ref="CT80:CU80"/>
    <mergeCell ref="T80:U80"/>
    <mergeCell ref="V80:W80"/>
    <mergeCell ref="X80:Y80"/>
    <mergeCell ref="Z80:AA80"/>
    <mergeCell ref="AZ80:BA80"/>
    <mergeCell ref="BB80:BC80"/>
    <mergeCell ref="BD80:BE80"/>
    <mergeCell ref="BF80:BG80"/>
    <mergeCell ref="BH80:BI80"/>
    <mergeCell ref="BJ80:BK80"/>
    <mergeCell ref="AN80:AO80"/>
    <mergeCell ref="AP80:AQ80"/>
    <mergeCell ref="AR80:AS80"/>
    <mergeCell ref="AT80:AU80"/>
    <mergeCell ref="AV80:AW80"/>
    <mergeCell ref="AX80:AY80"/>
    <mergeCell ref="BX80:BY80"/>
    <mergeCell ref="DD82:DE82"/>
    <mergeCell ref="DF82:DG82"/>
    <mergeCell ref="DH82:DI82"/>
    <mergeCell ref="B80:C80"/>
    <mergeCell ref="D80:E80"/>
    <mergeCell ref="F80:G80"/>
    <mergeCell ref="H80:I80"/>
    <mergeCell ref="J80:K80"/>
    <mergeCell ref="L80:M80"/>
    <mergeCell ref="N80:O80"/>
    <mergeCell ref="CR82:CS82"/>
    <mergeCell ref="CT82:CU82"/>
    <mergeCell ref="CV82:CW82"/>
    <mergeCell ref="CX82:CY82"/>
    <mergeCell ref="CZ82:DA82"/>
    <mergeCell ref="DB82:DC82"/>
    <mergeCell ref="CF82:CG82"/>
    <mergeCell ref="CH82:CI82"/>
    <mergeCell ref="CJ82:CK82"/>
    <mergeCell ref="CL82:CM82"/>
    <mergeCell ref="CN82:CO82"/>
    <mergeCell ref="CP82:CQ82"/>
    <mergeCell ref="BT82:BU82"/>
    <mergeCell ref="BV82:BW82"/>
    <mergeCell ref="AB80:AC80"/>
    <mergeCell ref="AD80:AE80"/>
    <mergeCell ref="AF80:AG80"/>
    <mergeCell ref="AH80:AI80"/>
    <mergeCell ref="AJ80:AK80"/>
    <mergeCell ref="AL80:AM80"/>
    <mergeCell ref="P80:Q80"/>
    <mergeCell ref="R80:S80"/>
    <mergeCell ref="V82:W82"/>
    <mergeCell ref="AV82:AW82"/>
    <mergeCell ref="AX82:AY82"/>
    <mergeCell ref="AZ82:BA82"/>
    <mergeCell ref="BB82:BC82"/>
    <mergeCell ref="BD82:BE82"/>
    <mergeCell ref="BF82:BG82"/>
    <mergeCell ref="AJ82:AK82"/>
    <mergeCell ref="AL82:AM82"/>
    <mergeCell ref="AN82:AO82"/>
    <mergeCell ref="AP82:AQ82"/>
    <mergeCell ref="AR82:AS82"/>
    <mergeCell ref="AT82:AU82"/>
    <mergeCell ref="BX82:BY82"/>
    <mergeCell ref="BZ82:CA82"/>
    <mergeCell ref="CB82:CC82"/>
    <mergeCell ref="CD82:CE82"/>
    <mergeCell ref="BH82:BI82"/>
    <mergeCell ref="BJ82:BK82"/>
    <mergeCell ref="BL82:BM82"/>
    <mergeCell ref="BN82:BO82"/>
    <mergeCell ref="BP82:BQ82"/>
    <mergeCell ref="BR82:BS82"/>
    <mergeCell ref="DF81:DG81"/>
    <mergeCell ref="DH81:DI81"/>
    <mergeCell ref="B82:C82"/>
    <mergeCell ref="D82:E82"/>
    <mergeCell ref="F82:G82"/>
    <mergeCell ref="H82:I82"/>
    <mergeCell ref="J82:K82"/>
    <mergeCell ref="CN81:CO81"/>
    <mergeCell ref="CP81:CQ81"/>
    <mergeCell ref="CR81:CS81"/>
    <mergeCell ref="CT81:CU81"/>
    <mergeCell ref="CV81:CW81"/>
    <mergeCell ref="CX81:CY81"/>
    <mergeCell ref="CB81:CC81"/>
    <mergeCell ref="CD81:CE81"/>
    <mergeCell ref="CF81:CG81"/>
    <mergeCell ref="CH81:CI81"/>
    <mergeCell ref="CJ81:CK81"/>
    <mergeCell ref="CL81:CM81"/>
    <mergeCell ref="BP81:BQ81"/>
    <mergeCell ref="BR81:BS81"/>
    <mergeCell ref="X82:Y82"/>
    <mergeCell ref="Z82:AA82"/>
    <mergeCell ref="AB82:AC82"/>
    <mergeCell ref="AD82:AE82"/>
    <mergeCell ref="AF82:AG82"/>
    <mergeCell ref="AH82:AI82"/>
    <mergeCell ref="L82:M82"/>
    <mergeCell ref="N82:O82"/>
    <mergeCell ref="P82:Q82"/>
    <mergeCell ref="R82:S82"/>
    <mergeCell ref="T82:U82"/>
    <mergeCell ref="AJ81:AK81"/>
    <mergeCell ref="AL81:AM81"/>
    <mergeCell ref="AN81:AO81"/>
    <mergeCell ref="AP81:AQ81"/>
    <mergeCell ref="BT81:BU81"/>
    <mergeCell ref="BV81:BW81"/>
    <mergeCell ref="BX81:BY81"/>
    <mergeCell ref="BZ81:CA81"/>
    <mergeCell ref="BD81:BE81"/>
    <mergeCell ref="BF81:BG81"/>
    <mergeCell ref="BH81:BI81"/>
    <mergeCell ref="BJ81:BK81"/>
    <mergeCell ref="BL81:BM81"/>
    <mergeCell ref="BN81:BO81"/>
    <mergeCell ref="CZ81:DA81"/>
    <mergeCell ref="DB81:DC81"/>
    <mergeCell ref="DD81:DE81"/>
    <mergeCell ref="T81:U81"/>
    <mergeCell ref="V81:W81"/>
    <mergeCell ref="X81:Y81"/>
    <mergeCell ref="Z81:AA81"/>
    <mergeCell ref="AB81:AC81"/>
    <mergeCell ref="AD81:AE81"/>
    <mergeCell ref="DH79:DI79"/>
    <mergeCell ref="B81:C81"/>
    <mergeCell ref="D81:E81"/>
    <mergeCell ref="F81:G81"/>
    <mergeCell ref="H81:I81"/>
    <mergeCell ref="J81:K81"/>
    <mergeCell ref="L81:M81"/>
    <mergeCell ref="N81:O81"/>
    <mergeCell ref="P81:Q81"/>
    <mergeCell ref="R81:S81"/>
    <mergeCell ref="CV79:CW79"/>
    <mergeCell ref="CX79:CY79"/>
    <mergeCell ref="CZ79:DA79"/>
    <mergeCell ref="DB79:DC79"/>
    <mergeCell ref="DD79:DE79"/>
    <mergeCell ref="DF79:DG79"/>
    <mergeCell ref="CJ79:CK79"/>
    <mergeCell ref="CL79:CM79"/>
    <mergeCell ref="AR81:AS81"/>
    <mergeCell ref="AT81:AU81"/>
    <mergeCell ref="AV81:AW81"/>
    <mergeCell ref="AX81:AY81"/>
    <mergeCell ref="AZ81:BA81"/>
    <mergeCell ref="BB81:BC81"/>
    <mergeCell ref="AF81:AG81"/>
    <mergeCell ref="AH81:AI81"/>
    <mergeCell ref="BL79:BM79"/>
    <mergeCell ref="BN79:BO79"/>
    <mergeCell ref="BP79:BQ79"/>
    <mergeCell ref="BR79:BS79"/>
    <mergeCell ref="BT79:BU79"/>
    <mergeCell ref="BV79:BW79"/>
    <mergeCell ref="AZ79:BA79"/>
    <mergeCell ref="BB79:BC79"/>
    <mergeCell ref="BD79:BE79"/>
    <mergeCell ref="BF79:BG79"/>
    <mergeCell ref="BH79:BI79"/>
    <mergeCell ref="BJ79:BK79"/>
    <mergeCell ref="CN79:CO79"/>
    <mergeCell ref="CP79:CQ79"/>
    <mergeCell ref="CR79:CS79"/>
    <mergeCell ref="CT79:CU79"/>
    <mergeCell ref="BX79:BY79"/>
    <mergeCell ref="BZ79:CA79"/>
    <mergeCell ref="CB79:CC79"/>
    <mergeCell ref="CD79:CE79"/>
    <mergeCell ref="CF79:CG79"/>
    <mergeCell ref="CH79:CI79"/>
    <mergeCell ref="X79:Y79"/>
    <mergeCell ref="Z79:AA79"/>
    <mergeCell ref="DD78:DE78"/>
    <mergeCell ref="DF78:DG78"/>
    <mergeCell ref="DH78:DI78"/>
    <mergeCell ref="CV78:CW78"/>
    <mergeCell ref="CX78:CY78"/>
    <mergeCell ref="CZ78:DA78"/>
    <mergeCell ref="DB78:DC78"/>
    <mergeCell ref="BN78:BO78"/>
    <mergeCell ref="BP78:BQ78"/>
    <mergeCell ref="BR78:BS78"/>
    <mergeCell ref="AV78:AW78"/>
    <mergeCell ref="AX78:AY78"/>
    <mergeCell ref="AZ78:BA78"/>
    <mergeCell ref="BB78:BC78"/>
    <mergeCell ref="BD78:BE78"/>
    <mergeCell ref="BF78:BG78"/>
    <mergeCell ref="AJ78:AK78"/>
    <mergeCell ref="AL78:AM78"/>
    <mergeCell ref="AN79:AO79"/>
    <mergeCell ref="AP79:AQ79"/>
    <mergeCell ref="AR79:AS79"/>
    <mergeCell ref="AT79:AU79"/>
    <mergeCell ref="AV79:AW79"/>
    <mergeCell ref="AX79:AY79"/>
    <mergeCell ref="AB79:AC79"/>
    <mergeCell ref="AD79:AE79"/>
    <mergeCell ref="AF79:AG79"/>
    <mergeCell ref="AH79:AI79"/>
    <mergeCell ref="AJ79:AK79"/>
    <mergeCell ref="AL79:AM79"/>
    <mergeCell ref="AB78:AC78"/>
    <mergeCell ref="AD78:AE78"/>
    <mergeCell ref="AF78:AG78"/>
    <mergeCell ref="AH78:AI78"/>
    <mergeCell ref="B79:C79"/>
    <mergeCell ref="D79:E79"/>
    <mergeCell ref="F79:G79"/>
    <mergeCell ref="H79:I79"/>
    <mergeCell ref="J79:K79"/>
    <mergeCell ref="L79:M79"/>
    <mergeCell ref="N79:O79"/>
    <mergeCell ref="CR78:CS78"/>
    <mergeCell ref="CT78:CU78"/>
    <mergeCell ref="CF78:CG78"/>
    <mergeCell ref="CH78:CI78"/>
    <mergeCell ref="CJ78:CK78"/>
    <mergeCell ref="CL78:CM78"/>
    <mergeCell ref="CN78:CO78"/>
    <mergeCell ref="CP78:CQ78"/>
    <mergeCell ref="BT78:BU78"/>
    <mergeCell ref="BV78:BW78"/>
    <mergeCell ref="BX78:BY78"/>
    <mergeCell ref="BZ78:CA78"/>
    <mergeCell ref="CB78:CC78"/>
    <mergeCell ref="CD78:CE78"/>
    <mergeCell ref="BH78:BI78"/>
    <mergeCell ref="BJ78:BK78"/>
    <mergeCell ref="BL78:BM78"/>
    <mergeCell ref="P79:Q79"/>
    <mergeCell ref="R79:S79"/>
    <mergeCell ref="T79:U79"/>
    <mergeCell ref="V79:W79"/>
    <mergeCell ref="BV77:BW77"/>
    <mergeCell ref="BX77:BY77"/>
    <mergeCell ref="L78:M78"/>
    <mergeCell ref="N78:O78"/>
    <mergeCell ref="P78:Q78"/>
    <mergeCell ref="R78:S78"/>
    <mergeCell ref="T78:U78"/>
    <mergeCell ref="V78:W78"/>
    <mergeCell ref="CZ77:DA77"/>
    <mergeCell ref="DB77:DC77"/>
    <mergeCell ref="DD77:DE77"/>
    <mergeCell ref="BZ77:CA77"/>
    <mergeCell ref="BD77:BE77"/>
    <mergeCell ref="BF77:BG77"/>
    <mergeCell ref="BH77:BI77"/>
    <mergeCell ref="BJ77:BK77"/>
    <mergeCell ref="BL77:BM77"/>
    <mergeCell ref="BN77:BO77"/>
    <mergeCell ref="AR77:AS77"/>
    <mergeCell ref="AT77:AU77"/>
    <mergeCell ref="AV77:AW77"/>
    <mergeCell ref="AX77:AY77"/>
    <mergeCell ref="AZ77:BA77"/>
    <mergeCell ref="BB77:BC77"/>
    <mergeCell ref="AF77:AG77"/>
    <mergeCell ref="AH77:AI77"/>
    <mergeCell ref="AN78:AO78"/>
    <mergeCell ref="AP78:AQ78"/>
    <mergeCell ref="AR78:AS78"/>
    <mergeCell ref="AT78:AU78"/>
    <mergeCell ref="X78:Y78"/>
    <mergeCell ref="Z78:AA78"/>
    <mergeCell ref="AJ77:AK77"/>
    <mergeCell ref="AL77:AM77"/>
    <mergeCell ref="AN77:AO77"/>
    <mergeCell ref="AP77:AQ77"/>
    <mergeCell ref="T77:U77"/>
    <mergeCell ref="V77:W77"/>
    <mergeCell ref="X77:Y77"/>
    <mergeCell ref="Z77:AA77"/>
    <mergeCell ref="AB77:AC77"/>
    <mergeCell ref="AD77:AE77"/>
    <mergeCell ref="DF77:DG77"/>
    <mergeCell ref="DH77:DI77"/>
    <mergeCell ref="B78:C78"/>
    <mergeCell ref="D78:E78"/>
    <mergeCell ref="F78:G78"/>
    <mergeCell ref="H78:I78"/>
    <mergeCell ref="J78:K78"/>
    <mergeCell ref="CN77:CO77"/>
    <mergeCell ref="CP77:CQ77"/>
    <mergeCell ref="CR77:CS77"/>
    <mergeCell ref="CT77:CU77"/>
    <mergeCell ref="CV77:CW77"/>
    <mergeCell ref="CX77:CY77"/>
    <mergeCell ref="CB77:CC77"/>
    <mergeCell ref="CD77:CE77"/>
    <mergeCell ref="CF77:CG77"/>
    <mergeCell ref="CH77:CI77"/>
    <mergeCell ref="CJ77:CK77"/>
    <mergeCell ref="CL77:CM77"/>
    <mergeCell ref="BP77:BQ77"/>
    <mergeCell ref="BR77:BS77"/>
    <mergeCell ref="BT77:BU77"/>
    <mergeCell ref="CD76:CE76"/>
    <mergeCell ref="CF76:CG76"/>
    <mergeCell ref="CH76:CI76"/>
    <mergeCell ref="BL76:BM76"/>
    <mergeCell ref="BN76:BO76"/>
    <mergeCell ref="BP76:BQ76"/>
    <mergeCell ref="BR76:BS76"/>
    <mergeCell ref="BT76:BU76"/>
    <mergeCell ref="BV76:BW76"/>
    <mergeCell ref="DH76:DI76"/>
    <mergeCell ref="B77:C77"/>
    <mergeCell ref="D77:E77"/>
    <mergeCell ref="F77:G77"/>
    <mergeCell ref="H77:I77"/>
    <mergeCell ref="J77:K77"/>
    <mergeCell ref="L77:M77"/>
    <mergeCell ref="N77:O77"/>
    <mergeCell ref="P77:Q77"/>
    <mergeCell ref="R77:S77"/>
    <mergeCell ref="CV76:CW76"/>
    <mergeCell ref="CX76:CY76"/>
    <mergeCell ref="CZ76:DA76"/>
    <mergeCell ref="DB76:DC76"/>
    <mergeCell ref="DD76:DE76"/>
    <mergeCell ref="DF76:DG76"/>
    <mergeCell ref="CJ76:CK76"/>
    <mergeCell ref="CL76:CM76"/>
    <mergeCell ref="CN76:CO76"/>
    <mergeCell ref="CP76:CQ76"/>
    <mergeCell ref="CR76:CS76"/>
    <mergeCell ref="CT76:CU76"/>
    <mergeCell ref="BX76:BY76"/>
    <mergeCell ref="T76:U76"/>
    <mergeCell ref="V76:W76"/>
    <mergeCell ref="X76:Y76"/>
    <mergeCell ref="Z76:AA76"/>
    <mergeCell ref="AZ76:BA76"/>
    <mergeCell ref="BB76:BC76"/>
    <mergeCell ref="BD76:BE76"/>
    <mergeCell ref="BF76:BG76"/>
    <mergeCell ref="BH76:BI76"/>
    <mergeCell ref="BJ76:BK76"/>
    <mergeCell ref="AN76:AO76"/>
    <mergeCell ref="AP76:AQ76"/>
    <mergeCell ref="AR76:AS76"/>
    <mergeCell ref="AT76:AU76"/>
    <mergeCell ref="AV76:AW76"/>
    <mergeCell ref="AX76:AY76"/>
    <mergeCell ref="CB76:CC76"/>
    <mergeCell ref="BZ76:CA76"/>
    <mergeCell ref="DD75:DE75"/>
    <mergeCell ref="DF75:DG75"/>
    <mergeCell ref="DH75:DI75"/>
    <mergeCell ref="B76:C76"/>
    <mergeCell ref="D76:E76"/>
    <mergeCell ref="F76:G76"/>
    <mergeCell ref="H76:I76"/>
    <mergeCell ref="J76:K76"/>
    <mergeCell ref="L76:M76"/>
    <mergeCell ref="N76:O76"/>
    <mergeCell ref="CR75:CS75"/>
    <mergeCell ref="CT75:CU75"/>
    <mergeCell ref="CV75:CW75"/>
    <mergeCell ref="CX75:CY75"/>
    <mergeCell ref="CZ75:DA75"/>
    <mergeCell ref="DB75:DC75"/>
    <mergeCell ref="CF75:CG75"/>
    <mergeCell ref="CH75:CI75"/>
    <mergeCell ref="CJ75:CK75"/>
    <mergeCell ref="CL75:CM75"/>
    <mergeCell ref="CN75:CO75"/>
    <mergeCell ref="CP75:CQ75"/>
    <mergeCell ref="BT75:BU75"/>
    <mergeCell ref="BV75:BW75"/>
    <mergeCell ref="AB76:AC76"/>
    <mergeCell ref="AD76:AE76"/>
    <mergeCell ref="AF76:AG76"/>
    <mergeCell ref="AH76:AI76"/>
    <mergeCell ref="AJ76:AK76"/>
    <mergeCell ref="AL76:AM76"/>
    <mergeCell ref="P76:Q76"/>
    <mergeCell ref="R76:S76"/>
    <mergeCell ref="AX75:AY75"/>
    <mergeCell ref="AZ75:BA75"/>
    <mergeCell ref="BB75:BC75"/>
    <mergeCell ref="BD75:BE75"/>
    <mergeCell ref="BF75:BG75"/>
    <mergeCell ref="AJ75:AK75"/>
    <mergeCell ref="AL75:AM75"/>
    <mergeCell ref="AN75:AO75"/>
    <mergeCell ref="AP75:AQ75"/>
    <mergeCell ref="AR75:AS75"/>
    <mergeCell ref="AT75:AU75"/>
    <mergeCell ref="BX75:BY75"/>
    <mergeCell ref="BZ75:CA75"/>
    <mergeCell ref="CB75:CC75"/>
    <mergeCell ref="CD75:CE75"/>
    <mergeCell ref="BH75:BI75"/>
    <mergeCell ref="BJ75:BK75"/>
    <mergeCell ref="BL75:BM75"/>
    <mergeCell ref="BN75:BO75"/>
    <mergeCell ref="BP75:BQ75"/>
    <mergeCell ref="BR75:BS75"/>
    <mergeCell ref="B75:C75"/>
    <mergeCell ref="D75:E75"/>
    <mergeCell ref="F75:G75"/>
    <mergeCell ref="H75:I75"/>
    <mergeCell ref="J75:K75"/>
    <mergeCell ref="CN74:CO74"/>
    <mergeCell ref="CP74:CQ74"/>
    <mergeCell ref="CR74:CS74"/>
    <mergeCell ref="CT74:CU74"/>
    <mergeCell ref="CV74:CW74"/>
    <mergeCell ref="CX74:CY74"/>
    <mergeCell ref="CB74:CC74"/>
    <mergeCell ref="CD74:CE74"/>
    <mergeCell ref="CF74:CG74"/>
    <mergeCell ref="CH74:CI74"/>
    <mergeCell ref="CJ74:CK74"/>
    <mergeCell ref="CL74:CM74"/>
    <mergeCell ref="BP74:BQ74"/>
    <mergeCell ref="BR74:BS74"/>
    <mergeCell ref="X75:Y75"/>
    <mergeCell ref="Z75:AA75"/>
    <mergeCell ref="AB75:AC75"/>
    <mergeCell ref="AD75:AE75"/>
    <mergeCell ref="AF75:AG75"/>
    <mergeCell ref="AH75:AI75"/>
    <mergeCell ref="L75:M75"/>
    <mergeCell ref="N75:O75"/>
    <mergeCell ref="P75:Q75"/>
    <mergeCell ref="R75:S75"/>
    <mergeCell ref="T75:U75"/>
    <mergeCell ref="V75:W75"/>
    <mergeCell ref="AV75:AW75"/>
    <mergeCell ref="B74:C74"/>
    <mergeCell ref="D74:E74"/>
    <mergeCell ref="F74:G74"/>
    <mergeCell ref="H74:I74"/>
    <mergeCell ref="J74:K74"/>
    <mergeCell ref="L74:M74"/>
    <mergeCell ref="N74:O74"/>
    <mergeCell ref="P74:Q74"/>
    <mergeCell ref="R74:S74"/>
    <mergeCell ref="CV73:CW73"/>
    <mergeCell ref="CX73:CY73"/>
    <mergeCell ref="CZ73:DA73"/>
    <mergeCell ref="DB73:DC73"/>
    <mergeCell ref="DD73:DE73"/>
    <mergeCell ref="DF73:DG73"/>
    <mergeCell ref="CJ73:CK73"/>
    <mergeCell ref="CL73:CM73"/>
    <mergeCell ref="AR74:AS74"/>
    <mergeCell ref="AT74:AU74"/>
    <mergeCell ref="AV74:AW74"/>
    <mergeCell ref="AX74:AY74"/>
    <mergeCell ref="AZ74:BA74"/>
    <mergeCell ref="BB74:BC74"/>
    <mergeCell ref="AF74:AG74"/>
    <mergeCell ref="AH74:AI74"/>
    <mergeCell ref="AJ74:AK74"/>
    <mergeCell ref="AL74:AM74"/>
    <mergeCell ref="AN74:AO74"/>
    <mergeCell ref="AP74:AQ74"/>
    <mergeCell ref="BT74:BU74"/>
    <mergeCell ref="BV74:BW74"/>
    <mergeCell ref="BX74:BY74"/>
    <mergeCell ref="T74:U74"/>
    <mergeCell ref="V74:W74"/>
    <mergeCell ref="X74:Y74"/>
    <mergeCell ref="Z74:AA74"/>
    <mergeCell ref="AB74:AC74"/>
    <mergeCell ref="AD74:AE74"/>
    <mergeCell ref="DH73:DI73"/>
    <mergeCell ref="BZ74:CA74"/>
    <mergeCell ref="BD74:BE74"/>
    <mergeCell ref="BF74:BG74"/>
    <mergeCell ref="BH74:BI74"/>
    <mergeCell ref="BJ74:BK74"/>
    <mergeCell ref="BL74:BM74"/>
    <mergeCell ref="BN74:BO74"/>
    <mergeCell ref="CZ74:DA74"/>
    <mergeCell ref="DB74:DC74"/>
    <mergeCell ref="DD74:DE74"/>
    <mergeCell ref="DF74:DG74"/>
    <mergeCell ref="DH74:DI74"/>
    <mergeCell ref="AV73:AW73"/>
    <mergeCell ref="AX73:AY73"/>
    <mergeCell ref="AB73:AC73"/>
    <mergeCell ref="AH73:AI73"/>
    <mergeCell ref="AJ73:AK73"/>
    <mergeCell ref="AL73:AM73"/>
    <mergeCell ref="BL73:BM73"/>
    <mergeCell ref="BN73:BO73"/>
    <mergeCell ref="BP73:BQ73"/>
    <mergeCell ref="BR73:BS73"/>
    <mergeCell ref="BT73:BU73"/>
    <mergeCell ref="BV73:BW73"/>
    <mergeCell ref="AZ73:BA73"/>
    <mergeCell ref="BB73:BC73"/>
    <mergeCell ref="BD73:BE73"/>
    <mergeCell ref="BF73:BG73"/>
    <mergeCell ref="BH73:BI73"/>
    <mergeCell ref="BJ73:BK73"/>
    <mergeCell ref="CN73:CO73"/>
    <mergeCell ref="CP73:CQ73"/>
    <mergeCell ref="DD72:DE72"/>
    <mergeCell ref="DF72:DG72"/>
    <mergeCell ref="BL72:BM72"/>
    <mergeCell ref="AN72:AO72"/>
    <mergeCell ref="AP72:AQ72"/>
    <mergeCell ref="AR72:AS72"/>
    <mergeCell ref="AT72:AU72"/>
    <mergeCell ref="AN73:AO73"/>
    <mergeCell ref="AP73:AQ73"/>
    <mergeCell ref="AR73:AS73"/>
    <mergeCell ref="AT73:AU73"/>
    <mergeCell ref="CR73:CS73"/>
    <mergeCell ref="CT73:CU73"/>
    <mergeCell ref="BX73:BY73"/>
    <mergeCell ref="BZ73:CA73"/>
    <mergeCell ref="CB73:CC73"/>
    <mergeCell ref="CD73:CE73"/>
    <mergeCell ref="CF73:CG73"/>
    <mergeCell ref="CH73:CI73"/>
    <mergeCell ref="DH72:DI72"/>
    <mergeCell ref="CV72:CW72"/>
    <mergeCell ref="CX72:CY72"/>
    <mergeCell ref="CZ72:DA72"/>
    <mergeCell ref="DB72:DC72"/>
    <mergeCell ref="BN72:BO72"/>
    <mergeCell ref="BP72:BQ72"/>
    <mergeCell ref="BR72:BS72"/>
    <mergeCell ref="AV72:AW72"/>
    <mergeCell ref="AX72:AY72"/>
    <mergeCell ref="AZ72:BA72"/>
    <mergeCell ref="BB72:BC72"/>
    <mergeCell ref="BD72:BE72"/>
    <mergeCell ref="BF72:BG72"/>
    <mergeCell ref="AJ72:AK72"/>
    <mergeCell ref="AL72:AM72"/>
    <mergeCell ref="CR72:CS72"/>
    <mergeCell ref="CT72:CU72"/>
    <mergeCell ref="CF72:CG72"/>
    <mergeCell ref="CH72:CI72"/>
    <mergeCell ref="CJ72:CK72"/>
    <mergeCell ref="CL72:CM72"/>
    <mergeCell ref="CN72:CO72"/>
    <mergeCell ref="CP72:CQ72"/>
    <mergeCell ref="BT72:BU72"/>
    <mergeCell ref="BV72:BW72"/>
    <mergeCell ref="BX72:BY72"/>
    <mergeCell ref="BZ72:CA72"/>
    <mergeCell ref="CB72:CC72"/>
    <mergeCell ref="CD72:CE72"/>
    <mergeCell ref="BH72:BI72"/>
    <mergeCell ref="BJ72:BK72"/>
    <mergeCell ref="X72:Y72"/>
    <mergeCell ref="Z72:AA72"/>
    <mergeCell ref="AB72:AC72"/>
    <mergeCell ref="AD72:AE72"/>
    <mergeCell ref="AF72:AG72"/>
    <mergeCell ref="AH72:AI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D73:AE73"/>
    <mergeCell ref="AF73:AG73"/>
    <mergeCell ref="CZ71:DA71"/>
    <mergeCell ref="DB71:DC71"/>
    <mergeCell ref="DD71:DE71"/>
    <mergeCell ref="BZ71:CA71"/>
    <mergeCell ref="BD71:BE71"/>
    <mergeCell ref="BF71:BG71"/>
    <mergeCell ref="BH71:BI71"/>
    <mergeCell ref="BJ71:BK71"/>
    <mergeCell ref="BL71:BM71"/>
    <mergeCell ref="BN71:BO71"/>
    <mergeCell ref="AR71:AS71"/>
    <mergeCell ref="AT71:AU71"/>
    <mergeCell ref="AV71:AW71"/>
    <mergeCell ref="AX71:AY71"/>
    <mergeCell ref="AZ71:BA71"/>
    <mergeCell ref="BB71:BC71"/>
    <mergeCell ref="AF71:AG71"/>
    <mergeCell ref="AH71:AI71"/>
    <mergeCell ref="AB71:AC71"/>
    <mergeCell ref="AD71:AE71"/>
    <mergeCell ref="DF71:DG71"/>
    <mergeCell ref="DH71:DI71"/>
    <mergeCell ref="B72:C72"/>
    <mergeCell ref="D72:E72"/>
    <mergeCell ref="F72:G72"/>
    <mergeCell ref="H72:I72"/>
    <mergeCell ref="J72:K72"/>
    <mergeCell ref="CN71:CO71"/>
    <mergeCell ref="CP71:CQ71"/>
    <mergeCell ref="CR71:CS71"/>
    <mergeCell ref="CT71:CU71"/>
    <mergeCell ref="CV71:CW71"/>
    <mergeCell ref="CX71:CY71"/>
    <mergeCell ref="CB71:CC71"/>
    <mergeCell ref="CD71:CE71"/>
    <mergeCell ref="CF71:CG71"/>
    <mergeCell ref="CH71:CI71"/>
    <mergeCell ref="CJ71:CK71"/>
    <mergeCell ref="CL71:CM71"/>
    <mergeCell ref="BP71:BQ71"/>
    <mergeCell ref="BR71:BS71"/>
    <mergeCell ref="BT71:BU71"/>
    <mergeCell ref="BV71:BW71"/>
    <mergeCell ref="BX71:BY71"/>
    <mergeCell ref="L72:M72"/>
    <mergeCell ref="N72:O72"/>
    <mergeCell ref="P72:Q72"/>
    <mergeCell ref="R72:S72"/>
    <mergeCell ref="T72:U72"/>
    <mergeCell ref="V72:W72"/>
    <mergeCell ref="DH70:DI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CV70:CW70"/>
    <mergeCell ref="CX70:CY70"/>
    <mergeCell ref="CZ70:DA70"/>
    <mergeCell ref="DB70:DC70"/>
    <mergeCell ref="DD70:DE70"/>
    <mergeCell ref="DF70:DG70"/>
    <mergeCell ref="CJ70:CK70"/>
    <mergeCell ref="CL70:CM70"/>
    <mergeCell ref="CN70:CO70"/>
    <mergeCell ref="CP70:CQ70"/>
    <mergeCell ref="CR70:CS70"/>
    <mergeCell ref="CT70:CU70"/>
    <mergeCell ref="BX70:BY70"/>
    <mergeCell ref="BZ70:CA70"/>
    <mergeCell ref="AJ71:AK71"/>
    <mergeCell ref="AL71:AM71"/>
    <mergeCell ref="AN71:AO71"/>
    <mergeCell ref="AP71:AQ71"/>
    <mergeCell ref="T71:U71"/>
    <mergeCell ref="V71:W71"/>
    <mergeCell ref="X71:Y71"/>
    <mergeCell ref="Z71:AA71"/>
    <mergeCell ref="BJ70:BK70"/>
    <mergeCell ref="AN70:AO70"/>
    <mergeCell ref="AP70:AQ70"/>
    <mergeCell ref="AR70:AS70"/>
    <mergeCell ref="AT70:AU70"/>
    <mergeCell ref="AV70:AW70"/>
    <mergeCell ref="AX70:AY70"/>
    <mergeCell ref="CB70:CC70"/>
    <mergeCell ref="CD70:CE70"/>
    <mergeCell ref="CF70:CG70"/>
    <mergeCell ref="CH70:CI70"/>
    <mergeCell ref="BL70:BM70"/>
    <mergeCell ref="BN70:BO70"/>
    <mergeCell ref="BP70:BQ70"/>
    <mergeCell ref="BR70:BS70"/>
    <mergeCell ref="BT70:BU70"/>
    <mergeCell ref="BV70:BW70"/>
    <mergeCell ref="AB70:AC70"/>
    <mergeCell ref="AD70:AE70"/>
    <mergeCell ref="AF70:AG70"/>
    <mergeCell ref="AH70:AI70"/>
    <mergeCell ref="AJ70:AK70"/>
    <mergeCell ref="AL70:AM70"/>
    <mergeCell ref="P70:Q70"/>
    <mergeCell ref="R70:S70"/>
    <mergeCell ref="T70:U70"/>
    <mergeCell ref="V70:W70"/>
    <mergeCell ref="X70:Y70"/>
    <mergeCell ref="Z70:AA70"/>
    <mergeCell ref="AZ70:BA70"/>
    <mergeCell ref="BB70:BC70"/>
    <mergeCell ref="BD70:BE70"/>
    <mergeCell ref="BF70:BG70"/>
    <mergeCell ref="BH70:BI70"/>
    <mergeCell ref="CB68:CC68"/>
    <mergeCell ref="CD68:CE68"/>
    <mergeCell ref="CF68:CG68"/>
    <mergeCell ref="BJ68:BK68"/>
    <mergeCell ref="BL68:BM68"/>
    <mergeCell ref="BN68:BO68"/>
    <mergeCell ref="BP68:BQ68"/>
    <mergeCell ref="BR68:BS68"/>
    <mergeCell ref="BT68:BU68"/>
    <mergeCell ref="DF68:DG68"/>
    <mergeCell ref="DH68:DI68"/>
    <mergeCell ref="FH68:FI68"/>
    <mergeCell ref="B70:C70"/>
    <mergeCell ref="D70:E70"/>
    <mergeCell ref="F70:G70"/>
    <mergeCell ref="H70:I70"/>
    <mergeCell ref="J70:K70"/>
    <mergeCell ref="L70:M70"/>
    <mergeCell ref="N70:O70"/>
    <mergeCell ref="CT68:CU68"/>
    <mergeCell ref="CV68:CW68"/>
    <mergeCell ref="CX68:CY68"/>
    <mergeCell ref="CZ68:DA68"/>
    <mergeCell ref="DB68:DC68"/>
    <mergeCell ref="DD68:DE68"/>
    <mergeCell ref="CH68:CI68"/>
    <mergeCell ref="CJ68:CK68"/>
    <mergeCell ref="CL68:CM68"/>
    <mergeCell ref="CN68:CO68"/>
    <mergeCell ref="CP68:CQ68"/>
    <mergeCell ref="CR68:CS68"/>
    <mergeCell ref="BV68:BW68"/>
    <mergeCell ref="R68:S68"/>
    <mergeCell ref="T68:U68"/>
    <mergeCell ref="V68:W68"/>
    <mergeCell ref="X68:Y68"/>
    <mergeCell ref="AX68:AY68"/>
    <mergeCell ref="AZ68:BA68"/>
    <mergeCell ref="BB68:BC68"/>
    <mergeCell ref="BD68:BE68"/>
    <mergeCell ref="BF68:BG68"/>
    <mergeCell ref="BH68:BI68"/>
    <mergeCell ref="AL68:AM68"/>
    <mergeCell ref="AN68:AO68"/>
    <mergeCell ref="AP68:AQ68"/>
    <mergeCell ref="AR68:AS68"/>
    <mergeCell ref="AT68:AU68"/>
    <mergeCell ref="AV68:AW68"/>
    <mergeCell ref="BZ68:CA68"/>
    <mergeCell ref="BX68:BY68"/>
    <mergeCell ref="B68:C68"/>
    <mergeCell ref="D68:E68"/>
    <mergeCell ref="F68:G68"/>
    <mergeCell ref="H68:I68"/>
    <mergeCell ref="J68:K68"/>
    <mergeCell ref="L68:M68"/>
    <mergeCell ref="CX2:CY2"/>
    <mergeCell ref="CZ2:DA2"/>
    <mergeCell ref="DB2:DC2"/>
    <mergeCell ref="BZ2:CA2"/>
    <mergeCell ref="CB2:CC2"/>
    <mergeCell ref="CD2:CE2"/>
    <mergeCell ref="CF2:CG2"/>
    <mergeCell ref="CH2:CI2"/>
    <mergeCell ref="CJ2:CK2"/>
    <mergeCell ref="BN2:BO2"/>
    <mergeCell ref="BP2:BQ2"/>
    <mergeCell ref="BR2:BS2"/>
    <mergeCell ref="BT2:BU2"/>
    <mergeCell ref="BV2:BW2"/>
    <mergeCell ref="BX2:BY2"/>
    <mergeCell ref="BB2:BC2"/>
    <mergeCell ref="BD2:BE2"/>
    <mergeCell ref="BF2:BG2"/>
    <mergeCell ref="Z68:AA68"/>
    <mergeCell ref="AB68:AC68"/>
    <mergeCell ref="AD68:AE68"/>
    <mergeCell ref="AF68:AG68"/>
    <mergeCell ref="AH68:AI68"/>
    <mergeCell ref="AJ68:AK68"/>
    <mergeCell ref="N68:O68"/>
    <mergeCell ref="P68:Q68"/>
    <mergeCell ref="V2:W2"/>
    <mergeCell ref="X2:Y2"/>
    <mergeCell ref="Z2:AA2"/>
    <mergeCell ref="AB2:AC2"/>
    <mergeCell ref="BH2:BI2"/>
    <mergeCell ref="BJ2:BK2"/>
    <mergeCell ref="BL2:BM2"/>
    <mergeCell ref="AP2:AQ2"/>
    <mergeCell ref="AR2:AS2"/>
    <mergeCell ref="AT2:AU2"/>
    <mergeCell ref="AV2:AW2"/>
    <mergeCell ref="AX2:AY2"/>
    <mergeCell ref="AZ2:BA2"/>
    <mergeCell ref="DD2:DE2"/>
    <mergeCell ref="DF2:DG2"/>
    <mergeCell ref="DH2:DI2"/>
    <mergeCell ref="CL2:CM2"/>
    <mergeCell ref="CN2:CO2"/>
    <mergeCell ref="CP2:CQ2"/>
    <mergeCell ref="CR2:CS2"/>
    <mergeCell ref="CT2:CU2"/>
    <mergeCell ref="CV2:CW2"/>
    <mergeCell ref="DF1:DG1"/>
    <mergeCell ref="DH1:DI1"/>
    <mergeCell ref="B2:C2"/>
    <mergeCell ref="D2:E2"/>
    <mergeCell ref="F2:G2"/>
    <mergeCell ref="H2:I2"/>
    <mergeCell ref="J2:K2"/>
    <mergeCell ref="L2:M2"/>
    <mergeCell ref="N2:O2"/>
    <mergeCell ref="P2:Q2"/>
    <mergeCell ref="CT1:CU1"/>
    <mergeCell ref="CV1:CW1"/>
    <mergeCell ref="CX1:CY1"/>
    <mergeCell ref="CZ1:DA1"/>
    <mergeCell ref="DB1:DC1"/>
    <mergeCell ref="DD1:DE1"/>
    <mergeCell ref="CH1:CI1"/>
    <mergeCell ref="CJ1:CK1"/>
    <mergeCell ref="CL1:CM1"/>
    <mergeCell ref="CN1:CO1"/>
    <mergeCell ref="CP1:CQ1"/>
    <mergeCell ref="CR1:CS1"/>
    <mergeCell ref="BV1:BW1"/>
    <mergeCell ref="BX1:BY1"/>
    <mergeCell ref="AD2:AE2"/>
    <mergeCell ref="AF2:AG2"/>
    <mergeCell ref="AH2:AI2"/>
    <mergeCell ref="AJ2:AK2"/>
    <mergeCell ref="AL2:AM2"/>
    <mergeCell ref="AN2:AO2"/>
    <mergeCell ref="R2:S2"/>
    <mergeCell ref="T2:U2"/>
    <mergeCell ref="X1:Y1"/>
    <mergeCell ref="AX1:AY1"/>
    <mergeCell ref="AZ1:BA1"/>
    <mergeCell ref="BB1:BC1"/>
    <mergeCell ref="BD1:BE1"/>
    <mergeCell ref="BF1:BG1"/>
    <mergeCell ref="BH1:BI1"/>
    <mergeCell ref="AL1:AM1"/>
    <mergeCell ref="AN1:AO1"/>
    <mergeCell ref="AP1:AQ1"/>
    <mergeCell ref="AR1:AS1"/>
    <mergeCell ref="AT1:AU1"/>
    <mergeCell ref="AV1:AW1"/>
    <mergeCell ref="BZ1:CA1"/>
    <mergeCell ref="CB1:CC1"/>
    <mergeCell ref="CD1:CE1"/>
    <mergeCell ref="CF1:CG1"/>
    <mergeCell ref="BJ1:BK1"/>
    <mergeCell ref="BL1:BM1"/>
    <mergeCell ref="BN1:BO1"/>
    <mergeCell ref="BP1:BQ1"/>
    <mergeCell ref="BR1:BS1"/>
    <mergeCell ref="BT1:BU1"/>
    <mergeCell ref="DJ71:DK71"/>
    <mergeCell ref="DL71:DM71"/>
    <mergeCell ref="DN71:DO71"/>
    <mergeCell ref="DJ72:DK72"/>
    <mergeCell ref="DL72:DM72"/>
    <mergeCell ref="DN72:DO72"/>
    <mergeCell ref="DJ1:DK1"/>
    <mergeCell ref="DL1:DM1"/>
    <mergeCell ref="DN1:DO1"/>
    <mergeCell ref="DJ2:DK2"/>
    <mergeCell ref="DL2:DM2"/>
    <mergeCell ref="DN2:DO2"/>
    <mergeCell ref="DJ68:DK68"/>
    <mergeCell ref="DL68:DM68"/>
    <mergeCell ref="DN68:DO68"/>
    <mergeCell ref="B1:C1"/>
    <mergeCell ref="D1:E1"/>
    <mergeCell ref="F1:G1"/>
    <mergeCell ref="H1:I1"/>
    <mergeCell ref="J1:K1"/>
    <mergeCell ref="L1:M1"/>
    <mergeCell ref="Z1:AA1"/>
    <mergeCell ref="AB1:AC1"/>
    <mergeCell ref="AD1:AE1"/>
    <mergeCell ref="AF1:AG1"/>
    <mergeCell ref="AH1:AI1"/>
    <mergeCell ref="AJ1:AK1"/>
    <mergeCell ref="N1:O1"/>
    <mergeCell ref="P1:Q1"/>
    <mergeCell ref="R1:S1"/>
    <mergeCell ref="T1:U1"/>
    <mergeCell ref="V1:W1"/>
    <mergeCell ref="DP1:DQ1"/>
    <mergeCell ref="DR1:DS1"/>
    <mergeCell ref="DP2:DQ2"/>
    <mergeCell ref="DR2:DS2"/>
    <mergeCell ref="DP68:DQ68"/>
    <mergeCell ref="DR68:DS68"/>
    <mergeCell ref="DP70:DQ70"/>
    <mergeCell ref="DR70:DS70"/>
    <mergeCell ref="DP71:DQ71"/>
    <mergeCell ref="DR71:DS71"/>
    <mergeCell ref="DJ80:DK80"/>
    <mergeCell ref="DL80:DM80"/>
    <mergeCell ref="DN80:DO80"/>
    <mergeCell ref="DJ79:DK79"/>
    <mergeCell ref="DL79:DM79"/>
    <mergeCell ref="DN79:DO79"/>
    <mergeCell ref="DJ81:DK81"/>
    <mergeCell ref="DL81:DM81"/>
    <mergeCell ref="DN81:DO81"/>
    <mergeCell ref="DP72:DQ72"/>
    <mergeCell ref="DR72:DS72"/>
    <mergeCell ref="DL73:DM73"/>
    <mergeCell ref="DN73:DO73"/>
    <mergeCell ref="DJ74:DK74"/>
    <mergeCell ref="DL74:DM74"/>
    <mergeCell ref="DN74:DO74"/>
    <mergeCell ref="DJ75:DK75"/>
    <mergeCell ref="DL75:DM75"/>
    <mergeCell ref="DN75:DO75"/>
    <mergeCell ref="DJ70:DK70"/>
    <mergeCell ref="DL70:DM70"/>
    <mergeCell ref="DN70:DO70"/>
    <mergeCell ref="DJ82:DK82"/>
    <mergeCell ref="DL82:DM82"/>
    <mergeCell ref="DN82:DO82"/>
    <mergeCell ref="DJ76:DK76"/>
    <mergeCell ref="DL76:DM76"/>
    <mergeCell ref="DN76:DO76"/>
    <mergeCell ref="DJ77:DK77"/>
    <mergeCell ref="DL77:DM77"/>
    <mergeCell ref="DN77:DO77"/>
    <mergeCell ref="DJ78:DK78"/>
    <mergeCell ref="DL78:DM78"/>
    <mergeCell ref="DN78:DO78"/>
    <mergeCell ref="DJ73:DK73"/>
    <mergeCell ref="DP81:DQ81"/>
    <mergeCell ref="DR81:DS81"/>
    <mergeCell ref="DP82:DQ82"/>
    <mergeCell ref="DR82:DS82"/>
    <mergeCell ref="DP73:DQ73"/>
    <mergeCell ref="DR73:DS73"/>
    <mergeCell ref="DP74:DQ74"/>
    <mergeCell ref="DR74:DS74"/>
    <mergeCell ref="DP75:DQ75"/>
    <mergeCell ref="DR75:DS75"/>
    <mergeCell ref="DP76:DQ76"/>
    <mergeCell ref="DR76:DS76"/>
    <mergeCell ref="DP77:DQ77"/>
    <mergeCell ref="DR77:DS77"/>
    <mergeCell ref="DP78:DQ78"/>
    <mergeCell ref="DR78:DS78"/>
    <mergeCell ref="DP79:DQ79"/>
    <mergeCell ref="DR79:DS79"/>
    <mergeCell ref="DP80:DQ80"/>
    <mergeCell ref="DZ76:EA76"/>
    <mergeCell ref="EB76:EC76"/>
    <mergeCell ref="DT77:DU77"/>
    <mergeCell ref="DV77:DW77"/>
    <mergeCell ref="DX70:DY70"/>
    <mergeCell ref="DZ70:EA70"/>
    <mergeCell ref="EB70:EC70"/>
    <mergeCell ref="DT71:DU71"/>
    <mergeCell ref="DV71:DW71"/>
    <mergeCell ref="DT76:DU76"/>
    <mergeCell ref="DX77:DY77"/>
    <mergeCell ref="DZ77:EA77"/>
    <mergeCell ref="EB77:EC77"/>
    <mergeCell ref="DT74:DU74"/>
    <mergeCell ref="DV74:DW74"/>
    <mergeCell ref="DX74:DY74"/>
    <mergeCell ref="DZ74:EA74"/>
    <mergeCell ref="EB74:EC74"/>
    <mergeCell ref="DT75:DU75"/>
    <mergeCell ref="DV75:DW75"/>
    <mergeCell ref="DX75:DY75"/>
    <mergeCell ref="DZ75:EA75"/>
    <mergeCell ref="EB72:EC72"/>
    <mergeCell ref="DT73:DU73"/>
    <mergeCell ref="DV73:DW73"/>
    <mergeCell ref="DX73:DY73"/>
    <mergeCell ref="DZ73:EA73"/>
    <mergeCell ref="EB73:EC73"/>
    <mergeCell ref="EB75:EC75"/>
    <mergeCell ref="DR80:DS80"/>
    <mergeCell ref="DT1:DU1"/>
    <mergeCell ref="DV1:DW1"/>
    <mergeCell ref="DX1:DY1"/>
    <mergeCell ref="DZ1:EA1"/>
    <mergeCell ref="EB1:EC1"/>
    <mergeCell ref="DT2:DU2"/>
    <mergeCell ref="DV2:DW2"/>
    <mergeCell ref="DX2:DY2"/>
    <mergeCell ref="DZ2:EA2"/>
    <mergeCell ref="EB2:EC2"/>
    <mergeCell ref="DT68:DU68"/>
    <mergeCell ref="DV68:DW68"/>
    <mergeCell ref="DX68:DY68"/>
    <mergeCell ref="DZ68:EA68"/>
    <mergeCell ref="EB68:EC68"/>
    <mergeCell ref="DT70:DU70"/>
    <mergeCell ref="DV70:DW70"/>
    <mergeCell ref="DX71:DY71"/>
    <mergeCell ref="DZ71:EA71"/>
    <mergeCell ref="EB71:EC71"/>
    <mergeCell ref="DT72:DU72"/>
    <mergeCell ref="DV72:DW72"/>
    <mergeCell ref="DX72:DY72"/>
    <mergeCell ref="DT80:DU80"/>
    <mergeCell ref="DV80:DW80"/>
    <mergeCell ref="DX80:DY80"/>
    <mergeCell ref="DZ80:EA80"/>
    <mergeCell ref="EB80:EC80"/>
    <mergeCell ref="DZ72:EA72"/>
    <mergeCell ref="DV76:DW76"/>
    <mergeCell ref="DX76:DY76"/>
    <mergeCell ref="DT81:DU81"/>
    <mergeCell ref="DV81:DW81"/>
    <mergeCell ref="DX81:DY81"/>
    <mergeCell ref="DZ81:EA81"/>
    <mergeCell ref="EB81:EC81"/>
    <mergeCell ref="DT82:DU82"/>
    <mergeCell ref="DV82:DW82"/>
    <mergeCell ref="DX82:DY82"/>
    <mergeCell ref="DZ82:EA82"/>
    <mergeCell ref="EB82:EC82"/>
    <mergeCell ref="DT78:DU78"/>
    <mergeCell ref="DV78:DW78"/>
    <mergeCell ref="DX78:DY78"/>
    <mergeCell ref="DZ78:EA78"/>
    <mergeCell ref="EB78:EC78"/>
    <mergeCell ref="DT79:DU79"/>
    <mergeCell ref="DV79:DW79"/>
    <mergeCell ref="DX79:DY79"/>
    <mergeCell ref="DZ79:EA79"/>
    <mergeCell ref="EB79:EC79"/>
    <mergeCell ref="EN1:EO1"/>
    <mergeCell ref="EN2:EO2"/>
    <mergeCell ref="EN68:EO68"/>
    <mergeCell ref="EN70:EO70"/>
    <mergeCell ref="EN71:EO71"/>
    <mergeCell ref="EN72:EO72"/>
    <mergeCell ref="EN73:EO73"/>
    <mergeCell ref="EN74:EO74"/>
    <mergeCell ref="EN75:EO75"/>
    <mergeCell ref="EN76:EO76"/>
    <mergeCell ref="EN77:EO77"/>
    <mergeCell ref="EN78:EO78"/>
    <mergeCell ref="EN79:EO79"/>
    <mergeCell ref="EN81:EO81"/>
    <mergeCell ref="EN82:EO82"/>
    <mergeCell ref="EN80:EO80"/>
    <mergeCell ref="EP1:EQ1"/>
    <mergeCell ref="EP76:EQ76"/>
    <mergeCell ref="EN14:EO14"/>
    <mergeCell ref="EP14:EQ14"/>
    <mergeCell ref="EN21:EO21"/>
    <mergeCell ref="EP21:EQ21"/>
    <mergeCell ref="EN23:EO23"/>
    <mergeCell ref="EP23:EQ23"/>
    <mergeCell ref="EN25:EO25"/>
    <mergeCell ref="EP25:EQ25"/>
    <mergeCell ref="EN41:EO41"/>
    <mergeCell ref="EP41:EQ41"/>
    <mergeCell ref="EP46:EQ46"/>
    <mergeCell ref="EP52:EQ52"/>
    <mergeCell ref="EP55:EQ55"/>
    <mergeCell ref="ER1:ES1"/>
    <mergeCell ref="EP2:EQ2"/>
    <mergeCell ref="ER2:ES2"/>
    <mergeCell ref="EP68:EQ68"/>
    <mergeCell ref="ER68:ES68"/>
    <mergeCell ref="EP70:EQ70"/>
    <mergeCell ref="ER70:ES70"/>
    <mergeCell ref="EP71:EQ71"/>
    <mergeCell ref="ER71:ES71"/>
    <mergeCell ref="EP72:EQ72"/>
    <mergeCell ref="ER72:ES72"/>
    <mergeCell ref="EP73:EQ73"/>
    <mergeCell ref="ER73:ES73"/>
    <mergeCell ref="EP74:EQ74"/>
    <mergeCell ref="ER74:ES74"/>
    <mergeCell ref="EP75:EQ75"/>
    <mergeCell ref="ER75:ES75"/>
    <mergeCell ref="ER14:ES14"/>
    <mergeCell ref="ER17:ES17"/>
    <mergeCell ref="ER19:ES19"/>
    <mergeCell ref="ER21:ES21"/>
    <mergeCell ref="ER23:ES23"/>
    <mergeCell ref="ER25:ES25"/>
    <mergeCell ref="ER41:ES41"/>
    <mergeCell ref="ER44:ES44"/>
    <mergeCell ref="ER46:ES46"/>
    <mergeCell ref="ER52:ES52"/>
    <mergeCell ref="ER55:ES55"/>
    <mergeCell ref="ER76:ES76"/>
    <mergeCell ref="EP77:EQ77"/>
    <mergeCell ref="ER77:ES77"/>
    <mergeCell ref="EP78:EQ78"/>
    <mergeCell ref="ER78:ES78"/>
    <mergeCell ref="EP79:EQ79"/>
    <mergeCell ref="ER79:ES79"/>
    <mergeCell ref="EP81:EQ81"/>
    <mergeCell ref="ER81:ES81"/>
    <mergeCell ref="EP82:EQ82"/>
    <mergeCell ref="ER82:ES82"/>
    <mergeCell ref="EP80:EQ80"/>
    <mergeCell ref="ER80:ES80"/>
    <mergeCell ref="ET1:EU1"/>
    <mergeCell ref="EV1:EW1"/>
    <mergeCell ref="EX1:EY1"/>
    <mergeCell ref="EZ1:FA1"/>
    <mergeCell ref="ET2:EU2"/>
    <mergeCell ref="EV2:EW2"/>
    <mergeCell ref="EX2:EY2"/>
    <mergeCell ref="EZ2:FA2"/>
    <mergeCell ref="ET68:EU68"/>
    <mergeCell ref="EV68:EW68"/>
    <mergeCell ref="EX68:EY68"/>
    <mergeCell ref="EZ68:FA68"/>
    <mergeCell ref="ET70:EU70"/>
    <mergeCell ref="EV70:EW70"/>
    <mergeCell ref="EX70:EY70"/>
    <mergeCell ref="EZ70:FA70"/>
    <mergeCell ref="ET71:EU71"/>
    <mergeCell ref="EV71:EW71"/>
    <mergeCell ref="EX71:EY71"/>
    <mergeCell ref="EZ71:FA71"/>
    <mergeCell ref="ET72:EU72"/>
    <mergeCell ref="EV72:EW72"/>
    <mergeCell ref="EX72:EY72"/>
    <mergeCell ref="EZ72:FA72"/>
    <mergeCell ref="ET73:EU73"/>
    <mergeCell ref="EV73:EW73"/>
    <mergeCell ref="EX73:EY73"/>
    <mergeCell ref="EZ73:FA73"/>
    <mergeCell ref="ET74:EU74"/>
    <mergeCell ref="EV74:EW74"/>
    <mergeCell ref="EX74:EY74"/>
    <mergeCell ref="EZ74:FA74"/>
    <mergeCell ref="ET75:EU75"/>
    <mergeCell ref="EV75:EW75"/>
    <mergeCell ref="EX75:EY75"/>
    <mergeCell ref="EZ75:FA75"/>
    <mergeCell ref="ET82:EU82"/>
    <mergeCell ref="EV82:EW82"/>
    <mergeCell ref="EX82:EY82"/>
    <mergeCell ref="EZ82:FA82"/>
    <mergeCell ref="ET80:EU80"/>
    <mergeCell ref="EV80:EW80"/>
    <mergeCell ref="EX80:EY80"/>
    <mergeCell ref="EZ80:FA80"/>
    <mergeCell ref="ET76:EU76"/>
    <mergeCell ref="EV76:EW76"/>
    <mergeCell ref="EX76:EY76"/>
    <mergeCell ref="EZ76:FA76"/>
    <mergeCell ref="ET77:EU77"/>
    <mergeCell ref="EV77:EW77"/>
    <mergeCell ref="EX77:EY77"/>
    <mergeCell ref="EZ77:FA77"/>
    <mergeCell ref="ET78:EU78"/>
    <mergeCell ref="EV78:EW78"/>
    <mergeCell ref="EX78:EY78"/>
    <mergeCell ref="EZ78:FA78"/>
    <mergeCell ref="ET79:EU79"/>
    <mergeCell ref="EV79:EW79"/>
    <mergeCell ref="EX79:EY79"/>
    <mergeCell ref="EZ79:FA79"/>
    <mergeCell ref="ET81:EU81"/>
    <mergeCell ref="EV81:EW81"/>
    <mergeCell ref="EX81:EY81"/>
    <mergeCell ref="EZ81:FA81"/>
    <mergeCell ref="FB76:FC76"/>
    <mergeCell ref="FD76:FE76"/>
    <mergeCell ref="FB77:FC77"/>
    <mergeCell ref="FD77:FE77"/>
    <mergeCell ref="FB78:FC78"/>
    <mergeCell ref="FD78:FE78"/>
    <mergeCell ref="FB79:FC79"/>
    <mergeCell ref="FD79:FE79"/>
    <mergeCell ref="FB81:FC81"/>
    <mergeCell ref="FD81:FE81"/>
    <mergeCell ref="FB82:FC82"/>
    <mergeCell ref="FD82:FE82"/>
    <mergeCell ref="FB80:FC80"/>
    <mergeCell ref="FD80:FE80"/>
    <mergeCell ref="FB1:FC1"/>
    <mergeCell ref="FD1:FE1"/>
    <mergeCell ref="FB2:FC2"/>
    <mergeCell ref="FD2:FE2"/>
    <mergeCell ref="FB68:FC68"/>
    <mergeCell ref="FD68:FE68"/>
    <mergeCell ref="FB70:FC70"/>
    <mergeCell ref="FD70:FE70"/>
    <mergeCell ref="FB71:FC71"/>
    <mergeCell ref="FD71:FE71"/>
    <mergeCell ref="FB72:FC72"/>
    <mergeCell ref="FD72:FE72"/>
    <mergeCell ref="FB73:FC73"/>
    <mergeCell ref="FD73:FE73"/>
    <mergeCell ref="FB74:FC74"/>
    <mergeCell ref="FD74:FE74"/>
    <mergeCell ref="FB75:FC75"/>
    <mergeCell ref="FD75:FE75"/>
  </mergeCells>
  <pageMargins left="0.2" right="0.2" top="0.25" bottom="0.25" header="0" footer="0"/>
  <pageSetup scale="4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O83"/>
  <sheetViews>
    <sheetView zoomScale="80" zoomScaleNormal="80" workbookViewId="0">
      <pane xSplit="1" ySplit="3" topLeftCell="B1048539" activePane="bottomRight" state="frozen"/>
      <selection pane="bottomRight" activeCell="A370" sqref="A370:A1048576"/>
      <selection pane="bottomLeft" activeCell="X1" sqref="X1:Y1"/>
      <selection pane="topRight" activeCell="X1" sqref="X1:Y1"/>
    </sheetView>
  </sheetViews>
  <sheetFormatPr defaultRowHeight="14.45"/>
  <cols>
    <col min="1" max="1" width="53.7109375" customWidth="1"/>
    <col min="2" max="2" width="4.85546875" bestFit="1" customWidth="1"/>
    <col min="12" max="12" width="10.85546875" bestFit="1" customWidth="1"/>
    <col min="88" max="88" width="9.7109375" bestFit="1" customWidth="1"/>
    <col min="89" max="89" width="11" bestFit="1" customWidth="1"/>
  </cols>
  <sheetData>
    <row r="1" spans="1:92">
      <c r="A1" t="s">
        <v>65</v>
      </c>
      <c r="B1" s="307">
        <v>1</v>
      </c>
      <c r="C1" s="308"/>
      <c r="D1" s="307">
        <v>2</v>
      </c>
      <c r="E1" s="308"/>
      <c r="F1" s="307">
        <v>3</v>
      </c>
      <c r="G1" s="308"/>
      <c r="H1" s="307">
        <v>4</v>
      </c>
      <c r="I1" s="308"/>
      <c r="J1" s="307">
        <v>5</v>
      </c>
      <c r="K1" s="308"/>
      <c r="L1" s="307">
        <v>6</v>
      </c>
      <c r="M1" s="308"/>
      <c r="N1" s="307">
        <v>7</v>
      </c>
      <c r="O1" s="308"/>
      <c r="P1" s="307">
        <v>8</v>
      </c>
      <c r="Q1" s="308"/>
      <c r="R1" s="307">
        <v>9</v>
      </c>
      <c r="S1" s="308"/>
      <c r="T1" s="307">
        <v>10</v>
      </c>
      <c r="U1" s="308"/>
      <c r="V1" s="307">
        <v>11</v>
      </c>
      <c r="W1" s="308"/>
      <c r="X1" s="307">
        <v>12</v>
      </c>
      <c r="Y1" s="308"/>
      <c r="Z1" s="307">
        <v>13</v>
      </c>
      <c r="AA1" s="308"/>
      <c r="AB1" s="307">
        <v>14</v>
      </c>
      <c r="AC1" s="308"/>
      <c r="AD1" s="307">
        <v>15</v>
      </c>
      <c r="AE1" s="308"/>
      <c r="AF1" s="307">
        <v>16</v>
      </c>
      <c r="AG1" s="308"/>
      <c r="AH1" s="307">
        <v>17</v>
      </c>
      <c r="AI1" s="308"/>
      <c r="AJ1" s="307">
        <v>18</v>
      </c>
      <c r="AK1" s="308"/>
      <c r="AL1" s="307">
        <v>19</v>
      </c>
      <c r="AM1" s="308"/>
      <c r="AN1" s="307">
        <v>20</v>
      </c>
      <c r="AO1" s="308"/>
      <c r="AP1" s="307">
        <v>21</v>
      </c>
      <c r="AQ1" s="308"/>
      <c r="AR1" s="309">
        <v>22</v>
      </c>
      <c r="AS1" s="308"/>
      <c r="AT1" s="307">
        <v>23</v>
      </c>
      <c r="AU1" s="308"/>
      <c r="AV1" s="307">
        <v>24</v>
      </c>
      <c r="AW1" s="308"/>
      <c r="AX1" s="307">
        <v>25</v>
      </c>
      <c r="AY1" s="308"/>
      <c r="AZ1" s="307">
        <v>26</v>
      </c>
      <c r="BA1" s="308"/>
      <c r="BB1" s="307">
        <v>27</v>
      </c>
      <c r="BC1" s="308"/>
      <c r="BD1" s="307">
        <v>28</v>
      </c>
      <c r="BE1" s="308"/>
      <c r="BF1" s="307">
        <v>29</v>
      </c>
      <c r="BG1" s="308"/>
      <c r="BH1" s="307">
        <v>30</v>
      </c>
      <c r="BI1" s="308"/>
      <c r="BJ1" s="307">
        <v>31</v>
      </c>
      <c r="BK1" s="308"/>
      <c r="BL1" s="307">
        <v>32</v>
      </c>
      <c r="BM1" s="308"/>
      <c r="BN1" s="307">
        <v>33</v>
      </c>
      <c r="BO1" s="308"/>
      <c r="BP1" s="307">
        <v>34</v>
      </c>
      <c r="BQ1" s="308"/>
      <c r="BR1" s="307">
        <v>35</v>
      </c>
      <c r="BS1" s="308"/>
      <c r="BT1" s="307">
        <v>36</v>
      </c>
      <c r="BU1" s="308"/>
      <c r="BV1" s="307">
        <v>37</v>
      </c>
      <c r="BW1" s="308"/>
      <c r="BX1" s="307">
        <v>38</v>
      </c>
      <c r="BY1" s="308"/>
      <c r="BZ1" s="307">
        <v>39</v>
      </c>
      <c r="CA1" s="308"/>
      <c r="CB1" s="307">
        <v>40</v>
      </c>
      <c r="CC1" s="308"/>
      <c r="CD1" s="307">
        <v>41</v>
      </c>
      <c r="CE1" s="308"/>
      <c r="CF1" s="307">
        <v>42</v>
      </c>
      <c r="CG1" s="308"/>
      <c r="CH1" s="307">
        <v>43</v>
      </c>
      <c r="CI1" s="308"/>
      <c r="CJ1" s="86"/>
    </row>
    <row r="2" spans="1:92">
      <c r="B2" s="305">
        <v>43885</v>
      </c>
      <c r="C2" s="306"/>
      <c r="D2" s="305">
        <v>43886</v>
      </c>
      <c r="E2" s="306"/>
      <c r="F2" s="305">
        <v>43887</v>
      </c>
      <c r="G2" s="306"/>
      <c r="H2" s="305">
        <v>43888</v>
      </c>
      <c r="I2" s="306"/>
      <c r="J2" s="305">
        <v>43889</v>
      </c>
      <c r="K2" s="306"/>
      <c r="L2" s="305">
        <v>43890</v>
      </c>
      <c r="M2" s="306"/>
      <c r="N2" s="305">
        <v>43891</v>
      </c>
      <c r="O2" s="306"/>
      <c r="P2" s="305">
        <v>43892</v>
      </c>
      <c r="Q2" s="306"/>
      <c r="R2" s="305">
        <v>43893</v>
      </c>
      <c r="S2" s="306"/>
      <c r="T2" s="305">
        <v>43894</v>
      </c>
      <c r="U2" s="306"/>
      <c r="V2" s="305">
        <v>43895</v>
      </c>
      <c r="W2" s="306"/>
      <c r="X2" s="305">
        <v>43896</v>
      </c>
      <c r="Y2" s="306"/>
      <c r="Z2" s="305">
        <v>43897</v>
      </c>
      <c r="AA2" s="306"/>
      <c r="AB2" s="305">
        <v>43898</v>
      </c>
      <c r="AC2" s="306"/>
      <c r="AD2" s="305">
        <v>43899</v>
      </c>
      <c r="AE2" s="306"/>
      <c r="AF2" s="305">
        <v>43900</v>
      </c>
      <c r="AG2" s="306"/>
      <c r="AH2" s="305">
        <v>43901</v>
      </c>
      <c r="AI2" s="306"/>
      <c r="AJ2" s="305">
        <v>43902</v>
      </c>
      <c r="AK2" s="306"/>
      <c r="AL2" s="305">
        <v>43903</v>
      </c>
      <c r="AM2" s="306"/>
      <c r="AN2" s="305">
        <v>43904</v>
      </c>
      <c r="AO2" s="306"/>
      <c r="AP2" s="305">
        <v>43905</v>
      </c>
      <c r="AQ2" s="306"/>
      <c r="AR2" s="305">
        <v>43906</v>
      </c>
      <c r="AS2" s="306"/>
      <c r="AT2" s="305">
        <v>43907</v>
      </c>
      <c r="AU2" s="306"/>
      <c r="AV2" s="305">
        <v>43908</v>
      </c>
      <c r="AW2" s="306"/>
      <c r="AX2" s="305">
        <v>43909</v>
      </c>
      <c r="AY2" s="306"/>
      <c r="AZ2" s="305">
        <v>43910</v>
      </c>
      <c r="BA2" s="306"/>
      <c r="BB2" s="305">
        <v>43911</v>
      </c>
      <c r="BC2" s="306"/>
      <c r="BD2" s="305">
        <v>43912</v>
      </c>
      <c r="BE2" s="306"/>
      <c r="BF2" s="305">
        <v>43913</v>
      </c>
      <c r="BG2" s="306"/>
      <c r="BH2" s="305">
        <v>43914</v>
      </c>
      <c r="BI2" s="306"/>
      <c r="BJ2" s="305">
        <v>43915</v>
      </c>
      <c r="BK2" s="306"/>
      <c r="BL2" s="305">
        <v>43916</v>
      </c>
      <c r="BM2" s="306"/>
      <c r="BN2" s="305">
        <v>43917</v>
      </c>
      <c r="BO2" s="306"/>
      <c r="BP2" s="305">
        <v>43918</v>
      </c>
      <c r="BQ2" s="306"/>
      <c r="BR2" s="305">
        <v>43919</v>
      </c>
      <c r="BS2" s="306"/>
      <c r="BT2" s="305">
        <v>43920</v>
      </c>
      <c r="BU2" s="306"/>
      <c r="BV2" s="305">
        <v>43921</v>
      </c>
      <c r="BW2" s="306"/>
      <c r="BX2" s="305">
        <v>43922</v>
      </c>
      <c r="BY2" s="306"/>
      <c r="BZ2" s="305">
        <v>43923</v>
      </c>
      <c r="CA2" s="306"/>
      <c r="CB2" s="305">
        <v>43924</v>
      </c>
      <c r="CC2" s="306"/>
      <c r="CD2" s="305">
        <v>43925</v>
      </c>
      <c r="CE2" s="306"/>
      <c r="CF2" s="305">
        <v>43926</v>
      </c>
      <c r="CG2" s="306"/>
      <c r="CH2" s="305">
        <v>43927</v>
      </c>
      <c r="CI2" s="306"/>
      <c r="CJ2" s="86"/>
    </row>
    <row r="3" spans="1:92" ht="15" thickBot="1">
      <c r="B3" s="3" t="s">
        <v>39</v>
      </c>
      <c r="C3" s="4" t="s">
        <v>40</v>
      </c>
      <c r="D3" s="3" t="s">
        <v>39</v>
      </c>
      <c r="E3" s="4" t="s">
        <v>40</v>
      </c>
      <c r="F3" s="3" t="s">
        <v>39</v>
      </c>
      <c r="G3" s="4" t="s">
        <v>40</v>
      </c>
      <c r="H3" s="3" t="s">
        <v>39</v>
      </c>
      <c r="I3" s="4" t="s">
        <v>40</v>
      </c>
      <c r="J3" s="3" t="s">
        <v>39</v>
      </c>
      <c r="K3" s="4" t="s">
        <v>40</v>
      </c>
      <c r="L3" s="3" t="s">
        <v>39</v>
      </c>
      <c r="M3" s="43" t="s">
        <v>40</v>
      </c>
      <c r="N3" s="3" t="s">
        <v>39</v>
      </c>
      <c r="O3" s="43" t="s">
        <v>40</v>
      </c>
      <c r="P3" s="3" t="s">
        <v>39</v>
      </c>
      <c r="Q3" s="4" t="s">
        <v>40</v>
      </c>
      <c r="R3" s="3" t="s">
        <v>39</v>
      </c>
      <c r="S3" s="4" t="s">
        <v>40</v>
      </c>
      <c r="T3" s="3" t="s">
        <v>39</v>
      </c>
      <c r="U3" s="4" t="s">
        <v>40</v>
      </c>
      <c r="V3" s="3" t="s">
        <v>39</v>
      </c>
      <c r="W3" s="4" t="s">
        <v>40</v>
      </c>
      <c r="X3" s="3" t="s">
        <v>39</v>
      </c>
      <c r="Y3" s="4" t="s">
        <v>40</v>
      </c>
      <c r="Z3" s="3" t="s">
        <v>39</v>
      </c>
      <c r="AA3" s="4" t="s">
        <v>40</v>
      </c>
      <c r="AB3" s="3" t="s">
        <v>39</v>
      </c>
      <c r="AC3" s="4" t="s">
        <v>40</v>
      </c>
      <c r="AD3" s="3" t="s">
        <v>39</v>
      </c>
      <c r="AE3" s="4" t="s">
        <v>40</v>
      </c>
      <c r="AF3" s="3" t="s">
        <v>39</v>
      </c>
      <c r="AG3" s="4" t="s">
        <v>40</v>
      </c>
      <c r="AH3" s="3" t="s">
        <v>39</v>
      </c>
      <c r="AI3" s="4" t="s">
        <v>40</v>
      </c>
      <c r="AJ3" s="3" t="s">
        <v>39</v>
      </c>
      <c r="AK3" s="4" t="s">
        <v>40</v>
      </c>
      <c r="AL3" s="3" t="s">
        <v>39</v>
      </c>
      <c r="AM3" s="4" t="s">
        <v>40</v>
      </c>
      <c r="AN3" s="3" t="s">
        <v>39</v>
      </c>
      <c r="AO3" s="4" t="s">
        <v>40</v>
      </c>
      <c r="AP3" s="3" t="s">
        <v>39</v>
      </c>
      <c r="AQ3" s="4" t="s">
        <v>40</v>
      </c>
      <c r="AR3" s="91" t="s">
        <v>39</v>
      </c>
      <c r="AS3" s="4" t="s">
        <v>40</v>
      </c>
      <c r="AT3" s="3" t="s">
        <v>39</v>
      </c>
      <c r="AU3" s="4" t="s">
        <v>40</v>
      </c>
      <c r="AV3" s="3" t="s">
        <v>39</v>
      </c>
      <c r="AW3" s="4" t="s">
        <v>40</v>
      </c>
      <c r="AX3" s="3" t="s">
        <v>39</v>
      </c>
      <c r="AY3" s="4" t="s">
        <v>40</v>
      </c>
      <c r="AZ3" s="3" t="s">
        <v>39</v>
      </c>
      <c r="BA3" s="4" t="s">
        <v>40</v>
      </c>
      <c r="BB3" s="3" t="s">
        <v>39</v>
      </c>
      <c r="BC3" s="4" t="s">
        <v>40</v>
      </c>
      <c r="BD3" s="3" t="s">
        <v>39</v>
      </c>
      <c r="BE3" s="4" t="s">
        <v>40</v>
      </c>
      <c r="BF3" s="3" t="s">
        <v>39</v>
      </c>
      <c r="BG3" s="4" t="s">
        <v>40</v>
      </c>
      <c r="BH3" s="3" t="s">
        <v>39</v>
      </c>
      <c r="BI3" s="4" t="s">
        <v>40</v>
      </c>
      <c r="BJ3" s="3" t="s">
        <v>39</v>
      </c>
      <c r="BK3" s="4" t="s">
        <v>40</v>
      </c>
      <c r="BL3" s="3" t="s">
        <v>39</v>
      </c>
      <c r="BM3" s="4" t="s">
        <v>40</v>
      </c>
      <c r="BN3" s="3" t="s">
        <v>39</v>
      </c>
      <c r="BO3" s="4" t="s">
        <v>40</v>
      </c>
      <c r="BP3" s="3" t="s">
        <v>39</v>
      </c>
      <c r="BQ3" s="4" t="s">
        <v>40</v>
      </c>
      <c r="BR3" s="3" t="s">
        <v>39</v>
      </c>
      <c r="BS3" s="4" t="s">
        <v>40</v>
      </c>
      <c r="BT3" s="3" t="s">
        <v>39</v>
      </c>
      <c r="BU3" s="4" t="s">
        <v>40</v>
      </c>
      <c r="BV3" s="3" t="s">
        <v>39</v>
      </c>
      <c r="BW3" s="4" t="s">
        <v>40</v>
      </c>
      <c r="BX3" s="3" t="s">
        <v>39</v>
      </c>
      <c r="BY3" s="4" t="s">
        <v>40</v>
      </c>
      <c r="BZ3" s="3" t="s">
        <v>39</v>
      </c>
      <c r="CA3" s="4" t="s">
        <v>40</v>
      </c>
      <c r="CB3" s="3" t="s">
        <v>39</v>
      </c>
      <c r="CC3" s="4" t="s">
        <v>40</v>
      </c>
      <c r="CD3" s="3" t="s">
        <v>39</v>
      </c>
      <c r="CE3" s="4" t="s">
        <v>40</v>
      </c>
      <c r="CF3" s="3" t="s">
        <v>39</v>
      </c>
      <c r="CG3" s="4" t="s">
        <v>40</v>
      </c>
      <c r="CH3" s="3" t="s">
        <v>39</v>
      </c>
      <c r="CI3" s="4" t="s">
        <v>40</v>
      </c>
      <c r="CJ3" t="s">
        <v>41</v>
      </c>
      <c r="CK3" t="s">
        <v>42</v>
      </c>
      <c r="CL3" s="86" t="s">
        <v>43</v>
      </c>
    </row>
    <row r="4" spans="1:92">
      <c r="A4" s="1">
        <v>1</v>
      </c>
      <c r="B4" s="11">
        <v>0</v>
      </c>
      <c r="C4" s="40">
        <v>0</v>
      </c>
      <c r="D4" s="11">
        <v>0</v>
      </c>
      <c r="E4" s="40">
        <v>0</v>
      </c>
      <c r="F4" s="11">
        <v>0</v>
      </c>
      <c r="G4" s="40">
        <v>0</v>
      </c>
      <c r="H4" s="11">
        <v>0</v>
      </c>
      <c r="I4" s="40">
        <v>0</v>
      </c>
      <c r="J4" s="11">
        <v>0</v>
      </c>
      <c r="K4" s="60">
        <v>0</v>
      </c>
      <c r="L4" s="11">
        <v>0</v>
      </c>
      <c r="M4" s="40">
        <v>0</v>
      </c>
      <c r="N4" s="11">
        <v>0</v>
      </c>
      <c r="O4" s="40">
        <v>0</v>
      </c>
      <c r="P4" s="11">
        <v>0</v>
      </c>
      <c r="Q4" s="40">
        <v>0</v>
      </c>
      <c r="R4" s="11">
        <v>0</v>
      </c>
      <c r="S4" s="40">
        <v>0</v>
      </c>
      <c r="T4" s="11">
        <v>0</v>
      </c>
      <c r="U4" s="40">
        <v>0</v>
      </c>
      <c r="V4" s="11">
        <v>0</v>
      </c>
      <c r="W4" s="40">
        <v>0</v>
      </c>
      <c r="X4" s="11">
        <v>0</v>
      </c>
      <c r="Y4" s="40">
        <v>0</v>
      </c>
      <c r="Z4" s="11">
        <v>1</v>
      </c>
      <c r="AA4" s="40">
        <v>0</v>
      </c>
      <c r="AB4" s="11">
        <v>0</v>
      </c>
      <c r="AC4" s="41">
        <v>0</v>
      </c>
      <c r="AD4" s="11">
        <v>0</v>
      </c>
      <c r="AE4" s="41">
        <v>0</v>
      </c>
      <c r="AF4" s="11">
        <v>0</v>
      </c>
      <c r="AG4" s="41">
        <v>0</v>
      </c>
      <c r="AH4" s="11">
        <v>2</v>
      </c>
      <c r="AI4" s="41">
        <v>0</v>
      </c>
      <c r="AJ4" s="11">
        <v>1</v>
      </c>
      <c r="AK4" s="41">
        <v>1</v>
      </c>
      <c r="AL4" s="11">
        <v>0</v>
      </c>
      <c r="AM4" s="41">
        <v>1</v>
      </c>
      <c r="AN4" s="11">
        <v>0</v>
      </c>
      <c r="AO4" s="41">
        <v>1</v>
      </c>
      <c r="AP4" s="12">
        <v>0</v>
      </c>
      <c r="AQ4" s="55">
        <v>1</v>
      </c>
      <c r="AR4" s="12">
        <v>0</v>
      </c>
      <c r="AS4" s="55">
        <v>0</v>
      </c>
      <c r="AT4" s="12">
        <v>0</v>
      </c>
      <c r="AU4" s="55">
        <v>0</v>
      </c>
      <c r="AV4" s="12">
        <v>0</v>
      </c>
      <c r="AW4" s="55">
        <v>0</v>
      </c>
      <c r="AX4" s="12">
        <v>0</v>
      </c>
      <c r="AY4" s="55">
        <v>0</v>
      </c>
      <c r="AZ4" s="12">
        <v>0</v>
      </c>
      <c r="BA4" s="55">
        <v>0</v>
      </c>
      <c r="BB4" s="12">
        <v>1</v>
      </c>
      <c r="BC4" s="55">
        <v>0</v>
      </c>
      <c r="BD4" s="6" t="s">
        <v>44</v>
      </c>
      <c r="BE4" s="55">
        <v>0</v>
      </c>
      <c r="BF4" s="6" t="s">
        <v>44</v>
      </c>
      <c r="BG4" s="55">
        <v>0</v>
      </c>
      <c r="BH4" s="6" t="s">
        <v>44</v>
      </c>
      <c r="BI4" s="55">
        <v>0</v>
      </c>
      <c r="BJ4" s="6" t="s">
        <v>44</v>
      </c>
      <c r="BK4" s="55">
        <v>0</v>
      </c>
      <c r="BL4" s="6" t="s">
        <v>44</v>
      </c>
      <c r="BM4" s="55">
        <v>1</v>
      </c>
      <c r="BN4" s="6" t="s">
        <v>44</v>
      </c>
      <c r="BO4" s="55">
        <v>0</v>
      </c>
      <c r="BP4" s="6" t="s">
        <v>44</v>
      </c>
      <c r="BQ4" s="55">
        <v>0</v>
      </c>
      <c r="BR4" s="6" t="s">
        <v>44</v>
      </c>
      <c r="BS4" s="55">
        <v>0</v>
      </c>
      <c r="BT4" s="6" t="s">
        <v>44</v>
      </c>
      <c r="BU4" s="55">
        <v>0</v>
      </c>
      <c r="BV4" s="6" t="s">
        <v>44</v>
      </c>
      <c r="BW4" s="55">
        <v>0</v>
      </c>
      <c r="BX4" s="6" t="s">
        <v>44</v>
      </c>
      <c r="BY4" s="55">
        <v>0</v>
      </c>
      <c r="BZ4" s="6" t="s">
        <v>44</v>
      </c>
      <c r="CA4" s="55">
        <v>0</v>
      </c>
      <c r="CB4" s="6" t="s">
        <v>44</v>
      </c>
      <c r="CC4" s="55">
        <v>0</v>
      </c>
      <c r="CD4" s="6" t="s">
        <v>44</v>
      </c>
      <c r="CE4" s="55">
        <v>0</v>
      </c>
      <c r="CF4" s="6" t="s">
        <v>44</v>
      </c>
      <c r="CG4" s="55"/>
      <c r="CH4" s="6" t="s">
        <v>44</v>
      </c>
      <c r="CI4" s="55"/>
      <c r="CJ4">
        <f>SUM(B4,D4,F4,H4,J4,L4,N4,P4,R4,T4,V4,X4,Z4,AB4,AD4,AF4,AH4,AJ4,AL4,AN4,AP4,AR4,AT4,AV4,AX4,AZ4,BB4,BD4,BF4,BH4,BJ4,BL4,BN4,BP4,BR4,BT4,BV4,BX4,BZ4,CB4,CD4,CF4,CH4)</f>
        <v>5</v>
      </c>
      <c r="CK4">
        <f>SUM(C4,E4,G4,I4,K4,M4,O4,Q4,S4,U4,W4,Y4,AA4,AC4,AE4,AG4,AI4,AK4,AM4,AO4,AQ4,AS4,AU4,AW4,AY4,BA4,BC4,BE4,BG4,BI4,BK4,BM4,BO4,BQ4,BS4,BU4,BW4,BY4,CA4,CC4,CE4,CG4,CI4)</f>
        <v>5</v>
      </c>
      <c r="CL4" s="1">
        <v>28</v>
      </c>
      <c r="CM4">
        <f>AVERAGE(CL4:CL12,CL31:CL39,CL58:CL66)</f>
        <v>24.481481481481481</v>
      </c>
      <c r="CN4">
        <f>STDEV((CL4:CL12,CL31:CL39,CL58:CL66))</f>
        <v>10.323127024644789</v>
      </c>
    </row>
    <row r="5" spans="1:92">
      <c r="A5">
        <v>2</v>
      </c>
      <c r="B5" s="12">
        <v>0</v>
      </c>
      <c r="C5" s="41">
        <v>0</v>
      </c>
      <c r="D5" s="12">
        <v>0</v>
      </c>
      <c r="E5" s="41">
        <v>0</v>
      </c>
      <c r="F5" s="12">
        <v>0</v>
      </c>
      <c r="G5" s="41">
        <v>0</v>
      </c>
      <c r="H5" s="12">
        <v>0</v>
      </c>
      <c r="I5" s="41">
        <v>0</v>
      </c>
      <c r="J5" s="12">
        <v>0</v>
      </c>
      <c r="K5" s="55">
        <v>0</v>
      </c>
      <c r="L5" s="12">
        <v>0</v>
      </c>
      <c r="M5" s="41">
        <v>0</v>
      </c>
      <c r="N5" s="12">
        <v>0</v>
      </c>
      <c r="O5" s="41">
        <v>0</v>
      </c>
      <c r="P5" s="12">
        <v>0</v>
      </c>
      <c r="Q5" s="41">
        <v>0</v>
      </c>
      <c r="R5" s="12">
        <v>0</v>
      </c>
      <c r="S5" s="41">
        <v>0</v>
      </c>
      <c r="T5" s="12">
        <v>0</v>
      </c>
      <c r="U5" s="41">
        <v>0</v>
      </c>
      <c r="V5" s="12">
        <v>0</v>
      </c>
      <c r="W5" s="41">
        <v>0</v>
      </c>
      <c r="X5" s="12">
        <v>0</v>
      </c>
      <c r="Y5" s="41">
        <v>0</v>
      </c>
      <c r="Z5" s="12">
        <v>1</v>
      </c>
      <c r="AA5" s="41">
        <v>0</v>
      </c>
      <c r="AB5" s="12">
        <v>0</v>
      </c>
      <c r="AC5" s="41">
        <v>0</v>
      </c>
      <c r="AD5" s="12">
        <v>0</v>
      </c>
      <c r="AE5" s="41">
        <v>1</v>
      </c>
      <c r="AF5" s="12">
        <v>0</v>
      </c>
      <c r="AG5" s="41">
        <v>0</v>
      </c>
      <c r="AH5" s="12">
        <v>1</v>
      </c>
      <c r="AI5" s="41">
        <v>0</v>
      </c>
      <c r="AJ5" s="12" t="s">
        <v>46</v>
      </c>
      <c r="AK5" s="41">
        <v>0</v>
      </c>
      <c r="AL5" s="6" t="s">
        <v>44</v>
      </c>
      <c r="AM5" s="41">
        <v>1</v>
      </c>
      <c r="AN5" s="6" t="s">
        <v>44</v>
      </c>
      <c r="AO5" s="41">
        <v>0</v>
      </c>
      <c r="AP5" s="6" t="s">
        <v>44</v>
      </c>
      <c r="AQ5" s="55">
        <v>0</v>
      </c>
      <c r="AR5" s="6" t="s">
        <v>44</v>
      </c>
      <c r="AS5" s="55">
        <v>0</v>
      </c>
      <c r="AT5" s="6" t="s">
        <v>44</v>
      </c>
      <c r="AU5" s="55">
        <v>0</v>
      </c>
      <c r="AV5" s="6" t="s">
        <v>44</v>
      </c>
      <c r="AW5" s="55">
        <v>0</v>
      </c>
      <c r="AX5" s="6" t="s">
        <v>44</v>
      </c>
      <c r="AY5" s="55">
        <v>0</v>
      </c>
      <c r="AZ5" s="6" t="s">
        <v>44</v>
      </c>
      <c r="BA5" s="55">
        <v>0</v>
      </c>
      <c r="BB5" s="6" t="s">
        <v>44</v>
      </c>
      <c r="BC5" s="55">
        <v>0</v>
      </c>
      <c r="BD5" s="6" t="s">
        <v>44</v>
      </c>
      <c r="BE5" s="55">
        <v>0</v>
      </c>
      <c r="BF5" s="6" t="s">
        <v>44</v>
      </c>
      <c r="BG5" s="55">
        <v>0</v>
      </c>
      <c r="BH5" s="6" t="s">
        <v>44</v>
      </c>
      <c r="BI5" s="55">
        <v>0</v>
      </c>
      <c r="BJ5" s="6" t="s">
        <v>44</v>
      </c>
      <c r="BK5" s="55">
        <v>0</v>
      </c>
      <c r="BL5" s="6" t="s">
        <v>44</v>
      </c>
      <c r="BM5" s="55">
        <v>0</v>
      </c>
      <c r="BN5" s="6" t="s">
        <v>44</v>
      </c>
      <c r="BO5" s="55"/>
      <c r="BP5" s="6" t="s">
        <v>44</v>
      </c>
      <c r="BQ5" s="55">
        <v>0</v>
      </c>
      <c r="BR5" s="6" t="s">
        <v>44</v>
      </c>
      <c r="BS5" s="55">
        <v>0</v>
      </c>
      <c r="BT5" s="6" t="s">
        <v>44</v>
      </c>
      <c r="BU5" s="55">
        <v>0</v>
      </c>
      <c r="BV5" s="6" t="s">
        <v>44</v>
      </c>
      <c r="BW5" s="55">
        <v>0</v>
      </c>
      <c r="BX5" s="6" t="s">
        <v>44</v>
      </c>
      <c r="BY5" s="55">
        <v>0</v>
      </c>
      <c r="BZ5" s="6" t="s">
        <v>44</v>
      </c>
      <c r="CA5" s="55">
        <v>0</v>
      </c>
      <c r="CB5" s="6" t="s">
        <v>44</v>
      </c>
      <c r="CC5" s="55">
        <v>0</v>
      </c>
      <c r="CD5" s="6" t="s">
        <v>44</v>
      </c>
      <c r="CE5" s="55">
        <v>0</v>
      </c>
      <c r="CF5" s="6" t="s">
        <v>44</v>
      </c>
      <c r="CG5" s="55"/>
      <c r="CH5" s="6" t="s">
        <v>44</v>
      </c>
      <c r="CI5" s="55"/>
      <c r="CJ5">
        <f t="shared" ref="CJ5:CJ66" si="0">SUM(B5,D5,F5,H5,J5,L5,N5,P5,R5,T5,V5,X5,Z5,AB5,AD5,AF5,AH5,AJ5,AL5,AN5,AP5,AR5,AT5,AV5,AX5,AZ5,BB5,BD5,BF5,BH5,BJ5,BL5,BN5,BP5,BR5,BT5,BV5,BX5,BZ5,CB5,CD5,CF5,CH5)</f>
        <v>2</v>
      </c>
      <c r="CK5">
        <f t="shared" ref="CK5:CK66" si="1">SUM(C5,E5,G5,I5,K5,M5,O5,Q5,S5,U5,W5,Y5,AA5,AC5,AE5,AG5,AI5,AK5,AM5,AO5,AQ5,AS5,AU5,AW5,AY5,BA5,BC5,BE5,BG5,BI5,BK5,BM5,BO5,BQ5,BS5,BU5,BW5,BY5,CA5,CC5,CE5,CG5,CI5)</f>
        <v>2</v>
      </c>
      <c r="CL5">
        <v>19</v>
      </c>
    </row>
    <row r="6" spans="1:92">
      <c r="A6">
        <v>3</v>
      </c>
      <c r="B6" s="12">
        <v>0</v>
      </c>
      <c r="C6" s="41">
        <v>0</v>
      </c>
      <c r="D6" s="12">
        <v>0</v>
      </c>
      <c r="E6" s="41">
        <v>0</v>
      </c>
      <c r="F6" s="12">
        <v>0</v>
      </c>
      <c r="G6" s="41">
        <v>0</v>
      </c>
      <c r="H6" s="12">
        <v>0</v>
      </c>
      <c r="I6" s="41">
        <v>0</v>
      </c>
      <c r="J6" s="12">
        <v>0</v>
      </c>
      <c r="K6" s="55">
        <v>0</v>
      </c>
      <c r="L6" s="12">
        <v>0</v>
      </c>
      <c r="M6" s="41">
        <v>0</v>
      </c>
      <c r="N6" s="12">
        <v>0</v>
      </c>
      <c r="O6" s="41">
        <v>0</v>
      </c>
      <c r="P6" s="12">
        <v>0</v>
      </c>
      <c r="Q6" s="41">
        <v>0</v>
      </c>
      <c r="R6" s="12">
        <v>0</v>
      </c>
      <c r="S6" s="41">
        <v>0</v>
      </c>
      <c r="T6" s="12">
        <v>0</v>
      </c>
      <c r="U6" s="41">
        <v>0</v>
      </c>
      <c r="V6" s="12">
        <v>0</v>
      </c>
      <c r="W6" s="41">
        <v>0</v>
      </c>
      <c r="X6" s="12">
        <v>0</v>
      </c>
      <c r="Y6" s="41">
        <v>0</v>
      </c>
      <c r="Z6" s="12">
        <v>1</v>
      </c>
      <c r="AA6" s="41">
        <v>0</v>
      </c>
      <c r="AB6" s="12">
        <v>0</v>
      </c>
      <c r="AC6" s="41">
        <v>0</v>
      </c>
      <c r="AD6" s="12">
        <v>0</v>
      </c>
      <c r="AE6" s="41">
        <v>1</v>
      </c>
      <c r="AF6" s="12">
        <v>0</v>
      </c>
      <c r="AG6" s="41">
        <v>0</v>
      </c>
      <c r="AH6" s="12">
        <v>0</v>
      </c>
      <c r="AI6" s="41">
        <v>0</v>
      </c>
      <c r="AJ6" s="41">
        <v>2</v>
      </c>
      <c r="AK6" s="41">
        <v>0</v>
      </c>
      <c r="AL6" s="41">
        <v>0</v>
      </c>
      <c r="AM6" s="41">
        <v>1</v>
      </c>
      <c r="AN6" s="12">
        <v>0</v>
      </c>
      <c r="AO6" s="41">
        <v>0</v>
      </c>
      <c r="AP6" s="12">
        <v>0</v>
      </c>
      <c r="AQ6" s="55">
        <v>0</v>
      </c>
      <c r="AR6" s="12">
        <v>0</v>
      </c>
      <c r="AS6" s="55">
        <v>0</v>
      </c>
      <c r="AT6" s="12">
        <v>0</v>
      </c>
      <c r="AU6" s="55">
        <v>1</v>
      </c>
      <c r="AV6" s="12">
        <v>0</v>
      </c>
      <c r="AW6" s="55">
        <v>0</v>
      </c>
      <c r="AX6" s="12">
        <v>1</v>
      </c>
      <c r="AY6" s="55">
        <v>0</v>
      </c>
      <c r="AZ6" s="12">
        <v>0</v>
      </c>
      <c r="BA6" s="55">
        <v>0</v>
      </c>
      <c r="BB6" s="12">
        <v>0</v>
      </c>
      <c r="BC6" s="55">
        <v>0</v>
      </c>
      <c r="BD6" s="12">
        <v>0</v>
      </c>
      <c r="BE6" s="55">
        <v>0</v>
      </c>
      <c r="BF6" s="6">
        <v>0</v>
      </c>
      <c r="BG6" s="55">
        <v>0</v>
      </c>
      <c r="BH6" s="12" t="s">
        <v>45</v>
      </c>
      <c r="BI6" s="55">
        <v>1</v>
      </c>
      <c r="BJ6" s="6" t="s">
        <v>44</v>
      </c>
      <c r="BK6" s="55">
        <v>0</v>
      </c>
      <c r="BL6" s="6" t="s">
        <v>44</v>
      </c>
      <c r="BM6" s="55">
        <v>0</v>
      </c>
      <c r="BN6" s="6" t="s">
        <v>44</v>
      </c>
      <c r="BO6" s="55"/>
      <c r="BP6" s="6" t="s">
        <v>44</v>
      </c>
      <c r="BQ6" s="55">
        <v>0</v>
      </c>
      <c r="BR6" s="6" t="s">
        <v>44</v>
      </c>
      <c r="BS6" s="55">
        <v>0</v>
      </c>
      <c r="BT6" s="6" t="s">
        <v>44</v>
      </c>
      <c r="BU6" s="55">
        <v>0</v>
      </c>
      <c r="BV6" s="6" t="s">
        <v>44</v>
      </c>
      <c r="BW6" s="55">
        <v>0</v>
      </c>
      <c r="BX6" s="6" t="s">
        <v>44</v>
      </c>
      <c r="BY6" s="55">
        <v>0</v>
      </c>
      <c r="BZ6" s="6" t="s">
        <v>44</v>
      </c>
      <c r="CA6" s="55">
        <v>0</v>
      </c>
      <c r="CB6" s="6" t="s">
        <v>44</v>
      </c>
      <c r="CC6" s="55">
        <v>0</v>
      </c>
      <c r="CD6" s="6" t="s">
        <v>44</v>
      </c>
      <c r="CE6" s="55">
        <v>0</v>
      </c>
      <c r="CF6" s="6" t="s">
        <v>44</v>
      </c>
      <c r="CG6" s="55"/>
      <c r="CH6" s="6" t="s">
        <v>44</v>
      </c>
      <c r="CI6" s="55"/>
      <c r="CJ6">
        <f t="shared" si="0"/>
        <v>4</v>
      </c>
      <c r="CK6">
        <f t="shared" si="1"/>
        <v>4</v>
      </c>
      <c r="CL6">
        <v>31</v>
      </c>
    </row>
    <row r="7" spans="1:92">
      <c r="A7">
        <v>4</v>
      </c>
      <c r="B7" s="12">
        <v>0</v>
      </c>
      <c r="C7" s="41">
        <v>0</v>
      </c>
      <c r="D7" s="12">
        <v>0</v>
      </c>
      <c r="E7" s="41">
        <v>0</v>
      </c>
      <c r="F7" s="12">
        <v>0</v>
      </c>
      <c r="G7" s="41">
        <v>0</v>
      </c>
      <c r="H7" s="12">
        <v>0</v>
      </c>
      <c r="I7" s="41">
        <v>0</v>
      </c>
      <c r="J7" s="12">
        <v>0</v>
      </c>
      <c r="K7" s="55">
        <v>0</v>
      </c>
      <c r="L7" s="12" t="s">
        <v>46</v>
      </c>
      <c r="M7" s="41">
        <v>0</v>
      </c>
      <c r="N7" s="12" t="s">
        <v>46</v>
      </c>
      <c r="O7" s="41"/>
      <c r="P7" s="12" t="s">
        <v>46</v>
      </c>
      <c r="Q7" s="41"/>
      <c r="R7" s="6" t="s">
        <v>44</v>
      </c>
      <c r="S7" s="52"/>
      <c r="T7" s="6" t="s">
        <v>44</v>
      </c>
      <c r="U7" s="55"/>
      <c r="V7" s="6" t="s">
        <v>44</v>
      </c>
      <c r="W7" s="41"/>
      <c r="X7" s="6" t="s">
        <v>44</v>
      </c>
      <c r="Y7" s="41"/>
      <c r="Z7" s="6" t="s">
        <v>44</v>
      </c>
      <c r="AA7" s="41">
        <v>0</v>
      </c>
      <c r="AB7" s="6" t="s">
        <v>44</v>
      </c>
      <c r="AC7" s="41">
        <v>0</v>
      </c>
      <c r="AD7" s="6" t="s">
        <v>44</v>
      </c>
      <c r="AE7" s="41">
        <v>0</v>
      </c>
      <c r="AF7" s="6" t="s">
        <v>44</v>
      </c>
      <c r="AG7" s="41">
        <v>0</v>
      </c>
      <c r="AH7" s="6" t="s">
        <v>44</v>
      </c>
      <c r="AI7" s="41">
        <v>0</v>
      </c>
      <c r="AJ7" s="6" t="s">
        <v>44</v>
      </c>
      <c r="AK7" s="41">
        <v>0</v>
      </c>
      <c r="AL7" s="6" t="s">
        <v>44</v>
      </c>
      <c r="AM7" s="41">
        <v>1</v>
      </c>
      <c r="AN7" s="6" t="s">
        <v>44</v>
      </c>
      <c r="AO7" s="41">
        <v>0</v>
      </c>
      <c r="AP7" s="6" t="s">
        <v>44</v>
      </c>
      <c r="AQ7" s="55">
        <v>0</v>
      </c>
      <c r="AR7" s="6" t="s">
        <v>44</v>
      </c>
      <c r="AS7" s="55">
        <v>0</v>
      </c>
      <c r="AT7" s="6" t="s">
        <v>44</v>
      </c>
      <c r="AU7" s="55">
        <v>0</v>
      </c>
      <c r="AV7" s="6" t="s">
        <v>44</v>
      </c>
      <c r="AW7" s="55">
        <v>0</v>
      </c>
      <c r="AX7" s="6" t="s">
        <v>44</v>
      </c>
      <c r="AY7" s="55">
        <v>0</v>
      </c>
      <c r="AZ7" s="6" t="s">
        <v>44</v>
      </c>
      <c r="BA7" s="55">
        <v>0</v>
      </c>
      <c r="BB7" s="6" t="s">
        <v>44</v>
      </c>
      <c r="BC7" s="55">
        <v>0</v>
      </c>
      <c r="BD7" s="6" t="s">
        <v>44</v>
      </c>
      <c r="BE7" s="55">
        <v>0</v>
      </c>
      <c r="BF7" s="6" t="s">
        <v>44</v>
      </c>
      <c r="BG7" s="55">
        <v>0</v>
      </c>
      <c r="BH7" s="6" t="s">
        <v>44</v>
      </c>
      <c r="BI7" s="55">
        <v>0</v>
      </c>
      <c r="BJ7" s="6" t="s">
        <v>44</v>
      </c>
      <c r="BK7" s="55">
        <v>0</v>
      </c>
      <c r="BL7" s="6" t="s">
        <v>44</v>
      </c>
      <c r="BM7" s="55">
        <v>0</v>
      </c>
      <c r="BN7" s="6" t="s">
        <v>44</v>
      </c>
      <c r="BO7" s="55"/>
      <c r="BP7" s="6" t="s">
        <v>44</v>
      </c>
      <c r="BQ7" s="55">
        <v>0</v>
      </c>
      <c r="BR7" s="6" t="s">
        <v>44</v>
      </c>
      <c r="BS7" s="55">
        <v>0</v>
      </c>
      <c r="BT7" s="6" t="s">
        <v>44</v>
      </c>
      <c r="BU7" s="55">
        <v>0</v>
      </c>
      <c r="BV7" s="6" t="s">
        <v>44</v>
      </c>
      <c r="BW7" s="55">
        <v>0</v>
      </c>
      <c r="BX7" s="6" t="s">
        <v>44</v>
      </c>
      <c r="BY7" s="55">
        <v>0</v>
      </c>
      <c r="BZ7" s="6" t="s">
        <v>44</v>
      </c>
      <c r="CA7" s="55">
        <v>0</v>
      </c>
      <c r="CB7" s="6" t="s">
        <v>44</v>
      </c>
      <c r="CC7" s="55">
        <v>0</v>
      </c>
      <c r="CD7" s="6" t="s">
        <v>44</v>
      </c>
      <c r="CE7" s="55">
        <v>0</v>
      </c>
      <c r="CF7" s="6" t="s">
        <v>44</v>
      </c>
      <c r="CG7" s="55"/>
      <c r="CH7" s="6" t="s">
        <v>44</v>
      </c>
      <c r="CI7" s="55"/>
      <c r="CJ7">
        <f t="shared" si="0"/>
        <v>0</v>
      </c>
      <c r="CK7">
        <f t="shared" si="1"/>
        <v>1</v>
      </c>
      <c r="CL7">
        <v>10</v>
      </c>
    </row>
    <row r="8" spans="1:92">
      <c r="A8">
        <v>5</v>
      </c>
      <c r="B8" s="12">
        <v>0</v>
      </c>
      <c r="C8" s="41">
        <v>0</v>
      </c>
      <c r="D8" s="12">
        <v>0</v>
      </c>
      <c r="E8" s="41">
        <v>0</v>
      </c>
      <c r="F8" s="12">
        <v>0</v>
      </c>
      <c r="G8" s="41">
        <v>0</v>
      </c>
      <c r="H8" s="12">
        <v>0</v>
      </c>
      <c r="I8" s="41">
        <v>0</v>
      </c>
      <c r="J8" s="12">
        <v>0</v>
      </c>
      <c r="K8" s="55">
        <v>0</v>
      </c>
      <c r="L8" s="12" t="s">
        <v>46</v>
      </c>
      <c r="M8" s="41">
        <v>0</v>
      </c>
      <c r="N8" s="6" t="s">
        <v>44</v>
      </c>
      <c r="O8" s="41">
        <v>0</v>
      </c>
      <c r="P8" s="6" t="s">
        <v>44</v>
      </c>
      <c r="Q8" s="41"/>
      <c r="R8" s="6" t="s">
        <v>44</v>
      </c>
      <c r="S8" s="41"/>
      <c r="T8" s="6" t="s">
        <v>44</v>
      </c>
      <c r="U8" s="41"/>
      <c r="V8" s="6" t="s">
        <v>44</v>
      </c>
      <c r="W8" s="41"/>
      <c r="X8" s="6" t="s">
        <v>44</v>
      </c>
      <c r="Y8" s="41"/>
      <c r="Z8" s="6" t="s">
        <v>44</v>
      </c>
      <c r="AA8" s="41">
        <v>0</v>
      </c>
      <c r="AB8" s="6" t="s">
        <v>44</v>
      </c>
      <c r="AC8" s="41">
        <v>0</v>
      </c>
      <c r="AD8" s="6" t="s">
        <v>44</v>
      </c>
      <c r="AE8" s="41">
        <v>0</v>
      </c>
      <c r="AF8" s="6" t="s">
        <v>44</v>
      </c>
      <c r="AG8" s="41">
        <v>0</v>
      </c>
      <c r="AH8" s="6" t="s">
        <v>44</v>
      </c>
      <c r="AI8" s="41">
        <v>0</v>
      </c>
      <c r="AJ8" s="6" t="s">
        <v>44</v>
      </c>
      <c r="AK8" s="41">
        <v>0</v>
      </c>
      <c r="AL8" s="6" t="s">
        <v>44</v>
      </c>
      <c r="AM8" s="41">
        <v>0</v>
      </c>
      <c r="AN8" s="6" t="s">
        <v>44</v>
      </c>
      <c r="AO8" s="41">
        <v>0</v>
      </c>
      <c r="AP8" s="6" t="s">
        <v>44</v>
      </c>
      <c r="AQ8" s="55">
        <v>0</v>
      </c>
      <c r="AR8" s="6" t="s">
        <v>44</v>
      </c>
      <c r="AS8" s="55">
        <v>0</v>
      </c>
      <c r="AT8" s="6" t="s">
        <v>44</v>
      </c>
      <c r="AU8" s="55">
        <v>0</v>
      </c>
      <c r="AV8" s="6" t="s">
        <v>44</v>
      </c>
      <c r="AW8" s="55">
        <v>0</v>
      </c>
      <c r="AX8" s="6" t="s">
        <v>44</v>
      </c>
      <c r="AY8" s="55">
        <v>0</v>
      </c>
      <c r="AZ8" s="6" t="s">
        <v>44</v>
      </c>
      <c r="BA8" s="55">
        <v>0</v>
      </c>
      <c r="BB8" s="6" t="s">
        <v>44</v>
      </c>
      <c r="BC8" s="55">
        <v>0</v>
      </c>
      <c r="BD8" s="6" t="s">
        <v>44</v>
      </c>
      <c r="BE8" s="55">
        <v>0</v>
      </c>
      <c r="BF8" s="6" t="s">
        <v>44</v>
      </c>
      <c r="BG8" s="55">
        <v>0</v>
      </c>
      <c r="BH8" s="6" t="s">
        <v>44</v>
      </c>
      <c r="BI8" s="55">
        <v>0</v>
      </c>
      <c r="BJ8" s="6" t="s">
        <v>44</v>
      </c>
      <c r="BK8" s="55">
        <v>0</v>
      </c>
      <c r="BL8" s="6" t="s">
        <v>44</v>
      </c>
      <c r="BM8" s="55">
        <v>0</v>
      </c>
      <c r="BN8" s="6" t="s">
        <v>44</v>
      </c>
      <c r="BO8" s="55"/>
      <c r="BP8" s="6" t="s">
        <v>44</v>
      </c>
      <c r="BQ8" s="55">
        <v>0</v>
      </c>
      <c r="BR8" s="6" t="s">
        <v>44</v>
      </c>
      <c r="BS8" s="55">
        <v>0</v>
      </c>
      <c r="BT8" s="6" t="s">
        <v>44</v>
      </c>
      <c r="BU8" s="55">
        <v>0</v>
      </c>
      <c r="BV8" s="6" t="s">
        <v>44</v>
      </c>
      <c r="BW8" s="55">
        <v>0</v>
      </c>
      <c r="BX8" s="6" t="s">
        <v>44</v>
      </c>
      <c r="BY8" s="55">
        <v>0</v>
      </c>
      <c r="BZ8" s="6" t="s">
        <v>44</v>
      </c>
      <c r="CA8" s="55">
        <v>0</v>
      </c>
      <c r="CB8" s="6" t="s">
        <v>44</v>
      </c>
      <c r="CC8" s="55">
        <v>0</v>
      </c>
      <c r="CD8" s="6" t="s">
        <v>44</v>
      </c>
      <c r="CE8" s="55">
        <v>0</v>
      </c>
      <c r="CF8" s="6" t="s">
        <v>44</v>
      </c>
      <c r="CG8" s="55"/>
      <c r="CH8" s="6" t="s">
        <v>44</v>
      </c>
      <c r="CI8" s="55"/>
      <c r="CJ8">
        <f t="shared" si="0"/>
        <v>0</v>
      </c>
      <c r="CK8">
        <f t="shared" si="1"/>
        <v>0</v>
      </c>
      <c r="CL8">
        <v>8</v>
      </c>
    </row>
    <row r="9" spans="1:92">
      <c r="A9">
        <v>6</v>
      </c>
      <c r="B9" s="12">
        <v>0</v>
      </c>
      <c r="C9" s="41">
        <v>0</v>
      </c>
      <c r="D9" s="12">
        <v>0</v>
      </c>
      <c r="E9" s="41">
        <v>0</v>
      </c>
      <c r="F9" s="12">
        <v>0</v>
      </c>
      <c r="G9" s="41">
        <v>0</v>
      </c>
      <c r="H9" s="12">
        <v>0</v>
      </c>
      <c r="I9" s="41">
        <v>0</v>
      </c>
      <c r="J9" s="12">
        <v>0</v>
      </c>
      <c r="K9" s="55">
        <v>0</v>
      </c>
      <c r="L9" s="12">
        <v>0</v>
      </c>
      <c r="M9" s="41">
        <v>0</v>
      </c>
      <c r="N9" s="12">
        <v>0</v>
      </c>
      <c r="O9" s="41">
        <v>0</v>
      </c>
      <c r="P9" s="12">
        <v>0</v>
      </c>
      <c r="Q9" s="41">
        <v>0</v>
      </c>
      <c r="R9" s="12">
        <v>0</v>
      </c>
      <c r="S9" s="41">
        <v>0</v>
      </c>
      <c r="T9" s="12">
        <v>0</v>
      </c>
      <c r="U9" s="41">
        <v>0</v>
      </c>
      <c r="V9" s="12">
        <v>1</v>
      </c>
      <c r="W9" s="41">
        <v>0</v>
      </c>
      <c r="X9" s="12">
        <v>0</v>
      </c>
      <c r="Y9" s="41">
        <v>0</v>
      </c>
      <c r="Z9" s="12">
        <v>0</v>
      </c>
      <c r="AA9" s="41">
        <v>0</v>
      </c>
      <c r="AB9" s="12">
        <v>0</v>
      </c>
      <c r="AC9" s="41">
        <v>0</v>
      </c>
      <c r="AD9" s="12">
        <v>0</v>
      </c>
      <c r="AE9" s="41">
        <v>0</v>
      </c>
      <c r="AF9" s="12">
        <v>0</v>
      </c>
      <c r="AG9" s="41">
        <v>0</v>
      </c>
      <c r="AH9" s="12">
        <v>0</v>
      </c>
      <c r="AI9" s="41">
        <v>1</v>
      </c>
      <c r="AJ9" s="12">
        <v>1</v>
      </c>
      <c r="AK9" s="41">
        <v>0</v>
      </c>
      <c r="AL9" s="12">
        <v>0</v>
      </c>
      <c r="AM9" s="41">
        <v>1</v>
      </c>
      <c r="AN9" s="12">
        <v>0</v>
      </c>
      <c r="AO9" s="41">
        <v>0</v>
      </c>
      <c r="AP9" s="12">
        <v>0</v>
      </c>
      <c r="AQ9" s="13">
        <v>1</v>
      </c>
      <c r="AR9" s="12">
        <v>0</v>
      </c>
      <c r="AS9" s="13">
        <v>0</v>
      </c>
      <c r="AT9" s="12">
        <v>0</v>
      </c>
      <c r="AU9" s="13">
        <v>0</v>
      </c>
      <c r="AV9" s="12">
        <v>0</v>
      </c>
      <c r="AW9" s="13">
        <v>0</v>
      </c>
      <c r="AX9" s="12">
        <v>0</v>
      </c>
      <c r="AY9" s="13">
        <v>0</v>
      </c>
      <c r="AZ9" s="12">
        <v>0</v>
      </c>
      <c r="BA9" s="13">
        <v>0</v>
      </c>
      <c r="BB9" s="12">
        <v>0</v>
      </c>
      <c r="BC9" s="13">
        <v>0</v>
      </c>
      <c r="BD9" s="12">
        <v>0</v>
      </c>
      <c r="BE9" s="13">
        <v>0</v>
      </c>
      <c r="BF9" s="12">
        <v>0</v>
      </c>
      <c r="BG9" s="13">
        <v>0</v>
      </c>
      <c r="BH9" s="12">
        <v>0</v>
      </c>
      <c r="BI9" s="13">
        <v>0</v>
      </c>
      <c r="BJ9" s="12">
        <v>0</v>
      </c>
      <c r="BK9" s="55">
        <v>0</v>
      </c>
      <c r="BL9" s="12">
        <v>0</v>
      </c>
      <c r="BM9" s="13">
        <v>0</v>
      </c>
      <c r="BN9" s="12">
        <v>0</v>
      </c>
      <c r="BO9" s="13">
        <v>0</v>
      </c>
      <c r="BP9" s="12">
        <v>0</v>
      </c>
      <c r="BQ9" s="13">
        <v>0</v>
      </c>
      <c r="BR9" s="12">
        <v>0</v>
      </c>
      <c r="BS9" s="13">
        <v>0</v>
      </c>
      <c r="BT9" s="12">
        <v>0</v>
      </c>
      <c r="BU9" s="13">
        <v>0</v>
      </c>
      <c r="BV9" s="12">
        <v>0</v>
      </c>
      <c r="BW9" s="13">
        <v>0</v>
      </c>
      <c r="BX9" s="12">
        <v>0</v>
      </c>
      <c r="BY9" s="13">
        <v>0</v>
      </c>
      <c r="BZ9" s="12">
        <v>0</v>
      </c>
      <c r="CA9" s="13">
        <v>0</v>
      </c>
      <c r="CB9" s="12">
        <v>0</v>
      </c>
      <c r="CC9" s="13">
        <v>0</v>
      </c>
      <c r="CD9" s="12">
        <v>0</v>
      </c>
      <c r="CE9" s="13">
        <v>0</v>
      </c>
      <c r="CF9" s="12">
        <v>0</v>
      </c>
      <c r="CG9" s="13">
        <v>0</v>
      </c>
      <c r="CH9" s="6" t="s">
        <v>44</v>
      </c>
      <c r="CI9" s="13"/>
      <c r="CJ9">
        <f t="shared" si="0"/>
        <v>2</v>
      </c>
      <c r="CK9">
        <f t="shared" si="1"/>
        <v>3</v>
      </c>
      <c r="CL9">
        <v>42</v>
      </c>
    </row>
    <row r="10" spans="1:92">
      <c r="A10">
        <v>7</v>
      </c>
      <c r="B10" s="12">
        <v>0</v>
      </c>
      <c r="C10" s="41">
        <v>0</v>
      </c>
      <c r="D10" s="12">
        <v>0</v>
      </c>
      <c r="E10" s="41">
        <v>0</v>
      </c>
      <c r="F10" s="12">
        <v>0</v>
      </c>
      <c r="G10" s="41">
        <v>0</v>
      </c>
      <c r="H10" s="12">
        <v>0</v>
      </c>
      <c r="I10" s="41">
        <v>0</v>
      </c>
      <c r="J10" s="12">
        <v>0</v>
      </c>
      <c r="K10" s="55">
        <v>0</v>
      </c>
      <c r="L10" s="12">
        <v>0</v>
      </c>
      <c r="M10" s="55">
        <v>0</v>
      </c>
      <c r="N10" s="12">
        <v>0</v>
      </c>
      <c r="O10" s="41">
        <v>0</v>
      </c>
      <c r="P10" s="12">
        <v>0</v>
      </c>
      <c r="Q10" s="41">
        <v>0</v>
      </c>
      <c r="R10" s="12">
        <v>0</v>
      </c>
      <c r="S10" s="41">
        <v>0</v>
      </c>
      <c r="T10" s="12">
        <v>0</v>
      </c>
      <c r="U10" s="41">
        <v>0</v>
      </c>
      <c r="V10" s="12">
        <v>0</v>
      </c>
      <c r="W10" s="41">
        <v>0</v>
      </c>
      <c r="X10" s="12">
        <v>0</v>
      </c>
      <c r="Y10" s="41">
        <v>0</v>
      </c>
      <c r="Z10" s="6" t="s">
        <v>44</v>
      </c>
      <c r="AA10" s="41">
        <v>0</v>
      </c>
      <c r="AB10" s="6" t="s">
        <v>44</v>
      </c>
      <c r="AC10" s="41">
        <v>0</v>
      </c>
      <c r="AD10" s="6" t="s">
        <v>44</v>
      </c>
      <c r="AE10" s="41">
        <v>0</v>
      </c>
      <c r="AF10" s="6" t="s">
        <v>44</v>
      </c>
      <c r="AG10" s="41">
        <v>0</v>
      </c>
      <c r="AH10" s="6" t="s">
        <v>44</v>
      </c>
      <c r="AI10" s="41">
        <v>0</v>
      </c>
      <c r="AJ10" s="6" t="s">
        <v>44</v>
      </c>
      <c r="AK10" s="41">
        <v>0</v>
      </c>
      <c r="AL10" s="6" t="s">
        <v>44</v>
      </c>
      <c r="AM10" s="41">
        <v>0</v>
      </c>
      <c r="AN10" s="6" t="s">
        <v>44</v>
      </c>
      <c r="AO10" s="41">
        <v>0</v>
      </c>
      <c r="AP10" s="6" t="s">
        <v>44</v>
      </c>
      <c r="AQ10" s="13">
        <v>0</v>
      </c>
      <c r="AR10" s="6" t="s">
        <v>44</v>
      </c>
      <c r="AS10" s="13">
        <v>0</v>
      </c>
      <c r="AT10" s="6" t="s">
        <v>44</v>
      </c>
      <c r="AU10" s="13">
        <v>0</v>
      </c>
      <c r="AV10" s="6" t="s">
        <v>44</v>
      </c>
      <c r="AW10" s="13">
        <v>0</v>
      </c>
      <c r="AX10" s="6" t="s">
        <v>44</v>
      </c>
      <c r="AY10" s="13">
        <v>0</v>
      </c>
      <c r="AZ10" s="6" t="s">
        <v>44</v>
      </c>
      <c r="BA10" s="13">
        <v>0</v>
      </c>
      <c r="BB10" s="6" t="s">
        <v>44</v>
      </c>
      <c r="BC10" s="13">
        <v>0</v>
      </c>
      <c r="BD10" s="6" t="s">
        <v>44</v>
      </c>
      <c r="BE10" s="13">
        <v>0</v>
      </c>
      <c r="BF10" s="6" t="s">
        <v>44</v>
      </c>
      <c r="BG10" s="13">
        <v>0</v>
      </c>
      <c r="BH10" s="6" t="s">
        <v>44</v>
      </c>
      <c r="BI10" s="13">
        <v>0</v>
      </c>
      <c r="BJ10" s="6" t="s">
        <v>44</v>
      </c>
      <c r="BK10" s="55">
        <v>0</v>
      </c>
      <c r="BL10" s="6" t="s">
        <v>44</v>
      </c>
      <c r="BM10" s="13">
        <v>0</v>
      </c>
      <c r="BN10" s="6" t="s">
        <v>44</v>
      </c>
      <c r="BO10" s="13"/>
      <c r="BP10" s="6" t="s">
        <v>44</v>
      </c>
      <c r="BQ10" s="13">
        <v>0</v>
      </c>
      <c r="BR10" s="6" t="s">
        <v>44</v>
      </c>
      <c r="BS10" s="13">
        <v>0</v>
      </c>
      <c r="BT10" s="6" t="s">
        <v>44</v>
      </c>
      <c r="BU10" s="13">
        <v>0</v>
      </c>
      <c r="BV10" s="6" t="s">
        <v>44</v>
      </c>
      <c r="BW10" s="13">
        <v>0</v>
      </c>
      <c r="BX10" s="6" t="s">
        <v>44</v>
      </c>
      <c r="BY10" s="13">
        <v>0</v>
      </c>
      <c r="BZ10" s="6" t="s">
        <v>44</v>
      </c>
      <c r="CA10" s="13">
        <v>0</v>
      </c>
      <c r="CB10" s="6" t="s">
        <v>44</v>
      </c>
      <c r="CC10" s="13">
        <v>0</v>
      </c>
      <c r="CD10" s="6" t="s">
        <v>44</v>
      </c>
      <c r="CE10" s="13">
        <v>0</v>
      </c>
      <c r="CF10" s="6" t="s">
        <v>44</v>
      </c>
      <c r="CG10" s="13"/>
      <c r="CH10" s="6" t="s">
        <v>44</v>
      </c>
      <c r="CI10" s="13"/>
      <c r="CJ10">
        <f t="shared" si="0"/>
        <v>0</v>
      </c>
      <c r="CK10">
        <f t="shared" si="1"/>
        <v>0</v>
      </c>
      <c r="CL10">
        <v>13</v>
      </c>
    </row>
    <row r="11" spans="1:92">
      <c r="A11">
        <v>8</v>
      </c>
      <c r="B11" s="12">
        <v>0</v>
      </c>
      <c r="C11" s="41">
        <v>0</v>
      </c>
      <c r="D11" s="12">
        <v>0</v>
      </c>
      <c r="E11" s="41">
        <v>0</v>
      </c>
      <c r="F11" s="12">
        <v>0</v>
      </c>
      <c r="G11" s="41">
        <v>0</v>
      </c>
      <c r="H11" s="12">
        <v>0</v>
      </c>
      <c r="I11" s="41">
        <v>0</v>
      </c>
      <c r="J11" s="12">
        <v>0</v>
      </c>
      <c r="K11" s="55">
        <v>0</v>
      </c>
      <c r="L11" s="12">
        <v>0</v>
      </c>
      <c r="M11" s="41">
        <v>0</v>
      </c>
      <c r="N11" s="12">
        <v>0</v>
      </c>
      <c r="O11" s="41">
        <v>0</v>
      </c>
      <c r="P11" s="6" t="s">
        <v>44</v>
      </c>
      <c r="Q11" s="41">
        <v>0</v>
      </c>
      <c r="R11" s="6" t="s">
        <v>44</v>
      </c>
      <c r="S11" s="41">
        <v>0</v>
      </c>
      <c r="T11" s="6" t="s">
        <v>44</v>
      </c>
      <c r="U11" s="41">
        <v>0</v>
      </c>
      <c r="V11" s="6" t="s">
        <v>44</v>
      </c>
      <c r="W11" s="41">
        <v>0</v>
      </c>
      <c r="X11" s="6" t="s">
        <v>44</v>
      </c>
      <c r="Y11" s="41">
        <v>0</v>
      </c>
      <c r="Z11" s="6" t="s">
        <v>44</v>
      </c>
      <c r="AA11" s="41">
        <v>0</v>
      </c>
      <c r="AB11" s="6" t="s">
        <v>44</v>
      </c>
      <c r="AC11" s="41">
        <v>0</v>
      </c>
      <c r="AD11" s="6" t="s">
        <v>44</v>
      </c>
      <c r="AE11" s="41">
        <v>0</v>
      </c>
      <c r="AF11" s="6" t="s">
        <v>44</v>
      </c>
      <c r="AG11" s="41">
        <v>0</v>
      </c>
      <c r="AH11" s="6" t="s">
        <v>44</v>
      </c>
      <c r="AI11" s="41">
        <v>0</v>
      </c>
      <c r="AJ11" s="6" t="s">
        <v>44</v>
      </c>
      <c r="AK11" s="41">
        <v>0</v>
      </c>
      <c r="AL11" s="6" t="s">
        <v>44</v>
      </c>
      <c r="AM11" s="41">
        <v>0</v>
      </c>
      <c r="AN11" s="6" t="s">
        <v>44</v>
      </c>
      <c r="AO11" s="41">
        <v>0</v>
      </c>
      <c r="AP11" s="6" t="s">
        <v>44</v>
      </c>
      <c r="AQ11" s="55">
        <v>0</v>
      </c>
      <c r="AR11" s="6" t="s">
        <v>44</v>
      </c>
      <c r="AS11" s="55">
        <v>0</v>
      </c>
      <c r="AT11" s="6" t="s">
        <v>44</v>
      </c>
      <c r="AU11" s="55">
        <v>0</v>
      </c>
      <c r="AV11" s="6" t="s">
        <v>44</v>
      </c>
      <c r="AW11" s="55">
        <v>0</v>
      </c>
      <c r="AX11" s="6" t="s">
        <v>44</v>
      </c>
      <c r="AY11" s="55">
        <v>0</v>
      </c>
      <c r="AZ11" s="6" t="s">
        <v>44</v>
      </c>
      <c r="BA11" s="55">
        <v>0</v>
      </c>
      <c r="BB11" s="6" t="s">
        <v>44</v>
      </c>
      <c r="BC11" s="55">
        <v>0</v>
      </c>
      <c r="BD11" s="6" t="s">
        <v>44</v>
      </c>
      <c r="BE11" s="55">
        <v>0</v>
      </c>
      <c r="BF11" s="6" t="s">
        <v>44</v>
      </c>
      <c r="BG11" s="55">
        <v>0</v>
      </c>
      <c r="BH11" s="6" t="s">
        <v>44</v>
      </c>
      <c r="BI11" s="55">
        <v>0</v>
      </c>
      <c r="BJ11" s="6" t="s">
        <v>44</v>
      </c>
      <c r="BK11" s="55">
        <v>0</v>
      </c>
      <c r="BL11" s="6" t="s">
        <v>44</v>
      </c>
      <c r="BM11" s="55">
        <v>0</v>
      </c>
      <c r="BN11" s="6" t="s">
        <v>44</v>
      </c>
      <c r="BO11" s="55"/>
      <c r="BP11" s="6" t="s">
        <v>44</v>
      </c>
      <c r="BQ11" s="55">
        <v>0</v>
      </c>
      <c r="BR11" s="6" t="s">
        <v>44</v>
      </c>
      <c r="BS11" s="55">
        <v>0</v>
      </c>
      <c r="BT11" s="6" t="s">
        <v>44</v>
      </c>
      <c r="BU11" s="55">
        <v>0</v>
      </c>
      <c r="BV11" s="6" t="s">
        <v>44</v>
      </c>
      <c r="BW11" s="55">
        <v>0</v>
      </c>
      <c r="BX11" s="6" t="s">
        <v>44</v>
      </c>
      <c r="BY11" s="55">
        <v>0</v>
      </c>
      <c r="BZ11" s="6" t="s">
        <v>44</v>
      </c>
      <c r="CA11" s="55">
        <v>0</v>
      </c>
      <c r="CB11" s="6" t="s">
        <v>44</v>
      </c>
      <c r="CC11" s="55">
        <v>0</v>
      </c>
      <c r="CD11" s="6" t="s">
        <v>44</v>
      </c>
      <c r="CE11" s="55">
        <v>0</v>
      </c>
      <c r="CF11" s="6" t="s">
        <v>44</v>
      </c>
      <c r="CG11" s="55"/>
      <c r="CH11" s="6" t="s">
        <v>44</v>
      </c>
      <c r="CI11" s="55"/>
      <c r="CJ11">
        <f t="shared" si="0"/>
        <v>0</v>
      </c>
      <c r="CK11">
        <f t="shared" si="1"/>
        <v>0</v>
      </c>
      <c r="CL11">
        <v>8</v>
      </c>
    </row>
    <row r="12" spans="1:92" ht="15" thickBot="1">
      <c r="A12" s="2">
        <v>9</v>
      </c>
      <c r="B12" s="14">
        <v>0</v>
      </c>
      <c r="C12" s="42">
        <v>0</v>
      </c>
      <c r="D12" s="14">
        <v>0</v>
      </c>
      <c r="E12" s="42">
        <v>0</v>
      </c>
      <c r="F12" s="14">
        <v>0</v>
      </c>
      <c r="G12" s="42">
        <v>0</v>
      </c>
      <c r="H12" s="14">
        <v>0</v>
      </c>
      <c r="I12" s="42">
        <v>0</v>
      </c>
      <c r="J12" s="14">
        <v>0</v>
      </c>
      <c r="K12" s="61">
        <v>0</v>
      </c>
      <c r="L12" s="14">
        <v>0</v>
      </c>
      <c r="M12" s="42">
        <v>0</v>
      </c>
      <c r="N12" s="12">
        <v>0</v>
      </c>
      <c r="O12" s="41">
        <v>0</v>
      </c>
      <c r="P12" s="12">
        <v>0</v>
      </c>
      <c r="Q12" s="41">
        <v>0</v>
      </c>
      <c r="R12" s="12">
        <v>0</v>
      </c>
      <c r="S12" s="41">
        <v>0</v>
      </c>
      <c r="T12" s="12">
        <v>0</v>
      </c>
      <c r="U12" s="41">
        <v>0</v>
      </c>
      <c r="V12" s="12">
        <v>1</v>
      </c>
      <c r="W12" s="41">
        <v>0</v>
      </c>
      <c r="X12" s="12">
        <v>2</v>
      </c>
      <c r="Y12" s="41">
        <v>0</v>
      </c>
      <c r="Z12" s="6" t="s">
        <v>44</v>
      </c>
      <c r="AA12" s="42">
        <v>1</v>
      </c>
      <c r="AB12" s="6" t="s">
        <v>44</v>
      </c>
      <c r="AC12" s="42">
        <v>1</v>
      </c>
      <c r="AD12" s="6" t="s">
        <v>44</v>
      </c>
      <c r="AE12" s="42">
        <v>1</v>
      </c>
      <c r="AF12" s="6" t="s">
        <v>44</v>
      </c>
      <c r="AG12" s="42">
        <v>0</v>
      </c>
      <c r="AH12" s="6" t="s">
        <v>44</v>
      </c>
      <c r="AI12" s="42">
        <v>0</v>
      </c>
      <c r="AJ12" s="6" t="s">
        <v>44</v>
      </c>
      <c r="AK12" s="42">
        <v>0</v>
      </c>
      <c r="AL12" s="6" t="s">
        <v>44</v>
      </c>
      <c r="AM12" s="42">
        <v>0</v>
      </c>
      <c r="AN12" s="6" t="s">
        <v>44</v>
      </c>
      <c r="AO12" s="42">
        <v>0</v>
      </c>
      <c r="AP12" s="70" t="s">
        <v>44</v>
      </c>
      <c r="AQ12" s="61">
        <v>0</v>
      </c>
      <c r="AR12" s="70" t="s">
        <v>44</v>
      </c>
      <c r="AS12" s="61">
        <v>0</v>
      </c>
      <c r="AT12" s="70" t="s">
        <v>44</v>
      </c>
      <c r="AU12" s="61">
        <v>0</v>
      </c>
      <c r="AV12" s="70" t="s">
        <v>44</v>
      </c>
      <c r="AW12" s="61">
        <v>0</v>
      </c>
      <c r="AX12" s="70" t="s">
        <v>44</v>
      </c>
      <c r="AY12" s="61">
        <v>0</v>
      </c>
      <c r="AZ12" s="70" t="s">
        <v>44</v>
      </c>
      <c r="BA12" s="61">
        <v>0</v>
      </c>
      <c r="BB12" s="70" t="s">
        <v>44</v>
      </c>
      <c r="BC12" s="61">
        <v>0</v>
      </c>
      <c r="BD12" s="70" t="s">
        <v>44</v>
      </c>
      <c r="BE12" s="61">
        <v>0</v>
      </c>
      <c r="BF12" s="70" t="s">
        <v>44</v>
      </c>
      <c r="BG12" s="61">
        <v>0</v>
      </c>
      <c r="BH12" s="70" t="s">
        <v>44</v>
      </c>
      <c r="BI12" s="61">
        <v>0</v>
      </c>
      <c r="BJ12" s="70" t="s">
        <v>44</v>
      </c>
      <c r="BK12" s="61">
        <v>0</v>
      </c>
      <c r="BL12" s="70" t="s">
        <v>44</v>
      </c>
      <c r="BM12" s="61">
        <v>0</v>
      </c>
      <c r="BN12" s="70" t="s">
        <v>44</v>
      </c>
      <c r="BO12" s="61"/>
      <c r="BP12" s="70" t="s">
        <v>44</v>
      </c>
      <c r="BQ12" s="61">
        <v>0</v>
      </c>
      <c r="BR12" s="70" t="s">
        <v>44</v>
      </c>
      <c r="BS12" s="61">
        <v>0</v>
      </c>
      <c r="BT12" s="70" t="s">
        <v>44</v>
      </c>
      <c r="BU12" s="61">
        <v>0</v>
      </c>
      <c r="BV12" s="70" t="s">
        <v>44</v>
      </c>
      <c r="BW12" s="61">
        <v>0</v>
      </c>
      <c r="BX12" s="70" t="s">
        <v>44</v>
      </c>
      <c r="BY12" s="61">
        <v>0</v>
      </c>
      <c r="BZ12" s="70" t="s">
        <v>44</v>
      </c>
      <c r="CA12" s="61">
        <v>0</v>
      </c>
      <c r="CB12" s="70" t="s">
        <v>44</v>
      </c>
      <c r="CC12" s="61">
        <v>0</v>
      </c>
      <c r="CD12" s="70" t="s">
        <v>44</v>
      </c>
      <c r="CE12" s="61">
        <v>0</v>
      </c>
      <c r="CF12" s="70" t="s">
        <v>44</v>
      </c>
      <c r="CG12" s="61"/>
      <c r="CH12" s="70" t="s">
        <v>44</v>
      </c>
      <c r="CI12" s="61"/>
      <c r="CJ12">
        <f t="shared" si="0"/>
        <v>3</v>
      </c>
      <c r="CK12">
        <f t="shared" si="1"/>
        <v>3</v>
      </c>
      <c r="CL12" s="2">
        <v>13</v>
      </c>
    </row>
    <row r="13" spans="1:92">
      <c r="A13" s="1" t="s">
        <v>47</v>
      </c>
      <c r="B13" s="85">
        <f>SUM(B4:B12)</f>
        <v>0</v>
      </c>
      <c r="C13" s="85">
        <f>SUM(C4:C12)</f>
        <v>0</v>
      </c>
      <c r="D13" s="85">
        <f t="shared" ref="D13:BO13" si="2">SUM(D4:D12)</f>
        <v>0</v>
      </c>
      <c r="E13" s="85">
        <f t="shared" si="2"/>
        <v>0</v>
      </c>
      <c r="F13" s="85">
        <f t="shared" si="2"/>
        <v>0</v>
      </c>
      <c r="G13" s="85">
        <f t="shared" si="2"/>
        <v>0</v>
      </c>
      <c r="H13" s="85">
        <f t="shared" si="2"/>
        <v>0</v>
      </c>
      <c r="I13" s="85">
        <f t="shared" si="2"/>
        <v>0</v>
      </c>
      <c r="J13" s="85">
        <f t="shared" si="2"/>
        <v>0</v>
      </c>
      <c r="K13" s="85">
        <f t="shared" si="2"/>
        <v>0</v>
      </c>
      <c r="L13" s="85">
        <f t="shared" si="2"/>
        <v>0</v>
      </c>
      <c r="M13" s="85">
        <f t="shared" si="2"/>
        <v>0</v>
      </c>
      <c r="N13" s="85">
        <f t="shared" si="2"/>
        <v>0</v>
      </c>
      <c r="O13" s="85">
        <f t="shared" si="2"/>
        <v>0</v>
      </c>
      <c r="P13" s="85">
        <f t="shared" si="2"/>
        <v>0</v>
      </c>
      <c r="Q13" s="85">
        <f t="shared" si="2"/>
        <v>0</v>
      </c>
      <c r="R13" s="85">
        <f t="shared" si="2"/>
        <v>0</v>
      </c>
      <c r="S13" s="85">
        <f t="shared" si="2"/>
        <v>0</v>
      </c>
      <c r="T13" s="85">
        <f t="shared" si="2"/>
        <v>0</v>
      </c>
      <c r="U13" s="85">
        <f t="shared" si="2"/>
        <v>0</v>
      </c>
      <c r="V13" s="85">
        <f t="shared" si="2"/>
        <v>2</v>
      </c>
      <c r="W13" s="85">
        <f t="shared" si="2"/>
        <v>0</v>
      </c>
      <c r="X13" s="85">
        <f t="shared" si="2"/>
        <v>2</v>
      </c>
      <c r="Y13" s="85">
        <f t="shared" si="2"/>
        <v>0</v>
      </c>
      <c r="Z13" s="85">
        <f t="shared" si="2"/>
        <v>3</v>
      </c>
      <c r="AA13" s="85">
        <f t="shared" si="2"/>
        <v>1</v>
      </c>
      <c r="AB13" s="85">
        <f t="shared" si="2"/>
        <v>0</v>
      </c>
      <c r="AC13" s="85">
        <f t="shared" si="2"/>
        <v>1</v>
      </c>
      <c r="AD13" s="85">
        <f t="shared" si="2"/>
        <v>0</v>
      </c>
      <c r="AE13" s="85">
        <f t="shared" si="2"/>
        <v>3</v>
      </c>
      <c r="AF13" s="85">
        <f t="shared" si="2"/>
        <v>0</v>
      </c>
      <c r="AG13" s="85">
        <f t="shared" si="2"/>
        <v>0</v>
      </c>
      <c r="AH13" s="85">
        <f t="shared" si="2"/>
        <v>3</v>
      </c>
      <c r="AI13" s="85">
        <f t="shared" si="2"/>
        <v>1</v>
      </c>
      <c r="AJ13" s="85">
        <f t="shared" si="2"/>
        <v>4</v>
      </c>
      <c r="AK13" s="85">
        <f t="shared" si="2"/>
        <v>1</v>
      </c>
      <c r="AL13" s="85">
        <f t="shared" si="2"/>
        <v>0</v>
      </c>
      <c r="AM13" s="85">
        <f t="shared" si="2"/>
        <v>5</v>
      </c>
      <c r="AN13" s="85">
        <f t="shared" si="2"/>
        <v>0</v>
      </c>
      <c r="AO13" s="85">
        <f t="shared" si="2"/>
        <v>1</v>
      </c>
      <c r="AP13" s="85">
        <f t="shared" si="2"/>
        <v>0</v>
      </c>
      <c r="AQ13" s="85">
        <f t="shared" si="2"/>
        <v>2</v>
      </c>
      <c r="AR13" s="85">
        <f t="shared" si="2"/>
        <v>0</v>
      </c>
      <c r="AS13" s="85">
        <f t="shared" si="2"/>
        <v>0</v>
      </c>
      <c r="AT13" s="85">
        <f t="shared" si="2"/>
        <v>0</v>
      </c>
      <c r="AU13" s="85">
        <f t="shared" si="2"/>
        <v>1</v>
      </c>
      <c r="AV13" s="85">
        <f t="shared" si="2"/>
        <v>0</v>
      </c>
      <c r="AW13" s="85">
        <f t="shared" si="2"/>
        <v>0</v>
      </c>
      <c r="AX13" s="85">
        <f t="shared" si="2"/>
        <v>1</v>
      </c>
      <c r="AY13" s="85">
        <f t="shared" si="2"/>
        <v>0</v>
      </c>
      <c r="AZ13" s="85">
        <f t="shared" si="2"/>
        <v>0</v>
      </c>
      <c r="BA13" s="85">
        <f t="shared" si="2"/>
        <v>0</v>
      </c>
      <c r="BB13" s="85">
        <f t="shared" si="2"/>
        <v>1</v>
      </c>
      <c r="BC13" s="85">
        <f t="shared" si="2"/>
        <v>0</v>
      </c>
      <c r="BD13" s="85">
        <f t="shared" si="2"/>
        <v>0</v>
      </c>
      <c r="BE13" s="85">
        <f t="shared" si="2"/>
        <v>0</v>
      </c>
      <c r="BF13" s="85">
        <f t="shared" si="2"/>
        <v>0</v>
      </c>
      <c r="BG13" s="85">
        <f t="shared" si="2"/>
        <v>0</v>
      </c>
      <c r="BH13" s="85">
        <f t="shared" si="2"/>
        <v>0</v>
      </c>
      <c r="BI13" s="85">
        <f t="shared" si="2"/>
        <v>1</v>
      </c>
      <c r="BJ13" s="85">
        <f t="shared" si="2"/>
        <v>0</v>
      </c>
      <c r="BK13" s="85">
        <f t="shared" si="2"/>
        <v>0</v>
      </c>
      <c r="BL13" s="85">
        <f t="shared" si="2"/>
        <v>0</v>
      </c>
      <c r="BM13" s="85">
        <f t="shared" si="2"/>
        <v>1</v>
      </c>
      <c r="BN13" s="85">
        <f t="shared" si="2"/>
        <v>0</v>
      </c>
      <c r="BO13" s="85">
        <f t="shared" si="2"/>
        <v>0</v>
      </c>
      <c r="BP13" s="85">
        <f t="shared" ref="BP13:CI13" si="3">SUM(BP4:BP12)</f>
        <v>0</v>
      </c>
      <c r="BQ13" s="85">
        <f t="shared" si="3"/>
        <v>0</v>
      </c>
      <c r="BR13" s="85">
        <f t="shared" si="3"/>
        <v>0</v>
      </c>
      <c r="BS13" s="85">
        <f t="shared" si="3"/>
        <v>0</v>
      </c>
      <c r="BT13" s="85">
        <f t="shared" si="3"/>
        <v>0</v>
      </c>
      <c r="BU13" s="85">
        <f t="shared" si="3"/>
        <v>0</v>
      </c>
      <c r="BV13" s="85">
        <f t="shared" si="3"/>
        <v>0</v>
      </c>
      <c r="BW13" s="85">
        <f t="shared" si="3"/>
        <v>0</v>
      </c>
      <c r="BX13" s="85">
        <f t="shared" si="3"/>
        <v>0</v>
      </c>
      <c r="BY13" s="85">
        <f t="shared" si="3"/>
        <v>0</v>
      </c>
      <c r="BZ13" s="85">
        <f t="shared" si="3"/>
        <v>0</v>
      </c>
      <c r="CA13" s="85">
        <f t="shared" si="3"/>
        <v>0</v>
      </c>
      <c r="CB13" s="85">
        <f t="shared" si="3"/>
        <v>0</v>
      </c>
      <c r="CC13" s="85">
        <f t="shared" si="3"/>
        <v>0</v>
      </c>
      <c r="CD13" s="85">
        <f t="shared" si="3"/>
        <v>0</v>
      </c>
      <c r="CE13" s="85">
        <f t="shared" si="3"/>
        <v>0</v>
      </c>
      <c r="CF13" s="85">
        <f t="shared" si="3"/>
        <v>0</v>
      </c>
      <c r="CG13" s="85">
        <f t="shared" si="3"/>
        <v>0</v>
      </c>
      <c r="CH13" s="85">
        <f>SUM(CH4:CH12)</f>
        <v>0</v>
      </c>
      <c r="CI13" s="85">
        <f t="shared" si="3"/>
        <v>0</v>
      </c>
      <c r="CJ13" s="97" t="s">
        <v>41</v>
      </c>
      <c r="CK13" s="97" t="s">
        <v>42</v>
      </c>
      <c r="CL13" s="85">
        <f>AVERAGE(CL4:CL12)</f>
        <v>19.111111111111111</v>
      </c>
      <c r="CM13">
        <f>AVERAGE(CJ4:CJ12,CJ31:CJ39,CJ58:CJ66)</f>
        <v>3.6666666666666665</v>
      </c>
      <c r="CN13">
        <f>STDEV((CJ4:CJ12,CJ31:CJ39,CJ58:CJ66))</f>
        <v>2.6746674847251861</v>
      </c>
    </row>
    <row r="14" spans="1:92">
      <c r="A14" t="s">
        <v>48</v>
      </c>
      <c r="B14" s="304">
        <v>9</v>
      </c>
      <c r="C14" s="304"/>
      <c r="D14" s="304">
        <v>9</v>
      </c>
      <c r="E14" s="304"/>
      <c r="F14" s="304">
        <v>9</v>
      </c>
      <c r="G14" s="304"/>
      <c r="H14" s="304">
        <v>9</v>
      </c>
      <c r="I14" s="304"/>
      <c r="J14" s="304">
        <v>9</v>
      </c>
      <c r="K14" s="304"/>
      <c r="L14" s="304">
        <v>9</v>
      </c>
      <c r="M14" s="304"/>
      <c r="N14" s="304">
        <v>8</v>
      </c>
      <c r="O14" s="304"/>
      <c r="P14" s="304">
        <v>7</v>
      </c>
      <c r="Q14" s="304"/>
      <c r="R14" s="304">
        <v>6</v>
      </c>
      <c r="S14" s="304"/>
      <c r="T14" s="304">
        <v>6</v>
      </c>
      <c r="U14" s="304"/>
      <c r="V14" s="304">
        <v>6</v>
      </c>
      <c r="W14" s="304"/>
      <c r="X14" s="304">
        <v>6</v>
      </c>
      <c r="Y14" s="304"/>
      <c r="Z14" s="304">
        <v>4</v>
      </c>
      <c r="AA14" s="304"/>
      <c r="AB14" s="304">
        <v>4</v>
      </c>
      <c r="AC14" s="304"/>
      <c r="AD14" s="304">
        <v>4</v>
      </c>
      <c r="AE14" s="304"/>
      <c r="AF14" s="304">
        <v>4</v>
      </c>
      <c r="AG14" s="304"/>
      <c r="AH14" s="304">
        <v>4</v>
      </c>
      <c r="AI14" s="304"/>
      <c r="AJ14" s="304">
        <v>4</v>
      </c>
      <c r="AK14" s="304"/>
      <c r="AL14" s="304">
        <v>3</v>
      </c>
      <c r="AM14" s="304"/>
      <c r="AN14" s="304">
        <v>3</v>
      </c>
      <c r="AO14" s="304"/>
      <c r="AP14" s="304">
        <v>3</v>
      </c>
      <c r="AQ14" s="304"/>
      <c r="AR14" s="304">
        <v>3</v>
      </c>
      <c r="AS14" s="304"/>
      <c r="AT14" s="304">
        <v>3</v>
      </c>
      <c r="AU14" s="304"/>
      <c r="AV14" s="304">
        <v>3</v>
      </c>
      <c r="AW14" s="304"/>
      <c r="AX14" s="304">
        <v>3</v>
      </c>
      <c r="AY14" s="304"/>
      <c r="AZ14" s="304">
        <v>3</v>
      </c>
      <c r="BA14" s="304"/>
      <c r="BB14" s="304">
        <v>3</v>
      </c>
      <c r="BC14" s="304"/>
      <c r="BD14" s="304">
        <v>2</v>
      </c>
      <c r="BE14" s="304"/>
      <c r="BF14" s="304">
        <v>2</v>
      </c>
      <c r="BG14" s="304"/>
      <c r="BH14" s="304">
        <v>2</v>
      </c>
      <c r="BI14" s="304"/>
      <c r="BJ14" s="304">
        <v>1</v>
      </c>
      <c r="BK14" s="304"/>
      <c r="BL14" s="304">
        <v>1</v>
      </c>
      <c r="BM14" s="304"/>
      <c r="BN14" s="304">
        <v>1</v>
      </c>
      <c r="BO14" s="304"/>
      <c r="BP14" s="304">
        <v>1</v>
      </c>
      <c r="BQ14" s="304"/>
      <c r="BR14" s="304">
        <v>1</v>
      </c>
      <c r="BS14" s="304"/>
      <c r="BT14" s="304">
        <v>1</v>
      </c>
      <c r="BU14" s="304"/>
      <c r="BV14" s="304">
        <v>1</v>
      </c>
      <c r="BW14" s="304"/>
      <c r="BX14" s="304">
        <v>1</v>
      </c>
      <c r="BY14" s="304"/>
      <c r="BZ14" s="304">
        <v>1</v>
      </c>
      <c r="CA14" s="304"/>
      <c r="CB14" s="304">
        <v>1</v>
      </c>
      <c r="CC14" s="304"/>
      <c r="CD14" s="304">
        <v>1</v>
      </c>
      <c r="CE14" s="304"/>
      <c r="CF14" s="304">
        <v>1</v>
      </c>
      <c r="CG14" s="304"/>
      <c r="CH14" s="304">
        <v>0</v>
      </c>
      <c r="CI14" s="304"/>
      <c r="CJ14">
        <f>SUM(B13,D13,F13,H13,J13,L13,N13,P13,R13,T13,V13,X13,Z13,AB13,AD13,AF13,AH13,AJ13,AL13,AN13,AP13,AR13,AT13,AV13,AX13,AZ13,BB13,BD13,BF13,BH13,BJ13,BL13,BN13,BP13,BR13,BT13,BV13,BX13,BZ13,CB13,CD13,CF13,CH13)</f>
        <v>16</v>
      </c>
      <c r="CK14">
        <f>SUM(C13,E13,G13,I13,K13,M13,O13,Q13,S13,U13,W13,Y13,AA13,AC13,AE13,AG13,AI13,AK13,AM13,AO13,AQ13,AS13,AU13,AW13,AY13,BA13,BC13,BE13,BG13,BI13,BK13,BM13,BO13,BQ13,BS13,BU13,BW13,BY13,CA13,CC13,CE13,CG13,CI13)</f>
        <v>18</v>
      </c>
      <c r="CL14">
        <f>STDEV(CL4:CL12)</f>
        <v>11.983785341498365</v>
      </c>
      <c r="CM14">
        <f>AVERAGE(CK4:CK12,CK31:CK39,CK58:CK66)</f>
        <v>4.0370370370370372</v>
      </c>
      <c r="CN14">
        <f>STDEV(CK4:CK12,CK31:CK39,CK58:CK66)</f>
        <v>3.1068346676998524</v>
      </c>
    </row>
    <row r="15" spans="1:92">
      <c r="CJ15" s="86" t="s">
        <v>49</v>
      </c>
      <c r="CK15" s="87">
        <f>CK14/CJ14*100</f>
        <v>112.5</v>
      </c>
      <c r="CL15">
        <f>CL13-CL14</f>
        <v>7.1273257696127459</v>
      </c>
    </row>
    <row r="16" spans="1:92" ht="15" thickBot="1">
      <c r="A16" s="77" t="s">
        <v>50</v>
      </c>
      <c r="B16" s="304">
        <f t="shared" ref="B16" si="4">ABS(B14-D14)</f>
        <v>0</v>
      </c>
      <c r="C16" s="304"/>
      <c r="D16" s="304">
        <f t="shared" ref="D16" si="5">ABS(D14-F14)</f>
        <v>0</v>
      </c>
      <c r="E16" s="304"/>
      <c r="F16" s="304">
        <f t="shared" ref="F16" si="6">ABS(F14-H14)</f>
        <v>0</v>
      </c>
      <c r="G16" s="304"/>
      <c r="H16" s="304">
        <f t="shared" ref="H16" si="7">ABS(H14-J14)</f>
        <v>0</v>
      </c>
      <c r="I16" s="304"/>
      <c r="J16" s="304">
        <f t="shared" ref="J16" si="8">ABS(J14-L14)</f>
        <v>0</v>
      </c>
      <c r="K16" s="304"/>
      <c r="L16" s="304">
        <f t="shared" ref="L16" si="9">ABS(L14-N14)</f>
        <v>1</v>
      </c>
      <c r="M16" s="304"/>
      <c r="N16" s="304">
        <f t="shared" ref="N16" si="10">ABS(N14-P14)</f>
        <v>1</v>
      </c>
      <c r="O16" s="304"/>
      <c r="P16" s="304">
        <f t="shared" ref="P16" si="11">ABS(P14-R14)</f>
        <v>1</v>
      </c>
      <c r="Q16" s="304"/>
      <c r="R16" s="304">
        <f t="shared" ref="R16" si="12">ABS(R14-T14)</f>
        <v>0</v>
      </c>
      <c r="S16" s="304"/>
      <c r="T16" s="304">
        <f t="shared" ref="T16" si="13">ABS(T14-V14)</f>
        <v>0</v>
      </c>
      <c r="U16" s="304"/>
      <c r="V16" s="304">
        <f t="shared" ref="V16" si="14">ABS(V14-X14)</f>
        <v>0</v>
      </c>
      <c r="W16" s="304"/>
      <c r="X16" s="304">
        <f t="shared" ref="X16" si="15">ABS(X14-Z14)</f>
        <v>2</v>
      </c>
      <c r="Y16" s="304"/>
      <c r="Z16" s="304">
        <f>ABS(Z14-AB14)</f>
        <v>0</v>
      </c>
      <c r="AA16" s="304"/>
      <c r="AB16" s="304">
        <f t="shared" ref="AB16" si="16">ABS(AB14-AD14)</f>
        <v>0</v>
      </c>
      <c r="AC16" s="304"/>
      <c r="AD16" s="304">
        <f t="shared" ref="AD16" si="17">ABS(AD14-AF14)</f>
        <v>0</v>
      </c>
      <c r="AE16" s="304"/>
      <c r="AF16" s="304">
        <f t="shared" ref="AF16" si="18">ABS(AF14-AH14)</f>
        <v>0</v>
      </c>
      <c r="AG16" s="304"/>
      <c r="AH16" s="304">
        <f t="shared" ref="AH16" si="19">ABS(AH14-AJ14)</f>
        <v>0</v>
      </c>
      <c r="AI16" s="304"/>
      <c r="AJ16" s="304">
        <f t="shared" ref="AJ16" si="20">ABS(AJ14-AL14)</f>
        <v>1</v>
      </c>
      <c r="AK16" s="304"/>
      <c r="AL16" s="304">
        <f t="shared" ref="AL16" si="21">ABS(AL14-AN14)</f>
        <v>0</v>
      </c>
      <c r="AM16" s="304"/>
      <c r="AN16" s="304">
        <f t="shared" ref="AN16" si="22">ABS(AN14-AP14)</f>
        <v>0</v>
      </c>
      <c r="AO16" s="304"/>
      <c r="AP16" s="304">
        <f t="shared" ref="AP16" si="23">ABS(AP14-AR14)</f>
        <v>0</v>
      </c>
      <c r="AQ16" s="304"/>
      <c r="AR16" s="304">
        <f t="shared" ref="AR16" si="24">ABS(AR14-AT14)</f>
        <v>0</v>
      </c>
      <c r="AS16" s="304"/>
      <c r="AT16" s="304">
        <f t="shared" ref="AT16" si="25">ABS(AT14-AV14)</f>
        <v>0</v>
      </c>
      <c r="AU16" s="304"/>
      <c r="AV16" s="304">
        <f t="shared" ref="AV16" si="26">ABS(AV14-AX14)</f>
        <v>0</v>
      </c>
      <c r="AW16" s="304"/>
      <c r="AX16" s="304">
        <f t="shared" ref="AX16" si="27">ABS(AX14-AZ14)</f>
        <v>0</v>
      </c>
      <c r="AY16" s="304"/>
      <c r="AZ16" s="304">
        <f t="shared" ref="AZ16" si="28">ABS(AZ14-BB14)</f>
        <v>0</v>
      </c>
      <c r="BA16" s="304"/>
      <c r="BB16" s="304">
        <f t="shared" ref="BB16" si="29">ABS(BB14-BD14)</f>
        <v>1</v>
      </c>
      <c r="BC16" s="304"/>
      <c r="BD16" s="304">
        <f t="shared" ref="BD16" si="30">ABS(BD14-BF14)</f>
        <v>0</v>
      </c>
      <c r="BE16" s="304"/>
      <c r="BF16" s="304">
        <f t="shared" ref="BF16" si="31">ABS(BF14-BH14)</f>
        <v>0</v>
      </c>
      <c r="BG16" s="304"/>
      <c r="BH16" s="304">
        <f t="shared" ref="BH16" si="32">ABS(BH14-BJ14)</f>
        <v>1</v>
      </c>
      <c r="BI16" s="304"/>
      <c r="BJ16" s="304">
        <f t="shared" ref="BJ16" si="33">ABS(BJ14-BL14)</f>
        <v>0</v>
      </c>
      <c r="BK16" s="304"/>
      <c r="BL16" s="304">
        <f t="shared" ref="BL16" si="34">ABS(BL14-BN14)</f>
        <v>0</v>
      </c>
      <c r="BM16" s="304"/>
      <c r="BN16" s="304">
        <f t="shared" ref="BN16" si="35">ABS(BN14-BP14)</f>
        <v>0</v>
      </c>
      <c r="BO16" s="304"/>
      <c r="BP16" s="304">
        <f t="shared" ref="BP16" si="36">ABS(BP14-BR14)</f>
        <v>0</v>
      </c>
      <c r="BQ16" s="304"/>
      <c r="BR16" s="304">
        <f t="shared" ref="BR16" si="37">ABS(BR14-BT14)</f>
        <v>0</v>
      </c>
      <c r="BS16" s="304"/>
      <c r="BT16" s="304">
        <f t="shared" ref="BT16" si="38">ABS(BT14-BV14)</f>
        <v>0</v>
      </c>
      <c r="BU16" s="304"/>
      <c r="BV16" s="304">
        <f t="shared" ref="BV16" si="39">ABS(BV14-BX14)</f>
        <v>0</v>
      </c>
      <c r="BW16" s="304"/>
      <c r="BX16" s="304">
        <f t="shared" ref="BX16" si="40">ABS(BX14-BZ14)</f>
        <v>0</v>
      </c>
      <c r="BY16" s="304"/>
      <c r="BZ16" s="304">
        <f t="shared" ref="BZ16" si="41">ABS(BZ14-CB14)</f>
        <v>0</v>
      </c>
      <c r="CA16" s="304"/>
      <c r="CB16" s="304">
        <f t="shared" ref="CB16" si="42">ABS(CB14-CD14)</f>
        <v>0</v>
      </c>
      <c r="CC16" s="304"/>
      <c r="CD16" s="304">
        <f t="shared" ref="CD16" si="43">ABS(CD14-CF14)</f>
        <v>0</v>
      </c>
      <c r="CE16" s="304"/>
      <c r="CF16" s="304">
        <f t="shared" ref="CF16" si="44">ABS(CF14-CH14)</f>
        <v>1</v>
      </c>
      <c r="CG16" s="304"/>
      <c r="CH16" s="304">
        <f>ABS(CH14)</f>
        <v>0</v>
      </c>
      <c r="CI16" s="304"/>
      <c r="CJ16" s="86"/>
      <c r="CK16">
        <f>AVERAGE(CK4:CK12)</f>
        <v>2</v>
      </c>
    </row>
    <row r="17" spans="1:197" ht="15" thickBot="1">
      <c r="A17" s="77" t="s">
        <v>51</v>
      </c>
      <c r="B17" s="304">
        <f t="shared" ref="B17" si="45">B14/$B$14</f>
        <v>1</v>
      </c>
      <c r="C17" s="304"/>
      <c r="D17" s="304">
        <f t="shared" ref="D17" si="46">D14/$B$14</f>
        <v>1</v>
      </c>
      <c r="E17" s="304"/>
      <c r="F17" s="304">
        <f t="shared" ref="F17" si="47">F14/$B$14</f>
        <v>1</v>
      </c>
      <c r="G17" s="304"/>
      <c r="H17" s="304">
        <f t="shared" ref="H17" si="48">H14/$B$14</f>
        <v>1</v>
      </c>
      <c r="I17" s="304"/>
      <c r="J17" s="304">
        <f t="shared" ref="J17" si="49">J14/$B$14</f>
        <v>1</v>
      </c>
      <c r="K17" s="304"/>
      <c r="L17" s="304">
        <f t="shared" ref="L17" si="50">L14/$B$14</f>
        <v>1</v>
      </c>
      <c r="M17" s="304"/>
      <c r="N17" s="304">
        <f t="shared" ref="N17" si="51">N14/$B$14</f>
        <v>0.88888888888888884</v>
      </c>
      <c r="O17" s="304"/>
      <c r="P17" s="304">
        <f t="shared" ref="P17" si="52">P14/$B$14</f>
        <v>0.77777777777777779</v>
      </c>
      <c r="Q17" s="304"/>
      <c r="R17" s="304">
        <f t="shared" ref="R17" si="53">R14/$B$14</f>
        <v>0.66666666666666663</v>
      </c>
      <c r="S17" s="304"/>
      <c r="T17" s="304">
        <f t="shared" ref="T17" si="54">T14/$B$14</f>
        <v>0.66666666666666663</v>
      </c>
      <c r="U17" s="304"/>
      <c r="V17" s="304">
        <f t="shared" ref="V17" si="55">V14/$B$14</f>
        <v>0.66666666666666663</v>
      </c>
      <c r="W17" s="304"/>
      <c r="X17" s="304">
        <f>X14/$B$14</f>
        <v>0.66666666666666663</v>
      </c>
      <c r="Y17" s="304"/>
      <c r="Z17" s="304">
        <f>Z14/$B$14</f>
        <v>0.44444444444444442</v>
      </c>
      <c r="AA17" s="304"/>
      <c r="AB17" s="304">
        <f t="shared" ref="AB17" si="56">AB14/$B$14</f>
        <v>0.44444444444444442</v>
      </c>
      <c r="AC17" s="304"/>
      <c r="AD17" s="304">
        <f t="shared" ref="AD17" si="57">AD14/$B$14</f>
        <v>0.44444444444444442</v>
      </c>
      <c r="AE17" s="304"/>
      <c r="AF17" s="304">
        <f t="shared" ref="AF17" si="58">AF14/$B$14</f>
        <v>0.44444444444444442</v>
      </c>
      <c r="AG17" s="304"/>
      <c r="AH17" s="304">
        <f t="shared" ref="AH17" si="59">AH14/$B$14</f>
        <v>0.44444444444444442</v>
      </c>
      <c r="AI17" s="304"/>
      <c r="AJ17" s="304">
        <f t="shared" ref="AJ17" si="60">AJ14/$B$14</f>
        <v>0.44444444444444442</v>
      </c>
      <c r="AK17" s="304"/>
      <c r="AL17" s="304">
        <f t="shared" ref="AL17" si="61">AL14/$B$14</f>
        <v>0.33333333333333331</v>
      </c>
      <c r="AM17" s="304"/>
      <c r="AN17" s="304">
        <f t="shared" ref="AN17" si="62">AN14/$B$14</f>
        <v>0.33333333333333331</v>
      </c>
      <c r="AO17" s="304"/>
      <c r="AP17" s="304">
        <f t="shared" ref="AP17" si="63">AP14/$B$14</f>
        <v>0.33333333333333331</v>
      </c>
      <c r="AQ17" s="304"/>
      <c r="AR17" s="304">
        <f t="shared" ref="AR17" si="64">AR14/$B$14</f>
        <v>0.33333333333333331</v>
      </c>
      <c r="AS17" s="304"/>
      <c r="AT17" s="304">
        <f t="shared" ref="AT17" si="65">AT14/$B$14</f>
        <v>0.33333333333333331</v>
      </c>
      <c r="AU17" s="304"/>
      <c r="AV17" s="304">
        <f t="shared" ref="AV17" si="66">AV14/$B$14</f>
        <v>0.33333333333333331</v>
      </c>
      <c r="AW17" s="304"/>
      <c r="AX17" s="304">
        <f t="shared" ref="AX17" si="67">AX14/$B$14</f>
        <v>0.33333333333333331</v>
      </c>
      <c r="AY17" s="304"/>
      <c r="AZ17" s="304">
        <f t="shared" ref="AZ17" si="68">AZ14/$B$14</f>
        <v>0.33333333333333331</v>
      </c>
      <c r="BA17" s="304"/>
      <c r="BB17" s="304">
        <f t="shared" ref="BB17" si="69">BB14/$B$14</f>
        <v>0.33333333333333331</v>
      </c>
      <c r="BC17" s="304"/>
      <c r="BD17" s="304">
        <f t="shared" ref="BD17" si="70">BD14/$B$14</f>
        <v>0.22222222222222221</v>
      </c>
      <c r="BE17" s="304"/>
      <c r="BF17" s="304">
        <f t="shared" ref="BF17" si="71">BF14/$B$14</f>
        <v>0.22222222222222221</v>
      </c>
      <c r="BG17" s="304"/>
      <c r="BH17" s="304">
        <f t="shared" ref="BH17" si="72">BH14/$B$14</f>
        <v>0.22222222222222221</v>
      </c>
      <c r="BI17" s="304"/>
      <c r="BJ17" s="304">
        <f t="shared" ref="BJ17" si="73">BJ14/$B$14</f>
        <v>0.1111111111111111</v>
      </c>
      <c r="BK17" s="304"/>
      <c r="BL17" s="304">
        <f t="shared" ref="BL17" si="74">BL14/$B$14</f>
        <v>0.1111111111111111</v>
      </c>
      <c r="BM17" s="304"/>
      <c r="BN17" s="304">
        <f t="shared" ref="BN17" si="75">BN14/$B$14</f>
        <v>0.1111111111111111</v>
      </c>
      <c r="BO17" s="304"/>
      <c r="BP17" s="304">
        <f t="shared" ref="BP17" si="76">BP14/$B$14</f>
        <v>0.1111111111111111</v>
      </c>
      <c r="BQ17" s="304"/>
      <c r="BR17" s="304">
        <f>BR14/$B$14</f>
        <v>0.1111111111111111</v>
      </c>
      <c r="BS17" s="304"/>
      <c r="BT17" s="304">
        <f t="shared" ref="BT17" si="77">BT14/$B$14</f>
        <v>0.1111111111111111</v>
      </c>
      <c r="BU17" s="304"/>
      <c r="BV17" s="304">
        <f t="shared" ref="BV17" si="78">BV14/$B$14</f>
        <v>0.1111111111111111</v>
      </c>
      <c r="BW17" s="304"/>
      <c r="BX17" s="304">
        <f t="shared" ref="BX17" si="79">BX14/$B$14</f>
        <v>0.1111111111111111</v>
      </c>
      <c r="BY17" s="304"/>
      <c r="BZ17" s="304">
        <f t="shared" ref="BZ17" si="80">BZ14/$B$14</f>
        <v>0.1111111111111111</v>
      </c>
      <c r="CA17" s="304"/>
      <c r="CB17" s="304">
        <f t="shared" ref="CB17" si="81">CB14/$B$14</f>
        <v>0.1111111111111111</v>
      </c>
      <c r="CC17" s="304"/>
      <c r="CD17" s="304">
        <f t="shared" ref="CD17" si="82">CD14/$B$14</f>
        <v>0.1111111111111111</v>
      </c>
      <c r="CE17" s="304"/>
      <c r="CF17" s="304">
        <f t="shared" ref="CF17" si="83">CF14/$B$14</f>
        <v>0.1111111111111111</v>
      </c>
      <c r="CG17" s="304"/>
      <c r="CH17" s="304">
        <f t="shared" ref="CH17" si="84">CH14/$B$14</f>
        <v>0</v>
      </c>
      <c r="CI17" s="304"/>
      <c r="CJ17" s="86"/>
      <c r="CK17">
        <f>STDEV(CK4:CK12)</f>
        <v>1.8708286933869707</v>
      </c>
      <c r="CL17" s="304"/>
      <c r="CM17" s="304"/>
      <c r="CP17" s="86"/>
    </row>
    <row r="18" spans="1:197" ht="15" thickBot="1">
      <c r="A18" s="77" t="s">
        <v>52</v>
      </c>
      <c r="B18" s="304">
        <f t="shared" ref="B18" si="85">B16/B14</f>
        <v>0</v>
      </c>
      <c r="C18" s="304"/>
      <c r="D18" s="304">
        <f t="shared" ref="D18" si="86">D16/D14</f>
        <v>0</v>
      </c>
      <c r="E18" s="304"/>
      <c r="F18" s="304">
        <f t="shared" ref="F18" si="87">F16/F14</f>
        <v>0</v>
      </c>
      <c r="G18" s="304"/>
      <c r="H18" s="304">
        <f t="shared" ref="H18" si="88">H16/H14</f>
        <v>0</v>
      </c>
      <c r="I18" s="304"/>
      <c r="J18" s="304">
        <f t="shared" ref="J18" si="89">J16/J14</f>
        <v>0</v>
      </c>
      <c r="K18" s="304"/>
      <c r="L18" s="304">
        <f t="shared" ref="L18" si="90">L16/L14</f>
        <v>0.1111111111111111</v>
      </c>
      <c r="M18" s="304"/>
      <c r="N18" s="304">
        <f t="shared" ref="N18" si="91">N16/N14</f>
        <v>0.125</v>
      </c>
      <c r="O18" s="304"/>
      <c r="P18" s="304">
        <f t="shared" ref="P18" si="92">P16/P14</f>
        <v>0.14285714285714285</v>
      </c>
      <c r="Q18" s="304"/>
      <c r="R18" s="304">
        <f t="shared" ref="R18" si="93">R16/R14</f>
        <v>0</v>
      </c>
      <c r="S18" s="304"/>
      <c r="T18" s="304">
        <f t="shared" ref="T18" si="94">T16/T14</f>
        <v>0</v>
      </c>
      <c r="U18" s="304"/>
      <c r="V18" s="304">
        <f t="shared" ref="V18" si="95">V16/V14</f>
        <v>0</v>
      </c>
      <c r="W18" s="304"/>
      <c r="X18" s="304">
        <f t="shared" ref="X18" si="96">X16/X14</f>
        <v>0.33333333333333331</v>
      </c>
      <c r="Y18" s="304"/>
      <c r="Z18" s="304">
        <f>Z16/Z14</f>
        <v>0</v>
      </c>
      <c r="AA18" s="304"/>
      <c r="AB18" s="304">
        <f t="shared" ref="AB18" si="97">AB16/AB14</f>
        <v>0</v>
      </c>
      <c r="AC18" s="304"/>
      <c r="AD18" s="304">
        <f t="shared" ref="AD18" si="98">AD16/AD14</f>
        <v>0</v>
      </c>
      <c r="AE18" s="304"/>
      <c r="AF18" s="304">
        <f t="shared" ref="AF18" si="99">AF16/AF14</f>
        <v>0</v>
      </c>
      <c r="AG18" s="304"/>
      <c r="AH18" s="304">
        <f t="shared" ref="AH18" si="100">AH16/AH14</f>
        <v>0</v>
      </c>
      <c r="AI18" s="304"/>
      <c r="AJ18" s="304">
        <f t="shared" ref="AJ18" si="101">AJ16/AJ14</f>
        <v>0.25</v>
      </c>
      <c r="AK18" s="304"/>
      <c r="AL18" s="304">
        <f t="shared" ref="AL18" si="102">AL16/AL14</f>
        <v>0</v>
      </c>
      <c r="AM18" s="304"/>
      <c r="AN18" s="304">
        <f t="shared" ref="AN18" si="103">AN16/AN14</f>
        <v>0</v>
      </c>
      <c r="AO18" s="304"/>
      <c r="AP18" s="304">
        <f t="shared" ref="AP18" si="104">AP16/AP14</f>
        <v>0</v>
      </c>
      <c r="AQ18" s="304"/>
      <c r="AR18" s="304">
        <f t="shared" ref="AR18" si="105">AR16/AR14</f>
        <v>0</v>
      </c>
      <c r="AS18" s="304"/>
      <c r="AT18" s="304">
        <f t="shared" ref="AT18" si="106">AT16/AT14</f>
        <v>0</v>
      </c>
      <c r="AU18" s="304"/>
      <c r="AV18" s="304">
        <f t="shared" ref="AV18" si="107">AV16/AV14</f>
        <v>0</v>
      </c>
      <c r="AW18" s="304"/>
      <c r="AX18" s="304">
        <f t="shared" ref="AX18" si="108">AX16/AX14</f>
        <v>0</v>
      </c>
      <c r="AY18" s="304"/>
      <c r="AZ18" s="304">
        <f t="shared" ref="AZ18" si="109">AZ16/AZ14</f>
        <v>0</v>
      </c>
      <c r="BA18" s="304"/>
      <c r="BB18" s="304">
        <f t="shared" ref="BB18" si="110">BB16/BB14</f>
        <v>0.33333333333333331</v>
      </c>
      <c r="BC18" s="304"/>
      <c r="BD18" s="304">
        <f t="shared" ref="BD18" si="111">BD16/BD14</f>
        <v>0</v>
      </c>
      <c r="BE18" s="304"/>
      <c r="BF18" s="304">
        <f t="shared" ref="BF18" si="112">BF16/BF14</f>
        <v>0</v>
      </c>
      <c r="BG18" s="304"/>
      <c r="BH18" s="304">
        <f t="shared" ref="BH18" si="113">BH16/BH14</f>
        <v>0.5</v>
      </c>
      <c r="BI18" s="304"/>
      <c r="BJ18" s="304">
        <f t="shared" ref="BJ18" si="114">BJ16/BJ14</f>
        <v>0</v>
      </c>
      <c r="BK18" s="304"/>
      <c r="BL18" s="304">
        <f t="shared" ref="BL18" si="115">BL16/BL14</f>
        <v>0</v>
      </c>
      <c r="BM18" s="304"/>
      <c r="BN18" s="304">
        <f t="shared" ref="BN18" si="116">BN16/BN14</f>
        <v>0</v>
      </c>
      <c r="BO18" s="304"/>
      <c r="BP18" s="304">
        <f t="shared" ref="BP18" si="117">BP16/BP14</f>
        <v>0</v>
      </c>
      <c r="BQ18" s="304"/>
      <c r="BR18" s="304">
        <f>BR16/BR14</f>
        <v>0</v>
      </c>
      <c r="BS18" s="304"/>
      <c r="BT18" s="304">
        <f t="shared" ref="BT18" si="118">BT16/BT14</f>
        <v>0</v>
      </c>
      <c r="BU18" s="304"/>
      <c r="BV18" s="304">
        <f t="shared" ref="BV18" si="119">BV16/BV14</f>
        <v>0</v>
      </c>
      <c r="BW18" s="304"/>
      <c r="BX18" s="304">
        <f t="shared" ref="BX18" si="120">BX16/BX14</f>
        <v>0</v>
      </c>
      <c r="BY18" s="304"/>
      <c r="BZ18" s="304">
        <f t="shared" ref="BZ18" si="121">BZ16/BZ14</f>
        <v>0</v>
      </c>
      <c r="CA18" s="304"/>
      <c r="CB18" s="304">
        <f t="shared" ref="CB18" si="122">CB16/CB14</f>
        <v>0</v>
      </c>
      <c r="CC18" s="304"/>
      <c r="CD18" s="304">
        <f t="shared" ref="CD18" si="123">CD16/CD14</f>
        <v>0</v>
      </c>
      <c r="CE18" s="304"/>
      <c r="CF18" s="304">
        <f t="shared" ref="CF18" si="124">CF16/CF14</f>
        <v>1</v>
      </c>
      <c r="CG18" s="304"/>
      <c r="CH18" s="304">
        <v>0</v>
      </c>
      <c r="CI18" s="304"/>
      <c r="CJ18" s="304"/>
      <c r="CK18" s="304"/>
      <c r="CL18" s="86"/>
      <c r="CN18" s="304"/>
      <c r="CO18" s="304"/>
      <c r="CP18" s="86"/>
    </row>
    <row r="19" spans="1:197" ht="15" thickBot="1">
      <c r="A19" s="77" t="s">
        <v>53</v>
      </c>
      <c r="B19" s="304">
        <f t="shared" ref="B19" si="125">(B17+D17)/2</f>
        <v>1</v>
      </c>
      <c r="C19" s="304"/>
      <c r="D19" s="304">
        <f t="shared" ref="D19" si="126">(D17+F17)/2</f>
        <v>1</v>
      </c>
      <c r="E19" s="304"/>
      <c r="F19" s="304">
        <f t="shared" ref="F19" si="127">(F17+H17)/2</f>
        <v>1</v>
      </c>
      <c r="G19" s="304"/>
      <c r="H19" s="304">
        <f t="shared" ref="H19" si="128">(H17+J17)/2</f>
        <v>1</v>
      </c>
      <c r="I19" s="304"/>
      <c r="J19" s="304">
        <f t="shared" ref="J19" si="129">(J17+L17)/2</f>
        <v>1</v>
      </c>
      <c r="K19" s="304"/>
      <c r="L19" s="304">
        <f t="shared" ref="L19" si="130">(L17+N17)/2</f>
        <v>0.94444444444444442</v>
      </c>
      <c r="M19" s="304"/>
      <c r="N19" s="304">
        <f t="shared" ref="N19" si="131">(N17+P17)/2</f>
        <v>0.83333333333333326</v>
      </c>
      <c r="O19" s="304"/>
      <c r="P19" s="304">
        <f t="shared" ref="P19" si="132">(P17+R17)/2</f>
        <v>0.72222222222222221</v>
      </c>
      <c r="Q19" s="304"/>
      <c r="R19" s="304">
        <f t="shared" ref="R19" si="133">(R17+T17)/2</f>
        <v>0.66666666666666663</v>
      </c>
      <c r="S19" s="304"/>
      <c r="T19" s="304">
        <f t="shared" ref="T19" si="134">(T17+V17)/2</f>
        <v>0.66666666666666663</v>
      </c>
      <c r="U19" s="304"/>
      <c r="V19" s="304">
        <f t="shared" ref="V19" si="135">(V17+X17)/2</f>
        <v>0.66666666666666663</v>
      </c>
      <c r="W19" s="304"/>
      <c r="X19" s="304">
        <f t="shared" ref="X19" si="136">(X17+Z17)/2</f>
        <v>0.55555555555555558</v>
      </c>
      <c r="Y19" s="304"/>
      <c r="Z19" s="304">
        <f>(Z17+AB17)/2</f>
        <v>0.44444444444444442</v>
      </c>
      <c r="AA19" s="304"/>
      <c r="AB19" s="304">
        <f t="shared" ref="AB19" si="137">(AB17+AD17)/2</f>
        <v>0.44444444444444442</v>
      </c>
      <c r="AC19" s="304"/>
      <c r="AD19" s="304">
        <f t="shared" ref="AD19" si="138">(AD17+AF17)/2</f>
        <v>0.44444444444444442</v>
      </c>
      <c r="AE19" s="304"/>
      <c r="AF19" s="304">
        <f t="shared" ref="AF19" si="139">(AF17+AH17)/2</f>
        <v>0.44444444444444442</v>
      </c>
      <c r="AG19" s="304"/>
      <c r="AH19" s="304">
        <f t="shared" ref="AH19" si="140">(AH17+AJ17)/2</f>
        <v>0.44444444444444442</v>
      </c>
      <c r="AI19" s="304"/>
      <c r="AJ19" s="304">
        <f t="shared" ref="AJ19" si="141">(AJ17+AL17)/2</f>
        <v>0.38888888888888884</v>
      </c>
      <c r="AK19" s="304"/>
      <c r="AL19" s="304">
        <f t="shared" ref="AL19" si="142">(AL17+AN17)/2</f>
        <v>0.33333333333333331</v>
      </c>
      <c r="AM19" s="304"/>
      <c r="AN19" s="304">
        <f t="shared" ref="AN19" si="143">(AN17+AP17)/2</f>
        <v>0.33333333333333331</v>
      </c>
      <c r="AO19" s="304"/>
      <c r="AP19" s="304">
        <f t="shared" ref="AP19" si="144">(AP17+AR17)/2</f>
        <v>0.33333333333333331</v>
      </c>
      <c r="AQ19" s="304"/>
      <c r="AR19" s="304">
        <f t="shared" ref="AR19" si="145">(AR17+AT17)/2</f>
        <v>0.33333333333333331</v>
      </c>
      <c r="AS19" s="304"/>
      <c r="AT19" s="304">
        <f t="shared" ref="AT19" si="146">(AT17+AV17)/2</f>
        <v>0.33333333333333331</v>
      </c>
      <c r="AU19" s="304"/>
      <c r="AV19" s="304">
        <f t="shared" ref="AV19" si="147">(AV17+AX17)/2</f>
        <v>0.33333333333333331</v>
      </c>
      <c r="AW19" s="304"/>
      <c r="AX19" s="304">
        <f t="shared" ref="AX19" si="148">(AX17+AZ17)/2</f>
        <v>0.33333333333333331</v>
      </c>
      <c r="AY19" s="304"/>
      <c r="AZ19" s="304">
        <f t="shared" ref="AZ19" si="149">(AZ17+BB17)/2</f>
        <v>0.33333333333333331</v>
      </c>
      <c r="BA19" s="304"/>
      <c r="BB19" s="304">
        <f t="shared" ref="BB19" si="150">(BB17+BD17)/2</f>
        <v>0.27777777777777779</v>
      </c>
      <c r="BC19" s="304"/>
      <c r="BD19" s="304">
        <f t="shared" ref="BD19" si="151">(BD17+BF17)/2</f>
        <v>0.22222222222222221</v>
      </c>
      <c r="BE19" s="304"/>
      <c r="BF19" s="304">
        <f t="shared" ref="BF19" si="152">(BF17+BH17)/2</f>
        <v>0.22222222222222221</v>
      </c>
      <c r="BG19" s="304"/>
      <c r="BH19" s="304">
        <f t="shared" ref="BH19" si="153">(BH17+BJ17)/2</f>
        <v>0.16666666666666666</v>
      </c>
      <c r="BI19" s="304"/>
      <c r="BJ19" s="304">
        <f t="shared" ref="BJ19" si="154">(BJ17+BL17)/2</f>
        <v>0.1111111111111111</v>
      </c>
      <c r="BK19" s="304"/>
      <c r="BL19" s="304">
        <f t="shared" ref="BL19" si="155">(BL17+BN17)/2</f>
        <v>0.1111111111111111</v>
      </c>
      <c r="BM19" s="304"/>
      <c r="BN19" s="304">
        <f t="shared" ref="BN19" si="156">(BN17+BP17)/2</f>
        <v>0.1111111111111111</v>
      </c>
      <c r="BO19" s="304"/>
      <c r="BP19" s="304">
        <f t="shared" ref="BP19" si="157">(BP17+BR17)/2</f>
        <v>0.1111111111111111</v>
      </c>
      <c r="BQ19" s="304"/>
      <c r="BR19" s="304">
        <f>(BR17+BT17)/2</f>
        <v>0.1111111111111111</v>
      </c>
      <c r="BS19" s="304"/>
      <c r="BT19" s="304">
        <f t="shared" ref="BT19" si="158">(BT17+BV17)/2</f>
        <v>0.1111111111111111</v>
      </c>
      <c r="BU19" s="304"/>
      <c r="BV19" s="304">
        <f t="shared" ref="BV19" si="159">(BV17+BX17)/2</f>
        <v>0.1111111111111111</v>
      </c>
      <c r="BW19" s="304"/>
      <c r="BX19" s="304">
        <f t="shared" ref="BX19" si="160">(BX17+BZ17)/2</f>
        <v>0.1111111111111111</v>
      </c>
      <c r="BY19" s="304"/>
      <c r="BZ19" s="304">
        <f t="shared" ref="BZ19" si="161">(BZ17+CB17)/2</f>
        <v>0.1111111111111111</v>
      </c>
      <c r="CA19" s="304"/>
      <c r="CB19" s="304">
        <f t="shared" ref="CB19" si="162">(CB17+CD17)/2</f>
        <v>0.1111111111111111</v>
      </c>
      <c r="CC19" s="304"/>
      <c r="CD19" s="304">
        <f t="shared" ref="CD19" si="163">(CD17+CF17)/2</f>
        <v>0.1111111111111111</v>
      </c>
      <c r="CE19" s="304"/>
      <c r="CF19" s="304">
        <f>(CF17+CH17)/2</f>
        <v>5.5555555555555552E-2</v>
      </c>
      <c r="CG19" s="304"/>
      <c r="CH19" s="304">
        <f>(CH17+CJ17)/2</f>
        <v>0</v>
      </c>
      <c r="CI19" s="304"/>
      <c r="CJ19" s="304"/>
      <c r="CK19" s="304"/>
      <c r="CL19" s="304"/>
      <c r="CM19" s="304"/>
      <c r="CN19" s="304"/>
      <c r="CO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86"/>
    </row>
    <row r="20" spans="1:197" ht="16.149999999999999" customHeight="1">
      <c r="A20" s="108" t="s">
        <v>54</v>
      </c>
      <c r="B20" s="304">
        <f>SUM($B19:C$19)</f>
        <v>1</v>
      </c>
      <c r="C20" s="304"/>
      <c r="D20" s="304">
        <f>SUM($B19:E$19)-B19</f>
        <v>1</v>
      </c>
      <c r="E20" s="304"/>
      <c r="F20" s="304">
        <f>SUM($B19:G$19)-D19</f>
        <v>2</v>
      </c>
      <c r="G20" s="304"/>
      <c r="H20" s="304">
        <f>SUM($B19:I$19)-F19</f>
        <v>3</v>
      </c>
      <c r="I20" s="304"/>
      <c r="J20" s="304">
        <f>SUM($B19:K$19)-H19</f>
        <v>4</v>
      </c>
      <c r="K20" s="304"/>
      <c r="L20" s="304">
        <f>SUM($B19:M$19)-J19</f>
        <v>4.9444444444444446</v>
      </c>
      <c r="M20" s="304"/>
      <c r="N20" s="304">
        <f>SUM($B19:O$19)-L19</f>
        <v>5.833333333333333</v>
      </c>
      <c r="O20" s="304"/>
      <c r="P20" s="304">
        <f>SUM($B19:Q$19)-N19</f>
        <v>6.666666666666667</v>
      </c>
      <c r="Q20" s="304"/>
      <c r="R20" s="304">
        <f>SUM($B19:S$19)-P19</f>
        <v>7.4444444444444438</v>
      </c>
      <c r="S20" s="304"/>
      <c r="T20" s="304">
        <f>SUM($B19:U$19)-R19</f>
        <v>8.1666666666666661</v>
      </c>
      <c r="U20" s="304"/>
      <c r="V20" s="304">
        <f>SUM($B19:W$19)-T19</f>
        <v>8.8333333333333321</v>
      </c>
      <c r="W20" s="304"/>
      <c r="X20" s="304">
        <f>SUM($B19:Y$19)-V19</f>
        <v>9.3888888888888875</v>
      </c>
      <c r="Y20" s="304"/>
      <c r="Z20" s="304">
        <f>SUM($B19:AA$19)-X19</f>
        <v>9.9444444444444429</v>
      </c>
      <c r="AA20" s="304"/>
      <c r="AB20" s="304">
        <f>SUM($B19:AC$19)-Z19</f>
        <v>10.499999999999998</v>
      </c>
      <c r="AC20" s="304"/>
      <c r="AD20" s="304">
        <f>SUM($B19:AE$19)-AB19</f>
        <v>10.944444444444443</v>
      </c>
      <c r="AE20" s="304"/>
      <c r="AF20" s="304">
        <f>SUM($B19:AG$19)-AD19</f>
        <v>11.388888888888888</v>
      </c>
      <c r="AG20" s="304"/>
      <c r="AH20" s="304">
        <f>SUM($B19:AI$19)-AF19</f>
        <v>11.833333333333332</v>
      </c>
      <c r="AI20" s="304"/>
      <c r="AJ20" s="304">
        <f>SUM($B19:AK$19)-AH19</f>
        <v>12.222222222222221</v>
      </c>
      <c r="AK20" s="304"/>
      <c r="AL20" s="304">
        <f>SUM($B19:AM$19)-AJ19</f>
        <v>12.611111111111111</v>
      </c>
      <c r="AM20" s="304"/>
      <c r="AN20" s="304">
        <f>SUM($B19:AO$19)-AL19</f>
        <v>13</v>
      </c>
      <c r="AO20" s="304"/>
      <c r="AP20" s="304">
        <f>SUM($B19:AQ$19)-AN19</f>
        <v>13.333333333333334</v>
      </c>
      <c r="AQ20" s="304"/>
      <c r="AR20" s="304">
        <f>SUM($B19:AS$19)-AP19</f>
        <v>13.666666666666668</v>
      </c>
      <c r="AS20" s="304"/>
      <c r="AT20" s="304">
        <f>SUM($B19:AU$19)-AR19</f>
        <v>14.000000000000002</v>
      </c>
      <c r="AU20" s="304"/>
      <c r="AV20" s="304">
        <f>SUM($B19:AW$19)-AT19</f>
        <v>14.333333333333336</v>
      </c>
      <c r="AW20" s="304"/>
      <c r="AX20" s="304">
        <f>SUM($B19:AY$19)-AV19</f>
        <v>14.66666666666667</v>
      </c>
      <c r="AY20" s="304"/>
      <c r="AZ20" s="304">
        <f>SUM($B19:BA$19)-AX19</f>
        <v>15.000000000000004</v>
      </c>
      <c r="BA20" s="304"/>
      <c r="BB20" s="304">
        <f>SUM($B19:BC$19)-AZ19</f>
        <v>15.277777777777782</v>
      </c>
      <c r="BC20" s="304"/>
      <c r="BD20" s="304">
        <f>SUM($B19:BE$19)-BB19</f>
        <v>15.555555555555559</v>
      </c>
      <c r="BE20" s="304"/>
      <c r="BF20" s="304">
        <f>SUM($B19:BG$19)-BD19</f>
        <v>15.833333333333339</v>
      </c>
      <c r="BG20" s="304"/>
      <c r="BH20" s="304">
        <f>SUM($B19:BI$19)-BF19</f>
        <v>16.000000000000007</v>
      </c>
      <c r="BI20" s="304"/>
      <c r="BJ20" s="304">
        <f>SUM($B19:BK$19)-BH19</f>
        <v>16.166666666666671</v>
      </c>
      <c r="BK20" s="304"/>
      <c r="BL20" s="304">
        <f>SUM($B19:BM$19)-BJ19</f>
        <v>16.333333333333339</v>
      </c>
      <c r="BM20" s="304"/>
      <c r="BN20" s="304">
        <f>SUM($B19:BO$19)-BL19</f>
        <v>16.44444444444445</v>
      </c>
      <c r="BO20" s="304"/>
      <c r="BP20" s="304">
        <f>SUM($B19:BQ$19)-BN19</f>
        <v>16.555555555555561</v>
      </c>
      <c r="BQ20" s="304"/>
      <c r="BR20" s="304">
        <f>SUM($B19:BS$19)-BP19</f>
        <v>16.666666666666671</v>
      </c>
      <c r="BS20" s="304"/>
      <c r="BT20" s="304">
        <f>SUM($B19:BU$19)-BR19</f>
        <v>16.777777777777782</v>
      </c>
      <c r="BU20" s="304"/>
      <c r="BV20" s="304">
        <f>SUM($B19:BW$19)-BT19</f>
        <v>16.888888888888893</v>
      </c>
      <c r="BW20" s="304"/>
      <c r="BX20" s="304">
        <f>SUM($B19:BY$19)-BV19</f>
        <v>17.000000000000004</v>
      </c>
      <c r="BY20" s="304"/>
      <c r="BZ20" s="304">
        <f>SUM($B19:CA$19)-BX19</f>
        <v>17.111111111111114</v>
      </c>
      <c r="CA20" s="304"/>
      <c r="CB20" s="304">
        <f>SUM($B19:CC$19)-BZ19</f>
        <v>17.222222222222225</v>
      </c>
      <c r="CC20" s="304"/>
      <c r="CD20" s="304">
        <f>SUM($B19:CE$19)-CB19</f>
        <v>17.333333333333336</v>
      </c>
      <c r="CE20" s="304"/>
      <c r="CF20" s="304">
        <f>SUM($B19:CG$19)-CD19</f>
        <v>17.388888888888893</v>
      </c>
      <c r="CG20" s="304"/>
      <c r="CH20" s="304">
        <f>SUM($B19:CI$19)-CF19</f>
        <v>17.444444444444446</v>
      </c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86"/>
    </row>
    <row r="21" spans="1:197" ht="15.6" customHeight="1" thickBot="1">
      <c r="A21" s="77" t="s">
        <v>55</v>
      </c>
      <c r="B21" s="304">
        <f t="shared" ref="B21" si="164">B20/B19</f>
        <v>1</v>
      </c>
      <c r="C21" s="304"/>
      <c r="D21" s="304">
        <f t="shared" ref="D21" si="165">D20/D19</f>
        <v>1</v>
      </c>
      <c r="E21" s="304"/>
      <c r="F21" s="304">
        <f t="shared" ref="F21" si="166">F20/F19</f>
        <v>2</v>
      </c>
      <c r="G21" s="304"/>
      <c r="H21" s="304">
        <f t="shared" ref="H21" si="167">H20/H19</f>
        <v>3</v>
      </c>
      <c r="I21" s="304"/>
      <c r="J21" s="304">
        <f t="shared" ref="J21" si="168">J20/J19</f>
        <v>4</v>
      </c>
      <c r="K21" s="304"/>
      <c r="L21" s="304">
        <f t="shared" ref="L21" si="169">L20/L19</f>
        <v>5.2352941176470589</v>
      </c>
      <c r="M21" s="304"/>
      <c r="N21" s="304">
        <f t="shared" ref="N21" si="170">N20/N19</f>
        <v>7</v>
      </c>
      <c r="O21" s="304"/>
      <c r="P21" s="304">
        <f t="shared" ref="P21" si="171">P20/P19</f>
        <v>9.2307692307692317</v>
      </c>
      <c r="Q21" s="304"/>
      <c r="R21" s="304">
        <f t="shared" ref="R21" si="172">R20/R19</f>
        <v>11.166666666666666</v>
      </c>
      <c r="S21" s="304"/>
      <c r="T21" s="304">
        <f t="shared" ref="T21" si="173">T20/T19</f>
        <v>12.25</v>
      </c>
      <c r="U21" s="304"/>
      <c r="V21" s="304">
        <f t="shared" ref="V21" si="174">V20/V19</f>
        <v>13.249999999999998</v>
      </c>
      <c r="W21" s="304"/>
      <c r="X21" s="304">
        <f t="shared" ref="X21" si="175">X20/X19</f>
        <v>16.899999999999995</v>
      </c>
      <c r="Y21" s="304"/>
      <c r="Z21" s="304">
        <f>Z20/Z19</f>
        <v>22.374999999999996</v>
      </c>
      <c r="AA21" s="304"/>
      <c r="AB21" s="304">
        <f t="shared" ref="AB21" si="176">AB20/AB19</f>
        <v>23.624999999999996</v>
      </c>
      <c r="AC21" s="304"/>
      <c r="AD21" s="304">
        <f t="shared" ref="AD21" si="177">AD20/AD19</f>
        <v>24.624999999999996</v>
      </c>
      <c r="AE21" s="304"/>
      <c r="AF21" s="304">
        <f t="shared" ref="AF21" si="178">AF20/AF19</f>
        <v>25.625</v>
      </c>
      <c r="AG21" s="304"/>
      <c r="AH21" s="304">
        <f t="shared" ref="AH21" si="179">AH20/AH19</f>
        <v>26.625</v>
      </c>
      <c r="AI21" s="304"/>
      <c r="AJ21" s="304">
        <f t="shared" ref="AJ21" si="180">AJ20/AJ19</f>
        <v>31.428571428571431</v>
      </c>
      <c r="AK21" s="304"/>
      <c r="AL21" s="304">
        <f t="shared" ref="AL21" si="181">AL20/AL19</f>
        <v>37.833333333333336</v>
      </c>
      <c r="AM21" s="304"/>
      <c r="AN21" s="304">
        <f t="shared" ref="AN21" si="182">AN20/AN19</f>
        <v>39</v>
      </c>
      <c r="AO21" s="304"/>
      <c r="AP21" s="304">
        <f t="shared" ref="AP21" si="183">AP20/AP19</f>
        <v>40.000000000000007</v>
      </c>
      <c r="AQ21" s="304"/>
      <c r="AR21" s="304">
        <f t="shared" ref="AR21" si="184">AR20/AR19</f>
        <v>41.000000000000007</v>
      </c>
      <c r="AS21" s="304"/>
      <c r="AT21" s="304">
        <f t="shared" ref="AT21" si="185">AT20/AT19</f>
        <v>42.000000000000007</v>
      </c>
      <c r="AU21" s="304"/>
      <c r="AV21" s="304">
        <f t="shared" ref="AV21" si="186">AV20/AV19</f>
        <v>43.000000000000007</v>
      </c>
      <c r="AW21" s="304"/>
      <c r="AX21" s="304">
        <f t="shared" ref="AX21" si="187">AX20/AX19</f>
        <v>44.000000000000014</v>
      </c>
      <c r="AY21" s="304"/>
      <c r="AZ21" s="304">
        <f t="shared" ref="AZ21" si="188">AZ20/AZ19</f>
        <v>45.000000000000014</v>
      </c>
      <c r="BA21" s="304"/>
      <c r="BB21" s="304">
        <f t="shared" ref="BB21" si="189">BB20/BB19</f>
        <v>55.000000000000014</v>
      </c>
      <c r="BC21" s="304"/>
      <c r="BD21" s="304">
        <f t="shared" ref="BD21" si="190">BD20/BD19</f>
        <v>70.000000000000014</v>
      </c>
      <c r="BE21" s="304"/>
      <c r="BF21" s="304">
        <f t="shared" ref="BF21" si="191">BF20/BF19</f>
        <v>71.250000000000028</v>
      </c>
      <c r="BG21" s="304"/>
      <c r="BH21" s="304">
        <f t="shared" ref="BH21" si="192">BH20/BH19</f>
        <v>96.000000000000043</v>
      </c>
      <c r="BI21" s="304"/>
      <c r="BJ21" s="304">
        <f t="shared" ref="BJ21" si="193">BJ20/BJ19</f>
        <v>145.50000000000006</v>
      </c>
      <c r="BK21" s="304"/>
      <c r="BL21" s="304">
        <f t="shared" ref="BL21" si="194">BL20/BL19</f>
        <v>147.00000000000006</v>
      </c>
      <c r="BM21" s="304"/>
      <c r="BN21" s="304">
        <f t="shared" ref="BN21" si="195">BN20/BN19</f>
        <v>148.00000000000006</v>
      </c>
      <c r="BO21" s="304"/>
      <c r="BP21" s="304">
        <f t="shared" ref="BP21" si="196">BP20/BP19</f>
        <v>149.00000000000006</v>
      </c>
      <c r="BQ21" s="304"/>
      <c r="BR21" s="304">
        <f>BR20/BR19</f>
        <v>150.00000000000006</v>
      </c>
      <c r="BS21" s="304"/>
      <c r="BT21" s="304">
        <f t="shared" ref="BT21" si="197">BT20/BT19</f>
        <v>151.00000000000006</v>
      </c>
      <c r="BU21" s="304"/>
      <c r="BV21" s="304">
        <f t="shared" ref="BV21" si="198">BV20/BV19</f>
        <v>152.00000000000006</v>
      </c>
      <c r="BW21" s="304"/>
      <c r="BX21" s="304">
        <f t="shared" ref="BX21" si="199">BX20/BX19</f>
        <v>153.00000000000003</v>
      </c>
      <c r="BY21" s="304"/>
      <c r="BZ21" s="304">
        <f t="shared" ref="BZ21" si="200">BZ20/BZ19</f>
        <v>154.00000000000003</v>
      </c>
      <c r="CA21" s="304"/>
      <c r="CB21" s="304">
        <f t="shared" ref="CB21" si="201">CB20/CB19</f>
        <v>155.00000000000003</v>
      </c>
      <c r="CC21" s="304"/>
      <c r="CD21" s="304">
        <f t="shared" ref="CD21" si="202">CD20/CD19</f>
        <v>156.00000000000003</v>
      </c>
      <c r="CE21" s="304"/>
      <c r="CF21" s="304">
        <f t="shared" ref="CF21" si="203">CF20/CF19</f>
        <v>313.00000000000011</v>
      </c>
      <c r="CG21" s="304"/>
      <c r="CH21" s="304">
        <v>0</v>
      </c>
      <c r="CI21" s="304"/>
      <c r="CJ21" s="304"/>
      <c r="CK21" s="304"/>
      <c r="CL21" s="304"/>
      <c r="CM21" s="304"/>
      <c r="CN21" s="304"/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86"/>
    </row>
    <row r="22" spans="1:197" ht="15" thickBot="1">
      <c r="A22" s="77" t="s">
        <v>56</v>
      </c>
      <c r="B22" s="304">
        <f t="shared" ref="B22" si="204">C13/B14</f>
        <v>0</v>
      </c>
      <c r="C22" s="304"/>
      <c r="D22" s="304">
        <f t="shared" ref="D22" si="205">E13/D14</f>
        <v>0</v>
      </c>
      <c r="E22" s="304"/>
      <c r="F22" s="304">
        <f t="shared" ref="F22" si="206">G13/F14</f>
        <v>0</v>
      </c>
      <c r="G22" s="304"/>
      <c r="H22" s="304">
        <f t="shared" ref="H22" si="207">I13/H14</f>
        <v>0</v>
      </c>
      <c r="I22" s="304"/>
      <c r="J22" s="304">
        <f t="shared" ref="J22" si="208">K13/J14</f>
        <v>0</v>
      </c>
      <c r="K22" s="304"/>
      <c r="L22" s="304">
        <f t="shared" ref="L22" si="209">M13/L14</f>
        <v>0</v>
      </c>
      <c r="M22" s="304"/>
      <c r="N22" s="304">
        <f t="shared" ref="N22" si="210">O13/N14</f>
        <v>0</v>
      </c>
      <c r="O22" s="304"/>
      <c r="P22" s="304">
        <f t="shared" ref="P22" si="211">Q13/P14</f>
        <v>0</v>
      </c>
      <c r="Q22" s="304"/>
      <c r="R22" s="304">
        <f t="shared" ref="R22" si="212">S13/R14</f>
        <v>0</v>
      </c>
      <c r="S22" s="304"/>
      <c r="T22" s="304">
        <f t="shared" ref="T22" si="213">U13/T14</f>
        <v>0</v>
      </c>
      <c r="U22" s="304"/>
      <c r="V22" s="304">
        <f t="shared" ref="V22" si="214">W13/V14</f>
        <v>0</v>
      </c>
      <c r="W22" s="304"/>
      <c r="X22" s="304">
        <f t="shared" ref="X22" si="215">Y13/X14</f>
        <v>0</v>
      </c>
      <c r="Y22" s="304"/>
      <c r="Z22" s="304">
        <f>AA13/Z14</f>
        <v>0.25</v>
      </c>
      <c r="AA22" s="304"/>
      <c r="AB22" s="304">
        <f t="shared" ref="AB22" si="216">AC13/AB14</f>
        <v>0.25</v>
      </c>
      <c r="AC22" s="304"/>
      <c r="AD22" s="304">
        <f t="shared" ref="AD22" si="217">AE13/AD14</f>
        <v>0.75</v>
      </c>
      <c r="AE22" s="304"/>
      <c r="AF22" s="304">
        <f t="shared" ref="AF22" si="218">AG13/AF14</f>
        <v>0</v>
      </c>
      <c r="AG22" s="304"/>
      <c r="AH22" s="304">
        <f t="shared" ref="AH22" si="219">AI13/AH14</f>
        <v>0.25</v>
      </c>
      <c r="AI22" s="304"/>
      <c r="AJ22" s="304">
        <f t="shared" ref="AJ22" si="220">AK13/AJ14</f>
        <v>0.25</v>
      </c>
      <c r="AK22" s="304"/>
      <c r="AL22" s="304">
        <f t="shared" ref="AL22" si="221">AM13/AL14</f>
        <v>1.6666666666666667</v>
      </c>
      <c r="AM22" s="304"/>
      <c r="AN22" s="304">
        <f t="shared" ref="AN22" si="222">AO13/AN14</f>
        <v>0.33333333333333331</v>
      </c>
      <c r="AO22" s="304"/>
      <c r="AP22" s="304">
        <f t="shared" ref="AP22" si="223">AQ13/AP14</f>
        <v>0.66666666666666663</v>
      </c>
      <c r="AQ22" s="304"/>
      <c r="AR22" s="304">
        <f t="shared" ref="AR22" si="224">AS13/AR14</f>
        <v>0</v>
      </c>
      <c r="AS22" s="304"/>
      <c r="AT22" s="304">
        <f t="shared" ref="AT22" si="225">AU13/AT14</f>
        <v>0.33333333333333331</v>
      </c>
      <c r="AU22" s="304"/>
      <c r="AV22" s="304">
        <f t="shared" ref="AV22" si="226">AW13/AV14</f>
        <v>0</v>
      </c>
      <c r="AW22" s="304"/>
      <c r="AX22" s="304">
        <f t="shared" ref="AX22" si="227">AY13/AX14</f>
        <v>0</v>
      </c>
      <c r="AY22" s="304"/>
      <c r="AZ22" s="304">
        <f t="shared" ref="AZ22" si="228">BA13/AZ14</f>
        <v>0</v>
      </c>
      <c r="BA22" s="304"/>
      <c r="BB22" s="304">
        <f t="shared" ref="BB22" si="229">BC13/BB14</f>
        <v>0</v>
      </c>
      <c r="BC22" s="304"/>
      <c r="BD22" s="304">
        <f t="shared" ref="BD22" si="230">BE13/BD14</f>
        <v>0</v>
      </c>
      <c r="BE22" s="304"/>
      <c r="BF22" s="304">
        <f t="shared" ref="BF22" si="231">BG13/BF14</f>
        <v>0</v>
      </c>
      <c r="BG22" s="304"/>
      <c r="BH22" s="304">
        <f t="shared" ref="BH22" si="232">BI13/BH14</f>
        <v>0.5</v>
      </c>
      <c r="BI22" s="304"/>
      <c r="BJ22" s="304">
        <f t="shared" ref="BJ22" si="233">BK13/BJ14</f>
        <v>0</v>
      </c>
      <c r="BK22" s="304"/>
      <c r="BL22" s="304">
        <f t="shared" ref="BL22" si="234">BM13/BL14</f>
        <v>1</v>
      </c>
      <c r="BM22" s="304"/>
      <c r="BN22" s="304">
        <f t="shared" ref="BN22" si="235">BO13/BN14</f>
        <v>0</v>
      </c>
      <c r="BO22" s="304"/>
      <c r="BP22" s="304">
        <f t="shared" ref="BP22" si="236">BQ13/BP14</f>
        <v>0</v>
      </c>
      <c r="BQ22" s="304"/>
      <c r="BR22" s="304">
        <f>BS13/BR14</f>
        <v>0</v>
      </c>
      <c r="BS22" s="304"/>
      <c r="BT22" s="304">
        <f t="shared" ref="BT22" si="237">BU13/BT14</f>
        <v>0</v>
      </c>
      <c r="BU22" s="304"/>
      <c r="BV22" s="304">
        <f t="shared" ref="BV22" si="238">BW13/BV14</f>
        <v>0</v>
      </c>
      <c r="BW22" s="304"/>
      <c r="BX22" s="304">
        <f t="shared" ref="BX22" si="239">BY13/BX14</f>
        <v>0</v>
      </c>
      <c r="BY22" s="304"/>
      <c r="BZ22" s="304">
        <f t="shared" ref="BZ22" si="240">CA13/BZ14</f>
        <v>0</v>
      </c>
      <c r="CA22" s="304"/>
      <c r="CB22" s="304">
        <f t="shared" ref="CB22" si="241">CC13/CB14</f>
        <v>0</v>
      </c>
      <c r="CC22" s="304"/>
      <c r="CD22" s="304">
        <f t="shared" ref="CD22" si="242">CE13/CD14</f>
        <v>0</v>
      </c>
      <c r="CE22" s="304"/>
      <c r="CF22" s="304">
        <f t="shared" ref="CF22" si="243">CG13/CF14</f>
        <v>0</v>
      </c>
      <c r="CG22" s="304"/>
      <c r="CH22" s="304">
        <v>0</v>
      </c>
      <c r="CI22" s="304"/>
      <c r="CJ22" s="304"/>
      <c r="CK22" s="304"/>
      <c r="CL22" s="86"/>
      <c r="CN22" s="304"/>
      <c r="CO22" s="304"/>
      <c r="CP22" s="86"/>
    </row>
    <row r="23" spans="1:197" ht="15" thickBot="1">
      <c r="A23" s="77" t="s">
        <v>57</v>
      </c>
      <c r="B23" s="304">
        <f t="shared" ref="B23" si="244">B17*B22</f>
        <v>0</v>
      </c>
      <c r="C23" s="304"/>
      <c r="D23" s="304">
        <f t="shared" ref="D23" si="245">D17*D22</f>
        <v>0</v>
      </c>
      <c r="E23" s="304"/>
      <c r="F23" s="304">
        <f t="shared" ref="F23" si="246">F17*F22</f>
        <v>0</v>
      </c>
      <c r="G23" s="304"/>
      <c r="H23" s="304">
        <f t="shared" ref="H23" si="247">H17*H22</f>
        <v>0</v>
      </c>
      <c r="I23" s="304"/>
      <c r="J23" s="304">
        <f t="shared" ref="J23" si="248">J17*J22</f>
        <v>0</v>
      </c>
      <c r="K23" s="304"/>
      <c r="L23" s="304">
        <f t="shared" ref="L23" si="249">L17*L22</f>
        <v>0</v>
      </c>
      <c r="M23" s="304"/>
      <c r="N23" s="304">
        <f t="shared" ref="N23" si="250">N17*N22</f>
        <v>0</v>
      </c>
      <c r="O23" s="304"/>
      <c r="P23" s="304">
        <f t="shared" ref="P23" si="251">P17*P22</f>
        <v>0</v>
      </c>
      <c r="Q23" s="304"/>
      <c r="R23" s="304">
        <f t="shared" ref="R23" si="252">R17*R22</f>
        <v>0</v>
      </c>
      <c r="S23" s="304"/>
      <c r="T23" s="304">
        <f t="shared" ref="T23" si="253">T17*T22</f>
        <v>0</v>
      </c>
      <c r="U23" s="304"/>
      <c r="V23" s="304">
        <f t="shared" ref="V23" si="254">V17*V22</f>
        <v>0</v>
      </c>
      <c r="W23" s="304"/>
      <c r="X23" s="304">
        <f t="shared" ref="X23" si="255">X17*X22</f>
        <v>0</v>
      </c>
      <c r="Y23" s="304"/>
      <c r="Z23" s="304">
        <f>Z17*Z22</f>
        <v>0.1111111111111111</v>
      </c>
      <c r="AA23" s="304"/>
      <c r="AB23" s="304">
        <f t="shared" ref="AB23" si="256">AB17*AB22</f>
        <v>0.1111111111111111</v>
      </c>
      <c r="AC23" s="304"/>
      <c r="AD23" s="304">
        <f t="shared" ref="AD23" si="257">AD17*AD22</f>
        <v>0.33333333333333331</v>
      </c>
      <c r="AE23" s="304"/>
      <c r="AF23" s="304">
        <f t="shared" ref="AF23" si="258">AF17*AF22</f>
        <v>0</v>
      </c>
      <c r="AG23" s="304"/>
      <c r="AH23" s="304">
        <f t="shared" ref="AH23" si="259">AH17*AH22</f>
        <v>0.1111111111111111</v>
      </c>
      <c r="AI23" s="304"/>
      <c r="AJ23" s="304">
        <f t="shared" ref="AJ23" si="260">AJ17*AJ22</f>
        <v>0.1111111111111111</v>
      </c>
      <c r="AK23" s="304"/>
      <c r="AL23" s="304">
        <f t="shared" ref="AL23" si="261">AL17*AL22</f>
        <v>0.55555555555555558</v>
      </c>
      <c r="AM23" s="304"/>
      <c r="AN23" s="304">
        <f t="shared" ref="AN23" si="262">AN17*AN22</f>
        <v>0.1111111111111111</v>
      </c>
      <c r="AO23" s="304"/>
      <c r="AP23" s="304">
        <f t="shared" ref="AP23" si="263">AP17*AP22</f>
        <v>0.22222222222222221</v>
      </c>
      <c r="AQ23" s="304"/>
      <c r="AR23" s="304">
        <f t="shared" ref="AR23" si="264">AR17*AR22</f>
        <v>0</v>
      </c>
      <c r="AS23" s="304"/>
      <c r="AT23" s="304">
        <f t="shared" ref="AT23" si="265">AT17*AT22</f>
        <v>0.1111111111111111</v>
      </c>
      <c r="AU23" s="304"/>
      <c r="AV23" s="304">
        <f t="shared" ref="AV23" si="266">AV17*AV22</f>
        <v>0</v>
      </c>
      <c r="AW23" s="304"/>
      <c r="AX23" s="304">
        <f t="shared" ref="AX23" si="267">AX17*AX22</f>
        <v>0</v>
      </c>
      <c r="AY23" s="304"/>
      <c r="AZ23" s="304">
        <f t="shared" ref="AZ23" si="268">AZ17*AZ22</f>
        <v>0</v>
      </c>
      <c r="BA23" s="304"/>
      <c r="BB23" s="304">
        <f t="shared" ref="BB23" si="269">BB17*BB22</f>
        <v>0</v>
      </c>
      <c r="BC23" s="304"/>
      <c r="BD23" s="304">
        <f t="shared" ref="BD23" si="270">BD17*BD22</f>
        <v>0</v>
      </c>
      <c r="BE23" s="304"/>
      <c r="BF23" s="304">
        <f t="shared" ref="BF23" si="271">BF17*BF22</f>
        <v>0</v>
      </c>
      <c r="BG23" s="304"/>
      <c r="BH23" s="304">
        <f t="shared" ref="BH23" si="272">BH17*BH22</f>
        <v>0.1111111111111111</v>
      </c>
      <c r="BI23" s="304"/>
      <c r="BJ23" s="304">
        <f t="shared" ref="BJ23" si="273">BJ17*BJ22</f>
        <v>0</v>
      </c>
      <c r="BK23" s="304"/>
      <c r="BL23" s="304">
        <f t="shared" ref="BL23" si="274">BL17*BL22</f>
        <v>0.1111111111111111</v>
      </c>
      <c r="BM23" s="304"/>
      <c r="BN23" s="304">
        <f t="shared" ref="BN23" si="275">BN17*BN22</f>
        <v>0</v>
      </c>
      <c r="BO23" s="304"/>
      <c r="BP23" s="304">
        <f t="shared" ref="BP23" si="276">BP17*BP22</f>
        <v>0</v>
      </c>
      <c r="BQ23" s="304"/>
      <c r="BR23" s="304">
        <f>BR17*BR22</f>
        <v>0</v>
      </c>
      <c r="BS23" s="304"/>
      <c r="BT23" s="304">
        <f t="shared" ref="BT23" si="277">BT17*BT22</f>
        <v>0</v>
      </c>
      <c r="BU23" s="304"/>
      <c r="BV23" s="304">
        <f t="shared" ref="BV23" si="278">BV17*BV22</f>
        <v>0</v>
      </c>
      <c r="BW23" s="304"/>
      <c r="BX23" s="304">
        <f t="shared" ref="BX23" si="279">BX17*BX22</f>
        <v>0</v>
      </c>
      <c r="BY23" s="304"/>
      <c r="BZ23" s="304">
        <f t="shared" ref="BZ23" si="280">BZ17*BZ22</f>
        <v>0</v>
      </c>
      <c r="CA23" s="304"/>
      <c r="CB23" s="304">
        <f t="shared" ref="CB23" si="281">CB17*CB22</f>
        <v>0</v>
      </c>
      <c r="CC23" s="304"/>
      <c r="CD23" s="304">
        <f t="shared" ref="CD23" si="282">CD17*CD22</f>
        <v>0</v>
      </c>
      <c r="CE23" s="304"/>
      <c r="CF23" s="304">
        <f t="shared" ref="CF23" si="283">CF17*CF22</f>
        <v>0</v>
      </c>
      <c r="CG23" s="304"/>
      <c r="CH23" s="304">
        <f t="shared" ref="CH23" si="284">CH17*CH22</f>
        <v>0</v>
      </c>
      <c r="CI23" s="304"/>
      <c r="CJ23" s="304"/>
      <c r="CK23" s="304"/>
      <c r="CL23" s="86"/>
      <c r="CM23" s="86"/>
      <c r="CN23" s="86"/>
      <c r="CO23" s="86"/>
      <c r="CP23" s="86"/>
    </row>
    <row r="24" spans="1:197" ht="15" thickBot="1">
      <c r="A24" s="77" t="s">
        <v>58</v>
      </c>
      <c r="B24" s="304">
        <f>SUM($B23:C$23)</f>
        <v>0</v>
      </c>
      <c r="C24" s="304"/>
      <c r="D24" s="304">
        <f>SUM($B23:E$23)</f>
        <v>0</v>
      </c>
      <c r="E24" s="304"/>
      <c r="F24" s="304">
        <f>SUM($B23:G$23)</f>
        <v>0</v>
      </c>
      <c r="G24" s="304"/>
      <c r="H24" s="304">
        <f>SUM($B23:I$23)</f>
        <v>0</v>
      </c>
      <c r="I24" s="304"/>
      <c r="J24" s="304">
        <f>SUM($B23:K$23)</f>
        <v>0</v>
      </c>
      <c r="K24" s="304"/>
      <c r="L24" s="304">
        <f>SUM($B23:M$23)</f>
        <v>0</v>
      </c>
      <c r="M24" s="304"/>
      <c r="N24" s="304">
        <f>SUM($B23:O$23)</f>
        <v>0</v>
      </c>
      <c r="O24" s="304"/>
      <c r="P24" s="304">
        <f>SUM($B23:Q$23)</f>
        <v>0</v>
      </c>
      <c r="Q24" s="304"/>
      <c r="R24" s="304">
        <f>SUM($B23:S$23)</f>
        <v>0</v>
      </c>
      <c r="S24" s="304"/>
      <c r="T24" s="304">
        <f>SUM($B23:U$23)</f>
        <v>0</v>
      </c>
      <c r="U24" s="304"/>
      <c r="V24" s="304">
        <f>SUM($B23:W$23)</f>
        <v>0</v>
      </c>
      <c r="W24" s="304"/>
      <c r="X24" s="304">
        <f>SUM($B23:Y$23)</f>
        <v>0</v>
      </c>
      <c r="Y24" s="304"/>
      <c r="Z24" s="304">
        <f>SUM($B23:AA$23)</f>
        <v>0.1111111111111111</v>
      </c>
      <c r="AA24" s="304"/>
      <c r="AB24" s="304">
        <f>SUM($B23:AC$23)</f>
        <v>0.22222222222222221</v>
      </c>
      <c r="AC24" s="304"/>
      <c r="AD24" s="304">
        <f>SUM($B23:AE$23)</f>
        <v>0.55555555555555558</v>
      </c>
      <c r="AE24" s="304"/>
      <c r="AF24" s="304">
        <f>SUM($B23:AG$23)</f>
        <v>0.55555555555555558</v>
      </c>
      <c r="AG24" s="304"/>
      <c r="AH24" s="304">
        <f>SUM($B23:AI$23)</f>
        <v>0.66666666666666674</v>
      </c>
      <c r="AI24" s="304"/>
      <c r="AJ24" s="304">
        <f>SUM($B23:AK$23)</f>
        <v>0.7777777777777779</v>
      </c>
      <c r="AK24" s="304"/>
      <c r="AL24" s="304">
        <f>SUM($B23:AM$23)</f>
        <v>1.3333333333333335</v>
      </c>
      <c r="AM24" s="304"/>
      <c r="AN24" s="304">
        <f>SUM($B23:AO$23)</f>
        <v>1.4444444444444446</v>
      </c>
      <c r="AO24" s="304"/>
      <c r="AP24" s="304">
        <f>SUM($B23:AQ$23)</f>
        <v>1.666666666666667</v>
      </c>
      <c r="AQ24" s="304"/>
      <c r="AR24" s="304">
        <f>SUM($B23:AS$23)</f>
        <v>1.666666666666667</v>
      </c>
      <c r="AS24" s="304"/>
      <c r="AT24" s="304">
        <f>SUM($B23:AU$23)</f>
        <v>1.7777777777777781</v>
      </c>
      <c r="AU24" s="304"/>
      <c r="AV24" s="304">
        <f>SUM($B23:AW$23)</f>
        <v>1.7777777777777781</v>
      </c>
      <c r="AW24" s="304"/>
      <c r="AX24" s="304">
        <f>SUM($B23:AY$23)</f>
        <v>1.7777777777777781</v>
      </c>
      <c r="AY24" s="304"/>
      <c r="AZ24" s="304">
        <f>SUM($B23:BA$23)</f>
        <v>1.7777777777777781</v>
      </c>
      <c r="BA24" s="304"/>
      <c r="BB24" s="304">
        <f>SUM($B23:BC$23)</f>
        <v>1.7777777777777781</v>
      </c>
      <c r="BC24" s="304"/>
      <c r="BD24" s="304">
        <f>SUM($B23:BE$23)</f>
        <v>1.7777777777777781</v>
      </c>
      <c r="BE24" s="304"/>
      <c r="BF24" s="304">
        <f>SUM($B23:BG$23)</f>
        <v>1.7777777777777781</v>
      </c>
      <c r="BG24" s="304"/>
      <c r="BH24" s="304">
        <f>SUM($B23:BI$23)</f>
        <v>1.8888888888888893</v>
      </c>
      <c r="BI24" s="304"/>
      <c r="BJ24" s="304">
        <f>SUM($B23:BK$23)</f>
        <v>1.8888888888888893</v>
      </c>
      <c r="BK24" s="304"/>
      <c r="BL24" s="304">
        <f>SUM($B23:BM$23)</f>
        <v>2.0000000000000004</v>
      </c>
      <c r="BM24" s="304"/>
      <c r="BN24" s="304">
        <f>SUM($B23:BO$23)</f>
        <v>2.0000000000000004</v>
      </c>
      <c r="BO24" s="304"/>
      <c r="BP24" s="304">
        <f>SUM($B23:BQ$23)</f>
        <v>2.0000000000000004</v>
      </c>
      <c r="BQ24" s="304"/>
      <c r="BR24" s="304">
        <f>SUM($B23:BS$23)</f>
        <v>2.0000000000000004</v>
      </c>
      <c r="BS24" s="304"/>
      <c r="BT24" s="304">
        <f>SUM($B23:BU$23)</f>
        <v>2.0000000000000004</v>
      </c>
      <c r="BU24" s="304"/>
      <c r="BV24" s="304">
        <f>SUM($B23:BW$23)</f>
        <v>2.0000000000000004</v>
      </c>
      <c r="BW24" s="304"/>
      <c r="BX24" s="304">
        <f>SUM($B23:BY$23)</f>
        <v>2.0000000000000004</v>
      </c>
      <c r="BY24" s="304"/>
      <c r="BZ24" s="304">
        <f>SUM($B23:CA$23)</f>
        <v>2.0000000000000004</v>
      </c>
      <c r="CA24" s="304"/>
      <c r="CB24" s="304">
        <f>SUM($B23:CC$23)</f>
        <v>2.0000000000000004</v>
      </c>
      <c r="CC24" s="304"/>
      <c r="CD24" s="304">
        <f>SUM($B23:CE$23)</f>
        <v>2.0000000000000004</v>
      </c>
      <c r="CE24" s="304"/>
      <c r="CF24" s="304">
        <f>SUM($B23:CG$23)</f>
        <v>2.0000000000000004</v>
      </c>
      <c r="CG24" s="304"/>
      <c r="CH24" s="304">
        <f>SUM($B23:CI$23)</f>
        <v>2.0000000000000004</v>
      </c>
      <c r="CI24" s="304"/>
      <c r="CJ24" s="304"/>
      <c r="CK24" s="304"/>
      <c r="CL24" s="86"/>
      <c r="CM24" s="86"/>
      <c r="CN24" s="86"/>
      <c r="CO24" s="86"/>
      <c r="CP24" s="86"/>
    </row>
    <row r="25" spans="1:197" ht="15" thickBot="1">
      <c r="A25" s="77" t="s">
        <v>59</v>
      </c>
      <c r="B25" s="304">
        <f t="shared" ref="B25" si="285">B24/$B$14</f>
        <v>0</v>
      </c>
      <c r="C25" s="304"/>
      <c r="D25" s="304">
        <f t="shared" ref="D25" si="286">D24/$B$14</f>
        <v>0</v>
      </c>
      <c r="E25" s="304"/>
      <c r="F25" s="304">
        <f t="shared" ref="F25" si="287">F24/$B$14</f>
        <v>0</v>
      </c>
      <c r="G25" s="304"/>
      <c r="H25" s="304">
        <f t="shared" ref="H25" si="288">H24/$B$14</f>
        <v>0</v>
      </c>
      <c r="I25" s="304"/>
      <c r="J25" s="304">
        <f t="shared" ref="J25" si="289">J24/$B$14</f>
        <v>0</v>
      </c>
      <c r="K25" s="304"/>
      <c r="L25" s="304">
        <f t="shared" ref="L25" si="290">L24/$B$14</f>
        <v>0</v>
      </c>
      <c r="M25" s="304"/>
      <c r="N25" s="304">
        <f t="shared" ref="N25" si="291">N24/$B$14</f>
        <v>0</v>
      </c>
      <c r="O25" s="304"/>
      <c r="P25" s="304">
        <f t="shared" ref="P25" si="292">P24/$B$14</f>
        <v>0</v>
      </c>
      <c r="Q25" s="304"/>
      <c r="R25" s="304">
        <f t="shared" ref="R25" si="293">R24/$B$14</f>
        <v>0</v>
      </c>
      <c r="S25" s="304"/>
      <c r="T25" s="304">
        <f t="shared" ref="T25" si="294">T24/$B$14</f>
        <v>0</v>
      </c>
      <c r="U25" s="304"/>
      <c r="V25" s="304">
        <f t="shared" ref="V25" si="295">V24/$B$14</f>
        <v>0</v>
      </c>
      <c r="W25" s="304"/>
      <c r="X25" s="304">
        <f t="shared" ref="X25" si="296">X24/$B$14</f>
        <v>0</v>
      </c>
      <c r="Y25" s="304"/>
      <c r="Z25" s="304">
        <f>Z24/$B$14</f>
        <v>1.2345679012345678E-2</v>
      </c>
      <c r="AA25" s="304"/>
      <c r="AB25" s="304">
        <f t="shared" ref="AB25" si="297">AB24/$B$14</f>
        <v>2.4691358024691357E-2</v>
      </c>
      <c r="AC25" s="304"/>
      <c r="AD25" s="304">
        <f t="shared" ref="AD25" si="298">AD24/$B$14</f>
        <v>6.1728395061728399E-2</v>
      </c>
      <c r="AE25" s="304"/>
      <c r="AF25" s="304">
        <f t="shared" ref="AF25" si="299">AF24/$B$14</f>
        <v>6.1728395061728399E-2</v>
      </c>
      <c r="AG25" s="304"/>
      <c r="AH25" s="304">
        <f t="shared" ref="AH25" si="300">AH24/$B$14</f>
        <v>7.4074074074074084E-2</v>
      </c>
      <c r="AI25" s="304"/>
      <c r="AJ25" s="304">
        <f t="shared" ref="AJ25" si="301">AJ24/$B$14</f>
        <v>8.6419753086419762E-2</v>
      </c>
      <c r="AK25" s="304"/>
      <c r="AL25" s="304">
        <f t="shared" ref="AL25" si="302">AL24/$B$14</f>
        <v>0.14814814814814817</v>
      </c>
      <c r="AM25" s="304"/>
      <c r="AN25" s="304">
        <f t="shared" ref="AN25" si="303">AN24/$B$14</f>
        <v>0.16049382716049385</v>
      </c>
      <c r="AO25" s="304"/>
      <c r="AP25" s="304">
        <f t="shared" ref="AP25" si="304">AP24/$B$14</f>
        <v>0.18518518518518523</v>
      </c>
      <c r="AQ25" s="304"/>
      <c r="AR25" s="304">
        <f t="shared" ref="AR25" si="305">AR24/$B$14</f>
        <v>0.18518518518518523</v>
      </c>
      <c r="AS25" s="304"/>
      <c r="AT25" s="304">
        <f t="shared" ref="AT25" si="306">AT24/$B$14</f>
        <v>0.19753086419753091</v>
      </c>
      <c r="AU25" s="304"/>
      <c r="AV25" s="304">
        <f t="shared" ref="AV25" si="307">AV24/$B$14</f>
        <v>0.19753086419753091</v>
      </c>
      <c r="AW25" s="304"/>
      <c r="AX25" s="304">
        <f t="shared" ref="AX25" si="308">AX24/$B$14</f>
        <v>0.19753086419753091</v>
      </c>
      <c r="AY25" s="304"/>
      <c r="AZ25" s="304">
        <f t="shared" ref="AZ25" si="309">AZ24/$B$14</f>
        <v>0.19753086419753091</v>
      </c>
      <c r="BA25" s="304"/>
      <c r="BB25" s="304">
        <f t="shared" ref="BB25" si="310">BB24/$B$14</f>
        <v>0.19753086419753091</v>
      </c>
      <c r="BC25" s="304"/>
      <c r="BD25" s="304">
        <f t="shared" ref="BD25" si="311">BD24/$B$14</f>
        <v>0.19753086419753091</v>
      </c>
      <c r="BE25" s="304"/>
      <c r="BF25" s="304">
        <f t="shared" ref="BF25" si="312">BF24/$B$14</f>
        <v>0.19753086419753091</v>
      </c>
      <c r="BG25" s="304"/>
      <c r="BH25" s="304">
        <f t="shared" ref="BH25" si="313">BH24/$B$14</f>
        <v>0.20987654320987659</v>
      </c>
      <c r="BI25" s="304"/>
      <c r="BJ25" s="304">
        <f t="shared" ref="BJ25" si="314">BJ24/$B$14</f>
        <v>0.20987654320987659</v>
      </c>
      <c r="BK25" s="304"/>
      <c r="BL25" s="304">
        <f t="shared" ref="BL25" si="315">BL24/$B$14</f>
        <v>0.22222222222222227</v>
      </c>
      <c r="BM25" s="304"/>
      <c r="BN25" s="304">
        <f t="shared" ref="BN25" si="316">BN24/$B$14</f>
        <v>0.22222222222222227</v>
      </c>
      <c r="BO25" s="304"/>
      <c r="BP25" s="304">
        <f t="shared" ref="BP25" si="317">BP24/$B$14</f>
        <v>0.22222222222222227</v>
      </c>
      <c r="BQ25" s="304"/>
      <c r="BR25" s="304">
        <f>BR24/$B$14</f>
        <v>0.22222222222222227</v>
      </c>
      <c r="BS25" s="304"/>
      <c r="BT25" s="304">
        <f t="shared" ref="BT25" si="318">BT24/$B$14</f>
        <v>0.22222222222222227</v>
      </c>
      <c r="BU25" s="304"/>
      <c r="BV25" s="304">
        <f t="shared" ref="BV25" si="319">BV24/$B$14</f>
        <v>0.22222222222222227</v>
      </c>
      <c r="BW25" s="304"/>
      <c r="BX25" s="304">
        <f t="shared" ref="BX25" si="320">BX24/$B$14</f>
        <v>0.22222222222222227</v>
      </c>
      <c r="BY25" s="304"/>
      <c r="BZ25" s="304">
        <f t="shared" ref="BZ25" si="321">BZ24/$B$14</f>
        <v>0.22222222222222227</v>
      </c>
      <c r="CA25" s="304"/>
      <c r="CB25" s="304">
        <f t="shared" ref="CB25" si="322">CB24/$B$14</f>
        <v>0.22222222222222227</v>
      </c>
      <c r="CC25" s="304"/>
      <c r="CD25" s="304">
        <f t="shared" ref="CD25" si="323">CD24/$B$14</f>
        <v>0.22222222222222227</v>
      </c>
      <c r="CE25" s="304"/>
      <c r="CF25" s="304">
        <f t="shared" ref="CF25" si="324">CF24/$B$14</f>
        <v>0.22222222222222227</v>
      </c>
      <c r="CG25" s="304"/>
      <c r="CH25" s="304">
        <f t="shared" ref="CH25" si="325">CH24/$B$14</f>
        <v>0.22222222222222227</v>
      </c>
      <c r="CI25" s="304"/>
      <c r="CJ25" s="304"/>
      <c r="CK25" s="304"/>
      <c r="CL25" s="86"/>
      <c r="CN25" s="304"/>
      <c r="CO25" s="304"/>
      <c r="CP25" s="86"/>
    </row>
    <row r="26" spans="1:197" ht="15" thickBot="1">
      <c r="A26" s="77" t="s">
        <v>60</v>
      </c>
      <c r="B26" s="304">
        <f t="shared" ref="B26:X26" si="326">B1*B17*B22</f>
        <v>0</v>
      </c>
      <c r="C26" s="304"/>
      <c r="D26" s="304">
        <f t="shared" si="326"/>
        <v>0</v>
      </c>
      <c r="E26" s="304"/>
      <c r="F26" s="304">
        <f t="shared" si="326"/>
        <v>0</v>
      </c>
      <c r="G26" s="304"/>
      <c r="H26" s="304">
        <f t="shared" si="326"/>
        <v>0</v>
      </c>
      <c r="I26" s="304"/>
      <c r="J26" s="304">
        <f t="shared" si="326"/>
        <v>0</v>
      </c>
      <c r="K26" s="304"/>
      <c r="L26" s="304">
        <f t="shared" si="326"/>
        <v>0</v>
      </c>
      <c r="M26" s="304"/>
      <c r="N26" s="304">
        <f t="shared" si="326"/>
        <v>0</v>
      </c>
      <c r="O26" s="304"/>
      <c r="P26" s="304">
        <f t="shared" si="326"/>
        <v>0</v>
      </c>
      <c r="Q26" s="304"/>
      <c r="R26" s="304">
        <f t="shared" si="326"/>
        <v>0</v>
      </c>
      <c r="S26" s="304"/>
      <c r="T26" s="304">
        <f t="shared" si="326"/>
        <v>0</v>
      </c>
      <c r="U26" s="304"/>
      <c r="V26" s="304">
        <f t="shared" si="326"/>
        <v>0</v>
      </c>
      <c r="W26" s="304"/>
      <c r="X26" s="304">
        <f t="shared" si="326"/>
        <v>0</v>
      </c>
      <c r="Y26" s="304"/>
      <c r="Z26" s="304">
        <f t="shared" ref="Z26" si="327">Z1*Z17*Z22</f>
        <v>1.4444444444444444</v>
      </c>
      <c r="AA26" s="304"/>
      <c r="AB26" s="304">
        <f t="shared" ref="AB26" si="328">AB1*AB17*AB22</f>
        <v>1.5555555555555554</v>
      </c>
      <c r="AC26" s="304"/>
      <c r="AD26" s="304">
        <f t="shared" ref="AD26" si="329">AD1*AD17*AD22</f>
        <v>5</v>
      </c>
      <c r="AE26" s="304"/>
      <c r="AF26" s="304">
        <f t="shared" ref="AF26" si="330">AF1*AF17*AF22</f>
        <v>0</v>
      </c>
      <c r="AG26" s="304"/>
      <c r="AH26" s="304">
        <f t="shared" ref="AH26" si="331">AH1*AH17*AH22</f>
        <v>1.8888888888888888</v>
      </c>
      <c r="AI26" s="304"/>
      <c r="AJ26" s="304">
        <f t="shared" ref="AJ26" si="332">AJ1*AJ17*AJ22</f>
        <v>2</v>
      </c>
      <c r="AK26" s="304"/>
      <c r="AL26" s="304">
        <f t="shared" ref="AL26" si="333">AL1*AL17*AL22</f>
        <v>10.555555555555555</v>
      </c>
      <c r="AM26" s="304"/>
      <c r="AN26" s="304">
        <f t="shared" ref="AN26" si="334">AN1*AN17*AN22</f>
        <v>2.2222222222222219</v>
      </c>
      <c r="AO26" s="304"/>
      <c r="AP26" s="304">
        <f t="shared" ref="AP26" si="335">AP1*AP17*AP22</f>
        <v>4.6666666666666661</v>
      </c>
      <c r="AQ26" s="304"/>
      <c r="AR26" s="304">
        <f t="shared" ref="AR26" si="336">AR1*AR17*AR22</f>
        <v>0</v>
      </c>
      <c r="AS26" s="304"/>
      <c r="AT26" s="304">
        <f t="shared" ref="AT26" si="337">AT1*AT17*AT22</f>
        <v>2.5555555555555554</v>
      </c>
      <c r="AU26" s="304"/>
      <c r="AV26" s="304">
        <f t="shared" ref="AV26" si="338">AV1*AV17*AV22</f>
        <v>0</v>
      </c>
      <c r="AW26" s="304"/>
      <c r="AX26" s="304">
        <f t="shared" ref="AX26" si="339">AX1*AX17*AX22</f>
        <v>0</v>
      </c>
      <c r="AY26" s="304"/>
      <c r="AZ26" s="304">
        <f t="shared" ref="AZ26" si="340">AZ1*AZ17*AZ22</f>
        <v>0</v>
      </c>
      <c r="BA26" s="304"/>
      <c r="BB26" s="304">
        <f t="shared" ref="BB26" si="341">BB1*BB17*BB22</f>
        <v>0</v>
      </c>
      <c r="BC26" s="304"/>
      <c r="BD26" s="304">
        <f t="shared" ref="BD26" si="342">BD1*BD17*BD22</f>
        <v>0</v>
      </c>
      <c r="BE26" s="304"/>
      <c r="BF26" s="304">
        <f t="shared" ref="BF26" si="343">BF1*BF17*BF22</f>
        <v>0</v>
      </c>
      <c r="BG26" s="304"/>
      <c r="BH26" s="304">
        <f t="shared" ref="BH26" si="344">BH1*BH17*BH22</f>
        <v>3.333333333333333</v>
      </c>
      <c r="BI26" s="304"/>
      <c r="BJ26" s="304">
        <f t="shared" ref="BJ26" si="345">BJ1*BJ17*BJ22</f>
        <v>0</v>
      </c>
      <c r="BK26" s="304"/>
      <c r="BL26" s="304">
        <f t="shared" ref="BL26" si="346">BL1*BL17*BL22</f>
        <v>3.5555555555555554</v>
      </c>
      <c r="BM26" s="304"/>
      <c r="BN26" s="304">
        <f t="shared" ref="BN26" si="347">BN1*BN17*BN22</f>
        <v>0</v>
      </c>
      <c r="BO26" s="304"/>
      <c r="BP26" s="304">
        <f t="shared" ref="BP26" si="348">BP1*BP17*BP22</f>
        <v>0</v>
      </c>
      <c r="BQ26" s="304"/>
      <c r="BR26" s="304">
        <f>BR1*BR17*BR22</f>
        <v>0</v>
      </c>
      <c r="BS26" s="304"/>
      <c r="BT26" s="304">
        <f>BT1*BT17*BT22</f>
        <v>0</v>
      </c>
      <c r="BU26" s="304"/>
      <c r="BV26" s="304">
        <f t="shared" ref="BV26" si="349">BV1*BV17*BV22</f>
        <v>0</v>
      </c>
      <c r="BW26" s="304"/>
      <c r="BX26" s="304">
        <f t="shared" ref="BX26" si="350">BX1*BX17*BX22</f>
        <v>0</v>
      </c>
      <c r="BY26" s="304"/>
      <c r="BZ26" s="304">
        <f t="shared" ref="BZ26" si="351">BZ1*BZ17*BZ22</f>
        <v>0</v>
      </c>
      <c r="CA26" s="304"/>
      <c r="CB26" s="304">
        <f t="shared" ref="CB26" si="352">CB1*CB17*CB22</f>
        <v>0</v>
      </c>
      <c r="CC26" s="304"/>
      <c r="CD26" s="304">
        <f t="shared" ref="CD26" si="353">CD1*CD17*CD22</f>
        <v>0</v>
      </c>
      <c r="CE26" s="304"/>
      <c r="CF26" s="304">
        <f t="shared" ref="CF26" si="354">CF1*CF17*CF22</f>
        <v>0</v>
      </c>
      <c r="CG26" s="304"/>
      <c r="CH26" s="304">
        <f t="shared" ref="CH26" si="355">CH1*CH17*CH22</f>
        <v>0</v>
      </c>
      <c r="CI26" s="304"/>
      <c r="CJ26" s="304"/>
      <c r="CK26" s="304"/>
      <c r="CL26" s="304"/>
      <c r="CM26" s="304"/>
      <c r="CN26" s="304"/>
      <c r="CO26" s="304"/>
      <c r="CP26" s="86"/>
    </row>
    <row r="27" spans="1:197" ht="15" thickBot="1">
      <c r="A27" s="77" t="s">
        <v>61</v>
      </c>
      <c r="B27" s="304">
        <v>0</v>
      </c>
      <c r="C27" s="304"/>
      <c r="D27" s="304">
        <v>0</v>
      </c>
      <c r="E27" s="304"/>
      <c r="F27" s="304">
        <v>0</v>
      </c>
      <c r="G27" s="304"/>
      <c r="H27" s="304">
        <v>0</v>
      </c>
      <c r="I27" s="304"/>
      <c r="J27" s="304">
        <v>0</v>
      </c>
      <c r="K27" s="304"/>
      <c r="L27" s="304">
        <v>0</v>
      </c>
      <c r="M27" s="304"/>
      <c r="N27" s="304">
        <v>0</v>
      </c>
      <c r="O27" s="304"/>
      <c r="P27" s="304">
        <v>0</v>
      </c>
      <c r="Q27" s="304"/>
      <c r="R27" s="304">
        <v>0</v>
      </c>
      <c r="S27" s="304"/>
      <c r="T27" s="304">
        <v>0</v>
      </c>
      <c r="U27" s="304"/>
      <c r="V27" s="304">
        <v>0</v>
      </c>
      <c r="W27" s="304"/>
      <c r="X27" s="304">
        <v>0</v>
      </c>
      <c r="Y27" s="304"/>
      <c r="Z27" s="304">
        <f>SUM($B26:AA$26)/Z25</f>
        <v>117</v>
      </c>
      <c r="AA27" s="304"/>
      <c r="AB27" s="304">
        <f>SUM($B26:AC$26)/AB25</f>
        <v>121.5</v>
      </c>
      <c r="AC27" s="304"/>
      <c r="AD27" s="304">
        <f>SUM($B26:AE$26)/AD25</f>
        <v>129.6</v>
      </c>
      <c r="AE27" s="304"/>
      <c r="AF27" s="304">
        <f>SUM($B26:AG$26)/AF25</f>
        <v>129.6</v>
      </c>
      <c r="AG27" s="304"/>
      <c r="AH27" s="304">
        <f>SUM($B26:AI$26)/AH25</f>
        <v>133.5</v>
      </c>
      <c r="AI27" s="304"/>
      <c r="AJ27" s="304">
        <f>SUM($B26:AK$26)/AJ25</f>
        <v>137.57142857142856</v>
      </c>
      <c r="AK27" s="304"/>
      <c r="AL27" s="304">
        <f>SUM($B26:AM$26)/AL25</f>
        <v>151.49999999999997</v>
      </c>
      <c r="AM27" s="304"/>
      <c r="AN27" s="304">
        <f>SUM($B26:AO$26)/AN25</f>
        <v>153.69230769230765</v>
      </c>
      <c r="AO27" s="304"/>
      <c r="AP27" s="304">
        <f>SUM($B26:AQ$26)/AP25</f>
        <v>158.39999999999995</v>
      </c>
      <c r="AQ27" s="304"/>
      <c r="AR27" s="304">
        <f>SUM($B26:AS$26)/AR25</f>
        <v>158.39999999999995</v>
      </c>
      <c r="AS27" s="304"/>
      <c r="AT27" s="304">
        <f>SUM($B26:AU$26)/AT25</f>
        <v>161.43749999999994</v>
      </c>
      <c r="AU27" s="304"/>
      <c r="AV27" s="304">
        <f>SUM($B26:AW$26)/AV25</f>
        <v>161.43749999999994</v>
      </c>
      <c r="AW27" s="304"/>
      <c r="AX27" s="304">
        <f>SUM($B26:AY$26)/AX25</f>
        <v>161.43749999999994</v>
      </c>
      <c r="AY27" s="304"/>
      <c r="AZ27" s="304">
        <f>SUM($B26:BA$26)/AZ25</f>
        <v>161.43749999999994</v>
      </c>
      <c r="BA27" s="304"/>
      <c r="BB27" s="304">
        <f>SUM($B26:BC$26)/BB25</f>
        <v>161.43749999999994</v>
      </c>
      <c r="BC27" s="304"/>
      <c r="BD27" s="304">
        <f>SUM($B26:BE$26)/BD25</f>
        <v>161.43749999999994</v>
      </c>
      <c r="BE27" s="304"/>
      <c r="BF27" s="304">
        <f>SUM($B26:BG$26)/BF25</f>
        <v>161.43749999999994</v>
      </c>
      <c r="BG27" s="304"/>
      <c r="BH27" s="304">
        <f>SUM($B26:BI$26)/BH25</f>
        <v>167.82352941176467</v>
      </c>
      <c r="BI27" s="304"/>
      <c r="BJ27" s="304">
        <f>SUM($B26:BK$26)/BJ25</f>
        <v>167.82352941176467</v>
      </c>
      <c r="BK27" s="304"/>
      <c r="BL27" s="304">
        <f>SUM($B26:BM$26)/BL25</f>
        <v>174.49999999999997</v>
      </c>
      <c r="BM27" s="304"/>
      <c r="BN27" s="304">
        <f>SUM($B26:BO$26)/BN25</f>
        <v>174.49999999999997</v>
      </c>
      <c r="BO27" s="304"/>
      <c r="BP27" s="304">
        <f>SUM($B26:BQ$26)/BP25</f>
        <v>174.49999999999997</v>
      </c>
      <c r="BQ27" s="304"/>
      <c r="BR27" s="304">
        <f>SUM($B26:BS$26)/BR25</f>
        <v>174.49999999999997</v>
      </c>
      <c r="BS27" s="304"/>
      <c r="BT27" s="304">
        <f>SUM($B26:BU$26)/BT25</f>
        <v>174.49999999999997</v>
      </c>
      <c r="BU27" s="304"/>
      <c r="BV27" s="304">
        <f>SUM($B26:BW$26)/BV25</f>
        <v>174.49999999999997</v>
      </c>
      <c r="BW27" s="304"/>
      <c r="BX27" s="304">
        <f>SUM($B26:BY$26)/BX25</f>
        <v>174.49999999999997</v>
      </c>
      <c r="BY27" s="304"/>
      <c r="BZ27" s="304">
        <f>SUM($B26:CA$26)/BZ25</f>
        <v>174.49999999999997</v>
      </c>
      <c r="CA27" s="304"/>
      <c r="CB27" s="304">
        <f>SUM($B26:CC$26)/CB25</f>
        <v>174.49999999999997</v>
      </c>
      <c r="CC27" s="304"/>
      <c r="CD27" s="304">
        <f>SUM($B26:CE$26)/CD25</f>
        <v>174.49999999999997</v>
      </c>
      <c r="CE27" s="304"/>
      <c r="CF27" s="304">
        <f>SUM($B26:CG$26)/CF25</f>
        <v>174.49999999999997</v>
      </c>
      <c r="CG27" s="304"/>
      <c r="CH27" s="304">
        <f>SUM($B26:CI$26)/CH25</f>
        <v>174.49999999999997</v>
      </c>
      <c r="CI27" s="304"/>
      <c r="CJ27" s="304"/>
      <c r="CK27" s="304"/>
      <c r="CL27" s="86"/>
      <c r="CN27" s="304"/>
      <c r="CO27" s="304"/>
      <c r="CP27" s="86"/>
    </row>
    <row r="28" spans="1:197" ht="15" thickBot="1">
      <c r="A28" s="77" t="s">
        <v>62</v>
      </c>
      <c r="B28" s="304">
        <v>0</v>
      </c>
      <c r="C28" s="304"/>
      <c r="D28" s="304">
        <v>0</v>
      </c>
      <c r="E28" s="304"/>
      <c r="F28" s="304">
        <v>0</v>
      </c>
      <c r="G28" s="304"/>
      <c r="H28" s="304">
        <v>0</v>
      </c>
      <c r="I28" s="304"/>
      <c r="J28" s="304">
        <v>0</v>
      </c>
      <c r="K28" s="304"/>
      <c r="L28" s="304">
        <v>0</v>
      </c>
      <c r="M28" s="304"/>
      <c r="N28" s="304">
        <v>0</v>
      </c>
      <c r="O28" s="304"/>
      <c r="P28" s="304">
        <v>0</v>
      </c>
      <c r="Q28" s="304"/>
      <c r="R28" s="304">
        <v>0</v>
      </c>
      <c r="S28" s="304"/>
      <c r="T28" s="304">
        <v>0</v>
      </c>
      <c r="U28" s="304"/>
      <c r="V28" s="304">
        <v>0</v>
      </c>
      <c r="W28" s="304"/>
      <c r="X28" s="304">
        <v>0</v>
      </c>
      <c r="Y28" s="304"/>
      <c r="Z28" s="304">
        <f>LN(Z25)/Z27</f>
        <v>-3.7559394484379824E-2</v>
      </c>
      <c r="AA28" s="304"/>
      <c r="AB28" s="304">
        <f t="shared" ref="AB28" si="356">LN(AB25)/AB27</f>
        <v>-3.0463390733436162E-2</v>
      </c>
      <c r="AC28" s="304"/>
      <c r="AD28" s="304">
        <f t="shared" ref="AD28" si="357">LN(AD25)/AD27</f>
        <v>-2.148928427653039E-2</v>
      </c>
      <c r="AE28" s="304"/>
      <c r="AF28" s="304">
        <f t="shared" ref="AF28" si="358">LN(AF25)/AF27</f>
        <v>-2.148928427653039E-2</v>
      </c>
      <c r="AG28" s="304"/>
      <c r="AH28" s="304">
        <f t="shared" ref="AH28" si="359">LN(AH25)/AH27</f>
        <v>-1.949580288722385E-2</v>
      </c>
      <c r="AI28" s="304"/>
      <c r="AJ28" s="304">
        <f t="shared" ref="AJ28" si="360">LN(AJ25)/AJ27</f>
        <v>-1.7798310528888764E-2</v>
      </c>
      <c r="AK28" s="304"/>
      <c r="AL28" s="304">
        <f t="shared" ref="AL28" si="361">LN(AL25)/AL27</f>
        <v>-1.2604240956332929E-2</v>
      </c>
      <c r="AM28" s="304"/>
      <c r="AN28" s="304">
        <f t="shared" ref="AN28" si="362">LN(AN25)/AN27</f>
        <v>-1.1903652334205071E-2</v>
      </c>
      <c r="AO28" s="304"/>
      <c r="AP28" s="304">
        <f t="shared" ref="AP28" si="363">LN(AP25)/AP27</f>
        <v>-1.0646458040216092E-2</v>
      </c>
      <c r="AQ28" s="304"/>
      <c r="AR28" s="304">
        <f t="shared" ref="AR28" si="364">LN(AR25)/AR27</f>
        <v>-1.0646458040216092E-2</v>
      </c>
      <c r="AS28" s="304"/>
      <c r="AT28" s="304">
        <f t="shared" ref="AT28" si="365">LN(AT25)/AT27</f>
        <v>-1.0046367370856572E-2</v>
      </c>
      <c r="AU28" s="304"/>
      <c r="AV28" s="304">
        <f t="shared" ref="AV28" si="366">LN(AV25)/AV27</f>
        <v>-1.0046367370856572E-2</v>
      </c>
      <c r="AW28" s="304"/>
      <c r="AX28" s="304">
        <f t="shared" ref="AX28" si="367">LN(AX25)/AX27</f>
        <v>-1.0046367370856572E-2</v>
      </c>
      <c r="AY28" s="304"/>
      <c r="AZ28" s="304">
        <f t="shared" ref="AZ28" si="368">LN(AZ25)/AZ27</f>
        <v>-1.0046367370856572E-2</v>
      </c>
      <c r="BA28" s="304"/>
      <c r="BB28" s="304">
        <f t="shared" ref="BB28" si="369">LN(BB25)/BB27</f>
        <v>-1.0046367370856572E-2</v>
      </c>
      <c r="BC28" s="304"/>
      <c r="BD28" s="304">
        <f t="shared" ref="BD28" si="370">LN(BD25)/BD27</f>
        <v>-1.0046367370856572E-2</v>
      </c>
      <c r="BE28" s="304"/>
      <c r="BF28" s="304">
        <f t="shared" ref="BF28" si="371">LN(BF25)/BF27</f>
        <v>-1.0046367370856572E-2</v>
      </c>
      <c r="BG28" s="304"/>
      <c r="BH28" s="304">
        <f t="shared" ref="BH28" si="372">LN(BH25)/BH27</f>
        <v>-9.3028421943483312E-3</v>
      </c>
      <c r="BI28" s="304"/>
      <c r="BJ28" s="304">
        <f t="shared" ref="BJ28" si="373">LN(BJ25)/BJ27</f>
        <v>-9.3028421943483312E-3</v>
      </c>
      <c r="BK28" s="304"/>
      <c r="BL28" s="304">
        <f t="shared" ref="BL28" si="374">LN(BL25)/BL27</f>
        <v>-8.6193547093196231E-3</v>
      </c>
      <c r="BM28" s="304"/>
      <c r="BN28" s="304">
        <f t="shared" ref="BN28" si="375">LN(BN25)/BN27</f>
        <v>-8.6193547093196231E-3</v>
      </c>
      <c r="BO28" s="304"/>
      <c r="BP28" s="304">
        <f t="shared" ref="BP28" si="376">LN(BP25)/BP27</f>
        <v>-8.6193547093196231E-3</v>
      </c>
      <c r="BQ28" s="304"/>
      <c r="BR28" s="304">
        <f>LN(BR25)/BR27</f>
        <v>-8.6193547093196231E-3</v>
      </c>
      <c r="BS28" s="304"/>
      <c r="BT28" s="304">
        <f t="shared" ref="BT28" si="377">LN(BT25)/BT27</f>
        <v>-8.6193547093196231E-3</v>
      </c>
      <c r="BU28" s="304"/>
      <c r="BV28" s="304">
        <f t="shared" ref="BV28" si="378">LN(BV25)/BV27</f>
        <v>-8.6193547093196231E-3</v>
      </c>
      <c r="BW28" s="304"/>
      <c r="BX28" s="304">
        <f t="shared" ref="BX28" si="379">LN(BX25)/BX27</f>
        <v>-8.6193547093196231E-3</v>
      </c>
      <c r="BY28" s="304"/>
      <c r="BZ28" s="304">
        <f t="shared" ref="BZ28" si="380">LN(BZ25)/BZ27</f>
        <v>-8.6193547093196231E-3</v>
      </c>
      <c r="CA28" s="304"/>
      <c r="CB28" s="304">
        <f t="shared" ref="CB28" si="381">LN(CB25)/CB27</f>
        <v>-8.6193547093196231E-3</v>
      </c>
      <c r="CC28" s="304"/>
      <c r="CD28" s="304">
        <f t="shared" ref="CD28" si="382">LN(CD25)/CD27</f>
        <v>-8.6193547093196231E-3</v>
      </c>
      <c r="CE28" s="304"/>
      <c r="CF28" s="304">
        <f t="shared" ref="CF28" si="383">LN(CF25)/CF27</f>
        <v>-8.6193547093196231E-3</v>
      </c>
      <c r="CG28" s="304"/>
      <c r="CH28" s="304">
        <f t="shared" ref="CH28" si="384">LN(CH25)/CH27</f>
        <v>-8.6193547093196231E-3</v>
      </c>
      <c r="CI28" s="304"/>
      <c r="CJ28" s="304"/>
      <c r="CK28" s="304"/>
      <c r="CL28" s="86"/>
      <c r="CN28" s="304"/>
      <c r="CO28" s="304"/>
      <c r="CP28" s="86"/>
    </row>
    <row r="29" spans="1:197" ht="15" thickBot="1">
      <c r="A29" s="77" t="s">
        <v>63</v>
      </c>
      <c r="B29" s="304">
        <f t="shared" ref="B29" si="385">LOG10(B14)-LOG10(D14)</f>
        <v>0</v>
      </c>
      <c r="C29" s="304"/>
      <c r="D29" s="304">
        <f t="shared" ref="D29" si="386">LOG10(D14)-LOG10(F14)</f>
        <v>0</v>
      </c>
      <c r="E29" s="304"/>
      <c r="F29" s="304">
        <f t="shared" ref="F29" si="387">LOG10(F14)-LOG10(H14)</f>
        <v>0</v>
      </c>
      <c r="G29" s="304"/>
      <c r="H29" s="304">
        <f t="shared" ref="H29" si="388">LOG10(H14)-LOG10(J14)</f>
        <v>0</v>
      </c>
      <c r="I29" s="304"/>
      <c r="J29" s="304">
        <f t="shared" ref="J29" si="389">LOG10(J14)-LOG10(L14)</f>
        <v>0</v>
      </c>
      <c r="K29" s="304"/>
      <c r="L29" s="304">
        <f t="shared" ref="L29" si="390">LOG10(L14)-LOG10(N14)</f>
        <v>5.1152522447381332E-2</v>
      </c>
      <c r="M29" s="304"/>
      <c r="N29" s="304">
        <f t="shared" ref="N29" si="391">LOG10(N14)-LOG10(P14)</f>
        <v>5.7991946977686726E-2</v>
      </c>
      <c r="O29" s="304"/>
      <c r="P29" s="304">
        <f t="shared" ref="P29" si="392">LOG10(P14)-LOG10(R14)</f>
        <v>6.6946789630613179E-2</v>
      </c>
      <c r="Q29" s="304"/>
      <c r="R29" s="304">
        <f t="shared" ref="R29" si="393">LOG10(R14)-LOG10(T14)</f>
        <v>0</v>
      </c>
      <c r="S29" s="304"/>
      <c r="T29" s="304">
        <f t="shared" ref="T29" si="394">LOG10(T14)-LOG10(V14)</f>
        <v>0</v>
      </c>
      <c r="U29" s="304"/>
      <c r="V29" s="304">
        <f t="shared" ref="V29" si="395">LOG10(V14)-LOG10(X14)</f>
        <v>0</v>
      </c>
      <c r="W29" s="304"/>
      <c r="X29" s="304">
        <f t="shared" ref="X29" si="396">LOG10(X14)-LOG10(Z14)</f>
        <v>0.17609125905568124</v>
      </c>
      <c r="Y29" s="304"/>
      <c r="Z29" s="304">
        <f t="shared" ref="Z29" si="397">LOG10(Z14)-LOG10(AB14)</f>
        <v>0</v>
      </c>
      <c r="AA29" s="304"/>
      <c r="AB29" s="304">
        <f t="shared" ref="AB29" si="398">LOG10(AB14)-LOG10(AD14)</f>
        <v>0</v>
      </c>
      <c r="AC29" s="304"/>
      <c r="AD29" s="304">
        <f t="shared" ref="AD29" si="399">LOG10(AD14)-LOG10(AF14)</f>
        <v>0</v>
      </c>
      <c r="AE29" s="304"/>
      <c r="AF29" s="304">
        <f t="shared" ref="AF29" si="400">LOG10(AF14)-LOG10(AH14)</f>
        <v>0</v>
      </c>
      <c r="AG29" s="304"/>
      <c r="AH29" s="304">
        <f t="shared" ref="AH29" si="401">LOG10(AH14)-LOG10(AJ14)</f>
        <v>0</v>
      </c>
      <c r="AI29" s="304"/>
      <c r="AJ29" s="304">
        <f t="shared" ref="AJ29" si="402">LOG10(AJ14)-LOG10(AL14)</f>
        <v>0.12493873660829996</v>
      </c>
      <c r="AK29" s="304"/>
      <c r="AL29" s="304">
        <f t="shared" ref="AL29" si="403">LOG10(AL14)-LOG10(AN14)</f>
        <v>0</v>
      </c>
      <c r="AM29" s="304"/>
      <c r="AN29" s="304">
        <f t="shared" ref="AN29" si="404">LOG10(AN14)-LOG10(AP14)</f>
        <v>0</v>
      </c>
      <c r="AO29" s="304"/>
      <c r="AP29" s="304">
        <f t="shared" ref="AP29" si="405">LOG10(AP14)-LOG10(AR14)</f>
        <v>0</v>
      </c>
      <c r="AQ29" s="304"/>
      <c r="AR29" s="304">
        <f t="shared" ref="AR29" si="406">LOG10(AR14)-LOG10(AT14)</f>
        <v>0</v>
      </c>
      <c r="AS29" s="304"/>
      <c r="AT29" s="304">
        <f t="shared" ref="AT29" si="407">LOG10(AT14)-LOG10(AV14)</f>
        <v>0</v>
      </c>
      <c r="AU29" s="304"/>
      <c r="AV29" s="304">
        <f t="shared" ref="AV29" si="408">LOG10(AV14)-LOG10(AX14)</f>
        <v>0</v>
      </c>
      <c r="AW29" s="304"/>
      <c r="AX29" s="304">
        <f t="shared" ref="AX29" si="409">LOG10(AX14)-LOG10(AZ14)</f>
        <v>0</v>
      </c>
      <c r="AY29" s="304"/>
      <c r="AZ29" s="304">
        <f t="shared" ref="AZ29" si="410">LOG10(AZ14)-LOG10(BB14)</f>
        <v>0</v>
      </c>
      <c r="BA29" s="304"/>
      <c r="BB29" s="304">
        <f t="shared" ref="BB29" si="411">LOG10(BB14)-LOG10(BD14)</f>
        <v>0.17609125905568124</v>
      </c>
      <c r="BC29" s="304"/>
      <c r="BD29" s="304">
        <f t="shared" ref="BD29" si="412">LOG10(BD14)-LOG10(BF14)</f>
        <v>0</v>
      </c>
      <c r="BE29" s="304"/>
      <c r="BF29" s="304">
        <f t="shared" ref="BF29" si="413">LOG10(BF14)-LOG10(BH14)</f>
        <v>0</v>
      </c>
      <c r="BG29" s="304"/>
      <c r="BH29" s="304">
        <f t="shared" ref="BH29" si="414">LOG10(BH14)-LOG10(BJ14)</f>
        <v>0.3010299956639812</v>
      </c>
      <c r="BI29" s="304"/>
      <c r="BJ29" s="304">
        <f t="shared" ref="BJ29" si="415">LOG10(BJ14)-LOG10(BL14)</f>
        <v>0</v>
      </c>
      <c r="BK29" s="304"/>
      <c r="BL29" s="304">
        <f t="shared" ref="BL29" si="416">LOG10(BL14)-LOG10(BN14)</f>
        <v>0</v>
      </c>
      <c r="BM29" s="304"/>
      <c r="BN29" s="304">
        <f t="shared" ref="BN29" si="417">LOG10(BN14)-LOG10(BP14)</f>
        <v>0</v>
      </c>
      <c r="BO29" s="304"/>
      <c r="BP29" s="304">
        <f t="shared" ref="BP29" si="418">LOG10(BP14)-LOG10(BR14)</f>
        <v>0</v>
      </c>
      <c r="BQ29" s="304"/>
      <c r="BR29" s="304">
        <f>LOG10(BR14)-LOG10(BT14)</f>
        <v>0</v>
      </c>
      <c r="BS29" s="304"/>
      <c r="BT29" s="304">
        <f t="shared" ref="BT29" si="419">LOG10(BT14)-LOG10(BV14)</f>
        <v>0</v>
      </c>
      <c r="BU29" s="304"/>
      <c r="BV29" s="304">
        <f t="shared" ref="BV29" si="420">LOG10(BV14)-LOG10(BX14)</f>
        <v>0</v>
      </c>
      <c r="BW29" s="304"/>
      <c r="BX29" s="304">
        <f t="shared" ref="BX29" si="421">LOG10(BX14)-LOG10(BZ14)</f>
        <v>0</v>
      </c>
      <c r="BY29" s="304"/>
      <c r="BZ29" s="304">
        <f t="shared" ref="BZ29" si="422">LOG10(BZ14)-LOG10(CB14)</f>
        <v>0</v>
      </c>
      <c r="CA29" s="304"/>
      <c r="CB29" s="304">
        <f t="shared" ref="CB29" si="423">LOG10(CB14)-LOG10(CD14)</f>
        <v>0</v>
      </c>
      <c r="CC29" s="304"/>
      <c r="CD29" s="304">
        <f t="shared" ref="CD29" si="424">LOG10(CD14)-LOG10(CF14)</f>
        <v>0</v>
      </c>
      <c r="CE29" s="304"/>
      <c r="CF29" s="304">
        <f>LOG10(CF14)</f>
        <v>0</v>
      </c>
      <c r="CG29" s="304"/>
      <c r="CH29" s="304">
        <v>0</v>
      </c>
      <c r="CI29" s="304"/>
      <c r="CJ29" s="304"/>
      <c r="CK29" s="304"/>
      <c r="CL29" s="304"/>
      <c r="CM29" s="304"/>
      <c r="CN29" s="304"/>
      <c r="CO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  <c r="DH29" s="304"/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  <c r="EQ29" s="304"/>
      <c r="ER29" s="304"/>
      <c r="ES29" s="304"/>
      <c r="ET29" s="304"/>
      <c r="EU29" s="304"/>
      <c r="EV29" s="304"/>
      <c r="EW29" s="304"/>
      <c r="EX29" s="304"/>
      <c r="EY29" s="304"/>
      <c r="EZ29" s="304"/>
      <c r="FA29" s="304"/>
      <c r="FB29" s="304"/>
      <c r="FC29" s="304"/>
      <c r="FD29" s="304"/>
      <c r="FE29" s="304"/>
      <c r="FF29" s="304"/>
      <c r="FG29" s="304"/>
      <c r="FH29" s="304"/>
      <c r="FI29" s="304"/>
      <c r="FJ29" s="304"/>
      <c r="FK29" s="304"/>
      <c r="FL29" s="304"/>
      <c r="FM29" s="304"/>
      <c r="FN29" s="304"/>
      <c r="FO29" s="304"/>
      <c r="FP29" s="304"/>
      <c r="FQ29" s="304"/>
      <c r="FR29" s="304"/>
      <c r="FS29" s="304"/>
      <c r="FT29" s="304"/>
      <c r="FU29" s="304"/>
      <c r="FV29" s="304"/>
      <c r="FW29" s="304"/>
      <c r="FX29" s="304"/>
      <c r="FY29" s="304"/>
      <c r="FZ29" s="304"/>
      <c r="GA29" s="304"/>
      <c r="GB29" s="304"/>
      <c r="GC29" s="304"/>
      <c r="GD29" s="304"/>
      <c r="GE29" s="304"/>
      <c r="GF29" s="304"/>
      <c r="GG29" s="304"/>
      <c r="GH29" s="304"/>
      <c r="GI29" s="304"/>
      <c r="GJ29" s="304"/>
      <c r="GK29" s="304"/>
      <c r="GL29" s="304"/>
      <c r="GM29" s="304"/>
      <c r="GN29" s="304"/>
      <c r="GO29" s="304"/>
    </row>
    <row r="30" spans="1:197" ht="15" thickBot="1">
      <c r="A30" s="77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 t="s">
        <v>66</v>
      </c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</row>
    <row r="31" spans="1:197">
      <c r="A31" s="1">
        <v>1</v>
      </c>
      <c r="B31" s="16">
        <v>0</v>
      </c>
      <c r="C31" s="44">
        <v>0</v>
      </c>
      <c r="D31" s="16">
        <v>0</v>
      </c>
      <c r="E31" s="44">
        <v>0</v>
      </c>
      <c r="F31" s="16">
        <v>0</v>
      </c>
      <c r="G31" s="44">
        <v>0</v>
      </c>
      <c r="H31" s="16">
        <v>0</v>
      </c>
      <c r="I31" s="44">
        <v>0</v>
      </c>
      <c r="J31" s="16">
        <v>0</v>
      </c>
      <c r="K31" s="44">
        <v>0</v>
      </c>
      <c r="L31" s="16">
        <v>0</v>
      </c>
      <c r="M31" s="44">
        <v>0</v>
      </c>
      <c r="N31" s="16">
        <v>0</v>
      </c>
      <c r="O31" s="44">
        <v>0</v>
      </c>
      <c r="P31" s="16">
        <v>0</v>
      </c>
      <c r="Q31" s="44">
        <v>0</v>
      </c>
      <c r="R31" s="16">
        <v>0</v>
      </c>
      <c r="S31" s="44">
        <v>0</v>
      </c>
      <c r="T31" s="16">
        <v>0</v>
      </c>
      <c r="U31" s="44">
        <v>0</v>
      </c>
      <c r="V31" s="16">
        <v>0</v>
      </c>
      <c r="W31" s="44">
        <v>0</v>
      </c>
      <c r="X31" s="16">
        <v>0</v>
      </c>
      <c r="Y31" s="44">
        <v>0</v>
      </c>
      <c r="Z31" s="16">
        <v>0</v>
      </c>
      <c r="AA31" s="44">
        <v>0</v>
      </c>
      <c r="AB31" s="16">
        <v>0</v>
      </c>
      <c r="AC31" s="44">
        <v>0</v>
      </c>
      <c r="AD31" s="16">
        <v>0</v>
      </c>
      <c r="AE31" s="44">
        <v>0</v>
      </c>
      <c r="AF31" s="16">
        <v>0</v>
      </c>
      <c r="AG31" s="44">
        <v>0</v>
      </c>
      <c r="AH31" s="16">
        <v>0</v>
      </c>
      <c r="AI31" s="44">
        <v>0</v>
      </c>
      <c r="AJ31" s="16">
        <v>2</v>
      </c>
      <c r="AK31" s="44">
        <v>0</v>
      </c>
      <c r="AL31" s="16">
        <v>0</v>
      </c>
      <c r="AM31" s="44">
        <v>0</v>
      </c>
      <c r="AN31" s="16">
        <v>0</v>
      </c>
      <c r="AO31" s="44">
        <v>0</v>
      </c>
      <c r="AP31" s="18">
        <v>0</v>
      </c>
      <c r="AQ31" s="92">
        <v>0</v>
      </c>
      <c r="AR31" s="18">
        <v>0</v>
      </c>
      <c r="AS31" s="92">
        <v>0</v>
      </c>
      <c r="AT31" s="18">
        <v>0</v>
      </c>
      <c r="AU31" s="92">
        <v>0</v>
      </c>
      <c r="AV31" s="18" t="s">
        <v>46</v>
      </c>
      <c r="AW31" s="92">
        <v>0</v>
      </c>
      <c r="AX31" s="83" t="s">
        <v>44</v>
      </c>
      <c r="AY31" s="92">
        <v>0</v>
      </c>
      <c r="AZ31" s="83" t="s">
        <v>44</v>
      </c>
      <c r="BA31" s="92">
        <v>0</v>
      </c>
      <c r="BB31" s="83" t="s">
        <v>44</v>
      </c>
      <c r="BC31" s="92">
        <v>0</v>
      </c>
      <c r="BD31" s="83" t="s">
        <v>44</v>
      </c>
      <c r="BE31" s="92">
        <v>0</v>
      </c>
      <c r="BF31" s="83" t="s">
        <v>44</v>
      </c>
      <c r="BG31" s="92">
        <v>0</v>
      </c>
      <c r="BH31" s="83" t="s">
        <v>44</v>
      </c>
      <c r="BI31" s="92">
        <v>0</v>
      </c>
      <c r="BJ31" s="83" t="s">
        <v>44</v>
      </c>
      <c r="BK31" s="92">
        <v>0</v>
      </c>
      <c r="BL31" s="83" t="s">
        <v>44</v>
      </c>
      <c r="BM31" s="92">
        <v>0</v>
      </c>
      <c r="BN31" s="83" t="s">
        <v>44</v>
      </c>
      <c r="BO31" s="92"/>
      <c r="BP31" s="83" t="s">
        <v>44</v>
      </c>
      <c r="BQ31" s="92">
        <v>0</v>
      </c>
      <c r="BR31" s="83" t="s">
        <v>44</v>
      </c>
      <c r="BS31" s="92">
        <v>0</v>
      </c>
      <c r="BT31" s="83" t="s">
        <v>44</v>
      </c>
      <c r="BU31" s="92">
        <v>0</v>
      </c>
      <c r="BV31" s="83" t="s">
        <v>44</v>
      </c>
      <c r="BW31" s="92">
        <v>0</v>
      </c>
      <c r="BX31" s="83" t="s">
        <v>44</v>
      </c>
      <c r="BY31" s="92">
        <v>0</v>
      </c>
      <c r="BZ31" s="83" t="s">
        <v>44</v>
      </c>
      <c r="CA31" s="92">
        <v>0</v>
      </c>
      <c r="CB31" s="83" t="s">
        <v>44</v>
      </c>
      <c r="CC31" s="92">
        <v>0</v>
      </c>
      <c r="CD31" s="83" t="s">
        <v>44</v>
      </c>
      <c r="CE31" s="92">
        <v>0</v>
      </c>
      <c r="CF31" s="83" t="s">
        <v>44</v>
      </c>
      <c r="CG31" s="92"/>
      <c r="CH31" s="83" t="s">
        <v>44</v>
      </c>
      <c r="CI31" s="92"/>
      <c r="CJ31">
        <f t="shared" si="0"/>
        <v>2</v>
      </c>
      <c r="CK31">
        <f t="shared" si="1"/>
        <v>0</v>
      </c>
      <c r="CL31" s="1">
        <v>25</v>
      </c>
    </row>
    <row r="32" spans="1:197">
      <c r="A32">
        <v>2</v>
      </c>
      <c r="B32" s="19">
        <v>0</v>
      </c>
      <c r="C32" s="45">
        <v>0</v>
      </c>
      <c r="D32" s="19">
        <v>0</v>
      </c>
      <c r="E32" s="45">
        <v>0</v>
      </c>
      <c r="F32" s="19">
        <v>0</v>
      </c>
      <c r="G32" s="45">
        <v>0</v>
      </c>
      <c r="H32" s="19">
        <v>0</v>
      </c>
      <c r="I32" s="45">
        <v>0</v>
      </c>
      <c r="J32" s="19">
        <v>0</v>
      </c>
      <c r="K32" s="45">
        <v>0</v>
      </c>
      <c r="L32" s="19">
        <v>0</v>
      </c>
      <c r="M32" s="45">
        <v>0</v>
      </c>
      <c r="N32" s="19">
        <v>0</v>
      </c>
      <c r="O32" s="45">
        <v>0</v>
      </c>
      <c r="P32" s="19">
        <v>0</v>
      </c>
      <c r="Q32" s="45">
        <v>0</v>
      </c>
      <c r="R32" s="19">
        <v>0</v>
      </c>
      <c r="S32" s="45">
        <v>0</v>
      </c>
      <c r="T32" s="19">
        <v>0</v>
      </c>
      <c r="U32" s="45">
        <v>0</v>
      </c>
      <c r="V32" s="19">
        <v>0</v>
      </c>
      <c r="W32" s="45">
        <v>0</v>
      </c>
      <c r="X32" s="19">
        <v>1</v>
      </c>
      <c r="Y32" s="45">
        <v>0</v>
      </c>
      <c r="Z32" s="19">
        <v>0</v>
      </c>
      <c r="AA32" s="45">
        <v>0</v>
      </c>
      <c r="AB32" s="19">
        <v>0</v>
      </c>
      <c r="AC32" s="45">
        <v>0</v>
      </c>
      <c r="AD32" s="19">
        <v>0</v>
      </c>
      <c r="AE32" s="45">
        <v>1</v>
      </c>
      <c r="AF32" s="19">
        <v>0</v>
      </c>
      <c r="AG32" s="45">
        <v>1</v>
      </c>
      <c r="AH32" s="19">
        <v>1</v>
      </c>
      <c r="AI32" s="45">
        <v>0</v>
      </c>
      <c r="AJ32" s="19">
        <v>0</v>
      </c>
      <c r="AK32" s="45">
        <v>0</v>
      </c>
      <c r="AL32" s="19">
        <v>0</v>
      </c>
      <c r="AM32" s="45">
        <v>0</v>
      </c>
      <c r="AN32" s="19">
        <v>0</v>
      </c>
      <c r="AO32" s="45">
        <v>0</v>
      </c>
      <c r="AP32" s="19">
        <v>0</v>
      </c>
      <c r="AQ32" s="45">
        <v>0</v>
      </c>
      <c r="AR32" s="19">
        <v>0</v>
      </c>
      <c r="AS32" s="45">
        <v>0</v>
      </c>
      <c r="AT32" s="19">
        <v>0</v>
      </c>
      <c r="AU32" s="45">
        <v>0</v>
      </c>
      <c r="AV32" s="5" t="s">
        <v>44</v>
      </c>
      <c r="AW32" s="45">
        <v>0</v>
      </c>
      <c r="AX32" s="5" t="s">
        <v>44</v>
      </c>
      <c r="AY32" s="45">
        <v>0</v>
      </c>
      <c r="AZ32" s="5" t="s">
        <v>44</v>
      </c>
      <c r="BA32" s="45">
        <v>0</v>
      </c>
      <c r="BB32" s="5" t="s">
        <v>44</v>
      </c>
      <c r="BC32" s="45">
        <v>0</v>
      </c>
      <c r="BD32" s="5" t="s">
        <v>44</v>
      </c>
      <c r="BE32" s="45">
        <v>0</v>
      </c>
      <c r="BF32" s="5" t="s">
        <v>44</v>
      </c>
      <c r="BG32" s="45">
        <v>0</v>
      </c>
      <c r="BH32" s="5" t="s">
        <v>44</v>
      </c>
      <c r="BI32" s="45">
        <v>0</v>
      </c>
      <c r="BJ32" s="5" t="s">
        <v>44</v>
      </c>
      <c r="BK32" s="45">
        <v>0</v>
      </c>
      <c r="BL32" s="5" t="s">
        <v>44</v>
      </c>
      <c r="BM32" s="45">
        <v>0</v>
      </c>
      <c r="BN32" s="5" t="s">
        <v>44</v>
      </c>
      <c r="BO32" s="45"/>
      <c r="BP32" s="5" t="s">
        <v>44</v>
      </c>
      <c r="BQ32" s="45">
        <v>0</v>
      </c>
      <c r="BR32" s="5" t="s">
        <v>44</v>
      </c>
      <c r="BS32" s="45">
        <v>0</v>
      </c>
      <c r="BT32" s="5" t="s">
        <v>44</v>
      </c>
      <c r="BU32" s="45">
        <v>0</v>
      </c>
      <c r="BV32" s="5" t="s">
        <v>44</v>
      </c>
      <c r="BW32" s="45">
        <v>0</v>
      </c>
      <c r="BX32" s="5" t="s">
        <v>44</v>
      </c>
      <c r="BY32" s="45">
        <v>0</v>
      </c>
      <c r="BZ32" s="5" t="s">
        <v>44</v>
      </c>
      <c r="CA32" s="45">
        <v>0</v>
      </c>
      <c r="CB32" s="5" t="s">
        <v>44</v>
      </c>
      <c r="CC32" s="45">
        <v>0</v>
      </c>
      <c r="CD32" s="5" t="s">
        <v>44</v>
      </c>
      <c r="CE32" s="45">
        <v>0</v>
      </c>
      <c r="CF32" s="5" t="s">
        <v>44</v>
      </c>
      <c r="CG32" s="45"/>
      <c r="CH32" s="5" t="s">
        <v>44</v>
      </c>
      <c r="CI32" s="45"/>
      <c r="CJ32">
        <f t="shared" si="0"/>
        <v>2</v>
      </c>
      <c r="CK32">
        <f t="shared" si="1"/>
        <v>2</v>
      </c>
      <c r="CL32">
        <v>24</v>
      </c>
    </row>
    <row r="33" spans="1:146">
      <c r="A33">
        <v>3</v>
      </c>
      <c r="B33" s="19">
        <v>0</v>
      </c>
      <c r="C33" s="45">
        <v>0</v>
      </c>
      <c r="D33" s="19">
        <v>0</v>
      </c>
      <c r="E33" s="45">
        <v>0</v>
      </c>
      <c r="F33" s="19">
        <v>0</v>
      </c>
      <c r="G33" s="45">
        <v>0</v>
      </c>
      <c r="H33" s="19">
        <v>0</v>
      </c>
      <c r="I33" s="45">
        <v>0</v>
      </c>
      <c r="J33" s="19">
        <v>0</v>
      </c>
      <c r="K33" s="45">
        <v>0</v>
      </c>
      <c r="L33" s="19">
        <v>0</v>
      </c>
      <c r="M33" s="45">
        <v>0</v>
      </c>
      <c r="N33" s="19">
        <v>0</v>
      </c>
      <c r="O33" s="45">
        <v>0</v>
      </c>
      <c r="P33" s="19">
        <v>0</v>
      </c>
      <c r="Q33" s="45">
        <v>0</v>
      </c>
      <c r="R33" s="19">
        <v>0</v>
      </c>
      <c r="S33" s="45">
        <v>0</v>
      </c>
      <c r="T33" s="19">
        <v>0</v>
      </c>
      <c r="U33" s="45">
        <v>0</v>
      </c>
      <c r="V33" s="19">
        <v>0</v>
      </c>
      <c r="W33" s="45">
        <v>0</v>
      </c>
      <c r="X33" s="19">
        <v>0</v>
      </c>
      <c r="Y33" s="45">
        <v>0</v>
      </c>
      <c r="Z33" s="19">
        <v>0</v>
      </c>
      <c r="AA33" s="45">
        <v>0</v>
      </c>
      <c r="AB33" s="19">
        <v>0</v>
      </c>
      <c r="AC33" s="45">
        <v>1</v>
      </c>
      <c r="AD33" s="19">
        <v>0</v>
      </c>
      <c r="AE33" s="45">
        <v>0</v>
      </c>
      <c r="AF33" s="19">
        <v>0</v>
      </c>
      <c r="AG33" s="45">
        <v>0</v>
      </c>
      <c r="AH33" s="19">
        <v>3</v>
      </c>
      <c r="AI33" s="45">
        <v>0</v>
      </c>
      <c r="AJ33" s="19">
        <v>0</v>
      </c>
      <c r="AK33" s="45">
        <v>0</v>
      </c>
      <c r="AL33" s="19">
        <v>0</v>
      </c>
      <c r="AM33" s="45">
        <v>3</v>
      </c>
      <c r="AN33" s="19">
        <v>0</v>
      </c>
      <c r="AO33" s="45">
        <v>0</v>
      </c>
      <c r="AP33" s="19">
        <v>0</v>
      </c>
      <c r="AQ33" s="45">
        <v>1</v>
      </c>
      <c r="AR33" s="19">
        <v>0</v>
      </c>
      <c r="AS33" s="45">
        <v>0</v>
      </c>
      <c r="AT33" s="19">
        <v>0</v>
      </c>
      <c r="AU33" s="45">
        <v>1</v>
      </c>
      <c r="AV33" s="19">
        <v>0</v>
      </c>
      <c r="AW33" s="45">
        <v>0</v>
      </c>
      <c r="AX33" s="19">
        <v>1</v>
      </c>
      <c r="AY33" s="45">
        <v>0</v>
      </c>
      <c r="AZ33" s="18" t="s">
        <v>46</v>
      </c>
      <c r="BA33" s="45">
        <v>0</v>
      </c>
      <c r="BB33" s="5" t="s">
        <v>44</v>
      </c>
      <c r="BC33" s="45">
        <v>0</v>
      </c>
      <c r="BD33" s="5" t="s">
        <v>44</v>
      </c>
      <c r="BE33" s="45">
        <v>0</v>
      </c>
      <c r="BF33" s="5" t="s">
        <v>44</v>
      </c>
      <c r="BG33" s="45">
        <v>0</v>
      </c>
      <c r="BH33" s="5" t="s">
        <v>44</v>
      </c>
      <c r="BI33" s="45">
        <v>0</v>
      </c>
      <c r="BJ33" s="5" t="s">
        <v>44</v>
      </c>
      <c r="BK33" s="45">
        <v>0</v>
      </c>
      <c r="BL33" s="5" t="s">
        <v>44</v>
      </c>
      <c r="BM33" s="45">
        <v>0</v>
      </c>
      <c r="BN33" s="5" t="s">
        <v>44</v>
      </c>
      <c r="BO33" s="45"/>
      <c r="BP33" s="5" t="s">
        <v>44</v>
      </c>
      <c r="BQ33" s="45">
        <v>0</v>
      </c>
      <c r="BR33" s="5" t="s">
        <v>44</v>
      </c>
      <c r="BS33" s="45">
        <v>0</v>
      </c>
      <c r="BT33" s="5" t="s">
        <v>44</v>
      </c>
      <c r="BU33" s="45">
        <v>0</v>
      </c>
      <c r="BV33" s="5" t="s">
        <v>44</v>
      </c>
      <c r="BW33" s="45">
        <v>0</v>
      </c>
      <c r="BX33" s="5" t="s">
        <v>44</v>
      </c>
      <c r="BY33" s="45">
        <v>0</v>
      </c>
      <c r="BZ33" s="5" t="s">
        <v>44</v>
      </c>
      <c r="CA33" s="45">
        <v>0</v>
      </c>
      <c r="CB33" s="5" t="s">
        <v>44</v>
      </c>
      <c r="CC33" s="45">
        <v>0</v>
      </c>
      <c r="CD33" s="5" t="s">
        <v>44</v>
      </c>
      <c r="CE33" s="45">
        <v>0</v>
      </c>
      <c r="CF33" s="5" t="s">
        <v>44</v>
      </c>
      <c r="CG33" s="45"/>
      <c r="CH33" s="5" t="s">
        <v>44</v>
      </c>
      <c r="CI33" s="45"/>
      <c r="CJ33">
        <f t="shared" si="0"/>
        <v>4</v>
      </c>
      <c r="CK33">
        <f t="shared" si="1"/>
        <v>6</v>
      </c>
      <c r="CL33">
        <v>27</v>
      </c>
    </row>
    <row r="34" spans="1:146">
      <c r="A34">
        <v>4</v>
      </c>
      <c r="B34" s="19">
        <v>0</v>
      </c>
      <c r="C34" s="45">
        <v>0</v>
      </c>
      <c r="D34" s="19">
        <v>0</v>
      </c>
      <c r="E34" s="45">
        <v>0</v>
      </c>
      <c r="F34" s="19">
        <v>0</v>
      </c>
      <c r="G34" s="45">
        <v>0</v>
      </c>
      <c r="H34" s="19">
        <v>0</v>
      </c>
      <c r="I34" s="45">
        <v>0</v>
      </c>
      <c r="J34" s="19">
        <v>0</v>
      </c>
      <c r="K34" s="45">
        <v>0</v>
      </c>
      <c r="L34" s="19">
        <v>0</v>
      </c>
      <c r="M34" s="45">
        <v>0</v>
      </c>
      <c r="N34" s="19">
        <v>0</v>
      </c>
      <c r="O34" s="45">
        <v>0</v>
      </c>
      <c r="P34" s="19">
        <v>0</v>
      </c>
      <c r="Q34" s="45">
        <v>0</v>
      </c>
      <c r="R34" s="19">
        <v>0</v>
      </c>
      <c r="S34" s="45">
        <v>0</v>
      </c>
      <c r="T34" s="19">
        <v>0</v>
      </c>
      <c r="U34" s="45">
        <v>0</v>
      </c>
      <c r="V34" s="19">
        <v>0</v>
      </c>
      <c r="W34" s="45">
        <v>0</v>
      </c>
      <c r="X34" s="19">
        <v>1</v>
      </c>
      <c r="Y34" s="45">
        <v>0</v>
      </c>
      <c r="Z34" s="19">
        <v>1</v>
      </c>
      <c r="AA34" s="45">
        <v>0</v>
      </c>
      <c r="AB34" s="19">
        <v>0</v>
      </c>
      <c r="AC34" s="45">
        <v>1</v>
      </c>
      <c r="AD34" s="19">
        <v>0</v>
      </c>
      <c r="AE34" s="45">
        <v>1</v>
      </c>
      <c r="AF34" s="19">
        <v>0</v>
      </c>
      <c r="AG34" s="45">
        <v>0</v>
      </c>
      <c r="AH34" s="19">
        <v>1</v>
      </c>
      <c r="AI34" s="45">
        <v>0</v>
      </c>
      <c r="AJ34" s="19">
        <v>1</v>
      </c>
      <c r="AK34" s="45">
        <v>0</v>
      </c>
      <c r="AL34" s="19">
        <v>0</v>
      </c>
      <c r="AM34" s="45">
        <v>0</v>
      </c>
      <c r="AN34" s="19">
        <v>1</v>
      </c>
      <c r="AO34" s="45">
        <v>1</v>
      </c>
      <c r="AP34" s="19">
        <v>0</v>
      </c>
      <c r="AQ34" s="45">
        <v>0</v>
      </c>
      <c r="AR34" s="19">
        <v>0</v>
      </c>
      <c r="AS34" s="45">
        <v>1</v>
      </c>
      <c r="AT34" s="19">
        <v>0</v>
      </c>
      <c r="AU34" s="45">
        <v>0</v>
      </c>
      <c r="AV34" s="19">
        <v>0</v>
      </c>
      <c r="AW34" s="45">
        <v>1</v>
      </c>
      <c r="AX34" s="19">
        <v>1</v>
      </c>
      <c r="AY34" s="45">
        <v>0</v>
      </c>
      <c r="AZ34" s="19">
        <v>0</v>
      </c>
      <c r="BA34" s="45">
        <v>0</v>
      </c>
      <c r="BB34" s="19">
        <v>0</v>
      </c>
      <c r="BC34" s="45">
        <v>0</v>
      </c>
      <c r="BD34" s="19">
        <v>0</v>
      </c>
      <c r="BE34" s="45">
        <v>1</v>
      </c>
      <c r="BF34" s="5">
        <v>0</v>
      </c>
      <c r="BG34" s="45">
        <v>0</v>
      </c>
      <c r="BH34" s="19">
        <v>0</v>
      </c>
      <c r="BI34" s="45">
        <v>0</v>
      </c>
      <c r="BJ34" s="19">
        <v>0</v>
      </c>
      <c r="BK34" s="45">
        <v>0</v>
      </c>
      <c r="BL34" s="19">
        <v>0</v>
      </c>
      <c r="BM34" s="45">
        <v>0</v>
      </c>
      <c r="BN34" s="19">
        <v>0</v>
      </c>
      <c r="BO34" s="45">
        <v>0</v>
      </c>
      <c r="BP34" s="5" t="s">
        <v>44</v>
      </c>
      <c r="BQ34" s="45">
        <v>0</v>
      </c>
      <c r="BR34" s="5" t="s">
        <v>44</v>
      </c>
      <c r="BS34" s="45">
        <v>0</v>
      </c>
      <c r="BT34" s="5" t="s">
        <v>44</v>
      </c>
      <c r="BU34" s="45">
        <v>0</v>
      </c>
      <c r="BV34" s="5" t="s">
        <v>44</v>
      </c>
      <c r="BW34" s="45">
        <v>0</v>
      </c>
      <c r="BX34" s="5" t="s">
        <v>44</v>
      </c>
      <c r="BY34" s="45">
        <v>0</v>
      </c>
      <c r="BZ34" s="5" t="s">
        <v>44</v>
      </c>
      <c r="CA34" s="45">
        <v>0</v>
      </c>
      <c r="CB34" s="5" t="s">
        <v>44</v>
      </c>
      <c r="CC34" s="45">
        <v>0</v>
      </c>
      <c r="CD34" s="5" t="s">
        <v>44</v>
      </c>
      <c r="CE34" s="45">
        <v>0</v>
      </c>
      <c r="CF34" s="5" t="s">
        <v>44</v>
      </c>
      <c r="CG34" s="45"/>
      <c r="CH34" s="5" t="s">
        <v>44</v>
      </c>
      <c r="CI34" s="45"/>
      <c r="CJ34">
        <f t="shared" si="0"/>
        <v>6</v>
      </c>
      <c r="CK34">
        <f t="shared" si="1"/>
        <v>6</v>
      </c>
      <c r="CL34">
        <v>34</v>
      </c>
    </row>
    <row r="35" spans="1:146">
      <c r="A35">
        <v>5</v>
      </c>
      <c r="B35" s="19">
        <v>0</v>
      </c>
      <c r="C35" s="45">
        <v>0</v>
      </c>
      <c r="D35" s="19">
        <v>0</v>
      </c>
      <c r="E35" s="45">
        <v>0</v>
      </c>
      <c r="F35" s="19">
        <v>0</v>
      </c>
      <c r="G35" s="45">
        <v>0</v>
      </c>
      <c r="H35" s="19">
        <v>0</v>
      </c>
      <c r="I35" s="45">
        <v>0</v>
      </c>
      <c r="J35" s="19">
        <v>0</v>
      </c>
      <c r="K35" s="45">
        <v>0</v>
      </c>
      <c r="L35" s="19">
        <v>0</v>
      </c>
      <c r="M35" s="45">
        <v>0</v>
      </c>
      <c r="N35" s="19">
        <v>0</v>
      </c>
      <c r="O35" s="45">
        <v>0</v>
      </c>
      <c r="P35" s="19">
        <v>0</v>
      </c>
      <c r="Q35" s="45">
        <v>0</v>
      </c>
      <c r="R35" s="19">
        <v>0</v>
      </c>
      <c r="S35" s="45">
        <v>0</v>
      </c>
      <c r="T35" s="19">
        <v>1</v>
      </c>
      <c r="U35" s="45">
        <v>0</v>
      </c>
      <c r="V35" s="19">
        <v>0</v>
      </c>
      <c r="W35" s="45">
        <v>0</v>
      </c>
      <c r="X35" s="19">
        <v>0</v>
      </c>
      <c r="Y35" s="45">
        <v>0</v>
      </c>
      <c r="Z35" s="19">
        <v>1</v>
      </c>
      <c r="AA35" s="45">
        <v>1</v>
      </c>
      <c r="AB35" s="19">
        <v>0</v>
      </c>
      <c r="AC35" s="45">
        <v>0</v>
      </c>
      <c r="AD35" s="19">
        <v>2</v>
      </c>
      <c r="AE35" s="45">
        <v>1</v>
      </c>
      <c r="AF35" s="19">
        <v>1</v>
      </c>
      <c r="AG35" s="45">
        <v>2</v>
      </c>
      <c r="AH35" s="19">
        <v>0</v>
      </c>
      <c r="AI35" s="45">
        <v>2</v>
      </c>
      <c r="AJ35" s="19">
        <v>0</v>
      </c>
      <c r="AK35" s="45">
        <v>1</v>
      </c>
      <c r="AL35" s="19">
        <v>1</v>
      </c>
      <c r="AM35" s="45">
        <v>0</v>
      </c>
      <c r="AN35" s="19">
        <v>0</v>
      </c>
      <c r="AO35" s="45">
        <v>0</v>
      </c>
      <c r="AP35" s="19">
        <v>0</v>
      </c>
      <c r="AQ35" s="45">
        <v>0</v>
      </c>
      <c r="AR35" s="19">
        <v>0</v>
      </c>
      <c r="AS35" s="45">
        <v>1</v>
      </c>
      <c r="AT35" s="19">
        <v>0</v>
      </c>
      <c r="AU35" s="45">
        <v>0</v>
      </c>
      <c r="AV35" s="19">
        <v>0</v>
      </c>
      <c r="AW35" s="45">
        <v>0</v>
      </c>
      <c r="AX35" s="19">
        <v>0</v>
      </c>
      <c r="AY35" s="45">
        <v>0</v>
      </c>
      <c r="AZ35" s="19">
        <v>0</v>
      </c>
      <c r="BA35" s="45">
        <v>0</v>
      </c>
      <c r="BB35" s="19">
        <v>0</v>
      </c>
      <c r="BC35" s="45">
        <v>0</v>
      </c>
      <c r="BD35" s="19">
        <v>0</v>
      </c>
      <c r="BE35" s="45">
        <v>0</v>
      </c>
      <c r="BF35" s="19">
        <v>1</v>
      </c>
      <c r="BG35" s="45">
        <v>1</v>
      </c>
      <c r="BH35" s="19">
        <v>0</v>
      </c>
      <c r="BI35" s="45">
        <v>0</v>
      </c>
      <c r="BJ35" s="19">
        <v>0</v>
      </c>
      <c r="BK35" s="45">
        <v>0</v>
      </c>
      <c r="BL35" s="19">
        <v>0</v>
      </c>
      <c r="BM35" s="45">
        <v>0</v>
      </c>
      <c r="BN35" s="19">
        <v>0</v>
      </c>
      <c r="BO35" s="45">
        <v>0</v>
      </c>
      <c r="BP35" s="19">
        <v>0</v>
      </c>
      <c r="BQ35" s="45">
        <v>0</v>
      </c>
      <c r="BR35" s="5" t="s">
        <v>44</v>
      </c>
      <c r="BS35" s="45">
        <v>0</v>
      </c>
      <c r="BT35" s="5" t="s">
        <v>44</v>
      </c>
      <c r="BU35" s="45">
        <v>0</v>
      </c>
      <c r="BV35" s="5" t="s">
        <v>44</v>
      </c>
      <c r="BW35" s="45">
        <v>0</v>
      </c>
      <c r="BX35" s="5" t="s">
        <v>44</v>
      </c>
      <c r="BY35" s="45">
        <v>0</v>
      </c>
      <c r="BZ35" s="5" t="s">
        <v>44</v>
      </c>
      <c r="CA35" s="45">
        <v>0</v>
      </c>
      <c r="CB35" s="5" t="s">
        <v>44</v>
      </c>
      <c r="CC35" s="45">
        <v>0</v>
      </c>
      <c r="CD35" s="5" t="s">
        <v>44</v>
      </c>
      <c r="CE35" s="45">
        <v>0</v>
      </c>
      <c r="CF35" s="5" t="s">
        <v>44</v>
      </c>
      <c r="CG35" s="45"/>
      <c r="CH35" s="5" t="s">
        <v>44</v>
      </c>
      <c r="CI35" s="45"/>
      <c r="CJ35">
        <f t="shared" si="0"/>
        <v>7</v>
      </c>
      <c r="CK35">
        <f t="shared" si="1"/>
        <v>9</v>
      </c>
      <c r="CL35">
        <v>35</v>
      </c>
    </row>
    <row r="36" spans="1:146">
      <c r="A36">
        <v>6</v>
      </c>
      <c r="B36" s="19">
        <v>0</v>
      </c>
      <c r="C36" s="45">
        <v>0</v>
      </c>
      <c r="D36" s="19">
        <v>0</v>
      </c>
      <c r="E36" s="45">
        <v>0</v>
      </c>
      <c r="F36" s="19">
        <v>0</v>
      </c>
      <c r="G36" s="45">
        <v>0</v>
      </c>
      <c r="H36" s="19">
        <v>0</v>
      </c>
      <c r="I36" s="45">
        <v>0</v>
      </c>
      <c r="J36" s="19">
        <v>0</v>
      </c>
      <c r="K36" s="45">
        <v>0</v>
      </c>
      <c r="L36" s="19">
        <v>0</v>
      </c>
      <c r="M36" s="45">
        <v>0</v>
      </c>
      <c r="N36" s="19">
        <v>0</v>
      </c>
      <c r="O36" s="45">
        <v>0</v>
      </c>
      <c r="P36" s="19">
        <v>0</v>
      </c>
      <c r="Q36" s="45">
        <v>0</v>
      </c>
      <c r="R36" s="19">
        <v>0</v>
      </c>
      <c r="S36" s="45">
        <v>0</v>
      </c>
      <c r="T36" s="19">
        <v>0</v>
      </c>
      <c r="U36" s="45">
        <v>0</v>
      </c>
      <c r="V36" s="19">
        <v>1</v>
      </c>
      <c r="W36" s="45">
        <v>0</v>
      </c>
      <c r="X36" s="19">
        <v>0</v>
      </c>
      <c r="Y36" s="45">
        <v>0</v>
      </c>
      <c r="Z36" s="19">
        <v>1</v>
      </c>
      <c r="AA36" s="45">
        <v>0</v>
      </c>
      <c r="AB36" s="19">
        <v>0</v>
      </c>
      <c r="AC36" s="45">
        <v>1</v>
      </c>
      <c r="AD36" s="19">
        <v>1</v>
      </c>
      <c r="AE36" s="45">
        <v>0</v>
      </c>
      <c r="AF36" s="19">
        <v>0</v>
      </c>
      <c r="AG36" s="45">
        <v>0</v>
      </c>
      <c r="AH36" s="19">
        <v>2</v>
      </c>
      <c r="AI36" s="45">
        <v>1</v>
      </c>
      <c r="AJ36" s="19">
        <v>0</v>
      </c>
      <c r="AK36" s="45">
        <v>0</v>
      </c>
      <c r="AL36" s="19">
        <v>0</v>
      </c>
      <c r="AM36" s="45">
        <v>2</v>
      </c>
      <c r="AN36" s="19">
        <v>0</v>
      </c>
      <c r="AO36" s="45">
        <v>0</v>
      </c>
      <c r="AP36" s="19">
        <v>0</v>
      </c>
      <c r="AQ36" s="45">
        <v>1</v>
      </c>
      <c r="AR36" s="19">
        <v>0</v>
      </c>
      <c r="AS36" s="45">
        <v>0</v>
      </c>
      <c r="AT36" s="19">
        <v>1</v>
      </c>
      <c r="AU36" s="45">
        <v>0</v>
      </c>
      <c r="AV36" s="19">
        <v>0</v>
      </c>
      <c r="AW36" s="45">
        <v>0</v>
      </c>
      <c r="AX36" s="19">
        <v>0</v>
      </c>
      <c r="AY36" s="45">
        <v>0</v>
      </c>
      <c r="AZ36" s="19">
        <v>0</v>
      </c>
      <c r="BA36" s="45">
        <v>1</v>
      </c>
      <c r="BB36" s="19">
        <v>0</v>
      </c>
      <c r="BC36" s="45">
        <v>0</v>
      </c>
      <c r="BD36" s="19">
        <v>0</v>
      </c>
      <c r="BE36" s="45">
        <v>0</v>
      </c>
      <c r="BF36" s="19">
        <v>0</v>
      </c>
      <c r="BG36" s="45">
        <v>1</v>
      </c>
      <c r="BH36" s="19">
        <v>0</v>
      </c>
      <c r="BI36" s="45">
        <v>0</v>
      </c>
      <c r="BJ36" s="19">
        <v>0</v>
      </c>
      <c r="BK36" s="45">
        <v>0</v>
      </c>
      <c r="BL36" s="19">
        <v>0</v>
      </c>
      <c r="BM36" s="45">
        <v>0</v>
      </c>
      <c r="BN36" s="19">
        <v>0</v>
      </c>
      <c r="BO36" s="45">
        <v>0</v>
      </c>
      <c r="BP36" s="19">
        <v>0</v>
      </c>
      <c r="BQ36" s="45">
        <v>0</v>
      </c>
      <c r="BR36" s="19">
        <v>0</v>
      </c>
      <c r="BS36" s="45">
        <v>0</v>
      </c>
      <c r="BT36" s="5" t="s">
        <v>44</v>
      </c>
      <c r="BU36" s="45">
        <v>0</v>
      </c>
      <c r="BV36" s="5" t="s">
        <v>44</v>
      </c>
      <c r="BW36" s="45">
        <v>0</v>
      </c>
      <c r="BX36" s="5" t="s">
        <v>44</v>
      </c>
      <c r="BY36" s="45">
        <v>0</v>
      </c>
      <c r="BZ36" s="5" t="s">
        <v>44</v>
      </c>
      <c r="CA36" s="45">
        <v>0</v>
      </c>
      <c r="CB36" s="5" t="s">
        <v>44</v>
      </c>
      <c r="CC36" s="45">
        <v>0</v>
      </c>
      <c r="CD36" s="5" t="s">
        <v>44</v>
      </c>
      <c r="CE36" s="45">
        <v>0</v>
      </c>
      <c r="CF36" s="5" t="s">
        <v>44</v>
      </c>
      <c r="CG36" s="45"/>
      <c r="CH36" s="5" t="s">
        <v>44</v>
      </c>
      <c r="CI36" s="45"/>
      <c r="CJ36">
        <f t="shared" si="0"/>
        <v>6</v>
      </c>
      <c r="CK36">
        <f t="shared" si="1"/>
        <v>7</v>
      </c>
      <c r="CL36">
        <v>36</v>
      </c>
    </row>
    <row r="37" spans="1:146">
      <c r="A37">
        <v>7</v>
      </c>
      <c r="B37" s="19">
        <v>0</v>
      </c>
      <c r="C37" s="45">
        <v>0</v>
      </c>
      <c r="D37" s="19">
        <v>0</v>
      </c>
      <c r="E37" s="45">
        <v>0</v>
      </c>
      <c r="F37" s="19">
        <v>0</v>
      </c>
      <c r="G37" s="45">
        <v>0</v>
      </c>
      <c r="H37" s="19">
        <v>0</v>
      </c>
      <c r="I37" s="45">
        <v>0</v>
      </c>
      <c r="J37" s="19">
        <v>0</v>
      </c>
      <c r="K37" s="45">
        <v>0</v>
      </c>
      <c r="L37" s="19">
        <v>0</v>
      </c>
      <c r="M37" s="45">
        <v>0</v>
      </c>
      <c r="N37" s="19">
        <v>0</v>
      </c>
      <c r="O37" s="45">
        <v>0</v>
      </c>
      <c r="P37" s="19">
        <v>0</v>
      </c>
      <c r="Q37" s="45">
        <v>0</v>
      </c>
      <c r="R37" s="19">
        <v>0</v>
      </c>
      <c r="S37" s="45">
        <v>0</v>
      </c>
      <c r="T37" s="19">
        <v>0</v>
      </c>
      <c r="U37" s="45">
        <v>0</v>
      </c>
      <c r="V37" s="19">
        <v>0</v>
      </c>
      <c r="W37" s="45">
        <v>0</v>
      </c>
      <c r="X37" s="19">
        <v>0</v>
      </c>
      <c r="Y37" s="45">
        <v>0</v>
      </c>
      <c r="Z37" s="66">
        <v>2</v>
      </c>
      <c r="AA37" s="63">
        <v>0</v>
      </c>
      <c r="AB37" s="19">
        <v>0</v>
      </c>
      <c r="AC37" s="45">
        <v>1</v>
      </c>
      <c r="AD37" s="19">
        <v>0</v>
      </c>
      <c r="AE37" s="45">
        <v>0</v>
      </c>
      <c r="AF37" s="19">
        <v>2</v>
      </c>
      <c r="AG37" s="45">
        <v>0</v>
      </c>
      <c r="AH37" s="19">
        <v>0</v>
      </c>
      <c r="AI37" s="45">
        <v>1</v>
      </c>
      <c r="AJ37" s="19">
        <v>1</v>
      </c>
      <c r="AK37" s="45">
        <v>0</v>
      </c>
      <c r="AL37" s="19">
        <v>0</v>
      </c>
      <c r="AM37" s="45">
        <v>1</v>
      </c>
      <c r="AN37" s="19">
        <v>2</v>
      </c>
      <c r="AO37" s="45">
        <v>0</v>
      </c>
      <c r="AP37" s="19">
        <v>0</v>
      </c>
      <c r="AQ37" s="45">
        <v>0</v>
      </c>
      <c r="AR37" s="19">
        <v>0</v>
      </c>
      <c r="AS37" s="45">
        <v>0</v>
      </c>
      <c r="AT37" s="19">
        <v>1</v>
      </c>
      <c r="AU37" s="45">
        <v>1</v>
      </c>
      <c r="AV37" s="19">
        <v>0</v>
      </c>
      <c r="AW37" s="45">
        <v>0</v>
      </c>
      <c r="AX37" s="19">
        <v>0</v>
      </c>
      <c r="AY37" s="45">
        <v>0</v>
      </c>
      <c r="AZ37" s="18" t="s">
        <v>46</v>
      </c>
      <c r="BA37" s="45">
        <v>1</v>
      </c>
      <c r="BB37" s="5" t="s">
        <v>44</v>
      </c>
      <c r="BC37" s="45">
        <v>0</v>
      </c>
      <c r="BD37" s="5" t="s">
        <v>44</v>
      </c>
      <c r="BE37" s="45">
        <v>0</v>
      </c>
      <c r="BF37" s="5" t="s">
        <v>44</v>
      </c>
      <c r="BG37" s="45"/>
      <c r="BH37" s="5" t="s">
        <v>44</v>
      </c>
      <c r="BI37" s="45">
        <v>0</v>
      </c>
      <c r="BJ37" s="5" t="s">
        <v>44</v>
      </c>
      <c r="BK37" s="45"/>
      <c r="BL37" s="5" t="s">
        <v>44</v>
      </c>
      <c r="BM37" s="45">
        <v>0</v>
      </c>
      <c r="BN37" s="5" t="s">
        <v>44</v>
      </c>
      <c r="BO37" s="45"/>
      <c r="BP37" s="5" t="s">
        <v>44</v>
      </c>
      <c r="BQ37" s="45">
        <v>0</v>
      </c>
      <c r="BR37" s="5" t="s">
        <v>44</v>
      </c>
      <c r="BS37" s="45">
        <v>0</v>
      </c>
      <c r="BT37" s="5" t="s">
        <v>44</v>
      </c>
      <c r="BU37" s="45">
        <v>0</v>
      </c>
      <c r="BV37" s="5" t="s">
        <v>44</v>
      </c>
      <c r="BW37" s="45">
        <v>0</v>
      </c>
      <c r="BX37" s="5" t="s">
        <v>44</v>
      </c>
      <c r="BY37" s="45">
        <v>0</v>
      </c>
      <c r="BZ37" s="5" t="s">
        <v>44</v>
      </c>
      <c r="CA37" s="45">
        <v>0</v>
      </c>
      <c r="CB37" s="5" t="s">
        <v>44</v>
      </c>
      <c r="CC37" s="45">
        <v>0</v>
      </c>
      <c r="CD37" s="5" t="s">
        <v>44</v>
      </c>
      <c r="CE37" s="45">
        <v>0</v>
      </c>
      <c r="CF37" s="5" t="s">
        <v>44</v>
      </c>
      <c r="CG37" s="45"/>
      <c r="CH37" s="5" t="s">
        <v>44</v>
      </c>
      <c r="CI37" s="45"/>
      <c r="CJ37">
        <f t="shared" si="0"/>
        <v>8</v>
      </c>
      <c r="CK37">
        <f t="shared" si="1"/>
        <v>5</v>
      </c>
      <c r="CL37">
        <v>27</v>
      </c>
    </row>
    <row r="38" spans="1:146">
      <c r="A38">
        <v>8</v>
      </c>
      <c r="B38" s="19">
        <v>0</v>
      </c>
      <c r="C38" s="45">
        <v>0</v>
      </c>
      <c r="D38" s="19">
        <v>0</v>
      </c>
      <c r="E38" s="45">
        <v>0</v>
      </c>
      <c r="F38" s="19">
        <v>0</v>
      </c>
      <c r="G38" s="45">
        <v>0</v>
      </c>
      <c r="H38" s="19">
        <v>0</v>
      </c>
      <c r="I38" s="45">
        <v>0</v>
      </c>
      <c r="J38" s="19">
        <v>0</v>
      </c>
      <c r="K38" s="45">
        <v>0</v>
      </c>
      <c r="L38" s="19">
        <v>0</v>
      </c>
      <c r="M38" s="45">
        <v>0</v>
      </c>
      <c r="N38" s="19">
        <v>0</v>
      </c>
      <c r="O38" s="45">
        <v>0</v>
      </c>
      <c r="P38" s="19">
        <v>0</v>
      </c>
      <c r="Q38" s="45">
        <v>0</v>
      </c>
      <c r="R38" s="19">
        <v>0</v>
      </c>
      <c r="S38" s="45">
        <v>0</v>
      </c>
      <c r="T38" s="19">
        <v>0</v>
      </c>
      <c r="U38" s="45">
        <v>0</v>
      </c>
      <c r="V38" s="19">
        <v>1</v>
      </c>
      <c r="W38" s="45">
        <v>0</v>
      </c>
      <c r="X38" s="19">
        <v>0</v>
      </c>
      <c r="Y38" s="45">
        <v>0</v>
      </c>
      <c r="Z38" s="66">
        <v>0</v>
      </c>
      <c r="AA38" s="64">
        <v>0</v>
      </c>
      <c r="AB38" s="19">
        <v>1</v>
      </c>
      <c r="AC38" s="45">
        <v>1</v>
      </c>
      <c r="AD38" s="19">
        <v>0</v>
      </c>
      <c r="AE38" s="45">
        <v>1</v>
      </c>
      <c r="AF38" s="19">
        <v>0</v>
      </c>
      <c r="AG38" s="45">
        <v>1</v>
      </c>
      <c r="AH38" s="19">
        <v>1</v>
      </c>
      <c r="AI38" s="45">
        <v>1</v>
      </c>
      <c r="AJ38" s="19">
        <v>3</v>
      </c>
      <c r="AK38" s="45">
        <v>0</v>
      </c>
      <c r="AL38" s="19">
        <v>0</v>
      </c>
      <c r="AM38" s="45">
        <v>0</v>
      </c>
      <c r="AN38" s="19">
        <v>0</v>
      </c>
      <c r="AO38" s="45">
        <v>3</v>
      </c>
      <c r="AP38" s="66">
        <v>0</v>
      </c>
      <c r="AQ38" s="64">
        <v>1</v>
      </c>
      <c r="AR38" s="66">
        <v>0</v>
      </c>
      <c r="AS38" s="64">
        <v>0</v>
      </c>
      <c r="AT38" s="66">
        <v>0</v>
      </c>
      <c r="AU38" s="64">
        <v>0</v>
      </c>
      <c r="AV38" s="66">
        <v>0</v>
      </c>
      <c r="AW38" s="64">
        <v>0</v>
      </c>
      <c r="AX38" s="66">
        <v>0</v>
      </c>
      <c r="AY38" s="64">
        <v>1</v>
      </c>
      <c r="AZ38" s="66">
        <v>0</v>
      </c>
      <c r="BA38" s="64">
        <v>0</v>
      </c>
      <c r="BB38" s="66">
        <v>0</v>
      </c>
      <c r="BC38" s="64">
        <v>0</v>
      </c>
      <c r="BD38" s="66">
        <v>0</v>
      </c>
      <c r="BE38" s="64">
        <v>1</v>
      </c>
      <c r="BF38" s="66">
        <v>0</v>
      </c>
      <c r="BG38" s="64">
        <v>0</v>
      </c>
      <c r="BH38" s="66" t="s">
        <v>45</v>
      </c>
      <c r="BI38" s="64">
        <v>0</v>
      </c>
      <c r="BJ38" s="5" t="s">
        <v>44</v>
      </c>
      <c r="BK38" s="64">
        <v>0</v>
      </c>
      <c r="BL38" s="5" t="s">
        <v>44</v>
      </c>
      <c r="BM38" s="64">
        <v>0</v>
      </c>
      <c r="BN38" s="5" t="s">
        <v>44</v>
      </c>
      <c r="BO38" s="64"/>
      <c r="BP38" s="5" t="s">
        <v>44</v>
      </c>
      <c r="BQ38" s="64">
        <v>0</v>
      </c>
      <c r="BR38" s="5" t="s">
        <v>44</v>
      </c>
      <c r="BS38" s="64">
        <v>0</v>
      </c>
      <c r="BT38" s="5" t="s">
        <v>44</v>
      </c>
      <c r="BU38" s="64">
        <v>0</v>
      </c>
      <c r="BV38" s="5" t="s">
        <v>44</v>
      </c>
      <c r="BW38" s="64">
        <v>0</v>
      </c>
      <c r="BX38" s="5" t="s">
        <v>44</v>
      </c>
      <c r="BY38" s="64">
        <v>0</v>
      </c>
      <c r="BZ38" s="5" t="s">
        <v>44</v>
      </c>
      <c r="CA38" s="64">
        <v>0</v>
      </c>
      <c r="CB38" s="5" t="s">
        <v>44</v>
      </c>
      <c r="CC38" s="64">
        <v>0</v>
      </c>
      <c r="CD38" s="5" t="s">
        <v>44</v>
      </c>
      <c r="CE38" s="64">
        <v>0</v>
      </c>
      <c r="CF38" s="5" t="s">
        <v>44</v>
      </c>
      <c r="CG38" s="64"/>
      <c r="CH38" s="5" t="s">
        <v>44</v>
      </c>
      <c r="CI38" s="64"/>
      <c r="CJ38">
        <f t="shared" si="0"/>
        <v>6</v>
      </c>
      <c r="CK38">
        <f t="shared" si="1"/>
        <v>10</v>
      </c>
      <c r="CL38">
        <v>31</v>
      </c>
    </row>
    <row r="39" spans="1:146" ht="15" thickBot="1">
      <c r="A39" s="2">
        <v>9</v>
      </c>
      <c r="B39" s="23">
        <v>0</v>
      </c>
      <c r="C39" s="46">
        <v>0</v>
      </c>
      <c r="D39" s="23">
        <v>0</v>
      </c>
      <c r="E39" s="46">
        <v>0</v>
      </c>
      <c r="F39" s="23">
        <v>0</v>
      </c>
      <c r="G39" s="46">
        <v>0</v>
      </c>
      <c r="H39" s="23">
        <v>0</v>
      </c>
      <c r="I39" s="46">
        <v>0</v>
      </c>
      <c r="J39" s="23">
        <v>0</v>
      </c>
      <c r="K39" s="46">
        <v>0</v>
      </c>
      <c r="L39" s="23">
        <v>0</v>
      </c>
      <c r="M39" s="46">
        <v>0</v>
      </c>
      <c r="N39" s="66">
        <v>0</v>
      </c>
      <c r="O39" s="63">
        <v>0</v>
      </c>
      <c r="P39" s="66">
        <v>0</v>
      </c>
      <c r="Q39" s="63">
        <v>0</v>
      </c>
      <c r="R39" s="66">
        <v>0</v>
      </c>
      <c r="S39" s="63">
        <v>0</v>
      </c>
      <c r="T39" s="66">
        <v>0</v>
      </c>
      <c r="U39" s="63">
        <v>0</v>
      </c>
      <c r="V39" s="66">
        <v>0</v>
      </c>
      <c r="W39" s="63">
        <v>0</v>
      </c>
      <c r="X39" s="66">
        <v>0</v>
      </c>
      <c r="Y39" s="63">
        <v>0</v>
      </c>
      <c r="Z39" s="66">
        <v>1</v>
      </c>
      <c r="AA39" s="64">
        <v>0</v>
      </c>
      <c r="AB39" s="66">
        <v>0</v>
      </c>
      <c r="AC39" s="63">
        <v>0</v>
      </c>
      <c r="AD39" s="66">
        <v>3</v>
      </c>
      <c r="AE39" s="63">
        <v>1</v>
      </c>
      <c r="AF39" s="66">
        <v>0</v>
      </c>
      <c r="AG39" s="63">
        <v>0</v>
      </c>
      <c r="AH39" s="63">
        <v>0</v>
      </c>
      <c r="AI39" s="63">
        <v>1</v>
      </c>
      <c r="AJ39" s="66">
        <v>0</v>
      </c>
      <c r="AK39" s="63">
        <v>2</v>
      </c>
      <c r="AL39" s="66">
        <v>0</v>
      </c>
      <c r="AM39" s="63">
        <v>0</v>
      </c>
      <c r="AN39" s="66">
        <v>0</v>
      </c>
      <c r="AO39" s="63">
        <v>0</v>
      </c>
      <c r="AP39" s="66">
        <v>0</v>
      </c>
      <c r="AQ39" s="63">
        <v>1</v>
      </c>
      <c r="AR39" s="66">
        <v>0</v>
      </c>
      <c r="AS39" s="63">
        <v>0</v>
      </c>
      <c r="AT39" s="66">
        <v>0</v>
      </c>
      <c r="AU39" s="63">
        <v>0</v>
      </c>
      <c r="AV39" s="65" t="s">
        <v>44</v>
      </c>
      <c r="AW39" s="63">
        <v>0</v>
      </c>
      <c r="AX39" s="65" t="s">
        <v>44</v>
      </c>
      <c r="AY39" s="63">
        <v>0</v>
      </c>
      <c r="AZ39" s="65" t="s">
        <v>44</v>
      </c>
      <c r="BA39" s="63">
        <v>0</v>
      </c>
      <c r="BB39" s="65" t="s">
        <v>44</v>
      </c>
      <c r="BC39" s="63">
        <v>0</v>
      </c>
      <c r="BD39" s="65" t="s">
        <v>44</v>
      </c>
      <c r="BE39" s="63">
        <v>0</v>
      </c>
      <c r="BF39" s="65" t="s">
        <v>44</v>
      </c>
      <c r="BG39" s="63"/>
      <c r="BH39" s="65" t="s">
        <v>44</v>
      </c>
      <c r="BI39" s="63">
        <v>0</v>
      </c>
      <c r="BJ39" s="65" t="s">
        <v>44</v>
      </c>
      <c r="BK39" s="63">
        <v>0</v>
      </c>
      <c r="BL39" s="65" t="s">
        <v>44</v>
      </c>
      <c r="BM39" s="63">
        <v>0</v>
      </c>
      <c r="BN39" s="65" t="s">
        <v>44</v>
      </c>
      <c r="BO39" s="63"/>
      <c r="BP39" s="65" t="s">
        <v>44</v>
      </c>
      <c r="BQ39" s="63">
        <v>0</v>
      </c>
      <c r="BR39" s="65" t="s">
        <v>44</v>
      </c>
      <c r="BS39" s="63">
        <v>0</v>
      </c>
      <c r="BT39" s="65" t="s">
        <v>44</v>
      </c>
      <c r="BU39" s="63">
        <v>0</v>
      </c>
      <c r="BV39" s="65" t="s">
        <v>44</v>
      </c>
      <c r="BW39" s="63">
        <v>0</v>
      </c>
      <c r="BX39" s="65" t="s">
        <v>44</v>
      </c>
      <c r="BY39" s="63">
        <v>0</v>
      </c>
      <c r="BZ39" s="65" t="s">
        <v>44</v>
      </c>
      <c r="CA39" s="63">
        <v>0</v>
      </c>
      <c r="CB39" s="65" t="s">
        <v>44</v>
      </c>
      <c r="CC39" s="63">
        <v>0</v>
      </c>
      <c r="CD39" s="65" t="s">
        <v>44</v>
      </c>
      <c r="CE39" s="63">
        <v>0</v>
      </c>
      <c r="CF39" s="65" t="s">
        <v>44</v>
      </c>
      <c r="CG39" s="63"/>
      <c r="CH39" s="65" t="s">
        <v>44</v>
      </c>
      <c r="CI39" s="63"/>
      <c r="CJ39">
        <f t="shared" si="0"/>
        <v>4</v>
      </c>
      <c r="CK39">
        <f t="shared" si="1"/>
        <v>5</v>
      </c>
      <c r="CL39" s="2">
        <v>24</v>
      </c>
    </row>
    <row r="40" spans="1:146">
      <c r="A40" s="1" t="s">
        <v>47</v>
      </c>
      <c r="B40" s="85">
        <f>SUM(B31:B39)</f>
        <v>0</v>
      </c>
      <c r="C40" s="85">
        <f>SUM(C31:C39)</f>
        <v>0</v>
      </c>
      <c r="D40" s="85">
        <f t="shared" ref="D40:BO40" si="425">SUM(D31:D39)</f>
        <v>0</v>
      </c>
      <c r="E40" s="85">
        <f t="shared" si="425"/>
        <v>0</v>
      </c>
      <c r="F40" s="85">
        <f t="shared" si="425"/>
        <v>0</v>
      </c>
      <c r="G40" s="85">
        <f t="shared" si="425"/>
        <v>0</v>
      </c>
      <c r="H40" s="85">
        <f t="shared" si="425"/>
        <v>0</v>
      </c>
      <c r="I40" s="85">
        <f t="shared" si="425"/>
        <v>0</v>
      </c>
      <c r="J40" s="85">
        <f t="shared" si="425"/>
        <v>0</v>
      </c>
      <c r="K40" s="85">
        <f t="shared" si="425"/>
        <v>0</v>
      </c>
      <c r="L40" s="85">
        <f t="shared" si="425"/>
        <v>0</v>
      </c>
      <c r="M40" s="85">
        <f t="shared" si="425"/>
        <v>0</v>
      </c>
      <c r="N40" s="85">
        <f t="shared" si="425"/>
        <v>0</v>
      </c>
      <c r="O40" s="85">
        <f t="shared" si="425"/>
        <v>0</v>
      </c>
      <c r="P40" s="85">
        <f t="shared" si="425"/>
        <v>0</v>
      </c>
      <c r="Q40" s="85">
        <f t="shared" si="425"/>
        <v>0</v>
      </c>
      <c r="R40" s="85">
        <f t="shared" si="425"/>
        <v>0</v>
      </c>
      <c r="S40" s="85">
        <f t="shared" si="425"/>
        <v>0</v>
      </c>
      <c r="T40" s="85">
        <f t="shared" si="425"/>
        <v>1</v>
      </c>
      <c r="U40" s="85">
        <f t="shared" si="425"/>
        <v>0</v>
      </c>
      <c r="V40" s="85">
        <f t="shared" si="425"/>
        <v>2</v>
      </c>
      <c r="W40" s="85">
        <f t="shared" si="425"/>
        <v>0</v>
      </c>
      <c r="X40" s="85">
        <f t="shared" si="425"/>
        <v>2</v>
      </c>
      <c r="Y40" s="85">
        <f t="shared" si="425"/>
        <v>0</v>
      </c>
      <c r="Z40" s="85">
        <f t="shared" si="425"/>
        <v>6</v>
      </c>
      <c r="AA40" s="85">
        <f t="shared" si="425"/>
        <v>1</v>
      </c>
      <c r="AB40" s="85">
        <f t="shared" si="425"/>
        <v>1</v>
      </c>
      <c r="AC40" s="85">
        <f t="shared" si="425"/>
        <v>5</v>
      </c>
      <c r="AD40" s="85">
        <f t="shared" si="425"/>
        <v>6</v>
      </c>
      <c r="AE40" s="85">
        <f t="shared" si="425"/>
        <v>5</v>
      </c>
      <c r="AF40" s="85">
        <f t="shared" si="425"/>
        <v>3</v>
      </c>
      <c r="AG40" s="85">
        <f t="shared" si="425"/>
        <v>4</v>
      </c>
      <c r="AH40" s="85">
        <f t="shared" si="425"/>
        <v>8</v>
      </c>
      <c r="AI40" s="85">
        <f t="shared" si="425"/>
        <v>6</v>
      </c>
      <c r="AJ40" s="85">
        <f t="shared" si="425"/>
        <v>7</v>
      </c>
      <c r="AK40" s="85">
        <f t="shared" si="425"/>
        <v>3</v>
      </c>
      <c r="AL40" s="85">
        <f t="shared" si="425"/>
        <v>1</v>
      </c>
      <c r="AM40" s="85">
        <f t="shared" si="425"/>
        <v>6</v>
      </c>
      <c r="AN40" s="85">
        <f t="shared" si="425"/>
        <v>3</v>
      </c>
      <c r="AO40" s="85">
        <f t="shared" si="425"/>
        <v>4</v>
      </c>
      <c r="AP40" s="85">
        <f t="shared" si="425"/>
        <v>0</v>
      </c>
      <c r="AQ40" s="85">
        <f t="shared" si="425"/>
        <v>4</v>
      </c>
      <c r="AR40" s="85">
        <f t="shared" si="425"/>
        <v>0</v>
      </c>
      <c r="AS40" s="85">
        <f t="shared" si="425"/>
        <v>2</v>
      </c>
      <c r="AT40" s="85">
        <f t="shared" si="425"/>
        <v>2</v>
      </c>
      <c r="AU40" s="85">
        <f t="shared" si="425"/>
        <v>2</v>
      </c>
      <c r="AV40" s="85">
        <f t="shared" si="425"/>
        <v>0</v>
      </c>
      <c r="AW40" s="85">
        <f t="shared" si="425"/>
        <v>1</v>
      </c>
      <c r="AX40" s="85">
        <f t="shared" si="425"/>
        <v>2</v>
      </c>
      <c r="AY40" s="85">
        <f t="shared" si="425"/>
        <v>1</v>
      </c>
      <c r="AZ40" s="85">
        <f t="shared" si="425"/>
        <v>0</v>
      </c>
      <c r="BA40" s="85">
        <f t="shared" si="425"/>
        <v>2</v>
      </c>
      <c r="BB40" s="85">
        <f t="shared" si="425"/>
        <v>0</v>
      </c>
      <c r="BC40" s="85">
        <f t="shared" si="425"/>
        <v>0</v>
      </c>
      <c r="BD40" s="85">
        <f t="shared" si="425"/>
        <v>0</v>
      </c>
      <c r="BE40" s="85">
        <f t="shared" si="425"/>
        <v>2</v>
      </c>
      <c r="BF40" s="85">
        <f t="shared" si="425"/>
        <v>1</v>
      </c>
      <c r="BG40" s="85">
        <f t="shared" si="425"/>
        <v>2</v>
      </c>
      <c r="BH40" s="85">
        <f t="shared" si="425"/>
        <v>0</v>
      </c>
      <c r="BI40" s="85">
        <f t="shared" si="425"/>
        <v>0</v>
      </c>
      <c r="BJ40" s="85">
        <f t="shared" si="425"/>
        <v>0</v>
      </c>
      <c r="BK40" s="85">
        <f t="shared" si="425"/>
        <v>0</v>
      </c>
      <c r="BL40" s="85">
        <f t="shared" si="425"/>
        <v>0</v>
      </c>
      <c r="BM40" s="85">
        <f t="shared" si="425"/>
        <v>0</v>
      </c>
      <c r="BN40" s="85">
        <f t="shared" si="425"/>
        <v>0</v>
      </c>
      <c r="BO40" s="85">
        <f t="shared" si="425"/>
        <v>0</v>
      </c>
      <c r="BP40" s="85">
        <f>SUM(BP31:BP39)</f>
        <v>0</v>
      </c>
      <c r="BQ40" s="85">
        <f t="shared" ref="BQ40:CG40" si="426">SUM(BQ31:BQ39)</f>
        <v>0</v>
      </c>
      <c r="BR40" s="85">
        <f>SUM(BR31:BR39)</f>
        <v>0</v>
      </c>
      <c r="BS40" s="85">
        <f t="shared" si="426"/>
        <v>0</v>
      </c>
      <c r="BT40" s="85">
        <f t="shared" si="426"/>
        <v>0</v>
      </c>
      <c r="BU40" s="85">
        <f t="shared" si="426"/>
        <v>0</v>
      </c>
      <c r="BV40" s="85">
        <f t="shared" si="426"/>
        <v>0</v>
      </c>
      <c r="BW40" s="85">
        <f t="shared" si="426"/>
        <v>0</v>
      </c>
      <c r="BX40" s="85">
        <f t="shared" si="426"/>
        <v>0</v>
      </c>
      <c r="BY40" s="85">
        <f t="shared" si="426"/>
        <v>0</v>
      </c>
      <c r="BZ40" s="85">
        <f t="shared" si="426"/>
        <v>0</v>
      </c>
      <c r="CA40" s="85">
        <f t="shared" si="426"/>
        <v>0</v>
      </c>
      <c r="CB40" s="85">
        <f t="shared" si="426"/>
        <v>0</v>
      </c>
      <c r="CC40" s="85">
        <f t="shared" si="426"/>
        <v>0</v>
      </c>
      <c r="CD40" s="85">
        <f t="shared" si="426"/>
        <v>0</v>
      </c>
      <c r="CE40" s="85">
        <f t="shared" si="426"/>
        <v>0</v>
      </c>
      <c r="CF40" s="85">
        <f t="shared" si="426"/>
        <v>0</v>
      </c>
      <c r="CG40" s="85">
        <f t="shared" si="426"/>
        <v>0</v>
      </c>
      <c r="CH40" s="85">
        <f>SUM(CH31:CH39)</f>
        <v>0</v>
      </c>
      <c r="CI40" s="85">
        <f>SUM(CI31:CI39)</f>
        <v>0</v>
      </c>
      <c r="CJ40" s="97" t="s">
        <v>41</v>
      </c>
      <c r="CK40" s="97" t="s">
        <v>42</v>
      </c>
      <c r="CL40" s="85">
        <f>AVERAGE(CL31:CL39)</f>
        <v>29.222222222222221</v>
      </c>
      <c r="CM40" s="85"/>
    </row>
    <row r="41" spans="1:146">
      <c r="A41" t="s">
        <v>48</v>
      </c>
      <c r="B41" s="304">
        <v>9</v>
      </c>
      <c r="C41" s="304"/>
      <c r="D41" s="304">
        <v>9</v>
      </c>
      <c r="E41" s="304"/>
      <c r="F41" s="304">
        <v>9</v>
      </c>
      <c r="G41" s="304"/>
      <c r="H41" s="304">
        <v>9</v>
      </c>
      <c r="I41" s="304"/>
      <c r="J41" s="304">
        <v>9</v>
      </c>
      <c r="K41" s="304"/>
      <c r="L41" s="304">
        <v>9</v>
      </c>
      <c r="M41" s="304"/>
      <c r="N41" s="304">
        <v>9</v>
      </c>
      <c r="O41" s="304"/>
      <c r="P41" s="304">
        <v>9</v>
      </c>
      <c r="Q41" s="304"/>
      <c r="R41" s="304">
        <v>9</v>
      </c>
      <c r="S41" s="304"/>
      <c r="T41" s="304">
        <v>9</v>
      </c>
      <c r="U41" s="304"/>
      <c r="V41" s="304">
        <v>9</v>
      </c>
      <c r="W41" s="304"/>
      <c r="X41" s="304">
        <v>9</v>
      </c>
      <c r="Y41" s="304"/>
      <c r="Z41" s="304">
        <v>9</v>
      </c>
      <c r="AA41" s="304"/>
      <c r="AB41" s="304">
        <v>9</v>
      </c>
      <c r="AC41" s="304"/>
      <c r="AD41" s="304">
        <v>9</v>
      </c>
      <c r="AE41" s="304"/>
      <c r="AF41" s="304">
        <v>9</v>
      </c>
      <c r="AG41" s="304"/>
      <c r="AH41" s="304">
        <v>9</v>
      </c>
      <c r="AI41" s="304"/>
      <c r="AJ41" s="304">
        <v>9</v>
      </c>
      <c r="AK41" s="304"/>
      <c r="AL41" s="304">
        <v>9</v>
      </c>
      <c r="AM41" s="304"/>
      <c r="AN41" s="304">
        <v>9</v>
      </c>
      <c r="AO41" s="304"/>
      <c r="AP41" s="304">
        <v>9</v>
      </c>
      <c r="AQ41" s="304"/>
      <c r="AR41" s="304">
        <v>9</v>
      </c>
      <c r="AS41" s="304"/>
      <c r="AT41" s="304">
        <v>9</v>
      </c>
      <c r="AU41" s="304"/>
      <c r="AV41" s="304">
        <v>7</v>
      </c>
      <c r="AW41" s="304"/>
      <c r="AX41" s="304">
        <v>6</v>
      </c>
      <c r="AY41" s="304"/>
      <c r="AZ41" s="304">
        <v>6</v>
      </c>
      <c r="BA41" s="304"/>
      <c r="BB41" s="304">
        <v>4</v>
      </c>
      <c r="BC41" s="304"/>
      <c r="BD41" s="304">
        <v>4</v>
      </c>
      <c r="BE41" s="304"/>
      <c r="BF41" s="304">
        <v>4</v>
      </c>
      <c r="BG41" s="304"/>
      <c r="BH41" s="304">
        <v>4</v>
      </c>
      <c r="BI41" s="304"/>
      <c r="BJ41" s="304">
        <v>3</v>
      </c>
      <c r="BK41" s="304"/>
      <c r="BL41" s="304">
        <v>3</v>
      </c>
      <c r="BM41" s="304"/>
      <c r="BN41" s="304">
        <v>3</v>
      </c>
      <c r="BO41" s="304"/>
      <c r="BP41" s="304">
        <v>2</v>
      </c>
      <c r="BQ41" s="304"/>
      <c r="BR41" s="304">
        <v>1</v>
      </c>
      <c r="BS41" s="304"/>
      <c r="BT41" s="304">
        <v>0</v>
      </c>
      <c r="BU41" s="304"/>
      <c r="BV41" s="304">
        <v>0</v>
      </c>
      <c r="BW41" s="304"/>
      <c r="BX41" s="304">
        <v>0</v>
      </c>
      <c r="BY41" s="304"/>
      <c r="BZ41" s="304">
        <v>0</v>
      </c>
      <c r="CA41" s="304"/>
      <c r="CB41" s="304">
        <v>0</v>
      </c>
      <c r="CC41" s="304"/>
      <c r="CD41" s="304">
        <v>0</v>
      </c>
      <c r="CE41" s="304"/>
      <c r="CF41" s="304">
        <v>0</v>
      </c>
      <c r="CG41" s="304"/>
      <c r="CH41" s="304">
        <v>0</v>
      </c>
      <c r="CI41" s="304"/>
      <c r="CJ41">
        <f>SUM(B40,D40,F40,H40,J40,L40,N40,P40,R40,T40,V40,X40,Z40,AB40,AD40,AF40,AH40,AJ40,AL40,AN40,AP40,AR40,AT40,AV40,AX40,AZ40,BB40,BD40,BF40,BH40,BJ40,BL40,BN40,BP40,BR40,BT40,BV40,BX40,BZ40,CB40,CD40,CF40,CH40)</f>
        <v>45</v>
      </c>
      <c r="CK41">
        <f>SUM(C40,E40,G40,I40,K40,M40,O40,Q40,S40,U40,W40,Y40,AA40,AC40,AE40,AG40,AI40,AK40,AM40,AO40,AQ40,AS40,AU40,AW40,AY40,BA40,BC40,BE40,BG40,BI40,BK40,BM40,BO40,BQ40,BS40,BU40,BW40,BY40,CA40,CC40,CE40,CG40,CI40)</f>
        <v>50</v>
      </c>
      <c r="CL41" s="304">
        <f>STDEV(CL31:CL39)</f>
        <v>4.8419463487779844</v>
      </c>
      <c r="CM41" s="304"/>
    </row>
    <row r="42" spans="1:146">
      <c r="CJ42" s="86" t="s">
        <v>49</v>
      </c>
      <c r="CK42" s="87">
        <f>CK41/CJ41*100</f>
        <v>111.11111111111111</v>
      </c>
      <c r="CL42">
        <f>CL40-CL41</f>
        <v>24.380275873444237</v>
      </c>
      <c r="CM42">
        <f>CL40+CL41</f>
        <v>34.064168571000209</v>
      </c>
    </row>
    <row r="43" spans="1:146" ht="15" thickBot="1">
      <c r="A43" s="77" t="s">
        <v>50</v>
      </c>
      <c r="B43" s="304">
        <f t="shared" ref="B43" si="427">ABS(B41-D41)</f>
        <v>0</v>
      </c>
      <c r="C43" s="304"/>
      <c r="D43" s="304">
        <f t="shared" ref="D43" si="428">ABS(D41-F41)</f>
        <v>0</v>
      </c>
      <c r="E43" s="304"/>
      <c r="F43" s="304">
        <f t="shared" ref="F43" si="429">ABS(F41-H41)</f>
        <v>0</v>
      </c>
      <c r="G43" s="304"/>
      <c r="H43" s="304">
        <f t="shared" ref="H43" si="430">ABS(H41-J41)</f>
        <v>0</v>
      </c>
      <c r="I43" s="304"/>
      <c r="J43" s="304">
        <f t="shared" ref="J43" si="431">ABS(J41-L41)</f>
        <v>0</v>
      </c>
      <c r="K43" s="304"/>
      <c r="L43" s="304">
        <f t="shared" ref="L43" si="432">ABS(L41-N41)</f>
        <v>0</v>
      </c>
      <c r="M43" s="304"/>
      <c r="N43" s="304">
        <f t="shared" ref="N43" si="433">ABS(N41-P41)</f>
        <v>0</v>
      </c>
      <c r="O43" s="304"/>
      <c r="P43" s="304">
        <f t="shared" ref="P43" si="434">ABS(P41-R41)</f>
        <v>0</v>
      </c>
      <c r="Q43" s="304"/>
      <c r="R43" s="304">
        <f t="shared" ref="R43" si="435">ABS(R41-T41)</f>
        <v>0</v>
      </c>
      <c r="S43" s="304"/>
      <c r="T43" s="304">
        <f t="shared" ref="T43" si="436">ABS(T41-V41)</f>
        <v>0</v>
      </c>
      <c r="U43" s="304"/>
      <c r="V43" s="304">
        <f t="shared" ref="V43" si="437">ABS(V41-X41)</f>
        <v>0</v>
      </c>
      <c r="W43" s="304"/>
      <c r="X43" s="304">
        <f t="shared" ref="X43" si="438">ABS(X41-Z41)</f>
        <v>0</v>
      </c>
      <c r="Y43" s="304"/>
      <c r="Z43" s="304">
        <f t="shared" ref="Z43" si="439">ABS(Z41-AB41)</f>
        <v>0</v>
      </c>
      <c r="AA43" s="304"/>
      <c r="AB43" s="304">
        <f t="shared" ref="AB43" si="440">ABS(AB41-AD41)</f>
        <v>0</v>
      </c>
      <c r="AC43" s="304"/>
      <c r="AD43" s="304">
        <f t="shared" ref="AD43" si="441">ABS(AD41-AF41)</f>
        <v>0</v>
      </c>
      <c r="AE43" s="304"/>
      <c r="AF43" s="304">
        <f t="shared" ref="AF43" si="442">ABS(AF41-AH41)</f>
        <v>0</v>
      </c>
      <c r="AG43" s="304"/>
      <c r="AH43" s="304">
        <f t="shared" ref="AH43" si="443">ABS(AH41-AJ41)</f>
        <v>0</v>
      </c>
      <c r="AI43" s="304"/>
      <c r="AJ43" s="304">
        <f t="shared" ref="AJ43" si="444">ABS(AJ41-AL41)</f>
        <v>0</v>
      </c>
      <c r="AK43" s="304"/>
      <c r="AL43" s="304">
        <f t="shared" ref="AL43" si="445">ABS(AL41-AN41)</f>
        <v>0</v>
      </c>
      <c r="AM43" s="304"/>
      <c r="AN43" s="304">
        <f t="shared" ref="AN43" si="446">ABS(AN41-AP41)</f>
        <v>0</v>
      </c>
      <c r="AO43" s="304"/>
      <c r="AP43" s="304">
        <f t="shared" ref="AP43" si="447">ABS(AP41-AR41)</f>
        <v>0</v>
      </c>
      <c r="AQ43" s="304"/>
      <c r="AR43" s="304">
        <f t="shared" ref="AR43" si="448">ABS(AR41-AT41)</f>
        <v>0</v>
      </c>
      <c r="AS43" s="304"/>
      <c r="AT43" s="304">
        <f t="shared" ref="AT43" si="449">ABS(AT41-AV41)</f>
        <v>2</v>
      </c>
      <c r="AU43" s="304"/>
      <c r="AV43" s="304">
        <f t="shared" ref="AV43" si="450">ABS(AV41-AX41)</f>
        <v>1</v>
      </c>
      <c r="AW43" s="304"/>
      <c r="AX43" s="304">
        <f t="shared" ref="AX43" si="451">ABS(AX41-AZ41)</f>
        <v>0</v>
      </c>
      <c r="AY43" s="304"/>
      <c r="AZ43" s="304">
        <f t="shared" ref="AZ43" si="452">ABS(AZ41-BB41)</f>
        <v>2</v>
      </c>
      <c r="BA43" s="304"/>
      <c r="BB43" s="304">
        <f t="shared" ref="BB43" si="453">ABS(BB41-BD41)</f>
        <v>0</v>
      </c>
      <c r="BC43" s="304"/>
      <c r="BD43" s="304">
        <f t="shared" ref="BD43" si="454">ABS(BD41-BF41)</f>
        <v>0</v>
      </c>
      <c r="BE43" s="304"/>
      <c r="BF43" s="304">
        <f t="shared" ref="BF43" si="455">ABS(BF41-BH41)</f>
        <v>0</v>
      </c>
      <c r="BG43" s="304"/>
      <c r="BH43" s="304">
        <f t="shared" ref="BH43" si="456">ABS(BH41-BJ41)</f>
        <v>1</v>
      </c>
      <c r="BI43" s="304"/>
      <c r="BJ43" s="304">
        <f t="shared" ref="BJ43" si="457">ABS(BJ41-BL41)</f>
        <v>0</v>
      </c>
      <c r="BK43" s="304"/>
      <c r="BL43" s="304">
        <f t="shared" ref="BL43" si="458">ABS(BL41-BN41)</f>
        <v>0</v>
      </c>
      <c r="BM43" s="304"/>
      <c r="BN43" s="304">
        <f t="shared" ref="BN43" si="459">ABS(BN41-BP41)</f>
        <v>1</v>
      </c>
      <c r="BO43" s="304"/>
      <c r="BP43" s="304">
        <f t="shared" ref="BP43" si="460">ABS(BP41-BR41)</f>
        <v>1</v>
      </c>
      <c r="BQ43" s="304"/>
      <c r="BR43" s="304">
        <f t="shared" ref="BR43" si="461">ABS(BR41-BT41)</f>
        <v>1</v>
      </c>
      <c r="BS43" s="304"/>
      <c r="BT43" s="304">
        <f t="shared" ref="BT43" si="462">ABS(BT41-BV41)</f>
        <v>0</v>
      </c>
      <c r="BU43" s="304"/>
      <c r="BV43" s="304">
        <f>ABS(BV41-BX41)</f>
        <v>0</v>
      </c>
      <c r="BW43" s="304"/>
      <c r="BX43" s="304">
        <f t="shared" ref="BX43" si="463">ABS(BX41-BZ41)</f>
        <v>0</v>
      </c>
      <c r="BY43" s="304"/>
      <c r="BZ43" s="304">
        <f t="shared" ref="BZ43" si="464">ABS(BZ41-CB41)</f>
        <v>0</v>
      </c>
      <c r="CA43" s="304"/>
      <c r="CB43" s="304">
        <f t="shared" ref="CB43" si="465">ABS(CB41-CD41)</f>
        <v>0</v>
      </c>
      <c r="CC43" s="304"/>
      <c r="CD43" s="304">
        <f t="shared" ref="CD43" si="466">ABS(CD41-CF41)</f>
        <v>0</v>
      </c>
      <c r="CE43" s="304"/>
      <c r="CF43" s="304">
        <f t="shared" ref="CF43" si="467">ABS(CF41-CH41)</f>
        <v>0</v>
      </c>
      <c r="CG43" s="304"/>
      <c r="CH43" s="304">
        <f>ABS(CH41)</f>
        <v>0</v>
      </c>
      <c r="CI43" s="304"/>
      <c r="CJ43" s="86"/>
      <c r="CK43">
        <f>AVERAGE(CK31:CK39)</f>
        <v>5.5555555555555554</v>
      </c>
      <c r="CL43" s="304"/>
      <c r="CM43" s="304"/>
    </row>
    <row r="44" spans="1:146" ht="15" thickBot="1">
      <c r="A44" s="77" t="s">
        <v>51</v>
      </c>
      <c r="B44" s="304">
        <f t="shared" ref="B44" si="468">B41/$B$41</f>
        <v>1</v>
      </c>
      <c r="C44" s="304"/>
      <c r="D44" s="304">
        <f t="shared" ref="D44" si="469">D41/$B$41</f>
        <v>1</v>
      </c>
      <c r="E44" s="304"/>
      <c r="F44" s="304">
        <f t="shared" ref="F44" si="470">F41/$B$41</f>
        <v>1</v>
      </c>
      <c r="G44" s="304"/>
      <c r="H44" s="304">
        <f t="shared" ref="H44" si="471">H41/$B$41</f>
        <v>1</v>
      </c>
      <c r="I44" s="304"/>
      <c r="J44" s="304">
        <f t="shared" ref="J44" si="472">J41/$B$41</f>
        <v>1</v>
      </c>
      <c r="K44" s="304"/>
      <c r="L44" s="304">
        <f t="shared" ref="L44" si="473">L41/$B$41</f>
        <v>1</v>
      </c>
      <c r="M44" s="304"/>
      <c r="N44" s="304">
        <f t="shared" ref="N44" si="474">N41/$B$41</f>
        <v>1</v>
      </c>
      <c r="O44" s="304"/>
      <c r="P44" s="304">
        <f t="shared" ref="P44" si="475">P41/$B$41</f>
        <v>1</v>
      </c>
      <c r="Q44" s="304"/>
      <c r="R44" s="304">
        <f t="shared" ref="R44" si="476">R41/$B$41</f>
        <v>1</v>
      </c>
      <c r="S44" s="304"/>
      <c r="T44" s="304">
        <f t="shared" ref="T44" si="477">T41/$B$41</f>
        <v>1</v>
      </c>
      <c r="U44" s="304"/>
      <c r="V44" s="304">
        <f t="shared" ref="V44" si="478">V41/$B$41</f>
        <v>1</v>
      </c>
      <c r="W44" s="304"/>
      <c r="X44" s="304">
        <f t="shared" ref="X44" si="479">X41/$B$41</f>
        <v>1</v>
      </c>
      <c r="Y44" s="304"/>
      <c r="Z44" s="304">
        <f t="shared" ref="Z44" si="480">Z41/$B$41</f>
        <v>1</v>
      </c>
      <c r="AA44" s="304"/>
      <c r="AB44" s="304">
        <f t="shared" ref="AB44" si="481">AB41/$B$41</f>
        <v>1</v>
      </c>
      <c r="AC44" s="304"/>
      <c r="AD44" s="304">
        <f t="shared" ref="AD44" si="482">AD41/$B$41</f>
        <v>1</v>
      </c>
      <c r="AE44" s="304"/>
      <c r="AF44" s="304">
        <f t="shared" ref="AF44" si="483">AF41/$B$41</f>
        <v>1</v>
      </c>
      <c r="AG44" s="304"/>
      <c r="AH44" s="304">
        <f t="shared" ref="AH44" si="484">AH41/$B$41</f>
        <v>1</v>
      </c>
      <c r="AI44" s="304"/>
      <c r="AJ44" s="304">
        <f t="shared" ref="AJ44" si="485">AJ41/$B$41</f>
        <v>1</v>
      </c>
      <c r="AK44" s="304"/>
      <c r="AL44" s="304">
        <f t="shared" ref="AL44" si="486">AL41/$B$41</f>
        <v>1</v>
      </c>
      <c r="AM44" s="304"/>
      <c r="AN44" s="304">
        <f t="shared" ref="AN44" si="487">AN41/$B$41</f>
        <v>1</v>
      </c>
      <c r="AO44" s="304"/>
      <c r="AP44" s="304">
        <f t="shared" ref="AP44" si="488">AP41/$B$41</f>
        <v>1</v>
      </c>
      <c r="AQ44" s="304"/>
      <c r="AR44" s="304">
        <f t="shared" ref="AR44" si="489">AR41/$B$41</f>
        <v>1</v>
      </c>
      <c r="AS44" s="304"/>
      <c r="AT44" s="304">
        <f t="shared" ref="AT44" si="490">AT41/$B$41</f>
        <v>1</v>
      </c>
      <c r="AU44" s="304"/>
      <c r="AV44" s="304">
        <f t="shared" ref="AV44" si="491">AV41/$B$41</f>
        <v>0.77777777777777779</v>
      </c>
      <c r="AW44" s="304"/>
      <c r="AX44" s="304">
        <f t="shared" ref="AX44" si="492">AX41/$B$41</f>
        <v>0.66666666666666663</v>
      </c>
      <c r="AY44" s="304"/>
      <c r="AZ44" s="304">
        <f t="shared" ref="AZ44" si="493">AZ41/$B$41</f>
        <v>0.66666666666666663</v>
      </c>
      <c r="BA44" s="304"/>
      <c r="BB44" s="304">
        <f t="shared" ref="BB44" si="494">BB41/$B$41</f>
        <v>0.44444444444444442</v>
      </c>
      <c r="BC44" s="304"/>
      <c r="BD44" s="304">
        <f t="shared" ref="BD44" si="495">BD41/$B$41</f>
        <v>0.44444444444444442</v>
      </c>
      <c r="BE44" s="304"/>
      <c r="BF44" s="304">
        <f t="shared" ref="BF44" si="496">BF41/$B$41</f>
        <v>0.44444444444444442</v>
      </c>
      <c r="BG44" s="304"/>
      <c r="BH44" s="304">
        <f t="shared" ref="BH44" si="497">BH41/$B$41</f>
        <v>0.44444444444444442</v>
      </c>
      <c r="BI44" s="304"/>
      <c r="BJ44" s="304">
        <f t="shared" ref="BJ44" si="498">BJ41/$B$41</f>
        <v>0.33333333333333331</v>
      </c>
      <c r="BK44" s="304"/>
      <c r="BL44" s="304">
        <f t="shared" ref="BL44" si="499">BL41/$B$41</f>
        <v>0.33333333333333331</v>
      </c>
      <c r="BM44" s="304"/>
      <c r="BN44" s="304">
        <f t="shared" ref="BN44" si="500">BN41/$B$41</f>
        <v>0.33333333333333331</v>
      </c>
      <c r="BO44" s="304"/>
      <c r="BP44" s="304">
        <f t="shared" ref="BP44" si="501">BP41/$B$41</f>
        <v>0.22222222222222221</v>
      </c>
      <c r="BQ44" s="304"/>
      <c r="BR44" s="304">
        <f t="shared" ref="BR44" si="502">BR41/$B$41</f>
        <v>0.1111111111111111</v>
      </c>
      <c r="BS44" s="304"/>
      <c r="BT44" s="304">
        <f t="shared" ref="BT44" si="503">BT41/$B$41</f>
        <v>0</v>
      </c>
      <c r="BU44" s="304"/>
      <c r="BV44" s="304">
        <f>BV41/$B$41</f>
        <v>0</v>
      </c>
      <c r="BW44" s="304"/>
      <c r="BX44" s="304">
        <f t="shared" ref="BX44" si="504">BX41/$B$41</f>
        <v>0</v>
      </c>
      <c r="BY44" s="304"/>
      <c r="BZ44" s="304">
        <f t="shared" ref="BZ44" si="505">BZ41/$B$41</f>
        <v>0</v>
      </c>
      <c r="CA44" s="304"/>
      <c r="CB44" s="304">
        <f t="shared" ref="CB44" si="506">CB41/$B$41</f>
        <v>0</v>
      </c>
      <c r="CC44" s="304"/>
      <c r="CD44" s="304">
        <f t="shared" ref="CD44" si="507">CD41/$B$41</f>
        <v>0</v>
      </c>
      <c r="CE44" s="304"/>
      <c r="CF44" s="304">
        <f t="shared" ref="CF44" si="508">CF41/$B$41</f>
        <v>0</v>
      </c>
      <c r="CG44" s="304"/>
      <c r="CH44" s="304">
        <f t="shared" ref="CH44" si="509">CH41/$B$41</f>
        <v>0</v>
      </c>
      <c r="CI44" s="304"/>
      <c r="CJ44" s="86"/>
      <c r="CK44">
        <f>STDEV(CK31:CK39)</f>
        <v>3.1269438398822866</v>
      </c>
      <c r="CL44" s="304"/>
      <c r="CM44" s="304"/>
      <c r="CP44" s="86"/>
    </row>
    <row r="45" spans="1:146" ht="15" thickBot="1">
      <c r="A45" s="77" t="s">
        <v>52</v>
      </c>
      <c r="B45" s="304">
        <f t="shared" ref="B45" si="510">B43/B41</f>
        <v>0</v>
      </c>
      <c r="C45" s="304"/>
      <c r="D45" s="304">
        <f t="shared" ref="D45" si="511">D43/D41</f>
        <v>0</v>
      </c>
      <c r="E45" s="304"/>
      <c r="F45" s="304">
        <f t="shared" ref="F45" si="512">F43/F41</f>
        <v>0</v>
      </c>
      <c r="G45" s="304"/>
      <c r="H45" s="304">
        <f t="shared" ref="H45" si="513">H43/H41</f>
        <v>0</v>
      </c>
      <c r="I45" s="304"/>
      <c r="J45" s="304">
        <f t="shared" ref="J45" si="514">J43/J41</f>
        <v>0</v>
      </c>
      <c r="K45" s="304"/>
      <c r="L45" s="304">
        <f t="shared" ref="L45" si="515">L43/L41</f>
        <v>0</v>
      </c>
      <c r="M45" s="304"/>
      <c r="N45" s="304">
        <f t="shared" ref="N45" si="516">N43/N41</f>
        <v>0</v>
      </c>
      <c r="O45" s="304"/>
      <c r="P45" s="304">
        <f t="shared" ref="P45" si="517">P43/P41</f>
        <v>0</v>
      </c>
      <c r="Q45" s="304"/>
      <c r="R45" s="304">
        <f t="shared" ref="R45" si="518">R43/R41</f>
        <v>0</v>
      </c>
      <c r="S45" s="304"/>
      <c r="T45" s="304">
        <f t="shared" ref="T45" si="519">T43/T41</f>
        <v>0</v>
      </c>
      <c r="U45" s="304"/>
      <c r="V45" s="304">
        <f t="shared" ref="V45" si="520">V43/V41</f>
        <v>0</v>
      </c>
      <c r="W45" s="304"/>
      <c r="X45" s="304">
        <f t="shared" ref="X45" si="521">X43/X41</f>
        <v>0</v>
      </c>
      <c r="Y45" s="304"/>
      <c r="Z45" s="304">
        <f t="shared" ref="Z45" si="522">Z43/Z41</f>
        <v>0</v>
      </c>
      <c r="AA45" s="304"/>
      <c r="AB45" s="304">
        <f t="shared" ref="AB45" si="523">AB43/AB41</f>
        <v>0</v>
      </c>
      <c r="AC45" s="304"/>
      <c r="AD45" s="304">
        <f t="shared" ref="AD45" si="524">AD43/AD41</f>
        <v>0</v>
      </c>
      <c r="AE45" s="304"/>
      <c r="AF45" s="304">
        <f t="shared" ref="AF45" si="525">AF43/AF41</f>
        <v>0</v>
      </c>
      <c r="AG45" s="304"/>
      <c r="AH45" s="304">
        <f t="shared" ref="AH45" si="526">AH43/AH41</f>
        <v>0</v>
      </c>
      <c r="AI45" s="304"/>
      <c r="AJ45" s="304">
        <f t="shared" ref="AJ45" si="527">AJ43/AJ41</f>
        <v>0</v>
      </c>
      <c r="AK45" s="304"/>
      <c r="AL45" s="304">
        <f t="shared" ref="AL45" si="528">AL43/AL41</f>
        <v>0</v>
      </c>
      <c r="AM45" s="304"/>
      <c r="AN45" s="304">
        <f t="shared" ref="AN45" si="529">AN43/AN41</f>
        <v>0</v>
      </c>
      <c r="AO45" s="304"/>
      <c r="AP45" s="304">
        <f t="shared" ref="AP45" si="530">AP43/AP41</f>
        <v>0</v>
      </c>
      <c r="AQ45" s="304"/>
      <c r="AR45" s="304">
        <f t="shared" ref="AR45" si="531">AR43/AR41</f>
        <v>0</v>
      </c>
      <c r="AS45" s="304"/>
      <c r="AT45" s="304">
        <f t="shared" ref="AT45" si="532">AT43/AT41</f>
        <v>0.22222222222222221</v>
      </c>
      <c r="AU45" s="304"/>
      <c r="AV45" s="304">
        <f t="shared" ref="AV45" si="533">AV43/AV41</f>
        <v>0.14285714285714285</v>
      </c>
      <c r="AW45" s="304"/>
      <c r="AX45" s="304">
        <f t="shared" ref="AX45" si="534">AX43/AX41</f>
        <v>0</v>
      </c>
      <c r="AY45" s="304"/>
      <c r="AZ45" s="304">
        <f t="shared" ref="AZ45" si="535">AZ43/AZ41</f>
        <v>0.33333333333333331</v>
      </c>
      <c r="BA45" s="304"/>
      <c r="BB45" s="304">
        <f t="shared" ref="BB45" si="536">BB43/BB41</f>
        <v>0</v>
      </c>
      <c r="BC45" s="304"/>
      <c r="BD45" s="304">
        <f t="shared" ref="BD45" si="537">BD43/BD41</f>
        <v>0</v>
      </c>
      <c r="BE45" s="304"/>
      <c r="BF45" s="304">
        <f t="shared" ref="BF45" si="538">BF43/BF41</f>
        <v>0</v>
      </c>
      <c r="BG45" s="304"/>
      <c r="BH45" s="304">
        <f t="shared" ref="BH45" si="539">BH43/BH41</f>
        <v>0.25</v>
      </c>
      <c r="BI45" s="304"/>
      <c r="BJ45" s="304">
        <f t="shared" ref="BJ45" si="540">BJ43/BJ41</f>
        <v>0</v>
      </c>
      <c r="BK45" s="304"/>
      <c r="BL45" s="304">
        <f t="shared" ref="BL45" si="541">BL43/BL41</f>
        <v>0</v>
      </c>
      <c r="BM45" s="304"/>
      <c r="BN45" s="304">
        <f t="shared" ref="BN45" si="542">BN43/BN41</f>
        <v>0.33333333333333331</v>
      </c>
      <c r="BO45" s="304"/>
      <c r="BP45" s="304">
        <f t="shared" ref="BP45" si="543">BP43/BP41</f>
        <v>0.5</v>
      </c>
      <c r="BQ45" s="304"/>
      <c r="BR45" s="304">
        <f t="shared" ref="BR45" si="544">BR43/BR41</f>
        <v>1</v>
      </c>
      <c r="BS45" s="304"/>
      <c r="BT45" s="304">
        <v>0</v>
      </c>
      <c r="BU45" s="304"/>
      <c r="BV45" s="304">
        <v>0</v>
      </c>
      <c r="BW45" s="304"/>
      <c r="BX45" s="304">
        <v>0</v>
      </c>
      <c r="BY45" s="304"/>
      <c r="BZ45" s="304">
        <v>0</v>
      </c>
      <c r="CA45" s="304"/>
      <c r="CB45" s="304">
        <v>0</v>
      </c>
      <c r="CC45" s="304"/>
      <c r="CD45" s="304">
        <v>0</v>
      </c>
      <c r="CE45" s="304"/>
      <c r="CF45" s="304">
        <v>0</v>
      </c>
      <c r="CG45" s="304"/>
      <c r="CH45" s="304">
        <v>0</v>
      </c>
      <c r="CI45" s="304"/>
      <c r="CJ45" s="304"/>
      <c r="CK45" s="304"/>
      <c r="CL45" s="86"/>
      <c r="CN45" s="304"/>
      <c r="CO45" s="304"/>
      <c r="CP45" s="86"/>
    </row>
    <row r="46" spans="1:146" ht="15" thickBot="1">
      <c r="A46" s="77" t="s">
        <v>53</v>
      </c>
      <c r="B46" s="304">
        <f t="shared" ref="B46" si="545">(B44+D44)/2</f>
        <v>1</v>
      </c>
      <c r="C46" s="304"/>
      <c r="D46" s="304">
        <f t="shared" ref="D46" si="546">(D44+F44)/2</f>
        <v>1</v>
      </c>
      <c r="E46" s="304"/>
      <c r="F46" s="304">
        <f t="shared" ref="F46" si="547">(F44+H44)/2</f>
        <v>1</v>
      </c>
      <c r="G46" s="304"/>
      <c r="H46" s="304">
        <f t="shared" ref="H46" si="548">(H44+J44)/2</f>
        <v>1</v>
      </c>
      <c r="I46" s="304"/>
      <c r="J46" s="304">
        <f t="shared" ref="J46" si="549">(J44+L44)/2</f>
        <v>1</v>
      </c>
      <c r="K46" s="304"/>
      <c r="L46" s="304">
        <f t="shared" ref="L46" si="550">(L44+N44)/2</f>
        <v>1</v>
      </c>
      <c r="M46" s="304"/>
      <c r="N46" s="304">
        <f t="shared" ref="N46" si="551">(N44+P44)/2</f>
        <v>1</v>
      </c>
      <c r="O46" s="304"/>
      <c r="P46" s="304">
        <f t="shared" ref="P46" si="552">(P44+R44)/2</f>
        <v>1</v>
      </c>
      <c r="Q46" s="304"/>
      <c r="R46" s="304">
        <f t="shared" ref="R46" si="553">(R44+T44)/2</f>
        <v>1</v>
      </c>
      <c r="S46" s="304"/>
      <c r="T46" s="304">
        <f t="shared" ref="T46" si="554">(T44+V44)/2</f>
        <v>1</v>
      </c>
      <c r="U46" s="304"/>
      <c r="V46" s="304">
        <f t="shared" ref="V46" si="555">(V44+X44)/2</f>
        <v>1</v>
      </c>
      <c r="W46" s="304"/>
      <c r="X46" s="304">
        <f t="shared" ref="X46" si="556">(X44+Z44)/2</f>
        <v>1</v>
      </c>
      <c r="Y46" s="304"/>
      <c r="Z46" s="304">
        <f t="shared" ref="Z46" si="557">(Z44+AB44)/2</f>
        <v>1</v>
      </c>
      <c r="AA46" s="304"/>
      <c r="AB46" s="304">
        <f t="shared" ref="AB46" si="558">(AB44+AD44)/2</f>
        <v>1</v>
      </c>
      <c r="AC46" s="304"/>
      <c r="AD46" s="304">
        <f t="shared" ref="AD46" si="559">(AD44+AF44)/2</f>
        <v>1</v>
      </c>
      <c r="AE46" s="304"/>
      <c r="AF46" s="304">
        <f t="shared" ref="AF46" si="560">(AF44+AH44)/2</f>
        <v>1</v>
      </c>
      <c r="AG46" s="304"/>
      <c r="AH46" s="304">
        <f t="shared" ref="AH46" si="561">(AH44+AJ44)/2</f>
        <v>1</v>
      </c>
      <c r="AI46" s="304"/>
      <c r="AJ46" s="304">
        <f t="shared" ref="AJ46" si="562">(AJ44+AL44)/2</f>
        <v>1</v>
      </c>
      <c r="AK46" s="304"/>
      <c r="AL46" s="304">
        <f t="shared" ref="AL46" si="563">(AL44+AN44)/2</f>
        <v>1</v>
      </c>
      <c r="AM46" s="304"/>
      <c r="AN46" s="304">
        <f t="shared" ref="AN46" si="564">(AN44+AP44)/2</f>
        <v>1</v>
      </c>
      <c r="AO46" s="304"/>
      <c r="AP46" s="304">
        <f t="shared" ref="AP46" si="565">(AP44+AR44)/2</f>
        <v>1</v>
      </c>
      <c r="AQ46" s="304"/>
      <c r="AR46" s="304">
        <f t="shared" ref="AR46" si="566">(AR44+AT44)/2</f>
        <v>1</v>
      </c>
      <c r="AS46" s="304"/>
      <c r="AT46" s="304">
        <f t="shared" ref="AT46" si="567">(AT44+AV44)/2</f>
        <v>0.88888888888888884</v>
      </c>
      <c r="AU46" s="304"/>
      <c r="AV46" s="304">
        <f t="shared" ref="AV46" si="568">(AV44+AX44)/2</f>
        <v>0.72222222222222221</v>
      </c>
      <c r="AW46" s="304"/>
      <c r="AX46" s="304">
        <f t="shared" ref="AX46" si="569">(AX44+AZ44)/2</f>
        <v>0.66666666666666663</v>
      </c>
      <c r="AY46" s="304"/>
      <c r="AZ46" s="304">
        <f t="shared" ref="AZ46" si="570">(AZ44+BB44)/2</f>
        <v>0.55555555555555558</v>
      </c>
      <c r="BA46" s="304"/>
      <c r="BB46" s="304">
        <f t="shared" ref="BB46" si="571">(BB44+BD44)/2</f>
        <v>0.44444444444444442</v>
      </c>
      <c r="BC46" s="304"/>
      <c r="BD46" s="304">
        <f t="shared" ref="BD46" si="572">(BD44+BF44)/2</f>
        <v>0.44444444444444442</v>
      </c>
      <c r="BE46" s="304"/>
      <c r="BF46" s="304">
        <f t="shared" ref="BF46" si="573">(BF44+BH44)/2</f>
        <v>0.44444444444444442</v>
      </c>
      <c r="BG46" s="304"/>
      <c r="BH46" s="304">
        <f t="shared" ref="BH46" si="574">(BH44+BJ44)/2</f>
        <v>0.38888888888888884</v>
      </c>
      <c r="BI46" s="304"/>
      <c r="BJ46" s="304">
        <f t="shared" ref="BJ46" si="575">(BJ44+BL44)/2</f>
        <v>0.33333333333333331</v>
      </c>
      <c r="BK46" s="304"/>
      <c r="BL46" s="304">
        <f t="shared" ref="BL46" si="576">(BL44+BN44)/2</f>
        <v>0.33333333333333331</v>
      </c>
      <c r="BM46" s="304"/>
      <c r="BN46" s="304">
        <f t="shared" ref="BN46" si="577">(BN44+BP44)/2</f>
        <v>0.27777777777777779</v>
      </c>
      <c r="BO46" s="304"/>
      <c r="BP46" s="304">
        <f t="shared" ref="BP46" si="578">(BP44+BR44)/2</f>
        <v>0.16666666666666666</v>
      </c>
      <c r="BQ46" s="304"/>
      <c r="BR46" s="304">
        <f t="shared" ref="BR46" si="579">(BR44+BT44)/2</f>
        <v>5.5555555555555552E-2</v>
      </c>
      <c r="BS46" s="304"/>
      <c r="BT46" s="304">
        <f>(BT44+BV44)/2</f>
        <v>0</v>
      </c>
      <c r="BU46" s="304"/>
      <c r="BV46" s="304">
        <f t="shared" ref="BV46" si="580">(BV44+BX44)/2</f>
        <v>0</v>
      </c>
      <c r="BW46" s="304"/>
      <c r="BX46" s="304">
        <f t="shared" ref="BX46" si="581">(BX44+BZ44)/2</f>
        <v>0</v>
      </c>
      <c r="BY46" s="304"/>
      <c r="BZ46" s="304">
        <f t="shared" ref="BZ46" si="582">(BZ44+CB44)/2</f>
        <v>0</v>
      </c>
      <c r="CA46" s="304"/>
      <c r="CB46" s="304">
        <f t="shared" ref="CB46" si="583">(CB44+CD44)/2</f>
        <v>0</v>
      </c>
      <c r="CC46" s="304"/>
      <c r="CD46" s="304">
        <f t="shared" ref="CD46" si="584">(CD44+CF44)/2</f>
        <v>0</v>
      </c>
      <c r="CE46" s="304"/>
      <c r="CF46" s="304">
        <f t="shared" ref="CF46" si="585">(CF44+CH44)/2</f>
        <v>0</v>
      </c>
      <c r="CG46" s="304"/>
      <c r="CH46" s="304">
        <f>(CH44)/2</f>
        <v>0</v>
      </c>
      <c r="CI46" s="304"/>
      <c r="CJ46" s="304"/>
      <c r="CK46" s="304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86"/>
    </row>
    <row r="47" spans="1:146" ht="16.149999999999999" customHeight="1">
      <c r="A47" s="108" t="s">
        <v>54</v>
      </c>
      <c r="B47" s="304">
        <f>SUM($B$46:C46)</f>
        <v>1</v>
      </c>
      <c r="C47" s="304"/>
      <c r="D47" s="304">
        <f>SUM($B$46:E46)-B46</f>
        <v>1</v>
      </c>
      <c r="E47" s="304"/>
      <c r="F47" s="304">
        <f>SUM($B$46:G46)-D46</f>
        <v>2</v>
      </c>
      <c r="G47" s="304"/>
      <c r="H47" s="304">
        <f>SUM($B$46:I46)-F46</f>
        <v>3</v>
      </c>
      <c r="I47" s="304"/>
      <c r="J47" s="304">
        <f>SUM($B$46:K46)-H46</f>
        <v>4</v>
      </c>
      <c r="K47" s="304"/>
      <c r="L47" s="304">
        <f>SUM($B$46:M46)-J46</f>
        <v>5</v>
      </c>
      <c r="M47" s="304"/>
      <c r="N47" s="304">
        <f>SUM($B$46:O46)-L46</f>
        <v>6</v>
      </c>
      <c r="O47" s="304"/>
      <c r="P47" s="304">
        <f>SUM($B$46:Q46)-N46</f>
        <v>7</v>
      </c>
      <c r="Q47" s="304"/>
      <c r="R47" s="304">
        <f>SUM($B$46:S46)-P46</f>
        <v>8</v>
      </c>
      <c r="S47" s="304"/>
      <c r="T47" s="304">
        <f>SUM($B$46:U46)-R46</f>
        <v>9</v>
      </c>
      <c r="U47" s="304"/>
      <c r="V47" s="304">
        <f>SUM($B$46:W46)-T46</f>
        <v>10</v>
      </c>
      <c r="W47" s="304"/>
      <c r="X47" s="304">
        <f>SUM($B$46:Y46)-V46</f>
        <v>11</v>
      </c>
      <c r="Y47" s="304"/>
      <c r="Z47" s="304">
        <f>SUM($B$46:AA46)-X46</f>
        <v>12</v>
      </c>
      <c r="AA47" s="304"/>
      <c r="AB47" s="304">
        <f>SUM($B$46:AC46)-Z46</f>
        <v>13</v>
      </c>
      <c r="AC47" s="304"/>
      <c r="AD47" s="304">
        <f>SUM($B$46:AE46)-AB46</f>
        <v>14</v>
      </c>
      <c r="AE47" s="304"/>
      <c r="AF47" s="304">
        <f>SUM($B$46:AG46)-AD46</f>
        <v>15</v>
      </c>
      <c r="AG47" s="304"/>
      <c r="AH47" s="304">
        <f>SUM($B$46:AI46)-AF46</f>
        <v>16</v>
      </c>
      <c r="AI47" s="304"/>
      <c r="AJ47" s="304">
        <f>SUM($B$46:AK46)-AH46</f>
        <v>17</v>
      </c>
      <c r="AK47" s="304"/>
      <c r="AL47" s="304">
        <f>SUM($B$46:AM46)-AJ46</f>
        <v>18</v>
      </c>
      <c r="AM47" s="304"/>
      <c r="AN47" s="304">
        <f>SUM($B$46:AO46)-AL46</f>
        <v>19</v>
      </c>
      <c r="AO47" s="304"/>
      <c r="AP47" s="304">
        <f>SUM($B$46:AQ46)-AN46</f>
        <v>20</v>
      </c>
      <c r="AQ47" s="304"/>
      <c r="AR47" s="304">
        <f>SUM($B$46:AS46)-AP46</f>
        <v>21</v>
      </c>
      <c r="AS47" s="304"/>
      <c r="AT47" s="304">
        <f>SUM($B$46:AU46)-AR46</f>
        <v>21.888888888888889</v>
      </c>
      <c r="AU47" s="304"/>
      <c r="AV47" s="304">
        <f>SUM($B$46:AW46)-AT46</f>
        <v>22.722222222222221</v>
      </c>
      <c r="AW47" s="304"/>
      <c r="AX47" s="304">
        <f>SUM($B$46:AY46)-AV46</f>
        <v>23.555555555555557</v>
      </c>
      <c r="AY47" s="304"/>
      <c r="AZ47" s="304">
        <f>SUM($B$46:BA46)-AX46</f>
        <v>24.166666666666668</v>
      </c>
      <c r="BA47" s="304"/>
      <c r="BB47" s="304">
        <f>SUM($B$46:BC46)-AZ46</f>
        <v>24.722222222222221</v>
      </c>
      <c r="BC47" s="304"/>
      <c r="BD47" s="304">
        <f>SUM($B$46:BE46)-BB46</f>
        <v>25.277777777777779</v>
      </c>
      <c r="BE47" s="304"/>
      <c r="BF47" s="304">
        <f>SUM($B$46:BG46)-BD46</f>
        <v>25.722222222222221</v>
      </c>
      <c r="BG47" s="304"/>
      <c r="BH47" s="304">
        <f>SUM($B$46:BI46)-BF46</f>
        <v>26.111111111111111</v>
      </c>
      <c r="BI47" s="304"/>
      <c r="BJ47" s="304">
        <f>SUM($B$46:BK46)-BH46</f>
        <v>26.499999999999996</v>
      </c>
      <c r="BK47" s="304"/>
      <c r="BL47" s="304">
        <f>SUM($B$46:BM46)-BJ46</f>
        <v>26.888888888888886</v>
      </c>
      <c r="BM47" s="304"/>
      <c r="BN47" s="304">
        <f>SUM($B$46:BO46)-BL46</f>
        <v>27.166666666666664</v>
      </c>
      <c r="BO47" s="304"/>
      <c r="BP47" s="304">
        <f>SUM($B$46:BQ46)-BN46</f>
        <v>27.388888888888886</v>
      </c>
      <c r="BQ47" s="304"/>
      <c r="BR47" s="304">
        <f>SUM($B$46:BS46)-BP46</f>
        <v>27.555555555555554</v>
      </c>
      <c r="BS47" s="304"/>
      <c r="BT47" s="304">
        <f>SUM($B$46:BU46)-BR46</f>
        <v>27.666666666666664</v>
      </c>
      <c r="BU47" s="304"/>
      <c r="BV47" s="304">
        <f>SUM($B$46:BW46)-BT46</f>
        <v>27.722222222222221</v>
      </c>
      <c r="BW47" s="304"/>
      <c r="BX47" s="304">
        <f>SUM($B$46:BY46)-BV46</f>
        <v>27.722222222222221</v>
      </c>
      <c r="BY47" s="304"/>
      <c r="BZ47" s="304">
        <f>SUM($B$46:CA46)-BX46</f>
        <v>27.722222222222221</v>
      </c>
      <c r="CA47" s="304"/>
      <c r="CB47" s="304">
        <f>SUM($B$46:CC46)-BZ46</f>
        <v>27.722222222222221</v>
      </c>
      <c r="CC47" s="304"/>
      <c r="CD47" s="304">
        <f>SUM($B$46:CE46)-CB46</f>
        <v>27.722222222222221</v>
      </c>
      <c r="CE47" s="304"/>
      <c r="CF47" s="304">
        <f>SUM($B$46:CG46)-CD46</f>
        <v>27.722222222222221</v>
      </c>
      <c r="CG47" s="304"/>
      <c r="CH47" s="304">
        <f>SUM($B$46:CI46)-CF46</f>
        <v>27.722222222222221</v>
      </c>
      <c r="CI47" s="304"/>
      <c r="CJ47" s="304"/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86"/>
    </row>
    <row r="48" spans="1:146" ht="15.6" customHeight="1" thickBot="1">
      <c r="A48" s="77" t="s">
        <v>55</v>
      </c>
      <c r="B48" s="304">
        <f t="shared" ref="B48" si="586">B47/B46</f>
        <v>1</v>
      </c>
      <c r="C48" s="304"/>
      <c r="D48" s="304">
        <f t="shared" ref="D48" si="587">D47/D46</f>
        <v>1</v>
      </c>
      <c r="E48" s="304"/>
      <c r="F48" s="304">
        <f t="shared" ref="F48" si="588">F47/F46</f>
        <v>2</v>
      </c>
      <c r="G48" s="304"/>
      <c r="H48" s="304">
        <f t="shared" ref="H48" si="589">H47/H46</f>
        <v>3</v>
      </c>
      <c r="I48" s="304"/>
      <c r="J48" s="304">
        <f t="shared" ref="J48" si="590">J47/J46</f>
        <v>4</v>
      </c>
      <c r="K48" s="304"/>
      <c r="L48" s="304">
        <f t="shared" ref="L48" si="591">L47/L46</f>
        <v>5</v>
      </c>
      <c r="M48" s="304"/>
      <c r="N48" s="304">
        <f t="shared" ref="N48" si="592">N47/N46</f>
        <v>6</v>
      </c>
      <c r="O48" s="304"/>
      <c r="P48" s="304">
        <f t="shared" ref="P48" si="593">P47/P46</f>
        <v>7</v>
      </c>
      <c r="Q48" s="304"/>
      <c r="R48" s="304">
        <f t="shared" ref="R48" si="594">R47/R46</f>
        <v>8</v>
      </c>
      <c r="S48" s="304"/>
      <c r="T48" s="304">
        <f t="shared" ref="T48" si="595">T47/T46</f>
        <v>9</v>
      </c>
      <c r="U48" s="304"/>
      <c r="V48" s="304">
        <f t="shared" ref="V48" si="596">V47/V46</f>
        <v>10</v>
      </c>
      <c r="W48" s="304"/>
      <c r="X48" s="304">
        <f t="shared" ref="X48" si="597">X47/X46</f>
        <v>11</v>
      </c>
      <c r="Y48" s="304"/>
      <c r="Z48" s="304">
        <f t="shared" ref="Z48" si="598">Z47/Z46</f>
        <v>12</v>
      </c>
      <c r="AA48" s="304"/>
      <c r="AB48" s="304">
        <f t="shared" ref="AB48" si="599">AB47/AB46</f>
        <v>13</v>
      </c>
      <c r="AC48" s="304"/>
      <c r="AD48" s="304">
        <f t="shared" ref="AD48" si="600">AD47/AD46</f>
        <v>14</v>
      </c>
      <c r="AE48" s="304"/>
      <c r="AF48" s="304">
        <f t="shared" ref="AF48" si="601">AF47/AF46</f>
        <v>15</v>
      </c>
      <c r="AG48" s="304"/>
      <c r="AH48" s="304">
        <f t="shared" ref="AH48" si="602">AH47/AH46</f>
        <v>16</v>
      </c>
      <c r="AI48" s="304"/>
      <c r="AJ48" s="304">
        <f t="shared" ref="AJ48" si="603">AJ47/AJ46</f>
        <v>17</v>
      </c>
      <c r="AK48" s="304"/>
      <c r="AL48" s="304">
        <f t="shared" ref="AL48" si="604">AL47/AL46</f>
        <v>18</v>
      </c>
      <c r="AM48" s="304"/>
      <c r="AN48" s="304">
        <f t="shared" ref="AN48" si="605">AN47/AN46</f>
        <v>19</v>
      </c>
      <c r="AO48" s="304"/>
      <c r="AP48" s="304">
        <f t="shared" ref="AP48" si="606">AP47/AP46</f>
        <v>20</v>
      </c>
      <c r="AQ48" s="304"/>
      <c r="AR48" s="304">
        <f t="shared" ref="AR48" si="607">AR47/AR46</f>
        <v>21</v>
      </c>
      <c r="AS48" s="304"/>
      <c r="AT48" s="304">
        <f t="shared" ref="AT48" si="608">AT47/AT46</f>
        <v>24.625000000000004</v>
      </c>
      <c r="AU48" s="304"/>
      <c r="AV48" s="304">
        <f t="shared" ref="AV48" si="609">AV47/AV46</f>
        <v>31.46153846153846</v>
      </c>
      <c r="AW48" s="304"/>
      <c r="AX48" s="304">
        <f t="shared" ref="AX48" si="610">AX47/AX46</f>
        <v>35.333333333333336</v>
      </c>
      <c r="AY48" s="304"/>
      <c r="AZ48" s="304">
        <f t="shared" ref="AZ48" si="611">AZ47/AZ46</f>
        <v>43.5</v>
      </c>
      <c r="BA48" s="304"/>
      <c r="BB48" s="304">
        <f t="shared" ref="BB48" si="612">BB47/BB46</f>
        <v>55.625</v>
      </c>
      <c r="BC48" s="304"/>
      <c r="BD48" s="304">
        <f t="shared" ref="BD48" si="613">BD47/BD46</f>
        <v>56.875000000000007</v>
      </c>
      <c r="BE48" s="304"/>
      <c r="BF48" s="304">
        <f t="shared" ref="BF48" si="614">BF47/BF46</f>
        <v>57.875</v>
      </c>
      <c r="BG48" s="304"/>
      <c r="BH48" s="304">
        <f t="shared" ref="BH48" si="615">BH47/BH46</f>
        <v>67.142857142857153</v>
      </c>
      <c r="BI48" s="304"/>
      <c r="BJ48" s="304">
        <f t="shared" ref="BJ48" si="616">BJ47/BJ46</f>
        <v>79.5</v>
      </c>
      <c r="BK48" s="304"/>
      <c r="BL48" s="304">
        <f t="shared" ref="BL48" si="617">BL47/BL46</f>
        <v>80.666666666666657</v>
      </c>
      <c r="BM48" s="304"/>
      <c r="BN48" s="304">
        <f t="shared" ref="BN48" si="618">BN47/BN46</f>
        <v>97.799999999999983</v>
      </c>
      <c r="BO48" s="304"/>
      <c r="BP48" s="304">
        <f t="shared" ref="BP48" si="619">BP47/BP46</f>
        <v>164.33333333333331</v>
      </c>
      <c r="BQ48" s="304"/>
      <c r="BR48" s="304">
        <f t="shared" ref="BR48" si="620">BR47/BR46</f>
        <v>496</v>
      </c>
      <c r="BS48" s="304"/>
      <c r="BT48" s="304">
        <v>0</v>
      </c>
      <c r="BU48" s="304"/>
      <c r="BV48" s="304">
        <v>0</v>
      </c>
      <c r="BW48" s="304"/>
      <c r="BX48" s="304">
        <v>0</v>
      </c>
      <c r="BY48" s="304"/>
      <c r="BZ48" s="304">
        <v>0</v>
      </c>
      <c r="CA48" s="304"/>
      <c r="CB48" s="304">
        <v>0</v>
      </c>
      <c r="CC48" s="304"/>
      <c r="CD48" s="304">
        <v>0</v>
      </c>
      <c r="CE48" s="304"/>
      <c r="CF48" s="304">
        <v>0</v>
      </c>
      <c r="CG48" s="304"/>
      <c r="CH48" s="304">
        <v>0</v>
      </c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86"/>
    </row>
    <row r="49" spans="1:197" ht="15" thickBot="1">
      <c r="A49" s="77" t="s">
        <v>56</v>
      </c>
      <c r="B49" s="304">
        <f t="shared" ref="B49" si="621">C40/B41</f>
        <v>0</v>
      </c>
      <c r="C49" s="304"/>
      <c r="D49" s="304">
        <f t="shared" ref="D49" si="622">E40/D41</f>
        <v>0</v>
      </c>
      <c r="E49" s="304"/>
      <c r="F49" s="304">
        <f t="shared" ref="F49" si="623">G40/F41</f>
        <v>0</v>
      </c>
      <c r="G49" s="304"/>
      <c r="H49" s="304">
        <f t="shared" ref="H49" si="624">I40/H41</f>
        <v>0</v>
      </c>
      <c r="I49" s="304"/>
      <c r="J49" s="304">
        <f t="shared" ref="J49" si="625">K40/J41</f>
        <v>0</v>
      </c>
      <c r="K49" s="304"/>
      <c r="L49" s="304">
        <f t="shared" ref="L49" si="626">M40/L41</f>
        <v>0</v>
      </c>
      <c r="M49" s="304"/>
      <c r="N49" s="304">
        <f t="shared" ref="N49" si="627">O40/N41</f>
        <v>0</v>
      </c>
      <c r="O49" s="304"/>
      <c r="P49" s="304">
        <f t="shared" ref="P49" si="628">Q40/P41</f>
        <v>0</v>
      </c>
      <c r="Q49" s="304"/>
      <c r="R49" s="304">
        <f t="shared" ref="R49" si="629">S40/R41</f>
        <v>0</v>
      </c>
      <c r="S49" s="304"/>
      <c r="T49" s="304">
        <f t="shared" ref="T49" si="630">U40/T41</f>
        <v>0</v>
      </c>
      <c r="U49" s="304"/>
      <c r="V49" s="304">
        <f t="shared" ref="V49" si="631">W40/V41</f>
        <v>0</v>
      </c>
      <c r="W49" s="304"/>
      <c r="X49" s="304">
        <f t="shared" ref="X49" si="632">Y40/X41</f>
        <v>0</v>
      </c>
      <c r="Y49" s="304"/>
      <c r="Z49" s="304">
        <f t="shared" ref="Z49" si="633">AA40/Z41</f>
        <v>0.1111111111111111</v>
      </c>
      <c r="AA49" s="304"/>
      <c r="AB49" s="304">
        <f t="shared" ref="AB49" si="634">AC40/AB41</f>
        <v>0.55555555555555558</v>
      </c>
      <c r="AC49" s="304"/>
      <c r="AD49" s="304">
        <f t="shared" ref="AD49" si="635">AE40/AD41</f>
        <v>0.55555555555555558</v>
      </c>
      <c r="AE49" s="304"/>
      <c r="AF49" s="304">
        <f t="shared" ref="AF49" si="636">AG40/AF41</f>
        <v>0.44444444444444442</v>
      </c>
      <c r="AG49" s="304"/>
      <c r="AH49" s="304">
        <f t="shared" ref="AH49" si="637">AI40/AH41</f>
        <v>0.66666666666666663</v>
      </c>
      <c r="AI49" s="304"/>
      <c r="AJ49" s="304">
        <f t="shared" ref="AJ49" si="638">AK40/AJ41</f>
        <v>0.33333333333333331</v>
      </c>
      <c r="AK49" s="304"/>
      <c r="AL49" s="304">
        <f t="shared" ref="AL49" si="639">AM40/AL41</f>
        <v>0.66666666666666663</v>
      </c>
      <c r="AM49" s="304"/>
      <c r="AN49" s="304">
        <f t="shared" ref="AN49" si="640">AO40/AN41</f>
        <v>0.44444444444444442</v>
      </c>
      <c r="AO49" s="304"/>
      <c r="AP49" s="304">
        <f t="shared" ref="AP49" si="641">AQ40/AP41</f>
        <v>0.44444444444444442</v>
      </c>
      <c r="AQ49" s="304"/>
      <c r="AR49" s="304">
        <f t="shared" ref="AR49" si="642">AS40/AR41</f>
        <v>0.22222222222222221</v>
      </c>
      <c r="AS49" s="304"/>
      <c r="AT49" s="304">
        <f t="shared" ref="AT49" si="643">AU40/AT41</f>
        <v>0.22222222222222221</v>
      </c>
      <c r="AU49" s="304"/>
      <c r="AV49" s="304">
        <f t="shared" ref="AV49" si="644">AW40/AV41</f>
        <v>0.14285714285714285</v>
      </c>
      <c r="AW49" s="304"/>
      <c r="AX49" s="304">
        <f t="shared" ref="AX49" si="645">AY40/AX41</f>
        <v>0.16666666666666666</v>
      </c>
      <c r="AY49" s="304"/>
      <c r="AZ49" s="304">
        <f t="shared" ref="AZ49" si="646">BA40/AZ41</f>
        <v>0.33333333333333331</v>
      </c>
      <c r="BA49" s="304"/>
      <c r="BB49" s="304">
        <f t="shared" ref="BB49" si="647">BC40/BB41</f>
        <v>0</v>
      </c>
      <c r="BC49" s="304"/>
      <c r="BD49" s="304">
        <f t="shared" ref="BD49" si="648">BE40/BD41</f>
        <v>0.5</v>
      </c>
      <c r="BE49" s="304"/>
      <c r="BF49" s="304">
        <f t="shared" ref="BF49" si="649">BG40/BF41</f>
        <v>0.5</v>
      </c>
      <c r="BG49" s="304"/>
      <c r="BH49" s="304">
        <f t="shared" ref="BH49" si="650">BI40/BH41</f>
        <v>0</v>
      </c>
      <c r="BI49" s="304"/>
      <c r="BJ49" s="304">
        <f t="shared" ref="BJ49" si="651">BK40/BJ41</f>
        <v>0</v>
      </c>
      <c r="BK49" s="304"/>
      <c r="BL49" s="304">
        <f t="shared" ref="BL49" si="652">BM40/BL41</f>
        <v>0</v>
      </c>
      <c r="BM49" s="304"/>
      <c r="BN49" s="304">
        <f t="shared" ref="BN49" si="653">BO40/BN41</f>
        <v>0</v>
      </c>
      <c r="BO49" s="304"/>
      <c r="BP49" s="304">
        <f t="shared" ref="BP49" si="654">BQ40/BP41</f>
        <v>0</v>
      </c>
      <c r="BQ49" s="304"/>
      <c r="BR49" s="304">
        <f t="shared" ref="BR49" si="655">BS40/BR41</f>
        <v>0</v>
      </c>
      <c r="BS49" s="304"/>
      <c r="BT49" s="304">
        <v>0</v>
      </c>
      <c r="BU49" s="304"/>
      <c r="BV49" s="304">
        <v>0</v>
      </c>
      <c r="BW49" s="304"/>
      <c r="BX49" s="304">
        <v>0</v>
      </c>
      <c r="BY49" s="304"/>
      <c r="BZ49" s="304">
        <v>0</v>
      </c>
      <c r="CA49" s="304"/>
      <c r="CB49" s="304">
        <v>0</v>
      </c>
      <c r="CC49" s="304"/>
      <c r="CD49" s="304">
        <v>0</v>
      </c>
      <c r="CE49" s="304"/>
      <c r="CF49" s="304">
        <v>0</v>
      </c>
      <c r="CG49" s="304"/>
      <c r="CH49" s="304">
        <v>0</v>
      </c>
      <c r="CI49" s="304"/>
      <c r="CJ49" s="304"/>
      <c r="CK49" s="304"/>
      <c r="CL49" s="86"/>
      <c r="CN49" s="304"/>
      <c r="CO49" s="304"/>
      <c r="CP49" s="86"/>
    </row>
    <row r="50" spans="1:197" ht="15" thickBot="1">
      <c r="A50" s="77" t="s">
        <v>57</v>
      </c>
      <c r="B50" s="304">
        <f t="shared" ref="B50" si="656">B44*B49</f>
        <v>0</v>
      </c>
      <c r="C50" s="304"/>
      <c r="D50" s="304">
        <f t="shared" ref="D50" si="657">D44*D49</f>
        <v>0</v>
      </c>
      <c r="E50" s="304"/>
      <c r="F50" s="304">
        <f t="shared" ref="F50" si="658">F44*F49</f>
        <v>0</v>
      </c>
      <c r="G50" s="304"/>
      <c r="H50" s="304">
        <f t="shared" ref="H50" si="659">H44*H49</f>
        <v>0</v>
      </c>
      <c r="I50" s="304"/>
      <c r="J50" s="304">
        <f t="shared" ref="J50" si="660">J44*J49</f>
        <v>0</v>
      </c>
      <c r="K50" s="304"/>
      <c r="L50" s="304">
        <f t="shared" ref="L50" si="661">L44*L49</f>
        <v>0</v>
      </c>
      <c r="M50" s="304"/>
      <c r="N50" s="304">
        <f t="shared" ref="N50" si="662">N44*N49</f>
        <v>0</v>
      </c>
      <c r="O50" s="304"/>
      <c r="P50" s="304">
        <f t="shared" ref="P50" si="663">P44*P49</f>
        <v>0</v>
      </c>
      <c r="Q50" s="304"/>
      <c r="R50" s="304">
        <f t="shared" ref="R50" si="664">R44*R49</f>
        <v>0</v>
      </c>
      <c r="S50" s="304"/>
      <c r="T50" s="304">
        <f t="shared" ref="T50" si="665">T44*T49</f>
        <v>0</v>
      </c>
      <c r="U50" s="304"/>
      <c r="V50" s="304">
        <f t="shared" ref="V50" si="666">V44*V49</f>
        <v>0</v>
      </c>
      <c r="W50" s="304"/>
      <c r="X50" s="304">
        <f t="shared" ref="X50" si="667">X44*X49</f>
        <v>0</v>
      </c>
      <c r="Y50" s="304"/>
      <c r="Z50" s="304">
        <f t="shared" ref="Z50" si="668">Z44*Z49</f>
        <v>0.1111111111111111</v>
      </c>
      <c r="AA50" s="304"/>
      <c r="AB50" s="304">
        <f t="shared" ref="AB50" si="669">AB44*AB49</f>
        <v>0.55555555555555558</v>
      </c>
      <c r="AC50" s="304"/>
      <c r="AD50" s="304">
        <f t="shared" ref="AD50" si="670">AD44*AD49</f>
        <v>0.55555555555555558</v>
      </c>
      <c r="AE50" s="304"/>
      <c r="AF50" s="304">
        <f t="shared" ref="AF50" si="671">AF44*AF49</f>
        <v>0.44444444444444442</v>
      </c>
      <c r="AG50" s="304"/>
      <c r="AH50" s="304">
        <f t="shared" ref="AH50" si="672">AH44*AH49</f>
        <v>0.66666666666666663</v>
      </c>
      <c r="AI50" s="304"/>
      <c r="AJ50" s="304">
        <f t="shared" ref="AJ50" si="673">AJ44*AJ49</f>
        <v>0.33333333333333331</v>
      </c>
      <c r="AK50" s="304"/>
      <c r="AL50" s="304">
        <f t="shared" ref="AL50" si="674">AL44*AL49</f>
        <v>0.66666666666666663</v>
      </c>
      <c r="AM50" s="304"/>
      <c r="AN50" s="304">
        <f t="shared" ref="AN50" si="675">AN44*AN49</f>
        <v>0.44444444444444442</v>
      </c>
      <c r="AO50" s="304"/>
      <c r="AP50" s="304">
        <f t="shared" ref="AP50" si="676">AP44*AP49</f>
        <v>0.44444444444444442</v>
      </c>
      <c r="AQ50" s="304"/>
      <c r="AR50" s="304">
        <f t="shared" ref="AR50" si="677">AR44*AR49</f>
        <v>0.22222222222222221</v>
      </c>
      <c r="AS50" s="304"/>
      <c r="AT50" s="304">
        <f t="shared" ref="AT50" si="678">AT44*AT49</f>
        <v>0.22222222222222221</v>
      </c>
      <c r="AU50" s="304"/>
      <c r="AV50" s="304">
        <f t="shared" ref="AV50" si="679">AV44*AV49</f>
        <v>0.1111111111111111</v>
      </c>
      <c r="AW50" s="304"/>
      <c r="AX50" s="304">
        <f t="shared" ref="AX50" si="680">AX44*AX49</f>
        <v>0.1111111111111111</v>
      </c>
      <c r="AY50" s="304"/>
      <c r="AZ50" s="304">
        <f t="shared" ref="AZ50" si="681">AZ44*AZ49</f>
        <v>0.22222222222222221</v>
      </c>
      <c r="BA50" s="304"/>
      <c r="BB50" s="304">
        <f t="shared" ref="BB50" si="682">BB44*BB49</f>
        <v>0</v>
      </c>
      <c r="BC50" s="304"/>
      <c r="BD50" s="304">
        <f t="shared" ref="BD50" si="683">BD44*BD49</f>
        <v>0.22222222222222221</v>
      </c>
      <c r="BE50" s="304"/>
      <c r="BF50" s="304">
        <f t="shared" ref="BF50" si="684">BF44*BF49</f>
        <v>0.22222222222222221</v>
      </c>
      <c r="BG50" s="304"/>
      <c r="BH50" s="304">
        <f t="shared" ref="BH50" si="685">BH44*BH49</f>
        <v>0</v>
      </c>
      <c r="BI50" s="304"/>
      <c r="BJ50" s="304">
        <f t="shared" ref="BJ50" si="686">BJ44*BJ49</f>
        <v>0</v>
      </c>
      <c r="BK50" s="304"/>
      <c r="BL50" s="304">
        <f t="shared" ref="BL50" si="687">BL44*BL49</f>
        <v>0</v>
      </c>
      <c r="BM50" s="304"/>
      <c r="BN50" s="304">
        <f t="shared" ref="BN50" si="688">BN44*BN49</f>
        <v>0</v>
      </c>
      <c r="BO50" s="304"/>
      <c r="BP50" s="304">
        <f t="shared" ref="BP50" si="689">BP44*BP49</f>
        <v>0</v>
      </c>
      <c r="BQ50" s="304"/>
      <c r="BR50" s="304">
        <f t="shared" ref="BR50" si="690">BR44*BR49</f>
        <v>0</v>
      </c>
      <c r="BS50" s="304"/>
      <c r="BT50" s="304">
        <f t="shared" ref="BT50" si="691">BT44*BT49</f>
        <v>0</v>
      </c>
      <c r="BU50" s="304"/>
      <c r="BV50" s="304">
        <f t="shared" ref="BV50" si="692">BV44*BV49</f>
        <v>0</v>
      </c>
      <c r="BW50" s="304"/>
      <c r="BX50" s="304">
        <f t="shared" ref="BX50" si="693">BX44*BX49</f>
        <v>0</v>
      </c>
      <c r="BY50" s="304"/>
      <c r="BZ50" s="304">
        <f t="shared" ref="BZ50" si="694">BZ44*BZ49</f>
        <v>0</v>
      </c>
      <c r="CA50" s="304"/>
      <c r="CB50" s="304">
        <f t="shared" ref="CB50" si="695">CB44*CB49</f>
        <v>0</v>
      </c>
      <c r="CC50" s="304"/>
      <c r="CD50" s="304">
        <f t="shared" ref="CD50" si="696">CD44*CD49</f>
        <v>0</v>
      </c>
      <c r="CE50" s="304"/>
      <c r="CF50" s="304">
        <f t="shared" ref="CF50" si="697">CF44*CF49</f>
        <v>0</v>
      </c>
      <c r="CG50" s="304"/>
      <c r="CH50" s="304">
        <f t="shared" ref="CH50" si="698">CH44*CH49</f>
        <v>0</v>
      </c>
      <c r="CI50" s="304"/>
      <c r="CJ50" s="304"/>
      <c r="CK50" s="304"/>
      <c r="CL50" s="86"/>
      <c r="CM50" s="86"/>
      <c r="CN50" s="86"/>
      <c r="CO50" s="86"/>
      <c r="CP50" s="86"/>
    </row>
    <row r="51" spans="1:197" ht="15" thickBot="1">
      <c r="A51" s="77" t="s">
        <v>58</v>
      </c>
      <c r="B51" s="304">
        <f>SUM($B$50:C50)</f>
        <v>0</v>
      </c>
      <c r="C51" s="304"/>
      <c r="D51" s="304">
        <f>SUM($B$50:E50)</f>
        <v>0</v>
      </c>
      <c r="E51" s="304"/>
      <c r="F51" s="304">
        <f>SUM($B$50:G50)</f>
        <v>0</v>
      </c>
      <c r="G51" s="304"/>
      <c r="H51" s="304">
        <f>SUM($B$50:I50)</f>
        <v>0</v>
      </c>
      <c r="I51" s="304"/>
      <c r="J51" s="304">
        <f>SUM($B$50:K50)</f>
        <v>0</v>
      </c>
      <c r="K51" s="304"/>
      <c r="L51" s="304">
        <f>SUM($B$50:M50)</f>
        <v>0</v>
      </c>
      <c r="M51" s="304"/>
      <c r="N51" s="304">
        <f>SUM($B$50:O50)</f>
        <v>0</v>
      </c>
      <c r="O51" s="304"/>
      <c r="P51" s="304">
        <f>SUM($B$50:Q50)</f>
        <v>0</v>
      </c>
      <c r="Q51" s="304"/>
      <c r="R51" s="304">
        <f>SUM($B$50:S50)</f>
        <v>0</v>
      </c>
      <c r="S51" s="304"/>
      <c r="T51" s="304">
        <f>SUM($B$50:U50)</f>
        <v>0</v>
      </c>
      <c r="U51" s="304"/>
      <c r="V51" s="304">
        <f>SUM($B$50:W50)</f>
        <v>0</v>
      </c>
      <c r="W51" s="304"/>
      <c r="X51" s="304">
        <f>SUM($B$50:Y50)</f>
        <v>0</v>
      </c>
      <c r="Y51" s="304"/>
      <c r="Z51" s="304">
        <f>SUM($B$50:AA50)</f>
        <v>0.1111111111111111</v>
      </c>
      <c r="AA51" s="304"/>
      <c r="AB51" s="304">
        <f>SUM($B$50:AC50)</f>
        <v>0.66666666666666674</v>
      </c>
      <c r="AC51" s="304"/>
      <c r="AD51" s="304">
        <f>SUM($B$50:AE50)</f>
        <v>1.2222222222222223</v>
      </c>
      <c r="AE51" s="304"/>
      <c r="AF51" s="304">
        <f>SUM($B$50:AG50)</f>
        <v>1.6666666666666667</v>
      </c>
      <c r="AG51" s="304"/>
      <c r="AH51" s="304">
        <f>SUM($B$50:AI50)</f>
        <v>2.3333333333333335</v>
      </c>
      <c r="AI51" s="304"/>
      <c r="AJ51" s="304">
        <f>SUM($B$50:AK50)</f>
        <v>2.666666666666667</v>
      </c>
      <c r="AK51" s="304"/>
      <c r="AL51" s="304">
        <f>SUM($B$50:AM50)</f>
        <v>3.3333333333333335</v>
      </c>
      <c r="AM51" s="304"/>
      <c r="AN51" s="304">
        <f>SUM($B$50:AO50)</f>
        <v>3.7777777777777777</v>
      </c>
      <c r="AO51" s="304"/>
      <c r="AP51" s="304">
        <f>SUM($B$50:AQ50)</f>
        <v>4.2222222222222223</v>
      </c>
      <c r="AQ51" s="304"/>
      <c r="AR51" s="304">
        <f>SUM($B$50:AS50)</f>
        <v>4.4444444444444446</v>
      </c>
      <c r="AS51" s="304"/>
      <c r="AT51" s="304">
        <f>SUM($B$50:AU50)</f>
        <v>4.666666666666667</v>
      </c>
      <c r="AU51" s="304"/>
      <c r="AV51" s="304">
        <f>SUM($B$50:AW50)</f>
        <v>4.7777777777777777</v>
      </c>
      <c r="AW51" s="304"/>
      <c r="AX51" s="304">
        <f>SUM($B$50:AY50)</f>
        <v>4.8888888888888884</v>
      </c>
      <c r="AY51" s="304"/>
      <c r="AZ51" s="304">
        <f>SUM($B$50:BA50)</f>
        <v>5.1111111111111107</v>
      </c>
      <c r="BA51" s="304"/>
      <c r="BB51" s="304">
        <f>SUM($B$50:BC50)</f>
        <v>5.1111111111111107</v>
      </c>
      <c r="BC51" s="304"/>
      <c r="BD51" s="304">
        <f>SUM($B$50:BE50)</f>
        <v>5.333333333333333</v>
      </c>
      <c r="BE51" s="304"/>
      <c r="BF51" s="304">
        <f>SUM($B$50:BG50)</f>
        <v>5.5555555555555554</v>
      </c>
      <c r="BG51" s="304"/>
      <c r="BH51" s="304">
        <f>SUM($B$50:BI50)</f>
        <v>5.5555555555555554</v>
      </c>
      <c r="BI51" s="304"/>
      <c r="BJ51" s="304">
        <f>SUM($B$50:BK50)</f>
        <v>5.5555555555555554</v>
      </c>
      <c r="BK51" s="304"/>
      <c r="BL51" s="304">
        <f>SUM($B$50:BM50)</f>
        <v>5.5555555555555554</v>
      </c>
      <c r="BM51" s="304"/>
      <c r="BN51" s="304">
        <f>SUM($B$50:BO50)</f>
        <v>5.5555555555555554</v>
      </c>
      <c r="BO51" s="304"/>
      <c r="BP51" s="304">
        <f>SUM($B$50:BQ50)</f>
        <v>5.5555555555555554</v>
      </c>
      <c r="BQ51" s="304"/>
      <c r="BR51" s="304">
        <f>SUM($B$50:BS50)</f>
        <v>5.5555555555555554</v>
      </c>
      <c r="BS51" s="304"/>
      <c r="BT51" s="304">
        <f>SUM($B$50:BU50)</f>
        <v>5.5555555555555554</v>
      </c>
      <c r="BU51" s="304"/>
      <c r="BV51" s="304">
        <f>SUM($B$50:BW50)</f>
        <v>5.5555555555555554</v>
      </c>
      <c r="BW51" s="304"/>
      <c r="BX51" s="304">
        <f>SUM($B$50:BY50)</f>
        <v>5.5555555555555554</v>
      </c>
      <c r="BY51" s="304"/>
      <c r="BZ51" s="304">
        <f>SUM($B$50:CA50)</f>
        <v>5.5555555555555554</v>
      </c>
      <c r="CA51" s="304"/>
      <c r="CB51" s="304">
        <f>SUM($B$50:CC50)</f>
        <v>5.5555555555555554</v>
      </c>
      <c r="CC51" s="304"/>
      <c r="CD51" s="304">
        <f>SUM($B$50:CE50)</f>
        <v>5.5555555555555554</v>
      </c>
      <c r="CE51" s="304"/>
      <c r="CF51" s="304">
        <f>SUM($B$50:CG50)</f>
        <v>5.5555555555555554</v>
      </c>
      <c r="CG51" s="304"/>
      <c r="CH51" s="304">
        <f>SUM($B$50:CI50)</f>
        <v>5.5555555555555554</v>
      </c>
      <c r="CI51" s="304"/>
      <c r="CJ51" s="304"/>
      <c r="CK51" s="304"/>
      <c r="CL51" s="86"/>
      <c r="CM51" s="86"/>
      <c r="CN51" s="86"/>
      <c r="CO51" s="86"/>
      <c r="CP51" s="86"/>
    </row>
    <row r="52" spans="1:197" ht="15" thickBot="1">
      <c r="A52" s="77" t="s">
        <v>59</v>
      </c>
      <c r="B52" s="304">
        <f>B51/$B$41</f>
        <v>0</v>
      </c>
      <c r="C52" s="304"/>
      <c r="D52" s="304">
        <f t="shared" ref="D52" si="699">D51/$B$41</f>
        <v>0</v>
      </c>
      <c r="E52" s="304"/>
      <c r="F52" s="304">
        <f t="shared" ref="F52" si="700">F51/$B$41</f>
        <v>0</v>
      </c>
      <c r="G52" s="304"/>
      <c r="H52" s="304">
        <f t="shared" ref="H52" si="701">H51/$B$41</f>
        <v>0</v>
      </c>
      <c r="I52" s="304"/>
      <c r="J52" s="304">
        <f t="shared" ref="J52" si="702">J51/$B$41</f>
        <v>0</v>
      </c>
      <c r="K52" s="304"/>
      <c r="L52" s="304">
        <f t="shared" ref="L52" si="703">L51/$B$41</f>
        <v>0</v>
      </c>
      <c r="M52" s="304"/>
      <c r="N52" s="304">
        <f t="shared" ref="N52" si="704">N51/$B$41</f>
        <v>0</v>
      </c>
      <c r="O52" s="304"/>
      <c r="P52" s="304">
        <f t="shared" ref="P52" si="705">P51/$B$41</f>
        <v>0</v>
      </c>
      <c r="Q52" s="304"/>
      <c r="R52" s="304">
        <f t="shared" ref="R52" si="706">R51/$B$41</f>
        <v>0</v>
      </c>
      <c r="S52" s="304"/>
      <c r="T52" s="304">
        <f t="shared" ref="T52" si="707">T51/$B$41</f>
        <v>0</v>
      </c>
      <c r="U52" s="304"/>
      <c r="V52" s="304">
        <f t="shared" ref="V52" si="708">V51/$B$41</f>
        <v>0</v>
      </c>
      <c r="W52" s="304"/>
      <c r="X52" s="304">
        <f t="shared" ref="X52" si="709">X51/$B$41</f>
        <v>0</v>
      </c>
      <c r="Y52" s="304"/>
      <c r="Z52" s="304">
        <f t="shared" ref="Z52" si="710">Z51/$B$41</f>
        <v>1.2345679012345678E-2</v>
      </c>
      <c r="AA52" s="304"/>
      <c r="AB52" s="304">
        <f t="shared" ref="AB52" si="711">AB51/$B$41</f>
        <v>7.4074074074074084E-2</v>
      </c>
      <c r="AC52" s="304"/>
      <c r="AD52" s="304">
        <f t="shared" ref="AD52" si="712">AD51/$B$41</f>
        <v>0.13580246913580249</v>
      </c>
      <c r="AE52" s="304"/>
      <c r="AF52" s="304">
        <f t="shared" ref="AF52" si="713">AF51/$B$41</f>
        <v>0.1851851851851852</v>
      </c>
      <c r="AG52" s="304"/>
      <c r="AH52" s="304">
        <f t="shared" ref="AH52" si="714">AH51/$B$41</f>
        <v>0.2592592592592593</v>
      </c>
      <c r="AI52" s="304"/>
      <c r="AJ52" s="304">
        <f t="shared" ref="AJ52" si="715">AJ51/$B$41</f>
        <v>0.29629629629629634</v>
      </c>
      <c r="AK52" s="304"/>
      <c r="AL52" s="304">
        <f t="shared" ref="AL52" si="716">AL51/$B$41</f>
        <v>0.37037037037037041</v>
      </c>
      <c r="AM52" s="304"/>
      <c r="AN52" s="304">
        <f t="shared" ref="AN52" si="717">AN51/$B$41</f>
        <v>0.41975308641975306</v>
      </c>
      <c r="AO52" s="304"/>
      <c r="AP52" s="304">
        <f t="shared" ref="AP52" si="718">AP51/$B$41</f>
        <v>0.46913580246913583</v>
      </c>
      <c r="AQ52" s="304"/>
      <c r="AR52" s="304">
        <f t="shared" ref="AR52" si="719">AR51/$B$41</f>
        <v>0.49382716049382719</v>
      </c>
      <c r="AS52" s="304"/>
      <c r="AT52" s="304">
        <f t="shared" ref="AT52" si="720">AT51/$B$41</f>
        <v>0.5185185185185186</v>
      </c>
      <c r="AU52" s="304"/>
      <c r="AV52" s="304">
        <f t="shared" ref="AV52" si="721">AV51/$B$41</f>
        <v>0.53086419753086422</v>
      </c>
      <c r="AW52" s="304"/>
      <c r="AX52" s="304">
        <f t="shared" ref="AX52" si="722">AX51/$B$41</f>
        <v>0.54320987654320985</v>
      </c>
      <c r="AY52" s="304"/>
      <c r="AZ52" s="304">
        <f t="shared" ref="AZ52" si="723">AZ51/$B$41</f>
        <v>0.5679012345679012</v>
      </c>
      <c r="BA52" s="304"/>
      <c r="BB52" s="304">
        <f t="shared" ref="BB52" si="724">BB51/$B$41</f>
        <v>0.5679012345679012</v>
      </c>
      <c r="BC52" s="304"/>
      <c r="BD52" s="304">
        <f t="shared" ref="BD52" si="725">BD51/$B$41</f>
        <v>0.59259259259259256</v>
      </c>
      <c r="BE52" s="304"/>
      <c r="BF52" s="304">
        <f t="shared" ref="BF52" si="726">BF51/$B$41</f>
        <v>0.61728395061728392</v>
      </c>
      <c r="BG52" s="304"/>
      <c r="BH52" s="304">
        <f t="shared" ref="BH52" si="727">BH51/$B$41</f>
        <v>0.61728395061728392</v>
      </c>
      <c r="BI52" s="304"/>
      <c r="BJ52" s="304">
        <f t="shared" ref="BJ52" si="728">BJ51/$B$41</f>
        <v>0.61728395061728392</v>
      </c>
      <c r="BK52" s="304"/>
      <c r="BL52" s="304">
        <f t="shared" ref="BL52" si="729">BL51/$B$41</f>
        <v>0.61728395061728392</v>
      </c>
      <c r="BM52" s="304"/>
      <c r="BN52" s="304">
        <f t="shared" ref="BN52" si="730">BN51/$B$41</f>
        <v>0.61728395061728392</v>
      </c>
      <c r="BO52" s="304"/>
      <c r="BP52" s="304">
        <f t="shared" ref="BP52" si="731">BP51/$B$41</f>
        <v>0.61728395061728392</v>
      </c>
      <c r="BQ52" s="304"/>
      <c r="BR52" s="304">
        <f t="shared" ref="BR52" si="732">BR51/$B$41</f>
        <v>0.61728395061728392</v>
      </c>
      <c r="BS52" s="304"/>
      <c r="BT52" s="304">
        <f t="shared" ref="BT52" si="733">BT51/$B$41</f>
        <v>0.61728395061728392</v>
      </c>
      <c r="BU52" s="304"/>
      <c r="BV52" s="304">
        <f t="shared" ref="BV52" si="734">BV51/$B$41</f>
        <v>0.61728395061728392</v>
      </c>
      <c r="BW52" s="304"/>
      <c r="BX52" s="304">
        <f t="shared" ref="BX52" si="735">BX51/$B$41</f>
        <v>0.61728395061728392</v>
      </c>
      <c r="BY52" s="304"/>
      <c r="BZ52" s="304">
        <f t="shared" ref="BZ52" si="736">BZ51/$B$41</f>
        <v>0.61728395061728392</v>
      </c>
      <c r="CA52" s="304"/>
      <c r="CB52" s="304">
        <f t="shared" ref="CB52" si="737">CB51/$B$41</f>
        <v>0.61728395061728392</v>
      </c>
      <c r="CC52" s="304"/>
      <c r="CD52" s="304">
        <f t="shared" ref="CD52" si="738">CD51/$B$41</f>
        <v>0.61728395061728392</v>
      </c>
      <c r="CE52" s="304"/>
      <c r="CF52" s="304">
        <f t="shared" ref="CF52" si="739">CF51/$B$41</f>
        <v>0.61728395061728392</v>
      </c>
      <c r="CG52" s="304"/>
      <c r="CH52" s="304">
        <f t="shared" ref="CH52" si="740">CH51/$B$41</f>
        <v>0.61728395061728392</v>
      </c>
      <c r="CI52" s="304"/>
      <c r="CJ52" s="304"/>
      <c r="CK52" s="304"/>
      <c r="CL52" s="86"/>
      <c r="CN52" s="304"/>
      <c r="CO52" s="304"/>
      <c r="CP52" s="86"/>
    </row>
    <row r="53" spans="1:197" ht="15" thickBot="1">
      <c r="A53" s="77" t="s">
        <v>60</v>
      </c>
      <c r="B53" s="304">
        <f t="shared" ref="B53" si="741">B1*B44*B49</f>
        <v>0</v>
      </c>
      <c r="C53" s="304"/>
      <c r="D53" s="304">
        <f t="shared" ref="D53" si="742">D1*D44*D49</f>
        <v>0</v>
      </c>
      <c r="E53" s="304"/>
      <c r="F53" s="304">
        <f t="shared" ref="F53" si="743">F1*F44*F49</f>
        <v>0</v>
      </c>
      <c r="G53" s="304"/>
      <c r="H53" s="304">
        <f t="shared" ref="H53" si="744">H1*H44*H49</f>
        <v>0</v>
      </c>
      <c r="I53" s="304"/>
      <c r="J53" s="304">
        <f t="shared" ref="J53" si="745">J1*J44*J49</f>
        <v>0</v>
      </c>
      <c r="K53" s="304"/>
      <c r="L53" s="304">
        <f t="shared" ref="L53" si="746">L1*L44*L49</f>
        <v>0</v>
      </c>
      <c r="M53" s="304"/>
      <c r="N53" s="304">
        <f t="shared" ref="N53" si="747">N1*N44*N49</f>
        <v>0</v>
      </c>
      <c r="O53" s="304"/>
      <c r="P53" s="304">
        <f t="shared" ref="P53" si="748">P1*P44*P49</f>
        <v>0</v>
      </c>
      <c r="Q53" s="304"/>
      <c r="R53" s="304">
        <f t="shared" ref="R53" si="749">R1*R44*R49</f>
        <v>0</v>
      </c>
      <c r="S53" s="304"/>
      <c r="T53" s="304">
        <f t="shared" ref="T53" si="750">T1*T44*T49</f>
        <v>0</v>
      </c>
      <c r="U53" s="304"/>
      <c r="V53" s="304">
        <f t="shared" ref="V53" si="751">V1*V44*V49</f>
        <v>0</v>
      </c>
      <c r="W53" s="304"/>
      <c r="X53" s="304">
        <f t="shared" ref="X53" si="752">X1*X44*X49</f>
        <v>0</v>
      </c>
      <c r="Y53" s="304"/>
      <c r="Z53" s="304">
        <f t="shared" ref="Z53" si="753">Z1*Z44*Z49</f>
        <v>1.4444444444444444</v>
      </c>
      <c r="AA53" s="304"/>
      <c r="AB53" s="304">
        <f t="shared" ref="AB53" si="754">AB1*AB44*AB49</f>
        <v>7.7777777777777786</v>
      </c>
      <c r="AC53" s="304"/>
      <c r="AD53" s="304">
        <f t="shared" ref="AD53" si="755">AD1*AD44*AD49</f>
        <v>8.3333333333333339</v>
      </c>
      <c r="AE53" s="304"/>
      <c r="AF53" s="304">
        <f t="shared" ref="AF53" si="756">AF1*AF44*AF49</f>
        <v>7.1111111111111107</v>
      </c>
      <c r="AG53" s="304"/>
      <c r="AH53" s="304">
        <f t="shared" ref="AH53" si="757">AH1*AH44*AH49</f>
        <v>11.333333333333332</v>
      </c>
      <c r="AI53" s="304"/>
      <c r="AJ53" s="304">
        <f t="shared" ref="AJ53" si="758">AJ1*AJ44*AJ49</f>
        <v>6</v>
      </c>
      <c r="AK53" s="304"/>
      <c r="AL53" s="304">
        <f t="shared" ref="AL53" si="759">AL1*AL44*AL49</f>
        <v>12.666666666666666</v>
      </c>
      <c r="AM53" s="304"/>
      <c r="AN53" s="304">
        <f t="shared" ref="AN53" si="760">AN1*AN44*AN49</f>
        <v>8.8888888888888893</v>
      </c>
      <c r="AO53" s="304"/>
      <c r="AP53" s="304">
        <f t="shared" ref="AP53" si="761">AP1*AP44*AP49</f>
        <v>9.3333333333333321</v>
      </c>
      <c r="AQ53" s="304"/>
      <c r="AR53" s="304">
        <f t="shared" ref="AR53" si="762">AR1*AR44*AR49</f>
        <v>4.8888888888888884</v>
      </c>
      <c r="AS53" s="304"/>
      <c r="AT53" s="304">
        <f t="shared" ref="AT53" si="763">AT1*AT44*AT49</f>
        <v>5.1111111111111107</v>
      </c>
      <c r="AU53" s="304"/>
      <c r="AV53" s="304">
        <f t="shared" ref="AV53" si="764">AV1*AV44*AV49</f>
        <v>2.6666666666666665</v>
      </c>
      <c r="AW53" s="304"/>
      <c r="AX53" s="304">
        <f t="shared" ref="AX53" si="765">AX1*AX44*AX49</f>
        <v>2.7777777777777772</v>
      </c>
      <c r="AY53" s="304"/>
      <c r="AZ53" s="304">
        <f t="shared" ref="AZ53" si="766">AZ1*AZ44*AZ49</f>
        <v>5.7777777777777768</v>
      </c>
      <c r="BA53" s="304"/>
      <c r="BB53" s="304">
        <f t="shared" ref="BB53" si="767">BB1*BB44*BB49</f>
        <v>0</v>
      </c>
      <c r="BC53" s="304"/>
      <c r="BD53" s="304">
        <f t="shared" ref="BD53" si="768">BD1*BD44*BD49</f>
        <v>6.2222222222222214</v>
      </c>
      <c r="BE53" s="304"/>
      <c r="BF53" s="304">
        <f t="shared" ref="BF53" si="769">BF1*BF44*BF49</f>
        <v>6.4444444444444438</v>
      </c>
      <c r="BG53" s="304"/>
      <c r="BH53" s="304">
        <f t="shared" ref="BH53" si="770">BH1*BH44*BH49</f>
        <v>0</v>
      </c>
      <c r="BI53" s="304"/>
      <c r="BJ53" s="304">
        <f t="shared" ref="BJ53" si="771">BJ1*BJ44*BJ49</f>
        <v>0</v>
      </c>
      <c r="BK53" s="304"/>
      <c r="BL53" s="304">
        <f t="shared" ref="BL53" si="772">BL1*BL44*BL49</f>
        <v>0</v>
      </c>
      <c r="BM53" s="304"/>
      <c r="BN53" s="304">
        <f t="shared" ref="BN53" si="773">BN1*BN44*BN49</f>
        <v>0</v>
      </c>
      <c r="BO53" s="304"/>
      <c r="BP53" s="304">
        <f t="shared" ref="BP53" si="774">BP1*BP44*BP49</f>
        <v>0</v>
      </c>
      <c r="BQ53" s="304"/>
      <c r="BR53" s="304">
        <f t="shared" ref="BR53" si="775">BR1*BR44*BR49</f>
        <v>0</v>
      </c>
      <c r="BS53" s="304"/>
      <c r="BT53" s="304">
        <f t="shared" ref="BT53" si="776">BT1*BT44*BT49</f>
        <v>0</v>
      </c>
      <c r="BU53" s="304"/>
      <c r="BV53" s="304">
        <f t="shared" ref="BV53" si="777">BV1*BV44*BV49</f>
        <v>0</v>
      </c>
      <c r="BW53" s="304"/>
      <c r="BX53" s="304">
        <f t="shared" ref="BX53" si="778">BX1*BX44*BX49</f>
        <v>0</v>
      </c>
      <c r="BY53" s="304"/>
      <c r="BZ53" s="304">
        <f t="shared" ref="BZ53" si="779">BZ1*BZ44*BZ49</f>
        <v>0</v>
      </c>
      <c r="CA53" s="304"/>
      <c r="CB53" s="304">
        <f t="shared" ref="CB53" si="780">CB1*CB44*CB49</f>
        <v>0</v>
      </c>
      <c r="CC53" s="304"/>
      <c r="CD53" s="304">
        <f t="shared" ref="CD53" si="781">CD1*CD44*CD49</f>
        <v>0</v>
      </c>
      <c r="CE53" s="304"/>
      <c r="CF53" s="304">
        <f t="shared" ref="CF53" si="782">CF1*CF44*CF49</f>
        <v>0</v>
      </c>
      <c r="CG53" s="304"/>
      <c r="CH53" s="304">
        <f t="shared" ref="CH53" si="783">CH1*CH44*CH49</f>
        <v>0</v>
      </c>
      <c r="CI53" s="304"/>
      <c r="CJ53" s="304"/>
      <c r="CK53" s="304"/>
      <c r="CL53" s="304"/>
      <c r="CM53" s="304"/>
      <c r="CN53" s="304"/>
      <c r="CO53" s="304"/>
      <c r="CP53" s="86"/>
    </row>
    <row r="54" spans="1:197" ht="15" thickBot="1">
      <c r="A54" s="77" t="s">
        <v>61</v>
      </c>
      <c r="B54" s="304">
        <v>0</v>
      </c>
      <c r="C54" s="304"/>
      <c r="D54" s="304">
        <v>0</v>
      </c>
      <c r="E54" s="304"/>
      <c r="F54" s="304">
        <v>0</v>
      </c>
      <c r="G54" s="304"/>
      <c r="H54" s="304">
        <v>0</v>
      </c>
      <c r="I54" s="304"/>
      <c r="J54" s="304">
        <v>0</v>
      </c>
      <c r="K54" s="304"/>
      <c r="L54" s="304">
        <v>0</v>
      </c>
      <c r="M54" s="304"/>
      <c r="N54" s="304">
        <v>0</v>
      </c>
      <c r="O54" s="304"/>
      <c r="P54" s="304">
        <v>0</v>
      </c>
      <c r="Q54" s="304"/>
      <c r="R54" s="304">
        <v>0</v>
      </c>
      <c r="S54" s="304"/>
      <c r="T54" s="304">
        <v>0</v>
      </c>
      <c r="U54" s="304"/>
      <c r="V54" s="304">
        <v>0</v>
      </c>
      <c r="W54" s="304"/>
      <c r="X54" s="304">
        <v>0</v>
      </c>
      <c r="Y54" s="304"/>
      <c r="Z54" s="304">
        <f>SUM($B$53:AA53)/Z52</f>
        <v>117</v>
      </c>
      <c r="AA54" s="304"/>
      <c r="AB54" s="304">
        <f>SUM($B$53:AC53)/AB52</f>
        <v>124.5</v>
      </c>
      <c r="AC54" s="304"/>
      <c r="AD54" s="304">
        <f>SUM($B$53:AE53)/AD52</f>
        <v>129.27272727272725</v>
      </c>
      <c r="AE54" s="304"/>
      <c r="AF54" s="304">
        <f>SUM($B$53:AG53)/AF52</f>
        <v>133.19999999999999</v>
      </c>
      <c r="AG54" s="304"/>
      <c r="AH54" s="304">
        <f>SUM($B$53:AI53)/AH52</f>
        <v>138.85714285714283</v>
      </c>
      <c r="AI54" s="304"/>
      <c r="AJ54" s="304">
        <f>SUM($B$53:AK53)/AJ52</f>
        <v>141.74999999999997</v>
      </c>
      <c r="AK54" s="304"/>
      <c r="AL54" s="304">
        <f>SUM($B$53:AM53)/AL52</f>
        <v>147.59999999999997</v>
      </c>
      <c r="AM54" s="304"/>
      <c r="AN54" s="304">
        <f>SUM($B$53:AO53)/AN52</f>
        <v>151.41176470588238</v>
      </c>
      <c r="AO54" s="304"/>
      <c r="AP54" s="304">
        <f>SUM($B$53:AQ53)/AP52</f>
        <v>155.36842105263156</v>
      </c>
      <c r="AQ54" s="304"/>
      <c r="AR54" s="304">
        <f>SUM($B$53:AS53)/AR52</f>
        <v>157.49999999999997</v>
      </c>
      <c r="AS54" s="304"/>
      <c r="AT54" s="304">
        <f>SUM($B$53:AU53)/AT52</f>
        <v>159.85714285714283</v>
      </c>
      <c r="AU54" s="304"/>
      <c r="AV54" s="304">
        <f>SUM($B$53:AW53)/AV52</f>
        <v>161.16279069767441</v>
      </c>
      <c r="AW54" s="304"/>
      <c r="AX54" s="304">
        <f>SUM($B$53:AY53)/AX52</f>
        <v>162.61363636363637</v>
      </c>
      <c r="AY54" s="304"/>
      <c r="AZ54" s="304">
        <f>SUM($B$53:BA53)/AZ52</f>
        <v>165.71739130434781</v>
      </c>
      <c r="BA54" s="304"/>
      <c r="BB54" s="304">
        <f>SUM($B$53:BC53)/BB52</f>
        <v>165.71739130434781</v>
      </c>
      <c r="BC54" s="304"/>
      <c r="BD54" s="304">
        <f>SUM($B$53:BE53)/BD52</f>
        <v>169.31249999999997</v>
      </c>
      <c r="BE54" s="304"/>
      <c r="BF54" s="304">
        <f>SUM($B$53:BG53)/BF52</f>
        <v>172.98</v>
      </c>
      <c r="BG54" s="304"/>
      <c r="BH54" s="304">
        <f>SUM($B$53:BI53)/BH52</f>
        <v>172.98</v>
      </c>
      <c r="BI54" s="304"/>
      <c r="BJ54" s="304">
        <f>SUM($B$53:BK53)/BJ52</f>
        <v>172.98</v>
      </c>
      <c r="BK54" s="304"/>
      <c r="BL54" s="304">
        <f>SUM($B$53:BM53)/BL52</f>
        <v>172.98</v>
      </c>
      <c r="BM54" s="304"/>
      <c r="BN54" s="304">
        <f>SUM($B$53:BO53)/BN52</f>
        <v>172.98</v>
      </c>
      <c r="BO54" s="304"/>
      <c r="BP54" s="304">
        <f>SUM($B$53:BQ53)/BP52</f>
        <v>172.98</v>
      </c>
      <c r="BQ54" s="304"/>
      <c r="BR54" s="304">
        <f>SUM($B$53:BS53)/BR52</f>
        <v>172.98</v>
      </c>
      <c r="BS54" s="304"/>
      <c r="BT54" s="304">
        <f>SUM($B$53:BU53)/BT52</f>
        <v>172.98</v>
      </c>
      <c r="BU54" s="304"/>
      <c r="BV54" s="304">
        <f>SUM($B$53:BW53)/BV52</f>
        <v>172.98</v>
      </c>
      <c r="BW54" s="304"/>
      <c r="BX54" s="304">
        <f>SUM($B$53:BY53)/BX52</f>
        <v>172.98</v>
      </c>
      <c r="BY54" s="304"/>
      <c r="BZ54" s="304">
        <f>SUM($B$53:CA53)/BZ52</f>
        <v>172.98</v>
      </c>
      <c r="CA54" s="304"/>
      <c r="CB54" s="304">
        <f>SUM($B$53:CC53)/CB52</f>
        <v>172.98</v>
      </c>
      <c r="CC54" s="304"/>
      <c r="CD54" s="304">
        <f>SUM($B$53:CE53)/CD52</f>
        <v>172.98</v>
      </c>
      <c r="CE54" s="304"/>
      <c r="CF54" s="304">
        <f>SUM($B$53:CG53)/CF52</f>
        <v>172.98</v>
      </c>
      <c r="CG54" s="304"/>
      <c r="CH54" s="304">
        <f>SUM($B$53:CI53)/CH52</f>
        <v>172.98</v>
      </c>
      <c r="CI54" s="304"/>
      <c r="CJ54" s="304"/>
      <c r="CK54" s="304"/>
      <c r="CL54" s="86"/>
      <c r="CN54" s="304"/>
      <c r="CO54" s="304"/>
      <c r="CP54" s="86"/>
    </row>
    <row r="55" spans="1:197" ht="15" thickBot="1">
      <c r="A55" s="77" t="s">
        <v>62</v>
      </c>
      <c r="B55" s="304">
        <v>0</v>
      </c>
      <c r="C55" s="304"/>
      <c r="D55" s="304">
        <v>0</v>
      </c>
      <c r="E55" s="304"/>
      <c r="F55" s="304">
        <v>0</v>
      </c>
      <c r="G55" s="304"/>
      <c r="H55" s="304">
        <v>0</v>
      </c>
      <c r="I55" s="304"/>
      <c r="J55" s="304">
        <v>0</v>
      </c>
      <c r="K55" s="304"/>
      <c r="L55" s="304">
        <v>0</v>
      </c>
      <c r="M55" s="304"/>
      <c r="N55" s="304">
        <v>0</v>
      </c>
      <c r="O55" s="304"/>
      <c r="P55" s="304">
        <v>0</v>
      </c>
      <c r="Q55" s="304"/>
      <c r="R55" s="304">
        <v>0</v>
      </c>
      <c r="S55" s="304"/>
      <c r="T55" s="304">
        <v>0</v>
      </c>
      <c r="U55" s="304"/>
      <c r="V55" s="304">
        <v>0</v>
      </c>
      <c r="W55" s="304"/>
      <c r="X55" s="304">
        <v>0</v>
      </c>
      <c r="Y55" s="304"/>
      <c r="Z55" s="304">
        <f t="shared" ref="Z55" si="784">LN(Z52)/Z54</f>
        <v>-3.7559394484379824E-2</v>
      </c>
      <c r="AA55" s="304"/>
      <c r="AB55" s="304">
        <f t="shared" ref="AB55" si="785">LN(AB52)/AB54</f>
        <v>-2.0905138035697862E-2</v>
      </c>
      <c r="AC55" s="304"/>
      <c r="AD55" s="304">
        <f t="shared" ref="AD55" si="786">LN(AD52)/AD54</f>
        <v>-1.5444509634750176E-2</v>
      </c>
      <c r="AE55" s="304"/>
      <c r="AF55" s="304">
        <f t="shared" ref="AF55" si="787">LN(AF52)/AF54</f>
        <v>-1.2660652804581297E-2</v>
      </c>
      <c r="AG55" s="304"/>
      <c r="AH55" s="304">
        <f t="shared" ref="AH55" si="788">LN(AH52)/AH54</f>
        <v>-9.7216944636246E-3</v>
      </c>
      <c r="AI55" s="304"/>
      <c r="AJ55" s="304">
        <f t="shared" ref="AJ55" si="789">LN(AJ52)/AJ54</f>
        <v>-8.5812721292733204E-3</v>
      </c>
      <c r="AK55" s="304"/>
      <c r="AL55" s="304">
        <f t="shared" ref="AL55" si="790">LN(AL52)/AL54</f>
        <v>-6.7293480556252271E-3</v>
      </c>
      <c r="AM55" s="304"/>
      <c r="AN55" s="304">
        <f t="shared" ref="AN55" si="791">LN(AN52)/AN54</f>
        <v>-5.7332970905037738E-3</v>
      </c>
      <c r="AO55" s="304"/>
      <c r="AP55" s="304">
        <f t="shared" ref="AP55" si="792">LN(AP52)/AP54</f>
        <v>-4.8714081653031868E-3</v>
      </c>
      <c r="AQ55" s="304"/>
      <c r="AR55" s="304">
        <f t="shared" ref="AR55" si="793">LN(AR52)/AR54</f>
        <v>-4.4798076225936673E-3</v>
      </c>
      <c r="AS55" s="304"/>
      <c r="AT55" s="304">
        <f t="shared" ref="AT55" si="794">LN(AT52)/AT54</f>
        <v>-4.1085404421121472E-3</v>
      </c>
      <c r="AU55" s="304"/>
      <c r="AV55" s="304">
        <f t="shared" ref="AV55" si="795">LN(AV52)/AV54</f>
        <v>-3.9292508912109206E-3</v>
      </c>
      <c r="AW55" s="304"/>
      <c r="AX55" s="304">
        <f t="shared" ref="AX55" si="796">LN(AX52)/AX54</f>
        <v>-3.7528188557908898E-3</v>
      </c>
      <c r="AY55" s="304"/>
      <c r="AZ55" s="304">
        <f t="shared" ref="AZ55" si="797">LN(AZ52)/AZ54</f>
        <v>-3.4142931754471756E-3</v>
      </c>
      <c r="BA55" s="304"/>
      <c r="BB55" s="304">
        <f t="shared" ref="BB55" si="798">LN(BB52)/BB54</f>
        <v>-3.4142931754471756E-3</v>
      </c>
      <c r="BC55" s="304"/>
      <c r="BD55" s="304">
        <f t="shared" ref="BD55" si="799">LN(BD52)/BD54</f>
        <v>-3.0904283131165623E-3</v>
      </c>
      <c r="BE55" s="304"/>
      <c r="BF55" s="304">
        <f t="shared" ref="BF55" si="800">LN(BF52)/BF54</f>
        <v>-2.7889128757329911E-3</v>
      </c>
      <c r="BG55" s="304"/>
      <c r="BH55" s="304">
        <f t="shared" ref="BH55" si="801">LN(BH52)/BH54</f>
        <v>-2.7889128757329911E-3</v>
      </c>
      <c r="BI55" s="304"/>
      <c r="BJ55" s="304">
        <f t="shared" ref="BJ55" si="802">LN(BJ52)/BJ54</f>
        <v>-2.7889128757329911E-3</v>
      </c>
      <c r="BK55" s="304"/>
      <c r="BL55" s="304">
        <f t="shared" ref="BL55" si="803">LN(BL52)/BL54</f>
        <v>-2.7889128757329911E-3</v>
      </c>
      <c r="BM55" s="304"/>
      <c r="BN55" s="304">
        <f t="shared" ref="BN55" si="804">LN(BN52)/BN54</f>
        <v>-2.7889128757329911E-3</v>
      </c>
      <c r="BO55" s="304"/>
      <c r="BP55" s="304">
        <f t="shared" ref="BP55" si="805">LN(BP52)/BP54</f>
        <v>-2.7889128757329911E-3</v>
      </c>
      <c r="BQ55" s="304"/>
      <c r="BR55" s="304">
        <f t="shared" ref="BR55" si="806">LN(BR52)/BR54</f>
        <v>-2.7889128757329911E-3</v>
      </c>
      <c r="BS55" s="304"/>
      <c r="BT55" s="304">
        <f t="shared" ref="BT55" si="807">LN(BT52)/BT54</f>
        <v>-2.7889128757329911E-3</v>
      </c>
      <c r="BU55" s="304"/>
      <c r="BV55" s="304">
        <f t="shared" ref="BV55" si="808">LN(BV52)/BV54</f>
        <v>-2.7889128757329911E-3</v>
      </c>
      <c r="BW55" s="304"/>
      <c r="BX55" s="304">
        <f t="shared" ref="BX55" si="809">LN(BX52)/BX54</f>
        <v>-2.7889128757329911E-3</v>
      </c>
      <c r="BY55" s="304"/>
      <c r="BZ55" s="304">
        <f t="shared" ref="BZ55" si="810">LN(BZ52)/BZ54</f>
        <v>-2.7889128757329911E-3</v>
      </c>
      <c r="CA55" s="304"/>
      <c r="CB55" s="304">
        <f t="shared" ref="CB55" si="811">LN(CB52)/CB54</f>
        <v>-2.7889128757329911E-3</v>
      </c>
      <c r="CC55" s="304"/>
      <c r="CD55" s="304">
        <f t="shared" ref="CD55" si="812">LN(CD52)/CD54</f>
        <v>-2.7889128757329911E-3</v>
      </c>
      <c r="CE55" s="304"/>
      <c r="CF55" s="304">
        <f t="shared" ref="CF55" si="813">LN(CF52)/CF54</f>
        <v>-2.7889128757329911E-3</v>
      </c>
      <c r="CG55" s="304"/>
      <c r="CH55" s="304">
        <f t="shared" ref="CH55" si="814">LN(CH52)/CH54</f>
        <v>-2.7889128757329911E-3</v>
      </c>
      <c r="CI55" s="304"/>
      <c r="CJ55" s="304"/>
      <c r="CK55" s="304"/>
      <c r="CL55" s="86"/>
      <c r="CN55" s="304"/>
      <c r="CO55" s="304"/>
      <c r="CP55" s="86"/>
    </row>
    <row r="56" spans="1:197" ht="15" thickBot="1">
      <c r="A56" s="77" t="s">
        <v>63</v>
      </c>
      <c r="B56" s="304">
        <f t="shared" ref="B56" si="815">LOG10(B41)-LOG10(D41)</f>
        <v>0</v>
      </c>
      <c r="C56" s="304"/>
      <c r="D56" s="304">
        <f t="shared" ref="D56" si="816">LOG10(D41)-LOG10(F41)</f>
        <v>0</v>
      </c>
      <c r="E56" s="304"/>
      <c r="F56" s="304">
        <f t="shared" ref="F56" si="817">LOG10(F41)-LOG10(H41)</f>
        <v>0</v>
      </c>
      <c r="G56" s="304"/>
      <c r="H56" s="304">
        <f t="shared" ref="H56" si="818">LOG10(H41)-LOG10(J41)</f>
        <v>0</v>
      </c>
      <c r="I56" s="304"/>
      <c r="J56" s="304">
        <f t="shared" ref="J56" si="819">LOG10(J41)-LOG10(L41)</f>
        <v>0</v>
      </c>
      <c r="K56" s="304"/>
      <c r="L56" s="304">
        <f t="shared" ref="L56" si="820">LOG10(L41)-LOG10(N41)</f>
        <v>0</v>
      </c>
      <c r="M56" s="304"/>
      <c r="N56" s="304">
        <f t="shared" ref="N56" si="821">LOG10(N41)-LOG10(P41)</f>
        <v>0</v>
      </c>
      <c r="O56" s="304"/>
      <c r="P56" s="304">
        <f t="shared" ref="P56" si="822">LOG10(P41)-LOG10(R41)</f>
        <v>0</v>
      </c>
      <c r="Q56" s="304"/>
      <c r="R56" s="304">
        <f t="shared" ref="R56" si="823">LOG10(R41)-LOG10(T41)</f>
        <v>0</v>
      </c>
      <c r="S56" s="304"/>
      <c r="T56" s="304">
        <f t="shared" ref="T56" si="824">LOG10(T41)-LOG10(V41)</f>
        <v>0</v>
      </c>
      <c r="U56" s="304"/>
      <c r="V56" s="304">
        <f t="shared" ref="V56" si="825">LOG10(V41)-LOG10(X41)</f>
        <v>0</v>
      </c>
      <c r="W56" s="304"/>
      <c r="X56" s="304">
        <f t="shared" ref="X56" si="826">LOG10(X41)-LOG10(Z41)</f>
        <v>0</v>
      </c>
      <c r="Y56" s="304"/>
      <c r="Z56" s="304">
        <f t="shared" ref="Z56" si="827">LOG10(Z41)-LOG10(AB41)</f>
        <v>0</v>
      </c>
      <c r="AA56" s="304"/>
      <c r="AB56" s="304">
        <f t="shared" ref="AB56" si="828">LOG10(AB41)-LOG10(AD41)</f>
        <v>0</v>
      </c>
      <c r="AC56" s="304"/>
      <c r="AD56" s="304">
        <f t="shared" ref="AD56" si="829">LOG10(AD41)-LOG10(AF41)</f>
        <v>0</v>
      </c>
      <c r="AE56" s="304"/>
      <c r="AF56" s="304">
        <f t="shared" ref="AF56" si="830">LOG10(AF41)-LOG10(AH41)</f>
        <v>0</v>
      </c>
      <c r="AG56" s="304"/>
      <c r="AH56" s="304">
        <f t="shared" ref="AH56" si="831">LOG10(AH41)-LOG10(AJ41)</f>
        <v>0</v>
      </c>
      <c r="AI56" s="304"/>
      <c r="AJ56" s="304">
        <f t="shared" ref="AJ56" si="832">LOG10(AJ41)-LOG10(AL41)</f>
        <v>0</v>
      </c>
      <c r="AK56" s="304"/>
      <c r="AL56" s="304">
        <f t="shared" ref="AL56" si="833">LOG10(AL41)-LOG10(AN41)</f>
        <v>0</v>
      </c>
      <c r="AM56" s="304"/>
      <c r="AN56" s="304">
        <f t="shared" ref="AN56" si="834">LOG10(AN41)-LOG10(AP41)</f>
        <v>0</v>
      </c>
      <c r="AO56" s="304"/>
      <c r="AP56" s="304">
        <f t="shared" ref="AP56" si="835">LOG10(AP41)-LOG10(AR41)</f>
        <v>0</v>
      </c>
      <c r="AQ56" s="304"/>
      <c r="AR56" s="304">
        <f t="shared" ref="AR56" si="836">LOG10(AR41)-LOG10(AT41)</f>
        <v>0</v>
      </c>
      <c r="AS56" s="304"/>
      <c r="AT56" s="304">
        <f t="shared" ref="AT56" si="837">LOG10(AT41)-LOG10(AV41)</f>
        <v>0.10914446942506806</v>
      </c>
      <c r="AU56" s="304"/>
      <c r="AV56" s="304">
        <f t="shared" ref="AV56" si="838">LOG10(AV41)-LOG10(AX41)</f>
        <v>6.6946789630613179E-2</v>
      </c>
      <c r="AW56" s="304"/>
      <c r="AX56" s="304">
        <f t="shared" ref="AX56" si="839">LOG10(AX41)-LOG10(AZ41)</f>
        <v>0</v>
      </c>
      <c r="AY56" s="304"/>
      <c r="AZ56" s="304">
        <f t="shared" ref="AZ56" si="840">LOG10(AZ41)-LOG10(BB41)</f>
        <v>0.17609125905568124</v>
      </c>
      <c r="BA56" s="304"/>
      <c r="BB56" s="304">
        <f t="shared" ref="BB56" si="841">LOG10(BB41)-LOG10(BD41)</f>
        <v>0</v>
      </c>
      <c r="BC56" s="304"/>
      <c r="BD56" s="304">
        <f t="shared" ref="BD56" si="842">LOG10(BD41)-LOG10(BF41)</f>
        <v>0</v>
      </c>
      <c r="BE56" s="304"/>
      <c r="BF56" s="304">
        <f t="shared" ref="BF56" si="843">LOG10(BF41)-LOG10(BH41)</f>
        <v>0</v>
      </c>
      <c r="BG56" s="304"/>
      <c r="BH56" s="304">
        <f t="shared" ref="BH56" si="844">LOG10(BH41)-LOG10(BJ41)</f>
        <v>0.12493873660829996</v>
      </c>
      <c r="BI56" s="304"/>
      <c r="BJ56" s="304">
        <f t="shared" ref="BJ56" si="845">LOG10(BJ41)-LOG10(BL41)</f>
        <v>0</v>
      </c>
      <c r="BK56" s="304"/>
      <c r="BL56" s="304">
        <f t="shared" ref="BL56" si="846">LOG10(BL41)-LOG10(BN41)</f>
        <v>0</v>
      </c>
      <c r="BM56" s="304"/>
      <c r="BN56" s="304">
        <f t="shared" ref="BN56" si="847">LOG10(BN41)-LOG10(BP41)</f>
        <v>0.17609125905568124</v>
      </c>
      <c r="BO56" s="304"/>
      <c r="BP56" s="304">
        <f t="shared" ref="BP56" si="848">LOG10(BP41)-LOG10(BR41)</f>
        <v>0.3010299956639812</v>
      </c>
      <c r="BQ56" s="304"/>
      <c r="BR56" s="304">
        <f>LOG10(BR41)</f>
        <v>0</v>
      </c>
      <c r="BS56" s="304"/>
      <c r="BT56" s="304">
        <v>0</v>
      </c>
      <c r="BU56" s="304"/>
      <c r="BV56" s="304">
        <v>0</v>
      </c>
      <c r="BW56" s="304"/>
      <c r="BX56" s="304">
        <v>0</v>
      </c>
      <c r="BY56" s="304"/>
      <c r="BZ56" s="304">
        <v>0</v>
      </c>
      <c r="CA56" s="304"/>
      <c r="CB56" s="304">
        <v>0</v>
      </c>
      <c r="CC56" s="304"/>
      <c r="CD56" s="304">
        <v>0</v>
      </c>
      <c r="CE56" s="304"/>
      <c r="CF56" s="304">
        <v>0</v>
      </c>
      <c r="CG56" s="304"/>
      <c r="CH56" s="304">
        <v>0</v>
      </c>
      <c r="CI56" s="304"/>
      <c r="CJ56" s="304"/>
      <c r="CK56" s="304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B56" s="304"/>
      <c r="FC56" s="304"/>
      <c r="FD56" s="304"/>
      <c r="FE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</row>
    <row r="57" spans="1:197" ht="15" thickBot="1">
      <c r="A57" s="77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 t="s">
        <v>66</v>
      </c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</row>
    <row r="58" spans="1:197">
      <c r="A58" s="1">
        <v>1</v>
      </c>
      <c r="B58" s="28">
        <v>0</v>
      </c>
      <c r="C58" s="47">
        <v>0</v>
      </c>
      <c r="D58" s="28">
        <v>0</v>
      </c>
      <c r="E58" s="47">
        <v>0</v>
      </c>
      <c r="F58" s="28">
        <v>0</v>
      </c>
      <c r="G58" s="47">
        <v>0</v>
      </c>
      <c r="H58" s="28">
        <v>0</v>
      </c>
      <c r="I58" s="47">
        <v>0</v>
      </c>
      <c r="J58" s="28">
        <v>0</v>
      </c>
      <c r="K58" s="47">
        <v>0</v>
      </c>
      <c r="L58" s="28">
        <v>0</v>
      </c>
      <c r="M58" s="47">
        <v>0</v>
      </c>
      <c r="N58" s="28">
        <v>0</v>
      </c>
      <c r="O58" s="47">
        <v>0</v>
      </c>
      <c r="P58" s="28">
        <v>0</v>
      </c>
      <c r="Q58" s="47">
        <v>0</v>
      </c>
      <c r="R58" s="28">
        <v>0</v>
      </c>
      <c r="S58" s="47">
        <v>0</v>
      </c>
      <c r="T58" s="28">
        <v>0</v>
      </c>
      <c r="U58" s="47">
        <v>0</v>
      </c>
      <c r="V58" s="28">
        <v>0</v>
      </c>
      <c r="W58" s="47">
        <v>0</v>
      </c>
      <c r="X58" s="28">
        <v>1</v>
      </c>
      <c r="Y58" s="47">
        <v>0</v>
      </c>
      <c r="Z58" s="28">
        <v>0</v>
      </c>
      <c r="AA58" s="47">
        <v>0</v>
      </c>
      <c r="AB58" s="28">
        <v>0</v>
      </c>
      <c r="AC58" s="47">
        <v>0</v>
      </c>
      <c r="AD58" s="28">
        <v>1</v>
      </c>
      <c r="AE58" s="47">
        <v>1</v>
      </c>
      <c r="AF58" s="28">
        <v>0</v>
      </c>
      <c r="AG58" s="47">
        <v>0</v>
      </c>
      <c r="AH58" s="28">
        <v>1</v>
      </c>
      <c r="AI58" s="47">
        <v>1</v>
      </c>
      <c r="AJ58" s="28">
        <v>2</v>
      </c>
      <c r="AK58" s="47">
        <v>1</v>
      </c>
      <c r="AL58" s="28">
        <v>0</v>
      </c>
      <c r="AM58" s="47">
        <v>1</v>
      </c>
      <c r="AN58" s="28">
        <v>0</v>
      </c>
      <c r="AO58" s="47">
        <v>0</v>
      </c>
      <c r="AP58" s="28">
        <v>0</v>
      </c>
      <c r="AQ58" s="88">
        <v>1</v>
      </c>
      <c r="AR58" s="28">
        <v>0</v>
      </c>
      <c r="AS58" s="88">
        <v>1</v>
      </c>
      <c r="AT58" s="28">
        <v>0</v>
      </c>
      <c r="AU58" s="88">
        <v>0</v>
      </c>
      <c r="AV58" s="28">
        <v>0</v>
      </c>
      <c r="AW58" s="88">
        <v>0</v>
      </c>
      <c r="AX58" s="28">
        <v>0</v>
      </c>
      <c r="AY58" s="88">
        <v>0</v>
      </c>
      <c r="AZ58" s="28">
        <v>0</v>
      </c>
      <c r="BA58" s="88">
        <v>0</v>
      </c>
      <c r="BB58" s="28">
        <v>0</v>
      </c>
      <c r="BC58" s="88">
        <v>0</v>
      </c>
      <c r="BD58" s="28">
        <v>0</v>
      </c>
      <c r="BE58" s="88">
        <v>0</v>
      </c>
      <c r="BF58" s="28">
        <v>0</v>
      </c>
      <c r="BG58" s="88">
        <v>0</v>
      </c>
      <c r="BH58" s="28">
        <v>0</v>
      </c>
      <c r="BI58" s="88">
        <v>0</v>
      </c>
      <c r="BJ58" s="28">
        <v>0</v>
      </c>
      <c r="BK58" s="88">
        <v>0</v>
      </c>
      <c r="BL58" s="28">
        <v>0</v>
      </c>
      <c r="BM58" s="88">
        <v>0</v>
      </c>
      <c r="BN58" s="28">
        <v>0</v>
      </c>
      <c r="BO58" s="88">
        <v>0</v>
      </c>
      <c r="BP58" s="28">
        <v>0</v>
      </c>
      <c r="BQ58" s="88">
        <v>0</v>
      </c>
      <c r="BR58" s="28">
        <v>0</v>
      </c>
      <c r="BS58" s="88">
        <v>0</v>
      </c>
      <c r="BT58" s="71">
        <v>0</v>
      </c>
      <c r="BU58" s="88">
        <v>0</v>
      </c>
      <c r="BV58" s="71">
        <v>0</v>
      </c>
      <c r="BW58" s="88">
        <v>0</v>
      </c>
      <c r="BX58" s="71">
        <v>0</v>
      </c>
      <c r="BY58" s="88">
        <v>0</v>
      </c>
      <c r="BZ58" s="71" t="s">
        <v>44</v>
      </c>
      <c r="CA58" s="88">
        <v>0</v>
      </c>
      <c r="CB58" s="71" t="s">
        <v>44</v>
      </c>
      <c r="CC58" s="88">
        <v>0</v>
      </c>
      <c r="CD58" s="71" t="s">
        <v>44</v>
      </c>
      <c r="CE58" s="88">
        <v>0</v>
      </c>
      <c r="CF58" s="71" t="s">
        <v>44</v>
      </c>
      <c r="CG58" s="88"/>
      <c r="CH58" s="71" t="s">
        <v>44</v>
      </c>
      <c r="CI58" s="88"/>
      <c r="CJ58">
        <f t="shared" si="0"/>
        <v>5</v>
      </c>
      <c r="CK58">
        <f t="shared" si="1"/>
        <v>6</v>
      </c>
      <c r="CL58" s="1">
        <v>39</v>
      </c>
    </row>
    <row r="59" spans="1:197">
      <c r="A59">
        <v>2</v>
      </c>
      <c r="B59" s="30">
        <v>0</v>
      </c>
      <c r="C59" s="48">
        <v>0</v>
      </c>
      <c r="D59" s="30">
        <v>0</v>
      </c>
      <c r="E59" s="48">
        <v>0</v>
      </c>
      <c r="F59" s="30">
        <v>0</v>
      </c>
      <c r="G59" s="48">
        <v>0</v>
      </c>
      <c r="H59" s="30">
        <v>0</v>
      </c>
      <c r="I59" s="48">
        <v>0</v>
      </c>
      <c r="J59" s="30">
        <v>0</v>
      </c>
      <c r="K59" s="48">
        <v>0</v>
      </c>
      <c r="L59" s="30">
        <v>0</v>
      </c>
      <c r="M59" s="48">
        <v>0</v>
      </c>
      <c r="N59" s="30">
        <v>0</v>
      </c>
      <c r="O59" s="48">
        <v>0</v>
      </c>
      <c r="P59" s="30">
        <v>0</v>
      </c>
      <c r="Q59" s="48">
        <v>0</v>
      </c>
      <c r="R59" s="30">
        <v>0</v>
      </c>
      <c r="S59" s="48">
        <v>0</v>
      </c>
      <c r="T59" s="30">
        <v>2</v>
      </c>
      <c r="U59" s="48">
        <v>0</v>
      </c>
      <c r="V59" s="30">
        <v>1</v>
      </c>
      <c r="W59" s="48">
        <v>0</v>
      </c>
      <c r="X59" s="30">
        <v>0</v>
      </c>
      <c r="Y59" s="48">
        <v>0</v>
      </c>
      <c r="Z59" s="30">
        <v>0</v>
      </c>
      <c r="AA59" s="48">
        <v>0</v>
      </c>
      <c r="AB59" s="30">
        <v>0</v>
      </c>
      <c r="AC59" s="48">
        <v>1</v>
      </c>
      <c r="AD59" s="30">
        <v>0</v>
      </c>
      <c r="AE59" s="48">
        <v>0</v>
      </c>
      <c r="AF59" s="30">
        <v>0</v>
      </c>
      <c r="AG59" s="48">
        <v>0</v>
      </c>
      <c r="AH59" s="30">
        <v>3</v>
      </c>
      <c r="AI59" s="48">
        <v>0</v>
      </c>
      <c r="AJ59" s="30">
        <v>3</v>
      </c>
      <c r="AK59" s="48">
        <v>0</v>
      </c>
      <c r="AL59" s="30">
        <v>0</v>
      </c>
      <c r="AM59" s="48">
        <v>1</v>
      </c>
      <c r="AN59" s="30">
        <v>0</v>
      </c>
      <c r="AO59" s="48">
        <v>3</v>
      </c>
      <c r="AP59" s="30">
        <v>0</v>
      </c>
      <c r="AQ59" s="89">
        <v>0</v>
      </c>
      <c r="AR59" s="30">
        <v>0</v>
      </c>
      <c r="AS59" s="89">
        <v>0</v>
      </c>
      <c r="AT59" s="30">
        <v>0</v>
      </c>
      <c r="AU59" s="89">
        <v>1</v>
      </c>
      <c r="AV59" s="30">
        <v>0</v>
      </c>
      <c r="AW59" s="89">
        <v>0</v>
      </c>
      <c r="AX59" s="30">
        <v>0</v>
      </c>
      <c r="AY59" s="89">
        <v>0</v>
      </c>
      <c r="AZ59" s="30">
        <v>0</v>
      </c>
      <c r="BA59" s="89">
        <v>0</v>
      </c>
      <c r="BB59" s="30">
        <v>0</v>
      </c>
      <c r="BC59" s="89">
        <v>0</v>
      </c>
      <c r="BD59" s="30">
        <v>0</v>
      </c>
      <c r="BE59" s="89">
        <v>0</v>
      </c>
      <c r="BF59" s="30">
        <v>0</v>
      </c>
      <c r="BG59" s="89">
        <v>0</v>
      </c>
      <c r="BH59" s="30">
        <v>0</v>
      </c>
      <c r="BI59" s="89">
        <v>0</v>
      </c>
      <c r="BJ59" s="30">
        <v>0</v>
      </c>
      <c r="BK59" s="89">
        <v>0</v>
      </c>
      <c r="BL59" s="30">
        <v>0</v>
      </c>
      <c r="BM59" s="89">
        <v>0</v>
      </c>
      <c r="BN59" s="30">
        <v>0</v>
      </c>
      <c r="BO59" s="89">
        <v>0</v>
      </c>
      <c r="BP59" s="7" t="s">
        <v>44</v>
      </c>
      <c r="BQ59" s="89">
        <v>0</v>
      </c>
      <c r="BR59" s="7" t="s">
        <v>44</v>
      </c>
      <c r="BS59" s="89">
        <v>0</v>
      </c>
      <c r="BT59" s="7" t="s">
        <v>44</v>
      </c>
      <c r="BU59" s="89">
        <v>0</v>
      </c>
      <c r="BV59" s="7" t="s">
        <v>44</v>
      </c>
      <c r="BW59" s="89">
        <v>0</v>
      </c>
      <c r="BX59" s="7" t="s">
        <v>44</v>
      </c>
      <c r="BY59" s="89">
        <v>0</v>
      </c>
      <c r="BZ59" s="7" t="s">
        <v>44</v>
      </c>
      <c r="CA59" s="89">
        <v>0</v>
      </c>
      <c r="CB59" s="7" t="s">
        <v>44</v>
      </c>
      <c r="CC59" s="89">
        <v>0</v>
      </c>
      <c r="CD59" s="7" t="s">
        <v>44</v>
      </c>
      <c r="CE59" s="89">
        <v>0</v>
      </c>
      <c r="CF59" s="7" t="s">
        <v>44</v>
      </c>
      <c r="CG59" s="89"/>
      <c r="CH59" s="7" t="s">
        <v>44</v>
      </c>
      <c r="CI59" s="89"/>
      <c r="CJ59">
        <f t="shared" si="0"/>
        <v>9</v>
      </c>
      <c r="CK59">
        <f t="shared" si="1"/>
        <v>6</v>
      </c>
      <c r="CL59">
        <v>34</v>
      </c>
    </row>
    <row r="60" spans="1:197">
      <c r="A60">
        <v>3</v>
      </c>
      <c r="B60" s="30">
        <v>0</v>
      </c>
      <c r="C60" s="48">
        <v>0</v>
      </c>
      <c r="D60" s="30">
        <v>0</v>
      </c>
      <c r="E60" s="48">
        <v>0</v>
      </c>
      <c r="F60" s="30">
        <v>0</v>
      </c>
      <c r="G60" s="48">
        <v>0</v>
      </c>
      <c r="H60" s="30">
        <v>0</v>
      </c>
      <c r="I60" s="48">
        <v>0</v>
      </c>
      <c r="J60" s="30">
        <v>0</v>
      </c>
      <c r="K60" s="48">
        <v>0</v>
      </c>
      <c r="L60" s="30">
        <v>0</v>
      </c>
      <c r="M60" s="48">
        <v>0</v>
      </c>
      <c r="N60" s="30">
        <v>0</v>
      </c>
      <c r="O60" s="48">
        <v>0</v>
      </c>
      <c r="P60" s="30">
        <v>0</v>
      </c>
      <c r="Q60" s="48">
        <v>0</v>
      </c>
      <c r="R60" s="30">
        <v>0</v>
      </c>
      <c r="S60" s="48">
        <v>0</v>
      </c>
      <c r="T60" s="30">
        <v>1</v>
      </c>
      <c r="U60" s="48">
        <v>0</v>
      </c>
      <c r="V60" s="30">
        <v>0</v>
      </c>
      <c r="W60" s="48">
        <v>0</v>
      </c>
      <c r="X60" s="30">
        <v>1</v>
      </c>
      <c r="Y60" s="48">
        <v>0</v>
      </c>
      <c r="Z60" s="30">
        <v>0</v>
      </c>
      <c r="AA60" s="48">
        <v>0</v>
      </c>
      <c r="AB60" s="30">
        <v>1</v>
      </c>
      <c r="AC60" s="48">
        <v>0</v>
      </c>
      <c r="AD60" s="30" t="s">
        <v>46</v>
      </c>
      <c r="AE60" s="48">
        <v>0</v>
      </c>
      <c r="AF60" s="30" t="s">
        <v>46</v>
      </c>
      <c r="AG60" s="48">
        <v>1</v>
      </c>
      <c r="AH60" s="7" t="s">
        <v>44</v>
      </c>
      <c r="AI60" s="48">
        <v>1</v>
      </c>
      <c r="AJ60" s="7" t="s">
        <v>44</v>
      </c>
      <c r="AK60" s="48">
        <v>1</v>
      </c>
      <c r="AL60" s="7" t="s">
        <v>44</v>
      </c>
      <c r="AM60" s="48">
        <v>0</v>
      </c>
      <c r="AN60" s="7" t="s">
        <v>44</v>
      </c>
      <c r="AO60" s="48">
        <v>0</v>
      </c>
      <c r="AP60" s="7" t="s">
        <v>44</v>
      </c>
      <c r="AQ60" s="89">
        <v>0</v>
      </c>
      <c r="AR60" s="7" t="s">
        <v>44</v>
      </c>
      <c r="AS60" s="89">
        <v>0</v>
      </c>
      <c r="AT60" s="7" t="s">
        <v>44</v>
      </c>
      <c r="AU60" s="89"/>
      <c r="AV60" s="7" t="s">
        <v>44</v>
      </c>
      <c r="AW60" s="89"/>
      <c r="AX60" s="7" t="s">
        <v>44</v>
      </c>
      <c r="AY60" s="89"/>
      <c r="AZ60" s="7" t="s">
        <v>44</v>
      </c>
      <c r="BA60" s="89"/>
      <c r="BB60" s="7" t="s">
        <v>44</v>
      </c>
      <c r="BC60" s="89"/>
      <c r="BD60" s="7" t="s">
        <v>44</v>
      </c>
      <c r="BE60" s="89"/>
      <c r="BF60" s="7" t="s">
        <v>44</v>
      </c>
      <c r="BG60" s="89"/>
      <c r="BH60" s="7" t="s">
        <v>44</v>
      </c>
      <c r="BI60" s="89"/>
      <c r="BJ60" s="7" t="s">
        <v>44</v>
      </c>
      <c r="BK60" s="89">
        <v>0</v>
      </c>
      <c r="BL60" s="7" t="s">
        <v>44</v>
      </c>
      <c r="BM60" s="89">
        <v>0</v>
      </c>
      <c r="BN60" s="7" t="s">
        <v>44</v>
      </c>
      <c r="BO60" s="89"/>
      <c r="BP60" s="7" t="s">
        <v>44</v>
      </c>
      <c r="BQ60" s="89">
        <v>0</v>
      </c>
      <c r="BR60" s="7" t="s">
        <v>44</v>
      </c>
      <c r="BS60" s="89">
        <v>0</v>
      </c>
      <c r="BT60" s="7" t="s">
        <v>44</v>
      </c>
      <c r="BU60" s="89">
        <v>0</v>
      </c>
      <c r="BV60" s="7" t="s">
        <v>44</v>
      </c>
      <c r="BW60" s="89">
        <v>0</v>
      </c>
      <c r="BX60" s="7" t="s">
        <v>44</v>
      </c>
      <c r="BY60" s="89">
        <v>0</v>
      </c>
      <c r="BZ60" s="7" t="s">
        <v>44</v>
      </c>
      <c r="CA60" s="89">
        <v>0</v>
      </c>
      <c r="CB60" s="7" t="s">
        <v>44</v>
      </c>
      <c r="CC60" s="89">
        <v>0</v>
      </c>
      <c r="CD60" s="7" t="s">
        <v>44</v>
      </c>
      <c r="CE60" s="89">
        <v>0</v>
      </c>
      <c r="CF60" s="7" t="s">
        <v>44</v>
      </c>
      <c r="CG60" s="89"/>
      <c r="CH60" s="7" t="s">
        <v>44</v>
      </c>
      <c r="CI60" s="89"/>
      <c r="CJ60">
        <f t="shared" si="0"/>
        <v>3</v>
      </c>
      <c r="CK60">
        <f t="shared" si="1"/>
        <v>3</v>
      </c>
      <c r="CL60">
        <v>17</v>
      </c>
    </row>
    <row r="61" spans="1:197">
      <c r="A61">
        <v>4</v>
      </c>
      <c r="B61" s="30">
        <v>0</v>
      </c>
      <c r="C61" s="48">
        <v>0</v>
      </c>
      <c r="D61" s="30">
        <v>0</v>
      </c>
      <c r="E61" s="48">
        <v>0</v>
      </c>
      <c r="F61" s="30">
        <v>0</v>
      </c>
      <c r="G61" s="48">
        <v>0</v>
      </c>
      <c r="H61" s="30">
        <v>0</v>
      </c>
      <c r="I61" s="48">
        <v>0</v>
      </c>
      <c r="J61" s="30">
        <v>0</v>
      </c>
      <c r="K61" s="48">
        <v>0</v>
      </c>
      <c r="L61" s="30">
        <v>0</v>
      </c>
      <c r="M61" s="48">
        <v>0</v>
      </c>
      <c r="N61" s="30">
        <v>0</v>
      </c>
      <c r="O61" s="48">
        <v>0</v>
      </c>
      <c r="P61" s="30">
        <v>0</v>
      </c>
      <c r="Q61" s="48">
        <v>0</v>
      </c>
      <c r="R61" s="30">
        <v>0</v>
      </c>
      <c r="S61" s="48">
        <v>0</v>
      </c>
      <c r="T61" s="30">
        <v>0</v>
      </c>
      <c r="U61" s="48">
        <v>0</v>
      </c>
      <c r="V61" s="30">
        <v>2</v>
      </c>
      <c r="W61" s="48">
        <v>0</v>
      </c>
      <c r="X61" s="30">
        <v>0</v>
      </c>
      <c r="Y61" s="48">
        <v>0</v>
      </c>
      <c r="Z61" s="30">
        <v>0</v>
      </c>
      <c r="AA61" s="48">
        <v>0</v>
      </c>
      <c r="AB61" s="30">
        <v>0</v>
      </c>
      <c r="AC61" s="48">
        <v>3</v>
      </c>
      <c r="AD61" s="30">
        <v>2</v>
      </c>
      <c r="AE61" s="48">
        <v>0</v>
      </c>
      <c r="AF61" s="30" t="s">
        <v>46</v>
      </c>
      <c r="AG61" s="48">
        <v>1</v>
      </c>
      <c r="AH61" s="30" t="s">
        <v>46</v>
      </c>
      <c r="AI61" s="48">
        <v>1</v>
      </c>
      <c r="AJ61" s="7" t="s">
        <v>44</v>
      </c>
      <c r="AK61" s="48">
        <v>0</v>
      </c>
      <c r="AL61" s="7" t="s">
        <v>44</v>
      </c>
      <c r="AM61" s="48">
        <v>0</v>
      </c>
      <c r="AN61" s="7" t="s">
        <v>44</v>
      </c>
      <c r="AO61" s="48">
        <v>0</v>
      </c>
      <c r="AP61" s="7" t="s">
        <v>44</v>
      </c>
      <c r="AQ61" s="89">
        <v>0</v>
      </c>
      <c r="AR61" s="7" t="s">
        <v>44</v>
      </c>
      <c r="AS61" s="89">
        <v>1</v>
      </c>
      <c r="AT61" s="7" t="s">
        <v>44</v>
      </c>
      <c r="AU61" s="89"/>
      <c r="AV61" s="7" t="s">
        <v>44</v>
      </c>
      <c r="AW61" s="89"/>
      <c r="AX61" s="7" t="s">
        <v>44</v>
      </c>
      <c r="AY61" s="89"/>
      <c r="AZ61" s="7" t="s">
        <v>44</v>
      </c>
      <c r="BA61" s="89"/>
      <c r="BB61" s="7" t="s">
        <v>44</v>
      </c>
      <c r="BC61" s="89"/>
      <c r="BD61" s="7" t="s">
        <v>44</v>
      </c>
      <c r="BE61" s="89"/>
      <c r="BF61" s="7" t="s">
        <v>44</v>
      </c>
      <c r="BG61" s="89"/>
      <c r="BH61" s="7" t="s">
        <v>44</v>
      </c>
      <c r="BI61" s="89"/>
      <c r="BJ61" s="7" t="s">
        <v>44</v>
      </c>
      <c r="BK61" s="89">
        <v>0</v>
      </c>
      <c r="BL61" s="7" t="s">
        <v>44</v>
      </c>
      <c r="BM61" s="89">
        <v>0</v>
      </c>
      <c r="BN61" s="7" t="s">
        <v>44</v>
      </c>
      <c r="BO61" s="89"/>
      <c r="BP61" s="7" t="s">
        <v>44</v>
      </c>
      <c r="BQ61" s="89">
        <v>0</v>
      </c>
      <c r="BR61" s="7" t="s">
        <v>44</v>
      </c>
      <c r="BS61" s="89">
        <v>0</v>
      </c>
      <c r="BT61" s="7" t="s">
        <v>44</v>
      </c>
      <c r="BU61" s="89">
        <v>0</v>
      </c>
      <c r="BV61" s="7" t="s">
        <v>44</v>
      </c>
      <c r="BW61" s="89">
        <v>0</v>
      </c>
      <c r="BX61" s="7" t="s">
        <v>44</v>
      </c>
      <c r="BY61" s="89">
        <v>0</v>
      </c>
      <c r="BZ61" s="7" t="s">
        <v>44</v>
      </c>
      <c r="CA61" s="89">
        <v>0</v>
      </c>
      <c r="CB61" s="7" t="s">
        <v>44</v>
      </c>
      <c r="CC61" s="89">
        <v>0</v>
      </c>
      <c r="CD61" s="7" t="s">
        <v>44</v>
      </c>
      <c r="CE61" s="89">
        <v>0</v>
      </c>
      <c r="CF61" s="7" t="s">
        <v>44</v>
      </c>
      <c r="CG61" s="89"/>
      <c r="CH61" s="7" t="s">
        <v>44</v>
      </c>
      <c r="CI61" s="89"/>
      <c r="CJ61">
        <f t="shared" si="0"/>
        <v>4</v>
      </c>
      <c r="CK61">
        <f t="shared" si="1"/>
        <v>6</v>
      </c>
      <c r="CL61">
        <v>19</v>
      </c>
    </row>
    <row r="62" spans="1:197">
      <c r="A62">
        <v>5</v>
      </c>
      <c r="B62" s="30">
        <v>0</v>
      </c>
      <c r="C62" s="48">
        <v>0</v>
      </c>
      <c r="D62" s="30">
        <v>0</v>
      </c>
      <c r="E62" s="48">
        <v>0</v>
      </c>
      <c r="F62" s="30">
        <v>0</v>
      </c>
      <c r="G62" s="48">
        <v>0</v>
      </c>
      <c r="H62" s="30">
        <v>0</v>
      </c>
      <c r="I62" s="48">
        <v>0</v>
      </c>
      <c r="J62" s="30">
        <v>0</v>
      </c>
      <c r="K62" s="48">
        <v>0</v>
      </c>
      <c r="L62" s="30">
        <v>0</v>
      </c>
      <c r="M62" s="48">
        <v>0</v>
      </c>
      <c r="N62" s="30">
        <v>0</v>
      </c>
      <c r="O62" s="48">
        <v>0</v>
      </c>
      <c r="P62" s="30">
        <v>0</v>
      </c>
      <c r="Q62" s="48">
        <v>0</v>
      </c>
      <c r="R62" s="30">
        <v>0</v>
      </c>
      <c r="S62" s="48">
        <v>0</v>
      </c>
      <c r="T62" s="30">
        <v>0</v>
      </c>
      <c r="U62" s="48">
        <v>0</v>
      </c>
      <c r="V62" s="30">
        <v>1</v>
      </c>
      <c r="W62" s="48">
        <v>0</v>
      </c>
      <c r="X62" s="30">
        <v>0</v>
      </c>
      <c r="Y62" s="48">
        <v>0</v>
      </c>
      <c r="Z62" s="30">
        <v>0</v>
      </c>
      <c r="AA62" s="48">
        <v>0</v>
      </c>
      <c r="AB62" s="30">
        <v>0</v>
      </c>
      <c r="AC62" s="48">
        <v>1</v>
      </c>
      <c r="AD62" s="30">
        <v>0</v>
      </c>
      <c r="AE62" s="48">
        <v>0</v>
      </c>
      <c r="AF62" s="30">
        <v>0</v>
      </c>
      <c r="AG62" s="48">
        <v>1</v>
      </c>
      <c r="AH62" s="30">
        <v>1</v>
      </c>
      <c r="AI62" s="48">
        <v>0</v>
      </c>
      <c r="AJ62" s="30">
        <v>1</v>
      </c>
      <c r="AK62" s="48">
        <v>1</v>
      </c>
      <c r="AL62" s="30">
        <v>0</v>
      </c>
      <c r="AM62" s="48">
        <v>2</v>
      </c>
      <c r="AN62" s="30">
        <v>0</v>
      </c>
      <c r="AO62" s="48">
        <v>0</v>
      </c>
      <c r="AP62" s="30">
        <v>0</v>
      </c>
      <c r="AQ62" s="89">
        <v>1</v>
      </c>
      <c r="AR62" s="30">
        <v>0</v>
      </c>
      <c r="AS62" s="89">
        <v>0</v>
      </c>
      <c r="AT62" s="30">
        <v>0</v>
      </c>
      <c r="AU62" s="89">
        <v>0</v>
      </c>
      <c r="AV62" s="30">
        <v>0</v>
      </c>
      <c r="AW62" s="89">
        <v>0</v>
      </c>
      <c r="AX62" s="30">
        <v>1</v>
      </c>
      <c r="AY62" s="89">
        <v>0</v>
      </c>
      <c r="AZ62" s="30">
        <v>0</v>
      </c>
      <c r="BA62" s="89">
        <v>0</v>
      </c>
      <c r="BB62" s="30">
        <v>1</v>
      </c>
      <c r="BC62" s="89">
        <v>1</v>
      </c>
      <c r="BD62" s="7" t="s">
        <v>44</v>
      </c>
      <c r="BE62" s="89">
        <v>0</v>
      </c>
      <c r="BF62" s="7" t="s">
        <v>44</v>
      </c>
      <c r="BG62" s="89">
        <v>0</v>
      </c>
      <c r="BH62" s="7" t="s">
        <v>44</v>
      </c>
      <c r="BI62" s="89">
        <v>0</v>
      </c>
      <c r="BJ62" s="7" t="s">
        <v>44</v>
      </c>
      <c r="BK62" s="89">
        <v>0</v>
      </c>
      <c r="BL62" s="7" t="s">
        <v>44</v>
      </c>
      <c r="BM62" s="89">
        <v>0</v>
      </c>
      <c r="BN62" s="7" t="s">
        <v>44</v>
      </c>
      <c r="BO62" s="89">
        <v>0</v>
      </c>
      <c r="BP62" s="7" t="s">
        <v>44</v>
      </c>
      <c r="BQ62" s="89">
        <v>0</v>
      </c>
      <c r="BR62" s="7" t="s">
        <v>44</v>
      </c>
      <c r="BS62" s="89">
        <v>0</v>
      </c>
      <c r="BT62" s="7" t="s">
        <v>44</v>
      </c>
      <c r="BU62" s="89">
        <v>0</v>
      </c>
      <c r="BV62" s="7" t="s">
        <v>44</v>
      </c>
      <c r="BW62" s="89">
        <v>0</v>
      </c>
      <c r="BX62" s="7" t="s">
        <v>44</v>
      </c>
      <c r="BY62" s="89">
        <v>0</v>
      </c>
      <c r="BZ62" s="7" t="s">
        <v>44</v>
      </c>
      <c r="CA62" s="89">
        <v>0</v>
      </c>
      <c r="CB62" s="7" t="s">
        <v>44</v>
      </c>
      <c r="CC62" s="89">
        <v>0</v>
      </c>
      <c r="CD62" s="7" t="s">
        <v>44</v>
      </c>
      <c r="CE62" s="89">
        <v>0</v>
      </c>
      <c r="CF62" s="7" t="s">
        <v>44</v>
      </c>
      <c r="CG62" s="89">
        <v>0</v>
      </c>
      <c r="CH62" s="7" t="s">
        <v>44</v>
      </c>
      <c r="CI62" s="89">
        <v>0</v>
      </c>
      <c r="CJ62">
        <f t="shared" si="0"/>
        <v>5</v>
      </c>
      <c r="CK62">
        <f t="shared" si="1"/>
        <v>7</v>
      </c>
      <c r="CL62">
        <v>28</v>
      </c>
    </row>
    <row r="63" spans="1:197">
      <c r="A63">
        <v>6</v>
      </c>
      <c r="B63" s="30">
        <v>0</v>
      </c>
      <c r="C63" s="48">
        <v>0</v>
      </c>
      <c r="D63" s="30">
        <v>0</v>
      </c>
      <c r="E63" s="48">
        <v>0</v>
      </c>
      <c r="F63" s="30">
        <v>0</v>
      </c>
      <c r="G63" s="48">
        <v>0</v>
      </c>
      <c r="H63" s="30">
        <v>0</v>
      </c>
      <c r="I63" s="48">
        <v>0</v>
      </c>
      <c r="J63" s="30">
        <v>0</v>
      </c>
      <c r="K63" s="48">
        <v>0</v>
      </c>
      <c r="L63" s="30">
        <v>0</v>
      </c>
      <c r="M63" s="48">
        <v>0</v>
      </c>
      <c r="N63" s="30">
        <v>0</v>
      </c>
      <c r="O63" s="48">
        <v>0</v>
      </c>
      <c r="P63" s="30">
        <v>0</v>
      </c>
      <c r="Q63" s="48">
        <v>0</v>
      </c>
      <c r="R63" s="30">
        <v>0</v>
      </c>
      <c r="S63" s="48">
        <v>0</v>
      </c>
      <c r="T63" s="30">
        <v>0</v>
      </c>
      <c r="U63" s="48">
        <v>0</v>
      </c>
      <c r="V63" s="30">
        <v>0</v>
      </c>
      <c r="W63" s="48">
        <v>0</v>
      </c>
      <c r="X63" s="30">
        <v>1</v>
      </c>
      <c r="Y63" s="48">
        <v>0</v>
      </c>
      <c r="Z63" s="48">
        <v>1</v>
      </c>
      <c r="AA63" s="48">
        <v>0</v>
      </c>
      <c r="AB63" s="30">
        <v>0</v>
      </c>
      <c r="AC63" s="48">
        <v>0</v>
      </c>
      <c r="AD63" s="30">
        <v>0</v>
      </c>
      <c r="AE63" s="48">
        <v>2</v>
      </c>
      <c r="AF63" s="30">
        <v>0</v>
      </c>
      <c r="AG63" s="48">
        <v>1</v>
      </c>
      <c r="AH63" s="30">
        <v>4</v>
      </c>
      <c r="AI63" s="48">
        <v>0</v>
      </c>
      <c r="AJ63" s="30">
        <v>1</v>
      </c>
      <c r="AK63" s="48">
        <v>3</v>
      </c>
      <c r="AL63" s="30">
        <v>1</v>
      </c>
      <c r="AM63" s="48">
        <v>1</v>
      </c>
      <c r="AN63" s="30">
        <v>0</v>
      </c>
      <c r="AO63" s="48">
        <v>2</v>
      </c>
      <c r="AP63" s="30">
        <v>0</v>
      </c>
      <c r="AQ63" s="89">
        <v>0</v>
      </c>
      <c r="AR63" s="30">
        <v>0</v>
      </c>
      <c r="AS63" s="89">
        <v>1</v>
      </c>
      <c r="AT63" s="30">
        <v>0</v>
      </c>
      <c r="AU63" s="89">
        <v>0</v>
      </c>
      <c r="AV63" s="30">
        <v>0</v>
      </c>
      <c r="AW63" s="89">
        <v>0</v>
      </c>
      <c r="AX63" s="30">
        <v>0</v>
      </c>
      <c r="AY63" s="89">
        <v>0</v>
      </c>
      <c r="AZ63" s="30">
        <v>0</v>
      </c>
      <c r="BA63" s="89">
        <v>0</v>
      </c>
      <c r="BB63" s="30">
        <v>0</v>
      </c>
      <c r="BC63" s="89">
        <v>0</v>
      </c>
      <c r="BD63" s="30">
        <v>0</v>
      </c>
      <c r="BE63" s="89">
        <v>0</v>
      </c>
      <c r="BF63" s="30">
        <v>0</v>
      </c>
      <c r="BG63" s="89">
        <v>0</v>
      </c>
      <c r="BH63" s="30">
        <v>0</v>
      </c>
      <c r="BI63" s="89">
        <v>0</v>
      </c>
      <c r="BJ63" s="30">
        <v>0</v>
      </c>
      <c r="BK63" s="89">
        <v>0</v>
      </c>
      <c r="BL63" s="30">
        <v>0</v>
      </c>
      <c r="BM63" s="89">
        <v>0</v>
      </c>
      <c r="BN63" s="30">
        <v>0</v>
      </c>
      <c r="BO63" s="89">
        <v>0</v>
      </c>
      <c r="BP63" s="30">
        <v>0</v>
      </c>
      <c r="BQ63" s="89">
        <v>0</v>
      </c>
      <c r="BR63" s="30">
        <v>0</v>
      </c>
      <c r="BS63" s="89">
        <v>0</v>
      </c>
      <c r="BT63" s="30">
        <v>0</v>
      </c>
      <c r="BU63" s="89">
        <v>0</v>
      </c>
      <c r="BV63" s="30">
        <v>0</v>
      </c>
      <c r="BW63" s="89">
        <v>0</v>
      </c>
      <c r="BX63" s="30">
        <v>0</v>
      </c>
      <c r="BY63" s="89">
        <v>0</v>
      </c>
      <c r="BZ63" s="30">
        <v>0</v>
      </c>
      <c r="CA63" s="89">
        <v>0</v>
      </c>
      <c r="CB63" s="30">
        <v>0</v>
      </c>
      <c r="CC63" s="89">
        <v>0</v>
      </c>
      <c r="CD63" s="30">
        <v>0</v>
      </c>
      <c r="CE63" s="89">
        <v>0</v>
      </c>
      <c r="CF63" s="30">
        <v>0</v>
      </c>
      <c r="CG63" s="89">
        <v>0</v>
      </c>
      <c r="CH63" s="7" t="s">
        <v>44</v>
      </c>
      <c r="CI63" s="89"/>
      <c r="CJ63">
        <f t="shared" si="0"/>
        <v>8</v>
      </c>
      <c r="CK63">
        <f t="shared" si="1"/>
        <v>10</v>
      </c>
      <c r="CL63">
        <v>42</v>
      </c>
    </row>
    <row r="64" spans="1:197">
      <c r="A64">
        <v>7</v>
      </c>
      <c r="B64" s="30">
        <v>0</v>
      </c>
      <c r="C64" s="48">
        <v>0</v>
      </c>
      <c r="D64" s="30">
        <v>0</v>
      </c>
      <c r="E64" s="48">
        <v>0</v>
      </c>
      <c r="F64" s="30">
        <v>0</v>
      </c>
      <c r="G64" s="48">
        <v>0</v>
      </c>
      <c r="H64" s="30">
        <v>0</v>
      </c>
      <c r="I64" s="48">
        <v>0</v>
      </c>
      <c r="J64" s="30">
        <v>0</v>
      </c>
      <c r="K64" s="48">
        <v>0</v>
      </c>
      <c r="L64" s="30">
        <v>0</v>
      </c>
      <c r="M64" s="48">
        <v>0</v>
      </c>
      <c r="N64" s="30">
        <v>0</v>
      </c>
      <c r="O64" s="48">
        <v>0</v>
      </c>
      <c r="P64" s="30">
        <v>0</v>
      </c>
      <c r="Q64" s="48">
        <v>0</v>
      </c>
      <c r="R64" s="30">
        <v>0</v>
      </c>
      <c r="S64" s="48">
        <v>0</v>
      </c>
      <c r="T64" s="30">
        <v>0</v>
      </c>
      <c r="U64" s="48">
        <v>0</v>
      </c>
      <c r="V64" s="30">
        <v>0</v>
      </c>
      <c r="W64" s="48">
        <v>0</v>
      </c>
      <c r="X64" s="30">
        <v>0</v>
      </c>
      <c r="Y64" s="48">
        <v>0</v>
      </c>
      <c r="Z64" s="48">
        <v>0</v>
      </c>
      <c r="AA64" s="48">
        <v>0</v>
      </c>
      <c r="AB64" s="30">
        <v>1</v>
      </c>
      <c r="AC64" s="48">
        <v>0</v>
      </c>
      <c r="AD64" s="30">
        <v>0</v>
      </c>
      <c r="AE64" s="48">
        <v>0</v>
      </c>
      <c r="AF64" s="30">
        <v>0</v>
      </c>
      <c r="AG64" s="48">
        <v>1</v>
      </c>
      <c r="AH64" s="30">
        <v>0</v>
      </c>
      <c r="AI64" s="48">
        <v>1</v>
      </c>
      <c r="AJ64" s="7" t="s">
        <v>44</v>
      </c>
      <c r="AK64" s="48">
        <v>0</v>
      </c>
      <c r="AL64" s="7" t="s">
        <v>44</v>
      </c>
      <c r="AM64" s="48">
        <v>0</v>
      </c>
      <c r="AN64" s="7" t="s">
        <v>44</v>
      </c>
      <c r="AO64" s="48">
        <v>0</v>
      </c>
      <c r="AP64" s="7" t="s">
        <v>44</v>
      </c>
      <c r="AQ64" s="89">
        <v>0</v>
      </c>
      <c r="AR64" s="7" t="s">
        <v>44</v>
      </c>
      <c r="AS64" s="89">
        <v>0</v>
      </c>
      <c r="AT64" s="7" t="s">
        <v>44</v>
      </c>
      <c r="AU64" s="89"/>
      <c r="AV64" s="7" t="s">
        <v>44</v>
      </c>
      <c r="AW64" s="89"/>
      <c r="AX64" s="7" t="s">
        <v>44</v>
      </c>
      <c r="AY64" s="89"/>
      <c r="AZ64" s="7" t="s">
        <v>44</v>
      </c>
      <c r="BA64" s="89"/>
      <c r="BB64" s="7" t="s">
        <v>44</v>
      </c>
      <c r="BC64" s="89"/>
      <c r="BD64" s="7" t="s">
        <v>44</v>
      </c>
      <c r="BE64" s="89"/>
      <c r="BF64" s="7" t="s">
        <v>44</v>
      </c>
      <c r="BG64" s="89">
        <v>0</v>
      </c>
      <c r="BH64" s="7" t="s">
        <v>44</v>
      </c>
      <c r="BI64" s="89">
        <v>0</v>
      </c>
      <c r="BJ64" s="7" t="s">
        <v>44</v>
      </c>
      <c r="BK64" s="89">
        <v>0</v>
      </c>
      <c r="BL64" s="7" t="s">
        <v>44</v>
      </c>
      <c r="BM64" s="89">
        <v>0</v>
      </c>
      <c r="BN64" s="7" t="s">
        <v>44</v>
      </c>
      <c r="BO64" s="89"/>
      <c r="BP64" s="7" t="s">
        <v>44</v>
      </c>
      <c r="BQ64" s="89">
        <v>0</v>
      </c>
      <c r="BR64" s="7" t="s">
        <v>44</v>
      </c>
      <c r="BS64" s="89">
        <v>0</v>
      </c>
      <c r="BT64" s="7" t="s">
        <v>44</v>
      </c>
      <c r="BU64" s="89">
        <v>0</v>
      </c>
      <c r="BV64" s="7" t="s">
        <v>44</v>
      </c>
      <c r="BW64" s="89">
        <v>0</v>
      </c>
      <c r="BX64" s="7" t="s">
        <v>44</v>
      </c>
      <c r="BY64" s="89">
        <v>0</v>
      </c>
      <c r="BZ64" s="7" t="s">
        <v>44</v>
      </c>
      <c r="CA64" s="89">
        <v>0</v>
      </c>
      <c r="CB64" s="7" t="s">
        <v>44</v>
      </c>
      <c r="CC64" s="89">
        <v>0</v>
      </c>
      <c r="CD64" s="7" t="s">
        <v>44</v>
      </c>
      <c r="CE64" s="89">
        <v>0</v>
      </c>
      <c r="CF64" s="7" t="s">
        <v>44</v>
      </c>
      <c r="CG64" s="89"/>
      <c r="CH64" s="7" t="s">
        <v>44</v>
      </c>
      <c r="CI64" s="89"/>
      <c r="CJ64">
        <f t="shared" si="0"/>
        <v>1</v>
      </c>
      <c r="CK64">
        <f t="shared" si="1"/>
        <v>2</v>
      </c>
      <c r="CL64">
        <v>18</v>
      </c>
    </row>
    <row r="65" spans="1:144">
      <c r="A65">
        <v>8</v>
      </c>
      <c r="B65" s="30">
        <v>0</v>
      </c>
      <c r="C65" s="48">
        <v>0</v>
      </c>
      <c r="D65" s="30">
        <v>0</v>
      </c>
      <c r="E65" s="48">
        <v>0</v>
      </c>
      <c r="F65" s="30">
        <v>0</v>
      </c>
      <c r="G65" s="48">
        <v>0</v>
      </c>
      <c r="H65" s="30">
        <v>0</v>
      </c>
      <c r="I65" s="48">
        <v>0</v>
      </c>
      <c r="J65" s="30">
        <v>0</v>
      </c>
      <c r="K65" s="48">
        <v>0</v>
      </c>
      <c r="L65" s="30">
        <v>0</v>
      </c>
      <c r="M65" s="48">
        <v>0</v>
      </c>
      <c r="N65" s="30">
        <v>0</v>
      </c>
      <c r="O65" s="48">
        <v>0</v>
      </c>
      <c r="P65" s="30">
        <v>0</v>
      </c>
      <c r="Q65" s="48">
        <v>0</v>
      </c>
      <c r="R65" s="30">
        <v>0</v>
      </c>
      <c r="S65" s="48">
        <v>0</v>
      </c>
      <c r="T65" s="30">
        <v>0</v>
      </c>
      <c r="U65" s="48">
        <v>0</v>
      </c>
      <c r="V65" s="30">
        <v>0</v>
      </c>
      <c r="W65" s="48">
        <v>0</v>
      </c>
      <c r="X65" s="30">
        <v>1</v>
      </c>
      <c r="Y65" s="48">
        <v>0</v>
      </c>
      <c r="Z65" s="30">
        <v>2</v>
      </c>
      <c r="AA65" s="48">
        <v>0</v>
      </c>
      <c r="AB65" s="30" t="s">
        <v>46</v>
      </c>
      <c r="AC65" s="48">
        <v>0</v>
      </c>
      <c r="AD65" s="30" t="s">
        <v>46</v>
      </c>
      <c r="AE65" s="48">
        <v>0</v>
      </c>
      <c r="AF65" s="30">
        <v>0</v>
      </c>
      <c r="AG65" s="48">
        <v>1</v>
      </c>
      <c r="AH65" s="30">
        <v>0</v>
      </c>
      <c r="AI65" s="48">
        <v>0</v>
      </c>
      <c r="AJ65" s="7" t="s">
        <v>44</v>
      </c>
      <c r="AK65" s="48">
        <v>0</v>
      </c>
      <c r="AL65" s="7" t="s">
        <v>44</v>
      </c>
      <c r="AM65" s="48">
        <v>0</v>
      </c>
      <c r="AN65" s="7" t="s">
        <v>44</v>
      </c>
      <c r="AO65" s="48">
        <v>0</v>
      </c>
      <c r="AP65" s="7" t="s">
        <v>44</v>
      </c>
      <c r="AQ65" s="89">
        <v>0</v>
      </c>
      <c r="AR65" s="7" t="s">
        <v>44</v>
      </c>
      <c r="AS65" s="89">
        <v>0</v>
      </c>
      <c r="AT65" s="7" t="s">
        <v>44</v>
      </c>
      <c r="AU65" s="89"/>
      <c r="AV65" s="7" t="s">
        <v>44</v>
      </c>
      <c r="AW65" s="89"/>
      <c r="AX65" s="7" t="s">
        <v>44</v>
      </c>
      <c r="AY65" s="89"/>
      <c r="AZ65" s="7" t="s">
        <v>44</v>
      </c>
      <c r="BA65" s="89"/>
      <c r="BB65" s="7" t="s">
        <v>44</v>
      </c>
      <c r="BC65" s="89"/>
      <c r="BD65" s="7" t="s">
        <v>44</v>
      </c>
      <c r="BE65" s="89"/>
      <c r="BF65" s="7" t="s">
        <v>44</v>
      </c>
      <c r="BG65" s="89">
        <v>0</v>
      </c>
      <c r="BH65" s="7" t="s">
        <v>44</v>
      </c>
      <c r="BI65" s="89">
        <v>0</v>
      </c>
      <c r="BJ65" s="7" t="s">
        <v>44</v>
      </c>
      <c r="BK65" s="89">
        <v>0</v>
      </c>
      <c r="BL65" s="7" t="s">
        <v>44</v>
      </c>
      <c r="BM65" s="89">
        <v>0</v>
      </c>
      <c r="BN65" s="7" t="s">
        <v>44</v>
      </c>
      <c r="BO65" s="89"/>
      <c r="BP65" s="7" t="s">
        <v>44</v>
      </c>
      <c r="BQ65" s="89">
        <v>0</v>
      </c>
      <c r="BR65" s="7" t="s">
        <v>44</v>
      </c>
      <c r="BS65" s="89">
        <v>0</v>
      </c>
      <c r="BT65" s="7" t="s">
        <v>44</v>
      </c>
      <c r="BU65" s="89">
        <v>0</v>
      </c>
      <c r="BV65" s="7" t="s">
        <v>44</v>
      </c>
      <c r="BW65" s="89">
        <v>0</v>
      </c>
      <c r="BX65" s="7" t="s">
        <v>44</v>
      </c>
      <c r="BY65" s="89">
        <v>0</v>
      </c>
      <c r="BZ65" s="7" t="s">
        <v>44</v>
      </c>
      <c r="CA65" s="89">
        <v>0</v>
      </c>
      <c r="CB65" s="7" t="s">
        <v>44</v>
      </c>
      <c r="CC65" s="89">
        <v>0</v>
      </c>
      <c r="CD65" s="7" t="s">
        <v>44</v>
      </c>
      <c r="CE65" s="89">
        <v>0</v>
      </c>
      <c r="CF65" s="7" t="s">
        <v>44</v>
      </c>
      <c r="CG65" s="89"/>
      <c r="CH65" s="7" t="s">
        <v>44</v>
      </c>
      <c r="CI65" s="89"/>
      <c r="CJ65">
        <f t="shared" si="0"/>
        <v>3</v>
      </c>
      <c r="CK65">
        <f t="shared" si="1"/>
        <v>1</v>
      </c>
      <c r="CL65">
        <v>18</v>
      </c>
    </row>
    <row r="66" spans="1:144" ht="15" thickBot="1">
      <c r="A66" s="2">
        <v>9</v>
      </c>
      <c r="B66" s="35">
        <v>0</v>
      </c>
      <c r="C66" s="49">
        <v>0</v>
      </c>
      <c r="D66" s="35">
        <v>0</v>
      </c>
      <c r="E66" s="49">
        <v>0</v>
      </c>
      <c r="F66" s="35">
        <v>0</v>
      </c>
      <c r="G66" s="49">
        <v>0</v>
      </c>
      <c r="H66" s="35">
        <v>0</v>
      </c>
      <c r="I66" s="49">
        <v>0</v>
      </c>
      <c r="J66" s="35">
        <v>0</v>
      </c>
      <c r="K66" s="49">
        <v>0</v>
      </c>
      <c r="L66" s="30">
        <v>0</v>
      </c>
      <c r="M66" s="48">
        <v>0</v>
      </c>
      <c r="N66" s="35">
        <v>0</v>
      </c>
      <c r="O66" s="49">
        <v>0</v>
      </c>
      <c r="P66" s="35">
        <v>0</v>
      </c>
      <c r="Q66" s="49">
        <v>0</v>
      </c>
      <c r="R66" s="35">
        <v>0</v>
      </c>
      <c r="S66" s="49">
        <v>0</v>
      </c>
      <c r="T66" s="35" t="s">
        <v>46</v>
      </c>
      <c r="U66" s="49">
        <v>0</v>
      </c>
      <c r="V66" s="39" t="s">
        <v>44</v>
      </c>
      <c r="W66" s="49">
        <v>0</v>
      </c>
      <c r="X66" s="39" t="s">
        <v>44</v>
      </c>
      <c r="Y66" s="49">
        <v>0</v>
      </c>
      <c r="Z66" s="39" t="s">
        <v>44</v>
      </c>
      <c r="AA66" s="49">
        <v>0</v>
      </c>
      <c r="AB66" s="39" t="s">
        <v>44</v>
      </c>
      <c r="AC66" s="49">
        <v>0</v>
      </c>
      <c r="AD66" s="39" t="s">
        <v>44</v>
      </c>
      <c r="AE66" s="49">
        <v>0</v>
      </c>
      <c r="AF66" s="39" t="s">
        <v>44</v>
      </c>
      <c r="AG66" s="49">
        <v>0</v>
      </c>
      <c r="AH66" s="39" t="s">
        <v>44</v>
      </c>
      <c r="AI66" s="49">
        <v>0</v>
      </c>
      <c r="AJ66" s="39" t="s">
        <v>44</v>
      </c>
      <c r="AK66" s="49">
        <v>0</v>
      </c>
      <c r="AL66" s="39" t="s">
        <v>44</v>
      </c>
      <c r="AM66" s="49">
        <v>0</v>
      </c>
      <c r="AN66" s="39" t="s">
        <v>44</v>
      </c>
      <c r="AO66" s="49">
        <v>0</v>
      </c>
      <c r="AP66" s="39" t="s">
        <v>44</v>
      </c>
      <c r="AQ66" s="90">
        <v>0</v>
      </c>
      <c r="AR66" s="39" t="s">
        <v>44</v>
      </c>
      <c r="AS66" s="90">
        <v>0</v>
      </c>
      <c r="AT66" s="39" t="s">
        <v>44</v>
      </c>
      <c r="AU66" s="90"/>
      <c r="AV66" s="39" t="s">
        <v>44</v>
      </c>
      <c r="AW66" s="90"/>
      <c r="AX66" s="39" t="s">
        <v>44</v>
      </c>
      <c r="AY66" s="90"/>
      <c r="AZ66" s="39" t="s">
        <v>44</v>
      </c>
      <c r="BA66" s="90"/>
      <c r="BB66" s="39" t="s">
        <v>44</v>
      </c>
      <c r="BC66" s="90"/>
      <c r="BD66" s="39" t="s">
        <v>44</v>
      </c>
      <c r="BE66" s="90"/>
      <c r="BF66" s="39" t="s">
        <v>44</v>
      </c>
      <c r="BG66" s="90">
        <v>0</v>
      </c>
      <c r="BH66" s="39" t="s">
        <v>44</v>
      </c>
      <c r="BI66" s="90">
        <v>0</v>
      </c>
      <c r="BJ66" s="39" t="s">
        <v>44</v>
      </c>
      <c r="BK66" s="90">
        <v>0</v>
      </c>
      <c r="BL66" s="39" t="s">
        <v>44</v>
      </c>
      <c r="BM66" s="90">
        <v>0</v>
      </c>
      <c r="BN66" s="39" t="s">
        <v>44</v>
      </c>
      <c r="BO66" s="90"/>
      <c r="BP66" s="39" t="s">
        <v>44</v>
      </c>
      <c r="BQ66" s="90">
        <v>0</v>
      </c>
      <c r="BR66" s="39" t="s">
        <v>44</v>
      </c>
      <c r="BS66" s="90">
        <v>0</v>
      </c>
      <c r="BT66" s="39" t="s">
        <v>44</v>
      </c>
      <c r="BU66" s="90">
        <v>0</v>
      </c>
      <c r="BV66" s="39" t="s">
        <v>44</v>
      </c>
      <c r="BW66" s="90">
        <v>0</v>
      </c>
      <c r="BX66" s="39" t="s">
        <v>44</v>
      </c>
      <c r="BY66" s="90">
        <v>0</v>
      </c>
      <c r="BZ66" s="39" t="s">
        <v>44</v>
      </c>
      <c r="CA66" s="90">
        <v>0</v>
      </c>
      <c r="CB66" s="39" t="s">
        <v>44</v>
      </c>
      <c r="CC66" s="90">
        <v>0</v>
      </c>
      <c r="CD66" s="39" t="s">
        <v>44</v>
      </c>
      <c r="CE66" s="90">
        <v>0</v>
      </c>
      <c r="CF66" s="39" t="s">
        <v>44</v>
      </c>
      <c r="CG66" s="90"/>
      <c r="CH66" s="39" t="s">
        <v>44</v>
      </c>
      <c r="CI66" s="90"/>
      <c r="CJ66">
        <f t="shared" si="0"/>
        <v>0</v>
      </c>
      <c r="CK66">
        <f t="shared" si="1"/>
        <v>0</v>
      </c>
      <c r="CL66" s="2">
        <v>11</v>
      </c>
    </row>
    <row r="67" spans="1:144">
      <c r="A67" s="1" t="s">
        <v>47</v>
      </c>
      <c r="B67" s="85">
        <f>SUM(B58:B66)</f>
        <v>0</v>
      </c>
      <c r="C67" s="85">
        <f>SUM(C58:C66)</f>
        <v>0</v>
      </c>
      <c r="D67" s="85">
        <f t="shared" ref="D67:BO67" si="849">SUM(D58:D66)</f>
        <v>0</v>
      </c>
      <c r="E67" s="85">
        <f t="shared" si="849"/>
        <v>0</v>
      </c>
      <c r="F67" s="85">
        <f t="shared" si="849"/>
        <v>0</v>
      </c>
      <c r="G67" s="85">
        <f t="shared" si="849"/>
        <v>0</v>
      </c>
      <c r="H67" s="85">
        <f t="shared" si="849"/>
        <v>0</v>
      </c>
      <c r="I67" s="85">
        <f t="shared" si="849"/>
        <v>0</v>
      </c>
      <c r="J67" s="85">
        <f t="shared" si="849"/>
        <v>0</v>
      </c>
      <c r="K67" s="85">
        <f t="shared" si="849"/>
        <v>0</v>
      </c>
      <c r="L67" s="85">
        <f t="shared" si="849"/>
        <v>0</v>
      </c>
      <c r="M67" s="85">
        <f t="shared" si="849"/>
        <v>0</v>
      </c>
      <c r="N67" s="85">
        <f t="shared" si="849"/>
        <v>0</v>
      </c>
      <c r="O67" s="85">
        <f t="shared" si="849"/>
        <v>0</v>
      </c>
      <c r="P67" s="85">
        <f t="shared" si="849"/>
        <v>0</v>
      </c>
      <c r="Q67" s="85">
        <f t="shared" si="849"/>
        <v>0</v>
      </c>
      <c r="R67" s="85">
        <f t="shared" si="849"/>
        <v>0</v>
      </c>
      <c r="S67" s="85">
        <f t="shared" si="849"/>
        <v>0</v>
      </c>
      <c r="T67" s="85">
        <f t="shared" si="849"/>
        <v>3</v>
      </c>
      <c r="U67" s="85">
        <f t="shared" si="849"/>
        <v>0</v>
      </c>
      <c r="V67" s="85">
        <f t="shared" si="849"/>
        <v>4</v>
      </c>
      <c r="W67" s="85">
        <f t="shared" si="849"/>
        <v>0</v>
      </c>
      <c r="X67" s="85">
        <f t="shared" si="849"/>
        <v>4</v>
      </c>
      <c r="Y67" s="85">
        <f t="shared" si="849"/>
        <v>0</v>
      </c>
      <c r="Z67" s="85">
        <f t="shared" si="849"/>
        <v>3</v>
      </c>
      <c r="AA67" s="85">
        <f t="shared" si="849"/>
        <v>0</v>
      </c>
      <c r="AB67" s="85">
        <f t="shared" si="849"/>
        <v>2</v>
      </c>
      <c r="AC67" s="85">
        <f t="shared" si="849"/>
        <v>5</v>
      </c>
      <c r="AD67" s="85">
        <f t="shared" si="849"/>
        <v>3</v>
      </c>
      <c r="AE67" s="85">
        <f t="shared" si="849"/>
        <v>3</v>
      </c>
      <c r="AF67" s="85">
        <f t="shared" si="849"/>
        <v>0</v>
      </c>
      <c r="AG67" s="85">
        <f t="shared" si="849"/>
        <v>6</v>
      </c>
      <c r="AH67" s="85">
        <f t="shared" si="849"/>
        <v>9</v>
      </c>
      <c r="AI67" s="85">
        <f t="shared" si="849"/>
        <v>4</v>
      </c>
      <c r="AJ67" s="85">
        <f t="shared" si="849"/>
        <v>7</v>
      </c>
      <c r="AK67" s="85">
        <f t="shared" si="849"/>
        <v>6</v>
      </c>
      <c r="AL67" s="85">
        <f t="shared" si="849"/>
        <v>1</v>
      </c>
      <c r="AM67" s="85">
        <f t="shared" si="849"/>
        <v>5</v>
      </c>
      <c r="AN67" s="85">
        <f t="shared" si="849"/>
        <v>0</v>
      </c>
      <c r="AO67" s="85">
        <f t="shared" si="849"/>
        <v>5</v>
      </c>
      <c r="AP67" s="85">
        <f t="shared" si="849"/>
        <v>0</v>
      </c>
      <c r="AQ67" s="85">
        <f t="shared" si="849"/>
        <v>2</v>
      </c>
      <c r="AR67" s="85">
        <f t="shared" si="849"/>
        <v>0</v>
      </c>
      <c r="AS67" s="85">
        <f t="shared" si="849"/>
        <v>3</v>
      </c>
      <c r="AT67" s="85">
        <f t="shared" si="849"/>
        <v>0</v>
      </c>
      <c r="AU67" s="85">
        <f t="shared" si="849"/>
        <v>1</v>
      </c>
      <c r="AV67" s="85">
        <f t="shared" si="849"/>
        <v>0</v>
      </c>
      <c r="AW67" s="85">
        <f t="shared" si="849"/>
        <v>0</v>
      </c>
      <c r="AX67" s="85">
        <f t="shared" si="849"/>
        <v>1</v>
      </c>
      <c r="AY67" s="85">
        <f t="shared" si="849"/>
        <v>0</v>
      </c>
      <c r="AZ67" s="85">
        <f t="shared" si="849"/>
        <v>0</v>
      </c>
      <c r="BA67" s="85">
        <f t="shared" si="849"/>
        <v>0</v>
      </c>
      <c r="BB67" s="85">
        <f t="shared" si="849"/>
        <v>1</v>
      </c>
      <c r="BC67" s="85">
        <f t="shared" si="849"/>
        <v>1</v>
      </c>
      <c r="BD67" s="85">
        <f t="shared" si="849"/>
        <v>0</v>
      </c>
      <c r="BE67" s="85">
        <f t="shared" si="849"/>
        <v>0</v>
      </c>
      <c r="BF67" s="85">
        <f t="shared" si="849"/>
        <v>0</v>
      </c>
      <c r="BG67" s="85">
        <f t="shared" si="849"/>
        <v>0</v>
      </c>
      <c r="BH67" s="85">
        <f t="shared" si="849"/>
        <v>0</v>
      </c>
      <c r="BI67" s="85">
        <f t="shared" si="849"/>
        <v>0</v>
      </c>
      <c r="BJ67" s="85">
        <f t="shared" si="849"/>
        <v>0</v>
      </c>
      <c r="BK67" s="85">
        <f t="shared" si="849"/>
        <v>0</v>
      </c>
      <c r="BL67" s="85">
        <f t="shared" si="849"/>
        <v>0</v>
      </c>
      <c r="BM67" s="85">
        <f t="shared" si="849"/>
        <v>0</v>
      </c>
      <c r="BN67" s="85">
        <f t="shared" si="849"/>
        <v>0</v>
      </c>
      <c r="BO67" s="85">
        <f t="shared" si="849"/>
        <v>0</v>
      </c>
      <c r="BP67" s="85">
        <f>SUM(BP58:BP66)</f>
        <v>0</v>
      </c>
      <c r="BQ67" s="85">
        <f t="shared" ref="BQ67:CI67" si="850">SUM(BQ58:BQ66)</f>
        <v>0</v>
      </c>
      <c r="BR67" s="85">
        <f t="shared" si="850"/>
        <v>0</v>
      </c>
      <c r="BS67" s="85">
        <f t="shared" si="850"/>
        <v>0</v>
      </c>
      <c r="BT67" s="85">
        <f t="shared" si="850"/>
        <v>0</v>
      </c>
      <c r="BU67" s="85">
        <f t="shared" si="850"/>
        <v>0</v>
      </c>
      <c r="BV67" s="85">
        <f t="shared" si="850"/>
        <v>0</v>
      </c>
      <c r="BW67" s="85">
        <f t="shared" si="850"/>
        <v>0</v>
      </c>
      <c r="BX67" s="85">
        <f t="shared" si="850"/>
        <v>0</v>
      </c>
      <c r="BY67" s="85">
        <f t="shared" si="850"/>
        <v>0</v>
      </c>
      <c r="BZ67" s="85">
        <f t="shared" si="850"/>
        <v>0</v>
      </c>
      <c r="CA67" s="85">
        <f t="shared" si="850"/>
        <v>0</v>
      </c>
      <c r="CB67" s="85">
        <f t="shared" si="850"/>
        <v>0</v>
      </c>
      <c r="CC67" s="85">
        <f t="shared" si="850"/>
        <v>0</v>
      </c>
      <c r="CD67" s="85">
        <f t="shared" si="850"/>
        <v>0</v>
      </c>
      <c r="CE67" s="85">
        <f t="shared" si="850"/>
        <v>0</v>
      </c>
      <c r="CF67" s="85">
        <f t="shared" si="850"/>
        <v>0</v>
      </c>
      <c r="CG67" s="85">
        <f t="shared" si="850"/>
        <v>0</v>
      </c>
      <c r="CH67" s="85">
        <f t="shared" si="850"/>
        <v>0</v>
      </c>
      <c r="CI67" s="85">
        <f t="shared" si="850"/>
        <v>0</v>
      </c>
      <c r="CJ67" s="97" t="s">
        <v>41</v>
      </c>
      <c r="CK67" s="97" t="s">
        <v>42</v>
      </c>
      <c r="CL67">
        <f>AVERAGE(CL4:CL66)</f>
        <v>22.959595959595958</v>
      </c>
    </row>
    <row r="68" spans="1:144">
      <c r="A68" t="s">
        <v>48</v>
      </c>
      <c r="B68" s="304">
        <v>27</v>
      </c>
      <c r="C68" s="304"/>
      <c r="D68" s="304">
        <v>27</v>
      </c>
      <c r="E68" s="304"/>
      <c r="F68" s="304">
        <v>27</v>
      </c>
      <c r="G68" s="304"/>
      <c r="H68" s="304">
        <v>27</v>
      </c>
      <c r="I68" s="304"/>
      <c r="J68" s="304">
        <v>27</v>
      </c>
      <c r="K68" s="304"/>
      <c r="L68" s="304">
        <v>27</v>
      </c>
      <c r="M68" s="304"/>
      <c r="N68" s="304">
        <v>26</v>
      </c>
      <c r="O68" s="304"/>
      <c r="P68" s="304">
        <v>25</v>
      </c>
      <c r="Q68" s="304"/>
      <c r="R68" s="304">
        <v>24</v>
      </c>
      <c r="S68" s="304"/>
      <c r="T68" s="304">
        <v>24</v>
      </c>
      <c r="U68" s="304"/>
      <c r="V68" s="304">
        <v>23</v>
      </c>
      <c r="W68" s="304"/>
      <c r="X68" s="304">
        <v>23</v>
      </c>
      <c r="Y68" s="304"/>
      <c r="Z68" s="304">
        <v>21</v>
      </c>
      <c r="AA68" s="304"/>
      <c r="AB68" s="304">
        <v>21</v>
      </c>
      <c r="AC68" s="304"/>
      <c r="AD68" s="304">
        <v>21</v>
      </c>
      <c r="AE68" s="304"/>
      <c r="AF68" s="304">
        <v>21</v>
      </c>
      <c r="AG68" s="304"/>
      <c r="AH68" s="304">
        <v>20</v>
      </c>
      <c r="AI68" s="304"/>
      <c r="AJ68" s="304">
        <v>17</v>
      </c>
      <c r="AK68" s="304"/>
      <c r="AL68" s="304">
        <v>16</v>
      </c>
      <c r="AM68" s="304"/>
      <c r="AN68" s="304">
        <v>16</v>
      </c>
      <c r="AO68" s="304"/>
      <c r="AP68" s="304">
        <v>16</v>
      </c>
      <c r="AQ68" s="304"/>
      <c r="AR68" s="304">
        <v>16</v>
      </c>
      <c r="AS68" s="304"/>
      <c r="AT68" s="304">
        <v>16</v>
      </c>
      <c r="AU68" s="304"/>
      <c r="AV68" s="304">
        <v>14</v>
      </c>
      <c r="AW68" s="304"/>
      <c r="AX68" s="304">
        <v>13</v>
      </c>
      <c r="AY68" s="304"/>
      <c r="AZ68" s="304">
        <v>13</v>
      </c>
      <c r="BA68" s="304"/>
      <c r="BB68" s="304">
        <v>11</v>
      </c>
      <c r="BC68" s="304"/>
      <c r="BD68" s="304">
        <v>9</v>
      </c>
      <c r="BE68" s="304"/>
      <c r="BF68" s="304">
        <v>9</v>
      </c>
      <c r="BG68" s="304"/>
      <c r="BH68" s="304">
        <v>9</v>
      </c>
      <c r="BI68" s="304"/>
      <c r="BJ68" s="304">
        <v>7</v>
      </c>
      <c r="BK68" s="304"/>
      <c r="BL68" s="304">
        <v>7</v>
      </c>
      <c r="BM68" s="304"/>
      <c r="BN68" s="304">
        <v>7</v>
      </c>
      <c r="BO68" s="304"/>
      <c r="BP68" s="304">
        <v>5</v>
      </c>
      <c r="BQ68" s="304"/>
      <c r="BR68" s="304">
        <v>4</v>
      </c>
      <c r="BS68" s="304"/>
      <c r="BT68" s="304">
        <v>3</v>
      </c>
      <c r="BU68" s="304"/>
      <c r="BV68" s="304">
        <v>3</v>
      </c>
      <c r="BW68" s="304"/>
      <c r="BX68" s="304">
        <v>3</v>
      </c>
      <c r="BY68" s="304"/>
      <c r="BZ68" s="304">
        <v>2</v>
      </c>
      <c r="CA68" s="304"/>
      <c r="CB68" s="304">
        <v>2</v>
      </c>
      <c r="CC68" s="304"/>
      <c r="CD68" s="304">
        <v>2</v>
      </c>
      <c r="CE68" s="304"/>
      <c r="CF68" s="304">
        <v>2</v>
      </c>
      <c r="CG68" s="304"/>
      <c r="CH68" s="304">
        <v>0</v>
      </c>
      <c r="CI68" s="304"/>
      <c r="CJ68">
        <f>SUM(B67,D67,F67,H67,J67,L67,N67,P67,R67,T67,V67,X67,Z67,AB67,AD67,AF67,AH67,AJ67,AL67,AN67,AP67,AR67,AT67,AV67,AX67,AZ67,BB67,BD67,BF67,BH67,BJ67,BL67,BN67,BP67,BR67,BT67,BV67,BX67,BZ67,CB67,CD67,CF67,CH67)</f>
        <v>38</v>
      </c>
      <c r="CK68">
        <f>SUM(C67,E67,G67,I67,K67,M67,O67,Q67,S67,U67,W67,Y67,AA67,AC67,AE67,AG67,AI67,AK67,AM67,AO67,AQ67,AS67,AU67,AW67,AY67,BA67,BC67,BE67,BG67,BI67,BK67,BM67,BO67,BQ67,BS67,BU67,BW67,BY67,CA67,CC67,CE67,CG67,CI67)</f>
        <v>41</v>
      </c>
      <c r="CL68">
        <f>STDEV(CL6:CL66)</f>
        <v>10.874408375395797</v>
      </c>
    </row>
    <row r="69" spans="1:144">
      <c r="CJ69" s="86" t="s">
        <v>49</v>
      </c>
      <c r="CK69" s="87">
        <f>CK68/CJ68*100</f>
        <v>107.89473684210526</v>
      </c>
    </row>
    <row r="70" spans="1:144" ht="15" thickBot="1">
      <c r="A70" s="77" t="s">
        <v>50</v>
      </c>
      <c r="B70" s="304">
        <f>ABS(B68-D68)</f>
        <v>0</v>
      </c>
      <c r="C70" s="304"/>
      <c r="D70" s="304">
        <f t="shared" ref="D70" si="851">ABS(D68-F68)</f>
        <v>0</v>
      </c>
      <c r="E70" s="304"/>
      <c r="F70" s="304">
        <f t="shared" ref="F70" si="852">ABS(F68-H68)</f>
        <v>0</v>
      </c>
      <c r="G70" s="304"/>
      <c r="H70" s="304">
        <f t="shared" ref="H70" si="853">ABS(H68-J68)</f>
        <v>0</v>
      </c>
      <c r="I70" s="304"/>
      <c r="J70" s="304">
        <f t="shared" ref="J70" si="854">ABS(J68-L68)</f>
        <v>0</v>
      </c>
      <c r="K70" s="304"/>
      <c r="L70" s="304">
        <f t="shared" ref="L70" si="855">ABS(L68-N68)</f>
        <v>1</v>
      </c>
      <c r="M70" s="304"/>
      <c r="N70" s="304">
        <f t="shared" ref="N70" si="856">ABS(N68-P68)</f>
        <v>1</v>
      </c>
      <c r="O70" s="304"/>
      <c r="P70" s="304">
        <f t="shared" ref="P70" si="857">ABS(P68-R68)</f>
        <v>1</v>
      </c>
      <c r="Q70" s="304"/>
      <c r="R70" s="304">
        <f t="shared" ref="R70" si="858">ABS(R68-T68)</f>
        <v>0</v>
      </c>
      <c r="S70" s="304"/>
      <c r="T70" s="304">
        <f t="shared" ref="T70" si="859">ABS(T68-V68)</f>
        <v>1</v>
      </c>
      <c r="U70" s="304"/>
      <c r="V70" s="304">
        <f t="shared" ref="V70" si="860">ABS(V68-X68)</f>
        <v>0</v>
      </c>
      <c r="W70" s="304"/>
      <c r="X70" s="304">
        <f t="shared" ref="X70" si="861">ABS(X68-Z68)</f>
        <v>2</v>
      </c>
      <c r="Y70" s="304"/>
      <c r="Z70" s="304">
        <f t="shared" ref="Z70" si="862">ABS(Z68-AB68)</f>
        <v>0</v>
      </c>
      <c r="AA70" s="304"/>
      <c r="AB70" s="304">
        <f t="shared" ref="AB70" si="863">ABS(AB68-AD68)</f>
        <v>0</v>
      </c>
      <c r="AC70" s="304"/>
      <c r="AD70" s="304">
        <f t="shared" ref="AD70" si="864">ABS(AD68-AF68)</f>
        <v>0</v>
      </c>
      <c r="AE70" s="304"/>
      <c r="AF70" s="304">
        <f t="shared" ref="AF70" si="865">ABS(AF68-AH68)</f>
        <v>1</v>
      </c>
      <c r="AG70" s="304"/>
      <c r="AH70" s="304">
        <f t="shared" ref="AH70" si="866">ABS(AH68-AJ68)</f>
        <v>3</v>
      </c>
      <c r="AI70" s="304"/>
      <c r="AJ70" s="304">
        <f t="shared" ref="AJ70" si="867">ABS(AJ68-AL68)</f>
        <v>1</v>
      </c>
      <c r="AK70" s="304"/>
      <c r="AL70" s="304">
        <f t="shared" ref="AL70" si="868">ABS(AL68-AN68)</f>
        <v>0</v>
      </c>
      <c r="AM70" s="304"/>
      <c r="AN70" s="304">
        <f t="shared" ref="AN70" si="869">ABS(AN68-AP68)</f>
        <v>0</v>
      </c>
      <c r="AO70" s="304"/>
      <c r="AP70" s="304">
        <f t="shared" ref="AP70" si="870">ABS(AP68-AR68)</f>
        <v>0</v>
      </c>
      <c r="AQ70" s="304"/>
      <c r="AR70" s="304">
        <f t="shared" ref="AR70" si="871">ABS(AR68-AT68)</f>
        <v>0</v>
      </c>
      <c r="AS70" s="304"/>
      <c r="AT70" s="304">
        <f t="shared" ref="AT70" si="872">ABS(AT68-AV68)</f>
        <v>2</v>
      </c>
      <c r="AU70" s="304"/>
      <c r="AV70" s="304">
        <f t="shared" ref="AV70" si="873">ABS(AV68-AX68)</f>
        <v>1</v>
      </c>
      <c r="AW70" s="304"/>
      <c r="AX70" s="304">
        <f t="shared" ref="AX70" si="874">ABS(AX68-AZ68)</f>
        <v>0</v>
      </c>
      <c r="AY70" s="304"/>
      <c r="AZ70" s="304">
        <f t="shared" ref="AZ70" si="875">ABS(AZ68-BB68)</f>
        <v>2</v>
      </c>
      <c r="BA70" s="304"/>
      <c r="BB70" s="304">
        <f t="shared" ref="BB70" si="876">ABS(BB68-BD68)</f>
        <v>2</v>
      </c>
      <c r="BC70" s="304"/>
      <c r="BD70" s="304">
        <f t="shared" ref="BD70" si="877">ABS(BD68-BF68)</f>
        <v>0</v>
      </c>
      <c r="BE70" s="304"/>
      <c r="BF70" s="304">
        <f t="shared" ref="BF70" si="878">ABS(BF68-BH68)</f>
        <v>0</v>
      </c>
      <c r="BG70" s="304"/>
      <c r="BH70" s="304">
        <f t="shared" ref="BH70" si="879">ABS(BH68-BJ68)</f>
        <v>2</v>
      </c>
      <c r="BI70" s="304"/>
      <c r="BJ70" s="304">
        <f t="shared" ref="BJ70" si="880">ABS(BJ68-BL68)</f>
        <v>0</v>
      </c>
      <c r="BK70" s="304"/>
      <c r="BL70" s="304">
        <f t="shared" ref="BL70" si="881">ABS(BL68-BN68)</f>
        <v>0</v>
      </c>
      <c r="BM70" s="304"/>
      <c r="BN70" s="304">
        <f t="shared" ref="BN70" si="882">ABS(BN68-BP68)</f>
        <v>2</v>
      </c>
      <c r="BO70" s="304"/>
      <c r="BP70" s="304">
        <f t="shared" ref="BP70" si="883">ABS(BP68-BR68)</f>
        <v>1</v>
      </c>
      <c r="BQ70" s="304"/>
      <c r="BR70" s="304">
        <f t="shared" ref="BR70" si="884">ABS(BR68-BT68)</f>
        <v>1</v>
      </c>
      <c r="BS70" s="304"/>
      <c r="BT70" s="304">
        <f t="shared" ref="BT70" si="885">ABS(BT68-BV68)</f>
        <v>0</v>
      </c>
      <c r="BU70" s="304"/>
      <c r="BV70" s="304">
        <f t="shared" ref="BV70" si="886">ABS(BV68-BX68)</f>
        <v>0</v>
      </c>
      <c r="BW70" s="304"/>
      <c r="BX70" s="304">
        <f t="shared" ref="BX70" si="887">ABS(BX68-BZ68)</f>
        <v>1</v>
      </c>
      <c r="BY70" s="304"/>
      <c r="BZ70" s="304">
        <f t="shared" ref="BZ70" si="888">ABS(BZ68-CB68)</f>
        <v>0</v>
      </c>
      <c r="CA70" s="304"/>
      <c r="CB70" s="304">
        <f t="shared" ref="CB70" si="889">ABS(CB68-CD68)</f>
        <v>0</v>
      </c>
      <c r="CC70" s="304"/>
      <c r="CD70" s="304">
        <f t="shared" ref="CD70" si="890">ABS(CD68-CF68)</f>
        <v>0</v>
      </c>
      <c r="CE70" s="304"/>
      <c r="CF70" s="304">
        <f t="shared" ref="CF70" si="891">ABS(CF68-CH68)</f>
        <v>2</v>
      </c>
      <c r="CG70" s="304"/>
      <c r="CH70" s="304">
        <f>ABS(CH68)</f>
        <v>0</v>
      </c>
      <c r="CI70" s="304"/>
      <c r="CJ70" s="86"/>
      <c r="CK70">
        <f>AVERAGE(CK4:CK66)</f>
        <v>11.804698262855313</v>
      </c>
    </row>
    <row r="71" spans="1:144" ht="15" thickBot="1">
      <c r="A71" s="77" t="s">
        <v>51</v>
      </c>
      <c r="B71" s="304">
        <f>B68/27</f>
        <v>1</v>
      </c>
      <c r="C71" s="304"/>
      <c r="D71" s="304">
        <f>D68/$B$68</f>
        <v>1</v>
      </c>
      <c r="E71" s="304"/>
      <c r="F71" s="304">
        <f>F68/$B$68</f>
        <v>1</v>
      </c>
      <c r="G71" s="304"/>
      <c r="H71" s="304">
        <f>H68/$B$68</f>
        <v>1</v>
      </c>
      <c r="I71" s="304"/>
      <c r="J71" s="304">
        <f>J68/$B$68</f>
        <v>1</v>
      </c>
      <c r="K71" s="304"/>
      <c r="L71" s="304">
        <f>L68/$B$68</f>
        <v>1</v>
      </c>
      <c r="M71" s="304"/>
      <c r="N71" s="304">
        <f>N68/$B$68</f>
        <v>0.96296296296296291</v>
      </c>
      <c r="O71" s="304"/>
      <c r="P71" s="304">
        <f>P68/$B$68</f>
        <v>0.92592592592592593</v>
      </c>
      <c r="Q71" s="304"/>
      <c r="R71" s="304">
        <f>R68/$B$68</f>
        <v>0.88888888888888884</v>
      </c>
      <c r="S71" s="304"/>
      <c r="T71" s="304">
        <f>T68/$B$68</f>
        <v>0.88888888888888884</v>
      </c>
      <c r="U71" s="304"/>
      <c r="V71" s="304">
        <f>V68/$B$68</f>
        <v>0.85185185185185186</v>
      </c>
      <c r="W71" s="304"/>
      <c r="X71" s="304">
        <f>X68/$B$68</f>
        <v>0.85185185185185186</v>
      </c>
      <c r="Y71" s="304"/>
      <c r="Z71" s="304">
        <f>Z68/$B$68</f>
        <v>0.77777777777777779</v>
      </c>
      <c r="AA71" s="304"/>
      <c r="AB71" s="304">
        <f>AB68/$B$68</f>
        <v>0.77777777777777779</v>
      </c>
      <c r="AC71" s="304"/>
      <c r="AD71" s="304">
        <f>AD68/$B$68</f>
        <v>0.77777777777777779</v>
      </c>
      <c r="AE71" s="304"/>
      <c r="AF71" s="304">
        <f>AF68/$B$68</f>
        <v>0.77777777777777779</v>
      </c>
      <c r="AG71" s="304"/>
      <c r="AH71" s="304">
        <f>AH68/$B$68</f>
        <v>0.7407407407407407</v>
      </c>
      <c r="AI71" s="304"/>
      <c r="AJ71" s="304">
        <f>AJ68/$B$68</f>
        <v>0.62962962962962965</v>
      </c>
      <c r="AK71" s="304"/>
      <c r="AL71" s="304">
        <f>AL68/$B$68</f>
        <v>0.59259259259259256</v>
      </c>
      <c r="AM71" s="304"/>
      <c r="AN71" s="304">
        <f>AN68/$B$68</f>
        <v>0.59259259259259256</v>
      </c>
      <c r="AO71" s="304"/>
      <c r="AP71" s="304">
        <f>AP68/$B$68</f>
        <v>0.59259259259259256</v>
      </c>
      <c r="AQ71" s="304"/>
      <c r="AR71" s="304">
        <f>AR68/$B$68</f>
        <v>0.59259259259259256</v>
      </c>
      <c r="AS71" s="304"/>
      <c r="AT71" s="304">
        <f>AT68/$B$68</f>
        <v>0.59259259259259256</v>
      </c>
      <c r="AU71" s="304"/>
      <c r="AV71" s="304">
        <f>AV68/$B$68</f>
        <v>0.51851851851851849</v>
      </c>
      <c r="AW71" s="304"/>
      <c r="AX71" s="304">
        <f>AX68/$B$68</f>
        <v>0.48148148148148145</v>
      </c>
      <c r="AY71" s="304"/>
      <c r="AZ71" s="304">
        <f>AZ68/$B$68</f>
        <v>0.48148148148148145</v>
      </c>
      <c r="BA71" s="304"/>
      <c r="BB71" s="304">
        <f>BB68/$B$68</f>
        <v>0.40740740740740738</v>
      </c>
      <c r="BC71" s="304"/>
      <c r="BD71" s="304">
        <f>BD68/$B$68</f>
        <v>0.33333333333333331</v>
      </c>
      <c r="BE71" s="304"/>
      <c r="BF71" s="304">
        <f>BF68/$B$68</f>
        <v>0.33333333333333331</v>
      </c>
      <c r="BG71" s="304"/>
      <c r="BH71" s="304">
        <f>BH68/$B$68</f>
        <v>0.33333333333333331</v>
      </c>
      <c r="BI71" s="304"/>
      <c r="BJ71" s="304">
        <f>BJ68/$B$68</f>
        <v>0.25925925925925924</v>
      </c>
      <c r="BK71" s="304"/>
      <c r="BL71" s="304">
        <f>BL68/$B$68</f>
        <v>0.25925925925925924</v>
      </c>
      <c r="BM71" s="304"/>
      <c r="BN71" s="304">
        <f>BN68/$B$68</f>
        <v>0.25925925925925924</v>
      </c>
      <c r="BO71" s="304"/>
      <c r="BP71" s="304">
        <f>BP68/$B$68</f>
        <v>0.18518518518518517</v>
      </c>
      <c r="BQ71" s="304"/>
      <c r="BR71" s="304">
        <f>BR68/$B$68</f>
        <v>0.14814814814814814</v>
      </c>
      <c r="BS71" s="304"/>
      <c r="BT71" s="304">
        <f>BT68/$B$68</f>
        <v>0.1111111111111111</v>
      </c>
      <c r="BU71" s="304"/>
      <c r="BV71" s="304">
        <f>BV68/$B$68</f>
        <v>0.1111111111111111</v>
      </c>
      <c r="BW71" s="304"/>
      <c r="BX71" s="304">
        <f>BX68/$B$68</f>
        <v>0.1111111111111111</v>
      </c>
      <c r="BY71" s="304"/>
      <c r="BZ71" s="304">
        <f>BZ68/$B$68</f>
        <v>7.407407407407407E-2</v>
      </c>
      <c r="CA71" s="304"/>
      <c r="CB71" s="304">
        <f>CB68/$B$68</f>
        <v>7.407407407407407E-2</v>
      </c>
      <c r="CC71" s="304"/>
      <c r="CD71" s="304">
        <f>CD68/$B$68</f>
        <v>7.407407407407407E-2</v>
      </c>
      <c r="CE71" s="304"/>
      <c r="CF71" s="304">
        <f>CF68/$B$68</f>
        <v>7.407407407407407E-2</v>
      </c>
      <c r="CG71" s="304"/>
      <c r="CH71" s="304">
        <f>CH68/$B$68</f>
        <v>0</v>
      </c>
      <c r="CI71" s="304"/>
      <c r="CJ71" s="86"/>
      <c r="CK71">
        <f>STDEV(CK4:CK66)</f>
        <v>26.395069420341084</v>
      </c>
    </row>
    <row r="72" spans="1:144" ht="15" thickBot="1">
      <c r="A72" s="77" t="s">
        <v>52</v>
      </c>
      <c r="B72" s="304">
        <f>B70/B68</f>
        <v>0</v>
      </c>
      <c r="C72" s="304"/>
      <c r="D72" s="304">
        <f>D70/D68</f>
        <v>0</v>
      </c>
      <c r="E72" s="304"/>
      <c r="F72" s="304">
        <f>F70/F68</f>
        <v>0</v>
      </c>
      <c r="G72" s="304"/>
      <c r="H72" s="304">
        <f>H70/H68</f>
        <v>0</v>
      </c>
      <c r="I72" s="304"/>
      <c r="J72" s="304">
        <f>J70/J68</f>
        <v>0</v>
      </c>
      <c r="K72" s="304"/>
      <c r="L72" s="304">
        <f>L70/L68</f>
        <v>3.7037037037037035E-2</v>
      </c>
      <c r="M72" s="304"/>
      <c r="N72" s="304">
        <f>N70/N68</f>
        <v>3.8461538461538464E-2</v>
      </c>
      <c r="O72" s="304"/>
      <c r="P72" s="304">
        <f>P70/P68</f>
        <v>0.04</v>
      </c>
      <c r="Q72" s="304"/>
      <c r="R72" s="304">
        <f>R70/R68</f>
        <v>0</v>
      </c>
      <c r="S72" s="304"/>
      <c r="T72" s="304">
        <f>T70/T68</f>
        <v>4.1666666666666664E-2</v>
      </c>
      <c r="U72" s="304"/>
      <c r="V72" s="304">
        <f>V70/V68</f>
        <v>0</v>
      </c>
      <c r="W72" s="304"/>
      <c r="X72" s="304">
        <f>X70/X68</f>
        <v>8.6956521739130432E-2</v>
      </c>
      <c r="Y72" s="304"/>
      <c r="Z72" s="304">
        <f>Z70/Z68</f>
        <v>0</v>
      </c>
      <c r="AA72" s="304"/>
      <c r="AB72" s="304">
        <f>AB70/AB68</f>
        <v>0</v>
      </c>
      <c r="AC72" s="304"/>
      <c r="AD72" s="304">
        <f>AD70/AD68</f>
        <v>0</v>
      </c>
      <c r="AE72" s="304"/>
      <c r="AF72" s="304">
        <f>AF70/AF68</f>
        <v>4.7619047619047616E-2</v>
      </c>
      <c r="AG72" s="304"/>
      <c r="AH72" s="304">
        <f>AH70/AH68</f>
        <v>0.15</v>
      </c>
      <c r="AI72" s="304"/>
      <c r="AJ72" s="304">
        <f>AJ70/AJ68</f>
        <v>5.8823529411764705E-2</v>
      </c>
      <c r="AK72" s="304"/>
      <c r="AL72" s="304">
        <f>AL70/AL68</f>
        <v>0</v>
      </c>
      <c r="AM72" s="304"/>
      <c r="AN72" s="304">
        <f>AN70/AN68</f>
        <v>0</v>
      </c>
      <c r="AO72" s="304"/>
      <c r="AP72" s="304">
        <f>AP70/AP68</f>
        <v>0</v>
      </c>
      <c r="AQ72" s="304"/>
      <c r="AR72" s="304">
        <f>AR70/AR68</f>
        <v>0</v>
      </c>
      <c r="AS72" s="304"/>
      <c r="AT72" s="304">
        <f>AT70/AT68</f>
        <v>0.125</v>
      </c>
      <c r="AU72" s="304"/>
      <c r="AV72" s="304">
        <f>AV70/AV68</f>
        <v>7.1428571428571425E-2</v>
      </c>
      <c r="AW72" s="304"/>
      <c r="AX72" s="304">
        <f>AX70/AX68</f>
        <v>0</v>
      </c>
      <c r="AY72" s="304"/>
      <c r="AZ72" s="304">
        <f>AZ70/AZ68</f>
        <v>0.15384615384615385</v>
      </c>
      <c r="BA72" s="304"/>
      <c r="BB72" s="304">
        <f>BB70/BB68</f>
        <v>0.18181818181818182</v>
      </c>
      <c r="BC72" s="304"/>
      <c r="BD72" s="304">
        <f>BD70/BD68</f>
        <v>0</v>
      </c>
      <c r="BE72" s="304"/>
      <c r="BF72" s="304">
        <f>BF70/BF68</f>
        <v>0</v>
      </c>
      <c r="BG72" s="304"/>
      <c r="BH72" s="304">
        <f>BH70/BH68</f>
        <v>0.22222222222222221</v>
      </c>
      <c r="BI72" s="304"/>
      <c r="BJ72" s="304">
        <f>BJ70/BJ68</f>
        <v>0</v>
      </c>
      <c r="BK72" s="304"/>
      <c r="BL72" s="304">
        <f>BL70/BL68</f>
        <v>0</v>
      </c>
      <c r="BM72" s="304"/>
      <c r="BN72" s="304">
        <f>BN70/BN68</f>
        <v>0.2857142857142857</v>
      </c>
      <c r="BO72" s="304"/>
      <c r="BP72" s="304">
        <f>BP70/BP68</f>
        <v>0.2</v>
      </c>
      <c r="BQ72" s="304"/>
      <c r="BR72" s="304">
        <f>BR70/BR68</f>
        <v>0.25</v>
      </c>
      <c r="BS72" s="304"/>
      <c r="BT72" s="304">
        <f>BT70/BT68</f>
        <v>0</v>
      </c>
      <c r="BU72" s="304"/>
      <c r="BV72" s="304">
        <f>BV70/BV68</f>
        <v>0</v>
      </c>
      <c r="BW72" s="304"/>
      <c r="BX72" s="304">
        <f>BX70/BX68</f>
        <v>0.33333333333333331</v>
      </c>
      <c r="BY72" s="304"/>
      <c r="BZ72" s="304">
        <f>BZ70/BZ68</f>
        <v>0</v>
      </c>
      <c r="CA72" s="304"/>
      <c r="CB72" s="304">
        <f>CB70/CB68</f>
        <v>0</v>
      </c>
      <c r="CC72" s="304"/>
      <c r="CD72" s="304">
        <f>CD70/CD68</f>
        <v>0</v>
      </c>
      <c r="CE72" s="304"/>
      <c r="CF72" s="304">
        <f>CF70/CF68</f>
        <v>1</v>
      </c>
      <c r="CG72" s="304"/>
      <c r="CH72" s="304">
        <f>0</f>
        <v>0</v>
      </c>
      <c r="CI72" s="304"/>
      <c r="CJ72" s="86"/>
    </row>
    <row r="73" spans="1:144" ht="15" thickBot="1">
      <c r="A73" s="77" t="s">
        <v>53</v>
      </c>
      <c r="B73" s="304">
        <f>(B71+D71)/2</f>
        <v>1</v>
      </c>
      <c r="C73" s="304"/>
      <c r="D73" s="304">
        <f t="shared" ref="D73" si="892">(D71+F71)/2</f>
        <v>1</v>
      </c>
      <c r="E73" s="304"/>
      <c r="F73" s="304">
        <f t="shared" ref="F73" si="893">(F71+H71)/2</f>
        <v>1</v>
      </c>
      <c r="G73" s="304"/>
      <c r="H73" s="304">
        <f t="shared" ref="H73" si="894">(H71+J71)/2</f>
        <v>1</v>
      </c>
      <c r="I73" s="304"/>
      <c r="J73" s="304">
        <f t="shared" ref="J73" si="895">(J71+L71)/2</f>
        <v>1</v>
      </c>
      <c r="K73" s="304"/>
      <c r="L73" s="304">
        <f t="shared" ref="L73" si="896">(L71+N71)/2</f>
        <v>0.9814814814814814</v>
      </c>
      <c r="M73" s="304"/>
      <c r="N73" s="304">
        <f t="shared" ref="N73" si="897">(N71+P71)/2</f>
        <v>0.94444444444444442</v>
      </c>
      <c r="O73" s="304"/>
      <c r="P73" s="304">
        <f t="shared" ref="P73" si="898">(P71+R71)/2</f>
        <v>0.90740740740740744</v>
      </c>
      <c r="Q73" s="304"/>
      <c r="R73" s="304">
        <f t="shared" ref="R73" si="899">(R71+T71)/2</f>
        <v>0.88888888888888884</v>
      </c>
      <c r="S73" s="304"/>
      <c r="T73" s="304">
        <f t="shared" ref="T73" si="900">(T71+V71)/2</f>
        <v>0.87037037037037035</v>
      </c>
      <c r="U73" s="304"/>
      <c r="V73" s="304">
        <f t="shared" ref="V73" si="901">(V71+X71)/2</f>
        <v>0.85185185185185186</v>
      </c>
      <c r="W73" s="304"/>
      <c r="X73" s="304">
        <f t="shared" ref="X73" si="902">(X71+Z71)/2</f>
        <v>0.81481481481481488</v>
      </c>
      <c r="Y73" s="304"/>
      <c r="Z73" s="304">
        <f t="shared" ref="Z73" si="903">(Z71+AB71)/2</f>
        <v>0.77777777777777779</v>
      </c>
      <c r="AA73" s="304"/>
      <c r="AB73" s="304">
        <f t="shared" ref="AB73" si="904">(AB71+AD71)/2</f>
        <v>0.77777777777777779</v>
      </c>
      <c r="AC73" s="304"/>
      <c r="AD73" s="304">
        <f t="shared" ref="AD73" si="905">(AD71+AF71)/2</f>
        <v>0.77777777777777779</v>
      </c>
      <c r="AE73" s="304"/>
      <c r="AF73" s="304">
        <f t="shared" ref="AF73" si="906">(AF71+AH71)/2</f>
        <v>0.7592592592592593</v>
      </c>
      <c r="AG73" s="304"/>
      <c r="AH73" s="304">
        <f t="shared" ref="AH73" si="907">(AH71+AJ71)/2</f>
        <v>0.68518518518518512</v>
      </c>
      <c r="AI73" s="304"/>
      <c r="AJ73" s="304">
        <f t="shared" ref="AJ73" si="908">(AJ71+AL71)/2</f>
        <v>0.61111111111111116</v>
      </c>
      <c r="AK73" s="304"/>
      <c r="AL73" s="304">
        <f t="shared" ref="AL73" si="909">(AL71+AN71)/2</f>
        <v>0.59259259259259256</v>
      </c>
      <c r="AM73" s="304"/>
      <c r="AN73" s="304">
        <f t="shared" ref="AN73" si="910">(AN71+AP71)/2</f>
        <v>0.59259259259259256</v>
      </c>
      <c r="AO73" s="304"/>
      <c r="AP73" s="304">
        <f t="shared" ref="AP73" si="911">(AP71+AR71)/2</f>
        <v>0.59259259259259256</v>
      </c>
      <c r="AQ73" s="304"/>
      <c r="AR73" s="304">
        <f t="shared" ref="AR73" si="912">(AR71+AT71)/2</f>
        <v>0.59259259259259256</v>
      </c>
      <c r="AS73" s="304"/>
      <c r="AT73" s="304">
        <f t="shared" ref="AT73" si="913">(AT71+AV71)/2</f>
        <v>0.55555555555555558</v>
      </c>
      <c r="AU73" s="304"/>
      <c r="AV73" s="304">
        <f t="shared" ref="AV73" si="914">(AV71+AX71)/2</f>
        <v>0.5</v>
      </c>
      <c r="AW73" s="304"/>
      <c r="AX73" s="304">
        <f t="shared" ref="AX73" si="915">(AX71+AZ71)/2</f>
        <v>0.48148148148148145</v>
      </c>
      <c r="AY73" s="304"/>
      <c r="AZ73" s="304">
        <f t="shared" ref="AZ73" si="916">(AZ71+BB71)/2</f>
        <v>0.44444444444444442</v>
      </c>
      <c r="BA73" s="304"/>
      <c r="BB73" s="304">
        <f t="shared" ref="BB73" si="917">(BB71+BD71)/2</f>
        <v>0.37037037037037035</v>
      </c>
      <c r="BC73" s="304"/>
      <c r="BD73" s="304">
        <f t="shared" ref="BD73" si="918">(BD71+BF71)/2</f>
        <v>0.33333333333333331</v>
      </c>
      <c r="BE73" s="304"/>
      <c r="BF73" s="304">
        <f t="shared" ref="BF73" si="919">(BF71+BH71)/2</f>
        <v>0.33333333333333331</v>
      </c>
      <c r="BG73" s="304"/>
      <c r="BH73" s="304">
        <f t="shared" ref="BH73" si="920">(BH71+BJ71)/2</f>
        <v>0.29629629629629628</v>
      </c>
      <c r="BI73" s="304"/>
      <c r="BJ73" s="304">
        <f t="shared" ref="BJ73" si="921">(BJ71+BL71)/2</f>
        <v>0.25925925925925924</v>
      </c>
      <c r="BK73" s="304"/>
      <c r="BL73" s="304">
        <f t="shared" ref="BL73" si="922">(BL71+BN71)/2</f>
        <v>0.25925925925925924</v>
      </c>
      <c r="BM73" s="304"/>
      <c r="BN73" s="304">
        <f t="shared" ref="BN73" si="923">(BN71+BP71)/2</f>
        <v>0.22222222222222221</v>
      </c>
      <c r="BO73" s="304"/>
      <c r="BP73" s="304">
        <f t="shared" ref="BP73" si="924">(BP71+BR71)/2</f>
        <v>0.16666666666666666</v>
      </c>
      <c r="BQ73" s="304"/>
      <c r="BR73" s="304">
        <f t="shared" ref="BR73" si="925">(BR71+BT71)/2</f>
        <v>0.12962962962962962</v>
      </c>
      <c r="BS73" s="304"/>
      <c r="BT73" s="304">
        <f>(BT71+BV71)/2</f>
        <v>0.1111111111111111</v>
      </c>
      <c r="BU73" s="304"/>
      <c r="BV73" s="304">
        <f t="shared" ref="BV73" si="926">(BV71+BX71)/2</f>
        <v>0.1111111111111111</v>
      </c>
      <c r="BW73" s="304"/>
      <c r="BX73" s="304">
        <f t="shared" ref="BX73" si="927">(BX71+BZ71)/2</f>
        <v>9.2592592592592587E-2</v>
      </c>
      <c r="BY73" s="304"/>
      <c r="BZ73" s="304">
        <f t="shared" ref="BZ73" si="928">(BZ71+CB71)/2</f>
        <v>7.407407407407407E-2</v>
      </c>
      <c r="CA73" s="304"/>
      <c r="CB73" s="304">
        <f t="shared" ref="CB73" si="929">(CB71+CD71)/2</f>
        <v>7.407407407407407E-2</v>
      </c>
      <c r="CC73" s="304"/>
      <c r="CD73" s="304">
        <f t="shared" ref="CD73" si="930">(CD71+CF71)/2</f>
        <v>7.407407407407407E-2</v>
      </c>
      <c r="CE73" s="304"/>
      <c r="CF73" s="304">
        <f t="shared" ref="CF73" si="931">(CF71+CH71)/2</f>
        <v>3.7037037037037035E-2</v>
      </c>
      <c r="CG73" s="304"/>
      <c r="CH73" s="304">
        <f t="shared" ref="CH73" si="932">(CH71+CJ71)/2</f>
        <v>0</v>
      </c>
      <c r="CI73" s="304"/>
      <c r="CJ73" s="304"/>
      <c r="CK73" s="304"/>
      <c r="CL73" s="304"/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04"/>
      <c r="DE73" s="304"/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86"/>
    </row>
    <row r="74" spans="1:144" ht="16.149999999999999" customHeight="1">
      <c r="A74" s="108" t="s">
        <v>54</v>
      </c>
      <c r="B74" s="304">
        <f>SUM(B73)</f>
        <v>1</v>
      </c>
      <c r="C74" s="304"/>
      <c r="D74" s="304">
        <f>SUM($B$73:E73)-B73</f>
        <v>1</v>
      </c>
      <c r="E74" s="304"/>
      <c r="F74" s="304">
        <f>SUM($B$73:G73)-D73</f>
        <v>2</v>
      </c>
      <c r="G74" s="304"/>
      <c r="H74" s="304">
        <f>SUM($B$73:I73)-F73</f>
        <v>3</v>
      </c>
      <c r="I74" s="304"/>
      <c r="J74" s="304">
        <f>SUM($B$73:K73)-H73</f>
        <v>4</v>
      </c>
      <c r="K74" s="304"/>
      <c r="L74" s="304">
        <f>SUM($B$73:M73)-J73</f>
        <v>4.981481481481481</v>
      </c>
      <c r="M74" s="304"/>
      <c r="N74" s="304">
        <f>SUM($B$73:O73)-L73</f>
        <v>5.9444444444444446</v>
      </c>
      <c r="O74" s="304"/>
      <c r="P74" s="304">
        <f>SUM($B$73:Q73)-N73</f>
        <v>6.8888888888888884</v>
      </c>
      <c r="Q74" s="304"/>
      <c r="R74" s="304">
        <f>SUM($B$73:S73)-P73</f>
        <v>7.814814814814814</v>
      </c>
      <c r="S74" s="304"/>
      <c r="T74" s="304">
        <f>SUM($B$73:U73)-R73</f>
        <v>8.7037037037037024</v>
      </c>
      <c r="U74" s="304"/>
      <c r="V74" s="304">
        <f>SUM($B$73:W73)-T73</f>
        <v>9.5740740740740726</v>
      </c>
      <c r="W74" s="304"/>
      <c r="X74" s="304">
        <f>SUM($B$73:Y73)-V73</f>
        <v>10.407407407407407</v>
      </c>
      <c r="Y74" s="304"/>
      <c r="Z74" s="304">
        <f>SUM($B$73:AA73)-X73</f>
        <v>11.222222222222221</v>
      </c>
      <c r="AA74" s="304"/>
      <c r="AB74" s="304">
        <f>SUM($B$73:AC73)-Z73</f>
        <v>12.037037037037036</v>
      </c>
      <c r="AC74" s="304"/>
      <c r="AD74" s="304">
        <f>SUM($B$73:AE73)-AB73</f>
        <v>12.814814814814815</v>
      </c>
      <c r="AE74" s="304"/>
      <c r="AF74" s="304">
        <f>SUM($B$73:AG73)-AD73</f>
        <v>13.574074074074074</v>
      </c>
      <c r="AG74" s="304"/>
      <c r="AH74" s="304">
        <f>SUM($B$73:AI73)-AF73</f>
        <v>14.277777777777779</v>
      </c>
      <c r="AI74" s="304"/>
      <c r="AJ74" s="304">
        <f>SUM($B$73:AK73)-AH73</f>
        <v>14.962962962962964</v>
      </c>
      <c r="AK74" s="304"/>
      <c r="AL74" s="304">
        <f>SUM($B$73:AM73)-AJ73</f>
        <v>15.62962962962963</v>
      </c>
      <c r="AM74" s="304"/>
      <c r="AN74" s="304">
        <f>SUM($B$73:AO73)-AL73</f>
        <v>16.24074074074074</v>
      </c>
      <c r="AO74" s="304"/>
      <c r="AP74" s="304">
        <f>SUM($B$73:AQ73)-AN73</f>
        <v>16.833333333333332</v>
      </c>
      <c r="AQ74" s="304"/>
      <c r="AR74" s="304">
        <f>SUM($B$73:AS73)-AP73</f>
        <v>17.425925925925924</v>
      </c>
      <c r="AS74" s="304"/>
      <c r="AT74" s="304">
        <f>SUM($B$73:AU73)-AR73</f>
        <v>17.981481481481481</v>
      </c>
      <c r="AU74" s="304"/>
      <c r="AV74" s="304">
        <f>SUM($B$73:AW73)-AT73</f>
        <v>18.518518518518515</v>
      </c>
      <c r="AW74" s="304"/>
      <c r="AX74" s="304">
        <f>SUM($B$73:AY73)-AV73</f>
        <v>19.055555555555554</v>
      </c>
      <c r="AY74" s="304"/>
      <c r="AZ74" s="304">
        <f>SUM($B$73:BA73)-AX73</f>
        <v>19.518518518518515</v>
      </c>
      <c r="BA74" s="304"/>
      <c r="BB74" s="304">
        <f>SUM($B$73:BC73)-AZ73</f>
        <v>19.925925925925924</v>
      </c>
      <c r="BC74" s="304"/>
      <c r="BD74" s="304">
        <f>SUM($B$73:BE73)-BB73</f>
        <v>20.333333333333329</v>
      </c>
      <c r="BE74" s="304"/>
      <c r="BF74" s="304">
        <f>SUM($B$73:BG73)-BD73</f>
        <v>20.703703703703699</v>
      </c>
      <c r="BG74" s="304"/>
      <c r="BH74" s="304">
        <f>SUM($B$73:BI73)-BF73</f>
        <v>20.999999999999996</v>
      </c>
      <c r="BI74" s="304"/>
      <c r="BJ74" s="304">
        <f>SUM($B$73:BK73)-BH73</f>
        <v>21.296296296296291</v>
      </c>
      <c r="BK74" s="304"/>
      <c r="BL74" s="304">
        <f>SUM($B$73:BM73)-BJ73</f>
        <v>21.592592592592588</v>
      </c>
      <c r="BM74" s="304"/>
      <c r="BN74" s="304">
        <f>SUM($B$73:BO73)-BL73</f>
        <v>21.81481481481481</v>
      </c>
      <c r="BO74" s="304"/>
      <c r="BP74" s="304">
        <f>SUM($B$73:BQ73)-BN73</f>
        <v>22.018518518518515</v>
      </c>
      <c r="BQ74" s="304"/>
      <c r="BR74" s="304">
        <f>SUM($B$73:BS73)-BP73</f>
        <v>22.203703703703699</v>
      </c>
      <c r="BS74" s="304"/>
      <c r="BT74" s="304">
        <f>SUM($B$73:BU73)-BR73</f>
        <v>22.351851851851848</v>
      </c>
      <c r="BU74" s="304"/>
      <c r="BV74" s="304">
        <f>SUM($B$73:BW73)-BT73</f>
        <v>22.481481481481477</v>
      </c>
      <c r="BW74" s="304"/>
      <c r="BX74" s="304">
        <f>SUM($B$73:BY73)-BV73</f>
        <v>22.574074074074069</v>
      </c>
      <c r="BY74" s="304"/>
      <c r="BZ74" s="304">
        <f>SUM($B$73:CA73)-BX73</f>
        <v>22.666666666666661</v>
      </c>
      <c r="CA74" s="304"/>
      <c r="CB74" s="304">
        <f>SUM($B$73:CC73)-BZ73</f>
        <v>22.759259259259252</v>
      </c>
      <c r="CC74" s="304"/>
      <c r="CD74" s="304">
        <f>SUM($B$73:CE73)-CB73</f>
        <v>22.833333333333325</v>
      </c>
      <c r="CE74" s="304"/>
      <c r="CF74" s="304">
        <f>SUM($B$73:CG73)-CD73</f>
        <v>22.870370370370363</v>
      </c>
      <c r="CG74" s="304"/>
      <c r="CH74" s="304">
        <f>SUM($B$73:CI73)-CF73</f>
        <v>22.907407407407398</v>
      </c>
      <c r="CI74" s="304"/>
      <c r="CJ74" s="304"/>
      <c r="CK74" s="30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04"/>
      <c r="DE74" s="304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86"/>
    </row>
    <row r="75" spans="1:144" ht="15.6" customHeight="1" thickBot="1">
      <c r="A75" s="77" t="s">
        <v>55</v>
      </c>
      <c r="B75" s="304">
        <f>B74/B73</f>
        <v>1</v>
      </c>
      <c r="C75" s="304"/>
      <c r="D75" s="304">
        <f>D74/D73</f>
        <v>1</v>
      </c>
      <c r="E75" s="304"/>
      <c r="F75" s="304">
        <f>F74/F73</f>
        <v>2</v>
      </c>
      <c r="G75" s="304"/>
      <c r="H75" s="304">
        <f>H74/H73</f>
        <v>3</v>
      </c>
      <c r="I75" s="304"/>
      <c r="J75" s="304">
        <f>J74/J73</f>
        <v>4</v>
      </c>
      <c r="K75" s="304"/>
      <c r="L75" s="304">
        <f>L74/L73</f>
        <v>5.0754716981132075</v>
      </c>
      <c r="M75" s="304"/>
      <c r="N75" s="304">
        <f>N74/N73</f>
        <v>6.2941176470588243</v>
      </c>
      <c r="O75" s="304"/>
      <c r="P75" s="304">
        <f>P74/P73</f>
        <v>7.5918367346938771</v>
      </c>
      <c r="Q75" s="304"/>
      <c r="R75" s="304">
        <f>R74/R73</f>
        <v>8.7916666666666661</v>
      </c>
      <c r="S75" s="304"/>
      <c r="T75" s="304">
        <f>T74/T73</f>
        <v>9.9999999999999982</v>
      </c>
      <c r="U75" s="304"/>
      <c r="V75" s="304">
        <f>V74/V73</f>
        <v>11.239130434782608</v>
      </c>
      <c r="W75" s="304"/>
      <c r="X75" s="304">
        <f>X74/X73</f>
        <v>12.77272727272727</v>
      </c>
      <c r="Y75" s="304"/>
      <c r="Z75" s="304">
        <f>Z74/Z73</f>
        <v>14.428571428571427</v>
      </c>
      <c r="AA75" s="304"/>
      <c r="AB75" s="304">
        <f>AB74/AB73</f>
        <v>15.476190476190474</v>
      </c>
      <c r="AC75" s="304"/>
      <c r="AD75" s="304">
        <f>AD74/AD73</f>
        <v>16.476190476190474</v>
      </c>
      <c r="AE75" s="304"/>
      <c r="AF75" s="304">
        <f>AF74/AF73</f>
        <v>17.878048780487806</v>
      </c>
      <c r="AG75" s="304"/>
      <c r="AH75" s="304">
        <f>AH74/AH73</f>
        <v>20.837837837837842</v>
      </c>
      <c r="AI75" s="304"/>
      <c r="AJ75" s="304">
        <f>AJ74/AJ73</f>
        <v>24.484848484848484</v>
      </c>
      <c r="AK75" s="304"/>
      <c r="AL75" s="304">
        <f>AL74/AL73</f>
        <v>26.375</v>
      </c>
      <c r="AM75" s="304"/>
      <c r="AN75" s="304">
        <f>AN74/AN73</f>
        <v>27.40625</v>
      </c>
      <c r="AO75" s="304"/>
      <c r="AP75" s="304">
        <f>AP74/AP73</f>
        <v>28.40625</v>
      </c>
      <c r="AQ75" s="304"/>
      <c r="AR75" s="304">
        <f>AR74/AR73</f>
        <v>29.406249999999996</v>
      </c>
      <c r="AS75" s="304"/>
      <c r="AT75" s="304">
        <f>AT74/AT73</f>
        <v>32.366666666666667</v>
      </c>
      <c r="AU75" s="304"/>
      <c r="AV75" s="304">
        <f>AV74/AV73</f>
        <v>37.037037037037031</v>
      </c>
      <c r="AW75" s="304"/>
      <c r="AX75" s="304">
        <f>AX74/AX73</f>
        <v>39.576923076923073</v>
      </c>
      <c r="AY75" s="304"/>
      <c r="AZ75" s="304">
        <f>AZ74/AZ73</f>
        <v>43.916666666666664</v>
      </c>
      <c r="BA75" s="304"/>
      <c r="BB75" s="304">
        <f>BB74/BB73</f>
        <v>53.8</v>
      </c>
      <c r="BC75" s="304"/>
      <c r="BD75" s="304">
        <f>BD74/BD73</f>
        <v>60.999999999999986</v>
      </c>
      <c r="BE75" s="304"/>
      <c r="BF75" s="304">
        <f>BF74/BF73</f>
        <v>62.1111111111111</v>
      </c>
      <c r="BG75" s="304"/>
      <c r="BH75" s="304">
        <f>BH74/BH73</f>
        <v>70.874999999999986</v>
      </c>
      <c r="BI75" s="304"/>
      <c r="BJ75" s="304">
        <f>BJ74/BJ73</f>
        <v>82.142857142857125</v>
      </c>
      <c r="BK75" s="304"/>
      <c r="BL75" s="304">
        <f>BL74/BL73</f>
        <v>83.285714285714278</v>
      </c>
      <c r="BM75" s="304"/>
      <c r="BN75" s="304">
        <f>BN74/BN73</f>
        <v>98.166666666666643</v>
      </c>
      <c r="BO75" s="304"/>
      <c r="BP75" s="304">
        <f>BP74/BP73</f>
        <v>132.11111111111111</v>
      </c>
      <c r="BQ75" s="304"/>
      <c r="BR75" s="304">
        <f>BR74/BR73</f>
        <v>171.28571428571425</v>
      </c>
      <c r="BS75" s="304"/>
      <c r="BT75" s="304">
        <f>BT74/BT73</f>
        <v>201.16666666666663</v>
      </c>
      <c r="BU75" s="304"/>
      <c r="BV75" s="304">
        <f>BV74/BV73</f>
        <v>202.33333333333331</v>
      </c>
      <c r="BW75" s="304"/>
      <c r="BX75" s="304">
        <f>BX74/BX73</f>
        <v>243.79999999999995</v>
      </c>
      <c r="BY75" s="304"/>
      <c r="BZ75" s="304">
        <f>BZ74/BZ73</f>
        <v>305.99999999999994</v>
      </c>
      <c r="CA75" s="304"/>
      <c r="CB75" s="304">
        <f>CB74/CB73</f>
        <v>307.24999999999994</v>
      </c>
      <c r="CC75" s="304"/>
      <c r="CD75" s="304">
        <f>CD74/CD73</f>
        <v>308.24999999999989</v>
      </c>
      <c r="CE75" s="304"/>
      <c r="CF75" s="304">
        <f>CF74/CF73</f>
        <v>617.49999999999989</v>
      </c>
      <c r="CG75" s="304"/>
      <c r="CH75" s="304">
        <v>0</v>
      </c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86"/>
    </row>
    <row r="76" spans="1:144" ht="15" thickBot="1">
      <c r="A76" s="77" t="s">
        <v>56</v>
      </c>
      <c r="B76" s="304">
        <f>C67/B68</f>
        <v>0</v>
      </c>
      <c r="C76" s="304"/>
      <c r="D76" s="304">
        <f>E67/D68</f>
        <v>0</v>
      </c>
      <c r="E76" s="304"/>
      <c r="F76" s="304">
        <f>G67/F68</f>
        <v>0</v>
      </c>
      <c r="G76" s="304"/>
      <c r="H76" s="304">
        <f>I67/H68</f>
        <v>0</v>
      </c>
      <c r="I76" s="304"/>
      <c r="J76" s="304">
        <f>K67/J68</f>
        <v>0</v>
      </c>
      <c r="K76" s="304"/>
      <c r="L76" s="304">
        <f>M67/L68</f>
        <v>0</v>
      </c>
      <c r="M76" s="304"/>
      <c r="N76" s="304">
        <f>O67/N68</f>
        <v>0</v>
      </c>
      <c r="O76" s="304"/>
      <c r="P76" s="304">
        <f>Q67/P68</f>
        <v>0</v>
      </c>
      <c r="Q76" s="304"/>
      <c r="R76" s="304">
        <f>S67/R68</f>
        <v>0</v>
      </c>
      <c r="S76" s="304"/>
      <c r="T76" s="304">
        <f>U67/T68</f>
        <v>0</v>
      </c>
      <c r="U76" s="304"/>
      <c r="V76" s="304">
        <f>W67/V68</f>
        <v>0</v>
      </c>
      <c r="W76" s="304"/>
      <c r="X76" s="304">
        <f>Y67/X68</f>
        <v>0</v>
      </c>
      <c r="Y76" s="304"/>
      <c r="Z76" s="304">
        <f>AA67/Z68</f>
        <v>0</v>
      </c>
      <c r="AA76" s="304"/>
      <c r="AB76" s="304">
        <f>AC67/AB68</f>
        <v>0.23809523809523808</v>
      </c>
      <c r="AC76" s="304"/>
      <c r="AD76" s="304">
        <f>AE67/AD68</f>
        <v>0.14285714285714285</v>
      </c>
      <c r="AE76" s="304"/>
      <c r="AF76" s="304">
        <f>AG67/AF68</f>
        <v>0.2857142857142857</v>
      </c>
      <c r="AG76" s="304"/>
      <c r="AH76" s="304">
        <f>AI67/AH68</f>
        <v>0.2</v>
      </c>
      <c r="AI76" s="304"/>
      <c r="AJ76" s="304">
        <f>AK67/AJ68</f>
        <v>0.35294117647058826</v>
      </c>
      <c r="AK76" s="304"/>
      <c r="AL76" s="304">
        <f>AM67/AL68</f>
        <v>0.3125</v>
      </c>
      <c r="AM76" s="304"/>
      <c r="AN76" s="304">
        <f>AO67/AN68</f>
        <v>0.3125</v>
      </c>
      <c r="AO76" s="304"/>
      <c r="AP76" s="304">
        <f>AQ67/AP68</f>
        <v>0.125</v>
      </c>
      <c r="AQ76" s="304"/>
      <c r="AR76" s="304">
        <f>AS67/AR68</f>
        <v>0.1875</v>
      </c>
      <c r="AS76" s="304"/>
      <c r="AT76" s="304">
        <f>AU67/AT68</f>
        <v>6.25E-2</v>
      </c>
      <c r="AU76" s="304"/>
      <c r="AV76" s="304">
        <f>AW67/AV68</f>
        <v>0</v>
      </c>
      <c r="AW76" s="304"/>
      <c r="AX76" s="304">
        <f>AY67/AX68</f>
        <v>0</v>
      </c>
      <c r="AY76" s="304"/>
      <c r="AZ76" s="304">
        <f>BA67/AZ68</f>
        <v>0</v>
      </c>
      <c r="BA76" s="304"/>
      <c r="BB76" s="304">
        <f>BC67/BB68</f>
        <v>9.0909090909090912E-2</v>
      </c>
      <c r="BC76" s="304"/>
      <c r="BD76" s="304">
        <f>BE67/BD68</f>
        <v>0</v>
      </c>
      <c r="BE76" s="304"/>
      <c r="BF76" s="304">
        <f>BG67/BF68</f>
        <v>0</v>
      </c>
      <c r="BG76" s="304"/>
      <c r="BH76" s="304">
        <f>BI67/BH68</f>
        <v>0</v>
      </c>
      <c r="BI76" s="304"/>
      <c r="BJ76" s="304">
        <f>BK67/BJ68</f>
        <v>0</v>
      </c>
      <c r="BK76" s="304"/>
      <c r="BL76" s="304">
        <f>BM67/BL68</f>
        <v>0</v>
      </c>
      <c r="BM76" s="304"/>
      <c r="BN76" s="304">
        <f>BO67/BN68</f>
        <v>0</v>
      </c>
      <c r="BO76" s="304"/>
      <c r="BP76" s="304">
        <f>BQ67/BP68</f>
        <v>0</v>
      </c>
      <c r="BQ76" s="304"/>
      <c r="BR76" s="304">
        <f>BS67/BR68</f>
        <v>0</v>
      </c>
      <c r="BS76" s="304"/>
      <c r="BT76" s="304">
        <f>BU67/BT68</f>
        <v>0</v>
      </c>
      <c r="BU76" s="304"/>
      <c r="BV76" s="304">
        <f>BW67/BV68</f>
        <v>0</v>
      </c>
      <c r="BW76" s="304"/>
      <c r="BX76" s="304">
        <f>BY67/BX68</f>
        <v>0</v>
      </c>
      <c r="BY76" s="304"/>
      <c r="BZ76" s="304">
        <f>CA67/BZ68</f>
        <v>0</v>
      </c>
      <c r="CA76" s="304"/>
      <c r="CB76" s="304">
        <f>CC67/CB68</f>
        <v>0</v>
      </c>
      <c r="CC76" s="304"/>
      <c r="CD76" s="304">
        <f>CE67/CD68</f>
        <v>0</v>
      </c>
      <c r="CE76" s="304"/>
      <c r="CF76" s="304">
        <f>CG67/CF68</f>
        <v>0</v>
      </c>
      <c r="CG76" s="304"/>
      <c r="CH76" s="304">
        <v>0</v>
      </c>
      <c r="CI76" s="304"/>
      <c r="CJ76" s="86"/>
    </row>
    <row r="77" spans="1:144" ht="15" thickBot="1">
      <c r="A77" s="77" t="s">
        <v>57</v>
      </c>
      <c r="B77" s="304">
        <f>B71*B76</f>
        <v>0</v>
      </c>
      <c r="C77" s="304"/>
      <c r="D77" s="304">
        <f>D71*D76</f>
        <v>0</v>
      </c>
      <c r="E77" s="304"/>
      <c r="F77" s="304">
        <f>F71*F76</f>
        <v>0</v>
      </c>
      <c r="G77" s="304"/>
      <c r="H77" s="304">
        <f>H71*H76</f>
        <v>0</v>
      </c>
      <c r="I77" s="304"/>
      <c r="J77" s="304">
        <f>J71*J76</f>
        <v>0</v>
      </c>
      <c r="K77" s="304"/>
      <c r="L77" s="304">
        <f>L71*L76</f>
        <v>0</v>
      </c>
      <c r="M77" s="304"/>
      <c r="N77" s="304">
        <f>N71*N76</f>
        <v>0</v>
      </c>
      <c r="O77" s="304"/>
      <c r="P77" s="304">
        <f>P71*P76</f>
        <v>0</v>
      </c>
      <c r="Q77" s="304"/>
      <c r="R77" s="304">
        <f>R71*R76</f>
        <v>0</v>
      </c>
      <c r="S77" s="304"/>
      <c r="T77" s="304">
        <f>T71*T76</f>
        <v>0</v>
      </c>
      <c r="U77" s="304"/>
      <c r="V77" s="304">
        <f>V71*V76</f>
        <v>0</v>
      </c>
      <c r="W77" s="304"/>
      <c r="X77" s="304">
        <f>X71*X76</f>
        <v>0</v>
      </c>
      <c r="Y77" s="304"/>
      <c r="Z77" s="304">
        <f>Z71*Z76</f>
        <v>0</v>
      </c>
      <c r="AA77" s="304"/>
      <c r="AB77" s="304">
        <f>AB71*AB76</f>
        <v>0.18518518518518517</v>
      </c>
      <c r="AC77" s="304"/>
      <c r="AD77" s="304">
        <f>AD71*AD76</f>
        <v>0.1111111111111111</v>
      </c>
      <c r="AE77" s="304"/>
      <c r="AF77" s="304">
        <f>AF71*AF76</f>
        <v>0.22222222222222221</v>
      </c>
      <c r="AG77" s="304"/>
      <c r="AH77" s="304">
        <f>AH71*AH76</f>
        <v>0.14814814814814814</v>
      </c>
      <c r="AI77" s="304"/>
      <c r="AJ77" s="304">
        <f>AJ71*AJ76</f>
        <v>0.22222222222222224</v>
      </c>
      <c r="AK77" s="304"/>
      <c r="AL77" s="304">
        <f>AL71*AL76</f>
        <v>0.18518518518518517</v>
      </c>
      <c r="AM77" s="304"/>
      <c r="AN77" s="304">
        <f>AN71*AN76</f>
        <v>0.18518518518518517</v>
      </c>
      <c r="AO77" s="304"/>
      <c r="AP77" s="304">
        <f>AP71*AP76</f>
        <v>7.407407407407407E-2</v>
      </c>
      <c r="AQ77" s="304"/>
      <c r="AR77" s="304">
        <f>AR71*AR76</f>
        <v>0.1111111111111111</v>
      </c>
      <c r="AS77" s="304"/>
      <c r="AT77" s="304">
        <f>AT71*AT76</f>
        <v>3.7037037037037035E-2</v>
      </c>
      <c r="AU77" s="304"/>
      <c r="AV77" s="304">
        <f>AV71*AV76</f>
        <v>0</v>
      </c>
      <c r="AW77" s="304"/>
      <c r="AX77" s="304">
        <f>AX71*AX76</f>
        <v>0</v>
      </c>
      <c r="AY77" s="304"/>
      <c r="AZ77" s="304">
        <f>AZ71*AZ76</f>
        <v>0</v>
      </c>
      <c r="BA77" s="304"/>
      <c r="BB77" s="304">
        <f>BB71*BB76</f>
        <v>3.7037037037037035E-2</v>
      </c>
      <c r="BC77" s="304"/>
      <c r="BD77" s="304">
        <f>BD71*BD76</f>
        <v>0</v>
      </c>
      <c r="BE77" s="304"/>
      <c r="BF77" s="304">
        <f>BF71*BF76</f>
        <v>0</v>
      </c>
      <c r="BG77" s="304"/>
      <c r="BH77" s="304">
        <f>BH71*BH76</f>
        <v>0</v>
      </c>
      <c r="BI77" s="304"/>
      <c r="BJ77" s="304">
        <f>BJ71*BJ76</f>
        <v>0</v>
      </c>
      <c r="BK77" s="304"/>
      <c r="BL77" s="304">
        <f>BL71*BL76</f>
        <v>0</v>
      </c>
      <c r="BM77" s="304"/>
      <c r="BN77" s="304">
        <f>BN71*BN76</f>
        <v>0</v>
      </c>
      <c r="BO77" s="304"/>
      <c r="BP77" s="304">
        <f>BP71*BP76</f>
        <v>0</v>
      </c>
      <c r="BQ77" s="304"/>
      <c r="BR77" s="304">
        <f>BR71*BR76</f>
        <v>0</v>
      </c>
      <c r="BS77" s="304"/>
      <c r="BT77" s="304">
        <f>BT71*BT76</f>
        <v>0</v>
      </c>
      <c r="BU77" s="304"/>
      <c r="BV77" s="304">
        <f>BV71*BV76</f>
        <v>0</v>
      </c>
      <c r="BW77" s="304"/>
      <c r="BX77" s="304">
        <f>BX71*BX76</f>
        <v>0</v>
      </c>
      <c r="BY77" s="304"/>
      <c r="BZ77" s="304">
        <f>BZ71*BZ76</f>
        <v>0</v>
      </c>
      <c r="CA77" s="304"/>
      <c r="CB77" s="304">
        <f>CB71*CB76</f>
        <v>0</v>
      </c>
      <c r="CC77" s="304"/>
      <c r="CD77" s="304">
        <f>CD71*CD76</f>
        <v>0</v>
      </c>
      <c r="CE77" s="304"/>
      <c r="CF77" s="304">
        <f>CF71*CF76</f>
        <v>0</v>
      </c>
      <c r="CG77" s="304"/>
      <c r="CH77" s="304">
        <f>CH71*CH76</f>
        <v>0</v>
      </c>
      <c r="CI77" s="304"/>
      <c r="CJ77" s="304"/>
      <c r="CK77" s="304"/>
      <c r="CL77" s="86"/>
      <c r="CM77" s="86"/>
      <c r="CN77" s="86"/>
      <c r="CO77" s="86"/>
      <c r="CP77" s="86"/>
    </row>
    <row r="78" spans="1:144" ht="15" thickBot="1">
      <c r="A78" s="77" t="s">
        <v>58</v>
      </c>
      <c r="B78" s="304">
        <f>SUM(B77)</f>
        <v>0</v>
      </c>
      <c r="C78" s="304"/>
      <c r="D78" s="304">
        <f>SUM($B$77:E77)</f>
        <v>0</v>
      </c>
      <c r="E78" s="304"/>
      <c r="F78" s="304">
        <f>SUM($B$77:G77)</f>
        <v>0</v>
      </c>
      <c r="G78" s="304"/>
      <c r="H78" s="304">
        <f>SUM($B$77:I77)</f>
        <v>0</v>
      </c>
      <c r="I78" s="304"/>
      <c r="J78" s="304">
        <f>SUM($B$77:K77)</f>
        <v>0</v>
      </c>
      <c r="K78" s="304"/>
      <c r="L78" s="304">
        <f>SUM($B$77:M77)</f>
        <v>0</v>
      </c>
      <c r="M78" s="304"/>
      <c r="N78" s="304">
        <f>SUM($B$77:O77)</f>
        <v>0</v>
      </c>
      <c r="O78" s="304"/>
      <c r="P78" s="304">
        <f>SUM($B$77:Q77)</f>
        <v>0</v>
      </c>
      <c r="Q78" s="304"/>
      <c r="R78" s="304">
        <f>SUM($B$77:S77)</f>
        <v>0</v>
      </c>
      <c r="S78" s="304"/>
      <c r="T78" s="304">
        <f>SUM($B$77:U77)</f>
        <v>0</v>
      </c>
      <c r="U78" s="304"/>
      <c r="V78" s="304">
        <f>SUM($B$77:W77)</f>
        <v>0</v>
      </c>
      <c r="W78" s="304"/>
      <c r="X78" s="304">
        <f>SUM($B$77:Y77)</f>
        <v>0</v>
      </c>
      <c r="Y78" s="304"/>
      <c r="Z78" s="304">
        <f>SUM($B$77:AA77)</f>
        <v>0</v>
      </c>
      <c r="AA78" s="304"/>
      <c r="AB78" s="304">
        <f>SUM($B$77:AC77)</f>
        <v>0.18518518518518517</v>
      </c>
      <c r="AC78" s="304"/>
      <c r="AD78" s="304">
        <f>SUM($B$77:AE77)</f>
        <v>0.29629629629629628</v>
      </c>
      <c r="AE78" s="304"/>
      <c r="AF78" s="304">
        <f>SUM($B$77:AG77)</f>
        <v>0.51851851851851849</v>
      </c>
      <c r="AG78" s="304"/>
      <c r="AH78" s="304">
        <f>SUM($B$77:AI77)</f>
        <v>0.66666666666666663</v>
      </c>
      <c r="AI78" s="304"/>
      <c r="AJ78" s="304">
        <f>SUM($B$77:AK77)</f>
        <v>0.88888888888888884</v>
      </c>
      <c r="AK78" s="304"/>
      <c r="AL78" s="304">
        <f>SUM($B$77:AM77)</f>
        <v>1.074074074074074</v>
      </c>
      <c r="AM78" s="304"/>
      <c r="AN78" s="304">
        <f>SUM($B$77:AO77)</f>
        <v>1.2592592592592591</v>
      </c>
      <c r="AO78" s="304"/>
      <c r="AP78" s="304">
        <f>SUM($B$77:AQ77)</f>
        <v>1.333333333333333</v>
      </c>
      <c r="AQ78" s="304"/>
      <c r="AR78" s="304">
        <f>SUM($B$77:AS77)</f>
        <v>1.4444444444444442</v>
      </c>
      <c r="AS78" s="304"/>
      <c r="AT78" s="304">
        <f>SUM($B$77:AU77)</f>
        <v>1.4814814814814812</v>
      </c>
      <c r="AU78" s="304"/>
      <c r="AV78" s="304">
        <f>SUM($B$77:AW77)</f>
        <v>1.4814814814814812</v>
      </c>
      <c r="AW78" s="304"/>
      <c r="AX78" s="304">
        <f>SUM($B$77:AY77)</f>
        <v>1.4814814814814812</v>
      </c>
      <c r="AY78" s="304"/>
      <c r="AZ78" s="304">
        <f>SUM($B$77:BA77)</f>
        <v>1.4814814814814812</v>
      </c>
      <c r="BA78" s="304"/>
      <c r="BB78" s="304">
        <f>SUM($B$77:BC77)</f>
        <v>1.5185185185185182</v>
      </c>
      <c r="BC78" s="304"/>
      <c r="BD78" s="304">
        <f>SUM($B$77:BE77)</f>
        <v>1.5185185185185182</v>
      </c>
      <c r="BE78" s="304"/>
      <c r="BF78" s="304">
        <f>SUM($B$77:BG77)</f>
        <v>1.5185185185185182</v>
      </c>
      <c r="BG78" s="304"/>
      <c r="BH78" s="304">
        <f>SUM($B$77:BI77)</f>
        <v>1.5185185185185182</v>
      </c>
      <c r="BI78" s="304"/>
      <c r="BJ78" s="304">
        <f>SUM($B$77:BK77)</f>
        <v>1.5185185185185182</v>
      </c>
      <c r="BK78" s="304"/>
      <c r="BL78" s="304">
        <f>SUM($B$77:BM77)</f>
        <v>1.5185185185185182</v>
      </c>
      <c r="BM78" s="304"/>
      <c r="BN78" s="304">
        <f>SUM($B$77:BO77)</f>
        <v>1.5185185185185182</v>
      </c>
      <c r="BO78" s="304"/>
      <c r="BP78" s="304">
        <f>SUM($B$77:BQ77)</f>
        <v>1.5185185185185182</v>
      </c>
      <c r="BQ78" s="304"/>
      <c r="BR78" s="304">
        <f>SUM($B$77:BS77)</f>
        <v>1.5185185185185182</v>
      </c>
      <c r="BS78" s="304"/>
      <c r="BT78" s="304">
        <f>SUM($B$77:BU77)</f>
        <v>1.5185185185185182</v>
      </c>
      <c r="BU78" s="304"/>
      <c r="BV78" s="304">
        <f>SUM($B$77:BW77)</f>
        <v>1.5185185185185182</v>
      </c>
      <c r="BW78" s="304"/>
      <c r="BX78" s="304">
        <f>SUM($B$77:BY77)</f>
        <v>1.5185185185185182</v>
      </c>
      <c r="BY78" s="304"/>
      <c r="BZ78" s="304">
        <f>SUM($B$77:CA77)</f>
        <v>1.5185185185185182</v>
      </c>
      <c r="CA78" s="304"/>
      <c r="CB78" s="304">
        <f>SUM($B$77:CC77)</f>
        <v>1.5185185185185182</v>
      </c>
      <c r="CC78" s="304"/>
      <c r="CD78" s="304">
        <f>SUM($B$77:CE77)</f>
        <v>1.5185185185185182</v>
      </c>
      <c r="CE78" s="304"/>
      <c r="CF78" s="304">
        <f>SUM($B$77:CG77)</f>
        <v>1.5185185185185182</v>
      </c>
      <c r="CG78" s="304"/>
      <c r="CH78" s="304">
        <f>SUM($B$77:CI77)</f>
        <v>1.5185185185185182</v>
      </c>
      <c r="CI78" s="304"/>
      <c r="CJ78" s="304"/>
      <c r="CK78" s="304"/>
      <c r="CL78" s="86"/>
      <c r="CM78" s="86"/>
      <c r="CN78" s="86"/>
      <c r="CO78" s="86"/>
      <c r="CP78" s="86"/>
    </row>
    <row r="79" spans="1:144" ht="15" thickBot="1">
      <c r="A79" s="77" t="s">
        <v>67</v>
      </c>
      <c r="B79" s="304">
        <f>B78/$B$68</f>
        <v>0</v>
      </c>
      <c r="C79" s="304"/>
      <c r="D79" s="304">
        <f t="shared" ref="D79" si="933">D78/$B$68</f>
        <v>0</v>
      </c>
      <c r="E79" s="304"/>
      <c r="F79" s="304">
        <f t="shared" ref="F79" si="934">F78/$B$68</f>
        <v>0</v>
      </c>
      <c r="G79" s="304"/>
      <c r="H79" s="304">
        <f t="shared" ref="H79" si="935">H78/$B$68</f>
        <v>0</v>
      </c>
      <c r="I79" s="304"/>
      <c r="J79" s="304">
        <f t="shared" ref="J79" si="936">J78/$B$68</f>
        <v>0</v>
      </c>
      <c r="K79" s="304"/>
      <c r="L79" s="304">
        <f t="shared" ref="L79" si="937">L78/$B$68</f>
        <v>0</v>
      </c>
      <c r="M79" s="304"/>
      <c r="N79" s="304">
        <f t="shared" ref="N79" si="938">N78/$B$68</f>
        <v>0</v>
      </c>
      <c r="O79" s="304"/>
      <c r="P79" s="304">
        <f t="shared" ref="P79" si="939">P78/$B$68</f>
        <v>0</v>
      </c>
      <c r="Q79" s="304"/>
      <c r="R79" s="304">
        <f t="shared" ref="R79" si="940">R78/$B$68</f>
        <v>0</v>
      </c>
      <c r="S79" s="304"/>
      <c r="T79" s="304">
        <f t="shared" ref="T79" si="941">T78/$B$68</f>
        <v>0</v>
      </c>
      <c r="U79" s="304"/>
      <c r="V79" s="304">
        <f t="shared" ref="V79" si="942">V78/$B$68</f>
        <v>0</v>
      </c>
      <c r="W79" s="304"/>
      <c r="X79" s="304">
        <f t="shared" ref="X79" si="943">X78/$B$68</f>
        <v>0</v>
      </c>
      <c r="Y79" s="304"/>
      <c r="Z79" s="304">
        <f t="shared" ref="Z79" si="944">Z78/$B$68</f>
        <v>0</v>
      </c>
      <c r="AA79" s="304"/>
      <c r="AB79" s="304">
        <f t="shared" ref="AB79" si="945">AB78/$B$68</f>
        <v>6.8587105624142658E-3</v>
      </c>
      <c r="AC79" s="304"/>
      <c r="AD79" s="304">
        <f t="shared" ref="AD79" si="946">AD78/$B$68</f>
        <v>1.0973936899862825E-2</v>
      </c>
      <c r="AE79" s="304"/>
      <c r="AF79" s="304">
        <f t="shared" ref="AF79" si="947">AF78/$B$68</f>
        <v>1.9204389574759943E-2</v>
      </c>
      <c r="AG79" s="304"/>
      <c r="AH79" s="304">
        <f t="shared" ref="AH79" si="948">AH78/$B$68</f>
        <v>2.4691358024691357E-2</v>
      </c>
      <c r="AI79" s="304"/>
      <c r="AJ79" s="304">
        <f t="shared" ref="AJ79" si="949">AJ78/$B$68</f>
        <v>3.2921810699588473E-2</v>
      </c>
      <c r="AK79" s="304"/>
      <c r="AL79" s="304">
        <f t="shared" ref="AL79" si="950">AL78/$B$68</f>
        <v>3.9780521262002738E-2</v>
      </c>
      <c r="AM79" s="304"/>
      <c r="AN79" s="304">
        <f t="shared" ref="AN79" si="951">AN78/$B$68</f>
        <v>4.6639231824417003E-2</v>
      </c>
      <c r="AO79" s="304"/>
      <c r="AP79" s="304">
        <f t="shared" ref="AP79" si="952">AP78/$B$68</f>
        <v>4.9382716049382706E-2</v>
      </c>
      <c r="AQ79" s="304"/>
      <c r="AR79" s="304">
        <f t="shared" ref="AR79" si="953">AR78/$B$68</f>
        <v>5.3497942386831268E-2</v>
      </c>
      <c r="AS79" s="304"/>
      <c r="AT79" s="304">
        <f>AT78/$B$68</f>
        <v>5.486968449931412E-2</v>
      </c>
      <c r="AU79" s="304"/>
      <c r="AV79" s="304">
        <f t="shared" ref="AV79" si="954">AV78/$B$68</f>
        <v>5.486968449931412E-2</v>
      </c>
      <c r="AW79" s="304"/>
      <c r="AX79" s="304">
        <f t="shared" ref="AX79" si="955">AX78/$B$68</f>
        <v>5.486968449931412E-2</v>
      </c>
      <c r="AY79" s="304"/>
      <c r="AZ79" s="304">
        <f t="shared" ref="AZ79" si="956">AZ78/$B$68</f>
        <v>5.486968449931412E-2</v>
      </c>
      <c r="BA79" s="304"/>
      <c r="BB79" s="304">
        <f t="shared" ref="BB79" si="957">BB78/$B$68</f>
        <v>5.6241426611796971E-2</v>
      </c>
      <c r="BC79" s="304"/>
      <c r="BD79" s="304">
        <f t="shared" ref="BD79" si="958">BD78/$B$68</f>
        <v>5.6241426611796971E-2</v>
      </c>
      <c r="BE79" s="304"/>
      <c r="BF79" s="304">
        <f t="shared" ref="BF79" si="959">BF78/$B$68</f>
        <v>5.6241426611796971E-2</v>
      </c>
      <c r="BG79" s="304"/>
      <c r="BH79" s="304">
        <f t="shared" ref="BH79" si="960">BH78/$B$68</f>
        <v>5.6241426611796971E-2</v>
      </c>
      <c r="BI79" s="304"/>
      <c r="BJ79" s="304">
        <f t="shared" ref="BJ79" si="961">BJ78/$B$68</f>
        <v>5.6241426611796971E-2</v>
      </c>
      <c r="BK79" s="304"/>
      <c r="BL79" s="304">
        <f t="shared" ref="BL79" si="962">BL78/$B$68</f>
        <v>5.6241426611796971E-2</v>
      </c>
      <c r="BM79" s="304"/>
      <c r="BN79" s="304">
        <f t="shared" ref="BN79" si="963">BN78/$B$68</f>
        <v>5.6241426611796971E-2</v>
      </c>
      <c r="BO79" s="304"/>
      <c r="BP79" s="304">
        <f t="shared" ref="BP79" si="964">BP78/$B$68</f>
        <v>5.6241426611796971E-2</v>
      </c>
      <c r="BQ79" s="304"/>
      <c r="BR79" s="304">
        <f t="shared" ref="BR79" si="965">BR78/$B$68</f>
        <v>5.6241426611796971E-2</v>
      </c>
      <c r="BS79" s="304"/>
      <c r="BT79" s="304">
        <f>BT78/$B$68</f>
        <v>5.6241426611796971E-2</v>
      </c>
      <c r="BU79" s="304"/>
      <c r="BV79" s="304">
        <f t="shared" ref="BV79" si="966">BV78/$B$68</f>
        <v>5.6241426611796971E-2</v>
      </c>
      <c r="BW79" s="304"/>
      <c r="BX79" s="304">
        <f t="shared" ref="BX79" si="967">BX78/$B$68</f>
        <v>5.6241426611796971E-2</v>
      </c>
      <c r="BY79" s="304"/>
      <c r="BZ79" s="304">
        <f t="shared" ref="BZ79" si="968">BZ78/$B$68</f>
        <v>5.6241426611796971E-2</v>
      </c>
      <c r="CA79" s="304"/>
      <c r="CB79" s="304">
        <f t="shared" ref="CB79" si="969">CB78/$B$68</f>
        <v>5.6241426611796971E-2</v>
      </c>
      <c r="CC79" s="304"/>
      <c r="CD79" s="304">
        <f t="shared" ref="CD79" si="970">CD78/$B$68</f>
        <v>5.6241426611796971E-2</v>
      </c>
      <c r="CE79" s="304"/>
      <c r="CF79" s="304">
        <f t="shared" ref="CF79" si="971">CF78/$B$68</f>
        <v>5.6241426611796971E-2</v>
      </c>
      <c r="CG79" s="304"/>
      <c r="CH79" s="304">
        <f t="shared" ref="CH79" si="972">CH78/$B$68</f>
        <v>5.6241426611796971E-2</v>
      </c>
      <c r="CI79" s="304"/>
      <c r="CJ79" s="86"/>
    </row>
    <row r="80" spans="1:144" ht="15" thickBot="1">
      <c r="A80" s="77" t="s">
        <v>60</v>
      </c>
      <c r="B80" s="304">
        <f>B1*B71*B76</f>
        <v>0</v>
      </c>
      <c r="C80" s="304"/>
      <c r="D80" s="304">
        <f>D1*D71*D76</f>
        <v>0</v>
      </c>
      <c r="E80" s="304"/>
      <c r="F80" s="304">
        <f>F1*F71*F76</f>
        <v>0</v>
      </c>
      <c r="G80" s="304"/>
      <c r="H80" s="304">
        <f>H1*H71*H76</f>
        <v>0</v>
      </c>
      <c r="I80" s="304"/>
      <c r="J80" s="304">
        <f>J1*J71*J76</f>
        <v>0</v>
      </c>
      <c r="K80" s="304"/>
      <c r="L80" s="304">
        <f>L1*L71*L76</f>
        <v>0</v>
      </c>
      <c r="M80" s="304"/>
      <c r="N80" s="304">
        <f>N1*N71*N76</f>
        <v>0</v>
      </c>
      <c r="O80" s="304"/>
      <c r="P80" s="304">
        <f>P1*P71*P76</f>
        <v>0</v>
      </c>
      <c r="Q80" s="304"/>
      <c r="R80" s="304">
        <f>R1*R71*R76</f>
        <v>0</v>
      </c>
      <c r="S80" s="304"/>
      <c r="T80" s="304">
        <f>T1*T71*T76</f>
        <v>0</v>
      </c>
      <c r="U80" s="304"/>
      <c r="V80" s="304">
        <f>V1*V71*V76</f>
        <v>0</v>
      </c>
      <c r="W80" s="304"/>
      <c r="X80" s="304">
        <f>X1*X71*X76</f>
        <v>0</v>
      </c>
      <c r="Y80" s="304"/>
      <c r="Z80" s="304">
        <f>Z1*Z71*Z76</f>
        <v>0</v>
      </c>
      <c r="AA80" s="304"/>
      <c r="AB80" s="304">
        <f>AB1*AB71*AB76</f>
        <v>2.5925925925925926</v>
      </c>
      <c r="AC80" s="304"/>
      <c r="AD80" s="304">
        <f>AD1*AD71*AD76</f>
        <v>1.6666666666666665</v>
      </c>
      <c r="AE80" s="304"/>
      <c r="AF80" s="304">
        <f>AF1*AF71*AF76</f>
        <v>3.5555555555555554</v>
      </c>
      <c r="AG80" s="304"/>
      <c r="AH80" s="304">
        <f>AH1*AH71*AH76</f>
        <v>2.5185185185185186</v>
      </c>
      <c r="AI80" s="304"/>
      <c r="AJ80" s="304">
        <f>AJ1*AJ71*AJ76</f>
        <v>4.0000000000000009</v>
      </c>
      <c r="AK80" s="304"/>
      <c r="AL80" s="304">
        <f>AL1*AL71*AL76</f>
        <v>3.5185185185185186</v>
      </c>
      <c r="AM80" s="304"/>
      <c r="AN80" s="304">
        <f>AN1*AN71*AN76</f>
        <v>3.7037037037037033</v>
      </c>
      <c r="AO80" s="304"/>
      <c r="AP80" s="304">
        <f>AP1*AP71*AP76</f>
        <v>1.5555555555555554</v>
      </c>
      <c r="AQ80" s="304"/>
      <c r="AR80" s="304">
        <f>AR1*AR71*AR76</f>
        <v>2.4444444444444442</v>
      </c>
      <c r="AS80" s="304"/>
      <c r="AT80" s="304">
        <f>AT1*AT71*AT76</f>
        <v>0.85185185185185186</v>
      </c>
      <c r="AU80" s="304"/>
      <c r="AV80" s="304">
        <f>AV1*AV71*AV76</f>
        <v>0</v>
      </c>
      <c r="AW80" s="304"/>
      <c r="AX80" s="304">
        <f>AX1*AX71*AX76</f>
        <v>0</v>
      </c>
      <c r="AY80" s="304"/>
      <c r="AZ80" s="304">
        <f>AZ1*AZ71*AZ76</f>
        <v>0</v>
      </c>
      <c r="BA80" s="304"/>
      <c r="BB80" s="304">
        <f>BB1*BB71*BB76</f>
        <v>1</v>
      </c>
      <c r="BC80" s="304"/>
      <c r="BD80" s="304">
        <f>BD1*BD71*BD76</f>
        <v>0</v>
      </c>
      <c r="BE80" s="304"/>
      <c r="BF80" s="304">
        <f>BF1*BF71*BF76</f>
        <v>0</v>
      </c>
      <c r="BG80" s="304"/>
      <c r="BH80" s="304">
        <f>BH1*BH71*BH76</f>
        <v>0</v>
      </c>
      <c r="BI80" s="304"/>
      <c r="BJ80" s="304">
        <f>BJ1*BJ71*BJ76</f>
        <v>0</v>
      </c>
      <c r="BK80" s="304"/>
      <c r="BL80" s="304">
        <f>BL1*BL71*BL76</f>
        <v>0</v>
      </c>
      <c r="BM80" s="304"/>
      <c r="BN80" s="304">
        <f>BN1*BN71*BN76</f>
        <v>0</v>
      </c>
      <c r="BO80" s="304"/>
      <c r="BP80" s="304">
        <f>BP1*BP71*BP76</f>
        <v>0</v>
      </c>
      <c r="BQ80" s="304"/>
      <c r="BR80" s="304">
        <f>BR1*BR71*BR76</f>
        <v>0</v>
      </c>
      <c r="BS80" s="304"/>
      <c r="BT80" s="304">
        <f>BT1*BT71*BT76</f>
        <v>0</v>
      </c>
      <c r="BU80" s="304"/>
      <c r="BV80" s="304">
        <f>BV1*BV71*BV76</f>
        <v>0</v>
      </c>
      <c r="BW80" s="304"/>
      <c r="BX80" s="304">
        <f>BX1*BX71*BX76</f>
        <v>0</v>
      </c>
      <c r="BY80" s="304"/>
      <c r="BZ80" s="304">
        <f>BZ1*BZ71*BZ76</f>
        <v>0</v>
      </c>
      <c r="CA80" s="304"/>
      <c r="CB80" s="304">
        <f>CB1*CB71*CB76</f>
        <v>0</v>
      </c>
      <c r="CC80" s="304"/>
      <c r="CD80" s="304">
        <f>CD1*CD71*CD76</f>
        <v>0</v>
      </c>
      <c r="CE80" s="304"/>
      <c r="CF80" s="304">
        <f>CF1*CF71*CF76</f>
        <v>0</v>
      </c>
      <c r="CG80" s="304"/>
      <c r="CH80" s="304">
        <f>CH1*CH71*CH76</f>
        <v>0</v>
      </c>
      <c r="CI80" s="304"/>
      <c r="CJ80" s="86"/>
    </row>
    <row r="81" spans="1:197" ht="15" thickBot="1">
      <c r="A81" s="77" t="s">
        <v>68</v>
      </c>
      <c r="B81" s="304">
        <v>0</v>
      </c>
      <c r="C81" s="304"/>
      <c r="D81" s="304">
        <v>0</v>
      </c>
      <c r="E81" s="304"/>
      <c r="F81" s="304">
        <v>0</v>
      </c>
      <c r="G81" s="304"/>
      <c r="H81" s="304">
        <v>0</v>
      </c>
      <c r="I81" s="304"/>
      <c r="J81" s="304">
        <v>0</v>
      </c>
      <c r="K81" s="304"/>
      <c r="L81" s="304">
        <v>0</v>
      </c>
      <c r="M81" s="304"/>
      <c r="N81" s="304">
        <v>0</v>
      </c>
      <c r="O81" s="304"/>
      <c r="P81" s="304">
        <v>0</v>
      </c>
      <c r="Q81" s="304"/>
      <c r="R81" s="304">
        <v>0</v>
      </c>
      <c r="S81" s="304"/>
      <c r="T81" s="304">
        <v>0</v>
      </c>
      <c r="U81" s="304"/>
      <c r="V81" s="304">
        <v>0</v>
      </c>
      <c r="W81" s="304"/>
      <c r="X81" s="304">
        <v>0</v>
      </c>
      <c r="Y81" s="304"/>
      <c r="Z81" s="304" t="e">
        <f>SUM($B$80:AA80)/Z79</f>
        <v>#DIV/0!</v>
      </c>
      <c r="AA81" s="304"/>
      <c r="AB81" s="304">
        <f>SUM($B$80:AC80)/AB79</f>
        <v>378</v>
      </c>
      <c r="AC81" s="304"/>
      <c r="AD81" s="304">
        <f>SUM($B$80:AE80)/AD79</f>
        <v>388.12500000000006</v>
      </c>
      <c r="AE81" s="304"/>
      <c r="AF81" s="304">
        <f>SUM($B$80:AG80)/AF79</f>
        <v>406.92857142857144</v>
      </c>
      <c r="AG81" s="304"/>
      <c r="AH81" s="304">
        <f>SUM($B$80:AI80)/AH79</f>
        <v>418.50000000000006</v>
      </c>
      <c r="AI81" s="304"/>
      <c r="AJ81" s="304">
        <f>SUM($B$80:AK80)/AJ79</f>
        <v>435.37500000000011</v>
      </c>
      <c r="AK81" s="304"/>
      <c r="AL81" s="304">
        <f>SUM($B$80:AM80)/AL79</f>
        <v>448.75862068965529</v>
      </c>
      <c r="AM81" s="304"/>
      <c r="AN81" s="304">
        <f>SUM($B$80:AO80)/AN79</f>
        <v>462.17647058823542</v>
      </c>
      <c r="AO81" s="304"/>
      <c r="AP81" s="304">
        <f>SUM($B$80:AQ80)/AP79</f>
        <v>468.00000000000017</v>
      </c>
      <c r="AQ81" s="304"/>
      <c r="AR81" s="304">
        <f>SUM($B$80:AS80)/AR79</f>
        <v>477.69230769230779</v>
      </c>
      <c r="AS81" s="304"/>
      <c r="AT81" s="304">
        <f>SUM($B$80:AU80)/AT79</f>
        <v>481.27500000000009</v>
      </c>
      <c r="AU81" s="304"/>
      <c r="AV81" s="304">
        <f>SUM($B$80:AW80)/AV79</f>
        <v>481.27500000000009</v>
      </c>
      <c r="AW81" s="304"/>
      <c r="AX81" s="304">
        <f>SUM($B$80:AY80)/AX79</f>
        <v>481.27500000000009</v>
      </c>
      <c r="AY81" s="304"/>
      <c r="AZ81" s="304">
        <f>SUM($B$80:BA80)/AZ79</f>
        <v>481.27500000000009</v>
      </c>
      <c r="BA81" s="304"/>
      <c r="BB81" s="304">
        <f>SUM($B$80:BC80)/BB79</f>
        <v>487.31707317073182</v>
      </c>
      <c r="BC81" s="304"/>
      <c r="BD81" s="304">
        <f>SUM($B$80:BE80)/BD79</f>
        <v>487.31707317073182</v>
      </c>
      <c r="BE81" s="304"/>
      <c r="BF81" s="304">
        <f>SUM($B$80:BG80)/BF79</f>
        <v>487.31707317073182</v>
      </c>
      <c r="BG81" s="304"/>
      <c r="BH81" s="304">
        <f>SUM($B$80:BI80)/BH79</f>
        <v>487.31707317073182</v>
      </c>
      <c r="BI81" s="304"/>
      <c r="BJ81" s="304">
        <f>SUM($B$80:BK80)/BJ79</f>
        <v>487.31707317073182</v>
      </c>
      <c r="BK81" s="304"/>
      <c r="BL81" s="304">
        <f>SUM($B$80:BM80)/BL79</f>
        <v>487.31707317073182</v>
      </c>
      <c r="BM81" s="304"/>
      <c r="BN81" s="304">
        <f>SUM($B$80:BO80)/BN79</f>
        <v>487.31707317073182</v>
      </c>
      <c r="BO81" s="304"/>
      <c r="BP81" s="304">
        <f>SUM($B$80:BQ80)/BP79</f>
        <v>487.31707317073182</v>
      </c>
      <c r="BQ81" s="304"/>
      <c r="BR81" s="304">
        <f>SUM($B$80:BS80)/BR79</f>
        <v>487.31707317073182</v>
      </c>
      <c r="BS81" s="304"/>
      <c r="BT81" s="304">
        <f>SUM($B$80:BU80)/BT79</f>
        <v>487.31707317073182</v>
      </c>
      <c r="BU81" s="304"/>
      <c r="BV81" s="304">
        <f>SUM($B$80:BW80)/BV79</f>
        <v>487.31707317073182</v>
      </c>
      <c r="BW81" s="304"/>
      <c r="BX81" s="304">
        <f>SUM($B$80:BY80)/BX79</f>
        <v>487.31707317073182</v>
      </c>
      <c r="BY81" s="304"/>
      <c r="BZ81" s="304">
        <f>SUM($B$80:CA80)/BZ79</f>
        <v>487.31707317073182</v>
      </c>
      <c r="CA81" s="304"/>
      <c r="CB81" s="304">
        <f>SUM($B$80:CC80)/CB79</f>
        <v>487.31707317073182</v>
      </c>
      <c r="CC81" s="304"/>
      <c r="CD81" s="304">
        <f>SUM($B$80:CE80)/CD79</f>
        <v>487.31707317073182</v>
      </c>
      <c r="CE81" s="304"/>
      <c r="CF81" s="304">
        <f>SUM($B$80:CG80)/CF79</f>
        <v>487.31707317073182</v>
      </c>
      <c r="CG81" s="304"/>
      <c r="CH81" s="304">
        <f>SUM($B$80:CI80)/CH79</f>
        <v>487.31707317073182</v>
      </c>
      <c r="CI81" s="304"/>
      <c r="CJ81" s="86"/>
    </row>
    <row r="82" spans="1:197" ht="15" thickBot="1">
      <c r="A82" s="77" t="s">
        <v>62</v>
      </c>
      <c r="B82" s="304">
        <v>0</v>
      </c>
      <c r="C82" s="304"/>
      <c r="D82" s="304">
        <v>0</v>
      </c>
      <c r="E82" s="304"/>
      <c r="F82" s="304">
        <v>0</v>
      </c>
      <c r="G82" s="304"/>
      <c r="H82" s="304">
        <v>0</v>
      </c>
      <c r="I82" s="304"/>
      <c r="J82" s="304">
        <v>0</v>
      </c>
      <c r="K82" s="304"/>
      <c r="L82" s="304">
        <v>0</v>
      </c>
      <c r="M82" s="304"/>
      <c r="N82" s="304">
        <v>0</v>
      </c>
      <c r="O82" s="304"/>
      <c r="P82" s="304">
        <v>0</v>
      </c>
      <c r="Q82" s="304"/>
      <c r="R82" s="304">
        <v>0</v>
      </c>
      <c r="S82" s="304"/>
      <c r="T82" s="304">
        <v>0</v>
      </c>
      <c r="U82" s="304"/>
      <c r="V82" s="304">
        <v>0</v>
      </c>
      <c r="W82" s="304"/>
      <c r="X82" s="304">
        <v>0</v>
      </c>
      <c r="Y82" s="304"/>
      <c r="Z82" s="304" t="e">
        <f>LN(Z79)/Z81</f>
        <v>#NUM!</v>
      </c>
      <c r="AA82" s="304"/>
      <c r="AB82" s="304">
        <f>LN(AB79)/AB81</f>
        <v>-1.3180518041202533E-2</v>
      </c>
      <c r="AC82" s="304"/>
      <c r="AD82" s="304">
        <f>LN(AD79)/AD81</f>
        <v>-1.1625719008898734E-2</v>
      </c>
      <c r="AE82" s="304"/>
      <c r="AF82" s="304">
        <f>LN(AF79)/AF81</f>
        <v>-9.7132928968768819E-3</v>
      </c>
      <c r="AG82" s="304"/>
      <c r="AH82" s="304">
        <f>LN(AH79)/AH81</f>
        <v>-8.8442102129330773E-3</v>
      </c>
      <c r="AI82" s="304"/>
      <c r="AJ82" s="304">
        <f>LN(AJ79)/AJ81</f>
        <v>-7.8406428978712878E-3</v>
      </c>
      <c r="AK82" s="304"/>
      <c r="AL82" s="304">
        <f>LN(AL79)/AL81</f>
        <v>-7.1851052065962286E-3</v>
      </c>
      <c r="AM82" s="304"/>
      <c r="AN82" s="304">
        <f>LN(AN79)/AN81</f>
        <v>-6.6323437095166639E-3</v>
      </c>
      <c r="AO82" s="304"/>
      <c r="AP82" s="304">
        <f>LN(AP79)/AP81</f>
        <v>-6.4276811828045885E-3</v>
      </c>
      <c r="AQ82" s="304"/>
      <c r="AR82" s="304">
        <f>LN(AR79)/AR81</f>
        <v>-6.1297032393602489E-3</v>
      </c>
      <c r="AS82" s="304"/>
      <c r="AT82" s="304">
        <f>LN(AT79)/AT81</f>
        <v>-6.0314669947425514E-3</v>
      </c>
      <c r="AU82" s="304"/>
      <c r="AV82" s="304">
        <f>LN(AV79)/AV81</f>
        <v>-6.0314669947425514E-3</v>
      </c>
      <c r="AW82" s="304"/>
      <c r="AX82" s="304">
        <f>LN(AX79)/AX81</f>
        <v>-6.0314669947425514E-3</v>
      </c>
      <c r="AY82" s="304"/>
      <c r="AZ82" s="304">
        <f>LN(AZ79)/AZ81</f>
        <v>-6.0314669947425514E-3</v>
      </c>
      <c r="BA82" s="304"/>
      <c r="BB82" s="304">
        <f>LN(BB79)/BB81</f>
        <v>-5.9060144283022203E-3</v>
      </c>
      <c r="BC82" s="304"/>
      <c r="BD82" s="304">
        <f>LN(BD79)/BD81</f>
        <v>-5.9060144283022203E-3</v>
      </c>
      <c r="BE82" s="304"/>
      <c r="BF82" s="304">
        <f>LN(BF79)/BF81</f>
        <v>-5.9060144283022203E-3</v>
      </c>
      <c r="BG82" s="304"/>
      <c r="BH82" s="304">
        <f>LN(BH79)/BH81</f>
        <v>-5.9060144283022203E-3</v>
      </c>
      <c r="BI82" s="304"/>
      <c r="BJ82" s="304">
        <f>LN(BJ79)/BJ81</f>
        <v>-5.9060144283022203E-3</v>
      </c>
      <c r="BK82" s="304"/>
      <c r="BL82" s="304">
        <f>LN(BL79)/BL81</f>
        <v>-5.9060144283022203E-3</v>
      </c>
      <c r="BM82" s="304"/>
      <c r="BN82" s="304">
        <f>LN(BN79)/BN81</f>
        <v>-5.9060144283022203E-3</v>
      </c>
      <c r="BO82" s="304"/>
      <c r="BP82" s="304">
        <f t="shared" ref="BP82" si="973">LN(BP79)/BP81</f>
        <v>-5.9060144283022203E-3</v>
      </c>
      <c r="BQ82" s="304"/>
      <c r="BR82" s="304">
        <f t="shared" ref="BR82" si="974">LN(BR79)/BR81</f>
        <v>-5.9060144283022203E-3</v>
      </c>
      <c r="BS82" s="304"/>
      <c r="BT82" s="304">
        <f>LN(BT79)/BT81</f>
        <v>-5.9060144283022203E-3</v>
      </c>
      <c r="BU82" s="304"/>
      <c r="BV82" s="304">
        <f t="shared" ref="BV82" si="975">LN(BV79)/BV81</f>
        <v>-5.9060144283022203E-3</v>
      </c>
      <c r="BW82" s="304"/>
      <c r="BX82" s="304">
        <f t="shared" ref="BX82" si="976">LN(BX79)/BX81</f>
        <v>-5.9060144283022203E-3</v>
      </c>
      <c r="BY82" s="304"/>
      <c r="BZ82" s="304">
        <f t="shared" ref="BZ82" si="977">LN(BZ79)/BZ81</f>
        <v>-5.9060144283022203E-3</v>
      </c>
      <c r="CA82" s="304"/>
      <c r="CB82" s="304">
        <f t="shared" ref="CB82" si="978">LN(CB79)/CB81</f>
        <v>-5.9060144283022203E-3</v>
      </c>
      <c r="CC82" s="304"/>
      <c r="CD82" s="304">
        <f t="shared" ref="CD82" si="979">LN(CD79)/CD81</f>
        <v>-5.9060144283022203E-3</v>
      </c>
      <c r="CE82" s="304"/>
      <c r="CF82" s="304">
        <f t="shared" ref="CF82" si="980">LN(CF79)/CF81</f>
        <v>-5.9060144283022203E-3</v>
      </c>
      <c r="CG82" s="304"/>
      <c r="CH82" s="304">
        <f t="shared" ref="CH82" si="981">LN(CH79)/CH81</f>
        <v>-5.9060144283022203E-3</v>
      </c>
      <c r="CI82" s="304"/>
      <c r="CJ82" s="86"/>
    </row>
    <row r="83" spans="1:197" ht="15" thickBot="1">
      <c r="A83" s="77" t="s">
        <v>63</v>
      </c>
      <c r="B83" s="304">
        <f t="shared" ref="B83" si="982">LOG10(B68)-LOG10(D68)</f>
        <v>0</v>
      </c>
      <c r="C83" s="304"/>
      <c r="D83" s="304">
        <f t="shared" ref="D83" si="983">LOG10(D68)-LOG10(F68)</f>
        <v>0</v>
      </c>
      <c r="E83" s="304"/>
      <c r="F83" s="304">
        <f t="shared" ref="F83" si="984">LOG10(F68)-LOG10(H68)</f>
        <v>0</v>
      </c>
      <c r="G83" s="304"/>
      <c r="H83" s="304">
        <f t="shared" ref="H83" si="985">LOG10(H68)-LOG10(J68)</f>
        <v>0</v>
      </c>
      <c r="I83" s="304"/>
      <c r="J83" s="304">
        <f t="shared" ref="J83" si="986">LOG10(J68)-LOG10(L68)</f>
        <v>0</v>
      </c>
      <c r="K83" s="304"/>
      <c r="L83" s="304">
        <f t="shared" ref="L83" si="987">LOG10(L68)-LOG10(N68)</f>
        <v>1.6390416188169388E-2</v>
      </c>
      <c r="M83" s="304"/>
      <c r="N83" s="304">
        <f t="shared" ref="N83" si="988">LOG10(N68)-LOG10(P68)</f>
        <v>1.7033339298780259E-2</v>
      </c>
      <c r="O83" s="304"/>
      <c r="P83" s="304">
        <f t="shared" ref="P83" si="989">LOG10(P68)-LOG10(R68)</f>
        <v>1.7728766960431797E-2</v>
      </c>
      <c r="Q83" s="304"/>
      <c r="R83" s="304">
        <f t="shared" ref="R83" si="990">LOG10(R68)-LOG10(T68)</f>
        <v>0</v>
      </c>
      <c r="S83" s="304"/>
      <c r="T83" s="304">
        <f t="shared" ref="T83" si="991">LOG10(T68)-LOG10(V68)</f>
        <v>1.8483405694013078E-2</v>
      </c>
      <c r="U83" s="304"/>
      <c r="V83" s="304">
        <f t="shared" ref="V83" si="992">LOG10(V68)-LOG10(X68)</f>
        <v>0</v>
      </c>
      <c r="W83" s="304"/>
      <c r="X83" s="304">
        <f t="shared" ref="X83" si="993">LOG10(X68)-LOG10(Z68)</f>
        <v>3.9508541283673537E-2</v>
      </c>
      <c r="Y83" s="304"/>
      <c r="Z83" s="304">
        <f t="shared" ref="Z83" si="994">LOG10(Z68)-LOG10(AB68)</f>
        <v>0</v>
      </c>
      <c r="AA83" s="304"/>
      <c r="AB83" s="304">
        <f t="shared" ref="AB83" si="995">LOG10(AB68)-LOG10(AD68)</f>
        <v>0</v>
      </c>
      <c r="AC83" s="304"/>
      <c r="AD83" s="304">
        <f t="shared" ref="AD83" si="996">LOG10(AD68)-LOG10(AF68)</f>
        <v>0</v>
      </c>
      <c r="AE83" s="304"/>
      <c r="AF83" s="304">
        <f t="shared" ref="AF83" si="997">LOG10(AF68)-LOG10(AH68)</f>
        <v>2.118929906993805E-2</v>
      </c>
      <c r="AG83" s="304"/>
      <c r="AH83" s="304">
        <f t="shared" ref="AH83" si="998">LOG10(AH68)-LOG10(AJ68)</f>
        <v>7.0581074285707368E-2</v>
      </c>
      <c r="AI83" s="304"/>
      <c r="AJ83" s="304">
        <f t="shared" ref="AJ83" si="999">LOG10(AJ68)-LOG10(AL68)</f>
        <v>2.6328938722349093E-2</v>
      </c>
      <c r="AK83" s="304"/>
      <c r="AL83" s="304">
        <f t="shared" ref="AL83" si="1000">LOG10(AL68)-LOG10(AN68)</f>
        <v>0</v>
      </c>
      <c r="AM83" s="304"/>
      <c r="AN83" s="304">
        <f t="shared" ref="AN83" si="1001">LOG10(AN68)-LOG10(AP68)</f>
        <v>0</v>
      </c>
      <c r="AO83" s="304"/>
      <c r="AP83" s="304">
        <f t="shared" ref="AP83" si="1002">LOG10(AP68)-LOG10(AR68)</f>
        <v>0</v>
      </c>
      <c r="AQ83" s="304"/>
      <c r="AR83" s="304">
        <f t="shared" ref="AR83" si="1003">LOG10(AR68)-LOG10(AT68)</f>
        <v>0</v>
      </c>
      <c r="AS83" s="304"/>
      <c r="AT83" s="304">
        <f t="shared" ref="AT83" si="1004">LOG10(AT68)-LOG10(AV68)</f>
        <v>5.7991946977686837E-2</v>
      </c>
      <c r="AU83" s="304"/>
      <c r="AV83" s="304">
        <f t="shared" ref="AV83" si="1005">LOG10(AV68)-LOG10(AX68)</f>
        <v>3.2184683371401235E-2</v>
      </c>
      <c r="AW83" s="304"/>
      <c r="AX83" s="304">
        <f t="shared" ref="AX83" si="1006">LOG10(AX68)-LOG10(AZ68)</f>
        <v>0</v>
      </c>
      <c r="AY83" s="304"/>
      <c r="AZ83" s="304">
        <f t="shared" ref="AZ83" si="1007">LOG10(AZ68)-LOG10(BB68)</f>
        <v>7.2550667148611581E-2</v>
      </c>
      <c r="BA83" s="304"/>
      <c r="BB83" s="304">
        <f t="shared" ref="BB83" si="1008">LOG10(BB68)-LOG10(BD68)</f>
        <v>8.7150175718900269E-2</v>
      </c>
      <c r="BC83" s="304"/>
      <c r="BD83" s="304">
        <f t="shared" ref="BD83" si="1009">LOG10(BD68)-LOG10(BF68)</f>
        <v>0</v>
      </c>
      <c r="BE83" s="304"/>
      <c r="BF83" s="304">
        <f t="shared" ref="BF83" si="1010">LOG10(BF68)-LOG10(BH68)</f>
        <v>0</v>
      </c>
      <c r="BG83" s="304"/>
      <c r="BH83" s="304">
        <f t="shared" ref="BH83" si="1011">LOG10(BH68)-LOG10(BJ68)</f>
        <v>0.10914446942506806</v>
      </c>
      <c r="BI83" s="304"/>
      <c r="BJ83" s="304">
        <f t="shared" ref="BJ83" si="1012">LOG10(BJ68)-LOG10(BL68)</f>
        <v>0</v>
      </c>
      <c r="BK83" s="304"/>
      <c r="BL83" s="304">
        <f t="shared" ref="BL83" si="1013">LOG10(BL68)-LOG10(BN68)</f>
        <v>0</v>
      </c>
      <c r="BM83" s="304"/>
      <c r="BN83" s="304">
        <f t="shared" ref="BN83" si="1014">LOG10(BN68)-LOG10(BP68)</f>
        <v>0.14612803567823796</v>
      </c>
      <c r="BO83" s="304"/>
      <c r="BP83" s="304">
        <f t="shared" ref="BP83" si="1015">LOG10(BP68)-LOG10(BR68)</f>
        <v>9.6910013008056461E-2</v>
      </c>
      <c r="BQ83" s="304"/>
      <c r="BR83" s="304">
        <f t="shared" ref="BR83" si="1016">LOG10(BR68)-LOG10(BT68)</f>
        <v>0.12493873660829996</v>
      </c>
      <c r="BS83" s="304"/>
      <c r="BT83" s="304">
        <f>LOG10(BT68)-LOG10(BV68)</f>
        <v>0</v>
      </c>
      <c r="BU83" s="304"/>
      <c r="BV83" s="304">
        <f t="shared" ref="BV83" si="1017">LOG10(BV68)-LOG10(BX68)</f>
        <v>0</v>
      </c>
      <c r="BW83" s="304"/>
      <c r="BX83" s="304">
        <f t="shared" ref="BX83" si="1018">LOG10(BX68)-LOG10(BZ68)</f>
        <v>0.17609125905568124</v>
      </c>
      <c r="BY83" s="304"/>
      <c r="BZ83" s="304">
        <f t="shared" ref="BZ83" si="1019">LOG10(BZ68)-LOG10(CB68)</f>
        <v>0</v>
      </c>
      <c r="CA83" s="304"/>
      <c r="CB83" s="304">
        <f t="shared" ref="CB83" si="1020">LOG10(CB68)-LOG10(CD68)</f>
        <v>0</v>
      </c>
      <c r="CC83" s="304"/>
      <c r="CD83" s="304">
        <f t="shared" ref="CD83" si="1021">LOG10(CD68)-LOG10(CF68)</f>
        <v>0</v>
      </c>
      <c r="CE83" s="304"/>
      <c r="CF83" s="304" t="e">
        <f t="shared" ref="CF83" si="1022">LOG10(CF68)-LOG10(CH68)</f>
        <v>#NUM!</v>
      </c>
      <c r="CG83" s="304"/>
      <c r="CH83" s="304" t="e">
        <f>LOG10(CH68)-LOG10(CJ68)</f>
        <v>#NUM!</v>
      </c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</row>
  </sheetData>
  <mergeCells count="2480">
    <mergeCell ref="FZ83:GA83"/>
    <mergeCell ref="GB83:GC83"/>
    <mergeCell ref="GD83:GE83"/>
    <mergeCell ref="GF83:GG83"/>
    <mergeCell ref="GH83:GI83"/>
    <mergeCell ref="GJ83:GK83"/>
    <mergeCell ref="GL83:GM83"/>
    <mergeCell ref="GN83:GO83"/>
    <mergeCell ref="FH83:FI83"/>
    <mergeCell ref="FJ83:FK83"/>
    <mergeCell ref="FL83:FM83"/>
    <mergeCell ref="FN83:FO83"/>
    <mergeCell ref="FP83:FQ83"/>
    <mergeCell ref="FR83:FS83"/>
    <mergeCell ref="FT83:FU83"/>
    <mergeCell ref="FV83:FW83"/>
    <mergeCell ref="FX83:FY83"/>
    <mergeCell ref="DZ83:EA83"/>
    <mergeCell ref="EB83:EC83"/>
    <mergeCell ref="ED83:EE83"/>
    <mergeCell ref="EF83:EG83"/>
    <mergeCell ref="EH83:EI83"/>
    <mergeCell ref="EJ83:EK83"/>
    <mergeCell ref="EL83:EM83"/>
    <mergeCell ref="EN83:EO83"/>
    <mergeCell ref="EP83:EQ83"/>
    <mergeCell ref="ER83:ES83"/>
    <mergeCell ref="ET83:EU83"/>
    <mergeCell ref="EV83:EW83"/>
    <mergeCell ref="EX83:EY83"/>
    <mergeCell ref="EZ83:FA83"/>
    <mergeCell ref="FB83:FC83"/>
    <mergeCell ref="FD83:FE83"/>
    <mergeCell ref="FF83:FG83"/>
    <mergeCell ref="CR83:CS83"/>
    <mergeCell ref="CT83:CU83"/>
    <mergeCell ref="CV83:CW83"/>
    <mergeCell ref="CX83:CY83"/>
    <mergeCell ref="CZ83:DA83"/>
    <mergeCell ref="DB83:DC83"/>
    <mergeCell ref="DD83:DE83"/>
    <mergeCell ref="DF83:DG83"/>
    <mergeCell ref="DH83:DI83"/>
    <mergeCell ref="DJ83:DK83"/>
    <mergeCell ref="DL83:DM83"/>
    <mergeCell ref="DN83:DO83"/>
    <mergeCell ref="DP83:DQ83"/>
    <mergeCell ref="DR83:DS83"/>
    <mergeCell ref="DT83:DU83"/>
    <mergeCell ref="DV83:DW83"/>
    <mergeCell ref="DX83:DY83"/>
    <mergeCell ref="BJ83:BK83"/>
    <mergeCell ref="BL83:BM83"/>
    <mergeCell ref="BN83:BO83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CL83:CM83"/>
    <mergeCell ref="CN83:CO83"/>
    <mergeCell ref="CP83:CQ83"/>
    <mergeCell ref="CH78:CI78"/>
    <mergeCell ref="CJ78:CK78"/>
    <mergeCell ref="B83:C83"/>
    <mergeCell ref="D83:E83"/>
    <mergeCell ref="F83:G83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BD83:BE83"/>
    <mergeCell ref="BF83:BG83"/>
    <mergeCell ref="BH83:BI83"/>
    <mergeCell ref="AZ78:BA78"/>
    <mergeCell ref="BB78:BC78"/>
    <mergeCell ref="BD78:BE78"/>
    <mergeCell ref="BF78:BG78"/>
    <mergeCell ref="BH78:BI78"/>
    <mergeCell ref="BJ78:BK78"/>
    <mergeCell ref="BL78:BM78"/>
    <mergeCell ref="BN78:BO78"/>
    <mergeCell ref="BP78:BQ78"/>
    <mergeCell ref="BR78:BS78"/>
    <mergeCell ref="BT78:BU78"/>
    <mergeCell ref="BV78:BW78"/>
    <mergeCell ref="BX78:BY78"/>
    <mergeCell ref="BZ78:CA78"/>
    <mergeCell ref="CB78:CC78"/>
    <mergeCell ref="CD78:CE78"/>
    <mergeCell ref="CF78:CG78"/>
    <mergeCell ref="BJ82:BK82"/>
    <mergeCell ref="BL82:BM82"/>
    <mergeCell ref="BN82:BO82"/>
    <mergeCell ref="BP82:BQ82"/>
    <mergeCell ref="BR82:BS82"/>
    <mergeCell ref="BT82:BU82"/>
    <mergeCell ref="CJ77:CK77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8:AK78"/>
    <mergeCell ref="AL78:AM78"/>
    <mergeCell ref="AN78:AO78"/>
    <mergeCell ref="AP78:AQ78"/>
    <mergeCell ref="AR78:AS78"/>
    <mergeCell ref="AT78:AU78"/>
    <mergeCell ref="AV78:AW78"/>
    <mergeCell ref="AX78:AY78"/>
    <mergeCell ref="N82:O82"/>
    <mergeCell ref="P82:Q82"/>
    <mergeCell ref="R82:S82"/>
    <mergeCell ref="T82:U82"/>
    <mergeCell ref="V82:W82"/>
    <mergeCell ref="X82:Y82"/>
    <mergeCell ref="AX82:AY82"/>
    <mergeCell ref="AZ82:BA82"/>
    <mergeCell ref="BB82:BC82"/>
    <mergeCell ref="BD82:BE82"/>
    <mergeCell ref="BF82:BG82"/>
    <mergeCell ref="BH82:BI82"/>
    <mergeCell ref="AL82:AM82"/>
    <mergeCell ref="AN82:AO82"/>
    <mergeCell ref="AP82:AQ82"/>
    <mergeCell ref="AR82:AS82"/>
    <mergeCell ref="AT82:AU82"/>
    <mergeCell ref="AV82:AW82"/>
    <mergeCell ref="CH81:CI81"/>
    <mergeCell ref="BV81:BW81"/>
    <mergeCell ref="BX81:BY81"/>
    <mergeCell ref="BZ81:CA81"/>
    <mergeCell ref="CB81:CC81"/>
    <mergeCell ref="CD81:CE81"/>
    <mergeCell ref="CF81:CG81"/>
    <mergeCell ref="BJ81:BK81"/>
    <mergeCell ref="BL81:BM81"/>
    <mergeCell ref="BN81:BO81"/>
    <mergeCell ref="BP81:BQ81"/>
    <mergeCell ref="BR81:BS81"/>
    <mergeCell ref="BT81:BU81"/>
    <mergeCell ref="AX81:AY81"/>
    <mergeCell ref="AZ81:BA81"/>
    <mergeCell ref="BB81:BC81"/>
    <mergeCell ref="Z82:AA82"/>
    <mergeCell ref="AB82:AC82"/>
    <mergeCell ref="AD82:AE82"/>
    <mergeCell ref="AF82:AG82"/>
    <mergeCell ref="AH82:AI82"/>
    <mergeCell ref="AJ82:AK82"/>
    <mergeCell ref="AR81:AS81"/>
    <mergeCell ref="AT81:AU81"/>
    <mergeCell ref="AV81:AW81"/>
    <mergeCell ref="CH82:CI82"/>
    <mergeCell ref="BV82:BW82"/>
    <mergeCell ref="BX82:BY82"/>
    <mergeCell ref="BZ82:CA82"/>
    <mergeCell ref="CB82:CC82"/>
    <mergeCell ref="CD82:CE82"/>
    <mergeCell ref="CF82:CG82"/>
    <mergeCell ref="AX79:AY79"/>
    <mergeCell ref="AZ79:BA79"/>
    <mergeCell ref="BB79:BC79"/>
    <mergeCell ref="BD79:BE79"/>
    <mergeCell ref="BF79:BG79"/>
    <mergeCell ref="BH79:BI79"/>
    <mergeCell ref="BP79:BQ79"/>
    <mergeCell ref="BR79:BS79"/>
    <mergeCell ref="Z79:AA79"/>
    <mergeCell ref="AB79:AC79"/>
    <mergeCell ref="AL81:AM81"/>
    <mergeCell ref="Z81:AA81"/>
    <mergeCell ref="AB81:AC81"/>
    <mergeCell ref="AD81:AE81"/>
    <mergeCell ref="AF81:AG81"/>
    <mergeCell ref="AJ81:AK81"/>
    <mergeCell ref="AH81:AI81"/>
    <mergeCell ref="AD79:AE79"/>
    <mergeCell ref="AF79:AG79"/>
    <mergeCell ref="AH79:AI79"/>
    <mergeCell ref="AJ79:AK79"/>
    <mergeCell ref="Z80:AA80"/>
    <mergeCell ref="AB80:AC80"/>
    <mergeCell ref="AD80:AE80"/>
    <mergeCell ref="AF80:AG80"/>
    <mergeCell ref="AH80:AI80"/>
    <mergeCell ref="AJ80:AK80"/>
    <mergeCell ref="BR80:BS80"/>
    <mergeCell ref="B79:C79"/>
    <mergeCell ref="D79:E79"/>
    <mergeCell ref="F79:G79"/>
    <mergeCell ref="H79:I79"/>
    <mergeCell ref="J79:K79"/>
    <mergeCell ref="L79:M79"/>
    <mergeCell ref="AL79:AM79"/>
    <mergeCell ref="AN79:AO79"/>
    <mergeCell ref="AP79:AQ79"/>
    <mergeCell ref="N79:O79"/>
    <mergeCell ref="P79:Q79"/>
    <mergeCell ref="R79:S79"/>
    <mergeCell ref="T79:U79"/>
    <mergeCell ref="V79:W79"/>
    <mergeCell ref="X79:Y79"/>
    <mergeCell ref="R81:S81"/>
    <mergeCell ref="T81:U81"/>
    <mergeCell ref="V81:W81"/>
    <mergeCell ref="X81:Y81"/>
    <mergeCell ref="CH77:CI77"/>
    <mergeCell ref="BV77:BW77"/>
    <mergeCell ref="BX77:BY77"/>
    <mergeCell ref="BZ77:CA77"/>
    <mergeCell ref="CB77:CC77"/>
    <mergeCell ref="CD77:CE77"/>
    <mergeCell ref="CF77:CG77"/>
    <mergeCell ref="BJ77:BK77"/>
    <mergeCell ref="BL77:BM77"/>
    <mergeCell ref="BN77:BO77"/>
    <mergeCell ref="BP77:BQ77"/>
    <mergeCell ref="BR77:BS77"/>
    <mergeCell ref="BT77:BU77"/>
    <mergeCell ref="BD81:BE81"/>
    <mergeCell ref="BF81:BG81"/>
    <mergeCell ref="BH81:BI81"/>
    <mergeCell ref="AN81:AO81"/>
    <mergeCell ref="AP81:AQ81"/>
    <mergeCell ref="CH79:CI79"/>
    <mergeCell ref="BV79:BW79"/>
    <mergeCell ref="BX79:BY79"/>
    <mergeCell ref="BZ79:CA79"/>
    <mergeCell ref="CB79:CC79"/>
    <mergeCell ref="CD79:CE79"/>
    <mergeCell ref="CF79:CG79"/>
    <mergeCell ref="AR79:AS79"/>
    <mergeCell ref="AT79:AU79"/>
    <mergeCell ref="AV79:AW79"/>
    <mergeCell ref="BJ79:BK79"/>
    <mergeCell ref="BL79:BM79"/>
    <mergeCell ref="BN79:BO79"/>
    <mergeCell ref="BT79:BU79"/>
    <mergeCell ref="J77:K77"/>
    <mergeCell ref="L77:M77"/>
    <mergeCell ref="N77:O77"/>
    <mergeCell ref="P77:Q77"/>
    <mergeCell ref="R77:S77"/>
    <mergeCell ref="T77:U77"/>
    <mergeCell ref="V77:W77"/>
    <mergeCell ref="X77:Y77"/>
    <mergeCell ref="AX77:AY77"/>
    <mergeCell ref="AZ77:BA77"/>
    <mergeCell ref="BB77:BC77"/>
    <mergeCell ref="BD77:BE77"/>
    <mergeCell ref="BF77:BG77"/>
    <mergeCell ref="BH77:BI77"/>
    <mergeCell ref="AL77:AM77"/>
    <mergeCell ref="AN77:AO77"/>
    <mergeCell ref="AP77:AQ77"/>
    <mergeCell ref="AR77:AS77"/>
    <mergeCell ref="AT77:AU77"/>
    <mergeCell ref="AV77:AW77"/>
    <mergeCell ref="BT80:BU80"/>
    <mergeCell ref="AX80:AY80"/>
    <mergeCell ref="AZ80:BA80"/>
    <mergeCell ref="BB80:BC80"/>
    <mergeCell ref="BD80:BE80"/>
    <mergeCell ref="BF80:BG80"/>
    <mergeCell ref="BH80:BI80"/>
    <mergeCell ref="AL80:AM80"/>
    <mergeCell ref="AN80:AO80"/>
    <mergeCell ref="AP80:AQ80"/>
    <mergeCell ref="AR80:AS80"/>
    <mergeCell ref="AT80:AU80"/>
    <mergeCell ref="AV80:AW80"/>
    <mergeCell ref="N80:O80"/>
    <mergeCell ref="P80:Q80"/>
    <mergeCell ref="R80:S80"/>
    <mergeCell ref="T80:U80"/>
    <mergeCell ref="V80:W80"/>
    <mergeCell ref="X80:Y80"/>
    <mergeCell ref="B82:C82"/>
    <mergeCell ref="D82:E82"/>
    <mergeCell ref="F82:G82"/>
    <mergeCell ref="H82:I82"/>
    <mergeCell ref="J82:K82"/>
    <mergeCell ref="L82:M82"/>
    <mergeCell ref="AX76:AY76"/>
    <mergeCell ref="AZ76:BA76"/>
    <mergeCell ref="BB76:BC76"/>
    <mergeCell ref="BD76:BE76"/>
    <mergeCell ref="BF76:BG76"/>
    <mergeCell ref="BH76:BI76"/>
    <mergeCell ref="AL76:AM76"/>
    <mergeCell ref="AN76:AO76"/>
    <mergeCell ref="AP76:AQ76"/>
    <mergeCell ref="AR76:AS76"/>
    <mergeCell ref="AT76:AU76"/>
    <mergeCell ref="AV76:AW76"/>
    <mergeCell ref="B80:C80"/>
    <mergeCell ref="D80:E80"/>
    <mergeCell ref="F80:G80"/>
    <mergeCell ref="H80:I80"/>
    <mergeCell ref="J80:K80"/>
    <mergeCell ref="Z77:AA77"/>
    <mergeCell ref="AB77:AC77"/>
    <mergeCell ref="AD77:AE77"/>
    <mergeCell ref="AF77:AG77"/>
    <mergeCell ref="AH77:AI77"/>
    <mergeCell ref="AJ77:AK77"/>
    <mergeCell ref="D77:E77"/>
    <mergeCell ref="F77:G77"/>
    <mergeCell ref="H77:I77"/>
    <mergeCell ref="CH76:CI76"/>
    <mergeCell ref="BV76:BW76"/>
    <mergeCell ref="BX76:BY76"/>
    <mergeCell ref="BZ76:CA76"/>
    <mergeCell ref="CB76:CC76"/>
    <mergeCell ref="CD76:CE76"/>
    <mergeCell ref="CF76:CG76"/>
    <mergeCell ref="BJ76:BK76"/>
    <mergeCell ref="BL76:BM76"/>
    <mergeCell ref="BN76:BO76"/>
    <mergeCell ref="BP76:BQ76"/>
    <mergeCell ref="BR76:BS76"/>
    <mergeCell ref="BT76:BU76"/>
    <mergeCell ref="B77:C77"/>
    <mergeCell ref="L80:M80"/>
    <mergeCell ref="D81:E81"/>
    <mergeCell ref="B81:C81"/>
    <mergeCell ref="L81:M81"/>
    <mergeCell ref="J81:K81"/>
    <mergeCell ref="H81:I81"/>
    <mergeCell ref="F81:G81"/>
    <mergeCell ref="CH80:CI80"/>
    <mergeCell ref="BV80:BW80"/>
    <mergeCell ref="BX80:BY80"/>
    <mergeCell ref="BZ80:CA80"/>
    <mergeCell ref="CB80:CC80"/>
    <mergeCell ref="CD80:CE80"/>
    <mergeCell ref="CF80:CG80"/>
    <mergeCell ref="BJ80:BK80"/>
    <mergeCell ref="BL80:BM80"/>
    <mergeCell ref="BN80:BO80"/>
    <mergeCell ref="BP80:BQ80"/>
    <mergeCell ref="BZ75:CA75"/>
    <mergeCell ref="AD76:AE76"/>
    <mergeCell ref="AF76:AG76"/>
    <mergeCell ref="AH76:AI76"/>
    <mergeCell ref="AJ76:AK76"/>
    <mergeCell ref="N76:O76"/>
    <mergeCell ref="X76:Y76"/>
    <mergeCell ref="B76:C76"/>
    <mergeCell ref="D76:E76"/>
    <mergeCell ref="F76:G76"/>
    <mergeCell ref="H76:I76"/>
    <mergeCell ref="J76:K76"/>
    <mergeCell ref="L76:M76"/>
    <mergeCell ref="Z76:AA76"/>
    <mergeCell ref="AB76:AC76"/>
    <mergeCell ref="P76:Q76"/>
    <mergeCell ref="R76:S76"/>
    <mergeCell ref="T76:U76"/>
    <mergeCell ref="V76:W76"/>
    <mergeCell ref="J75:K75"/>
    <mergeCell ref="L75:M75"/>
    <mergeCell ref="N75:O75"/>
    <mergeCell ref="P75:Q75"/>
    <mergeCell ref="R75:S75"/>
    <mergeCell ref="CB75:CC75"/>
    <mergeCell ref="CD75:CE75"/>
    <mergeCell ref="CF75:CG75"/>
    <mergeCell ref="BJ75:BK75"/>
    <mergeCell ref="BL75:BM75"/>
    <mergeCell ref="BN75:BO75"/>
    <mergeCell ref="BP75:BQ75"/>
    <mergeCell ref="BR75:BS75"/>
    <mergeCell ref="BT75:BU75"/>
    <mergeCell ref="CH75:CI75"/>
    <mergeCell ref="AX75:AY75"/>
    <mergeCell ref="AZ75:BA75"/>
    <mergeCell ref="BB75:BC75"/>
    <mergeCell ref="BD75:BE75"/>
    <mergeCell ref="BF75:BG75"/>
    <mergeCell ref="BH75:BI75"/>
    <mergeCell ref="V75:W75"/>
    <mergeCell ref="X75:Y75"/>
    <mergeCell ref="AL75:AM75"/>
    <mergeCell ref="AN75:AO75"/>
    <mergeCell ref="AP75:AQ75"/>
    <mergeCell ref="AR75:AS75"/>
    <mergeCell ref="AT75:AU75"/>
    <mergeCell ref="AV75:AW75"/>
    <mergeCell ref="Z75:AA75"/>
    <mergeCell ref="AB75:AC75"/>
    <mergeCell ref="AD75:AE75"/>
    <mergeCell ref="AF75:AG75"/>
    <mergeCell ref="AH75:AI75"/>
    <mergeCell ref="AJ75:AK75"/>
    <mergeCell ref="BV75:BW75"/>
    <mergeCell ref="BX75:BY75"/>
    <mergeCell ref="B74:C74"/>
    <mergeCell ref="L74:M74"/>
    <mergeCell ref="J74:K74"/>
    <mergeCell ref="H74:I74"/>
    <mergeCell ref="F74:G74"/>
    <mergeCell ref="D74:E74"/>
    <mergeCell ref="X74:Y74"/>
    <mergeCell ref="AB74:AC74"/>
    <mergeCell ref="Z74:AA74"/>
    <mergeCell ref="BD74:BE74"/>
    <mergeCell ref="BB74:BC74"/>
    <mergeCell ref="AZ74:BA74"/>
    <mergeCell ref="AX74:AY74"/>
    <mergeCell ref="AD74:AE74"/>
    <mergeCell ref="AF74:AG74"/>
    <mergeCell ref="AH74:AI74"/>
    <mergeCell ref="AJ74:AK74"/>
    <mergeCell ref="AV74:AW74"/>
    <mergeCell ref="AT74:AU74"/>
    <mergeCell ref="AR74:AS74"/>
    <mergeCell ref="AP74:AQ74"/>
    <mergeCell ref="AN74:AO74"/>
    <mergeCell ref="AL74:AM74"/>
    <mergeCell ref="N74:O74"/>
    <mergeCell ref="P74:Q74"/>
    <mergeCell ref="R74:S74"/>
    <mergeCell ref="BZ73:CA73"/>
    <mergeCell ref="CB73:CC73"/>
    <mergeCell ref="CD73:CE73"/>
    <mergeCell ref="CF73:CG73"/>
    <mergeCell ref="BJ73:BK73"/>
    <mergeCell ref="BL73:BM73"/>
    <mergeCell ref="BN73:BO73"/>
    <mergeCell ref="BP73:BQ73"/>
    <mergeCell ref="BR73:BS73"/>
    <mergeCell ref="BT73:BU73"/>
    <mergeCell ref="AX73:AY73"/>
    <mergeCell ref="AZ73:BA73"/>
    <mergeCell ref="BB73:BC73"/>
    <mergeCell ref="BD73:BE73"/>
    <mergeCell ref="BF73:BG73"/>
    <mergeCell ref="BH73:BI73"/>
    <mergeCell ref="CH74:CI74"/>
    <mergeCell ref="BV74:BW74"/>
    <mergeCell ref="BX74:BY74"/>
    <mergeCell ref="BZ74:CA74"/>
    <mergeCell ref="CB74:CC74"/>
    <mergeCell ref="CD74:CE74"/>
    <mergeCell ref="CF74:CG74"/>
    <mergeCell ref="BJ74:BK74"/>
    <mergeCell ref="BL74:BM74"/>
    <mergeCell ref="BN74:BO74"/>
    <mergeCell ref="BP74:BQ74"/>
    <mergeCell ref="BR74:BS74"/>
    <mergeCell ref="BT74:BU74"/>
    <mergeCell ref="BH74:BI74"/>
    <mergeCell ref="BF74:BG74"/>
    <mergeCell ref="CH73:CI73"/>
    <mergeCell ref="BV73:BW73"/>
    <mergeCell ref="BX73:BY73"/>
    <mergeCell ref="AP73:AQ73"/>
    <mergeCell ref="AR73:AS73"/>
    <mergeCell ref="AT73:AU73"/>
    <mergeCell ref="AV73:AW73"/>
    <mergeCell ref="X72:Y72"/>
    <mergeCell ref="X73:Y73"/>
    <mergeCell ref="AZ72:BA72"/>
    <mergeCell ref="BB72:BC72"/>
    <mergeCell ref="BD72:BE72"/>
    <mergeCell ref="BF72:BG72"/>
    <mergeCell ref="BH72:BI72"/>
    <mergeCell ref="AL72:AM72"/>
    <mergeCell ref="AN72:AO72"/>
    <mergeCell ref="AP72:AQ72"/>
    <mergeCell ref="AR72:AS72"/>
    <mergeCell ref="CH71:CI71"/>
    <mergeCell ref="AX71:AY71"/>
    <mergeCell ref="AZ71:BA71"/>
    <mergeCell ref="BB71:BC71"/>
    <mergeCell ref="BD71:BE71"/>
    <mergeCell ref="BF71:BG71"/>
    <mergeCell ref="BH71:BI71"/>
    <mergeCell ref="AN71:AO71"/>
    <mergeCell ref="AP71:AQ71"/>
    <mergeCell ref="AR71:AS71"/>
    <mergeCell ref="AT71:AU71"/>
    <mergeCell ref="AV71:AW71"/>
    <mergeCell ref="Z71:AA71"/>
    <mergeCell ref="AB71:AC71"/>
    <mergeCell ref="AD71:AE71"/>
    <mergeCell ref="AF71:AG71"/>
    <mergeCell ref="BT72:BU72"/>
    <mergeCell ref="AX72:AY72"/>
    <mergeCell ref="AV72:AW72"/>
    <mergeCell ref="Z72:AA72"/>
    <mergeCell ref="AB72:AC72"/>
    <mergeCell ref="CH72:CI72"/>
    <mergeCell ref="BV72:BW72"/>
    <mergeCell ref="BX72:BY72"/>
    <mergeCell ref="BZ72:CA72"/>
    <mergeCell ref="CB72:CC72"/>
    <mergeCell ref="CD72:CE72"/>
    <mergeCell ref="CF72:CG72"/>
    <mergeCell ref="BJ72:BK72"/>
    <mergeCell ref="BL72:BM72"/>
    <mergeCell ref="BN72:BO72"/>
    <mergeCell ref="BP72:BQ72"/>
    <mergeCell ref="N71:O71"/>
    <mergeCell ref="AH70:AI70"/>
    <mergeCell ref="AJ70:AK70"/>
    <mergeCell ref="AL70:AM70"/>
    <mergeCell ref="Z70:AA70"/>
    <mergeCell ref="AB70:AC70"/>
    <mergeCell ref="BV71:BW71"/>
    <mergeCell ref="BX71:BY71"/>
    <mergeCell ref="BZ71:CA71"/>
    <mergeCell ref="CB71:CC71"/>
    <mergeCell ref="CD71:CE71"/>
    <mergeCell ref="CF71:CG71"/>
    <mergeCell ref="BJ71:BK71"/>
    <mergeCell ref="BL71:BM71"/>
    <mergeCell ref="BN71:BO71"/>
    <mergeCell ref="BP71:BQ71"/>
    <mergeCell ref="BR71:BS71"/>
    <mergeCell ref="BT71:BU71"/>
    <mergeCell ref="AH71:AI71"/>
    <mergeCell ref="AJ71:AK71"/>
    <mergeCell ref="X71:Y71"/>
    <mergeCell ref="AV70:AW70"/>
    <mergeCell ref="AL71:AM71"/>
    <mergeCell ref="AD70:AE70"/>
    <mergeCell ref="AF70:AG70"/>
    <mergeCell ref="N70:O70"/>
    <mergeCell ref="X70:Y70"/>
    <mergeCell ref="P70:Q70"/>
    <mergeCell ref="R70:S70"/>
    <mergeCell ref="T70:U70"/>
    <mergeCell ref="V70:W70"/>
    <mergeCell ref="P71:Q71"/>
    <mergeCell ref="CH70:CI70"/>
    <mergeCell ref="BV70:BW70"/>
    <mergeCell ref="BX70:BY70"/>
    <mergeCell ref="BZ70:CA70"/>
    <mergeCell ref="CB70:CC70"/>
    <mergeCell ref="CD70:CE70"/>
    <mergeCell ref="CF70:CG70"/>
    <mergeCell ref="BJ70:BK70"/>
    <mergeCell ref="BL70:BM70"/>
    <mergeCell ref="BN70:BO70"/>
    <mergeCell ref="BP70:BQ70"/>
    <mergeCell ref="BR70:BS70"/>
    <mergeCell ref="BT70:BU70"/>
    <mergeCell ref="AX70:AY70"/>
    <mergeCell ref="AZ70:BA70"/>
    <mergeCell ref="BB70:BC70"/>
    <mergeCell ref="BD70:BE70"/>
    <mergeCell ref="BF70:BG70"/>
    <mergeCell ref="BH70:BI70"/>
    <mergeCell ref="CH1:CI1"/>
    <mergeCell ref="BV1:BW1"/>
    <mergeCell ref="BX1:BY1"/>
    <mergeCell ref="BZ1:CA1"/>
    <mergeCell ref="CB1:CC1"/>
    <mergeCell ref="CD1:CE1"/>
    <mergeCell ref="CF1:CG1"/>
    <mergeCell ref="BJ1:BK1"/>
    <mergeCell ref="BL1:BM1"/>
    <mergeCell ref="BN1:BO1"/>
    <mergeCell ref="BP1:BQ1"/>
    <mergeCell ref="BR1:BS1"/>
    <mergeCell ref="BT1:BU1"/>
    <mergeCell ref="AD68:AE68"/>
    <mergeCell ref="AF68:AG68"/>
    <mergeCell ref="Z68:AA68"/>
    <mergeCell ref="AB68:AC68"/>
    <mergeCell ref="AL68:AM68"/>
    <mergeCell ref="AN68:AO68"/>
    <mergeCell ref="AP68:AQ68"/>
    <mergeCell ref="AR68:AS68"/>
    <mergeCell ref="CD68:CE68"/>
    <mergeCell ref="BJ68:BK68"/>
    <mergeCell ref="BR68:BS68"/>
    <mergeCell ref="BT68:BU68"/>
    <mergeCell ref="AT68:AU68"/>
    <mergeCell ref="AV68:AW68"/>
    <mergeCell ref="BL68:BM68"/>
    <mergeCell ref="BN68:BO68"/>
    <mergeCell ref="BP68:BQ68"/>
    <mergeCell ref="AX68:AY68"/>
    <mergeCell ref="AZ68:BA68"/>
    <mergeCell ref="CF2:CG2"/>
    <mergeCell ref="CH2:CI2"/>
    <mergeCell ref="CH68:CI68"/>
    <mergeCell ref="BV68:BW68"/>
    <mergeCell ref="BX68:BY68"/>
    <mergeCell ref="BZ68:CA68"/>
    <mergeCell ref="CB68:CC68"/>
    <mergeCell ref="CF68:CG68"/>
    <mergeCell ref="BV14:BW14"/>
    <mergeCell ref="BX14:BY14"/>
    <mergeCell ref="BZ14:CA14"/>
    <mergeCell ref="CB14:CC14"/>
    <mergeCell ref="CD14:CE14"/>
    <mergeCell ref="CF14:CG14"/>
    <mergeCell ref="CH14:CI14"/>
    <mergeCell ref="CD16:CE16"/>
    <mergeCell ref="CF16:CG16"/>
    <mergeCell ref="CH16:CI16"/>
    <mergeCell ref="CD17:CE17"/>
    <mergeCell ref="CB17:CC17"/>
    <mergeCell ref="CH17:CI17"/>
    <mergeCell ref="CD18:CE18"/>
    <mergeCell ref="CF18:CG18"/>
    <mergeCell ref="CH18:CI18"/>
    <mergeCell ref="CF23:CG23"/>
    <mergeCell ref="CH23:CI23"/>
    <mergeCell ref="CF25:CG25"/>
    <mergeCell ref="CH25:CI25"/>
    <mergeCell ref="CF27:CG27"/>
    <mergeCell ref="CH27:CI27"/>
    <mergeCell ref="BV28:BW28"/>
    <mergeCell ref="BX28:BY28"/>
    <mergeCell ref="AX1:AY1"/>
    <mergeCell ref="AZ1:BA1"/>
    <mergeCell ref="BB1:BC1"/>
    <mergeCell ref="BD1:BE1"/>
    <mergeCell ref="BF1:BG1"/>
    <mergeCell ref="BH1:BI1"/>
    <mergeCell ref="AL1:AM1"/>
    <mergeCell ref="AN1:AO1"/>
    <mergeCell ref="AP1:AQ1"/>
    <mergeCell ref="AR1:AS1"/>
    <mergeCell ref="AT1:AU1"/>
    <mergeCell ref="AV1:AW1"/>
    <mergeCell ref="BV2:BW2"/>
    <mergeCell ref="BX2:BY2"/>
    <mergeCell ref="BZ2:CA2"/>
    <mergeCell ref="CB2:CC2"/>
    <mergeCell ref="CD2:CE2"/>
    <mergeCell ref="B1:C1"/>
    <mergeCell ref="D1:E1"/>
    <mergeCell ref="F1:G1"/>
    <mergeCell ref="H1:I1"/>
    <mergeCell ref="J1:K1"/>
    <mergeCell ref="L1:M1"/>
    <mergeCell ref="Z1:AA1"/>
    <mergeCell ref="AB1:AC1"/>
    <mergeCell ref="AD1:AE1"/>
    <mergeCell ref="AF1:AG1"/>
    <mergeCell ref="AH1:AI1"/>
    <mergeCell ref="AJ1:AK1"/>
    <mergeCell ref="N1:O1"/>
    <mergeCell ref="P1:Q1"/>
    <mergeCell ref="R1:S1"/>
    <mergeCell ref="T1:U1"/>
    <mergeCell ref="V1:W1"/>
    <mergeCell ref="X1:Y1"/>
    <mergeCell ref="B2:C2"/>
    <mergeCell ref="D2:E2"/>
    <mergeCell ref="F2:G2"/>
    <mergeCell ref="H2:I2"/>
    <mergeCell ref="J2:K2"/>
    <mergeCell ref="L2:M2"/>
    <mergeCell ref="N2:O2"/>
    <mergeCell ref="BJ2:BK2"/>
    <mergeCell ref="BL2:BM2"/>
    <mergeCell ref="P2:Q2"/>
    <mergeCell ref="R2:S2"/>
    <mergeCell ref="BN2:BO2"/>
    <mergeCell ref="BP2:BQ2"/>
    <mergeCell ref="BR2:BS2"/>
    <mergeCell ref="BT2:BU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H68:AI68"/>
    <mergeCell ref="AJ68:AK68"/>
    <mergeCell ref="N68:O68"/>
    <mergeCell ref="P68:Q68"/>
    <mergeCell ref="R68:S68"/>
    <mergeCell ref="T68:U68"/>
    <mergeCell ref="V68:W68"/>
    <mergeCell ref="X68:Y68"/>
    <mergeCell ref="BB68:BC68"/>
    <mergeCell ref="BD68:BE68"/>
    <mergeCell ref="BF68:BG68"/>
    <mergeCell ref="BH68:BI68"/>
    <mergeCell ref="N81:O81"/>
    <mergeCell ref="P81:Q81"/>
    <mergeCell ref="T75:U75"/>
    <mergeCell ref="T74:U74"/>
    <mergeCell ref="V74:W74"/>
    <mergeCell ref="N73:O73"/>
    <mergeCell ref="P73:Q73"/>
    <mergeCell ref="R73:S73"/>
    <mergeCell ref="T73:U73"/>
    <mergeCell ref="V73:W73"/>
    <mergeCell ref="AN70:AO70"/>
    <mergeCell ref="AP70:AQ70"/>
    <mergeCell ref="AR70:AS70"/>
    <mergeCell ref="AT70:AU70"/>
    <mergeCell ref="AP17:AQ17"/>
    <mergeCell ref="AR17:AS17"/>
    <mergeCell ref="B68:C68"/>
    <mergeCell ref="D68:E68"/>
    <mergeCell ref="F68:G68"/>
    <mergeCell ref="H68:I68"/>
    <mergeCell ref="J68:K68"/>
    <mergeCell ref="L68:M68"/>
    <mergeCell ref="L70:M70"/>
    <mergeCell ref="B70:C70"/>
    <mergeCell ref="D70:E70"/>
    <mergeCell ref="F70:G70"/>
    <mergeCell ref="H70:I70"/>
    <mergeCell ref="J70:K70"/>
    <mergeCell ref="F71:G71"/>
    <mergeCell ref="H71:I71"/>
    <mergeCell ref="J71:K71"/>
    <mergeCell ref="L71:M71"/>
    <mergeCell ref="B71:C71"/>
    <mergeCell ref="D71:E71"/>
    <mergeCell ref="R71:S71"/>
    <mergeCell ref="T71:U71"/>
    <mergeCell ref="V71:W71"/>
    <mergeCell ref="DR74:DS74"/>
    <mergeCell ref="DT73:DU73"/>
    <mergeCell ref="DV73:DW73"/>
    <mergeCell ref="DX73:DY73"/>
    <mergeCell ref="DZ73:EA73"/>
    <mergeCell ref="EB73:EC73"/>
    <mergeCell ref="ED73:EE73"/>
    <mergeCell ref="EF73:EG73"/>
    <mergeCell ref="B72:C72"/>
    <mergeCell ref="D72:E72"/>
    <mergeCell ref="F72:G72"/>
    <mergeCell ref="H72:I72"/>
    <mergeCell ref="J72:K72"/>
    <mergeCell ref="B75:C75"/>
    <mergeCell ref="D75:E75"/>
    <mergeCell ref="F75:G75"/>
    <mergeCell ref="H75:I75"/>
    <mergeCell ref="CT73:CU73"/>
    <mergeCell ref="CV73:CW73"/>
    <mergeCell ref="CX73:CY73"/>
    <mergeCell ref="CZ73:DA73"/>
    <mergeCell ref="L72:M72"/>
    <mergeCell ref="P72:Q72"/>
    <mergeCell ref="R72:S72"/>
    <mergeCell ref="B73:C73"/>
    <mergeCell ref="D73:E73"/>
    <mergeCell ref="F73:G73"/>
    <mergeCell ref="H73:I73"/>
    <mergeCell ref="J73:K73"/>
    <mergeCell ref="L73:M73"/>
    <mergeCell ref="BR72:BS72"/>
    <mergeCell ref="AD72:AE72"/>
    <mergeCell ref="CJ74:CK74"/>
    <mergeCell ref="CL74:CM74"/>
    <mergeCell ref="CN74:CO74"/>
    <mergeCell ref="CP74:CQ74"/>
    <mergeCell ref="CR74:CS74"/>
    <mergeCell ref="CT74:CU74"/>
    <mergeCell ref="CV74:CW74"/>
    <mergeCell ref="CX74:CY74"/>
    <mergeCell ref="CZ74:DA74"/>
    <mergeCell ref="DB74:DC74"/>
    <mergeCell ref="DD74:DE74"/>
    <mergeCell ref="DF74:DG74"/>
    <mergeCell ref="DH74:DI74"/>
    <mergeCell ref="DJ74:DK74"/>
    <mergeCell ref="AF72:AG72"/>
    <mergeCell ref="AH72:AI72"/>
    <mergeCell ref="AJ72:AK72"/>
    <mergeCell ref="N72:O72"/>
    <mergeCell ref="AT72:AU72"/>
    <mergeCell ref="T72:U72"/>
    <mergeCell ref="AL73:AM73"/>
    <mergeCell ref="AN73:AO73"/>
    <mergeCell ref="V72:W72"/>
    <mergeCell ref="Z73:AA73"/>
    <mergeCell ref="AB73:AC73"/>
    <mergeCell ref="AD73:AE73"/>
    <mergeCell ref="AF73:AG73"/>
    <mergeCell ref="AH73:AI73"/>
    <mergeCell ref="AJ73:AK73"/>
    <mergeCell ref="DL74:DM74"/>
    <mergeCell ref="DN74:DO74"/>
    <mergeCell ref="DP74:DQ74"/>
    <mergeCell ref="EH73:EI73"/>
    <mergeCell ref="CJ73:CK73"/>
    <mergeCell ref="CL73:CM73"/>
    <mergeCell ref="CN73:CO73"/>
    <mergeCell ref="CP73:CQ73"/>
    <mergeCell ref="CR73:CS73"/>
    <mergeCell ref="EL75:EM75"/>
    <mergeCell ref="ED74:EE74"/>
    <mergeCell ref="EF74:EG74"/>
    <mergeCell ref="EH74:EI74"/>
    <mergeCell ref="EJ74:EK74"/>
    <mergeCell ref="EL74:EM74"/>
    <mergeCell ref="CJ75:CK75"/>
    <mergeCell ref="CL75:CM75"/>
    <mergeCell ref="CN75:CO75"/>
    <mergeCell ref="CP75:CQ75"/>
    <mergeCell ref="CR75:CS75"/>
    <mergeCell ref="CT75:CU75"/>
    <mergeCell ref="CV75:CW75"/>
    <mergeCell ref="CX75:CY75"/>
    <mergeCell ref="CZ75:DA75"/>
    <mergeCell ref="DB75:DC75"/>
    <mergeCell ref="DD75:DE75"/>
    <mergeCell ref="DF75:DG75"/>
    <mergeCell ref="DH75:DI75"/>
    <mergeCell ref="DJ75:DK75"/>
    <mergeCell ref="DL75:DM75"/>
    <mergeCell ref="DN75:DO75"/>
    <mergeCell ref="DP75:DQ75"/>
    <mergeCell ref="DR75:DS75"/>
    <mergeCell ref="DT75:DU75"/>
    <mergeCell ref="EL73:EM73"/>
    <mergeCell ref="B14:C14"/>
    <mergeCell ref="D14:E14"/>
    <mergeCell ref="F14:G14"/>
    <mergeCell ref="H14:I14"/>
    <mergeCell ref="J14:K14"/>
    <mergeCell ref="L14:M14"/>
    <mergeCell ref="N14:O14"/>
    <mergeCell ref="P14:Q14"/>
    <mergeCell ref="R14:S14"/>
    <mergeCell ref="DV75:DW75"/>
    <mergeCell ref="DX75:DY75"/>
    <mergeCell ref="DZ75:EA75"/>
    <mergeCell ref="EB75:EC75"/>
    <mergeCell ref="ED75:EE75"/>
    <mergeCell ref="EF75:EG75"/>
    <mergeCell ref="EH75:EI75"/>
    <mergeCell ref="EJ75:EK75"/>
    <mergeCell ref="EJ73:EK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4:DU74"/>
    <mergeCell ref="DV74:DW74"/>
    <mergeCell ref="DX74:DY74"/>
    <mergeCell ref="DZ74:EA74"/>
    <mergeCell ref="EB74:EC74"/>
    <mergeCell ref="BT14:BU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P16:BQ16"/>
    <mergeCell ref="BR16:BS16"/>
    <mergeCell ref="BT16:BU16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BZ16:CA16"/>
    <mergeCell ref="CB16:CC16"/>
    <mergeCell ref="AT16:AU16"/>
    <mergeCell ref="AV16:AW16"/>
    <mergeCell ref="AX16:AY16"/>
    <mergeCell ref="AZ16:BA16"/>
    <mergeCell ref="BB16:BC16"/>
    <mergeCell ref="B16:C16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X17:AY17"/>
    <mergeCell ref="AZ17:BA17"/>
    <mergeCell ref="BB17:BC17"/>
    <mergeCell ref="BD17:BE17"/>
    <mergeCell ref="BF17:BG17"/>
    <mergeCell ref="BH17:BI17"/>
    <mergeCell ref="BJ17:BK17"/>
    <mergeCell ref="BV17:BW17"/>
    <mergeCell ref="BX17:BY17"/>
    <mergeCell ref="BZ17:CA17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CF17:CG17"/>
    <mergeCell ref="CL17:CM17"/>
    <mergeCell ref="BX16:BY16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BV16:BW16"/>
    <mergeCell ref="BL17:BM17"/>
    <mergeCell ref="BN17:BO17"/>
    <mergeCell ref="BP17:BQ17"/>
    <mergeCell ref="BR17:BS17"/>
    <mergeCell ref="BT17:BU17"/>
    <mergeCell ref="BL16:BM16"/>
    <mergeCell ref="BN16:BO16"/>
    <mergeCell ref="BD16:BE16"/>
    <mergeCell ref="BF16:BG16"/>
    <mergeCell ref="BH16:BI16"/>
    <mergeCell ref="BJ16:BK16"/>
    <mergeCell ref="AJ16:AK16"/>
    <mergeCell ref="AL16:AM16"/>
    <mergeCell ref="AN16:AO16"/>
    <mergeCell ref="AP16:AQ16"/>
    <mergeCell ref="AR16:AS16"/>
    <mergeCell ref="AN17:AO17"/>
    <mergeCell ref="AL17:AM17"/>
    <mergeCell ref="B17:C17"/>
    <mergeCell ref="D17:E17"/>
    <mergeCell ref="AT17:AU17"/>
    <mergeCell ref="AH19:AI19"/>
    <mergeCell ref="BH18:BI18"/>
    <mergeCell ref="BJ18:BK18"/>
    <mergeCell ref="BL18:BM18"/>
    <mergeCell ref="BN18:BO18"/>
    <mergeCell ref="BP18:BQ18"/>
    <mergeCell ref="BR18:BS18"/>
    <mergeCell ref="BT18:BU18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F17:G17"/>
    <mergeCell ref="H17:I17"/>
    <mergeCell ref="AV17:AW17"/>
    <mergeCell ref="J17:K17"/>
    <mergeCell ref="L17:M17"/>
    <mergeCell ref="BX18:BY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L19:BM19"/>
    <mergeCell ref="BH19:BI19"/>
    <mergeCell ref="BJ19:BK19"/>
    <mergeCell ref="BN19:BO19"/>
    <mergeCell ref="BP19:BQ19"/>
    <mergeCell ref="BR19:BS19"/>
    <mergeCell ref="AJ18:AK18"/>
    <mergeCell ref="AL18:AM18"/>
    <mergeCell ref="AN18:AO18"/>
    <mergeCell ref="BV18:BW18"/>
    <mergeCell ref="AJ17:AK17"/>
    <mergeCell ref="CJ18:CK18"/>
    <mergeCell ref="CN18:CO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BB19:BC19"/>
    <mergeCell ref="BD19:BE19"/>
    <mergeCell ref="BZ18:CA18"/>
    <mergeCell ref="CB18:CC18"/>
    <mergeCell ref="BF19:BG19"/>
    <mergeCell ref="EL19:EM19"/>
    <mergeCell ref="DD19:DE19"/>
    <mergeCell ref="DF19:DG19"/>
    <mergeCell ref="DH19:DI19"/>
    <mergeCell ref="DJ19:DK19"/>
    <mergeCell ref="DL19:DM19"/>
    <mergeCell ref="DN19:DO19"/>
    <mergeCell ref="DP19:DQ19"/>
    <mergeCell ref="DR19:DS19"/>
    <mergeCell ref="DT19:DU19"/>
    <mergeCell ref="CL19:CM19"/>
    <mergeCell ref="CN19:CO19"/>
    <mergeCell ref="CP19:CQ19"/>
    <mergeCell ref="CR19:CS19"/>
    <mergeCell ref="CT19:CU19"/>
    <mergeCell ref="CV19:CW19"/>
    <mergeCell ref="CX19:CY19"/>
    <mergeCell ref="CZ19:DA19"/>
    <mergeCell ref="DB19:DC19"/>
    <mergeCell ref="EH19:EI19"/>
    <mergeCell ref="EJ19:EK19"/>
    <mergeCell ref="EN19:EO19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DV19:DW19"/>
    <mergeCell ref="DX19:DY19"/>
    <mergeCell ref="DZ19:EA19"/>
    <mergeCell ref="EB19:EC19"/>
    <mergeCell ref="ED19:EE19"/>
    <mergeCell ref="EF19:EG19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EF20:EG20"/>
    <mergeCell ref="CX20:CY20"/>
    <mergeCell ref="CZ20:DA20"/>
    <mergeCell ref="DB20:DC20"/>
    <mergeCell ref="DD20:DE20"/>
    <mergeCell ref="DF20:DG20"/>
    <mergeCell ref="DH20:DI20"/>
    <mergeCell ref="DJ20:DK20"/>
    <mergeCell ref="DL20:DM20"/>
    <mergeCell ref="DN20:DO20"/>
    <mergeCell ref="CF20:CG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EH20:EI20"/>
    <mergeCell ref="EJ20:EK20"/>
    <mergeCell ref="EL20:EM20"/>
    <mergeCell ref="EN20:EO20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BF21:BG21"/>
    <mergeCell ref="DZ21:EA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H21:DI21"/>
    <mergeCell ref="BZ21:CA21"/>
    <mergeCell ref="EB21:EC21"/>
    <mergeCell ref="ED21:EE21"/>
    <mergeCell ref="EF21:EG21"/>
    <mergeCell ref="EH21:EI21"/>
    <mergeCell ref="EJ21:EK21"/>
    <mergeCell ref="EL21:EM21"/>
    <mergeCell ref="EN21:EO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DJ21:DK21"/>
    <mergeCell ref="DL21:DM21"/>
    <mergeCell ref="DN21:DO21"/>
    <mergeCell ref="DP21:DQ21"/>
    <mergeCell ref="DR21:DS21"/>
    <mergeCell ref="DT21:DU21"/>
    <mergeCell ref="DV21:DW21"/>
    <mergeCell ref="DX21:DY21"/>
    <mergeCell ref="BX22:BY22"/>
    <mergeCell ref="BZ22:CA22"/>
    <mergeCell ref="CB22:CC22"/>
    <mergeCell ref="CD22:CE22"/>
    <mergeCell ref="CF22:CG22"/>
    <mergeCell ref="CH22:CI22"/>
    <mergeCell ref="CJ22:CK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CB21:CC21"/>
    <mergeCell ref="CD21:CE21"/>
    <mergeCell ref="CF21:CG21"/>
    <mergeCell ref="CH21:CI21"/>
    <mergeCell ref="CJ21:CK21"/>
    <mergeCell ref="CL21:CM21"/>
    <mergeCell ref="CN21:CO21"/>
    <mergeCell ref="CP21:CQ21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AX24:AY24"/>
    <mergeCell ref="AZ24:BA24"/>
    <mergeCell ref="BB24:BC24"/>
    <mergeCell ref="BD24:BE24"/>
    <mergeCell ref="BF24:BG24"/>
    <mergeCell ref="BH24:BI24"/>
    <mergeCell ref="CN22:CO22"/>
    <mergeCell ref="AJ23:AK23"/>
    <mergeCell ref="AL23:AM23"/>
    <mergeCell ref="AN23:AO23"/>
    <mergeCell ref="AP23:AQ23"/>
    <mergeCell ref="AR23:AS23"/>
    <mergeCell ref="AT23:AU23"/>
    <mergeCell ref="BT22:BU22"/>
    <mergeCell ref="BV22:BW22"/>
    <mergeCell ref="BX24:BY24"/>
    <mergeCell ref="BD23:BE23"/>
    <mergeCell ref="BF23:BG23"/>
    <mergeCell ref="BH23:BI23"/>
    <mergeCell ref="BJ23:BK23"/>
    <mergeCell ref="B23:C23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H24:AI24"/>
    <mergeCell ref="AJ24:AK24"/>
    <mergeCell ref="AL24:AM24"/>
    <mergeCell ref="CB24:CC24"/>
    <mergeCell ref="CD24:CE24"/>
    <mergeCell ref="CF24:CG24"/>
    <mergeCell ref="CH24:CI24"/>
    <mergeCell ref="CJ24:CK24"/>
    <mergeCell ref="AN24:AO24"/>
    <mergeCell ref="AP24:AQ24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AV23:AW23"/>
    <mergeCell ref="AX23:AY23"/>
    <mergeCell ref="AZ23:BA23"/>
    <mergeCell ref="BB23:BC23"/>
    <mergeCell ref="AT24:AU24"/>
    <mergeCell ref="AV24:AW24"/>
    <mergeCell ref="BJ24:BK24"/>
    <mergeCell ref="BL24:BM24"/>
    <mergeCell ref="BN24:BO24"/>
    <mergeCell ref="BP24:BQ24"/>
    <mergeCell ref="BR24:BS24"/>
    <mergeCell ref="BT24:BU24"/>
    <mergeCell ref="BV24:BW24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CJ23:CK23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BL23:BM23"/>
    <mergeCell ref="BZ24:CA24"/>
    <mergeCell ref="AR24:AS24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BF25:BG25"/>
    <mergeCell ref="AN25:AO25"/>
    <mergeCell ref="AP25:AQ25"/>
    <mergeCell ref="AR25:AS25"/>
    <mergeCell ref="AT25:AU25"/>
    <mergeCell ref="AV25:AW25"/>
    <mergeCell ref="B25:C25"/>
    <mergeCell ref="D25:E25"/>
    <mergeCell ref="AX25:AY25"/>
    <mergeCell ref="AZ25:BA25"/>
    <mergeCell ref="BB25:BC25"/>
    <mergeCell ref="BD25:BE25"/>
    <mergeCell ref="AH26:AI26"/>
    <mergeCell ref="AJ26:AK26"/>
    <mergeCell ref="AL26:AM26"/>
    <mergeCell ref="AN26:AO26"/>
    <mergeCell ref="AT26:AU26"/>
    <mergeCell ref="AV26:AW26"/>
    <mergeCell ref="AX26:AY26"/>
    <mergeCell ref="BX25:BY25"/>
    <mergeCell ref="BZ25:CA25"/>
    <mergeCell ref="CB25:CC25"/>
    <mergeCell ref="CD25:CE25"/>
    <mergeCell ref="AJ25:AK25"/>
    <mergeCell ref="AL25:AM25"/>
    <mergeCell ref="CJ25:CK25"/>
    <mergeCell ref="CN25:CO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CJ26:CK26"/>
    <mergeCell ref="CL26:CM26"/>
    <mergeCell ref="CN26:CO26"/>
    <mergeCell ref="AN27:AO27"/>
    <mergeCell ref="AP27:AQ27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Z27:CA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AP26:AQ26"/>
    <mergeCell ref="AR26:AS26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CB27:CC27"/>
    <mergeCell ref="CD27:CE27"/>
    <mergeCell ref="CJ27:CK27"/>
    <mergeCell ref="CN27:CO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CN28:CO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BZ28:CA28"/>
    <mergeCell ref="CB28:CC28"/>
    <mergeCell ref="CD28:CE28"/>
    <mergeCell ref="CF28:CG28"/>
    <mergeCell ref="CH28:CI28"/>
    <mergeCell ref="CJ28:CK28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EP29:EQ29"/>
    <mergeCell ref="ER29:ES29"/>
    <mergeCell ref="ET29:EU29"/>
    <mergeCell ref="EV29:EW29"/>
    <mergeCell ref="EX29:EY29"/>
    <mergeCell ref="EZ29:FA29"/>
    <mergeCell ref="CL29:CM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DF29:DG29"/>
    <mergeCell ref="DH29:DI29"/>
    <mergeCell ref="DJ29:DK29"/>
    <mergeCell ref="DL29:DM29"/>
    <mergeCell ref="DN29:DO29"/>
    <mergeCell ref="DP29:DQ29"/>
    <mergeCell ref="DR29:DS29"/>
    <mergeCell ref="AH41:AI41"/>
    <mergeCell ref="GJ29:GK29"/>
    <mergeCell ref="GL29:GM29"/>
    <mergeCell ref="GN29:GO29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B29:FC29"/>
    <mergeCell ref="FD29:FE29"/>
    <mergeCell ref="FF29:FG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FZ29:GA29"/>
    <mergeCell ref="GB29:GC29"/>
    <mergeCell ref="GD29:GE29"/>
    <mergeCell ref="GF29:GG29"/>
    <mergeCell ref="GH29:GI29"/>
    <mergeCell ref="DT29:DU29"/>
    <mergeCell ref="DV29:DW29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CL41:CM41"/>
    <mergeCell ref="B43:C43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J41:AK41"/>
    <mergeCell ref="CH43:CI43"/>
    <mergeCell ref="CL43:CM43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R43:AS43"/>
    <mergeCell ref="AT43:AU43"/>
    <mergeCell ref="AV43:AW43"/>
    <mergeCell ref="AX43:AY43"/>
    <mergeCell ref="AZ43:BA43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CF44:CG44"/>
    <mergeCell ref="BZ43:CA43"/>
    <mergeCell ref="CB43:CC43"/>
    <mergeCell ref="CD43:CE43"/>
    <mergeCell ref="CF43:CG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CH44:CI44"/>
    <mergeCell ref="CL44:CM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AZ44:BA44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N45:CO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EJ48:EK48"/>
    <mergeCell ref="EL48:EM48"/>
    <mergeCell ref="EN48:EO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N49:CO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B51:C51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N52:CO52"/>
    <mergeCell ref="B53:C53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N54:CO54"/>
    <mergeCell ref="B55:C55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N55:CO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X56:EY56"/>
    <mergeCell ref="EZ56:FA56"/>
    <mergeCell ref="FB56:FC56"/>
    <mergeCell ref="FD56:FE56"/>
    <mergeCell ref="GN56:GO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</mergeCells>
  <pageMargins left="0" right="0.2" top="0.25" bottom="0.25" header="0" footer="0"/>
  <pageSetup scale="4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3C21E5A3CA864FBB2627E60DEA5CAA" ma:contentTypeVersion="14" ma:contentTypeDescription="Create a new document." ma:contentTypeScope="" ma:versionID="61b8703bc9bf294ce4612c99b94b21ca">
  <xsd:schema xmlns:xsd="http://www.w3.org/2001/XMLSchema" xmlns:xs="http://www.w3.org/2001/XMLSchema" xmlns:p="http://schemas.microsoft.com/office/2006/metadata/properties" xmlns:ns2="f2d171eb-17f4-4e20-ba75-29e7215c732d" xmlns:ns3="5896b31b-1799-4a8c-adcb-872b4c4b62cb" targetNamespace="http://schemas.microsoft.com/office/2006/metadata/properties" ma:root="true" ma:fieldsID="e3696ed384a2b0a603d1f7678a4b19b5" ns2:_="" ns3:_="">
    <xsd:import namespace="f2d171eb-17f4-4e20-ba75-29e7215c732d"/>
    <xsd:import namespace="5896b31b-1799-4a8c-adcb-872b4c4b62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d171eb-17f4-4e20-ba75-29e7215c73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533a83bf-3dc4-4ddf-aecd-47f0779e4f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96b31b-1799-4a8c-adcb-872b4c4b62c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33633473-6c8e-4fe5-bfe0-066c08d1d1de}" ma:internalName="TaxCatchAll" ma:showField="CatchAllData" ma:web="5896b31b-1799-4a8c-adcb-872b4c4b62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2d171eb-17f4-4e20-ba75-29e7215c732d">
      <Terms xmlns="http://schemas.microsoft.com/office/infopath/2007/PartnerControls"/>
    </lcf76f155ced4ddcb4097134ff3c332f>
    <TaxCatchAll xmlns="5896b31b-1799-4a8c-adcb-872b4c4b62c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A9D6F4-0CDE-49BF-B1FB-5C6C64229B3D}"/>
</file>

<file path=customXml/itemProps2.xml><?xml version="1.0" encoding="utf-8"?>
<ds:datastoreItem xmlns:ds="http://schemas.openxmlformats.org/officeDocument/2006/customXml" ds:itemID="{27595A76-29E5-4004-9197-A86AC19845FC}"/>
</file>

<file path=customXml/itemProps3.xml><?xml version="1.0" encoding="utf-8"?>
<ds:datastoreItem xmlns:ds="http://schemas.openxmlformats.org/officeDocument/2006/customXml" ds:itemID="{C87BBCD6-9AD9-4D96-902E-AC5C03B31C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Maribel Baeza</dc:creator>
  <cp:keywords/>
  <dc:description/>
  <cp:lastModifiedBy>Baeza, Maribel J</cp:lastModifiedBy>
  <cp:revision/>
  <dcterms:created xsi:type="dcterms:W3CDTF">2019-09-04T23:33:43Z</dcterms:created>
  <dcterms:modified xsi:type="dcterms:W3CDTF">2025-09-02T15:47:49Z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0x0101007A3C21E5A3CA864FBB2627E60DEA5CAA</vt:lpwstr>
  </property>
  <property fmtid="{D5CDD505-2E9C-101B-9397-08002B2CF9AE}" pid="3" name="MediaServiceImageTags">
    <vt:lpwstr/>
  </property>
</Properties>
</file>